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\docs\Data\"/>
    </mc:Choice>
  </mc:AlternateContent>
  <xr:revisionPtr revIDLastSave="0" documentId="13_ncr:1_{7DDC1010-6E6E-4661-B4CA-99AA052DBF5D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Summary" sheetId="1" r:id="rId1"/>
    <sheet name="SimmsCreek" sheetId="2" r:id="rId2"/>
    <sheet name="SimmsBioData" sheetId="3" r:id="rId3"/>
    <sheet name="Simms Graph" sheetId="4" r:id="rId4"/>
  </sheets>
  <definedNames>
    <definedName name="_xlnm._FilterDatabase" localSheetId="2" hidden="1">SimmsBioData!$A$1:$G$1362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I8" i="1"/>
  <c r="E8" i="1"/>
  <c r="A8" i="1"/>
  <c r="D60" i="2"/>
  <c r="X4" i="1"/>
  <c r="AA4" i="1"/>
  <c r="Z4" i="1"/>
  <c r="Y4" i="1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AS2" i="2"/>
  <c r="AP2" i="2"/>
  <c r="AV3" i="2" l="1"/>
  <c r="AW2" i="2" l="1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S2" i="2"/>
  <c r="BT2" i="2"/>
  <c r="BU2" i="2"/>
  <c r="AV2" i="2"/>
  <c r="BU3" i="2"/>
  <c r="R4" i="1"/>
  <c r="BM3" i="2"/>
  <c r="BJ3" i="2"/>
  <c r="O4" i="1"/>
  <c r="C4" i="1"/>
  <c r="AX3" i="2"/>
  <c r="P4" i="1"/>
  <c r="BK3" i="2"/>
  <c r="A4" i="1"/>
  <c r="M4" i="1"/>
  <c r="BH3" i="2"/>
  <c r="BO3" i="2"/>
  <c r="T4" i="1"/>
  <c r="BC3" i="2"/>
  <c r="H4" i="1"/>
  <c r="V4" i="1"/>
  <c r="BQ3" i="2"/>
  <c r="Q4" i="1"/>
  <c r="BL3" i="2"/>
  <c r="BT3" i="2"/>
  <c r="E4" i="1"/>
  <c r="AZ3" i="2"/>
  <c r="L4" i="1"/>
  <c r="BG3" i="2"/>
  <c r="S4" i="1"/>
  <c r="BN3" i="2"/>
  <c r="J4" i="1"/>
  <c r="BE3" i="2"/>
  <c r="I4" i="1"/>
  <c r="BD3" i="2"/>
  <c r="W4" i="1"/>
  <c r="BR3" i="2"/>
  <c r="G4" i="1"/>
  <c r="BB3" i="2"/>
  <c r="BP3" i="2"/>
  <c r="U4" i="1"/>
  <c r="BI3" i="2"/>
  <c r="N4" i="1"/>
  <c r="D4" i="1"/>
  <c r="AY3" i="2"/>
  <c r="K4" i="1"/>
  <c r="BF3" i="2"/>
  <c r="B4" i="1"/>
  <c r="AW3" i="2"/>
  <c r="BS3" i="2"/>
  <c r="F4" i="1"/>
  <c r="BA3" i="2"/>
  <c r="B182" i="2"/>
  <c r="B182" i="2" a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<sst xmlns="http://schemas.openxmlformats.org/spreadsheetml/2006/main" count="4233" uniqueCount="129">
  <si>
    <t>Total Coho Smolts DS</t>
  </si>
  <si>
    <t>Coho Smolts US</t>
  </si>
  <si>
    <t>Coho Smolt - Mort</t>
  </si>
  <si>
    <t>Clipped Coho Smolts</t>
  </si>
  <si>
    <t>Coho Fry DS</t>
  </si>
  <si>
    <t>Coho Fry US</t>
  </si>
  <si>
    <t>Coho Fry Mort</t>
  </si>
  <si>
    <t>Cutthroat Trout DS</t>
  </si>
  <si>
    <t>Cutthroat Trout US</t>
  </si>
  <si>
    <t>Cutthroat Trout Mort</t>
  </si>
  <si>
    <t>Sculpin</t>
  </si>
  <si>
    <t>Stiklbk</t>
  </si>
  <si>
    <t>Crayfish</t>
  </si>
  <si>
    <t>Pink Fry</t>
  </si>
  <si>
    <t>Pink Fry - Mort</t>
  </si>
  <si>
    <t>Stlhd Adult</t>
  </si>
  <si>
    <t>RBT Adult res</t>
  </si>
  <si>
    <t>Trout juv</t>
  </si>
  <si>
    <t>Sockeye</t>
  </si>
  <si>
    <t>Lamprey</t>
  </si>
  <si>
    <t>RS Newt</t>
  </si>
  <si>
    <t>Chinook fry</t>
  </si>
  <si>
    <t>Chinkook fry mort</t>
  </si>
  <si>
    <t>Chum fry</t>
  </si>
  <si>
    <t>Chum Fry Mort</t>
  </si>
  <si>
    <t>Unknown Smolts</t>
  </si>
  <si>
    <t>ALL COHO SMOLTS MEAN LENGTH</t>
  </si>
  <si>
    <t>CLIPPED COHO SMOLTS MEAN LENGTH</t>
  </si>
  <si>
    <t>NON-CLIPPED COHO SMOLTS MEAN LENGHTH</t>
  </si>
  <si>
    <t>CUTTHROAT MEAN LENGTH</t>
  </si>
  <si>
    <t>Date</t>
  </si>
  <si>
    <t>Time</t>
  </si>
  <si>
    <t>Air Temp ◦C</t>
  </si>
  <si>
    <t>Water Temp ◦C</t>
  </si>
  <si>
    <t>pH</t>
  </si>
  <si>
    <t>TDS</t>
  </si>
  <si>
    <t>Staff Gauge (m)</t>
  </si>
  <si>
    <t>Weather</t>
  </si>
  <si>
    <t>Chinook fry Mort</t>
  </si>
  <si>
    <t>Comments</t>
  </si>
  <si>
    <t>Chinook fry mort</t>
  </si>
  <si>
    <t>Total</t>
  </si>
  <si>
    <t>Date</t>
    <phoneticPr fontId="0" type="noConversion"/>
  </si>
  <si>
    <t>Species</t>
    <phoneticPr fontId="0" type="noConversion"/>
  </si>
  <si>
    <t>Stage</t>
    <phoneticPr fontId="0" type="noConversion"/>
  </si>
  <si>
    <t>US/DS</t>
    <phoneticPr fontId="0" type="noConversion"/>
  </si>
  <si>
    <t>Length</t>
    <phoneticPr fontId="0" type="noConversion"/>
  </si>
  <si>
    <t>Weight</t>
    <phoneticPr fontId="0" type="noConversion"/>
  </si>
  <si>
    <t>Comments</t>
    <phoneticPr fontId="0" type="noConversion"/>
  </si>
  <si>
    <t>n/a</t>
  </si>
  <si>
    <t>Sun, part cloud</t>
  </si>
  <si>
    <t>pH meter needed calibration.</t>
  </si>
  <si>
    <t>Part cloud</t>
  </si>
  <si>
    <t>No H2O quality. Coho fry seen swimming at fence and outside lower trap</t>
  </si>
  <si>
    <t>No H2O quality.</t>
  </si>
  <si>
    <t>DO (% SAT)</t>
  </si>
  <si>
    <t>Partial clouds, breezy</t>
  </si>
  <si>
    <t>1/2 of a fish upstream of trap (dead), likely dropped by a predator.</t>
  </si>
  <si>
    <t>Sunny, breezy</t>
  </si>
  <si>
    <t xml:space="preserve">3 dead sculpin trapped under fence, need to reinforce sand bags to prevent </t>
  </si>
  <si>
    <t xml:space="preserve">Sunny </t>
  </si>
  <si>
    <t>Clear, sunny</t>
  </si>
  <si>
    <t>Overcast, light breeze</t>
  </si>
  <si>
    <t xml:space="preserve">Mink or otter upstream, trampoline thrown back in creek </t>
  </si>
  <si>
    <t xml:space="preserve">Sunny, broken cloud </t>
  </si>
  <si>
    <t>Sunny</t>
  </si>
  <si>
    <t>Sunny, high clouds</t>
  </si>
  <si>
    <t>Clear, sunny, some clouds</t>
  </si>
  <si>
    <t xml:space="preserve">Rainy </t>
  </si>
  <si>
    <t>Raining hard</t>
  </si>
  <si>
    <t>Partial sun, light rain</t>
  </si>
  <si>
    <t>Cloudy, light rain</t>
  </si>
  <si>
    <t xml:space="preserve">Partially coudy </t>
  </si>
  <si>
    <t>US trap flooded, checked and empty (no fish)</t>
  </si>
  <si>
    <t>Sunny, clear</t>
  </si>
  <si>
    <t>Clear, sunny. Light, cool wind</t>
  </si>
  <si>
    <t>Overcast, windy</t>
  </si>
  <si>
    <t>Light overcast</t>
  </si>
  <si>
    <t xml:space="preserve">Overcast </t>
  </si>
  <si>
    <t>Cool, showers</t>
  </si>
  <si>
    <t>Sunny, warm, 5MPH breeze</t>
  </si>
  <si>
    <t>Clear, sunny, light wind</t>
  </si>
  <si>
    <t>Sunny, light breeze</t>
  </si>
  <si>
    <t>Overcast, 5-10 west wind</t>
  </si>
  <si>
    <t>The bigger CO are more likely to be hatchery</t>
  </si>
  <si>
    <t>Sun and cloud</t>
  </si>
  <si>
    <t>Clear, sunny, few clouds</t>
  </si>
  <si>
    <t>1 dead CO smolt below fence (close to it), 6 smolt morts fence to road (3 predator, 3 were old week)</t>
  </si>
  <si>
    <t>Large rainfall mid-check, US trap became submerged</t>
  </si>
  <si>
    <t>Partially cloudy, windy</t>
  </si>
  <si>
    <t xml:space="preserve">Sunny, cloudy </t>
  </si>
  <si>
    <t>Sunny, partially cloudy</t>
  </si>
  <si>
    <t>Overcast, light rain</t>
  </si>
  <si>
    <t>Overcast, light rain (heavy rain earlier)</t>
  </si>
  <si>
    <t>Sunny, few clouds</t>
  </si>
  <si>
    <t>Cloudy</t>
  </si>
  <si>
    <t>20mph wind, sunny, partly cloudy, light rain</t>
  </si>
  <si>
    <t>Cloudy, 5mph SE wind</t>
  </si>
  <si>
    <t>Cloudy, clear</t>
  </si>
  <si>
    <t>Sunny, partly cloudy</t>
  </si>
  <si>
    <t>Overcast</t>
  </si>
  <si>
    <t>Fence was plugged with sticks and branches from wind, water high on fence</t>
  </si>
  <si>
    <t>Flood gate found open, scale is not working</t>
  </si>
  <si>
    <t>Mix of sun and cloud, light SE wind</t>
  </si>
  <si>
    <t xml:space="preserve">6 dead fish on fence, took pictures, mostly CO, US trap still flooded </t>
  </si>
  <si>
    <t>High water upside fence (heavy rain earlier)</t>
  </si>
  <si>
    <t>1 caddisfly</t>
  </si>
  <si>
    <t>US trap still partially submerged, door is closed and locked. 1 Caddisfly. CO fry in US trap, submerged, likely not caught by passing through.</t>
  </si>
  <si>
    <t xml:space="preserve">US trap partially submerged. 2 Caddisfly. </t>
  </si>
  <si>
    <t>1 Caddisfly</t>
  </si>
  <si>
    <t>Chinook Smolt</t>
  </si>
  <si>
    <t>1 CO got away when fishing (counted), 2 CT escaped (counted), water running over the fence, upstream trap left open, weight likely affected due to rain</t>
  </si>
  <si>
    <t>No fish in US trap</t>
  </si>
  <si>
    <t>Water over fence, second check of the day due to high number</t>
  </si>
  <si>
    <t>98 (%SAT)</t>
  </si>
  <si>
    <t>95.6(%SAT)</t>
  </si>
  <si>
    <t>Included dead smolts in Total DS column, US trap submerged, dead fish in DS trap, took water sample</t>
  </si>
  <si>
    <t>99.7(%SAT)</t>
  </si>
  <si>
    <t>2024 Simms Creek juvenile enumeration data summary</t>
  </si>
  <si>
    <t>April 12 - June 5 2024</t>
  </si>
  <si>
    <t>Avg water Temp</t>
  </si>
  <si>
    <t>CT</t>
  </si>
  <si>
    <t>DS</t>
  </si>
  <si>
    <t>CO</t>
  </si>
  <si>
    <t>Smolt</t>
  </si>
  <si>
    <t>W</t>
  </si>
  <si>
    <t>H</t>
  </si>
  <si>
    <t>CN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</si>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</sst>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4" fontId="0" fillId="0" borderId="0" xfId="0" applyNumberFormat="1"/>
    <xf numFmtId="166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 vertical="center" wrapText="1"/>
    </xf>
    <xf numFmtId="0" fontId="3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0" xfId="0" applyNumberFormat="1"/>
    <xf numFmtId="165" fontId="2" fillId="0" borderId="0" xfId="0" applyNumberFormat="1" applyFont="1" applyAlignment="1">
      <alignment horizontal="center" vertical="center" wrapText="1"/>
    </xf>
    <xf numFmtId="2" fontId="1" fillId="2" borderId="2" xfId="0" applyNumberFormat="1" applyFont="1" applyFill="1" applyBorder="1"/>
    <xf numFmtId="2" fontId="0" fillId="0" borderId="0" xfId="0" applyNumberFormat="1"/>
    <xf numFmtId="2" fontId="4" fillId="0" borderId="5" xfId="0" quotePrefix="1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</cellXfs>
  <cellStyles count="1">
    <cellStyle name="Normal" xfId="0" builtinId="0"/>
  </cellStyles>
  <dxfs count="3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165" formatCode="0.0"/>
      <alignment horizontal="center" vertical="center" textRotation="0" wrapText="1" indent="0" justifyLastLine="0" shrinkToFit="0" readingOrder="0"/>
    </dxf>
    <dxf>
      <numFmt numFmtId="165" formatCode="0.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F400]h:mm:ss\ AM/PM"/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Temp(◦C)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SimmsCreek!$A$2:$A$54</c:f>
              <c:numCache>
                <c:formatCode>m/d/yyyy</c:formatCode>
                <c:ptCount val="53"/>
                <c:pt idx="0">
                  <c:v>45394</c:v>
                </c:pt>
                <c:pt idx="1">
                  <c:v>45395</c:v>
                </c:pt>
                <c:pt idx="2">
                  <c:v>45396</c:v>
                </c:pt>
                <c:pt idx="3">
                  <c:v>45397</c:v>
                </c:pt>
                <c:pt idx="4">
                  <c:v>45398</c:v>
                </c:pt>
                <c:pt idx="5">
                  <c:v>45399</c:v>
                </c:pt>
                <c:pt idx="6">
                  <c:v>45400</c:v>
                </c:pt>
                <c:pt idx="7">
                  <c:v>45401</c:v>
                </c:pt>
                <c:pt idx="8">
                  <c:v>45402</c:v>
                </c:pt>
                <c:pt idx="9">
                  <c:v>45403</c:v>
                </c:pt>
                <c:pt idx="10">
                  <c:v>45404</c:v>
                </c:pt>
                <c:pt idx="11">
                  <c:v>45405</c:v>
                </c:pt>
                <c:pt idx="12">
                  <c:v>45406</c:v>
                </c:pt>
                <c:pt idx="13">
                  <c:v>45407</c:v>
                </c:pt>
                <c:pt idx="14">
                  <c:v>45407</c:v>
                </c:pt>
                <c:pt idx="15">
                  <c:v>45408</c:v>
                </c:pt>
                <c:pt idx="16">
                  <c:v>45409</c:v>
                </c:pt>
                <c:pt idx="17">
                  <c:v>45410</c:v>
                </c:pt>
                <c:pt idx="18">
                  <c:v>45411</c:v>
                </c:pt>
                <c:pt idx="19">
                  <c:v>45412</c:v>
                </c:pt>
                <c:pt idx="20">
                  <c:v>45413</c:v>
                </c:pt>
                <c:pt idx="21">
                  <c:v>45414</c:v>
                </c:pt>
                <c:pt idx="22">
                  <c:v>45415</c:v>
                </c:pt>
                <c:pt idx="23">
                  <c:v>45416</c:v>
                </c:pt>
                <c:pt idx="24">
                  <c:v>45417</c:v>
                </c:pt>
                <c:pt idx="25">
                  <c:v>45418</c:v>
                </c:pt>
                <c:pt idx="26">
                  <c:v>45419</c:v>
                </c:pt>
                <c:pt idx="27">
                  <c:v>45420</c:v>
                </c:pt>
                <c:pt idx="28">
                  <c:v>45421</c:v>
                </c:pt>
                <c:pt idx="29">
                  <c:v>45422</c:v>
                </c:pt>
                <c:pt idx="30">
                  <c:v>45423</c:v>
                </c:pt>
                <c:pt idx="31">
                  <c:v>45424</c:v>
                </c:pt>
                <c:pt idx="32">
                  <c:v>45425</c:v>
                </c:pt>
                <c:pt idx="33">
                  <c:v>45426</c:v>
                </c:pt>
                <c:pt idx="34">
                  <c:v>45427</c:v>
                </c:pt>
                <c:pt idx="35">
                  <c:v>45428</c:v>
                </c:pt>
                <c:pt idx="36">
                  <c:v>45429</c:v>
                </c:pt>
                <c:pt idx="37">
                  <c:v>45430</c:v>
                </c:pt>
                <c:pt idx="38">
                  <c:v>45431</c:v>
                </c:pt>
                <c:pt idx="39">
                  <c:v>45432</c:v>
                </c:pt>
                <c:pt idx="40">
                  <c:v>45433</c:v>
                </c:pt>
                <c:pt idx="41">
                  <c:v>45434</c:v>
                </c:pt>
                <c:pt idx="42">
                  <c:v>45435</c:v>
                </c:pt>
                <c:pt idx="43">
                  <c:v>45436</c:v>
                </c:pt>
                <c:pt idx="44">
                  <c:v>45437</c:v>
                </c:pt>
                <c:pt idx="45">
                  <c:v>45438</c:v>
                </c:pt>
                <c:pt idx="46">
                  <c:v>45439</c:v>
                </c:pt>
                <c:pt idx="47">
                  <c:v>45440</c:v>
                </c:pt>
                <c:pt idx="48">
                  <c:v>45441</c:v>
                </c:pt>
                <c:pt idx="49">
                  <c:v>45442</c:v>
                </c:pt>
                <c:pt idx="50">
                  <c:v>45443</c:v>
                </c:pt>
                <c:pt idx="51">
                  <c:v>45444</c:v>
                </c:pt>
                <c:pt idx="52">
                  <c:v>45445</c:v>
                </c:pt>
              </c:numCache>
            </c:numRef>
          </c:cat>
          <c:val>
            <c:numRef>
              <c:f>SimmsCreek!$C$2:$C$54</c:f>
              <c:numCache>
                <c:formatCode>General</c:formatCode>
                <c:ptCount val="53"/>
                <c:pt idx="0">
                  <c:v>11</c:v>
                </c:pt>
                <c:pt idx="1">
                  <c:v>16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12</c:v>
                </c:pt>
                <c:pt idx="13">
                  <c:v>8</c:v>
                </c:pt>
                <c:pt idx="14">
                  <c:v>11</c:v>
                </c:pt>
                <c:pt idx="15">
                  <c:v>14.4</c:v>
                </c:pt>
                <c:pt idx="16">
                  <c:v>9</c:v>
                </c:pt>
                <c:pt idx="17">
                  <c:v>11.6</c:v>
                </c:pt>
                <c:pt idx="18">
                  <c:v>8</c:v>
                </c:pt>
                <c:pt idx="19">
                  <c:v>8</c:v>
                </c:pt>
                <c:pt idx="20">
                  <c:v>9.6999999999999993</c:v>
                </c:pt>
                <c:pt idx="21">
                  <c:v>13.6</c:v>
                </c:pt>
                <c:pt idx="22">
                  <c:v>13.6</c:v>
                </c:pt>
                <c:pt idx="23">
                  <c:v>11</c:v>
                </c:pt>
                <c:pt idx="24">
                  <c:v>11</c:v>
                </c:pt>
                <c:pt idx="25">
                  <c:v>12.2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16.5</c:v>
                </c:pt>
                <c:pt idx="31">
                  <c:v>15.7</c:v>
                </c:pt>
                <c:pt idx="32">
                  <c:v>14.2</c:v>
                </c:pt>
                <c:pt idx="33">
                  <c:v>10</c:v>
                </c:pt>
                <c:pt idx="34">
                  <c:v>14</c:v>
                </c:pt>
                <c:pt idx="35">
                  <c:v>14.2</c:v>
                </c:pt>
                <c:pt idx="36">
                  <c:v>14.1</c:v>
                </c:pt>
                <c:pt idx="37">
                  <c:v>11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11.1</c:v>
                </c:pt>
                <c:pt idx="42">
                  <c:v>14.9</c:v>
                </c:pt>
                <c:pt idx="43">
                  <c:v>15.4</c:v>
                </c:pt>
                <c:pt idx="44">
                  <c:v>14</c:v>
                </c:pt>
                <c:pt idx="45">
                  <c:v>10</c:v>
                </c:pt>
                <c:pt idx="46">
                  <c:v>14.4</c:v>
                </c:pt>
                <c:pt idx="47">
                  <c:v>14.3</c:v>
                </c:pt>
                <c:pt idx="48">
                  <c:v>11</c:v>
                </c:pt>
                <c:pt idx="49">
                  <c:v>13.9</c:v>
                </c:pt>
                <c:pt idx="50">
                  <c:v>15.3</c:v>
                </c:pt>
                <c:pt idx="51">
                  <c:v>12</c:v>
                </c:pt>
                <c:pt idx="52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1-4428-BA91-533EFB8598F2}"/>
            </c:ext>
          </c:extLst>
        </c:ser>
        <c:ser>
          <c:idx val="1"/>
          <c:order val="1"/>
          <c:tx>
            <c:v>Water Temp (◦C)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SimmsCreek!$A$2:$A$54</c:f>
              <c:numCache>
                <c:formatCode>m/d/yyyy</c:formatCode>
                <c:ptCount val="53"/>
                <c:pt idx="0">
                  <c:v>45394</c:v>
                </c:pt>
                <c:pt idx="1">
                  <c:v>45395</c:v>
                </c:pt>
                <c:pt idx="2">
                  <c:v>45396</c:v>
                </c:pt>
                <c:pt idx="3">
                  <c:v>45397</c:v>
                </c:pt>
                <c:pt idx="4">
                  <c:v>45398</c:v>
                </c:pt>
                <c:pt idx="5">
                  <c:v>45399</c:v>
                </c:pt>
                <c:pt idx="6">
                  <c:v>45400</c:v>
                </c:pt>
                <c:pt idx="7">
                  <c:v>45401</c:v>
                </c:pt>
                <c:pt idx="8">
                  <c:v>45402</c:v>
                </c:pt>
                <c:pt idx="9">
                  <c:v>45403</c:v>
                </c:pt>
                <c:pt idx="10">
                  <c:v>45404</c:v>
                </c:pt>
                <c:pt idx="11">
                  <c:v>45405</c:v>
                </c:pt>
                <c:pt idx="12">
                  <c:v>45406</c:v>
                </c:pt>
                <c:pt idx="13">
                  <c:v>45407</c:v>
                </c:pt>
                <c:pt idx="14">
                  <c:v>45407</c:v>
                </c:pt>
                <c:pt idx="15">
                  <c:v>45408</c:v>
                </c:pt>
                <c:pt idx="16">
                  <c:v>45409</c:v>
                </c:pt>
                <c:pt idx="17">
                  <c:v>45410</c:v>
                </c:pt>
                <c:pt idx="18">
                  <c:v>45411</c:v>
                </c:pt>
                <c:pt idx="19">
                  <c:v>45412</c:v>
                </c:pt>
                <c:pt idx="20">
                  <c:v>45413</c:v>
                </c:pt>
                <c:pt idx="21">
                  <c:v>45414</c:v>
                </c:pt>
                <c:pt idx="22">
                  <c:v>45415</c:v>
                </c:pt>
                <c:pt idx="23">
                  <c:v>45416</c:v>
                </c:pt>
                <c:pt idx="24">
                  <c:v>45417</c:v>
                </c:pt>
                <c:pt idx="25">
                  <c:v>45418</c:v>
                </c:pt>
                <c:pt idx="26">
                  <c:v>45419</c:v>
                </c:pt>
                <c:pt idx="27">
                  <c:v>45420</c:v>
                </c:pt>
                <c:pt idx="28">
                  <c:v>45421</c:v>
                </c:pt>
                <c:pt idx="29">
                  <c:v>45422</c:v>
                </c:pt>
                <c:pt idx="30">
                  <c:v>45423</c:v>
                </c:pt>
                <c:pt idx="31">
                  <c:v>45424</c:v>
                </c:pt>
                <c:pt idx="32">
                  <c:v>45425</c:v>
                </c:pt>
                <c:pt idx="33">
                  <c:v>45426</c:v>
                </c:pt>
                <c:pt idx="34">
                  <c:v>45427</c:v>
                </c:pt>
                <c:pt idx="35">
                  <c:v>45428</c:v>
                </c:pt>
                <c:pt idx="36">
                  <c:v>45429</c:v>
                </c:pt>
                <c:pt idx="37">
                  <c:v>45430</c:v>
                </c:pt>
                <c:pt idx="38">
                  <c:v>45431</c:v>
                </c:pt>
                <c:pt idx="39">
                  <c:v>45432</c:v>
                </c:pt>
                <c:pt idx="40">
                  <c:v>45433</c:v>
                </c:pt>
                <c:pt idx="41">
                  <c:v>45434</c:v>
                </c:pt>
                <c:pt idx="42">
                  <c:v>45435</c:v>
                </c:pt>
                <c:pt idx="43">
                  <c:v>45436</c:v>
                </c:pt>
                <c:pt idx="44">
                  <c:v>45437</c:v>
                </c:pt>
                <c:pt idx="45">
                  <c:v>45438</c:v>
                </c:pt>
                <c:pt idx="46">
                  <c:v>45439</c:v>
                </c:pt>
                <c:pt idx="47">
                  <c:v>45440</c:v>
                </c:pt>
                <c:pt idx="48">
                  <c:v>45441</c:v>
                </c:pt>
                <c:pt idx="49">
                  <c:v>45442</c:v>
                </c:pt>
                <c:pt idx="50">
                  <c:v>45443</c:v>
                </c:pt>
                <c:pt idx="51">
                  <c:v>45444</c:v>
                </c:pt>
                <c:pt idx="52">
                  <c:v>45445</c:v>
                </c:pt>
              </c:numCache>
            </c:numRef>
          </c:cat>
          <c:val>
            <c:numRef>
              <c:f>SimmsCreek!$D$2:$D$54</c:f>
              <c:numCache>
                <c:formatCode>0.0</c:formatCode>
                <c:ptCount val="53"/>
                <c:pt idx="0">
                  <c:v>8.5</c:v>
                </c:pt>
                <c:pt idx="1">
                  <c:v>0</c:v>
                </c:pt>
                <c:pt idx="2">
                  <c:v>0</c:v>
                </c:pt>
                <c:pt idx="3">
                  <c:v>8.4</c:v>
                </c:pt>
                <c:pt idx="4">
                  <c:v>6.8</c:v>
                </c:pt>
                <c:pt idx="5">
                  <c:v>7</c:v>
                </c:pt>
                <c:pt idx="6">
                  <c:v>7.1</c:v>
                </c:pt>
                <c:pt idx="7">
                  <c:v>7.3</c:v>
                </c:pt>
                <c:pt idx="8">
                  <c:v>7.2</c:v>
                </c:pt>
                <c:pt idx="9">
                  <c:v>7.7</c:v>
                </c:pt>
                <c:pt idx="10">
                  <c:v>7.6</c:v>
                </c:pt>
                <c:pt idx="11">
                  <c:v>7.4</c:v>
                </c:pt>
                <c:pt idx="12">
                  <c:v>7.4</c:v>
                </c:pt>
                <c:pt idx="13">
                  <c:v>9.4</c:v>
                </c:pt>
                <c:pt idx="14">
                  <c:v>0</c:v>
                </c:pt>
                <c:pt idx="15">
                  <c:v>9.1</c:v>
                </c:pt>
                <c:pt idx="16">
                  <c:v>7.6</c:v>
                </c:pt>
                <c:pt idx="17">
                  <c:v>9.4</c:v>
                </c:pt>
                <c:pt idx="18">
                  <c:v>8.6999999999999993</c:v>
                </c:pt>
                <c:pt idx="19">
                  <c:v>8.1999999999999993</c:v>
                </c:pt>
                <c:pt idx="20">
                  <c:v>8.1999999999999993</c:v>
                </c:pt>
                <c:pt idx="21">
                  <c:v>8.5</c:v>
                </c:pt>
                <c:pt idx="22">
                  <c:v>9</c:v>
                </c:pt>
                <c:pt idx="23">
                  <c:v>10.4</c:v>
                </c:pt>
                <c:pt idx="24">
                  <c:v>10.8</c:v>
                </c:pt>
                <c:pt idx="25">
                  <c:v>7.9</c:v>
                </c:pt>
                <c:pt idx="26">
                  <c:v>8.5</c:v>
                </c:pt>
                <c:pt idx="27">
                  <c:v>10.4</c:v>
                </c:pt>
                <c:pt idx="28">
                  <c:v>10.6</c:v>
                </c:pt>
                <c:pt idx="29">
                  <c:v>11.8</c:v>
                </c:pt>
                <c:pt idx="30">
                  <c:v>14.1</c:v>
                </c:pt>
                <c:pt idx="31">
                  <c:v>12.3</c:v>
                </c:pt>
                <c:pt idx="32">
                  <c:v>12</c:v>
                </c:pt>
                <c:pt idx="33">
                  <c:v>12</c:v>
                </c:pt>
                <c:pt idx="34">
                  <c:v>13.2</c:v>
                </c:pt>
                <c:pt idx="35">
                  <c:v>14.9</c:v>
                </c:pt>
                <c:pt idx="36">
                  <c:v>11.3</c:v>
                </c:pt>
                <c:pt idx="37">
                  <c:v>11.7</c:v>
                </c:pt>
                <c:pt idx="38">
                  <c:v>10.6</c:v>
                </c:pt>
                <c:pt idx="39">
                  <c:v>12.1</c:v>
                </c:pt>
                <c:pt idx="40">
                  <c:v>13.8</c:v>
                </c:pt>
                <c:pt idx="41">
                  <c:v>10.5</c:v>
                </c:pt>
                <c:pt idx="42">
                  <c:v>11.9</c:v>
                </c:pt>
                <c:pt idx="43">
                  <c:v>12.2</c:v>
                </c:pt>
                <c:pt idx="44">
                  <c:v>11.1</c:v>
                </c:pt>
                <c:pt idx="45">
                  <c:v>11.4</c:v>
                </c:pt>
                <c:pt idx="46">
                  <c:v>11.7</c:v>
                </c:pt>
                <c:pt idx="47">
                  <c:v>12.1</c:v>
                </c:pt>
                <c:pt idx="48">
                  <c:v>11.6</c:v>
                </c:pt>
                <c:pt idx="49">
                  <c:v>11.5</c:v>
                </c:pt>
                <c:pt idx="50">
                  <c:v>12</c:v>
                </c:pt>
                <c:pt idx="51">
                  <c:v>12.5</c:v>
                </c:pt>
                <c:pt idx="52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1-4428-BA91-533EFB8598F2}"/>
            </c:ext>
          </c:extLst>
        </c:ser>
        <c:ser>
          <c:idx val="2"/>
          <c:order val="2"/>
          <c:tx>
            <c:v>DO (PPM)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SimmsCreek!$A$2:$A$54</c:f>
              <c:numCache>
                <c:formatCode>m/d/yyyy</c:formatCode>
                <c:ptCount val="53"/>
                <c:pt idx="0">
                  <c:v>45394</c:v>
                </c:pt>
                <c:pt idx="1">
                  <c:v>45395</c:v>
                </c:pt>
                <c:pt idx="2">
                  <c:v>45396</c:v>
                </c:pt>
                <c:pt idx="3">
                  <c:v>45397</c:v>
                </c:pt>
                <c:pt idx="4">
                  <c:v>45398</c:v>
                </c:pt>
                <c:pt idx="5">
                  <c:v>45399</c:v>
                </c:pt>
                <c:pt idx="6">
                  <c:v>45400</c:v>
                </c:pt>
                <c:pt idx="7">
                  <c:v>45401</c:v>
                </c:pt>
                <c:pt idx="8">
                  <c:v>45402</c:v>
                </c:pt>
                <c:pt idx="9">
                  <c:v>45403</c:v>
                </c:pt>
                <c:pt idx="10">
                  <c:v>45404</c:v>
                </c:pt>
                <c:pt idx="11">
                  <c:v>45405</c:v>
                </c:pt>
                <c:pt idx="12">
                  <c:v>45406</c:v>
                </c:pt>
                <c:pt idx="13">
                  <c:v>45407</c:v>
                </c:pt>
                <c:pt idx="14">
                  <c:v>45407</c:v>
                </c:pt>
                <c:pt idx="15">
                  <c:v>45408</c:v>
                </c:pt>
                <c:pt idx="16">
                  <c:v>45409</c:v>
                </c:pt>
                <c:pt idx="17">
                  <c:v>45410</c:v>
                </c:pt>
                <c:pt idx="18">
                  <c:v>45411</c:v>
                </c:pt>
                <c:pt idx="19">
                  <c:v>45412</c:v>
                </c:pt>
                <c:pt idx="20">
                  <c:v>45413</c:v>
                </c:pt>
                <c:pt idx="21">
                  <c:v>45414</c:v>
                </c:pt>
                <c:pt idx="22">
                  <c:v>45415</c:v>
                </c:pt>
                <c:pt idx="23">
                  <c:v>45416</c:v>
                </c:pt>
                <c:pt idx="24">
                  <c:v>45417</c:v>
                </c:pt>
                <c:pt idx="25">
                  <c:v>45418</c:v>
                </c:pt>
                <c:pt idx="26">
                  <c:v>45419</c:v>
                </c:pt>
                <c:pt idx="27">
                  <c:v>45420</c:v>
                </c:pt>
                <c:pt idx="28">
                  <c:v>45421</c:v>
                </c:pt>
                <c:pt idx="29">
                  <c:v>45422</c:v>
                </c:pt>
                <c:pt idx="30">
                  <c:v>45423</c:v>
                </c:pt>
                <c:pt idx="31">
                  <c:v>45424</c:v>
                </c:pt>
                <c:pt idx="32">
                  <c:v>45425</c:v>
                </c:pt>
                <c:pt idx="33">
                  <c:v>45426</c:v>
                </c:pt>
                <c:pt idx="34">
                  <c:v>45427</c:v>
                </c:pt>
                <c:pt idx="35">
                  <c:v>45428</c:v>
                </c:pt>
                <c:pt idx="36">
                  <c:v>45429</c:v>
                </c:pt>
                <c:pt idx="37">
                  <c:v>45430</c:v>
                </c:pt>
                <c:pt idx="38">
                  <c:v>45431</c:v>
                </c:pt>
                <c:pt idx="39">
                  <c:v>45432</c:v>
                </c:pt>
                <c:pt idx="40">
                  <c:v>45433</c:v>
                </c:pt>
                <c:pt idx="41">
                  <c:v>45434</c:v>
                </c:pt>
                <c:pt idx="42">
                  <c:v>45435</c:v>
                </c:pt>
                <c:pt idx="43">
                  <c:v>45436</c:v>
                </c:pt>
                <c:pt idx="44">
                  <c:v>45437</c:v>
                </c:pt>
                <c:pt idx="45">
                  <c:v>45438</c:v>
                </c:pt>
                <c:pt idx="46">
                  <c:v>45439</c:v>
                </c:pt>
                <c:pt idx="47">
                  <c:v>45440</c:v>
                </c:pt>
                <c:pt idx="48">
                  <c:v>45441</c:v>
                </c:pt>
                <c:pt idx="49">
                  <c:v>45442</c:v>
                </c:pt>
                <c:pt idx="50">
                  <c:v>45443</c:v>
                </c:pt>
                <c:pt idx="51">
                  <c:v>45444</c:v>
                </c:pt>
                <c:pt idx="52">
                  <c:v>45445</c:v>
                </c:pt>
              </c:numCache>
            </c:numRef>
          </c:cat>
          <c:val>
            <c:numRef>
              <c:f>SimmsCreek!$F$2:$F$54</c:f>
              <c:numCache>
                <c:formatCode>0.00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99.1</c:v>
                </c:pt>
                <c:pt idx="4">
                  <c:v>10</c:v>
                </c:pt>
                <c:pt idx="5">
                  <c:v>10.4</c:v>
                </c:pt>
                <c:pt idx="6">
                  <c:v>12.1</c:v>
                </c:pt>
                <c:pt idx="7">
                  <c:v>11.7</c:v>
                </c:pt>
                <c:pt idx="8">
                  <c:v>11.9</c:v>
                </c:pt>
                <c:pt idx="9">
                  <c:v>10.5</c:v>
                </c:pt>
                <c:pt idx="10">
                  <c:v>13.4</c:v>
                </c:pt>
                <c:pt idx="11">
                  <c:v>11.4</c:v>
                </c:pt>
                <c:pt idx="12">
                  <c:v>10.4</c:v>
                </c:pt>
                <c:pt idx="13">
                  <c:v>10.4</c:v>
                </c:pt>
                <c:pt idx="14">
                  <c:v>0</c:v>
                </c:pt>
                <c:pt idx="15">
                  <c:v>10.9</c:v>
                </c:pt>
                <c:pt idx="16">
                  <c:v>10.5</c:v>
                </c:pt>
                <c:pt idx="17">
                  <c:v>0</c:v>
                </c:pt>
                <c:pt idx="18">
                  <c:v>0</c:v>
                </c:pt>
                <c:pt idx="19">
                  <c:v>11.3</c:v>
                </c:pt>
                <c:pt idx="20">
                  <c:v>11.4</c:v>
                </c:pt>
                <c:pt idx="21">
                  <c:v>11.1</c:v>
                </c:pt>
                <c:pt idx="22">
                  <c:v>10.6</c:v>
                </c:pt>
                <c:pt idx="23">
                  <c:v>10.4</c:v>
                </c:pt>
                <c:pt idx="24">
                  <c:v>10.199999999999999</c:v>
                </c:pt>
                <c:pt idx="25">
                  <c:v>10.4</c:v>
                </c:pt>
                <c:pt idx="26">
                  <c:v>10.8</c:v>
                </c:pt>
                <c:pt idx="27">
                  <c:v>10.4</c:v>
                </c:pt>
                <c:pt idx="28">
                  <c:v>10.3</c:v>
                </c:pt>
                <c:pt idx="29">
                  <c:v>10.1</c:v>
                </c:pt>
                <c:pt idx="30">
                  <c:v>9.35</c:v>
                </c:pt>
                <c:pt idx="31">
                  <c:v>9.58</c:v>
                </c:pt>
                <c:pt idx="32">
                  <c:v>10</c:v>
                </c:pt>
                <c:pt idx="33">
                  <c:v>9.89</c:v>
                </c:pt>
                <c:pt idx="34">
                  <c:v>9.52</c:v>
                </c:pt>
                <c:pt idx="35">
                  <c:v>8.9</c:v>
                </c:pt>
                <c:pt idx="36">
                  <c:v>8.56</c:v>
                </c:pt>
                <c:pt idx="37">
                  <c:v>9.6</c:v>
                </c:pt>
                <c:pt idx="38">
                  <c:v>9.86</c:v>
                </c:pt>
                <c:pt idx="39">
                  <c:v>9.58</c:v>
                </c:pt>
                <c:pt idx="40">
                  <c:v>9.57</c:v>
                </c:pt>
                <c:pt idx="41">
                  <c:v>10.199999999999999</c:v>
                </c:pt>
                <c:pt idx="42">
                  <c:v>9.67</c:v>
                </c:pt>
                <c:pt idx="43">
                  <c:v>9.52</c:v>
                </c:pt>
                <c:pt idx="44">
                  <c:v>10</c:v>
                </c:pt>
                <c:pt idx="45">
                  <c:v>9.6</c:v>
                </c:pt>
                <c:pt idx="46">
                  <c:v>9.31</c:v>
                </c:pt>
                <c:pt idx="47">
                  <c:v>9.3699999999999992</c:v>
                </c:pt>
                <c:pt idx="48">
                  <c:v>9.57</c:v>
                </c:pt>
                <c:pt idx="49">
                  <c:v>0</c:v>
                </c:pt>
                <c:pt idx="50">
                  <c:v>9.5399999999999991</c:v>
                </c:pt>
                <c:pt idx="51">
                  <c:v>10.6</c:v>
                </c:pt>
                <c:pt idx="52">
                  <c:v>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1-4428-BA91-533EFB859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049216"/>
        <c:axId val="351053920"/>
      </c:lineChart>
      <c:dateAx>
        <c:axId val="3510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53920"/>
        <c:crosses val="autoZero"/>
        <c:auto val="1"/>
        <c:lblOffset val="100"/>
        <c:baseTimeUnit val="days"/>
      </c:dateAx>
      <c:valAx>
        <c:axId val="3510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234090</xdr:colOff>
      <xdr:row>1</xdr:row>
      <xdr:rowOff>6515</xdr:rowOff>
    </xdr:from>
    <xdr:to>
      <xdr:col>9</xdr:col>
      <xdr:colOff>276225</xdr:colOff>
      <xdr:row>19</xdr:row>
      <xdr:rowOff>180975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57" totalsRowShown="0" headerRowDxfId="38" dataDxfId="37">
  <autoFilter ref="A1:AK57" xr:uid="{00000000-0009-0000-0100-000001000000}"/>
  <tableColumns count="37">
    <tableColumn id="1" xr3:uid="{00000000-0010-0000-0000-000001000000}" name="Date" dataDxfId="36"/>
    <tableColumn id="2" xr3:uid="{00000000-0010-0000-0000-000002000000}" name="Time" dataDxfId="35"/>
    <tableColumn id="3" xr3:uid="{00000000-0010-0000-0000-000003000000}" name="Air Temp ◦C" dataDxfId="34"/>
    <tableColumn id="4" xr3:uid="{00000000-0010-0000-0000-000004000000}" name="Water Temp ◦C" dataDxfId="33"/>
    <tableColumn id="5" xr3:uid="{00000000-0010-0000-0000-000005000000}" name="pH" dataDxfId="32"/>
    <tableColumn id="6" xr3:uid="{00000000-0010-0000-0000-000006000000}" name="DO (% SAT)" dataDxfId="31"/>
    <tableColumn id="7" xr3:uid="{00000000-0010-0000-0000-000007000000}" name="TDS" dataDxfId="30"/>
    <tableColumn id="8" xr3:uid="{00000000-0010-0000-0000-000008000000}" name="Staff Gauge (m)" dataDxfId="29"/>
    <tableColumn id="9" xr3:uid="{00000000-0010-0000-0000-000009000000}" name="Weather" dataDxfId="28"/>
    <tableColumn id="10" xr3:uid="{00000000-0010-0000-0000-00000A000000}" name="Total Coho Smolts DS" dataDxfId="27"/>
    <tableColumn id="11" xr3:uid="{00000000-0010-0000-0000-00000B000000}" name="Coho Smolts US" dataDxfId="26"/>
    <tableColumn id="12" xr3:uid="{00000000-0010-0000-0000-00000C000000}" name="Coho Smolt - Mort" dataDxfId="25"/>
    <tableColumn id="13" xr3:uid="{00000000-0010-0000-0000-00000D000000}" name="Clipped Coho Smolts" dataDxfId="24"/>
    <tableColumn id="14" xr3:uid="{00000000-0010-0000-0000-00000E000000}" name="Coho Fry DS" dataDxfId="23"/>
    <tableColumn id="15" xr3:uid="{00000000-0010-0000-0000-00000F000000}" name="Coho Fry US" dataDxfId="22"/>
    <tableColumn id="16" xr3:uid="{00000000-0010-0000-0000-000010000000}" name="Coho Fry Mort" dataDxfId="21"/>
    <tableColumn id="17" xr3:uid="{00000000-0010-0000-0000-000011000000}" name="Cutthroat Trout DS" dataDxfId="20"/>
    <tableColumn id="18" xr3:uid="{00000000-0010-0000-0000-000012000000}" name="Cutthroat Trout US" dataDxfId="19"/>
    <tableColumn id="19" xr3:uid="{00000000-0010-0000-0000-000013000000}" name="Cutthroat Trout Mort" dataDxfId="18"/>
    <tableColumn id="20" xr3:uid="{00000000-0010-0000-0000-000014000000}" name="Sculpin" dataDxfId="17"/>
    <tableColumn id="21" xr3:uid="{00000000-0010-0000-0000-000015000000}" name="Stiklbk" dataDxfId="16"/>
    <tableColumn id="22" xr3:uid="{00000000-0010-0000-0000-000016000000}" name="Crayfish" dataDxfId="15"/>
    <tableColumn id="23" xr3:uid="{00000000-0010-0000-0000-000017000000}" name="Pink Fry" dataDxfId="14"/>
    <tableColumn id="24" xr3:uid="{00000000-0010-0000-0000-000018000000}" name="Pink Fry - Mort" dataDxfId="13"/>
    <tableColumn id="25" xr3:uid="{00000000-0010-0000-0000-000019000000}" name="Stlhd Adult" dataDxfId="12"/>
    <tableColumn id="26" xr3:uid="{00000000-0010-0000-0000-00001A000000}" name="RBT Adult res" dataDxfId="11"/>
    <tableColumn id="27" xr3:uid="{00000000-0010-0000-0000-00001B000000}" name="Trout juv" dataDxfId="10"/>
    <tableColumn id="28" xr3:uid="{00000000-0010-0000-0000-00001C000000}" name="Sockeye" dataDxfId="9"/>
    <tableColumn id="29" xr3:uid="{00000000-0010-0000-0000-00001D000000}" name="Lamprey" dataDxfId="8"/>
    <tableColumn id="30" xr3:uid="{00000000-0010-0000-0000-00001E000000}" name="RS Newt" dataDxfId="7"/>
    <tableColumn id="31" xr3:uid="{00000000-0010-0000-0000-00001F000000}" name="Chinook fry" dataDxfId="6"/>
    <tableColumn id="37" xr3:uid="{6EC7867A-3DD9-4A1C-9AE7-80D0B97555F8}" name="Chinook fry Mort" dataDxfId="5"/>
    <tableColumn id="38" xr3:uid="{EF2E3059-F84E-4FA7-86CF-E69245EFC757}" name="Chinook Smolt" dataDxfId="4"/>
    <tableColumn id="32" xr3:uid="{00000000-0010-0000-0000-000020000000}" name="Chum fry" dataDxfId="3"/>
    <tableColumn id="33" xr3:uid="{00000000-0010-0000-0000-000021000000}" name="Chum Fry Mort" dataDxfId="2"/>
    <tableColumn id="34" xr3:uid="{00000000-0010-0000-0000-000022000000}" name="Unknown Smolts" dataDxfId="1"/>
    <tableColumn id="35" xr3:uid="{00000000-0010-0000-0000-000023000000}" name="Commen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"/>
  <sheetViews>
    <sheetView zoomScale="150" zoomScaleNormal="150" workbookViewId="0">
      <selection activeCell="A12" sqref="A12"/>
    </sheetView>
  </sheetViews>
  <sheetFormatPr defaultColWidth="8.85546875" defaultRowHeight="15" x14ac:dyDescent="0.25"/>
  <cols>
    <col min="26" max="26" width="10.7109375" customWidth="1"/>
  </cols>
  <sheetData>
    <row r="1" spans="1:27" x14ac:dyDescent="0.25">
      <c r="A1" t="s">
        <v>118</v>
      </c>
    </row>
    <row r="2" spans="1:27" x14ac:dyDescent="0.25">
      <c r="A2" t="s">
        <v>119</v>
      </c>
    </row>
    <row r="3" spans="1:27" ht="60.75" thickBot="1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14</v>
      </c>
      <c r="P3" s="12" t="s">
        <v>15</v>
      </c>
      <c r="Q3" s="12" t="s">
        <v>16</v>
      </c>
      <c r="R3" s="12" t="s">
        <v>17</v>
      </c>
      <c r="S3" s="12" t="s">
        <v>18</v>
      </c>
      <c r="T3" s="12" t="s">
        <v>19</v>
      </c>
      <c r="U3" s="12" t="s">
        <v>20</v>
      </c>
      <c r="V3" s="12" t="s">
        <v>21</v>
      </c>
      <c r="W3" s="12" t="s">
        <v>22</v>
      </c>
      <c r="X3" s="12" t="s">
        <v>110</v>
      </c>
      <c r="Y3" s="12" t="s">
        <v>23</v>
      </c>
      <c r="Z3" s="12" t="s">
        <v>24</v>
      </c>
      <c r="AA3" s="12" t="s">
        <v>25</v>
      </c>
    </row>
    <row r="4" spans="1:27" x14ac:dyDescent="0.25">
      <c r="A4" s="10">
        <f>SUM(Table1[Total Coho Smolts DS])</f>
        <v>5113</v>
      </c>
      <c r="B4" s="10">
        <f>SUM(Table1[Coho Smolts US])</f>
        <v>1</v>
      </c>
      <c r="C4" s="10">
        <f>SUM(Table1[Coho Smolt - Mort])</f>
        <v>27</v>
      </c>
      <c r="D4" s="10">
        <f>SUM(Table1[Clipped Coho Smolts])</f>
        <v>378</v>
      </c>
      <c r="E4" s="10">
        <f>SUM(Table1[Coho Fry DS])</f>
        <v>4</v>
      </c>
      <c r="F4" s="10">
        <f>SUM(Table1[Coho Fry US])</f>
        <v>3</v>
      </c>
      <c r="G4" s="10">
        <f>SUM(Table1[Coho Fry Mort])</f>
        <v>0</v>
      </c>
      <c r="H4" s="10">
        <f>SUM(Table1[Cutthroat Trout DS])</f>
        <v>701</v>
      </c>
      <c r="I4" s="10">
        <f>SUM(Table1[Cutthroat Trout US])</f>
        <v>2</v>
      </c>
      <c r="J4" s="10">
        <f>SUM(Table1[Cutthroat Trout Mort])</f>
        <v>0</v>
      </c>
      <c r="K4" s="10">
        <f>SUM(Table1[Sculpin])</f>
        <v>53</v>
      </c>
      <c r="L4" s="10">
        <f>SUM(Table1[Stiklbk])</f>
        <v>0</v>
      </c>
      <c r="M4" s="10">
        <f>SUM(Table1[Crayfish])</f>
        <v>35</v>
      </c>
      <c r="N4" s="10">
        <f>SUM(Table1[Pink Fry])</f>
        <v>0</v>
      </c>
      <c r="O4" s="10">
        <f>SUM(Table1[Pink Fry - Mort])</f>
        <v>0</v>
      </c>
      <c r="P4" s="10">
        <f>SUM(Table1[Stlhd Adult])</f>
        <v>0</v>
      </c>
      <c r="Q4" s="10">
        <f>SUM(Table1[RBT Adult res])</f>
        <v>0</v>
      </c>
      <c r="R4" s="10">
        <f>SUM(Table1[Trout juv])</f>
        <v>0</v>
      </c>
      <c r="S4" s="10">
        <f>SUM(Table1[Sockeye])</f>
        <v>0</v>
      </c>
      <c r="T4" s="10">
        <f>SUM(Table1[Lamprey])</f>
        <v>0</v>
      </c>
      <c r="U4" s="10">
        <f>SUM(Table1[RS Newt])</f>
        <v>0</v>
      </c>
      <c r="V4" s="10">
        <f>SUM(Table1[Chinook fry])</f>
        <v>0</v>
      </c>
      <c r="W4" s="10">
        <f>SUM(Table1[Chinook fry Mort])</f>
        <v>0</v>
      </c>
      <c r="X4" s="10">
        <f>SUM(Table1[Chinook Smolt])</f>
        <v>17</v>
      </c>
      <c r="Y4" s="10">
        <f>SUM(Table1[Chum fry])</f>
        <v>0</v>
      </c>
      <c r="Z4" s="10">
        <f>SUM(Table1[Chum Fry Mort])</f>
        <v>0</v>
      </c>
      <c r="AA4" s="10">
        <f>SUM(Table1[Unknown Smolts])</f>
        <v>0</v>
      </c>
    </row>
    <row r="7" spans="1:27" ht="15.75" thickBot="1" x14ac:dyDescent="0.3">
      <c r="A7" s="13" t="s">
        <v>26</v>
      </c>
      <c r="E7" s="13" t="s">
        <v>27</v>
      </c>
      <c r="I7" s="11" t="s">
        <v>28</v>
      </c>
    </row>
    <row r="8" spans="1:27" ht="15.75" thickBot="1" x14ac:dyDescent="0.3">
      <c r="A8" s="21" t="e">
        <f>SimmsBioData!#REF!</f>
        <v>#REF!</v>
      </c>
      <c r="B8" s="22"/>
      <c r="C8" s="23"/>
      <c r="E8" s="24" t="e">
        <f>SimmsBioData!#REF!</f>
        <v>#REF!</v>
      </c>
      <c r="F8" s="22"/>
      <c r="G8" s="23"/>
      <c r="I8" s="16" t="e">
        <f>SimmsBioData!#REF!</f>
        <v>#REF!</v>
      </c>
      <c r="J8" s="14"/>
      <c r="K8" s="15"/>
    </row>
    <row r="10" spans="1:27" ht="15.75" thickBot="1" x14ac:dyDescent="0.3">
      <c r="A10" s="11" t="s">
        <v>29</v>
      </c>
    </row>
    <row r="11" spans="1:27" ht="15.75" thickBot="1" x14ac:dyDescent="0.3">
      <c r="A11" s="25" t="e">
        <f>SimmsBioData!#REF!</f>
        <v>#REF!</v>
      </c>
      <c r="B11" s="26"/>
      <c r="C11" s="27"/>
    </row>
  </sheetData>
  <mergeCells count="3">
    <mergeCell ref="A8:C8"/>
    <mergeCell ref="E8:G8"/>
    <mergeCell ref="A11:C11"/>
  </mergeCells>
  <pageMargins left="0.7" right="0.7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182"/>
  <sheetViews>
    <sheetView zoomScale="60" zoomScaleNormal="60" workbookViewId="0">
      <pane ySplit="1" topLeftCell="A44" activePane="bottomLeft" state="frozen"/>
      <selection pane="bottomLeft" activeCell="Q43" sqref="Q43"/>
    </sheetView>
  </sheetViews>
  <sheetFormatPr defaultColWidth="8.85546875" defaultRowHeight="15" x14ac:dyDescent="0.25"/>
  <cols>
    <col min="1" max="1" width="11" customWidth="1"/>
    <col min="2" max="2" width="19" customWidth="1"/>
    <col min="3" max="5" width="11" customWidth="1"/>
    <col min="6" max="6" width="13.42578125" customWidth="1"/>
    <col min="7" max="9" width="11" customWidth="1"/>
    <col min="10" max="10" width="12" customWidth="1"/>
    <col min="11" max="11" width="15.42578125" customWidth="1"/>
    <col min="12" max="14" width="12" customWidth="1"/>
    <col min="15" max="15" width="17.28515625" customWidth="1"/>
    <col min="16" max="30" width="12" customWidth="1"/>
    <col min="31" max="31" width="18.28515625" customWidth="1"/>
    <col min="32" max="33" width="21" customWidth="1"/>
    <col min="34" max="34" width="17.85546875" customWidth="1"/>
    <col min="35" max="36" width="12" customWidth="1"/>
    <col min="37" max="37" width="19" bestFit="1" customWidth="1"/>
    <col min="48" max="48" width="30.140625" bestFit="1" customWidth="1"/>
    <col min="49" max="49" width="22.42578125" bestFit="1" customWidth="1"/>
    <col min="50" max="50" width="25.42578125" bestFit="1" customWidth="1"/>
    <col min="58" max="58" width="10.85546875" bestFit="1" customWidth="1"/>
  </cols>
  <sheetData>
    <row r="1" spans="1:73" ht="30" x14ac:dyDescent="0.25">
      <c r="A1" s="1" t="s">
        <v>30</v>
      </c>
      <c r="B1" s="2" t="s">
        <v>31</v>
      </c>
      <c r="C1" s="3" t="s">
        <v>32</v>
      </c>
      <c r="D1" s="4" t="s">
        <v>33</v>
      </c>
      <c r="E1" s="4" t="s">
        <v>34</v>
      </c>
      <c r="F1" s="5" t="s">
        <v>55</v>
      </c>
      <c r="G1" s="3" t="s">
        <v>35</v>
      </c>
      <c r="H1" s="5" t="s">
        <v>36</v>
      </c>
      <c r="I1" s="3" t="s">
        <v>37</v>
      </c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  <c r="AF1" s="3" t="s">
        <v>38</v>
      </c>
      <c r="AG1" s="3" t="s">
        <v>110</v>
      </c>
      <c r="AH1" s="3" t="s">
        <v>23</v>
      </c>
      <c r="AI1" s="3" t="s">
        <v>24</v>
      </c>
      <c r="AJ1" s="3" t="s">
        <v>25</v>
      </c>
      <c r="AK1" s="3" t="s">
        <v>39</v>
      </c>
    </row>
    <row r="2" spans="1:73" ht="30" x14ac:dyDescent="0.25">
      <c r="A2" s="1">
        <v>45394</v>
      </c>
      <c r="B2" s="2">
        <v>0.48888888888888887</v>
      </c>
      <c r="C2" s="3">
        <v>11</v>
      </c>
      <c r="D2" s="4">
        <v>8.5</v>
      </c>
      <c r="E2" s="4">
        <v>9.3800000000000008</v>
      </c>
      <c r="F2" s="5" t="s">
        <v>49</v>
      </c>
      <c r="G2" s="3" t="s">
        <v>49</v>
      </c>
      <c r="H2" s="5">
        <v>0.09</v>
      </c>
      <c r="I2" s="3" t="s">
        <v>50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 t="s">
        <v>51</v>
      </c>
      <c r="AP2" s="17">
        <f>AVERAGE(D1:D57)</f>
        <v>10.281132075471699</v>
      </c>
      <c r="AS2">
        <f>AVERAGE(G2:G57)</f>
        <v>129.76538461538462</v>
      </c>
      <c r="AV2" s="11" t="str">
        <f t="shared" ref="AV2:BQ2" si="0">J1</f>
        <v>Total Coho Smolts DS</v>
      </c>
      <c r="AW2" s="11" t="str">
        <f t="shared" si="0"/>
        <v>Coho Smolts US</v>
      </c>
      <c r="AX2" s="11" t="str">
        <f t="shared" si="0"/>
        <v>Coho Smolt - Mort</v>
      </c>
      <c r="AY2" s="11" t="str">
        <f t="shared" si="0"/>
        <v>Clipped Coho Smolts</v>
      </c>
      <c r="AZ2" s="11" t="str">
        <f t="shared" si="0"/>
        <v>Coho Fry DS</v>
      </c>
      <c r="BA2" s="11" t="str">
        <f t="shared" si="0"/>
        <v>Coho Fry US</v>
      </c>
      <c r="BB2" s="11" t="str">
        <f t="shared" si="0"/>
        <v>Coho Fry Mort</v>
      </c>
      <c r="BC2" s="11" t="str">
        <f t="shared" si="0"/>
        <v>Cutthroat Trout DS</v>
      </c>
      <c r="BD2" s="11" t="str">
        <f t="shared" si="0"/>
        <v>Cutthroat Trout US</v>
      </c>
      <c r="BE2" s="11" t="str">
        <f t="shared" si="0"/>
        <v>Cutthroat Trout Mort</v>
      </c>
      <c r="BF2" s="11" t="str">
        <f t="shared" si="0"/>
        <v>Sculpin</v>
      </c>
      <c r="BG2" s="11" t="str">
        <f t="shared" si="0"/>
        <v>Stiklbk</v>
      </c>
      <c r="BH2" s="11" t="str">
        <f t="shared" si="0"/>
        <v>Crayfish</v>
      </c>
      <c r="BI2" s="11" t="str">
        <f t="shared" si="0"/>
        <v>Pink Fry</v>
      </c>
      <c r="BJ2" s="11" t="str">
        <f t="shared" si="0"/>
        <v>Pink Fry - Mort</v>
      </c>
      <c r="BK2" s="11" t="str">
        <f t="shared" si="0"/>
        <v>Stlhd Adult</v>
      </c>
      <c r="BL2" s="11" t="str">
        <f t="shared" si="0"/>
        <v>RBT Adult res</v>
      </c>
      <c r="BM2" s="11" t="str">
        <f t="shared" si="0"/>
        <v>Trout juv</v>
      </c>
      <c r="BN2" s="11" t="str">
        <f t="shared" si="0"/>
        <v>Sockeye</v>
      </c>
      <c r="BO2" s="11" t="str">
        <f t="shared" si="0"/>
        <v>Lamprey</v>
      </c>
      <c r="BP2" s="11" t="str">
        <f t="shared" si="0"/>
        <v>RS Newt</v>
      </c>
      <c r="BQ2" s="11" t="str">
        <f t="shared" si="0"/>
        <v>Chinook fry</v>
      </c>
      <c r="BR2" s="11" t="s">
        <v>40</v>
      </c>
      <c r="BS2" s="11" t="str">
        <f>AH1</f>
        <v>Chum fry</v>
      </c>
      <c r="BT2" s="11" t="str">
        <f>AI1</f>
        <v>Chum Fry Mort</v>
      </c>
      <c r="BU2" s="11" t="str">
        <f>AJ1</f>
        <v>Unknown Smolts</v>
      </c>
    </row>
    <row r="3" spans="1:73" ht="75" x14ac:dyDescent="0.25">
      <c r="A3" s="1">
        <v>45395</v>
      </c>
      <c r="B3" s="2">
        <v>0.61111111111111116</v>
      </c>
      <c r="C3" s="3">
        <v>16</v>
      </c>
      <c r="D3" s="4" t="s">
        <v>49</v>
      </c>
      <c r="E3" s="4" t="s">
        <v>49</v>
      </c>
      <c r="F3" s="5" t="s">
        <v>49</v>
      </c>
      <c r="G3" s="3" t="s">
        <v>49</v>
      </c>
      <c r="H3" s="5">
        <v>0.09</v>
      </c>
      <c r="I3" s="3" t="s">
        <v>52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 t="s">
        <v>53</v>
      </c>
      <c r="AM3" t="s">
        <v>41</v>
      </c>
      <c r="AV3" s="10">
        <f>SUM(Table1[Total Coho Smolts DS])</f>
        <v>5113</v>
      </c>
      <c r="AW3" s="10">
        <f>SUM(Table1[Coho Smolts US])</f>
        <v>1</v>
      </c>
      <c r="AX3" s="10">
        <f>SUM(Table1[Coho Smolt - Mort])</f>
        <v>27</v>
      </c>
      <c r="AY3" s="10">
        <f>SUM(Table1[Clipped Coho Smolts])</f>
        <v>378</v>
      </c>
      <c r="AZ3" s="10">
        <f>SUM(Table1[Coho Fry DS])</f>
        <v>4</v>
      </c>
      <c r="BA3" s="10">
        <f>SUM(Table1[Coho Fry US])</f>
        <v>3</v>
      </c>
      <c r="BB3" s="10">
        <f>SUM(Table1[Coho Fry Mort])</f>
        <v>0</v>
      </c>
      <c r="BC3" s="10">
        <f>SUM(Table1[Cutthroat Trout DS])</f>
        <v>701</v>
      </c>
      <c r="BD3" s="10">
        <f>SUM(Table1[Cutthroat Trout US])</f>
        <v>2</v>
      </c>
      <c r="BE3" s="10">
        <f>SUM(Table1[Cutthroat Trout Mort])</f>
        <v>0</v>
      </c>
      <c r="BF3" s="10">
        <f>SUM(Table1[Sculpin])</f>
        <v>53</v>
      </c>
      <c r="BG3" s="10">
        <f>SUM(Table1[Stiklbk])</f>
        <v>0</v>
      </c>
      <c r="BH3" s="10">
        <f>SUM(Table1[Crayfish])</f>
        <v>35</v>
      </c>
      <c r="BI3" s="10">
        <f>SUM(Table1[Pink Fry])</f>
        <v>0</v>
      </c>
      <c r="BJ3" s="10">
        <f>SUM(Table1[Pink Fry - Mort])</f>
        <v>0</v>
      </c>
      <c r="BK3" s="10">
        <f>SUM(Table1[Stlhd Adult])</f>
        <v>0</v>
      </c>
      <c r="BL3" s="10">
        <f>SUM(Table1[RBT Adult res])</f>
        <v>0</v>
      </c>
      <c r="BM3" s="10">
        <f>SUM(Table1[Trout juv])</f>
        <v>0</v>
      </c>
      <c r="BN3" s="10">
        <f>SUM(Table1[Sockeye])</f>
        <v>0</v>
      </c>
      <c r="BO3" s="10">
        <f>SUM(Table1[Lamprey])</f>
        <v>0</v>
      </c>
      <c r="BP3" s="10">
        <f>SUM(Table1[RS Newt])</f>
        <v>0</v>
      </c>
      <c r="BQ3" s="10">
        <f>SUM(Table1[Chinook fry])</f>
        <v>0</v>
      </c>
      <c r="BR3" s="10">
        <f>SUM(Table1[Chinook fry Mort])</f>
        <v>0</v>
      </c>
      <c r="BS3" s="10">
        <f>SUM(Table1[Chum fry])</f>
        <v>0</v>
      </c>
      <c r="BT3" s="10">
        <f>SUM(Table1[Chum Fry Mort])</f>
        <v>0</v>
      </c>
      <c r="BU3" s="10">
        <f>SUM(Table1[Unknown Smolts])</f>
        <v>0</v>
      </c>
    </row>
    <row r="4" spans="1:73" x14ac:dyDescent="0.25">
      <c r="A4" s="1">
        <v>45396</v>
      </c>
      <c r="B4" s="2">
        <v>0.54166666666666663</v>
      </c>
      <c r="C4" s="3">
        <v>12</v>
      </c>
      <c r="D4" s="4" t="s">
        <v>49</v>
      </c>
      <c r="E4" s="4" t="s">
        <v>49</v>
      </c>
      <c r="F4" s="5" t="s">
        <v>49</v>
      </c>
      <c r="G4" s="3" t="s">
        <v>49</v>
      </c>
      <c r="H4" s="5">
        <v>0.09</v>
      </c>
      <c r="I4" s="3" t="s">
        <v>52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 t="s">
        <v>54</v>
      </c>
    </row>
    <row r="5" spans="1:73" ht="75" x14ac:dyDescent="0.25">
      <c r="A5" s="1">
        <v>45397</v>
      </c>
      <c r="B5" s="2">
        <v>0.51041666666666663</v>
      </c>
      <c r="C5" s="3">
        <v>11</v>
      </c>
      <c r="D5" s="4">
        <v>8.4</v>
      </c>
      <c r="E5" s="4">
        <v>7.19</v>
      </c>
      <c r="F5" s="5">
        <v>99.1</v>
      </c>
      <c r="G5" s="3">
        <v>115</v>
      </c>
      <c r="H5" s="5">
        <v>0.11</v>
      </c>
      <c r="I5" s="3" t="s">
        <v>56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 t="s">
        <v>57</v>
      </c>
    </row>
    <row r="6" spans="1:73" ht="75" x14ac:dyDescent="0.25">
      <c r="A6" s="1">
        <v>45398</v>
      </c>
      <c r="B6" s="2">
        <v>0.4236111111111111</v>
      </c>
      <c r="C6" s="3">
        <v>9</v>
      </c>
      <c r="D6" s="4">
        <v>6.8</v>
      </c>
      <c r="E6" s="4">
        <v>7.23</v>
      </c>
      <c r="F6" s="5">
        <v>10</v>
      </c>
      <c r="G6" s="3">
        <v>118</v>
      </c>
      <c r="H6" s="5">
        <v>0.14000000000000001</v>
      </c>
      <c r="I6" s="3" t="s">
        <v>58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 t="s">
        <v>59</v>
      </c>
    </row>
    <row r="7" spans="1:73" ht="30" x14ac:dyDescent="0.25">
      <c r="A7" s="1">
        <v>45399</v>
      </c>
      <c r="B7" s="2">
        <v>0.41666666666666669</v>
      </c>
      <c r="C7" s="3">
        <v>10</v>
      </c>
      <c r="D7" s="4">
        <v>7</v>
      </c>
      <c r="E7" s="4">
        <v>7.66</v>
      </c>
      <c r="F7" s="5">
        <v>10.4</v>
      </c>
      <c r="G7" s="3">
        <v>123</v>
      </c>
      <c r="H7" s="5">
        <v>0.12</v>
      </c>
      <c r="I7" s="3" t="s">
        <v>58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</v>
      </c>
      <c r="R7" s="3">
        <v>0</v>
      </c>
      <c r="S7" s="3">
        <v>0</v>
      </c>
      <c r="T7" s="3">
        <v>2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/>
    </row>
    <row r="8" spans="1:73" x14ac:dyDescent="0.25">
      <c r="A8" s="1">
        <v>45400</v>
      </c>
      <c r="B8" s="2">
        <v>0.41666666666666669</v>
      </c>
      <c r="C8" s="3">
        <v>10</v>
      </c>
      <c r="D8" s="4">
        <v>7.1</v>
      </c>
      <c r="E8" s="4">
        <v>7.06</v>
      </c>
      <c r="F8" s="5">
        <v>12.1</v>
      </c>
      <c r="G8" s="3">
        <v>127</v>
      </c>
      <c r="H8" s="5">
        <v>0.14000000000000001</v>
      </c>
      <c r="I8" s="3" t="s">
        <v>60</v>
      </c>
      <c r="J8" s="3">
        <v>1</v>
      </c>
      <c r="K8" s="3">
        <v>0</v>
      </c>
      <c r="L8" s="3"/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/>
    </row>
    <row r="9" spans="1:73" ht="30" x14ac:dyDescent="0.25">
      <c r="A9" s="1">
        <v>45401</v>
      </c>
      <c r="B9" s="2">
        <v>0.375</v>
      </c>
      <c r="C9" s="3">
        <v>12</v>
      </c>
      <c r="D9" s="4">
        <v>7.3</v>
      </c>
      <c r="E9" s="4">
        <v>7.51</v>
      </c>
      <c r="F9" s="5">
        <v>11.7</v>
      </c>
      <c r="G9" s="3">
        <v>123</v>
      </c>
      <c r="H9" s="5">
        <v>0.14000000000000001</v>
      </c>
      <c r="I9" s="3" t="s">
        <v>61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/>
    </row>
    <row r="10" spans="1:73" ht="60" x14ac:dyDescent="0.25">
      <c r="A10" s="1">
        <v>45402</v>
      </c>
      <c r="B10" s="2">
        <v>0.41666666666666669</v>
      </c>
      <c r="C10" s="3">
        <v>11</v>
      </c>
      <c r="D10" s="4">
        <v>7.2</v>
      </c>
      <c r="E10" s="4">
        <v>7.7</v>
      </c>
      <c r="F10" s="5">
        <v>11.9</v>
      </c>
      <c r="G10" s="3">
        <v>129</v>
      </c>
      <c r="H10" s="5">
        <v>0.14000000000000001</v>
      </c>
      <c r="I10" s="3" t="s">
        <v>62</v>
      </c>
      <c r="J10" s="3">
        <v>1</v>
      </c>
      <c r="K10" s="3">
        <v>0</v>
      </c>
      <c r="L10" s="3">
        <v>0</v>
      </c>
      <c r="M10" s="3">
        <v>0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0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 t="s">
        <v>63</v>
      </c>
    </row>
    <row r="11" spans="1:73" ht="45" x14ac:dyDescent="0.25">
      <c r="A11" s="1">
        <v>45403</v>
      </c>
      <c r="B11" s="2">
        <v>0.41666666666666669</v>
      </c>
      <c r="C11" s="3">
        <v>9</v>
      </c>
      <c r="D11" s="4">
        <v>7.7</v>
      </c>
      <c r="E11" s="4">
        <v>7.59</v>
      </c>
      <c r="F11" s="5">
        <v>10.5</v>
      </c>
      <c r="G11" s="3">
        <v>127</v>
      </c>
      <c r="H11" s="5">
        <v>0.14000000000000001</v>
      </c>
      <c r="I11" s="3" t="s">
        <v>64</v>
      </c>
      <c r="J11" s="3">
        <v>1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/>
    </row>
    <row r="12" spans="1:73" x14ac:dyDescent="0.25">
      <c r="A12" s="1">
        <v>45404</v>
      </c>
      <c r="B12" s="2">
        <v>0.41666666666666669</v>
      </c>
      <c r="C12" s="3">
        <v>9</v>
      </c>
      <c r="D12" s="4">
        <v>7.6</v>
      </c>
      <c r="E12" s="4">
        <v>7.93</v>
      </c>
      <c r="F12" s="5">
        <v>13.4</v>
      </c>
      <c r="G12" s="3">
        <v>135</v>
      </c>
      <c r="H12" s="5">
        <v>0.13</v>
      </c>
      <c r="I12" s="3" t="s">
        <v>65</v>
      </c>
      <c r="J12" s="3">
        <v>5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/>
    </row>
    <row r="13" spans="1:73" ht="30" x14ac:dyDescent="0.25">
      <c r="A13" s="1">
        <v>45405</v>
      </c>
      <c r="B13" s="2">
        <v>0.41666666666666669</v>
      </c>
      <c r="C13" s="3">
        <v>10</v>
      </c>
      <c r="D13" s="4">
        <v>7.4</v>
      </c>
      <c r="E13" s="4">
        <v>7.98</v>
      </c>
      <c r="F13" s="5">
        <v>11.4</v>
      </c>
      <c r="G13" s="3">
        <v>133</v>
      </c>
      <c r="H13" s="5" t="s">
        <v>49</v>
      </c>
      <c r="I13" s="3" t="s">
        <v>66</v>
      </c>
      <c r="J13" s="3">
        <v>7</v>
      </c>
      <c r="K13" s="3">
        <v>0</v>
      </c>
      <c r="L13" s="3">
        <v>0</v>
      </c>
      <c r="M13" s="3">
        <v>2</v>
      </c>
      <c r="N13" s="3">
        <v>0</v>
      </c>
      <c r="O13" s="3">
        <v>0</v>
      </c>
      <c r="P13" s="3">
        <v>0</v>
      </c>
      <c r="Q13" s="3">
        <v>1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5</v>
      </c>
      <c r="AH13" s="3">
        <v>0</v>
      </c>
      <c r="AI13" s="3">
        <v>0</v>
      </c>
      <c r="AJ13" s="3">
        <v>0</v>
      </c>
      <c r="AK13" s="3" t="s">
        <v>112</v>
      </c>
    </row>
    <row r="14" spans="1:73" ht="60" x14ac:dyDescent="0.25">
      <c r="A14" s="1">
        <v>45406</v>
      </c>
      <c r="B14" s="2">
        <v>0.41666666666666669</v>
      </c>
      <c r="C14" s="3">
        <v>12</v>
      </c>
      <c r="D14" s="4">
        <v>7.4</v>
      </c>
      <c r="E14" s="4">
        <v>7.89</v>
      </c>
      <c r="F14" s="5">
        <v>10.4</v>
      </c>
      <c r="G14" s="3">
        <v>139</v>
      </c>
      <c r="H14" s="5" t="s">
        <v>49</v>
      </c>
      <c r="I14" s="3" t="s">
        <v>67</v>
      </c>
      <c r="J14" s="3">
        <v>15</v>
      </c>
      <c r="K14" s="3">
        <v>0</v>
      </c>
      <c r="L14" s="3">
        <v>0</v>
      </c>
      <c r="M14" s="3">
        <v>6</v>
      </c>
      <c r="N14" s="3">
        <v>0</v>
      </c>
      <c r="O14" s="3">
        <v>0</v>
      </c>
      <c r="P14" s="3">
        <v>0</v>
      </c>
      <c r="Q14" s="3">
        <v>11</v>
      </c>
      <c r="R14" s="3">
        <v>0</v>
      </c>
      <c r="S14" s="3">
        <v>0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5</v>
      </c>
      <c r="AH14" s="3">
        <v>0</v>
      </c>
      <c r="AI14" s="3">
        <v>0</v>
      </c>
      <c r="AJ14" s="3">
        <v>0</v>
      </c>
      <c r="AK14" s="3"/>
    </row>
    <row r="15" spans="1:73" ht="135" x14ac:dyDescent="0.25">
      <c r="A15" s="1">
        <v>45407</v>
      </c>
      <c r="B15" s="2">
        <v>0.41666666666666669</v>
      </c>
      <c r="C15" s="3">
        <v>8</v>
      </c>
      <c r="D15" s="4">
        <v>9.4</v>
      </c>
      <c r="E15" s="4">
        <v>7.75</v>
      </c>
      <c r="F15" s="5">
        <v>10.4</v>
      </c>
      <c r="G15" s="3">
        <v>100</v>
      </c>
      <c r="H15" s="5">
        <v>0.25</v>
      </c>
      <c r="I15" s="3" t="s">
        <v>68</v>
      </c>
      <c r="J15" s="3">
        <v>23</v>
      </c>
      <c r="K15" s="3">
        <v>0</v>
      </c>
      <c r="L15" s="3">
        <v>0</v>
      </c>
      <c r="M15" s="3">
        <v>2</v>
      </c>
      <c r="N15" s="3">
        <v>0</v>
      </c>
      <c r="O15" s="3">
        <v>0</v>
      </c>
      <c r="P15" s="3">
        <v>0</v>
      </c>
      <c r="Q15" s="3">
        <v>86</v>
      </c>
      <c r="R15" s="3">
        <v>0</v>
      </c>
      <c r="S15" s="3">
        <v>0</v>
      </c>
      <c r="T15" s="3">
        <v>2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7</v>
      </c>
      <c r="AH15" s="3">
        <v>0</v>
      </c>
      <c r="AI15" s="3">
        <v>0</v>
      </c>
      <c r="AJ15" s="3">
        <v>0</v>
      </c>
      <c r="AK15" s="3" t="s">
        <v>111</v>
      </c>
    </row>
    <row r="16" spans="1:73" ht="60" x14ac:dyDescent="0.25">
      <c r="A16" s="1">
        <v>45407</v>
      </c>
      <c r="B16" s="2">
        <v>0.65625</v>
      </c>
      <c r="C16" s="3">
        <v>11</v>
      </c>
      <c r="D16" s="4" t="s">
        <v>49</v>
      </c>
      <c r="E16" s="4" t="s">
        <v>49</v>
      </c>
      <c r="F16" s="5" t="s">
        <v>49</v>
      </c>
      <c r="G16" s="3" t="s">
        <v>49</v>
      </c>
      <c r="H16" s="5">
        <v>0.25</v>
      </c>
      <c r="I16" s="3" t="s">
        <v>69</v>
      </c>
      <c r="J16" s="3">
        <v>6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64</v>
      </c>
      <c r="R16" s="3">
        <v>0</v>
      </c>
      <c r="S16" s="3">
        <v>0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 t="s">
        <v>113</v>
      </c>
    </row>
    <row r="17" spans="1:37" ht="60" x14ac:dyDescent="0.25">
      <c r="A17" s="1">
        <v>45408</v>
      </c>
      <c r="B17" s="2">
        <v>0.41666666666666669</v>
      </c>
      <c r="C17" s="3">
        <v>14.4</v>
      </c>
      <c r="D17" s="4">
        <v>9.1</v>
      </c>
      <c r="E17" s="4">
        <v>7.7</v>
      </c>
      <c r="F17" s="5">
        <v>10.9</v>
      </c>
      <c r="G17" s="3">
        <v>95.2</v>
      </c>
      <c r="H17" s="5" t="s">
        <v>49</v>
      </c>
      <c r="I17" s="3" t="s">
        <v>70</v>
      </c>
      <c r="J17" s="3">
        <v>8</v>
      </c>
      <c r="K17" s="3">
        <v>0</v>
      </c>
      <c r="L17" s="3">
        <v>1</v>
      </c>
      <c r="M17" s="3">
        <v>1</v>
      </c>
      <c r="N17" s="3">
        <v>0</v>
      </c>
      <c r="O17" s="3">
        <v>0</v>
      </c>
      <c r="P17" s="3">
        <v>0</v>
      </c>
      <c r="Q17" s="3">
        <v>22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 t="s">
        <v>104</v>
      </c>
    </row>
    <row r="18" spans="1:37" ht="30" x14ac:dyDescent="0.25">
      <c r="A18" s="1">
        <v>45409</v>
      </c>
      <c r="B18" s="2">
        <v>0.41666666666666669</v>
      </c>
      <c r="C18" s="3">
        <v>9</v>
      </c>
      <c r="D18" s="4">
        <v>7.6</v>
      </c>
      <c r="E18" s="4">
        <v>7.83</v>
      </c>
      <c r="F18" s="5">
        <v>10.5</v>
      </c>
      <c r="G18" s="3">
        <v>105</v>
      </c>
      <c r="H18" s="5">
        <v>0.18</v>
      </c>
      <c r="I18" s="3" t="s">
        <v>71</v>
      </c>
      <c r="J18" s="3">
        <v>24</v>
      </c>
      <c r="K18" s="3">
        <v>0</v>
      </c>
      <c r="L18" s="3">
        <v>2</v>
      </c>
      <c r="M18" s="3">
        <v>3</v>
      </c>
      <c r="N18" s="3">
        <v>0</v>
      </c>
      <c r="O18" s="3">
        <v>0</v>
      </c>
      <c r="P18" s="3">
        <v>0</v>
      </c>
      <c r="Q18" s="3">
        <v>48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/>
    </row>
    <row r="19" spans="1:37" ht="45" x14ac:dyDescent="0.25">
      <c r="A19" s="1">
        <v>45410</v>
      </c>
      <c r="B19" s="2">
        <v>0.41666666666666669</v>
      </c>
      <c r="C19" s="3">
        <v>11.6</v>
      </c>
      <c r="D19" s="4">
        <v>9.4</v>
      </c>
      <c r="E19" s="4">
        <v>7.89</v>
      </c>
      <c r="F19" s="5" t="s">
        <v>114</v>
      </c>
      <c r="G19" s="3">
        <v>115</v>
      </c>
      <c r="H19" s="5" t="s">
        <v>49</v>
      </c>
      <c r="I19" s="3" t="s">
        <v>72</v>
      </c>
      <c r="J19" s="3">
        <v>39</v>
      </c>
      <c r="K19" s="3">
        <v>0</v>
      </c>
      <c r="L19" s="3">
        <v>0</v>
      </c>
      <c r="M19" s="3">
        <v>6</v>
      </c>
      <c r="N19" s="3">
        <v>0</v>
      </c>
      <c r="O19" s="3">
        <v>0</v>
      </c>
      <c r="P19" s="3">
        <v>0</v>
      </c>
      <c r="Q19" s="3">
        <v>21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 t="s">
        <v>73</v>
      </c>
    </row>
    <row r="20" spans="1:37" ht="30" x14ac:dyDescent="0.25">
      <c r="A20" s="1">
        <v>45411</v>
      </c>
      <c r="B20" s="2">
        <v>0.375</v>
      </c>
      <c r="C20" s="3">
        <v>8</v>
      </c>
      <c r="D20" s="4">
        <v>8.6999999999999993</v>
      </c>
      <c r="E20" s="4">
        <v>7.86</v>
      </c>
      <c r="F20" s="5" t="s">
        <v>115</v>
      </c>
      <c r="G20" s="3">
        <v>11.3</v>
      </c>
      <c r="H20" s="5">
        <v>0.08</v>
      </c>
      <c r="I20" s="3" t="s">
        <v>74</v>
      </c>
      <c r="J20" s="3">
        <v>10</v>
      </c>
      <c r="K20" s="3">
        <v>0</v>
      </c>
      <c r="L20" s="3">
        <v>0</v>
      </c>
      <c r="M20" s="3">
        <v>7</v>
      </c>
      <c r="N20" s="3">
        <v>0</v>
      </c>
      <c r="O20" s="3">
        <v>0</v>
      </c>
      <c r="P20" s="3">
        <v>0</v>
      </c>
      <c r="Q20" s="3">
        <v>30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/>
    </row>
    <row r="21" spans="1:37" ht="30" x14ac:dyDescent="0.25">
      <c r="A21" s="1">
        <v>45412</v>
      </c>
      <c r="B21" s="2">
        <v>0.39583333333333331</v>
      </c>
      <c r="C21" s="3">
        <v>8</v>
      </c>
      <c r="D21" s="4">
        <v>8.1999999999999993</v>
      </c>
      <c r="E21" s="4">
        <v>7.85</v>
      </c>
      <c r="F21" s="5">
        <v>11.3</v>
      </c>
      <c r="G21" s="3">
        <v>11.1</v>
      </c>
      <c r="H21" s="5">
        <v>0.04</v>
      </c>
      <c r="I21" s="3" t="s">
        <v>61</v>
      </c>
      <c r="J21" s="3">
        <v>107</v>
      </c>
      <c r="K21" s="3">
        <v>0</v>
      </c>
      <c r="L21" s="3">
        <v>0</v>
      </c>
      <c r="M21" s="3">
        <v>3</v>
      </c>
      <c r="N21" s="3">
        <v>0</v>
      </c>
      <c r="O21" s="3">
        <v>0</v>
      </c>
      <c r="P21" s="3">
        <v>0</v>
      </c>
      <c r="Q21" s="3">
        <v>10</v>
      </c>
      <c r="R21" s="3">
        <v>0</v>
      </c>
      <c r="S21" s="3">
        <v>0</v>
      </c>
      <c r="T21" s="3">
        <v>3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/>
    </row>
    <row r="22" spans="1:37" ht="30" x14ac:dyDescent="0.25">
      <c r="A22" s="1">
        <v>45413</v>
      </c>
      <c r="B22" s="2">
        <v>0.41666666666666669</v>
      </c>
      <c r="C22" s="3">
        <v>9.6999999999999993</v>
      </c>
      <c r="D22" s="4">
        <v>8.1999999999999993</v>
      </c>
      <c r="E22" s="4">
        <v>7.9</v>
      </c>
      <c r="F22" s="5">
        <v>11.4</v>
      </c>
      <c r="G22" s="3">
        <v>129</v>
      </c>
      <c r="H22" s="5" t="s">
        <v>49</v>
      </c>
      <c r="I22" s="3" t="s">
        <v>61</v>
      </c>
      <c r="J22" s="3">
        <v>188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17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/>
    </row>
    <row r="23" spans="1:37" ht="120" x14ac:dyDescent="0.25">
      <c r="A23" s="1">
        <v>45414</v>
      </c>
      <c r="B23" s="2">
        <v>0.41666666666666669</v>
      </c>
      <c r="C23" s="3">
        <v>13.6</v>
      </c>
      <c r="D23" s="4">
        <v>8.5</v>
      </c>
      <c r="E23" s="4">
        <v>7.87</v>
      </c>
      <c r="F23" s="5">
        <v>11.1</v>
      </c>
      <c r="G23" s="3">
        <v>135</v>
      </c>
      <c r="H23" s="5">
        <v>0.05</v>
      </c>
      <c r="I23" s="3" t="s">
        <v>75</v>
      </c>
      <c r="J23" s="3">
        <v>121</v>
      </c>
      <c r="K23" s="3">
        <v>0</v>
      </c>
      <c r="L23" s="3">
        <v>0</v>
      </c>
      <c r="M23" s="3">
        <v>11</v>
      </c>
      <c r="N23" s="3">
        <v>0</v>
      </c>
      <c r="O23" s="3">
        <v>1</v>
      </c>
      <c r="P23" s="3">
        <v>0</v>
      </c>
      <c r="Q23" s="3">
        <v>13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 t="s">
        <v>107</v>
      </c>
    </row>
    <row r="24" spans="1:37" ht="45" x14ac:dyDescent="0.25">
      <c r="A24" s="1">
        <v>45415</v>
      </c>
      <c r="B24" s="2">
        <v>0.41666666666666669</v>
      </c>
      <c r="C24" s="3">
        <v>13.6</v>
      </c>
      <c r="D24" s="4">
        <v>9</v>
      </c>
      <c r="E24" s="4">
        <v>7.76</v>
      </c>
      <c r="F24" s="5">
        <v>10.6</v>
      </c>
      <c r="G24" s="3">
        <v>137</v>
      </c>
      <c r="H24" s="5">
        <v>0.05</v>
      </c>
      <c r="I24" s="3" t="s">
        <v>76</v>
      </c>
      <c r="J24" s="3">
        <v>197</v>
      </c>
      <c r="K24" s="3">
        <v>0</v>
      </c>
      <c r="L24" s="3">
        <v>0</v>
      </c>
      <c r="M24" s="3">
        <v>27</v>
      </c>
      <c r="N24" s="3">
        <v>0</v>
      </c>
      <c r="O24" s="3">
        <v>1</v>
      </c>
      <c r="P24" s="3">
        <v>0</v>
      </c>
      <c r="Q24" s="3">
        <v>57</v>
      </c>
      <c r="R24" s="3">
        <v>0</v>
      </c>
      <c r="S24" s="3">
        <v>0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 t="s">
        <v>108</v>
      </c>
    </row>
    <row r="25" spans="1:37" ht="30" x14ac:dyDescent="0.25">
      <c r="A25" s="1">
        <v>45416</v>
      </c>
      <c r="B25" s="2">
        <v>0.41666666666666669</v>
      </c>
      <c r="C25" s="3">
        <v>11</v>
      </c>
      <c r="D25" s="4">
        <v>10.4</v>
      </c>
      <c r="E25" s="4">
        <v>7.83</v>
      </c>
      <c r="F25" s="5">
        <v>10.4</v>
      </c>
      <c r="G25" s="3">
        <v>139</v>
      </c>
      <c r="H25" s="5" t="s">
        <v>49</v>
      </c>
      <c r="I25" s="3" t="s">
        <v>77</v>
      </c>
      <c r="J25" s="3">
        <v>268</v>
      </c>
      <c r="K25" s="3">
        <v>0</v>
      </c>
      <c r="L25" s="3">
        <v>0</v>
      </c>
      <c r="M25" s="3">
        <v>10</v>
      </c>
      <c r="N25" s="3">
        <v>0</v>
      </c>
      <c r="O25" s="3">
        <v>0</v>
      </c>
      <c r="P25" s="3">
        <v>0</v>
      </c>
      <c r="Q25" s="3">
        <v>6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/>
    </row>
    <row r="26" spans="1:37" x14ac:dyDescent="0.25">
      <c r="A26" s="1">
        <v>45417</v>
      </c>
      <c r="B26" s="2">
        <v>0.41666666666666669</v>
      </c>
      <c r="C26" s="3">
        <v>11</v>
      </c>
      <c r="D26" s="4">
        <v>10.8</v>
      </c>
      <c r="E26" s="4">
        <v>7.84</v>
      </c>
      <c r="F26" s="5">
        <v>10.199999999999999</v>
      </c>
      <c r="G26" s="3">
        <v>142</v>
      </c>
      <c r="H26" s="5" t="s">
        <v>49</v>
      </c>
      <c r="I26" s="3" t="s">
        <v>78</v>
      </c>
      <c r="J26" s="3">
        <v>355</v>
      </c>
      <c r="K26" s="3">
        <v>0</v>
      </c>
      <c r="L26" s="3">
        <v>0</v>
      </c>
      <c r="M26" s="3">
        <v>10</v>
      </c>
      <c r="N26" s="3">
        <v>0</v>
      </c>
      <c r="O26" s="3">
        <v>0</v>
      </c>
      <c r="P26" s="3">
        <v>0</v>
      </c>
      <c r="Q26" s="3">
        <v>10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/>
    </row>
    <row r="27" spans="1:37" ht="30" x14ac:dyDescent="0.25">
      <c r="A27" s="1">
        <v>45418</v>
      </c>
      <c r="B27" s="2">
        <v>0.41666666666666669</v>
      </c>
      <c r="C27" s="3">
        <v>12.2</v>
      </c>
      <c r="D27" s="4">
        <v>7.9</v>
      </c>
      <c r="E27" s="4">
        <v>7.96</v>
      </c>
      <c r="F27" s="5">
        <v>10.4</v>
      </c>
      <c r="G27" s="3">
        <v>138</v>
      </c>
      <c r="H27" s="5">
        <v>0.1</v>
      </c>
      <c r="I27" s="3" t="s">
        <v>79</v>
      </c>
      <c r="J27" s="3">
        <v>492</v>
      </c>
      <c r="K27" s="3">
        <v>0</v>
      </c>
      <c r="L27" s="3">
        <v>0</v>
      </c>
      <c r="M27" s="3">
        <v>26</v>
      </c>
      <c r="N27" s="3">
        <v>0</v>
      </c>
      <c r="O27" s="3">
        <v>0</v>
      </c>
      <c r="P27" s="3">
        <v>0</v>
      </c>
      <c r="Q27" s="3">
        <v>20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/>
    </row>
    <row r="28" spans="1:37" ht="60" x14ac:dyDescent="0.25">
      <c r="A28" s="1">
        <v>45419</v>
      </c>
      <c r="B28" s="2">
        <v>0.40625</v>
      </c>
      <c r="C28" s="3">
        <v>10</v>
      </c>
      <c r="D28" s="4">
        <v>8.5</v>
      </c>
      <c r="E28" s="4">
        <v>7.95</v>
      </c>
      <c r="F28" s="5">
        <v>10.8</v>
      </c>
      <c r="G28" s="3">
        <v>130</v>
      </c>
      <c r="H28" s="5">
        <v>0.1</v>
      </c>
      <c r="I28" s="3" t="s">
        <v>80</v>
      </c>
      <c r="J28" s="3">
        <v>182</v>
      </c>
      <c r="K28" s="3">
        <v>0</v>
      </c>
      <c r="L28" s="3">
        <v>0</v>
      </c>
      <c r="M28" s="3">
        <v>8</v>
      </c>
      <c r="N28" s="3">
        <v>0</v>
      </c>
      <c r="O28" s="3">
        <v>0</v>
      </c>
      <c r="P28" s="3">
        <v>0</v>
      </c>
      <c r="Q28" s="3">
        <v>32</v>
      </c>
      <c r="R28" s="3">
        <v>0</v>
      </c>
      <c r="S28" s="3">
        <v>0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/>
    </row>
    <row r="29" spans="1:37" x14ac:dyDescent="0.25">
      <c r="A29" s="1">
        <v>45420</v>
      </c>
      <c r="B29" s="2">
        <v>0.42708333333333331</v>
      </c>
      <c r="C29" s="3">
        <v>12</v>
      </c>
      <c r="D29" s="4">
        <v>10.4</v>
      </c>
      <c r="E29" s="4">
        <v>7.96</v>
      </c>
      <c r="F29" s="5">
        <v>10.4</v>
      </c>
      <c r="G29" s="3">
        <v>129</v>
      </c>
      <c r="H29" s="5">
        <v>0.1</v>
      </c>
      <c r="I29" s="3" t="s">
        <v>60</v>
      </c>
      <c r="J29" s="3">
        <v>166</v>
      </c>
      <c r="K29" s="3">
        <v>0</v>
      </c>
      <c r="L29" s="3">
        <v>0</v>
      </c>
      <c r="M29" s="3">
        <v>12</v>
      </c>
      <c r="N29" s="3">
        <v>0</v>
      </c>
      <c r="O29" s="3">
        <v>0</v>
      </c>
      <c r="P29" s="3">
        <v>0</v>
      </c>
      <c r="Q29" s="3">
        <v>8</v>
      </c>
      <c r="R29" s="3">
        <v>0</v>
      </c>
      <c r="S29" s="3">
        <v>0</v>
      </c>
      <c r="T29" s="3">
        <v>2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/>
    </row>
    <row r="30" spans="1:37" ht="45" x14ac:dyDescent="0.25">
      <c r="A30" s="1">
        <v>45421</v>
      </c>
      <c r="B30" s="2">
        <v>0.40625</v>
      </c>
      <c r="C30" s="3">
        <v>12</v>
      </c>
      <c r="D30" s="4">
        <v>10.6</v>
      </c>
      <c r="E30" s="4">
        <v>9.3000000000000007</v>
      </c>
      <c r="F30" s="5">
        <v>10.3</v>
      </c>
      <c r="G30" s="3">
        <v>147</v>
      </c>
      <c r="H30" s="5">
        <v>0.09</v>
      </c>
      <c r="I30" s="3" t="s">
        <v>81</v>
      </c>
      <c r="J30" s="3">
        <v>356</v>
      </c>
      <c r="K30" s="3">
        <v>0</v>
      </c>
      <c r="L30" s="3">
        <v>0</v>
      </c>
      <c r="M30" s="3">
        <v>20</v>
      </c>
      <c r="N30" s="3">
        <v>0</v>
      </c>
      <c r="O30" s="3">
        <v>0</v>
      </c>
      <c r="P30" s="3">
        <v>0</v>
      </c>
      <c r="Q30" s="3">
        <v>7</v>
      </c>
      <c r="R30" s="3">
        <v>0</v>
      </c>
      <c r="S30" s="3">
        <v>0</v>
      </c>
      <c r="T30" s="3">
        <v>2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/>
    </row>
    <row r="31" spans="1:37" ht="45" x14ac:dyDescent="0.25">
      <c r="A31" s="1">
        <v>45422</v>
      </c>
      <c r="B31" s="2">
        <v>0.39583333333333331</v>
      </c>
      <c r="C31" s="3">
        <v>15</v>
      </c>
      <c r="D31" s="4">
        <v>11.8</v>
      </c>
      <c r="E31" s="4">
        <v>7.66</v>
      </c>
      <c r="F31" s="5">
        <v>10.1</v>
      </c>
      <c r="G31" s="3">
        <v>149</v>
      </c>
      <c r="H31" s="5">
        <v>0.09</v>
      </c>
      <c r="I31" s="3" t="s">
        <v>81</v>
      </c>
      <c r="J31" s="3">
        <v>368</v>
      </c>
      <c r="K31" s="3">
        <v>0</v>
      </c>
      <c r="L31" s="3">
        <v>1</v>
      </c>
      <c r="M31" s="3">
        <v>13</v>
      </c>
      <c r="N31" s="3">
        <v>0</v>
      </c>
      <c r="O31" s="3">
        <v>0</v>
      </c>
      <c r="P31" s="3">
        <v>0</v>
      </c>
      <c r="Q31" s="3">
        <v>7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/>
    </row>
    <row r="32" spans="1:37" ht="45" x14ac:dyDescent="0.25">
      <c r="A32" s="1">
        <v>45423</v>
      </c>
      <c r="B32" s="2">
        <v>0.42708333333333331</v>
      </c>
      <c r="C32" s="3">
        <v>16.5</v>
      </c>
      <c r="D32" s="4">
        <v>14.1</v>
      </c>
      <c r="E32" s="4">
        <v>7.91</v>
      </c>
      <c r="F32" s="5">
        <v>9.35</v>
      </c>
      <c r="G32" s="3">
        <v>149</v>
      </c>
      <c r="H32" s="5">
        <v>0.1</v>
      </c>
      <c r="I32" s="3" t="s">
        <v>82</v>
      </c>
      <c r="J32" s="3">
        <v>463</v>
      </c>
      <c r="K32" s="3">
        <v>0</v>
      </c>
      <c r="L32" s="3">
        <v>0</v>
      </c>
      <c r="M32" s="3">
        <v>60</v>
      </c>
      <c r="N32" s="3">
        <v>4</v>
      </c>
      <c r="O32" s="3">
        <v>0</v>
      </c>
      <c r="P32" s="3">
        <v>0</v>
      </c>
      <c r="Q32" s="3">
        <v>15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/>
    </row>
    <row r="33" spans="1:37" ht="45" x14ac:dyDescent="0.25">
      <c r="A33" s="1">
        <v>45424</v>
      </c>
      <c r="B33" s="2">
        <v>0.41666666666666669</v>
      </c>
      <c r="C33" s="3">
        <v>15.7</v>
      </c>
      <c r="D33" s="4">
        <v>12.3</v>
      </c>
      <c r="E33" s="4">
        <v>7.86</v>
      </c>
      <c r="F33" s="5">
        <v>9.58</v>
      </c>
      <c r="G33" s="3">
        <v>153</v>
      </c>
      <c r="H33" s="5">
        <v>0.1</v>
      </c>
      <c r="I33" s="3" t="s">
        <v>83</v>
      </c>
      <c r="J33" s="3">
        <v>323</v>
      </c>
      <c r="K33" s="3">
        <v>0</v>
      </c>
      <c r="L33" s="3">
        <v>0</v>
      </c>
      <c r="M33" s="3">
        <v>18</v>
      </c>
      <c r="N33" s="3">
        <v>0</v>
      </c>
      <c r="O33" s="3">
        <v>0</v>
      </c>
      <c r="P33" s="3">
        <v>0</v>
      </c>
      <c r="Q33" s="3">
        <v>33</v>
      </c>
      <c r="R33" s="3">
        <v>0</v>
      </c>
      <c r="S33" s="3">
        <v>0</v>
      </c>
      <c r="T33" s="3">
        <v>6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 t="s">
        <v>84</v>
      </c>
    </row>
    <row r="34" spans="1:37" ht="30" x14ac:dyDescent="0.25">
      <c r="A34" s="1">
        <v>45425</v>
      </c>
      <c r="B34" s="2">
        <v>0.4236111111111111</v>
      </c>
      <c r="C34" s="3">
        <v>14.2</v>
      </c>
      <c r="D34" s="4">
        <v>12</v>
      </c>
      <c r="E34" s="4">
        <v>7.82</v>
      </c>
      <c r="F34" s="5">
        <v>10</v>
      </c>
      <c r="G34" s="3">
        <v>153</v>
      </c>
      <c r="H34" s="5">
        <v>0.08</v>
      </c>
      <c r="I34" s="3" t="s">
        <v>85</v>
      </c>
      <c r="J34" s="3">
        <v>139</v>
      </c>
      <c r="K34" s="3">
        <v>0</v>
      </c>
      <c r="L34" s="3">
        <v>0</v>
      </c>
      <c r="M34" s="3">
        <v>15</v>
      </c>
      <c r="N34" s="3">
        <v>0</v>
      </c>
      <c r="O34" s="3">
        <v>0</v>
      </c>
      <c r="P34" s="3">
        <v>0</v>
      </c>
      <c r="Q34" s="3">
        <v>12</v>
      </c>
      <c r="R34" s="3">
        <v>1</v>
      </c>
      <c r="S34" s="3">
        <v>0</v>
      </c>
      <c r="T34" s="3">
        <v>3</v>
      </c>
      <c r="U34" s="3">
        <v>0</v>
      </c>
      <c r="V34" s="3">
        <v>1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/>
    </row>
    <row r="35" spans="1:37" ht="45" x14ac:dyDescent="0.25">
      <c r="A35" s="1">
        <v>45426</v>
      </c>
      <c r="B35" s="2">
        <v>0.40972222222222221</v>
      </c>
      <c r="C35" s="3">
        <v>10</v>
      </c>
      <c r="D35" s="4">
        <v>12</v>
      </c>
      <c r="E35" s="4">
        <v>7.92</v>
      </c>
      <c r="F35" s="5">
        <v>9.89</v>
      </c>
      <c r="G35" s="3">
        <v>158</v>
      </c>
      <c r="H35" s="5">
        <v>0.08</v>
      </c>
      <c r="I35" s="3" t="s">
        <v>62</v>
      </c>
      <c r="J35" s="3">
        <v>181</v>
      </c>
      <c r="K35" s="3">
        <v>1</v>
      </c>
      <c r="L35" s="3">
        <v>0</v>
      </c>
      <c r="M35" s="3">
        <v>20</v>
      </c>
      <c r="N35" s="3">
        <v>0</v>
      </c>
      <c r="O35" s="3">
        <v>0</v>
      </c>
      <c r="P35" s="3">
        <v>0</v>
      </c>
      <c r="Q35" s="3">
        <v>19</v>
      </c>
      <c r="R35" s="3">
        <v>0</v>
      </c>
      <c r="S35" s="3">
        <v>0</v>
      </c>
      <c r="T35" s="3">
        <v>2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/>
    </row>
    <row r="36" spans="1:37" ht="90" x14ac:dyDescent="0.25">
      <c r="A36" s="1">
        <v>45427</v>
      </c>
      <c r="B36" s="2">
        <v>0.41666666666666669</v>
      </c>
      <c r="C36" s="3">
        <v>14</v>
      </c>
      <c r="D36" s="4">
        <v>13.2</v>
      </c>
      <c r="E36" s="4">
        <v>7.99</v>
      </c>
      <c r="F36" s="5">
        <v>9.52</v>
      </c>
      <c r="G36" s="3">
        <v>162</v>
      </c>
      <c r="H36" s="5">
        <v>7.0000000000000007E-2</v>
      </c>
      <c r="I36" s="3" t="s">
        <v>86</v>
      </c>
      <c r="J36" s="3">
        <v>171</v>
      </c>
      <c r="K36" s="3">
        <v>0</v>
      </c>
      <c r="L36" s="3">
        <v>1</v>
      </c>
      <c r="M36" s="3">
        <v>22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2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 t="s">
        <v>87</v>
      </c>
    </row>
    <row r="37" spans="1:37" ht="45" x14ac:dyDescent="0.25">
      <c r="A37" s="1">
        <v>45428</v>
      </c>
      <c r="B37" s="2">
        <v>0.40625</v>
      </c>
      <c r="C37" s="3">
        <v>14.2</v>
      </c>
      <c r="D37" s="4">
        <v>14.9</v>
      </c>
      <c r="E37" s="4">
        <v>7.75</v>
      </c>
      <c r="F37" s="5">
        <v>8.9</v>
      </c>
      <c r="G37" s="3">
        <v>160</v>
      </c>
      <c r="H37" s="5">
        <v>0.1</v>
      </c>
      <c r="I37" s="3" t="s">
        <v>68</v>
      </c>
      <c r="J37" s="3">
        <v>185</v>
      </c>
      <c r="K37" s="3">
        <v>0</v>
      </c>
      <c r="L37" s="3">
        <v>0</v>
      </c>
      <c r="M37" s="3">
        <v>18</v>
      </c>
      <c r="N37" s="3">
        <v>0</v>
      </c>
      <c r="O37" s="3">
        <v>0</v>
      </c>
      <c r="P37" s="3">
        <v>0</v>
      </c>
      <c r="Q37" s="3">
        <v>10</v>
      </c>
      <c r="R37" s="3">
        <v>0</v>
      </c>
      <c r="S37" s="3">
        <v>0</v>
      </c>
      <c r="T37" s="3">
        <v>2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 t="s">
        <v>88</v>
      </c>
    </row>
    <row r="38" spans="1:37" ht="90" x14ac:dyDescent="0.25">
      <c r="A38" s="1">
        <v>45429</v>
      </c>
      <c r="B38" s="2">
        <v>0.40625</v>
      </c>
      <c r="C38" s="3">
        <v>14.1</v>
      </c>
      <c r="D38" s="4">
        <v>11.3</v>
      </c>
      <c r="E38" s="4">
        <v>7.88</v>
      </c>
      <c r="F38" s="5">
        <v>8.56</v>
      </c>
      <c r="G38" s="3">
        <v>142</v>
      </c>
      <c r="H38" s="5">
        <v>0.08</v>
      </c>
      <c r="I38" s="3" t="s">
        <v>89</v>
      </c>
      <c r="J38" s="3">
        <v>82</v>
      </c>
      <c r="K38" s="3">
        <v>0</v>
      </c>
      <c r="L38" s="3">
        <v>20</v>
      </c>
      <c r="M38" s="3">
        <v>10</v>
      </c>
      <c r="N38" s="3">
        <v>0</v>
      </c>
      <c r="O38" s="3">
        <v>0</v>
      </c>
      <c r="P38" s="3">
        <v>0</v>
      </c>
      <c r="Q38" s="3">
        <v>22</v>
      </c>
      <c r="R38" s="3">
        <v>0</v>
      </c>
      <c r="S38" s="3">
        <v>0</v>
      </c>
      <c r="T38" s="3">
        <v>2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 t="s">
        <v>116</v>
      </c>
    </row>
    <row r="39" spans="1:37" ht="30" x14ac:dyDescent="0.25">
      <c r="A39" s="1">
        <v>45430</v>
      </c>
      <c r="B39" s="2">
        <v>0.41666666666666669</v>
      </c>
      <c r="C39" s="3">
        <v>11</v>
      </c>
      <c r="D39" s="4">
        <v>11.7</v>
      </c>
      <c r="E39" s="4">
        <v>7.6</v>
      </c>
      <c r="F39" s="5">
        <v>9.6</v>
      </c>
      <c r="G39" s="3">
        <v>162</v>
      </c>
      <c r="H39" s="5">
        <v>0.09</v>
      </c>
      <c r="I39" s="3" t="s">
        <v>77</v>
      </c>
      <c r="J39" s="3">
        <v>37</v>
      </c>
      <c r="K39" s="3">
        <v>0</v>
      </c>
      <c r="L39" s="3">
        <v>0</v>
      </c>
      <c r="M39" s="3">
        <v>2</v>
      </c>
      <c r="N39" s="3">
        <v>0</v>
      </c>
      <c r="O39" s="3">
        <v>0</v>
      </c>
      <c r="P39" s="3">
        <v>0</v>
      </c>
      <c r="Q39" s="3">
        <v>4</v>
      </c>
      <c r="R39" s="3">
        <v>0</v>
      </c>
      <c r="S39" s="3">
        <v>0</v>
      </c>
      <c r="T39" s="3">
        <v>3</v>
      </c>
      <c r="U39" s="3">
        <v>0</v>
      </c>
      <c r="V39" s="3">
        <v>1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/>
    </row>
    <row r="40" spans="1:37" ht="30" x14ac:dyDescent="0.25">
      <c r="A40" s="1">
        <v>45431</v>
      </c>
      <c r="B40" s="2">
        <v>0.41666666666666669</v>
      </c>
      <c r="C40" s="3">
        <v>11</v>
      </c>
      <c r="D40" s="4">
        <v>10.6</v>
      </c>
      <c r="E40" s="4">
        <v>7.94</v>
      </c>
      <c r="F40" s="5">
        <v>9.86</v>
      </c>
      <c r="G40" s="3">
        <v>160</v>
      </c>
      <c r="H40" s="5">
        <v>0.09</v>
      </c>
      <c r="I40" s="3" t="s">
        <v>90</v>
      </c>
      <c r="J40" s="3">
        <v>68</v>
      </c>
      <c r="K40" s="3">
        <v>0</v>
      </c>
      <c r="L40" s="3">
        <v>0</v>
      </c>
      <c r="M40" s="3">
        <v>11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1</v>
      </c>
      <c r="U40" s="3">
        <v>0</v>
      </c>
      <c r="V40" s="3">
        <v>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/>
    </row>
    <row r="41" spans="1:37" ht="45" x14ac:dyDescent="0.25">
      <c r="A41" s="1">
        <v>45432</v>
      </c>
      <c r="B41" s="2">
        <v>0.40625</v>
      </c>
      <c r="C41" s="3">
        <v>12</v>
      </c>
      <c r="D41" s="4">
        <v>12.1</v>
      </c>
      <c r="E41" s="4">
        <v>7.87</v>
      </c>
      <c r="F41" s="5">
        <v>9.58</v>
      </c>
      <c r="G41" s="3">
        <v>165</v>
      </c>
      <c r="H41" s="5">
        <v>0.09</v>
      </c>
      <c r="I41" s="3" t="s">
        <v>91</v>
      </c>
      <c r="J41" s="3">
        <v>136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2</v>
      </c>
      <c r="U41" s="3">
        <v>0</v>
      </c>
      <c r="V41" s="3">
        <v>1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/>
    </row>
    <row r="42" spans="1:37" ht="60" x14ac:dyDescent="0.25">
      <c r="A42" s="1">
        <v>45433</v>
      </c>
      <c r="B42" s="2">
        <v>0.41666666666666669</v>
      </c>
      <c r="C42" s="3">
        <v>13</v>
      </c>
      <c r="D42" s="4">
        <v>13.8</v>
      </c>
      <c r="E42" s="4">
        <v>7.54</v>
      </c>
      <c r="F42" s="5">
        <v>9.57</v>
      </c>
      <c r="G42" s="3">
        <v>72.2</v>
      </c>
      <c r="H42" s="5" t="s">
        <v>49</v>
      </c>
      <c r="I42" s="3" t="s">
        <v>93</v>
      </c>
      <c r="J42" s="3">
        <v>35</v>
      </c>
      <c r="K42" s="3">
        <v>0</v>
      </c>
      <c r="L42" s="3">
        <v>0</v>
      </c>
      <c r="M42" s="3">
        <v>7</v>
      </c>
      <c r="N42" s="3">
        <v>0</v>
      </c>
      <c r="O42" s="3">
        <v>0</v>
      </c>
      <c r="P42" s="3">
        <v>0</v>
      </c>
      <c r="Q42" s="3">
        <v>55</v>
      </c>
      <c r="R42" s="3">
        <v>0</v>
      </c>
      <c r="S42" s="3">
        <v>0</v>
      </c>
      <c r="T42" s="3">
        <v>3</v>
      </c>
      <c r="U42" s="3">
        <v>0</v>
      </c>
      <c r="V42" s="3">
        <v>3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 t="s">
        <v>105</v>
      </c>
    </row>
    <row r="43" spans="1:37" ht="30" x14ac:dyDescent="0.25">
      <c r="A43" s="1">
        <v>45434</v>
      </c>
      <c r="B43" s="2">
        <v>0.41666666666666669</v>
      </c>
      <c r="C43" s="3">
        <v>11.1</v>
      </c>
      <c r="D43" s="4">
        <v>10.5</v>
      </c>
      <c r="E43" s="4">
        <v>7.85</v>
      </c>
      <c r="F43" s="5">
        <v>10.199999999999999</v>
      </c>
      <c r="G43" s="3">
        <v>117</v>
      </c>
      <c r="H43" s="5">
        <v>0.1</v>
      </c>
      <c r="I43" s="3" t="s">
        <v>94</v>
      </c>
      <c r="J43" s="3">
        <v>31</v>
      </c>
      <c r="K43" s="3">
        <v>0</v>
      </c>
      <c r="L43" s="3">
        <v>0</v>
      </c>
      <c r="M43" s="3">
        <v>7</v>
      </c>
      <c r="N43" s="3">
        <v>0</v>
      </c>
      <c r="O43" s="3">
        <v>0</v>
      </c>
      <c r="P43" s="3">
        <v>0</v>
      </c>
      <c r="Q43" s="3">
        <v>24</v>
      </c>
      <c r="R43" s="3">
        <v>0</v>
      </c>
      <c r="S43" s="3">
        <v>0</v>
      </c>
      <c r="T43" s="3">
        <v>1</v>
      </c>
      <c r="U43" s="3">
        <v>0</v>
      </c>
      <c r="V43" s="3">
        <v>1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/>
    </row>
    <row r="44" spans="1:37" ht="45" x14ac:dyDescent="0.25">
      <c r="A44" s="1">
        <v>45435</v>
      </c>
      <c r="B44" s="2">
        <v>0.40625</v>
      </c>
      <c r="C44" s="3">
        <v>14.9</v>
      </c>
      <c r="D44" s="4">
        <v>11.9</v>
      </c>
      <c r="E44" s="4">
        <v>7.47</v>
      </c>
      <c r="F44" s="5">
        <v>9.67</v>
      </c>
      <c r="G44" s="3">
        <v>143</v>
      </c>
      <c r="H44" s="5">
        <v>0.1</v>
      </c>
      <c r="I44" s="3" t="s">
        <v>82</v>
      </c>
      <c r="J44" s="3">
        <v>28</v>
      </c>
      <c r="K44" s="3">
        <v>0</v>
      </c>
      <c r="L44" s="3">
        <v>0</v>
      </c>
      <c r="M44" s="3">
        <v>3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4</v>
      </c>
      <c r="U44" s="3">
        <v>0</v>
      </c>
      <c r="V44" s="3">
        <v>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 t="s">
        <v>106</v>
      </c>
    </row>
    <row r="45" spans="1:37" ht="30" x14ac:dyDescent="0.25">
      <c r="A45" s="1">
        <v>45436</v>
      </c>
      <c r="B45" s="2">
        <v>0.40625</v>
      </c>
      <c r="C45" s="3">
        <v>15.4</v>
      </c>
      <c r="D45" s="4">
        <v>12.2</v>
      </c>
      <c r="E45" s="4">
        <v>7.56</v>
      </c>
      <c r="F45" s="5">
        <v>9.52</v>
      </c>
      <c r="G45" s="3">
        <v>122</v>
      </c>
      <c r="H45" s="5">
        <v>0.11</v>
      </c>
      <c r="I45" s="3" t="s">
        <v>71</v>
      </c>
      <c r="J45" s="3">
        <v>58</v>
      </c>
      <c r="K45" s="3">
        <v>0</v>
      </c>
      <c r="L45" s="3">
        <v>0</v>
      </c>
      <c r="M45" s="3">
        <v>5</v>
      </c>
      <c r="N45" s="3">
        <v>0</v>
      </c>
      <c r="O45" s="3">
        <v>0</v>
      </c>
      <c r="P45" s="3">
        <v>0</v>
      </c>
      <c r="Q45" s="3">
        <v>11</v>
      </c>
      <c r="R45" s="3">
        <v>0</v>
      </c>
      <c r="S45" s="3">
        <v>0</v>
      </c>
      <c r="T45" s="3">
        <v>1</v>
      </c>
      <c r="U45" s="3">
        <v>0</v>
      </c>
      <c r="V45" s="3">
        <v>3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/>
    </row>
    <row r="46" spans="1:37" x14ac:dyDescent="0.25">
      <c r="A46" s="1">
        <v>45437</v>
      </c>
      <c r="B46" s="2">
        <v>0.41666666666666669</v>
      </c>
      <c r="C46" s="3">
        <v>14</v>
      </c>
      <c r="D46" s="4">
        <v>11.1</v>
      </c>
      <c r="E46" s="4">
        <v>7.5</v>
      </c>
      <c r="F46" s="5">
        <v>10</v>
      </c>
      <c r="G46" s="3">
        <v>137</v>
      </c>
      <c r="H46" s="5">
        <v>0.14000000000000001</v>
      </c>
      <c r="I46" s="3" t="s">
        <v>95</v>
      </c>
      <c r="J46" s="3">
        <v>61</v>
      </c>
      <c r="K46" s="3">
        <v>0</v>
      </c>
      <c r="L46" s="3">
        <v>0</v>
      </c>
      <c r="M46" s="3">
        <v>3</v>
      </c>
      <c r="N46" s="3">
        <v>0</v>
      </c>
      <c r="O46" s="3">
        <v>0</v>
      </c>
      <c r="P46" s="3">
        <v>0</v>
      </c>
      <c r="Q46" s="3">
        <v>3</v>
      </c>
      <c r="R46" s="3">
        <v>0</v>
      </c>
      <c r="S46" s="3">
        <v>0</v>
      </c>
      <c r="T46" s="3">
        <v>0</v>
      </c>
      <c r="U46" s="3">
        <v>0</v>
      </c>
      <c r="V46" s="3">
        <v>3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/>
    </row>
    <row r="47" spans="1:37" ht="90" x14ac:dyDescent="0.25">
      <c r="A47" s="1">
        <v>45438</v>
      </c>
      <c r="B47" s="2">
        <v>0.40625</v>
      </c>
      <c r="C47" s="3">
        <v>10</v>
      </c>
      <c r="D47" s="4">
        <v>11.4</v>
      </c>
      <c r="E47" s="4">
        <v>7.55</v>
      </c>
      <c r="F47" s="5">
        <v>9.6</v>
      </c>
      <c r="G47" s="3">
        <v>133</v>
      </c>
      <c r="H47" s="5">
        <v>0.12</v>
      </c>
      <c r="I47" s="3" t="s">
        <v>96</v>
      </c>
      <c r="J47" s="3">
        <v>28</v>
      </c>
      <c r="K47" s="3">
        <v>0</v>
      </c>
      <c r="L47" s="3">
        <v>0</v>
      </c>
      <c r="M47" s="3">
        <v>2</v>
      </c>
      <c r="N47" s="3">
        <v>0</v>
      </c>
      <c r="O47" s="3">
        <v>0</v>
      </c>
      <c r="P47" s="3">
        <v>0</v>
      </c>
      <c r="Q47" s="3">
        <v>3</v>
      </c>
      <c r="R47" s="3">
        <v>0</v>
      </c>
      <c r="S47" s="3">
        <v>0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/>
    </row>
    <row r="48" spans="1:37" ht="45" x14ac:dyDescent="0.25">
      <c r="A48" s="1">
        <v>45439</v>
      </c>
      <c r="B48" s="2">
        <v>0.41666666666666669</v>
      </c>
      <c r="C48" s="3">
        <v>14.4</v>
      </c>
      <c r="D48" s="4">
        <v>11.7</v>
      </c>
      <c r="E48" s="4">
        <v>7.04</v>
      </c>
      <c r="F48" s="5">
        <v>9.31</v>
      </c>
      <c r="G48" s="3">
        <v>143</v>
      </c>
      <c r="H48" s="5">
        <v>0.12</v>
      </c>
      <c r="I48" s="3" t="s">
        <v>97</v>
      </c>
      <c r="J48" s="3">
        <v>27</v>
      </c>
      <c r="K48" s="3">
        <v>0</v>
      </c>
      <c r="L48" s="3">
        <v>0</v>
      </c>
      <c r="M48" s="3">
        <v>2</v>
      </c>
      <c r="N48" s="3">
        <v>0</v>
      </c>
      <c r="O48" s="3">
        <v>0</v>
      </c>
      <c r="P48" s="3">
        <v>0</v>
      </c>
      <c r="Q48" s="3">
        <v>2</v>
      </c>
      <c r="R48" s="3">
        <v>1</v>
      </c>
      <c r="S48" s="3">
        <v>0</v>
      </c>
      <c r="T48" s="3">
        <v>0</v>
      </c>
      <c r="U48" s="3">
        <v>0</v>
      </c>
      <c r="V48" s="3">
        <v>2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/>
    </row>
    <row r="49" spans="1:44" x14ac:dyDescent="0.25">
      <c r="A49" s="1">
        <v>45440</v>
      </c>
      <c r="B49" s="2">
        <v>0.41666666666666669</v>
      </c>
      <c r="C49" s="3">
        <v>14.3</v>
      </c>
      <c r="D49" s="4">
        <v>12.1</v>
      </c>
      <c r="E49" s="4">
        <v>7.31</v>
      </c>
      <c r="F49" s="5">
        <v>9.3699999999999992</v>
      </c>
      <c r="G49" s="3">
        <v>153</v>
      </c>
      <c r="H49" s="5">
        <v>0.1</v>
      </c>
      <c r="I49" s="3" t="s">
        <v>78</v>
      </c>
      <c r="J49" s="3">
        <v>30</v>
      </c>
      <c r="K49" s="3">
        <v>0</v>
      </c>
      <c r="L49" s="3">
        <v>0</v>
      </c>
      <c r="M49" s="3">
        <v>1</v>
      </c>
      <c r="N49" s="3">
        <v>0</v>
      </c>
      <c r="O49" s="3">
        <v>0</v>
      </c>
      <c r="P49" s="3">
        <v>0</v>
      </c>
      <c r="Q49" s="3">
        <v>1</v>
      </c>
      <c r="R49" s="3">
        <v>0</v>
      </c>
      <c r="S49" s="3">
        <v>0</v>
      </c>
      <c r="T49" s="3">
        <v>0</v>
      </c>
      <c r="U49" s="3">
        <v>0</v>
      </c>
      <c r="V49" s="3">
        <v>3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/>
    </row>
    <row r="50" spans="1:44" ht="30" x14ac:dyDescent="0.25">
      <c r="A50" s="1">
        <v>45441</v>
      </c>
      <c r="B50" s="2">
        <v>0.41319444444444442</v>
      </c>
      <c r="C50" s="3">
        <v>11</v>
      </c>
      <c r="D50" s="4">
        <v>11.6</v>
      </c>
      <c r="E50" s="4">
        <v>7.43</v>
      </c>
      <c r="F50" s="5">
        <v>9.57</v>
      </c>
      <c r="G50" s="3">
        <v>146</v>
      </c>
      <c r="H50" s="5">
        <v>0.1</v>
      </c>
      <c r="I50" s="3" t="s">
        <v>98</v>
      </c>
      <c r="J50" s="3">
        <v>30</v>
      </c>
      <c r="K50" s="3">
        <v>0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7</v>
      </c>
      <c r="R50" s="3">
        <v>0</v>
      </c>
      <c r="S50" s="3">
        <v>0</v>
      </c>
      <c r="T50" s="3">
        <v>0</v>
      </c>
      <c r="U50" s="3">
        <v>0</v>
      </c>
      <c r="V50" s="3">
        <v>1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/>
    </row>
    <row r="51" spans="1:44" ht="45" x14ac:dyDescent="0.25">
      <c r="A51" s="1">
        <v>45442</v>
      </c>
      <c r="B51" s="2">
        <v>0.42499999999999999</v>
      </c>
      <c r="C51" s="3">
        <v>13.9</v>
      </c>
      <c r="D51" s="4">
        <v>11.5</v>
      </c>
      <c r="E51" s="4">
        <v>7.36</v>
      </c>
      <c r="F51" s="5" t="s">
        <v>117</v>
      </c>
      <c r="G51" s="3">
        <v>137</v>
      </c>
      <c r="H51" s="5">
        <v>0.2</v>
      </c>
      <c r="I51" s="3" t="s">
        <v>99</v>
      </c>
      <c r="J51" s="3">
        <v>21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1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/>
    </row>
    <row r="52" spans="1:44" x14ac:dyDescent="0.25">
      <c r="A52" s="1">
        <v>45443</v>
      </c>
      <c r="B52" s="2">
        <v>0.40625</v>
      </c>
      <c r="C52" s="3">
        <v>15.3</v>
      </c>
      <c r="D52" s="4">
        <v>12</v>
      </c>
      <c r="E52" s="4">
        <v>7.06</v>
      </c>
      <c r="F52" s="5">
        <v>9.5399999999999991</v>
      </c>
      <c r="G52" s="3">
        <v>153</v>
      </c>
      <c r="H52" s="5">
        <v>0.09</v>
      </c>
      <c r="I52" s="3" t="s">
        <v>100</v>
      </c>
      <c r="J52" s="3">
        <v>5</v>
      </c>
      <c r="K52" s="3">
        <v>0</v>
      </c>
      <c r="L52" s="3">
        <v>0</v>
      </c>
      <c r="M52" s="3">
        <v>1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3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 t="s">
        <v>106</v>
      </c>
    </row>
    <row r="53" spans="1:44" x14ac:dyDescent="0.25">
      <c r="A53" s="1">
        <v>45444</v>
      </c>
      <c r="B53" s="2">
        <v>0.41805555555555557</v>
      </c>
      <c r="C53" s="3">
        <v>12</v>
      </c>
      <c r="D53" s="4">
        <v>12.5</v>
      </c>
      <c r="E53" s="4">
        <v>7.2</v>
      </c>
      <c r="F53" s="5">
        <v>10.6</v>
      </c>
      <c r="G53" s="3">
        <v>135</v>
      </c>
      <c r="H53" s="5">
        <v>0.1</v>
      </c>
      <c r="I53" s="3" t="s">
        <v>100</v>
      </c>
      <c r="J53" s="3">
        <v>21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4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 t="s">
        <v>109</v>
      </c>
    </row>
    <row r="54" spans="1:44" ht="30" x14ac:dyDescent="0.25">
      <c r="A54" s="1">
        <v>45445</v>
      </c>
      <c r="B54" s="2">
        <v>0.41319444444444442</v>
      </c>
      <c r="C54" s="3">
        <v>11.5</v>
      </c>
      <c r="D54" s="4">
        <v>12.5</v>
      </c>
      <c r="E54" s="4">
        <v>7.16</v>
      </c>
      <c r="F54" s="5">
        <v>9.36</v>
      </c>
      <c r="G54" s="3">
        <v>139</v>
      </c>
      <c r="H54" s="5" t="s">
        <v>49</v>
      </c>
      <c r="I54" s="3" t="s">
        <v>92</v>
      </c>
      <c r="J54" s="3">
        <v>3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4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/>
    </row>
    <row r="55" spans="1:44" ht="75" x14ac:dyDescent="0.25">
      <c r="A55" s="1">
        <v>45446</v>
      </c>
      <c r="B55" s="2">
        <v>0.4513888888888889</v>
      </c>
      <c r="C55" s="3">
        <v>14</v>
      </c>
      <c r="D55" s="4">
        <v>11.5</v>
      </c>
      <c r="E55" s="4">
        <v>7.57</v>
      </c>
      <c r="F55" s="5">
        <v>9.06</v>
      </c>
      <c r="G55" s="3">
        <v>120</v>
      </c>
      <c r="H55" s="5">
        <v>0.14000000000000001</v>
      </c>
      <c r="I55" s="3" t="s">
        <v>94</v>
      </c>
      <c r="J55" s="3">
        <v>5</v>
      </c>
      <c r="K55" s="3">
        <v>0</v>
      </c>
      <c r="L55" s="3">
        <v>2</v>
      </c>
      <c r="M55" s="3">
        <v>2</v>
      </c>
      <c r="N55" s="3">
        <v>0</v>
      </c>
      <c r="O55" s="3">
        <v>0</v>
      </c>
      <c r="P55" s="3">
        <v>0</v>
      </c>
      <c r="Q55" s="3">
        <v>3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 t="s">
        <v>101</v>
      </c>
    </row>
    <row r="56" spans="1:44" ht="45" x14ac:dyDescent="0.25">
      <c r="A56" s="1">
        <v>45447</v>
      </c>
      <c r="B56" s="2">
        <v>0.39583333333333331</v>
      </c>
      <c r="C56" s="3">
        <v>12</v>
      </c>
      <c r="D56" s="4">
        <v>12.1</v>
      </c>
      <c r="E56" s="4">
        <v>7.31</v>
      </c>
      <c r="F56" s="5">
        <v>9.85</v>
      </c>
      <c r="G56" s="3">
        <v>124</v>
      </c>
      <c r="H56" s="5">
        <v>0.12</v>
      </c>
      <c r="I56" s="3" t="s">
        <v>61</v>
      </c>
      <c r="J56" s="3">
        <v>5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1</v>
      </c>
      <c r="U56" s="3">
        <v>0</v>
      </c>
      <c r="V56" s="3">
        <v>1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 t="s">
        <v>102</v>
      </c>
    </row>
    <row r="57" spans="1:44" ht="60" x14ac:dyDescent="0.25">
      <c r="A57" s="1">
        <v>45448</v>
      </c>
      <c r="B57" s="2">
        <v>0.41666666666666669</v>
      </c>
      <c r="C57" s="3">
        <v>13</v>
      </c>
      <c r="D57" s="4">
        <v>11.4</v>
      </c>
      <c r="E57" s="4">
        <v>7.39</v>
      </c>
      <c r="F57" s="5">
        <v>10.199999999999999</v>
      </c>
      <c r="G57" s="3">
        <v>128</v>
      </c>
      <c r="H57" s="5">
        <v>0.12</v>
      </c>
      <c r="I57" s="3" t="s">
        <v>103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2</v>
      </c>
      <c r="U57" s="3">
        <v>0</v>
      </c>
      <c r="V57" s="3">
        <v>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/>
    </row>
    <row r="58" spans="1:44" x14ac:dyDescent="0.25">
      <c r="A58" s="1"/>
      <c r="B58" s="2"/>
      <c r="C58" s="3"/>
      <c r="D58" s="4"/>
      <c r="E58" s="4"/>
      <c r="F58" s="5"/>
      <c r="G58" s="3"/>
      <c r="H58" s="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44" ht="30.75" thickBot="1" x14ac:dyDescent="0.3">
      <c r="A59" s="1"/>
      <c r="B59" s="2"/>
      <c r="C59" s="3"/>
      <c r="D59" s="18" t="s">
        <v>120</v>
      </c>
      <c r="E59" s="4"/>
      <c r="F59" s="5"/>
      <c r="G59" s="3"/>
      <c r="H59" s="5"/>
      <c r="I59" s="3"/>
      <c r="J59" s="12" t="s">
        <v>0</v>
      </c>
      <c r="K59" s="12" t="s">
        <v>1</v>
      </c>
      <c r="L59" s="12" t="s">
        <v>2</v>
      </c>
      <c r="M59" s="12" t="s">
        <v>3</v>
      </c>
      <c r="N59" s="12" t="s">
        <v>4</v>
      </c>
      <c r="O59" s="12" t="s">
        <v>5</v>
      </c>
      <c r="P59" s="12" t="s">
        <v>6</v>
      </c>
      <c r="Q59" s="12" t="s">
        <v>7</v>
      </c>
      <c r="R59" s="12" t="s">
        <v>8</v>
      </c>
      <c r="S59" s="12" t="s">
        <v>9</v>
      </c>
      <c r="T59" s="12" t="s">
        <v>10</v>
      </c>
      <c r="U59" s="12" t="s">
        <v>11</v>
      </c>
      <c r="V59" s="12" t="s">
        <v>12</v>
      </c>
      <c r="W59" s="12" t="s">
        <v>13</v>
      </c>
      <c r="X59" s="12" t="s">
        <v>14</v>
      </c>
      <c r="Y59" s="12" t="s">
        <v>15</v>
      </c>
      <c r="Z59" s="12" t="s">
        <v>16</v>
      </c>
      <c r="AA59" s="12" t="s">
        <v>17</v>
      </c>
      <c r="AB59" s="12" t="s">
        <v>18</v>
      </c>
      <c r="AC59" s="12" t="s">
        <v>19</v>
      </c>
      <c r="AD59" s="12" t="s">
        <v>20</v>
      </c>
      <c r="AE59" s="12" t="s">
        <v>21</v>
      </c>
      <c r="AF59" s="12" t="s">
        <v>38</v>
      </c>
      <c r="AG59" s="12" t="s">
        <v>110</v>
      </c>
      <c r="AH59" s="12" t="s">
        <v>23</v>
      </c>
      <c r="AI59" s="12" t="s">
        <v>24</v>
      </c>
      <c r="AJ59" s="12" t="s">
        <v>25</v>
      </c>
      <c r="AK59" s="11"/>
      <c r="AL59" s="11"/>
      <c r="AM59" s="11"/>
      <c r="AN59" s="11"/>
      <c r="AO59" s="11"/>
      <c r="AP59" s="11"/>
      <c r="AQ59" s="11"/>
      <c r="AR59" s="11"/>
    </row>
    <row r="60" spans="1:44" x14ac:dyDescent="0.25">
      <c r="A60" s="1"/>
      <c r="B60" s="2"/>
      <c r="C60" s="3"/>
      <c r="D60" s="4">
        <f>AVERAGE(Table1[Water Temp ◦C])</f>
        <v>10.281132075471699</v>
      </c>
      <c r="E60" s="4"/>
      <c r="F60" s="5"/>
      <c r="G60" s="3"/>
      <c r="H60" s="5"/>
      <c r="I60" s="3"/>
      <c r="J60">
        <f>SUM(Table1[Total Coho Smolts DS])</f>
        <v>5113</v>
      </c>
      <c r="K60">
        <f>SUM(Table1[Coho Smolts US])</f>
        <v>1</v>
      </c>
      <c r="L60">
        <f>SUM(Table1[Coho Smolt - Mort])</f>
        <v>27</v>
      </c>
      <c r="M60">
        <f>SUM(Table1[Clipped Coho Smolts])</f>
        <v>378</v>
      </c>
      <c r="N60">
        <f>SUM(Table1[Coho Fry DS])</f>
        <v>4</v>
      </c>
      <c r="O60">
        <f>SUM(Table1[Coho Fry US])</f>
        <v>3</v>
      </c>
      <c r="P60">
        <f>SUM(Table1[Coho Fry Mort])</f>
        <v>0</v>
      </c>
      <c r="Q60">
        <f>SUM(Table1[Cutthroat Trout DS])</f>
        <v>701</v>
      </c>
      <c r="R60">
        <f>SUM(Table1[Cutthroat Trout US])</f>
        <v>2</v>
      </c>
      <c r="S60" s="10">
        <f>SUM(Table1[Cutthroat Trout Mort])</f>
        <v>0</v>
      </c>
      <c r="T60" s="10">
        <f>SUM(Table1[Sculpin])</f>
        <v>53</v>
      </c>
      <c r="U60" s="10">
        <f>SUM(Table1[Stiklbk])</f>
        <v>0</v>
      </c>
      <c r="V60" s="10">
        <f>SUM(Table1[Crayfish])</f>
        <v>35</v>
      </c>
      <c r="W60" s="10">
        <f>SUM(Table1[Pink Fry])</f>
        <v>0</v>
      </c>
      <c r="X60" s="10">
        <f>SUM(Table1[Pink Fry - Mort])</f>
        <v>0</v>
      </c>
      <c r="Y60" s="10">
        <f>SUM(Table1[Stlhd Adult])</f>
        <v>0</v>
      </c>
      <c r="Z60" s="10">
        <f>SUM(Table1[RBT Adult res])</f>
        <v>0</v>
      </c>
      <c r="AA60" s="10">
        <f>SUM(Table1[Trout juv])</f>
        <v>0</v>
      </c>
      <c r="AB60" s="10">
        <f>SUM(Table1[Sockeye])</f>
        <v>0</v>
      </c>
      <c r="AC60" s="10">
        <f>SUM(Table1[Lamprey])</f>
        <v>0</v>
      </c>
      <c r="AD60" s="10">
        <f>SUM(Table1[RS Newt])</f>
        <v>0</v>
      </c>
      <c r="AE60" s="10">
        <f>SUM(Table1[Chinook fry])</f>
        <v>0</v>
      </c>
      <c r="AF60" s="10">
        <f>SUM(Table1[Chinook fry Mort])</f>
        <v>0</v>
      </c>
      <c r="AG60" s="10">
        <f>SUM(Table1[Chinook Smolt])</f>
        <v>17</v>
      </c>
      <c r="AH60" s="10">
        <f>SUM(Table1[Chum fry])</f>
        <v>0</v>
      </c>
      <c r="AI60" s="10">
        <f>SUM(Table1[Chum Fry Mort])</f>
        <v>0</v>
      </c>
      <c r="AJ60" s="10">
        <f>SUM(Table1[Unknown Smolts])</f>
        <v>0</v>
      </c>
      <c r="AK60" s="10"/>
      <c r="AL60" s="10"/>
      <c r="AM60" s="10"/>
      <c r="AN60" s="10"/>
      <c r="AO60" s="10"/>
      <c r="AP60" s="10"/>
      <c r="AQ60" s="10"/>
      <c r="AR60" s="10"/>
    </row>
    <row r="61" spans="1:44" x14ac:dyDescent="0.25">
      <c r="A61" s="1"/>
      <c r="B61" s="2"/>
      <c r="C61" s="3"/>
      <c r="E61" s="4"/>
      <c r="F61" s="5"/>
      <c r="G61" s="3"/>
      <c r="H61" s="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44" x14ac:dyDescent="0.25">
      <c r="A62" s="1"/>
      <c r="B62" s="2"/>
      <c r="C62" s="3"/>
      <c r="D62" s="4"/>
      <c r="E62" s="4"/>
      <c r="F62" s="5"/>
      <c r="G62" s="3"/>
      <c r="H62" s="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44" x14ac:dyDescent="0.25">
      <c r="A63" s="1"/>
      <c r="B63" s="2"/>
      <c r="C63" s="3"/>
      <c r="D63" s="4"/>
      <c r="E63" s="4"/>
      <c r="F63" s="5"/>
      <c r="G63" s="3"/>
      <c r="H63" s="5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44" x14ac:dyDescent="0.25">
      <c r="A64" s="1"/>
      <c r="B64" s="2"/>
      <c r="C64" s="3"/>
      <c r="D64" s="4"/>
      <c r="E64" s="4"/>
      <c r="F64" s="5"/>
      <c r="G64" s="3"/>
      <c r="H64" s="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 x14ac:dyDescent="0.25">
      <c r="A65" s="1"/>
      <c r="B65" s="2"/>
      <c r="C65" s="3"/>
      <c r="D65" s="4"/>
      <c r="E65" s="4"/>
      <c r="F65" s="5"/>
      <c r="G65" s="3"/>
      <c r="H65" s="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 x14ac:dyDescent="0.25">
      <c r="A66" s="1"/>
      <c r="B66" s="2"/>
      <c r="C66" s="3"/>
      <c r="D66" s="4"/>
      <c r="E66" s="4"/>
      <c r="F66" s="5"/>
      <c r="G66" s="3"/>
      <c r="H66" s="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 x14ac:dyDescent="0.25">
      <c r="A67" s="1"/>
      <c r="B67" s="2"/>
      <c r="C67" s="3"/>
      <c r="D67" s="4"/>
      <c r="E67" s="4"/>
      <c r="F67" s="5"/>
      <c r="G67" s="3"/>
      <c r="H67" s="5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 x14ac:dyDescent="0.25">
      <c r="A68" s="1"/>
      <c r="B68" s="2"/>
      <c r="C68" s="3"/>
      <c r="D68" s="4"/>
      <c r="E68" s="4"/>
      <c r="F68" s="5"/>
      <c r="G68" s="3"/>
      <c r="H68" s="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 x14ac:dyDescent="0.25">
      <c r="A69" s="1"/>
      <c r="B69" s="2"/>
      <c r="C69" s="3"/>
      <c r="D69" s="4"/>
      <c r="E69" s="4"/>
      <c r="F69" s="5"/>
      <c r="G69" s="3"/>
      <c r="H69" s="5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 x14ac:dyDescent="0.25">
      <c r="A70" s="1"/>
      <c r="B70" s="2"/>
      <c r="C70" s="3"/>
      <c r="D70" s="4"/>
      <c r="E70" s="4"/>
      <c r="F70" s="5"/>
      <c r="G70" s="3"/>
      <c r="H70" s="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 x14ac:dyDescent="0.25">
      <c r="A71" s="1"/>
      <c r="B71" s="2"/>
      <c r="C71" s="3"/>
      <c r="D71" s="4"/>
      <c r="E71" s="4"/>
      <c r="F71" s="5"/>
      <c r="G71" s="3"/>
      <c r="H71" s="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 x14ac:dyDescent="0.25">
      <c r="A72" s="1"/>
      <c r="B72" s="2"/>
      <c r="C72" s="3"/>
      <c r="D72" s="4"/>
      <c r="E72" s="4"/>
      <c r="F72" s="5"/>
      <c r="G72" s="3"/>
      <c r="H72" s="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 x14ac:dyDescent="0.25">
      <c r="A73" s="1"/>
      <c r="B73" s="2"/>
      <c r="C73" s="3"/>
      <c r="D73" s="4"/>
      <c r="E73" s="4"/>
      <c r="F73" s="5"/>
      <c r="G73" s="3"/>
      <c r="H73" s="5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 x14ac:dyDescent="0.25">
      <c r="A74" s="1"/>
      <c r="B74" s="2"/>
      <c r="C74" s="3"/>
      <c r="D74" s="4"/>
      <c r="E74" s="4"/>
      <c r="F74" s="5"/>
      <c r="G74" s="3"/>
      <c r="H74" s="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 x14ac:dyDescent="0.25">
      <c r="A75" s="1"/>
      <c r="B75" s="2"/>
      <c r="C75" s="3"/>
      <c r="D75" s="4"/>
      <c r="E75" s="4"/>
      <c r="F75" s="5"/>
      <c r="G75" s="3"/>
      <c r="H75" s="5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 x14ac:dyDescent="0.25">
      <c r="A76" s="1"/>
      <c r="B76" s="2"/>
      <c r="C76" s="3"/>
      <c r="D76" s="4"/>
      <c r="E76" s="4"/>
      <c r="F76" s="5"/>
      <c r="G76" s="3"/>
      <c r="H76" s="5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 x14ac:dyDescent="0.25">
      <c r="A77" s="1"/>
      <c r="B77" s="2"/>
      <c r="C77" s="3"/>
      <c r="D77" s="4"/>
      <c r="E77" s="4"/>
      <c r="F77" s="5"/>
      <c r="G77" s="3"/>
      <c r="H77" s="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 x14ac:dyDescent="0.25">
      <c r="A78" s="1"/>
      <c r="B78" s="2"/>
      <c r="C78" s="3"/>
      <c r="D78" s="4"/>
      <c r="E78" s="4"/>
      <c r="F78" s="5"/>
      <c r="G78" s="3"/>
      <c r="H78" s="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 x14ac:dyDescent="0.25">
      <c r="A79" s="1"/>
      <c r="B79" s="2"/>
      <c r="C79" s="3"/>
      <c r="D79" s="4"/>
      <c r="E79" s="4"/>
      <c r="F79" s="5"/>
      <c r="G79" s="3"/>
      <c r="H79" s="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 x14ac:dyDescent="0.25">
      <c r="A80" s="1"/>
      <c r="B80" s="2"/>
      <c r="C80" s="3"/>
      <c r="D80" s="4"/>
      <c r="E80" s="4"/>
      <c r="F80" s="5"/>
      <c r="G80" s="3"/>
      <c r="H80" s="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 x14ac:dyDescent="0.25">
      <c r="A81" s="1"/>
      <c r="B81" s="2"/>
      <c r="C81" s="3"/>
      <c r="D81" s="4"/>
      <c r="E81" s="4"/>
      <c r="F81" s="5"/>
      <c r="G81" s="3"/>
      <c r="H81" s="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 x14ac:dyDescent="0.25">
      <c r="A82" s="1"/>
      <c r="B82" s="2"/>
      <c r="C82" s="3"/>
      <c r="D82" s="4"/>
      <c r="E82" s="4"/>
      <c r="F82" s="5"/>
      <c r="G82" s="3"/>
      <c r="H82" s="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 x14ac:dyDescent="0.25">
      <c r="A83" s="1"/>
      <c r="B83" s="2"/>
      <c r="C83" s="3"/>
      <c r="D83" s="4"/>
      <c r="E83" s="4"/>
      <c r="F83" s="5"/>
      <c r="G83" s="3"/>
      <c r="H83" s="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 x14ac:dyDescent="0.25">
      <c r="A84" s="1"/>
      <c r="B84" s="2"/>
      <c r="C84" s="3"/>
      <c r="D84" s="4"/>
      <c r="E84" s="4"/>
      <c r="F84" s="5"/>
      <c r="G84" s="3"/>
      <c r="H84" s="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 x14ac:dyDescent="0.25">
      <c r="A85" s="1"/>
      <c r="B85" s="2"/>
      <c r="C85" s="3"/>
      <c r="D85" s="4"/>
      <c r="E85" s="4"/>
      <c r="F85" s="5"/>
      <c r="G85" s="3"/>
      <c r="H85" s="5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 x14ac:dyDescent="0.25">
      <c r="A86" s="1"/>
      <c r="B86" s="2"/>
      <c r="C86" s="3"/>
      <c r="D86" s="4"/>
      <c r="E86" s="4"/>
      <c r="F86" s="5"/>
      <c r="G86" s="3"/>
      <c r="H86" s="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 x14ac:dyDescent="0.25">
      <c r="A87" s="1"/>
      <c r="B87" s="2"/>
      <c r="C87" s="3"/>
      <c r="D87" s="4"/>
      <c r="E87" s="4"/>
      <c r="F87" s="5"/>
      <c r="G87" s="3"/>
      <c r="H87" s="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 x14ac:dyDescent="0.25">
      <c r="A88" s="1"/>
      <c r="B88" s="2"/>
      <c r="C88" s="3"/>
      <c r="D88" s="4"/>
      <c r="E88" s="4"/>
      <c r="F88" s="5"/>
      <c r="G88" s="3"/>
      <c r="H88" s="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 x14ac:dyDescent="0.25">
      <c r="A89" s="1"/>
      <c r="B89" s="2"/>
      <c r="C89" s="3"/>
      <c r="D89" s="4"/>
      <c r="E89" s="4"/>
      <c r="F89" s="5"/>
      <c r="G89" s="3"/>
      <c r="H89" s="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 x14ac:dyDescent="0.25">
      <c r="A90" s="1"/>
      <c r="B90" s="2"/>
      <c r="C90" s="3"/>
      <c r="D90" s="4"/>
      <c r="E90" s="4"/>
      <c r="F90" s="5"/>
      <c r="G90" s="3"/>
      <c r="H90" s="5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 x14ac:dyDescent="0.25">
      <c r="A91" s="1"/>
      <c r="B91" s="2"/>
      <c r="C91" s="3"/>
      <c r="D91" s="4"/>
      <c r="E91" s="4"/>
      <c r="F91" s="5"/>
      <c r="G91" s="3"/>
      <c r="H91" s="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 x14ac:dyDescent="0.25">
      <c r="A92" s="1"/>
      <c r="B92" s="2"/>
      <c r="C92" s="3"/>
      <c r="D92" s="4"/>
      <c r="E92" s="4"/>
      <c r="F92" s="5"/>
      <c r="G92" s="3"/>
      <c r="H92" s="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 x14ac:dyDescent="0.25">
      <c r="A93" s="1"/>
      <c r="B93" s="2"/>
      <c r="C93" s="3"/>
      <c r="D93" s="4"/>
      <c r="E93" s="4"/>
      <c r="F93" s="5"/>
      <c r="G93" s="3"/>
      <c r="H93" s="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 x14ac:dyDescent="0.25">
      <c r="A94" s="1"/>
      <c r="B94" s="2"/>
      <c r="C94" s="3"/>
      <c r="D94" s="4"/>
      <c r="E94" s="4"/>
      <c r="F94" s="5"/>
      <c r="G94" s="3"/>
      <c r="H94" s="5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 x14ac:dyDescent="0.25">
      <c r="A95" s="1"/>
      <c r="B95" s="2"/>
      <c r="C95" s="3"/>
      <c r="D95" s="4"/>
      <c r="E95" s="4"/>
      <c r="F95" s="5"/>
      <c r="G95" s="3"/>
      <c r="H95" s="5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 x14ac:dyDescent="0.25">
      <c r="A96" s="1"/>
      <c r="B96" s="2"/>
      <c r="C96" s="3"/>
      <c r="D96" s="4"/>
      <c r="E96" s="4"/>
      <c r="F96" s="5"/>
      <c r="G96" s="3"/>
      <c r="H96" s="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 x14ac:dyDescent="0.25">
      <c r="A97" s="1"/>
      <c r="B97" s="2"/>
      <c r="C97" s="3"/>
      <c r="D97" s="4"/>
      <c r="E97" s="4"/>
      <c r="F97" s="5"/>
      <c r="G97" s="3"/>
      <c r="H97" s="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1:37" x14ac:dyDescent="0.25">
      <c r="A98" s="1"/>
      <c r="B98" s="2"/>
      <c r="C98" s="3"/>
      <c r="D98" s="4"/>
      <c r="E98" s="4"/>
      <c r="F98" s="5"/>
      <c r="G98" s="3"/>
      <c r="H98" s="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 x14ac:dyDescent="0.25">
      <c r="A99" s="1"/>
      <c r="B99" s="2"/>
      <c r="C99" s="3"/>
      <c r="D99" s="4"/>
      <c r="E99" s="4"/>
      <c r="F99" s="5"/>
      <c r="G99" s="3"/>
      <c r="H99" s="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37" x14ac:dyDescent="0.25">
      <c r="A100" s="1"/>
      <c r="B100" s="2"/>
      <c r="C100" s="3"/>
      <c r="D100" s="4"/>
      <c r="E100" s="4"/>
      <c r="F100" s="5"/>
      <c r="G100" s="3"/>
      <c r="H100" s="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 x14ac:dyDescent="0.25">
      <c r="A101" s="1"/>
      <c r="B101" s="2"/>
      <c r="C101" s="3"/>
      <c r="D101" s="4"/>
      <c r="E101" s="4"/>
      <c r="F101" s="5"/>
      <c r="G101" s="3"/>
      <c r="H101" s="5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 x14ac:dyDescent="0.25">
      <c r="A102" s="1"/>
      <c r="B102" s="2"/>
      <c r="C102" s="3"/>
      <c r="D102" s="4"/>
      <c r="E102" s="4"/>
      <c r="F102" s="5"/>
      <c r="G102" s="3"/>
      <c r="H102" s="5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:37" x14ac:dyDescent="0.25">
      <c r="A103" s="1"/>
      <c r="B103" s="2"/>
      <c r="C103" s="3"/>
      <c r="D103" s="4"/>
      <c r="E103" s="4"/>
      <c r="F103" s="5"/>
      <c r="G103" s="3"/>
      <c r="H103" s="5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:37" x14ac:dyDescent="0.25">
      <c r="A104" s="1"/>
      <c r="B104" s="2"/>
      <c r="C104" s="3"/>
      <c r="D104" s="4"/>
      <c r="E104" s="4"/>
      <c r="F104" s="5"/>
      <c r="G104" s="3"/>
      <c r="H104" s="5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37" x14ac:dyDescent="0.25">
      <c r="A105" s="1"/>
      <c r="B105" s="2"/>
      <c r="C105" s="3"/>
      <c r="D105" s="4"/>
      <c r="E105" s="4"/>
      <c r="F105" s="5"/>
      <c r="G105" s="3"/>
      <c r="H105" s="5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 x14ac:dyDescent="0.25">
      <c r="A106" s="1"/>
      <c r="B106" s="2"/>
      <c r="C106" s="3"/>
      <c r="D106" s="4"/>
      <c r="E106" s="4"/>
      <c r="F106" s="5"/>
      <c r="G106" s="3"/>
      <c r="H106" s="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 x14ac:dyDescent="0.25">
      <c r="A107" s="1"/>
      <c r="B107" s="2"/>
      <c r="C107" s="3"/>
      <c r="D107" s="4"/>
      <c r="E107" s="4"/>
      <c r="F107" s="5"/>
      <c r="G107" s="3"/>
      <c r="H107" s="5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 x14ac:dyDescent="0.25">
      <c r="A108" s="1"/>
      <c r="B108" s="2"/>
      <c r="C108" s="3"/>
      <c r="D108" s="4"/>
      <c r="E108" s="4"/>
      <c r="F108" s="5"/>
      <c r="G108" s="3"/>
      <c r="H108" s="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 x14ac:dyDescent="0.25">
      <c r="A109" s="1"/>
      <c r="B109" s="2"/>
      <c r="C109" s="3"/>
      <c r="D109" s="4"/>
      <c r="E109" s="4"/>
      <c r="F109" s="5"/>
      <c r="G109" s="3"/>
      <c r="H109" s="5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 x14ac:dyDescent="0.25">
      <c r="A110" s="1"/>
      <c r="B110" s="2"/>
      <c r="C110" s="3"/>
      <c r="D110" s="4"/>
      <c r="E110" s="4"/>
      <c r="F110" s="5"/>
      <c r="G110" s="3"/>
      <c r="H110" s="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37" x14ac:dyDescent="0.25">
      <c r="A111" s="1"/>
      <c r="B111" s="2"/>
      <c r="C111" s="3"/>
      <c r="D111" s="4"/>
      <c r="E111" s="4"/>
      <c r="F111" s="5"/>
      <c r="G111" s="3"/>
      <c r="H111" s="5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37" x14ac:dyDescent="0.25">
      <c r="A112" s="1"/>
      <c r="B112" s="2"/>
      <c r="C112" s="3"/>
      <c r="D112" s="4"/>
      <c r="E112" s="4"/>
      <c r="F112" s="5"/>
      <c r="G112" s="3"/>
      <c r="H112" s="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 x14ac:dyDescent="0.25">
      <c r="A113" s="1"/>
      <c r="B113" s="2"/>
      <c r="C113" s="3"/>
      <c r="D113" s="4"/>
      <c r="E113" s="4"/>
      <c r="F113" s="5"/>
      <c r="G113" s="3"/>
      <c r="H113" s="5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 x14ac:dyDescent="0.25">
      <c r="A114" s="1"/>
      <c r="B114" s="2"/>
      <c r="C114" s="3"/>
      <c r="D114" s="4"/>
      <c r="E114" s="4"/>
      <c r="F114" s="5"/>
      <c r="G114" s="3"/>
      <c r="H114" s="5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 x14ac:dyDescent="0.25">
      <c r="A115" s="1"/>
      <c r="B115" s="2"/>
      <c r="C115" s="3"/>
      <c r="D115" s="4"/>
      <c r="E115" s="4"/>
      <c r="F115" s="5"/>
      <c r="G115" s="3"/>
      <c r="H115" s="5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 x14ac:dyDescent="0.25">
      <c r="A116" s="1"/>
      <c r="B116" s="2"/>
      <c r="C116" s="3"/>
      <c r="D116" s="4"/>
      <c r="E116" s="4"/>
      <c r="F116" s="5"/>
      <c r="G116" s="3"/>
      <c r="H116" s="5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 x14ac:dyDescent="0.25">
      <c r="A117" s="1"/>
      <c r="B117" s="2"/>
      <c r="C117" s="3"/>
      <c r="D117" s="4"/>
      <c r="E117" s="4"/>
      <c r="F117" s="5"/>
      <c r="G117" s="3"/>
      <c r="H117" s="5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 x14ac:dyDescent="0.25">
      <c r="A118" s="1"/>
      <c r="B118" s="2"/>
      <c r="C118" s="3"/>
      <c r="D118" s="4"/>
      <c r="E118" s="4"/>
      <c r="F118" s="5"/>
      <c r="G118" s="3"/>
      <c r="H118" s="5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 x14ac:dyDescent="0.25">
      <c r="A119" s="1"/>
      <c r="B119" s="2"/>
      <c r="C119" s="3"/>
      <c r="D119" s="4"/>
      <c r="E119" s="4"/>
      <c r="F119" s="5"/>
      <c r="G119" s="3"/>
      <c r="H119" s="5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 x14ac:dyDescent="0.25">
      <c r="A120" s="1"/>
      <c r="B120" s="2"/>
      <c r="C120" s="3"/>
      <c r="D120" s="4"/>
      <c r="E120" s="4"/>
      <c r="F120" s="5"/>
      <c r="G120" s="3"/>
      <c r="H120" s="5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 x14ac:dyDescent="0.25">
      <c r="A121" s="1"/>
      <c r="B121" s="2"/>
      <c r="C121" s="3"/>
      <c r="D121" s="4"/>
      <c r="E121" s="4"/>
      <c r="F121" s="5"/>
      <c r="G121" s="3"/>
      <c r="H121" s="5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 x14ac:dyDescent="0.25">
      <c r="A122" s="1"/>
      <c r="B122" s="2"/>
      <c r="C122" s="3"/>
      <c r="D122" s="4"/>
      <c r="E122" s="4"/>
      <c r="F122" s="5"/>
      <c r="G122" s="3"/>
      <c r="H122" s="5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 x14ac:dyDescent="0.25">
      <c r="A123" s="1"/>
      <c r="B123" s="2"/>
      <c r="C123" s="3"/>
      <c r="D123" s="4"/>
      <c r="E123" s="4"/>
      <c r="F123" s="5"/>
      <c r="G123" s="3"/>
      <c r="H123" s="5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 x14ac:dyDescent="0.25">
      <c r="A124" s="1"/>
      <c r="B124" s="2"/>
      <c r="C124" s="3"/>
      <c r="D124" s="4"/>
      <c r="E124" s="4"/>
      <c r="F124" s="5"/>
      <c r="G124" s="3"/>
      <c r="H124" s="5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 x14ac:dyDescent="0.25">
      <c r="A125" s="1"/>
      <c r="B125" s="2"/>
      <c r="C125" s="3"/>
      <c r="D125" s="4"/>
      <c r="E125" s="4"/>
      <c r="F125" s="5"/>
      <c r="G125" s="3"/>
      <c r="H125" s="5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 x14ac:dyDescent="0.25">
      <c r="A126" s="1"/>
      <c r="B126" s="2"/>
      <c r="C126" s="3"/>
      <c r="D126" s="4"/>
      <c r="E126" s="4"/>
      <c r="F126" s="5"/>
      <c r="G126" s="3"/>
      <c r="H126" s="5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 x14ac:dyDescent="0.25">
      <c r="A127" s="1"/>
      <c r="B127" s="2"/>
      <c r="C127" s="3"/>
      <c r="D127" s="4"/>
      <c r="E127" s="4"/>
      <c r="F127" s="5"/>
      <c r="G127" s="3"/>
      <c r="H127" s="5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 x14ac:dyDescent="0.25">
      <c r="A128" s="1"/>
      <c r="B128" s="2"/>
      <c r="C128" s="3"/>
      <c r="D128" s="4"/>
      <c r="E128" s="4"/>
      <c r="F128" s="5"/>
      <c r="G128" s="3"/>
      <c r="H128" s="5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 x14ac:dyDescent="0.25">
      <c r="A129" s="1"/>
      <c r="B129" s="2"/>
      <c r="C129" s="3"/>
      <c r="D129" s="4"/>
      <c r="E129" s="4"/>
      <c r="F129" s="5"/>
      <c r="G129" s="3"/>
      <c r="H129" s="5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 x14ac:dyDescent="0.25">
      <c r="A130" s="1"/>
      <c r="B130" s="2"/>
      <c r="C130" s="3"/>
      <c r="D130" s="4"/>
      <c r="E130" s="4"/>
      <c r="F130" s="5"/>
      <c r="G130" s="3"/>
      <c r="H130" s="5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 x14ac:dyDescent="0.25">
      <c r="A131" s="1"/>
      <c r="B131" s="2"/>
      <c r="C131" s="3"/>
      <c r="D131" s="4"/>
      <c r="E131" s="4"/>
      <c r="F131" s="5"/>
      <c r="G131" s="3"/>
      <c r="H131" s="5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 x14ac:dyDescent="0.25">
      <c r="A132" s="1"/>
      <c r="B132" s="2"/>
      <c r="C132" s="3"/>
      <c r="D132" s="4"/>
      <c r="E132" s="4"/>
      <c r="F132" s="5"/>
      <c r="G132" s="3"/>
      <c r="H132" s="5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 x14ac:dyDescent="0.25">
      <c r="A133" s="1"/>
      <c r="B133" s="2"/>
      <c r="C133" s="3"/>
      <c r="D133" s="4"/>
      <c r="E133" s="4"/>
      <c r="F133" s="5"/>
      <c r="G133" s="3"/>
      <c r="H133" s="5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 x14ac:dyDescent="0.25">
      <c r="A134" s="1"/>
      <c r="B134" s="2"/>
      <c r="C134" s="3"/>
      <c r="D134" s="4"/>
      <c r="E134" s="4"/>
      <c r="F134" s="5"/>
      <c r="G134" s="3"/>
      <c r="H134" s="5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 x14ac:dyDescent="0.25">
      <c r="A135" s="1"/>
      <c r="B135" s="2"/>
      <c r="C135" s="3"/>
      <c r="D135" s="4"/>
      <c r="E135" s="4"/>
      <c r="F135" s="5"/>
      <c r="G135" s="3"/>
      <c r="H135" s="5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 x14ac:dyDescent="0.25">
      <c r="A136" s="1"/>
      <c r="B136" s="2"/>
      <c r="C136" s="3"/>
      <c r="D136" s="4"/>
      <c r="E136" s="4"/>
      <c r="F136" s="5"/>
      <c r="G136" s="3"/>
      <c r="H136" s="5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 x14ac:dyDescent="0.25">
      <c r="A137" s="1"/>
      <c r="B137" s="2"/>
      <c r="C137" s="3"/>
      <c r="D137" s="4"/>
      <c r="E137" s="4"/>
      <c r="F137" s="5"/>
      <c r="G137" s="3"/>
      <c r="H137" s="5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 x14ac:dyDescent="0.25">
      <c r="A138" s="1"/>
      <c r="B138" s="2"/>
      <c r="C138" s="3"/>
      <c r="D138" s="4"/>
      <c r="E138" s="4"/>
      <c r="F138" s="5"/>
      <c r="G138" s="3"/>
      <c r="H138" s="5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 x14ac:dyDescent="0.25">
      <c r="A139" s="1"/>
      <c r="B139" s="2"/>
      <c r="C139" s="3"/>
      <c r="D139" s="4"/>
      <c r="E139" s="4"/>
      <c r="F139" s="5"/>
      <c r="G139" s="3"/>
      <c r="H139" s="5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 x14ac:dyDescent="0.25">
      <c r="A140" s="1"/>
      <c r="B140" s="2"/>
      <c r="C140" s="3"/>
      <c r="D140" s="4"/>
      <c r="E140" s="4"/>
      <c r="F140" s="5"/>
      <c r="G140" s="3"/>
      <c r="H140" s="5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 x14ac:dyDescent="0.25">
      <c r="A141" s="1"/>
      <c r="B141" s="2"/>
      <c r="C141" s="3"/>
      <c r="D141" s="4"/>
      <c r="E141" s="4"/>
      <c r="F141" s="5"/>
      <c r="G141" s="3"/>
      <c r="H141" s="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 x14ac:dyDescent="0.25">
      <c r="A142" s="1"/>
      <c r="B142" s="2"/>
      <c r="C142" s="3"/>
      <c r="D142" s="4"/>
      <c r="E142" s="4"/>
      <c r="F142" s="5"/>
      <c r="G142" s="3"/>
      <c r="H142" s="5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 x14ac:dyDescent="0.25">
      <c r="A143" s="1"/>
      <c r="B143" s="2"/>
      <c r="C143" s="3"/>
      <c r="D143" s="4"/>
      <c r="E143" s="4"/>
      <c r="F143" s="5"/>
      <c r="G143" s="3"/>
      <c r="H143" s="5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 x14ac:dyDescent="0.25">
      <c r="A144" s="1"/>
      <c r="B144" s="2"/>
      <c r="C144" s="3"/>
      <c r="D144" s="4"/>
      <c r="E144" s="4"/>
      <c r="F144" s="5"/>
      <c r="G144" s="3"/>
      <c r="H144" s="5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1:37" x14ac:dyDescent="0.25">
      <c r="A145" s="1"/>
      <c r="B145" s="2"/>
      <c r="C145" s="3"/>
      <c r="D145" s="4"/>
      <c r="E145" s="4"/>
      <c r="F145" s="5"/>
      <c r="G145" s="3"/>
      <c r="H145" s="5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1:37" x14ac:dyDescent="0.25">
      <c r="A146" s="1"/>
      <c r="B146" s="2"/>
      <c r="C146" s="3"/>
      <c r="D146" s="4"/>
      <c r="E146" s="4"/>
      <c r="F146" s="5"/>
      <c r="G146" s="3"/>
      <c r="H146" s="5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1:37" x14ac:dyDescent="0.25">
      <c r="A147" s="1"/>
      <c r="B147" s="2"/>
      <c r="C147" s="3"/>
      <c r="D147" s="4"/>
      <c r="E147" s="4"/>
      <c r="F147" s="5"/>
      <c r="G147" s="3"/>
      <c r="H147" s="5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1:37" x14ac:dyDescent="0.25">
      <c r="A148" s="1"/>
      <c r="B148" s="2"/>
      <c r="C148" s="3"/>
      <c r="D148" s="4"/>
      <c r="E148" s="4"/>
      <c r="F148" s="5"/>
      <c r="G148" s="3"/>
      <c r="H148" s="5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1:37" x14ac:dyDescent="0.25">
      <c r="A149" s="1"/>
      <c r="B149" s="2"/>
      <c r="C149" s="3"/>
      <c r="D149" s="4"/>
      <c r="E149" s="4"/>
      <c r="F149" s="5"/>
      <c r="G149" s="3"/>
      <c r="H149" s="5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1:37" x14ac:dyDescent="0.25">
      <c r="A150" s="1"/>
      <c r="B150" s="2"/>
      <c r="C150" s="3"/>
      <c r="D150" s="4"/>
      <c r="E150" s="4"/>
      <c r="F150" s="5"/>
      <c r="G150" s="3"/>
      <c r="H150" s="5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1:37" x14ac:dyDescent="0.25">
      <c r="A151" s="1"/>
      <c r="B151" s="2"/>
      <c r="C151" s="3"/>
      <c r="D151" s="4"/>
      <c r="E151" s="4"/>
      <c r="F151" s="5"/>
      <c r="G151" s="3"/>
      <c r="H151" s="5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1:37" x14ac:dyDescent="0.25">
      <c r="A152" s="1"/>
      <c r="B152" s="2"/>
      <c r="C152" s="3"/>
      <c r="D152" s="4"/>
      <c r="E152" s="4"/>
      <c r="F152" s="5"/>
      <c r="G152" s="3"/>
      <c r="H152" s="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1:37" x14ac:dyDescent="0.25">
      <c r="A153" s="1"/>
      <c r="B153" s="2"/>
      <c r="C153" s="3"/>
      <c r="D153" s="4"/>
      <c r="E153" s="4"/>
      <c r="F153" s="5"/>
      <c r="G153" s="3"/>
      <c r="H153" s="5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1:37" x14ac:dyDescent="0.25">
      <c r="A154" s="1"/>
      <c r="B154" s="2"/>
      <c r="C154" s="3"/>
      <c r="D154" s="4"/>
      <c r="E154" s="4"/>
      <c r="F154" s="5"/>
      <c r="G154" s="3"/>
      <c r="H154" s="5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1:37" x14ac:dyDescent="0.25">
      <c r="A155" s="1"/>
      <c r="B155" s="2"/>
      <c r="C155" s="3"/>
      <c r="D155" s="4"/>
      <c r="E155" s="4"/>
      <c r="F155" s="5"/>
      <c r="G155" s="3"/>
      <c r="H155" s="5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1:37" x14ac:dyDescent="0.25">
      <c r="A156" s="1"/>
      <c r="B156" s="2"/>
      <c r="C156" s="3"/>
      <c r="D156" s="4"/>
      <c r="E156" s="4"/>
      <c r="F156" s="5"/>
      <c r="G156" s="3"/>
      <c r="H156" s="5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1:37" x14ac:dyDescent="0.25">
      <c r="A157" s="1"/>
      <c r="B157" s="2"/>
      <c r="C157" s="3"/>
      <c r="D157" s="4"/>
      <c r="E157" s="4"/>
      <c r="F157" s="5"/>
      <c r="G157" s="3"/>
      <c r="H157" s="5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1:37" x14ac:dyDescent="0.25">
      <c r="A158" s="1"/>
      <c r="B158" s="2"/>
      <c r="C158" s="3"/>
      <c r="D158" s="4"/>
      <c r="E158" s="4"/>
      <c r="F158" s="5"/>
      <c r="G158" s="3"/>
      <c r="H158" s="5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1:37" x14ac:dyDescent="0.25">
      <c r="A159" s="1"/>
      <c r="B159" s="2"/>
      <c r="C159" s="3"/>
      <c r="D159" s="4"/>
      <c r="E159" s="4"/>
      <c r="F159" s="5"/>
      <c r="G159" s="3"/>
      <c r="H159" s="5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1:37" x14ac:dyDescent="0.25">
      <c r="A160" s="1"/>
      <c r="B160" s="2"/>
      <c r="C160" s="3"/>
      <c r="D160" s="4"/>
      <c r="E160" s="4"/>
      <c r="F160" s="5"/>
      <c r="G160" s="3"/>
      <c r="H160" s="5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1:37" x14ac:dyDescent="0.25">
      <c r="A161" s="1"/>
      <c r="B161" s="2"/>
      <c r="C161" s="3"/>
      <c r="D161" s="4"/>
      <c r="E161" s="4"/>
      <c r="F161" s="5"/>
      <c r="G161" s="3"/>
      <c r="H161" s="5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1:37" x14ac:dyDescent="0.25">
      <c r="A162" s="1"/>
      <c r="B162" s="2"/>
      <c r="C162" s="3"/>
      <c r="D162" s="4"/>
      <c r="E162" s="4"/>
      <c r="F162" s="5"/>
      <c r="G162" s="3"/>
      <c r="H162" s="5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1:37" x14ac:dyDescent="0.25">
      <c r="A163" s="1"/>
      <c r="B163" s="2"/>
      <c r="C163" s="3"/>
      <c r="D163" s="4"/>
      <c r="E163" s="4"/>
      <c r="F163" s="5"/>
      <c r="G163" s="3"/>
      <c r="H163" s="5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1:37" x14ac:dyDescent="0.25">
      <c r="A164" s="1"/>
      <c r="B164" s="2"/>
      <c r="C164" s="3"/>
      <c r="D164" s="4"/>
      <c r="E164" s="4"/>
      <c r="F164" s="5"/>
      <c r="G164" s="3"/>
      <c r="H164" s="5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1:37" x14ac:dyDescent="0.25">
      <c r="A165" s="1"/>
      <c r="B165" s="2"/>
      <c r="C165" s="3"/>
      <c r="D165" s="4"/>
      <c r="E165" s="4"/>
      <c r="F165" s="5"/>
      <c r="G165" s="3"/>
      <c r="H165" s="5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1:37" x14ac:dyDescent="0.25">
      <c r="A166" s="1"/>
      <c r="B166" s="2"/>
      <c r="C166" s="3"/>
      <c r="D166" s="4"/>
      <c r="E166" s="4"/>
      <c r="F166" s="5"/>
      <c r="G166" s="3"/>
      <c r="H166" s="5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1:37" x14ac:dyDescent="0.25">
      <c r="A167" s="1"/>
      <c r="B167" s="2"/>
      <c r="C167" s="3"/>
      <c r="D167" s="4"/>
      <c r="E167" s="4"/>
      <c r="F167" s="5"/>
      <c r="G167" s="3"/>
      <c r="H167" s="5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1:37" x14ac:dyDescent="0.25">
      <c r="A168" s="1"/>
      <c r="B168" s="2"/>
      <c r="C168" s="3"/>
      <c r="D168" s="4"/>
      <c r="E168" s="4"/>
      <c r="F168" s="5"/>
      <c r="G168" s="3"/>
      <c r="H168" s="5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1:37" x14ac:dyDescent="0.25">
      <c r="A169" s="1"/>
      <c r="B169" s="2"/>
      <c r="C169" s="3"/>
      <c r="D169" s="4"/>
      <c r="E169" s="4"/>
      <c r="F169" s="5"/>
      <c r="G169" s="3"/>
      <c r="H169" s="5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1:37" x14ac:dyDescent="0.25">
      <c r="A170" s="1"/>
      <c r="B170" s="2"/>
      <c r="C170" s="3"/>
      <c r="D170" s="4"/>
      <c r="E170" s="4"/>
      <c r="F170" s="5"/>
      <c r="G170" s="3"/>
      <c r="H170" s="5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1:37" x14ac:dyDescent="0.25">
      <c r="A171" s="1"/>
      <c r="B171" s="2"/>
      <c r="C171" s="3"/>
      <c r="D171" s="4"/>
      <c r="E171" s="4"/>
      <c r="F171" s="5"/>
      <c r="G171" s="3"/>
      <c r="H171" s="5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1:37" x14ac:dyDescent="0.25">
      <c r="A172" s="1"/>
      <c r="B172" s="2"/>
      <c r="C172" s="3"/>
      <c r="D172" s="4"/>
      <c r="E172" s="4"/>
      <c r="F172" s="5"/>
      <c r="G172" s="3"/>
      <c r="H172" s="5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1:37" x14ac:dyDescent="0.25">
      <c r="A173" s="1"/>
      <c r="B173" s="2"/>
      <c r="C173" s="3"/>
      <c r="D173" s="4"/>
      <c r="E173" s="4"/>
      <c r="F173" s="5"/>
      <c r="G173" s="3"/>
      <c r="H173" s="5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1:37" x14ac:dyDescent="0.25">
      <c r="A174" s="1"/>
      <c r="B174" s="2"/>
      <c r="C174" s="3"/>
      <c r="D174" s="4"/>
      <c r="E174" s="4"/>
      <c r="F174" s="5"/>
      <c r="G174" s="3"/>
      <c r="H174" s="5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1:37" x14ac:dyDescent="0.25">
      <c r="A175" s="1"/>
      <c r="B175" s="2"/>
      <c r="C175" s="3"/>
      <c r="D175" s="4"/>
      <c r="E175" s="4"/>
      <c r="F175" s="5"/>
      <c r="G175" s="3"/>
      <c r="H175" s="5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1:37" x14ac:dyDescent="0.25">
      <c r="A176" s="1"/>
      <c r="B176" s="2"/>
      <c r="C176" s="3"/>
      <c r="D176" s="4"/>
      <c r="E176" s="4"/>
      <c r="F176" s="5"/>
      <c r="G176" s="3"/>
      <c r="H176" s="5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1:37" x14ac:dyDescent="0.25">
      <c r="A177" s="1"/>
      <c r="B177" s="2"/>
      <c r="C177" s="3"/>
      <c r="D177" s="4"/>
      <c r="E177" s="4"/>
      <c r="F177" s="5"/>
      <c r="G177" s="3"/>
      <c r="H177" s="5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1:37" x14ac:dyDescent="0.25">
      <c r="A178" s="1"/>
      <c r="B178" s="2"/>
      <c r="C178" s="3"/>
      <c r="D178" s="4"/>
      <c r="E178" s="4"/>
      <c r="F178" s="5"/>
      <c r="G178" s="3"/>
      <c r="H178" s="5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1:37" x14ac:dyDescent="0.25">
      <c r="A179" s="1"/>
      <c r="B179" s="2"/>
      <c r="C179" s="3"/>
      <c r="D179" s="4"/>
      <c r="E179" s="4"/>
      <c r="F179" s="5"/>
      <c r="G179" s="3"/>
      <c r="H179" s="5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1:37" x14ac:dyDescent="0.25">
      <c r="A180" s="1"/>
      <c r="B180" s="2"/>
      <c r="C180" s="3"/>
      <c r="D180" s="4"/>
      <c r="E180" s="4"/>
      <c r="F180" s="5"/>
      <c r="G180" s="3"/>
      <c r="H180" s="5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1:37" x14ac:dyDescent="0.25">
      <c r="A181" s="1"/>
      <c r="B181" s="2"/>
      <c r="C181" s="3"/>
      <c r="D181" s="4"/>
      <c r="E181" s="4"/>
      <c r="F181" s="5"/>
      <c r="G181" s="3"/>
      <c r="H181" s="5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1:37" x14ac:dyDescent="0.25">
      <c r="A182" s="1"/>
      <c r="B182" s="2" cm="1">
        <f t="array" aca="1" ref="B182" ca="1">59:182</f>
        <v>0</v>
      </c>
      <c r="C182" s="3"/>
      <c r="D182" s="4"/>
      <c r="E182" s="4"/>
      <c r="F182" s="5"/>
      <c r="G182" s="3"/>
      <c r="H182" s="5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63"/>
  <sheetViews>
    <sheetView tabSelected="1" zoomScale="150" zoomScaleNormal="150" workbookViewId="0">
      <pane ySplit="1" topLeftCell="A51" activePane="bottomLeft" state="frozen"/>
      <selection pane="bottomLeft" activeCell="I63" sqref="I63"/>
    </sheetView>
  </sheetViews>
  <sheetFormatPr defaultColWidth="8.85546875" defaultRowHeight="15" x14ac:dyDescent="0.25"/>
  <cols>
    <col min="1" max="1" width="20.42578125" bestFit="1" customWidth="1"/>
    <col min="2" max="2" width="16" customWidth="1"/>
    <col min="5" max="5" width="13.7109375" customWidth="1"/>
    <col min="6" max="6" width="8.85546875" style="20"/>
    <col min="9" max="9" width="39.28515625" bestFit="1" customWidth="1"/>
  </cols>
  <sheetData>
    <row r="1" spans="1:9" x14ac:dyDescent="0.25">
      <c r="A1" s="7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19" t="s">
        <v>47</v>
      </c>
      <c r="G1" s="9" t="s">
        <v>48</v>
      </c>
      <c r="H1" s="8"/>
    </row>
    <row r="2" spans="1:9" x14ac:dyDescent="0.25">
      <c r="A2" s="6">
        <v>45399</v>
      </c>
      <c r="B2" t="s">
        <v>121</v>
      </c>
      <c r="D2" t="s">
        <v>122</v>
      </c>
      <c r="E2">
        <v>97</v>
      </c>
      <c r="I2" s="11"/>
    </row>
    <row r="3" spans="1:9" x14ac:dyDescent="0.25">
      <c r="A3" s="6">
        <v>45400</v>
      </c>
      <c r="B3" t="s">
        <v>123</v>
      </c>
      <c r="C3" t="s">
        <v>124</v>
      </c>
      <c r="D3" t="s">
        <v>122</v>
      </c>
      <c r="E3">
        <v>69</v>
      </c>
      <c r="F3" s="20">
        <v>3.6</v>
      </c>
      <c r="G3" t="s">
        <v>125</v>
      </c>
    </row>
    <row r="4" spans="1:9" x14ac:dyDescent="0.25">
      <c r="A4" s="6">
        <v>45401</v>
      </c>
      <c r="B4" t="s">
        <v>121</v>
      </c>
      <c r="D4" t="s">
        <v>122</v>
      </c>
      <c r="E4">
        <v>197</v>
      </c>
    </row>
    <row r="5" spans="1:9" x14ac:dyDescent="0.25">
      <c r="A5" s="6">
        <v>45402</v>
      </c>
      <c r="B5" t="s">
        <v>123</v>
      </c>
      <c r="C5" t="s">
        <v>124</v>
      </c>
      <c r="D5" t="s">
        <v>122</v>
      </c>
      <c r="E5">
        <v>105</v>
      </c>
      <c r="F5" s="20">
        <v>7.6</v>
      </c>
      <c r="G5" t="s">
        <v>125</v>
      </c>
    </row>
    <row r="6" spans="1:9" x14ac:dyDescent="0.25">
      <c r="A6" s="6">
        <v>45403</v>
      </c>
      <c r="B6" t="s">
        <v>123</v>
      </c>
      <c r="C6" t="s">
        <v>124</v>
      </c>
      <c r="D6" t="s">
        <v>122</v>
      </c>
      <c r="E6">
        <v>105</v>
      </c>
      <c r="F6" s="20">
        <v>11.4</v>
      </c>
      <c r="G6" t="s">
        <v>125</v>
      </c>
    </row>
    <row r="7" spans="1:9" x14ac:dyDescent="0.25">
      <c r="A7" s="6">
        <v>45403</v>
      </c>
      <c r="B7" t="s">
        <v>121</v>
      </c>
      <c r="D7" t="s">
        <v>122</v>
      </c>
      <c r="E7">
        <v>105</v>
      </c>
    </row>
    <row r="8" spans="1:9" x14ac:dyDescent="0.25">
      <c r="A8" s="6">
        <v>45404</v>
      </c>
      <c r="B8" t="s">
        <v>123</v>
      </c>
      <c r="C8" t="s">
        <v>124</v>
      </c>
      <c r="D8" t="s">
        <v>122</v>
      </c>
      <c r="E8">
        <v>95</v>
      </c>
      <c r="F8" s="20">
        <v>9.8000000000000007</v>
      </c>
      <c r="G8" t="s">
        <v>125</v>
      </c>
      <c r="I8" s="11"/>
    </row>
    <row r="9" spans="1:9" x14ac:dyDescent="0.25">
      <c r="A9" s="6">
        <v>45404</v>
      </c>
      <c r="B9" t="s">
        <v>123</v>
      </c>
      <c r="C9" t="s">
        <v>124</v>
      </c>
      <c r="D9" t="s">
        <v>122</v>
      </c>
      <c r="E9">
        <v>103</v>
      </c>
      <c r="F9" s="20">
        <v>11.8</v>
      </c>
      <c r="G9" t="s">
        <v>125</v>
      </c>
    </row>
    <row r="10" spans="1:9" x14ac:dyDescent="0.25">
      <c r="A10" s="6">
        <v>45404</v>
      </c>
      <c r="B10" t="s">
        <v>123</v>
      </c>
      <c r="C10" t="s">
        <v>124</v>
      </c>
      <c r="D10" t="s">
        <v>122</v>
      </c>
      <c r="E10">
        <v>108</v>
      </c>
      <c r="F10" s="20">
        <v>12</v>
      </c>
      <c r="G10" t="s">
        <v>126</v>
      </c>
    </row>
    <row r="11" spans="1:9" x14ac:dyDescent="0.25">
      <c r="A11" s="6">
        <v>45404</v>
      </c>
      <c r="B11" t="s">
        <v>123</v>
      </c>
      <c r="C11" t="s">
        <v>124</v>
      </c>
      <c r="D11" t="s">
        <v>122</v>
      </c>
      <c r="E11">
        <v>106</v>
      </c>
      <c r="F11" s="20">
        <v>11.9</v>
      </c>
      <c r="G11" t="s">
        <v>125</v>
      </c>
    </row>
    <row r="12" spans="1:9" x14ac:dyDescent="0.25">
      <c r="A12" s="6">
        <v>45404</v>
      </c>
      <c r="B12" t="s">
        <v>123</v>
      </c>
      <c r="C12" t="s">
        <v>124</v>
      </c>
      <c r="D12" t="s">
        <v>122</v>
      </c>
      <c r="E12">
        <v>112</v>
      </c>
      <c r="F12" s="20">
        <v>12.1</v>
      </c>
      <c r="G12" t="s">
        <v>125</v>
      </c>
    </row>
    <row r="13" spans="1:9" x14ac:dyDescent="0.25">
      <c r="A13" s="6">
        <v>45405</v>
      </c>
      <c r="B13" t="s">
        <v>123</v>
      </c>
      <c r="C13" t="s">
        <v>124</v>
      </c>
      <c r="D13" t="s">
        <v>122</v>
      </c>
      <c r="E13">
        <v>118</v>
      </c>
      <c r="F13" s="20">
        <v>15.5</v>
      </c>
      <c r="G13" t="s">
        <v>126</v>
      </c>
    </row>
    <row r="14" spans="1:9" x14ac:dyDescent="0.25">
      <c r="A14" s="6">
        <v>45405</v>
      </c>
      <c r="B14" t="s">
        <v>123</v>
      </c>
      <c r="C14" t="s">
        <v>124</v>
      </c>
      <c r="D14" t="s">
        <v>122</v>
      </c>
      <c r="E14">
        <v>112</v>
      </c>
      <c r="F14" s="20">
        <v>14.1</v>
      </c>
      <c r="G14" t="s">
        <v>125</v>
      </c>
    </row>
    <row r="15" spans="1:9" x14ac:dyDescent="0.25">
      <c r="A15" s="6">
        <v>45405</v>
      </c>
      <c r="B15" t="s">
        <v>121</v>
      </c>
      <c r="D15" t="s">
        <v>122</v>
      </c>
      <c r="E15">
        <v>97</v>
      </c>
    </row>
    <row r="16" spans="1:9" x14ac:dyDescent="0.25">
      <c r="A16" s="6">
        <v>45405</v>
      </c>
      <c r="B16" t="s">
        <v>127</v>
      </c>
      <c r="C16" t="s">
        <v>124</v>
      </c>
      <c r="D16" t="s">
        <v>122</v>
      </c>
      <c r="E16">
        <v>120</v>
      </c>
      <c r="F16" s="20">
        <v>16.2</v>
      </c>
    </row>
    <row r="17" spans="1:7" x14ac:dyDescent="0.25">
      <c r="A17" s="6">
        <v>45405</v>
      </c>
      <c r="B17" t="s">
        <v>127</v>
      </c>
      <c r="C17" t="s">
        <v>124</v>
      </c>
      <c r="D17" t="s">
        <v>122</v>
      </c>
      <c r="E17">
        <v>110</v>
      </c>
      <c r="F17" s="20">
        <v>12.4</v>
      </c>
    </row>
    <row r="18" spans="1:7" x14ac:dyDescent="0.25">
      <c r="A18" s="6">
        <v>45405</v>
      </c>
      <c r="B18" t="s">
        <v>127</v>
      </c>
      <c r="C18" t="s">
        <v>124</v>
      </c>
      <c r="D18" t="s">
        <v>122</v>
      </c>
      <c r="E18">
        <v>105</v>
      </c>
      <c r="F18" s="20">
        <v>13.1</v>
      </c>
    </row>
    <row r="19" spans="1:7" x14ac:dyDescent="0.25">
      <c r="A19" s="6">
        <v>45405</v>
      </c>
      <c r="B19" t="s">
        <v>123</v>
      </c>
      <c r="C19" t="s">
        <v>124</v>
      </c>
      <c r="D19" t="s">
        <v>122</v>
      </c>
      <c r="E19">
        <v>115</v>
      </c>
      <c r="F19" s="20">
        <v>16.3</v>
      </c>
      <c r="G19" t="s">
        <v>125</v>
      </c>
    </row>
    <row r="20" spans="1:7" x14ac:dyDescent="0.25">
      <c r="A20" s="6">
        <v>45405</v>
      </c>
      <c r="B20" t="s">
        <v>127</v>
      </c>
      <c r="C20" t="s">
        <v>124</v>
      </c>
      <c r="D20" t="s">
        <v>122</v>
      </c>
      <c r="E20">
        <v>118</v>
      </c>
      <c r="F20" s="20">
        <v>14.5</v>
      </c>
    </row>
    <row r="21" spans="1:7" x14ac:dyDescent="0.25">
      <c r="A21" s="6">
        <v>45405</v>
      </c>
      <c r="B21" t="s">
        <v>127</v>
      </c>
      <c r="C21" t="s">
        <v>124</v>
      </c>
      <c r="D21" t="s">
        <v>122</v>
      </c>
      <c r="E21">
        <v>103</v>
      </c>
      <c r="F21" s="20">
        <v>9.8000000000000007</v>
      </c>
    </row>
    <row r="22" spans="1:7" x14ac:dyDescent="0.25">
      <c r="A22" s="6">
        <v>45405</v>
      </c>
      <c r="B22" t="s">
        <v>123</v>
      </c>
      <c r="C22" t="s">
        <v>124</v>
      </c>
      <c r="D22" t="s">
        <v>122</v>
      </c>
      <c r="E22">
        <v>70</v>
      </c>
      <c r="F22" s="20">
        <v>5.2</v>
      </c>
      <c r="G22" t="s">
        <v>125</v>
      </c>
    </row>
    <row r="23" spans="1:7" x14ac:dyDescent="0.25">
      <c r="A23" s="6">
        <v>45405</v>
      </c>
      <c r="B23" t="s">
        <v>123</v>
      </c>
      <c r="C23" t="s">
        <v>124</v>
      </c>
      <c r="D23" t="s">
        <v>122</v>
      </c>
      <c r="E23">
        <v>85</v>
      </c>
      <c r="F23" s="20">
        <v>5.9</v>
      </c>
      <c r="G23" t="s">
        <v>125</v>
      </c>
    </row>
    <row r="24" spans="1:7" x14ac:dyDescent="0.25">
      <c r="A24" s="6">
        <v>45405</v>
      </c>
      <c r="B24" t="s">
        <v>123</v>
      </c>
      <c r="C24" t="s">
        <v>124</v>
      </c>
      <c r="D24" t="s">
        <v>122</v>
      </c>
      <c r="E24">
        <v>112</v>
      </c>
      <c r="F24" s="20">
        <v>12.9</v>
      </c>
      <c r="G24" t="s">
        <v>125</v>
      </c>
    </row>
    <row r="25" spans="1:7" x14ac:dyDescent="0.25">
      <c r="A25" s="6">
        <v>45405</v>
      </c>
      <c r="B25" t="s">
        <v>123</v>
      </c>
      <c r="C25" t="s">
        <v>124</v>
      </c>
      <c r="D25" t="s">
        <v>122</v>
      </c>
      <c r="E25">
        <v>95</v>
      </c>
      <c r="F25" s="20">
        <v>7.6</v>
      </c>
      <c r="G25" t="s">
        <v>126</v>
      </c>
    </row>
    <row r="26" spans="1:7" x14ac:dyDescent="0.25">
      <c r="A26" s="6">
        <v>45406</v>
      </c>
      <c r="B26" t="s">
        <v>121</v>
      </c>
      <c r="D26" t="s">
        <v>122</v>
      </c>
      <c r="E26">
        <v>110</v>
      </c>
    </row>
    <row r="27" spans="1:7" x14ac:dyDescent="0.25">
      <c r="A27" s="6">
        <v>45406</v>
      </c>
      <c r="B27" t="s">
        <v>127</v>
      </c>
      <c r="C27" t="s">
        <v>124</v>
      </c>
      <c r="D27" t="s">
        <v>122</v>
      </c>
      <c r="E27">
        <v>130</v>
      </c>
      <c r="F27" s="20">
        <v>20.399999999999999</v>
      </c>
    </row>
    <row r="28" spans="1:7" x14ac:dyDescent="0.25">
      <c r="A28" s="6">
        <v>45406</v>
      </c>
      <c r="B28" t="s">
        <v>127</v>
      </c>
      <c r="C28" t="s">
        <v>124</v>
      </c>
      <c r="D28" t="s">
        <v>122</v>
      </c>
      <c r="E28">
        <v>130</v>
      </c>
      <c r="F28" s="20">
        <v>18.899999999999999</v>
      </c>
    </row>
    <row r="29" spans="1:7" x14ac:dyDescent="0.25">
      <c r="A29" s="6">
        <v>45406</v>
      </c>
      <c r="B29" t="s">
        <v>127</v>
      </c>
      <c r="C29" t="s">
        <v>124</v>
      </c>
      <c r="D29" t="s">
        <v>122</v>
      </c>
      <c r="E29">
        <v>110</v>
      </c>
      <c r="F29" s="20">
        <v>11.6</v>
      </c>
    </row>
    <row r="30" spans="1:7" x14ac:dyDescent="0.25">
      <c r="A30" s="6">
        <v>45406</v>
      </c>
      <c r="B30" t="s">
        <v>123</v>
      </c>
      <c r="C30" t="s">
        <v>124</v>
      </c>
      <c r="D30" t="s">
        <v>122</v>
      </c>
      <c r="E30">
        <v>80</v>
      </c>
      <c r="F30" s="20">
        <v>4.8</v>
      </c>
      <c r="G30" t="s">
        <v>126</v>
      </c>
    </row>
    <row r="31" spans="1:7" x14ac:dyDescent="0.25">
      <c r="A31" s="6">
        <v>45406</v>
      </c>
      <c r="B31" t="s">
        <v>121</v>
      </c>
      <c r="D31" t="s">
        <v>122</v>
      </c>
      <c r="E31">
        <v>105</v>
      </c>
    </row>
    <row r="32" spans="1:7" x14ac:dyDescent="0.25">
      <c r="A32" s="6">
        <v>45406</v>
      </c>
      <c r="B32" t="s">
        <v>123</v>
      </c>
      <c r="C32" t="s">
        <v>124</v>
      </c>
      <c r="D32" t="s">
        <v>122</v>
      </c>
      <c r="E32">
        <v>110</v>
      </c>
      <c r="F32" s="20">
        <v>12.5</v>
      </c>
      <c r="G32" t="s">
        <v>125</v>
      </c>
    </row>
    <row r="33" spans="1:7" x14ac:dyDescent="0.25">
      <c r="A33" s="6">
        <v>45406</v>
      </c>
      <c r="B33" t="s">
        <v>123</v>
      </c>
      <c r="C33" t="s">
        <v>124</v>
      </c>
      <c r="D33" t="s">
        <v>122</v>
      </c>
      <c r="E33">
        <v>88</v>
      </c>
      <c r="F33" s="20">
        <v>6.7</v>
      </c>
      <c r="G33" t="s">
        <v>126</v>
      </c>
    </row>
    <row r="34" spans="1:7" x14ac:dyDescent="0.25">
      <c r="A34" s="6">
        <v>45406</v>
      </c>
      <c r="B34" t="s">
        <v>127</v>
      </c>
      <c r="C34" t="s">
        <v>124</v>
      </c>
      <c r="D34" t="s">
        <v>122</v>
      </c>
      <c r="E34">
        <v>115</v>
      </c>
      <c r="F34" s="20">
        <v>14.6</v>
      </c>
    </row>
    <row r="35" spans="1:7" x14ac:dyDescent="0.25">
      <c r="A35" s="6">
        <v>45406</v>
      </c>
      <c r="B35" t="s">
        <v>123</v>
      </c>
      <c r="C35" t="s">
        <v>124</v>
      </c>
      <c r="D35" t="s">
        <v>122</v>
      </c>
      <c r="E35">
        <v>110</v>
      </c>
      <c r="F35" s="20">
        <v>12.9</v>
      </c>
      <c r="G35" t="s">
        <v>126</v>
      </c>
    </row>
    <row r="36" spans="1:7" x14ac:dyDescent="0.25">
      <c r="A36" s="6">
        <v>45406</v>
      </c>
      <c r="B36" t="s">
        <v>123</v>
      </c>
      <c r="C36" t="s">
        <v>124</v>
      </c>
      <c r="D36" t="s">
        <v>122</v>
      </c>
      <c r="E36">
        <v>125</v>
      </c>
      <c r="F36" s="20">
        <v>13.5</v>
      </c>
      <c r="G36" t="s">
        <v>126</v>
      </c>
    </row>
    <row r="37" spans="1:7" x14ac:dyDescent="0.25">
      <c r="A37" s="6">
        <v>45406</v>
      </c>
      <c r="B37" t="s">
        <v>123</v>
      </c>
      <c r="C37" t="s">
        <v>124</v>
      </c>
      <c r="D37" t="s">
        <v>122</v>
      </c>
      <c r="E37">
        <v>115</v>
      </c>
      <c r="F37" s="20">
        <v>12.1</v>
      </c>
      <c r="G37" t="s">
        <v>125</v>
      </c>
    </row>
    <row r="38" spans="1:7" x14ac:dyDescent="0.25">
      <c r="A38" s="6">
        <v>45406</v>
      </c>
      <c r="B38" t="s">
        <v>123</v>
      </c>
      <c r="C38" t="s">
        <v>124</v>
      </c>
      <c r="D38" t="s">
        <v>122</v>
      </c>
      <c r="E38">
        <v>113</v>
      </c>
      <c r="F38" s="20">
        <v>12.2</v>
      </c>
      <c r="G38" t="s">
        <v>126</v>
      </c>
    </row>
    <row r="39" spans="1:7" x14ac:dyDescent="0.25">
      <c r="A39" s="6">
        <v>45406</v>
      </c>
      <c r="B39" t="s">
        <v>123</v>
      </c>
      <c r="C39" t="s">
        <v>124</v>
      </c>
      <c r="D39" t="s">
        <v>122</v>
      </c>
      <c r="E39">
        <v>84</v>
      </c>
      <c r="F39" s="20">
        <v>5.2</v>
      </c>
      <c r="G39" t="s">
        <v>126</v>
      </c>
    </row>
    <row r="40" spans="1:7" x14ac:dyDescent="0.25">
      <c r="A40" s="6">
        <v>45406</v>
      </c>
      <c r="B40" t="s">
        <v>123</v>
      </c>
      <c r="C40" t="s">
        <v>124</v>
      </c>
      <c r="D40" t="s">
        <v>122</v>
      </c>
      <c r="E40">
        <v>98</v>
      </c>
      <c r="F40" s="20">
        <v>9.1999999999999993</v>
      </c>
      <c r="G40" t="s">
        <v>125</v>
      </c>
    </row>
    <row r="41" spans="1:7" x14ac:dyDescent="0.25">
      <c r="A41" s="6">
        <v>45406</v>
      </c>
      <c r="B41" t="s">
        <v>123</v>
      </c>
      <c r="C41" t="s">
        <v>124</v>
      </c>
      <c r="D41" t="s">
        <v>122</v>
      </c>
      <c r="E41">
        <v>100</v>
      </c>
      <c r="F41" s="20">
        <v>10.199999999999999</v>
      </c>
      <c r="G41" t="s">
        <v>125</v>
      </c>
    </row>
    <row r="42" spans="1:7" x14ac:dyDescent="0.25">
      <c r="A42" s="6">
        <v>45406</v>
      </c>
      <c r="B42" t="s">
        <v>121</v>
      </c>
      <c r="D42" t="s">
        <v>122</v>
      </c>
      <c r="E42">
        <v>153</v>
      </c>
    </row>
    <row r="43" spans="1:7" x14ac:dyDescent="0.25">
      <c r="A43" s="6">
        <v>45406</v>
      </c>
      <c r="B43" t="s">
        <v>121</v>
      </c>
      <c r="D43" t="s">
        <v>122</v>
      </c>
      <c r="E43">
        <v>158</v>
      </c>
    </row>
    <row r="44" spans="1:7" x14ac:dyDescent="0.25">
      <c r="A44" s="6">
        <v>45406</v>
      </c>
      <c r="B44" t="s">
        <v>121</v>
      </c>
      <c r="D44" t="s">
        <v>122</v>
      </c>
      <c r="E44">
        <v>114</v>
      </c>
    </row>
    <row r="45" spans="1:7" x14ac:dyDescent="0.25">
      <c r="A45" s="6">
        <v>45406</v>
      </c>
      <c r="B45" t="s">
        <v>121</v>
      </c>
      <c r="D45" t="s">
        <v>122</v>
      </c>
      <c r="E45">
        <v>105</v>
      </c>
    </row>
    <row r="46" spans="1:7" x14ac:dyDescent="0.25">
      <c r="A46" s="6">
        <v>45406</v>
      </c>
      <c r="B46" t="s">
        <v>121</v>
      </c>
      <c r="D46" t="s">
        <v>122</v>
      </c>
      <c r="E46">
        <v>110</v>
      </c>
    </row>
    <row r="47" spans="1:7" x14ac:dyDescent="0.25">
      <c r="A47" s="6">
        <v>45406</v>
      </c>
      <c r="B47" t="s">
        <v>121</v>
      </c>
      <c r="D47" t="s">
        <v>122</v>
      </c>
      <c r="E47">
        <v>110</v>
      </c>
    </row>
    <row r="48" spans="1:7" x14ac:dyDescent="0.25">
      <c r="A48" s="6">
        <v>45406</v>
      </c>
      <c r="B48" t="s">
        <v>121</v>
      </c>
      <c r="D48" t="s">
        <v>122</v>
      </c>
      <c r="E48">
        <v>95</v>
      </c>
    </row>
    <row r="49" spans="1:7" x14ac:dyDescent="0.25">
      <c r="A49" s="6">
        <v>45406</v>
      </c>
      <c r="B49" t="s">
        <v>121</v>
      </c>
      <c r="D49" t="s">
        <v>122</v>
      </c>
      <c r="E49">
        <v>93</v>
      </c>
    </row>
    <row r="50" spans="1:7" x14ac:dyDescent="0.25">
      <c r="A50" s="6">
        <v>45406</v>
      </c>
      <c r="B50" t="s">
        <v>121</v>
      </c>
      <c r="D50" t="s">
        <v>122</v>
      </c>
      <c r="E50">
        <v>75</v>
      </c>
    </row>
    <row r="51" spans="1:7" x14ac:dyDescent="0.25">
      <c r="A51" s="6">
        <v>45407</v>
      </c>
      <c r="B51" t="s">
        <v>123</v>
      </c>
      <c r="C51" t="s">
        <v>124</v>
      </c>
      <c r="D51" t="s">
        <v>122</v>
      </c>
      <c r="E51">
        <v>120</v>
      </c>
      <c r="F51" s="20">
        <v>16.100000000000001</v>
      </c>
      <c r="G51" t="s">
        <v>125</v>
      </c>
    </row>
    <row r="52" spans="1:7" x14ac:dyDescent="0.25">
      <c r="A52" s="6">
        <v>45407</v>
      </c>
      <c r="B52" t="s">
        <v>127</v>
      </c>
      <c r="C52" t="s">
        <v>124</v>
      </c>
      <c r="D52" t="s">
        <v>122</v>
      </c>
      <c r="E52">
        <v>160</v>
      </c>
    </row>
    <row r="53" spans="1:7" x14ac:dyDescent="0.25">
      <c r="A53" s="6">
        <v>45407</v>
      </c>
      <c r="B53" t="s">
        <v>127</v>
      </c>
      <c r="C53" t="s">
        <v>124</v>
      </c>
      <c r="D53" t="s">
        <v>122</v>
      </c>
      <c r="E53">
        <v>115</v>
      </c>
      <c r="F53" s="20">
        <v>16.3</v>
      </c>
    </row>
    <row r="54" spans="1:7" x14ac:dyDescent="0.25">
      <c r="A54" s="6">
        <v>45407</v>
      </c>
      <c r="B54" t="s">
        <v>127</v>
      </c>
      <c r="C54" t="s">
        <v>124</v>
      </c>
      <c r="D54" t="s">
        <v>122</v>
      </c>
      <c r="E54">
        <v>95</v>
      </c>
      <c r="F54" s="20">
        <v>12.1</v>
      </c>
    </row>
    <row r="55" spans="1:7" x14ac:dyDescent="0.25">
      <c r="A55" s="6">
        <v>45407</v>
      </c>
      <c r="B55" t="s">
        <v>123</v>
      </c>
      <c r="C55" t="s">
        <v>124</v>
      </c>
      <c r="D55" t="s">
        <v>122</v>
      </c>
      <c r="E55">
        <v>85</v>
      </c>
      <c r="F55" s="20">
        <v>16.399999999999999</v>
      </c>
      <c r="G55" t="s">
        <v>125</v>
      </c>
    </row>
    <row r="56" spans="1:7" x14ac:dyDescent="0.25">
      <c r="A56" s="6">
        <v>45407</v>
      </c>
      <c r="B56" t="s">
        <v>123</v>
      </c>
      <c r="C56" t="s">
        <v>124</v>
      </c>
      <c r="D56" t="s">
        <v>122</v>
      </c>
      <c r="E56">
        <v>110</v>
      </c>
      <c r="F56" s="20">
        <v>16.8</v>
      </c>
      <c r="G56" t="s">
        <v>125</v>
      </c>
    </row>
    <row r="57" spans="1:7" x14ac:dyDescent="0.25">
      <c r="A57" s="6">
        <v>45407</v>
      </c>
      <c r="B57" t="s">
        <v>127</v>
      </c>
      <c r="C57" t="s">
        <v>124</v>
      </c>
      <c r="D57" t="s">
        <v>122</v>
      </c>
      <c r="E57">
        <v>140</v>
      </c>
      <c r="F57" s="20">
        <v>23.6</v>
      </c>
    </row>
    <row r="58" spans="1:7" x14ac:dyDescent="0.25">
      <c r="A58" s="6">
        <v>45407</v>
      </c>
      <c r="B58" t="s">
        <v>127</v>
      </c>
      <c r="C58" t="s">
        <v>124</v>
      </c>
      <c r="D58" t="s">
        <v>122</v>
      </c>
      <c r="E58">
        <v>70</v>
      </c>
      <c r="F58" s="20">
        <v>7.6</v>
      </c>
    </row>
    <row r="59" spans="1:7" x14ac:dyDescent="0.25">
      <c r="A59" s="6">
        <v>45407</v>
      </c>
      <c r="B59" t="s">
        <v>123</v>
      </c>
      <c r="C59" t="s">
        <v>124</v>
      </c>
      <c r="D59" t="s">
        <v>122</v>
      </c>
      <c r="E59">
        <v>105</v>
      </c>
      <c r="F59" s="20">
        <v>16.399999999999999</v>
      </c>
    </row>
    <row r="60" spans="1:7" x14ac:dyDescent="0.25">
      <c r="A60" s="6">
        <v>45407</v>
      </c>
      <c r="B60" t="s">
        <v>123</v>
      </c>
      <c r="C60" t="s">
        <v>124</v>
      </c>
      <c r="D60" t="s">
        <v>122</v>
      </c>
      <c r="E60">
        <v>95</v>
      </c>
      <c r="F60" s="20">
        <v>16.899999999999999</v>
      </c>
    </row>
    <row r="61" spans="1:7" x14ac:dyDescent="0.25">
      <c r="A61" s="6">
        <v>45407</v>
      </c>
      <c r="B61" t="s">
        <v>127</v>
      </c>
      <c r="C61" t="s">
        <v>124</v>
      </c>
      <c r="D61" t="s">
        <v>122</v>
      </c>
      <c r="E61">
        <v>115</v>
      </c>
      <c r="F61" s="20">
        <v>19.399999999999999</v>
      </c>
    </row>
    <row r="62" spans="1:7" x14ac:dyDescent="0.25">
      <c r="A62" s="6">
        <v>45407</v>
      </c>
      <c r="B62" t="s">
        <v>123</v>
      </c>
      <c r="C62" t="s">
        <v>124</v>
      </c>
      <c r="D62" t="s">
        <v>122</v>
      </c>
      <c r="E62">
        <v>112</v>
      </c>
      <c r="F62" s="20">
        <v>13.5</v>
      </c>
      <c r="G62" t="s">
        <v>125</v>
      </c>
    </row>
    <row r="63" spans="1:7" x14ac:dyDescent="0.25">
      <c r="A63" s="6">
        <v>45407</v>
      </c>
      <c r="B63" t="s">
        <v>123</v>
      </c>
      <c r="C63" t="s">
        <v>124</v>
      </c>
      <c r="D63" t="s">
        <v>122</v>
      </c>
      <c r="E63">
        <v>118</v>
      </c>
      <c r="F63" s="20">
        <v>14.9</v>
      </c>
      <c r="G63" t="s">
        <v>125</v>
      </c>
    </row>
    <row r="64" spans="1:7" x14ac:dyDescent="0.25">
      <c r="A64" s="6">
        <v>45407</v>
      </c>
      <c r="B64" t="s">
        <v>123</v>
      </c>
      <c r="C64" t="s">
        <v>124</v>
      </c>
      <c r="D64" t="s">
        <v>122</v>
      </c>
      <c r="E64">
        <v>88</v>
      </c>
      <c r="F64" s="20">
        <v>11</v>
      </c>
      <c r="G64" t="s">
        <v>125</v>
      </c>
    </row>
    <row r="65" spans="1:7" x14ac:dyDescent="0.25">
      <c r="A65" s="6">
        <v>45407</v>
      </c>
      <c r="B65" t="s">
        <v>123</v>
      </c>
      <c r="C65" t="s">
        <v>124</v>
      </c>
      <c r="D65" t="s">
        <v>122</v>
      </c>
      <c r="E65">
        <v>115</v>
      </c>
      <c r="F65" s="20">
        <v>19.3</v>
      </c>
      <c r="G65" t="s">
        <v>125</v>
      </c>
    </row>
    <row r="66" spans="1:7" x14ac:dyDescent="0.25">
      <c r="A66" s="6">
        <v>45407</v>
      </c>
      <c r="B66" t="s">
        <v>123</v>
      </c>
      <c r="C66" t="s">
        <v>124</v>
      </c>
      <c r="D66" t="s">
        <v>122</v>
      </c>
      <c r="E66">
        <v>115</v>
      </c>
      <c r="F66" s="20">
        <v>21.3</v>
      </c>
      <c r="G66" t="s">
        <v>126</v>
      </c>
    </row>
    <row r="67" spans="1:7" x14ac:dyDescent="0.25">
      <c r="A67" s="6">
        <v>45407</v>
      </c>
      <c r="B67" t="s">
        <v>127</v>
      </c>
      <c r="C67" t="s">
        <v>124</v>
      </c>
      <c r="D67" t="s">
        <v>122</v>
      </c>
      <c r="E67">
        <v>95</v>
      </c>
      <c r="F67" s="20">
        <v>11.2</v>
      </c>
      <c r="G67" t="s">
        <v>125</v>
      </c>
    </row>
    <row r="68" spans="1:7" x14ac:dyDescent="0.25">
      <c r="A68" s="6">
        <v>45407</v>
      </c>
      <c r="B68" t="s">
        <v>121</v>
      </c>
      <c r="D68" t="s">
        <v>122</v>
      </c>
      <c r="E68">
        <v>290</v>
      </c>
    </row>
    <row r="69" spans="1:7" x14ac:dyDescent="0.25">
      <c r="A69" s="6">
        <v>45407</v>
      </c>
      <c r="B69" t="s">
        <v>121</v>
      </c>
      <c r="D69" t="s">
        <v>122</v>
      </c>
      <c r="E69">
        <v>120</v>
      </c>
    </row>
    <row r="70" spans="1:7" x14ac:dyDescent="0.25">
      <c r="A70" s="6">
        <v>45407</v>
      </c>
      <c r="B70" t="s">
        <v>121</v>
      </c>
      <c r="D70" t="s">
        <v>122</v>
      </c>
      <c r="E70">
        <v>130</v>
      </c>
    </row>
    <row r="71" spans="1:7" x14ac:dyDescent="0.25">
      <c r="A71" s="6">
        <v>45407</v>
      </c>
      <c r="B71" t="s">
        <v>121</v>
      </c>
      <c r="D71" t="s">
        <v>122</v>
      </c>
      <c r="E71">
        <v>165</v>
      </c>
    </row>
    <row r="72" spans="1:7" x14ac:dyDescent="0.25">
      <c r="A72" s="6">
        <v>45407</v>
      </c>
      <c r="B72" t="s">
        <v>121</v>
      </c>
      <c r="D72" t="s">
        <v>122</v>
      </c>
      <c r="E72">
        <v>160</v>
      </c>
    </row>
    <row r="73" spans="1:7" x14ac:dyDescent="0.25">
      <c r="A73" s="6">
        <v>45407</v>
      </c>
      <c r="B73" t="s">
        <v>121</v>
      </c>
      <c r="D73" t="s">
        <v>122</v>
      </c>
      <c r="E73">
        <v>130</v>
      </c>
    </row>
    <row r="74" spans="1:7" x14ac:dyDescent="0.25">
      <c r="A74" s="6">
        <v>45407</v>
      </c>
      <c r="B74" t="s">
        <v>121</v>
      </c>
      <c r="D74" t="s">
        <v>122</v>
      </c>
      <c r="E74">
        <v>92</v>
      </c>
    </row>
    <row r="75" spans="1:7" x14ac:dyDescent="0.25">
      <c r="A75" s="6">
        <v>45407</v>
      </c>
      <c r="B75" t="s">
        <v>121</v>
      </c>
      <c r="D75" t="s">
        <v>122</v>
      </c>
      <c r="E75">
        <v>150</v>
      </c>
    </row>
    <row r="76" spans="1:7" x14ac:dyDescent="0.25">
      <c r="A76" s="6">
        <v>45407</v>
      </c>
      <c r="B76" t="s">
        <v>121</v>
      </c>
      <c r="D76" t="s">
        <v>122</v>
      </c>
      <c r="E76">
        <v>140</v>
      </c>
    </row>
    <row r="77" spans="1:7" x14ac:dyDescent="0.25">
      <c r="A77" s="6">
        <v>45407</v>
      </c>
      <c r="B77" t="s">
        <v>121</v>
      </c>
      <c r="D77" t="s">
        <v>122</v>
      </c>
      <c r="E77">
        <v>90</v>
      </c>
    </row>
    <row r="78" spans="1:7" x14ac:dyDescent="0.25">
      <c r="A78" s="6">
        <v>45407</v>
      </c>
      <c r="B78" t="s">
        <v>121</v>
      </c>
      <c r="D78" t="s">
        <v>122</v>
      </c>
      <c r="E78">
        <v>85</v>
      </c>
    </row>
    <row r="79" spans="1:7" x14ac:dyDescent="0.25">
      <c r="A79" s="6">
        <v>45407</v>
      </c>
      <c r="B79" t="s">
        <v>121</v>
      </c>
      <c r="D79" t="s">
        <v>122</v>
      </c>
      <c r="E79">
        <v>165</v>
      </c>
    </row>
    <row r="80" spans="1:7" x14ac:dyDescent="0.25">
      <c r="A80" s="6">
        <v>45407</v>
      </c>
      <c r="B80" t="s">
        <v>121</v>
      </c>
      <c r="D80" t="s">
        <v>122</v>
      </c>
      <c r="E80">
        <v>165</v>
      </c>
    </row>
    <row r="81" spans="1:5" x14ac:dyDescent="0.25">
      <c r="A81" s="6">
        <v>45407</v>
      </c>
      <c r="B81" t="s">
        <v>121</v>
      </c>
      <c r="D81" t="s">
        <v>122</v>
      </c>
      <c r="E81">
        <v>125</v>
      </c>
    </row>
    <row r="82" spans="1:5" x14ac:dyDescent="0.25">
      <c r="A82" s="6">
        <v>45407</v>
      </c>
      <c r="B82" t="s">
        <v>121</v>
      </c>
      <c r="D82" t="s">
        <v>122</v>
      </c>
      <c r="E82">
        <v>150</v>
      </c>
    </row>
    <row r="83" spans="1:5" x14ac:dyDescent="0.25">
      <c r="A83" s="6">
        <v>45407</v>
      </c>
      <c r="B83" t="s">
        <v>121</v>
      </c>
      <c r="D83" t="s">
        <v>122</v>
      </c>
      <c r="E83">
        <v>170</v>
      </c>
    </row>
    <row r="84" spans="1:5" x14ac:dyDescent="0.25">
      <c r="A84" s="6">
        <v>45407</v>
      </c>
      <c r="B84" t="s">
        <v>121</v>
      </c>
      <c r="D84" t="s">
        <v>122</v>
      </c>
      <c r="E84">
        <v>184</v>
      </c>
    </row>
    <row r="85" spans="1:5" x14ac:dyDescent="0.25">
      <c r="A85" s="6">
        <v>45407</v>
      </c>
      <c r="B85" t="s">
        <v>121</v>
      </c>
      <c r="D85" t="s">
        <v>122</v>
      </c>
      <c r="E85">
        <v>145</v>
      </c>
    </row>
    <row r="86" spans="1:5" x14ac:dyDescent="0.25">
      <c r="A86" s="6">
        <v>45407</v>
      </c>
      <c r="B86" t="s">
        <v>121</v>
      </c>
      <c r="D86" t="s">
        <v>122</v>
      </c>
      <c r="E86">
        <v>210</v>
      </c>
    </row>
    <row r="87" spans="1:5" x14ac:dyDescent="0.25">
      <c r="A87" s="6">
        <v>45407</v>
      </c>
      <c r="B87" t="s">
        <v>121</v>
      </c>
      <c r="D87" t="s">
        <v>122</v>
      </c>
      <c r="E87">
        <v>183</v>
      </c>
    </row>
    <row r="88" spans="1:5" x14ac:dyDescent="0.25">
      <c r="A88" s="6">
        <v>45407</v>
      </c>
      <c r="B88" t="s">
        <v>121</v>
      </c>
      <c r="D88" t="s">
        <v>122</v>
      </c>
      <c r="E88">
        <v>153</v>
      </c>
    </row>
    <row r="89" spans="1:5" x14ac:dyDescent="0.25">
      <c r="A89" s="6">
        <v>45407</v>
      </c>
      <c r="B89" t="s">
        <v>121</v>
      </c>
      <c r="D89" t="s">
        <v>122</v>
      </c>
      <c r="E89">
        <v>135</v>
      </c>
    </row>
    <row r="90" spans="1:5" x14ac:dyDescent="0.25">
      <c r="A90" s="6">
        <v>45407</v>
      </c>
      <c r="B90" t="s">
        <v>121</v>
      </c>
      <c r="D90" t="s">
        <v>122</v>
      </c>
      <c r="E90">
        <v>194</v>
      </c>
    </row>
    <row r="91" spans="1:5" x14ac:dyDescent="0.25">
      <c r="A91" s="6">
        <v>45407</v>
      </c>
      <c r="B91" t="s">
        <v>121</v>
      </c>
      <c r="D91" t="s">
        <v>122</v>
      </c>
      <c r="E91">
        <v>195</v>
      </c>
    </row>
    <row r="92" spans="1:5" x14ac:dyDescent="0.25">
      <c r="A92" s="6">
        <v>45407</v>
      </c>
      <c r="B92" t="s">
        <v>121</v>
      </c>
      <c r="D92" t="s">
        <v>122</v>
      </c>
      <c r="E92">
        <v>162</v>
      </c>
    </row>
    <row r="93" spans="1:5" x14ac:dyDescent="0.25">
      <c r="A93" s="6">
        <v>45407</v>
      </c>
      <c r="B93" t="s">
        <v>121</v>
      </c>
      <c r="D93" t="s">
        <v>122</v>
      </c>
      <c r="E93">
        <v>175</v>
      </c>
    </row>
    <row r="94" spans="1:5" x14ac:dyDescent="0.25">
      <c r="A94" s="6">
        <v>45407</v>
      </c>
      <c r="B94" t="s">
        <v>121</v>
      </c>
      <c r="D94" t="s">
        <v>122</v>
      </c>
      <c r="E94">
        <v>173</v>
      </c>
    </row>
    <row r="95" spans="1:5" x14ac:dyDescent="0.25">
      <c r="A95" s="6">
        <v>45407</v>
      </c>
      <c r="B95" t="s">
        <v>121</v>
      </c>
      <c r="D95" t="s">
        <v>122</v>
      </c>
      <c r="E95">
        <v>176</v>
      </c>
    </row>
    <row r="96" spans="1:5" x14ac:dyDescent="0.25">
      <c r="A96" s="6">
        <v>45407</v>
      </c>
      <c r="B96" t="s">
        <v>121</v>
      </c>
      <c r="D96" t="s">
        <v>122</v>
      </c>
      <c r="E96">
        <v>97</v>
      </c>
    </row>
    <row r="97" spans="1:5" x14ac:dyDescent="0.25">
      <c r="A97" s="6">
        <v>45407</v>
      </c>
      <c r="B97" t="s">
        <v>121</v>
      </c>
      <c r="D97" t="s">
        <v>122</v>
      </c>
      <c r="E97">
        <v>110</v>
      </c>
    </row>
    <row r="98" spans="1:5" x14ac:dyDescent="0.25">
      <c r="A98" s="6">
        <v>45407</v>
      </c>
      <c r="B98" t="s">
        <v>121</v>
      </c>
      <c r="D98" t="s">
        <v>122</v>
      </c>
      <c r="E98">
        <v>140</v>
      </c>
    </row>
    <row r="99" spans="1:5" x14ac:dyDescent="0.25">
      <c r="A99" s="6">
        <v>45407</v>
      </c>
      <c r="B99" t="s">
        <v>121</v>
      </c>
      <c r="D99" t="s">
        <v>122</v>
      </c>
      <c r="E99">
        <v>172</v>
      </c>
    </row>
    <row r="100" spans="1:5" x14ac:dyDescent="0.25">
      <c r="A100" s="6">
        <v>45407</v>
      </c>
      <c r="B100" t="s">
        <v>121</v>
      </c>
      <c r="D100" t="s">
        <v>122</v>
      </c>
      <c r="E100">
        <v>171</v>
      </c>
    </row>
    <row r="101" spans="1:5" x14ac:dyDescent="0.25">
      <c r="A101" s="6">
        <v>45407</v>
      </c>
      <c r="B101" t="s">
        <v>121</v>
      </c>
      <c r="D101" t="s">
        <v>122</v>
      </c>
      <c r="E101">
        <v>173</v>
      </c>
    </row>
    <row r="102" spans="1:5" x14ac:dyDescent="0.25">
      <c r="A102" s="6">
        <v>45407</v>
      </c>
      <c r="B102" t="s">
        <v>121</v>
      </c>
      <c r="D102" t="s">
        <v>122</v>
      </c>
      <c r="E102">
        <v>170</v>
      </c>
    </row>
    <row r="103" spans="1:5" x14ac:dyDescent="0.25">
      <c r="A103" s="6">
        <v>45407</v>
      </c>
      <c r="B103" t="s">
        <v>121</v>
      </c>
      <c r="D103" t="s">
        <v>122</v>
      </c>
      <c r="E103">
        <v>172</v>
      </c>
    </row>
    <row r="104" spans="1:5" x14ac:dyDescent="0.25">
      <c r="A104" s="6">
        <v>45407</v>
      </c>
      <c r="B104" t="s">
        <v>121</v>
      </c>
      <c r="D104" t="s">
        <v>122</v>
      </c>
      <c r="E104">
        <v>180</v>
      </c>
    </row>
    <row r="105" spans="1:5" x14ac:dyDescent="0.25">
      <c r="A105" s="6">
        <v>45407</v>
      </c>
      <c r="B105" t="s">
        <v>121</v>
      </c>
      <c r="D105" t="s">
        <v>122</v>
      </c>
      <c r="E105">
        <v>160</v>
      </c>
    </row>
    <row r="106" spans="1:5" x14ac:dyDescent="0.25">
      <c r="A106" s="6">
        <v>45407</v>
      </c>
      <c r="B106" t="s">
        <v>121</v>
      </c>
      <c r="D106" t="s">
        <v>122</v>
      </c>
      <c r="E106">
        <v>145</v>
      </c>
    </row>
    <row r="107" spans="1:5" x14ac:dyDescent="0.25">
      <c r="A107" s="6">
        <v>45407</v>
      </c>
      <c r="B107" t="s">
        <v>121</v>
      </c>
      <c r="D107" t="s">
        <v>122</v>
      </c>
      <c r="E107">
        <v>100</v>
      </c>
    </row>
    <row r="108" spans="1:5" x14ac:dyDescent="0.25">
      <c r="A108" s="6">
        <v>45407</v>
      </c>
      <c r="B108" t="s">
        <v>121</v>
      </c>
      <c r="D108" t="s">
        <v>122</v>
      </c>
      <c r="E108">
        <v>105</v>
      </c>
    </row>
    <row r="109" spans="1:5" x14ac:dyDescent="0.25">
      <c r="A109" s="6">
        <v>45407</v>
      </c>
      <c r="B109" t="s">
        <v>121</v>
      </c>
      <c r="D109" t="s">
        <v>122</v>
      </c>
      <c r="E109">
        <v>218</v>
      </c>
    </row>
    <row r="110" spans="1:5" x14ac:dyDescent="0.25">
      <c r="A110" s="6">
        <v>45407</v>
      </c>
      <c r="B110" t="s">
        <v>121</v>
      </c>
      <c r="D110" t="s">
        <v>122</v>
      </c>
      <c r="E110">
        <v>174</v>
      </c>
    </row>
    <row r="111" spans="1:5" x14ac:dyDescent="0.25">
      <c r="A111" s="6">
        <v>45407</v>
      </c>
      <c r="B111" t="s">
        <v>121</v>
      </c>
      <c r="D111" t="s">
        <v>122</v>
      </c>
      <c r="E111">
        <v>152</v>
      </c>
    </row>
    <row r="112" spans="1:5" x14ac:dyDescent="0.25">
      <c r="A112" s="6">
        <v>45407</v>
      </c>
      <c r="B112" t="s">
        <v>121</v>
      </c>
      <c r="D112" t="s">
        <v>122</v>
      </c>
      <c r="E112">
        <v>202</v>
      </c>
    </row>
    <row r="113" spans="1:5" x14ac:dyDescent="0.25">
      <c r="A113" s="6">
        <v>45407</v>
      </c>
      <c r="B113" t="s">
        <v>121</v>
      </c>
      <c r="D113" t="s">
        <v>122</v>
      </c>
      <c r="E113">
        <v>96</v>
      </c>
    </row>
    <row r="114" spans="1:5" x14ac:dyDescent="0.25">
      <c r="A114" s="6">
        <v>45407</v>
      </c>
      <c r="B114" t="s">
        <v>121</v>
      </c>
      <c r="D114" t="s">
        <v>122</v>
      </c>
      <c r="E114">
        <v>90</v>
      </c>
    </row>
    <row r="115" spans="1:5" x14ac:dyDescent="0.25">
      <c r="A115" s="6">
        <v>45407</v>
      </c>
      <c r="B115" t="s">
        <v>121</v>
      </c>
      <c r="D115" t="s">
        <v>122</v>
      </c>
      <c r="E115">
        <v>130</v>
      </c>
    </row>
    <row r="116" spans="1:5" x14ac:dyDescent="0.25">
      <c r="A116" s="6">
        <v>45407</v>
      </c>
      <c r="B116" t="s">
        <v>121</v>
      </c>
      <c r="D116" t="s">
        <v>122</v>
      </c>
      <c r="E116">
        <v>83</v>
      </c>
    </row>
    <row r="117" spans="1:5" x14ac:dyDescent="0.25">
      <c r="A117" s="6">
        <v>45407</v>
      </c>
      <c r="B117" t="s">
        <v>121</v>
      </c>
      <c r="D117" t="s">
        <v>122</v>
      </c>
      <c r="E117">
        <v>70</v>
      </c>
    </row>
    <row r="118" spans="1:5" x14ac:dyDescent="0.25">
      <c r="A118" s="6">
        <v>45407</v>
      </c>
      <c r="B118" t="s">
        <v>121</v>
      </c>
      <c r="D118" t="s">
        <v>122</v>
      </c>
      <c r="E118">
        <v>190</v>
      </c>
    </row>
    <row r="119" spans="1:5" x14ac:dyDescent="0.25">
      <c r="A119" s="6">
        <v>45407</v>
      </c>
      <c r="B119" t="s">
        <v>121</v>
      </c>
      <c r="D119" t="s">
        <v>122</v>
      </c>
      <c r="E119">
        <v>150</v>
      </c>
    </row>
    <row r="120" spans="1:5" x14ac:dyDescent="0.25">
      <c r="A120" s="6">
        <v>45407</v>
      </c>
      <c r="B120" t="s">
        <v>121</v>
      </c>
      <c r="D120" t="s">
        <v>122</v>
      </c>
      <c r="E120">
        <v>136</v>
      </c>
    </row>
    <row r="121" spans="1:5" x14ac:dyDescent="0.25">
      <c r="A121" s="6">
        <v>45407</v>
      </c>
      <c r="B121" t="s">
        <v>121</v>
      </c>
      <c r="D121" t="s">
        <v>122</v>
      </c>
      <c r="E121">
        <v>160</v>
      </c>
    </row>
    <row r="122" spans="1:5" x14ac:dyDescent="0.25">
      <c r="A122" s="6">
        <v>45407</v>
      </c>
      <c r="B122" t="s">
        <v>121</v>
      </c>
      <c r="D122" t="s">
        <v>122</v>
      </c>
      <c r="E122">
        <v>152</v>
      </c>
    </row>
    <row r="123" spans="1:5" x14ac:dyDescent="0.25">
      <c r="A123" s="6">
        <v>45407</v>
      </c>
      <c r="B123" t="s">
        <v>121</v>
      </c>
      <c r="D123" t="s">
        <v>122</v>
      </c>
      <c r="E123">
        <v>160</v>
      </c>
    </row>
    <row r="124" spans="1:5" x14ac:dyDescent="0.25">
      <c r="A124" s="6">
        <v>45407</v>
      </c>
      <c r="B124" t="s">
        <v>121</v>
      </c>
      <c r="D124" t="s">
        <v>122</v>
      </c>
      <c r="E124">
        <v>152</v>
      </c>
    </row>
    <row r="125" spans="1:5" x14ac:dyDescent="0.25">
      <c r="A125" s="6">
        <v>45407</v>
      </c>
      <c r="B125" t="s">
        <v>121</v>
      </c>
      <c r="D125" t="s">
        <v>122</v>
      </c>
      <c r="E125">
        <v>139</v>
      </c>
    </row>
    <row r="126" spans="1:5" x14ac:dyDescent="0.25">
      <c r="A126" s="6">
        <v>45407</v>
      </c>
      <c r="B126" t="s">
        <v>121</v>
      </c>
      <c r="D126" t="s">
        <v>122</v>
      </c>
      <c r="E126">
        <v>130</v>
      </c>
    </row>
    <row r="127" spans="1:5" x14ac:dyDescent="0.25">
      <c r="A127" s="6">
        <v>45407</v>
      </c>
      <c r="B127" t="s">
        <v>121</v>
      </c>
      <c r="D127" t="s">
        <v>122</v>
      </c>
      <c r="E127">
        <v>165</v>
      </c>
    </row>
    <row r="128" spans="1:5" x14ac:dyDescent="0.25">
      <c r="A128" s="6">
        <v>45407</v>
      </c>
      <c r="B128" t="s">
        <v>121</v>
      </c>
      <c r="D128" t="s">
        <v>122</v>
      </c>
      <c r="E128">
        <v>200</v>
      </c>
    </row>
    <row r="129" spans="1:5" x14ac:dyDescent="0.25">
      <c r="A129" s="6">
        <v>45407</v>
      </c>
      <c r="B129" t="s">
        <v>121</v>
      </c>
      <c r="D129" t="s">
        <v>122</v>
      </c>
      <c r="E129">
        <v>170</v>
      </c>
    </row>
    <row r="130" spans="1:5" x14ac:dyDescent="0.25">
      <c r="A130" s="6">
        <v>45407</v>
      </c>
      <c r="B130" t="s">
        <v>121</v>
      </c>
      <c r="D130" t="s">
        <v>122</v>
      </c>
      <c r="E130">
        <v>190</v>
      </c>
    </row>
    <row r="131" spans="1:5" x14ac:dyDescent="0.25">
      <c r="A131" s="6">
        <v>45407</v>
      </c>
      <c r="B131" t="s">
        <v>121</v>
      </c>
      <c r="D131" t="s">
        <v>122</v>
      </c>
      <c r="E131">
        <v>180</v>
      </c>
    </row>
    <row r="132" spans="1:5" x14ac:dyDescent="0.25">
      <c r="A132" s="6">
        <v>45407</v>
      </c>
      <c r="B132" t="s">
        <v>121</v>
      </c>
      <c r="D132" t="s">
        <v>122</v>
      </c>
      <c r="E132">
        <v>195</v>
      </c>
    </row>
    <row r="133" spans="1:5" x14ac:dyDescent="0.25">
      <c r="A133" s="6">
        <v>45407</v>
      </c>
      <c r="B133" t="s">
        <v>121</v>
      </c>
      <c r="D133" t="s">
        <v>122</v>
      </c>
      <c r="E133">
        <v>220</v>
      </c>
    </row>
    <row r="134" spans="1:5" x14ac:dyDescent="0.25">
      <c r="A134" s="6">
        <v>45407</v>
      </c>
      <c r="B134" t="s">
        <v>121</v>
      </c>
      <c r="D134" t="s">
        <v>122</v>
      </c>
      <c r="E134">
        <v>220</v>
      </c>
    </row>
    <row r="135" spans="1:5" x14ac:dyDescent="0.25">
      <c r="A135" s="6">
        <v>45407</v>
      </c>
      <c r="B135" t="s">
        <v>121</v>
      </c>
      <c r="D135" t="s">
        <v>122</v>
      </c>
      <c r="E135">
        <v>170</v>
      </c>
    </row>
    <row r="136" spans="1:5" x14ac:dyDescent="0.25">
      <c r="A136" s="6">
        <v>45407</v>
      </c>
      <c r="B136" t="s">
        <v>121</v>
      </c>
      <c r="D136" t="s">
        <v>122</v>
      </c>
      <c r="E136">
        <v>216</v>
      </c>
    </row>
    <row r="137" spans="1:5" x14ac:dyDescent="0.25">
      <c r="A137" s="6">
        <v>45407</v>
      </c>
      <c r="B137" t="s">
        <v>121</v>
      </c>
      <c r="D137" t="s">
        <v>122</v>
      </c>
      <c r="E137">
        <v>180</v>
      </c>
    </row>
    <row r="138" spans="1:5" x14ac:dyDescent="0.25">
      <c r="A138" s="6">
        <v>45407</v>
      </c>
      <c r="B138" t="s">
        <v>121</v>
      </c>
      <c r="D138" t="s">
        <v>122</v>
      </c>
      <c r="E138">
        <v>93</v>
      </c>
    </row>
    <row r="139" spans="1:5" x14ac:dyDescent="0.25">
      <c r="A139" s="6">
        <v>45407</v>
      </c>
      <c r="B139" t="s">
        <v>121</v>
      </c>
      <c r="D139" t="s">
        <v>122</v>
      </c>
      <c r="E139">
        <v>113</v>
      </c>
    </row>
    <row r="140" spans="1:5" x14ac:dyDescent="0.25">
      <c r="A140" s="6">
        <v>45407</v>
      </c>
      <c r="B140" t="s">
        <v>121</v>
      </c>
      <c r="D140" t="s">
        <v>122</v>
      </c>
      <c r="E140">
        <v>180</v>
      </c>
    </row>
    <row r="141" spans="1:5" x14ac:dyDescent="0.25">
      <c r="A141" s="6">
        <v>45407</v>
      </c>
      <c r="B141" t="s">
        <v>121</v>
      </c>
      <c r="D141" t="s">
        <v>122</v>
      </c>
      <c r="E141">
        <v>140</v>
      </c>
    </row>
    <row r="142" spans="1:5" x14ac:dyDescent="0.25">
      <c r="A142" s="6">
        <v>45407</v>
      </c>
      <c r="B142" t="s">
        <v>121</v>
      </c>
      <c r="D142" t="s">
        <v>122</v>
      </c>
      <c r="E142">
        <v>200</v>
      </c>
    </row>
    <row r="143" spans="1:5" x14ac:dyDescent="0.25">
      <c r="A143" s="6">
        <v>45407</v>
      </c>
      <c r="B143" t="s">
        <v>121</v>
      </c>
      <c r="D143" t="s">
        <v>122</v>
      </c>
      <c r="E143">
        <v>189</v>
      </c>
    </row>
    <row r="144" spans="1:5" x14ac:dyDescent="0.25">
      <c r="A144" s="6">
        <v>45407</v>
      </c>
      <c r="B144" t="s">
        <v>121</v>
      </c>
      <c r="D144" t="s">
        <v>122</v>
      </c>
      <c r="E144">
        <v>176</v>
      </c>
    </row>
    <row r="145" spans="1:5" x14ac:dyDescent="0.25">
      <c r="A145" s="6">
        <v>45407</v>
      </c>
      <c r="B145" t="s">
        <v>121</v>
      </c>
      <c r="D145" t="s">
        <v>122</v>
      </c>
      <c r="E145">
        <v>175</v>
      </c>
    </row>
    <row r="146" spans="1:5" x14ac:dyDescent="0.25">
      <c r="A146" s="6">
        <v>45407</v>
      </c>
      <c r="B146" t="s">
        <v>121</v>
      </c>
      <c r="D146" t="s">
        <v>122</v>
      </c>
      <c r="E146">
        <v>150</v>
      </c>
    </row>
    <row r="147" spans="1:5" x14ac:dyDescent="0.25">
      <c r="A147" s="6">
        <v>45407</v>
      </c>
      <c r="B147" t="s">
        <v>121</v>
      </c>
      <c r="D147" t="s">
        <v>122</v>
      </c>
      <c r="E147">
        <v>170</v>
      </c>
    </row>
    <row r="148" spans="1:5" x14ac:dyDescent="0.25">
      <c r="A148" s="6">
        <v>45407</v>
      </c>
      <c r="B148" t="s">
        <v>121</v>
      </c>
      <c r="D148" t="s">
        <v>122</v>
      </c>
      <c r="E148">
        <v>150</v>
      </c>
    </row>
    <row r="149" spans="1:5" x14ac:dyDescent="0.25">
      <c r="A149" s="6">
        <v>45407</v>
      </c>
      <c r="B149" t="s">
        <v>121</v>
      </c>
      <c r="D149" t="s">
        <v>122</v>
      </c>
      <c r="E149">
        <v>137</v>
      </c>
    </row>
    <row r="150" spans="1:5" x14ac:dyDescent="0.25">
      <c r="A150" s="6">
        <v>45407</v>
      </c>
      <c r="B150" t="s">
        <v>121</v>
      </c>
      <c r="D150" t="s">
        <v>122</v>
      </c>
      <c r="E150">
        <v>105</v>
      </c>
    </row>
    <row r="151" spans="1:5" x14ac:dyDescent="0.25">
      <c r="A151" s="6">
        <v>45407</v>
      </c>
      <c r="B151" t="s">
        <v>121</v>
      </c>
      <c r="D151" t="s">
        <v>122</v>
      </c>
      <c r="E151">
        <v>130</v>
      </c>
    </row>
    <row r="152" spans="1:5" x14ac:dyDescent="0.25">
      <c r="A152" s="6">
        <v>45407</v>
      </c>
      <c r="B152" t="s">
        <v>123</v>
      </c>
      <c r="C152" t="s">
        <v>124</v>
      </c>
      <c r="D152" t="s">
        <v>122</v>
      </c>
      <c r="E152">
        <v>174</v>
      </c>
    </row>
    <row r="153" spans="1:5" x14ac:dyDescent="0.25">
      <c r="A153" s="6">
        <v>45407</v>
      </c>
      <c r="B153" t="s">
        <v>123</v>
      </c>
      <c r="C153" t="s">
        <v>124</v>
      </c>
      <c r="D153" t="s">
        <v>122</v>
      </c>
      <c r="E153">
        <v>131</v>
      </c>
    </row>
    <row r="154" spans="1:5" x14ac:dyDescent="0.25">
      <c r="A154" s="6">
        <v>45407</v>
      </c>
      <c r="B154" t="s">
        <v>123</v>
      </c>
      <c r="C154" t="s">
        <v>124</v>
      </c>
      <c r="D154" t="s">
        <v>122</v>
      </c>
      <c r="E154">
        <v>106</v>
      </c>
    </row>
    <row r="155" spans="1:5" x14ac:dyDescent="0.25">
      <c r="A155" s="6">
        <v>45407</v>
      </c>
      <c r="B155" t="s">
        <v>123</v>
      </c>
      <c r="C155" t="s">
        <v>124</v>
      </c>
      <c r="D155" t="s">
        <v>122</v>
      </c>
      <c r="E155">
        <v>94</v>
      </c>
    </row>
    <row r="156" spans="1:5" x14ac:dyDescent="0.25">
      <c r="A156" s="6">
        <v>45407</v>
      </c>
      <c r="B156" t="s">
        <v>121</v>
      </c>
      <c r="D156" t="s">
        <v>122</v>
      </c>
      <c r="E156">
        <v>155</v>
      </c>
    </row>
    <row r="157" spans="1:5" x14ac:dyDescent="0.25">
      <c r="A157" s="6">
        <v>45407</v>
      </c>
      <c r="B157" t="s">
        <v>121</v>
      </c>
      <c r="D157" t="s">
        <v>122</v>
      </c>
      <c r="E157">
        <v>184</v>
      </c>
    </row>
    <row r="158" spans="1:5" x14ac:dyDescent="0.25">
      <c r="A158" s="6">
        <v>45407</v>
      </c>
      <c r="B158" t="s">
        <v>121</v>
      </c>
      <c r="D158" t="s">
        <v>122</v>
      </c>
      <c r="E158">
        <v>176</v>
      </c>
    </row>
    <row r="159" spans="1:5" x14ac:dyDescent="0.25">
      <c r="A159" s="6">
        <v>45407</v>
      </c>
      <c r="B159" t="s">
        <v>121</v>
      </c>
      <c r="D159" t="s">
        <v>122</v>
      </c>
      <c r="E159">
        <v>175</v>
      </c>
    </row>
    <row r="160" spans="1:5" x14ac:dyDescent="0.25">
      <c r="A160" s="6">
        <v>45407</v>
      </c>
      <c r="B160" t="s">
        <v>121</v>
      </c>
      <c r="D160" t="s">
        <v>122</v>
      </c>
      <c r="E160">
        <v>170</v>
      </c>
    </row>
    <row r="161" spans="1:5" x14ac:dyDescent="0.25">
      <c r="A161" s="6">
        <v>45407</v>
      </c>
      <c r="B161" t="s">
        <v>121</v>
      </c>
      <c r="D161" t="s">
        <v>122</v>
      </c>
      <c r="E161">
        <v>166</v>
      </c>
    </row>
    <row r="162" spans="1:5" x14ac:dyDescent="0.25">
      <c r="A162" s="6">
        <v>45407</v>
      </c>
      <c r="B162" t="s">
        <v>121</v>
      </c>
      <c r="D162" t="s">
        <v>122</v>
      </c>
      <c r="E162">
        <v>200</v>
      </c>
    </row>
    <row r="163" spans="1:5" x14ac:dyDescent="0.25">
      <c r="A163" s="6">
        <v>45407</v>
      </c>
      <c r="B163" t="s">
        <v>121</v>
      </c>
      <c r="D163" t="s">
        <v>122</v>
      </c>
      <c r="E163">
        <v>182</v>
      </c>
    </row>
    <row r="164" spans="1:5" x14ac:dyDescent="0.25">
      <c r="A164" s="6">
        <v>45407</v>
      </c>
      <c r="B164" t="s">
        <v>121</v>
      </c>
      <c r="D164" t="s">
        <v>122</v>
      </c>
      <c r="E164">
        <v>198</v>
      </c>
    </row>
    <row r="165" spans="1:5" x14ac:dyDescent="0.25">
      <c r="A165" s="6">
        <v>45407</v>
      </c>
      <c r="B165" t="s">
        <v>121</v>
      </c>
      <c r="D165" t="s">
        <v>122</v>
      </c>
      <c r="E165">
        <v>154</v>
      </c>
    </row>
    <row r="166" spans="1:5" x14ac:dyDescent="0.25">
      <c r="A166" s="6">
        <v>45407</v>
      </c>
      <c r="B166" t="s">
        <v>121</v>
      </c>
      <c r="D166" t="s">
        <v>122</v>
      </c>
      <c r="E166">
        <v>186</v>
      </c>
    </row>
    <row r="167" spans="1:5" x14ac:dyDescent="0.25">
      <c r="A167" s="6">
        <v>45407</v>
      </c>
      <c r="B167" t="s">
        <v>121</v>
      </c>
      <c r="D167" t="s">
        <v>122</v>
      </c>
      <c r="E167">
        <v>204</v>
      </c>
    </row>
    <row r="168" spans="1:5" x14ac:dyDescent="0.25">
      <c r="A168" s="6">
        <v>45407</v>
      </c>
      <c r="B168" t="s">
        <v>121</v>
      </c>
      <c r="D168" t="s">
        <v>122</v>
      </c>
      <c r="E168">
        <v>166</v>
      </c>
    </row>
    <row r="169" spans="1:5" x14ac:dyDescent="0.25">
      <c r="A169" s="6">
        <v>45407</v>
      </c>
      <c r="B169" t="s">
        <v>121</v>
      </c>
      <c r="D169" t="s">
        <v>122</v>
      </c>
      <c r="E169">
        <v>203</v>
      </c>
    </row>
    <row r="170" spans="1:5" x14ac:dyDescent="0.25">
      <c r="A170" s="6">
        <v>45407</v>
      </c>
      <c r="B170" t="s">
        <v>121</v>
      </c>
      <c r="D170" t="s">
        <v>122</v>
      </c>
      <c r="E170">
        <v>195</v>
      </c>
    </row>
    <row r="171" spans="1:5" x14ac:dyDescent="0.25">
      <c r="A171" s="6">
        <v>45407</v>
      </c>
      <c r="B171" t="s">
        <v>121</v>
      </c>
      <c r="D171" t="s">
        <v>122</v>
      </c>
      <c r="E171">
        <v>199</v>
      </c>
    </row>
    <row r="172" spans="1:5" x14ac:dyDescent="0.25">
      <c r="A172" s="6">
        <v>45407</v>
      </c>
      <c r="B172" t="s">
        <v>121</v>
      </c>
      <c r="D172" t="s">
        <v>122</v>
      </c>
      <c r="E172">
        <v>265</v>
      </c>
    </row>
    <row r="173" spans="1:5" x14ac:dyDescent="0.25">
      <c r="A173" s="6">
        <v>45407</v>
      </c>
      <c r="B173" t="s">
        <v>121</v>
      </c>
      <c r="D173" t="s">
        <v>122</v>
      </c>
      <c r="E173">
        <v>163</v>
      </c>
    </row>
    <row r="174" spans="1:5" x14ac:dyDescent="0.25">
      <c r="A174" s="6">
        <v>45407</v>
      </c>
      <c r="B174" t="s">
        <v>121</v>
      </c>
      <c r="D174" t="s">
        <v>122</v>
      </c>
      <c r="E174">
        <v>170</v>
      </c>
    </row>
    <row r="175" spans="1:5" x14ac:dyDescent="0.25">
      <c r="A175" s="6">
        <v>45407</v>
      </c>
      <c r="B175" t="s">
        <v>121</v>
      </c>
      <c r="D175" t="s">
        <v>122</v>
      </c>
      <c r="E175">
        <v>198</v>
      </c>
    </row>
    <row r="176" spans="1:5" x14ac:dyDescent="0.25">
      <c r="A176" s="6">
        <v>45407</v>
      </c>
      <c r="B176" t="s">
        <v>121</v>
      </c>
      <c r="D176" t="s">
        <v>122</v>
      </c>
      <c r="E176">
        <v>175</v>
      </c>
    </row>
    <row r="177" spans="1:5" x14ac:dyDescent="0.25">
      <c r="A177" s="6">
        <v>45407</v>
      </c>
      <c r="B177" t="s">
        <v>121</v>
      </c>
      <c r="D177" t="s">
        <v>122</v>
      </c>
      <c r="E177">
        <v>159</v>
      </c>
    </row>
    <row r="178" spans="1:5" x14ac:dyDescent="0.25">
      <c r="A178" s="6">
        <v>45407</v>
      </c>
      <c r="B178" t="s">
        <v>121</v>
      </c>
      <c r="D178" t="s">
        <v>122</v>
      </c>
      <c r="E178">
        <v>241</v>
      </c>
    </row>
    <row r="179" spans="1:5" x14ac:dyDescent="0.25">
      <c r="A179" s="6">
        <v>45407</v>
      </c>
      <c r="B179" t="s">
        <v>121</v>
      </c>
      <c r="D179" t="s">
        <v>122</v>
      </c>
      <c r="E179">
        <v>173</v>
      </c>
    </row>
    <row r="180" spans="1:5" x14ac:dyDescent="0.25">
      <c r="A180" s="6">
        <v>45407</v>
      </c>
      <c r="B180" t="s">
        <v>121</v>
      </c>
      <c r="D180" t="s">
        <v>122</v>
      </c>
      <c r="E180">
        <v>177</v>
      </c>
    </row>
    <row r="181" spans="1:5" x14ac:dyDescent="0.25">
      <c r="A181" s="6">
        <v>45407</v>
      </c>
      <c r="B181" t="s">
        <v>121</v>
      </c>
      <c r="D181" t="s">
        <v>122</v>
      </c>
      <c r="E181">
        <v>163</v>
      </c>
    </row>
    <row r="182" spans="1:5" x14ac:dyDescent="0.25">
      <c r="A182" s="6">
        <v>45407</v>
      </c>
      <c r="B182" t="s">
        <v>121</v>
      </c>
      <c r="D182" t="s">
        <v>122</v>
      </c>
      <c r="E182">
        <v>172</v>
      </c>
    </row>
    <row r="183" spans="1:5" x14ac:dyDescent="0.25">
      <c r="A183" s="6">
        <v>45407</v>
      </c>
      <c r="B183" t="s">
        <v>121</v>
      </c>
      <c r="D183" t="s">
        <v>122</v>
      </c>
      <c r="E183">
        <v>151</v>
      </c>
    </row>
    <row r="184" spans="1:5" x14ac:dyDescent="0.25">
      <c r="A184" s="6">
        <v>45407</v>
      </c>
      <c r="B184" t="s">
        <v>121</v>
      </c>
      <c r="D184" t="s">
        <v>122</v>
      </c>
      <c r="E184">
        <v>135</v>
      </c>
    </row>
    <row r="185" spans="1:5" x14ac:dyDescent="0.25">
      <c r="A185" s="6">
        <v>45407</v>
      </c>
      <c r="B185" t="s">
        <v>121</v>
      </c>
      <c r="D185" t="s">
        <v>122</v>
      </c>
      <c r="E185">
        <v>171</v>
      </c>
    </row>
    <row r="186" spans="1:5" x14ac:dyDescent="0.25">
      <c r="A186" s="6">
        <v>45407</v>
      </c>
      <c r="B186" t="s">
        <v>121</v>
      </c>
      <c r="D186" t="s">
        <v>122</v>
      </c>
      <c r="E186">
        <v>205</v>
      </c>
    </row>
    <row r="187" spans="1:5" x14ac:dyDescent="0.25">
      <c r="A187" s="6">
        <v>45407</v>
      </c>
      <c r="B187" t="s">
        <v>121</v>
      </c>
      <c r="D187" t="s">
        <v>122</v>
      </c>
      <c r="E187">
        <v>170</v>
      </c>
    </row>
    <row r="188" spans="1:5" x14ac:dyDescent="0.25">
      <c r="A188" s="6">
        <v>45407</v>
      </c>
      <c r="B188" t="s">
        <v>121</v>
      </c>
      <c r="D188" t="s">
        <v>122</v>
      </c>
      <c r="E188">
        <v>162</v>
      </c>
    </row>
    <row r="189" spans="1:5" x14ac:dyDescent="0.25">
      <c r="A189" s="6">
        <v>45407</v>
      </c>
      <c r="B189" t="s">
        <v>121</v>
      </c>
      <c r="D189" t="s">
        <v>122</v>
      </c>
      <c r="E189">
        <v>152</v>
      </c>
    </row>
    <row r="190" spans="1:5" x14ac:dyDescent="0.25">
      <c r="A190" s="6">
        <v>45407</v>
      </c>
      <c r="B190" t="s">
        <v>121</v>
      </c>
      <c r="D190" t="s">
        <v>122</v>
      </c>
      <c r="E190">
        <v>165</v>
      </c>
    </row>
    <row r="191" spans="1:5" x14ac:dyDescent="0.25">
      <c r="A191" s="6">
        <v>45407</v>
      </c>
      <c r="B191" t="s">
        <v>121</v>
      </c>
      <c r="D191" t="s">
        <v>122</v>
      </c>
      <c r="E191">
        <v>289</v>
      </c>
    </row>
    <row r="192" spans="1:5" x14ac:dyDescent="0.25">
      <c r="A192" s="6">
        <v>45407</v>
      </c>
      <c r="B192" t="s">
        <v>121</v>
      </c>
      <c r="D192" t="s">
        <v>122</v>
      </c>
      <c r="E192">
        <v>176</v>
      </c>
    </row>
    <row r="193" spans="1:5" x14ac:dyDescent="0.25">
      <c r="A193" s="6">
        <v>45407</v>
      </c>
      <c r="B193" t="s">
        <v>121</v>
      </c>
      <c r="D193" t="s">
        <v>122</v>
      </c>
      <c r="E193">
        <v>182</v>
      </c>
    </row>
    <row r="194" spans="1:5" x14ac:dyDescent="0.25">
      <c r="A194" s="6">
        <v>45407</v>
      </c>
      <c r="B194" t="s">
        <v>121</v>
      </c>
      <c r="D194" t="s">
        <v>122</v>
      </c>
      <c r="E194">
        <v>184</v>
      </c>
    </row>
    <row r="195" spans="1:5" x14ac:dyDescent="0.25">
      <c r="A195" s="6">
        <v>45407</v>
      </c>
      <c r="B195" t="s">
        <v>121</v>
      </c>
      <c r="D195" t="s">
        <v>122</v>
      </c>
      <c r="E195">
        <v>274</v>
      </c>
    </row>
    <row r="196" spans="1:5" x14ac:dyDescent="0.25">
      <c r="A196" s="6">
        <v>45407</v>
      </c>
      <c r="B196" t="s">
        <v>121</v>
      </c>
      <c r="D196" t="s">
        <v>122</v>
      </c>
      <c r="E196">
        <v>205</v>
      </c>
    </row>
    <row r="197" spans="1:5" x14ac:dyDescent="0.25">
      <c r="A197" s="6">
        <v>45407</v>
      </c>
      <c r="B197" t="s">
        <v>121</v>
      </c>
      <c r="D197" t="s">
        <v>122</v>
      </c>
      <c r="E197">
        <v>220</v>
      </c>
    </row>
    <row r="198" spans="1:5" x14ac:dyDescent="0.25">
      <c r="A198" s="6">
        <v>45407</v>
      </c>
      <c r="B198" t="s">
        <v>121</v>
      </c>
      <c r="D198" t="s">
        <v>122</v>
      </c>
      <c r="E198">
        <v>196</v>
      </c>
    </row>
    <row r="199" spans="1:5" x14ac:dyDescent="0.25">
      <c r="A199" s="6">
        <v>45407</v>
      </c>
      <c r="B199" t="s">
        <v>121</v>
      </c>
      <c r="D199" t="s">
        <v>122</v>
      </c>
      <c r="E199">
        <v>176</v>
      </c>
    </row>
    <row r="200" spans="1:5" x14ac:dyDescent="0.25">
      <c r="A200" s="6">
        <v>45407</v>
      </c>
      <c r="B200" t="s">
        <v>121</v>
      </c>
      <c r="D200" t="s">
        <v>122</v>
      </c>
      <c r="E200">
        <v>150</v>
      </c>
    </row>
    <row r="201" spans="1:5" x14ac:dyDescent="0.25">
      <c r="A201" s="6">
        <v>45407</v>
      </c>
      <c r="B201" t="s">
        <v>121</v>
      </c>
      <c r="D201" t="s">
        <v>122</v>
      </c>
      <c r="E201">
        <v>183</v>
      </c>
    </row>
    <row r="202" spans="1:5" x14ac:dyDescent="0.25">
      <c r="A202" s="6">
        <v>45407</v>
      </c>
      <c r="B202" t="s">
        <v>121</v>
      </c>
      <c r="D202" t="s">
        <v>122</v>
      </c>
      <c r="E202">
        <v>198</v>
      </c>
    </row>
    <row r="203" spans="1:5" x14ac:dyDescent="0.25">
      <c r="A203" s="6">
        <v>45407</v>
      </c>
      <c r="B203" t="s">
        <v>121</v>
      </c>
      <c r="D203" t="s">
        <v>122</v>
      </c>
      <c r="E203">
        <v>160</v>
      </c>
    </row>
    <row r="204" spans="1:5" x14ac:dyDescent="0.25">
      <c r="A204" s="6">
        <v>45407</v>
      </c>
      <c r="B204" t="s">
        <v>121</v>
      </c>
      <c r="D204" t="s">
        <v>122</v>
      </c>
      <c r="E204">
        <v>155</v>
      </c>
    </row>
    <row r="205" spans="1:5" x14ac:dyDescent="0.25">
      <c r="A205" s="6">
        <v>45407</v>
      </c>
      <c r="B205" t="s">
        <v>121</v>
      </c>
      <c r="D205" t="s">
        <v>122</v>
      </c>
      <c r="E205">
        <v>187</v>
      </c>
    </row>
    <row r="206" spans="1:5" x14ac:dyDescent="0.25">
      <c r="A206" s="6">
        <v>45407</v>
      </c>
      <c r="B206" t="s">
        <v>121</v>
      </c>
      <c r="D206" t="s">
        <v>122</v>
      </c>
      <c r="E206">
        <v>183</v>
      </c>
    </row>
    <row r="207" spans="1:5" x14ac:dyDescent="0.25">
      <c r="A207" s="6">
        <v>45407</v>
      </c>
      <c r="B207" t="s">
        <v>121</v>
      </c>
      <c r="D207" t="s">
        <v>122</v>
      </c>
      <c r="E207">
        <v>170</v>
      </c>
    </row>
    <row r="208" spans="1:5" x14ac:dyDescent="0.25">
      <c r="A208" s="6">
        <v>45407</v>
      </c>
      <c r="B208" t="s">
        <v>121</v>
      </c>
      <c r="D208" t="s">
        <v>122</v>
      </c>
      <c r="E208">
        <v>170</v>
      </c>
    </row>
    <row r="209" spans="1:7" x14ac:dyDescent="0.25">
      <c r="A209" s="6">
        <v>45407</v>
      </c>
      <c r="B209" t="s">
        <v>121</v>
      </c>
      <c r="D209" t="s">
        <v>122</v>
      </c>
      <c r="E209">
        <v>166</v>
      </c>
    </row>
    <row r="210" spans="1:7" x14ac:dyDescent="0.25">
      <c r="A210" s="6">
        <v>45407</v>
      </c>
      <c r="B210" t="s">
        <v>121</v>
      </c>
      <c r="D210" t="s">
        <v>122</v>
      </c>
      <c r="E210">
        <v>231</v>
      </c>
    </row>
    <row r="211" spans="1:7" x14ac:dyDescent="0.25">
      <c r="A211" s="6">
        <v>45407</v>
      </c>
      <c r="B211" t="s">
        <v>121</v>
      </c>
      <c r="D211" t="s">
        <v>122</v>
      </c>
      <c r="E211">
        <v>219</v>
      </c>
    </row>
    <row r="212" spans="1:7" x14ac:dyDescent="0.25">
      <c r="A212" s="6">
        <v>45407</v>
      </c>
      <c r="B212" t="s">
        <v>121</v>
      </c>
      <c r="D212" t="s">
        <v>122</v>
      </c>
      <c r="E212">
        <v>176</v>
      </c>
    </row>
    <row r="213" spans="1:7" x14ac:dyDescent="0.25">
      <c r="A213" s="6">
        <v>45407</v>
      </c>
      <c r="B213" t="s">
        <v>121</v>
      </c>
      <c r="D213" t="s">
        <v>122</v>
      </c>
      <c r="E213">
        <v>196</v>
      </c>
    </row>
    <row r="214" spans="1:7" x14ac:dyDescent="0.25">
      <c r="A214" s="6">
        <v>45407</v>
      </c>
      <c r="B214" t="s">
        <v>121</v>
      </c>
      <c r="D214" t="s">
        <v>122</v>
      </c>
      <c r="E214">
        <v>200</v>
      </c>
    </row>
    <row r="215" spans="1:7" x14ac:dyDescent="0.25">
      <c r="A215" s="6">
        <v>45407</v>
      </c>
      <c r="B215" t="s">
        <v>121</v>
      </c>
      <c r="D215" t="s">
        <v>122</v>
      </c>
      <c r="E215">
        <v>200</v>
      </c>
    </row>
    <row r="216" spans="1:7" x14ac:dyDescent="0.25">
      <c r="A216" s="6">
        <v>45407</v>
      </c>
      <c r="B216" t="s">
        <v>121</v>
      </c>
      <c r="D216" t="s">
        <v>122</v>
      </c>
      <c r="E216">
        <v>211</v>
      </c>
    </row>
    <row r="217" spans="1:7" x14ac:dyDescent="0.25">
      <c r="A217" s="6">
        <v>45407</v>
      </c>
      <c r="B217" t="s">
        <v>121</v>
      </c>
      <c r="D217" t="s">
        <v>122</v>
      </c>
      <c r="E217">
        <v>279</v>
      </c>
    </row>
    <row r="218" spans="1:7" x14ac:dyDescent="0.25">
      <c r="A218" s="6">
        <v>45407</v>
      </c>
      <c r="B218" t="s">
        <v>121</v>
      </c>
      <c r="D218" t="s">
        <v>122</v>
      </c>
      <c r="E218">
        <v>154</v>
      </c>
    </row>
    <row r="219" spans="1:7" x14ac:dyDescent="0.25">
      <c r="A219" s="6">
        <v>45407</v>
      </c>
      <c r="B219" t="s">
        <v>121</v>
      </c>
      <c r="D219" t="s">
        <v>122</v>
      </c>
      <c r="E219">
        <v>215</v>
      </c>
    </row>
    <row r="220" spans="1:7" x14ac:dyDescent="0.25">
      <c r="A220" s="6">
        <v>45408</v>
      </c>
      <c r="B220" t="s">
        <v>123</v>
      </c>
      <c r="C220" t="s">
        <v>124</v>
      </c>
      <c r="D220" t="s">
        <v>122</v>
      </c>
      <c r="E220">
        <v>95</v>
      </c>
      <c r="F220" s="20">
        <v>19.2</v>
      </c>
      <c r="G220" t="s">
        <v>125</v>
      </c>
    </row>
    <row r="221" spans="1:7" x14ac:dyDescent="0.25">
      <c r="A221" s="6">
        <v>45408</v>
      </c>
      <c r="B221" t="s">
        <v>123</v>
      </c>
      <c r="C221" t="s">
        <v>124</v>
      </c>
      <c r="D221" t="s">
        <v>122</v>
      </c>
      <c r="E221">
        <v>128</v>
      </c>
      <c r="F221" s="20">
        <v>19.3</v>
      </c>
      <c r="G221" t="s">
        <v>125</v>
      </c>
    </row>
    <row r="222" spans="1:7" x14ac:dyDescent="0.25">
      <c r="A222" s="6">
        <v>45408</v>
      </c>
      <c r="B222" t="s">
        <v>123</v>
      </c>
      <c r="C222" t="s">
        <v>124</v>
      </c>
      <c r="D222" t="s">
        <v>122</v>
      </c>
      <c r="E222">
        <v>115</v>
      </c>
      <c r="F222" s="20">
        <v>16.7</v>
      </c>
      <c r="G222" t="s">
        <v>125</v>
      </c>
    </row>
    <row r="223" spans="1:7" x14ac:dyDescent="0.25">
      <c r="A223" s="6">
        <v>45408</v>
      </c>
      <c r="B223" t="s">
        <v>123</v>
      </c>
      <c r="C223" t="s">
        <v>124</v>
      </c>
      <c r="D223" t="s">
        <v>122</v>
      </c>
      <c r="E223">
        <v>130</v>
      </c>
      <c r="F223" s="20">
        <v>18.899999999999999</v>
      </c>
      <c r="G223" t="s">
        <v>126</v>
      </c>
    </row>
    <row r="224" spans="1:7" x14ac:dyDescent="0.25">
      <c r="A224" s="6">
        <v>45408</v>
      </c>
      <c r="B224" t="s">
        <v>123</v>
      </c>
      <c r="C224" t="s">
        <v>124</v>
      </c>
      <c r="D224" t="s">
        <v>122</v>
      </c>
      <c r="E224">
        <v>128</v>
      </c>
      <c r="F224" s="20">
        <v>17.8</v>
      </c>
      <c r="G224" t="s">
        <v>125</v>
      </c>
    </row>
    <row r="225" spans="1:7" x14ac:dyDescent="0.25">
      <c r="A225" s="6">
        <v>45408</v>
      </c>
      <c r="B225" t="s">
        <v>123</v>
      </c>
      <c r="C225" t="s">
        <v>124</v>
      </c>
      <c r="D225" t="s">
        <v>122</v>
      </c>
      <c r="E225">
        <v>105</v>
      </c>
      <c r="F225" s="20">
        <v>12.5</v>
      </c>
      <c r="G225" t="s">
        <v>125</v>
      </c>
    </row>
    <row r="226" spans="1:7" x14ac:dyDescent="0.25">
      <c r="A226" s="6">
        <v>45408</v>
      </c>
      <c r="B226" t="s">
        <v>123</v>
      </c>
      <c r="C226" t="s">
        <v>124</v>
      </c>
      <c r="D226" t="s">
        <v>122</v>
      </c>
      <c r="E226">
        <v>100</v>
      </c>
      <c r="F226" s="20">
        <v>12.4</v>
      </c>
      <c r="G226" t="s">
        <v>125</v>
      </c>
    </row>
    <row r="227" spans="1:7" x14ac:dyDescent="0.25">
      <c r="A227" s="6">
        <v>45408</v>
      </c>
      <c r="B227" t="s">
        <v>123</v>
      </c>
      <c r="C227" t="s">
        <v>124</v>
      </c>
      <c r="D227" t="s">
        <v>122</v>
      </c>
      <c r="E227">
        <v>115</v>
      </c>
      <c r="F227" s="20">
        <v>12.7</v>
      </c>
      <c r="G227" t="s">
        <v>125</v>
      </c>
    </row>
    <row r="228" spans="1:7" x14ac:dyDescent="0.25">
      <c r="A228" s="6">
        <v>45408</v>
      </c>
      <c r="B228" t="s">
        <v>121</v>
      </c>
      <c r="D228" t="s">
        <v>122</v>
      </c>
      <c r="E228">
        <v>99</v>
      </c>
    </row>
    <row r="229" spans="1:7" x14ac:dyDescent="0.25">
      <c r="A229" s="6">
        <v>45408</v>
      </c>
      <c r="B229" t="s">
        <v>121</v>
      </c>
      <c r="D229" t="s">
        <v>122</v>
      </c>
      <c r="E229">
        <v>180</v>
      </c>
    </row>
    <row r="230" spans="1:7" x14ac:dyDescent="0.25">
      <c r="A230" s="6">
        <v>45408</v>
      </c>
      <c r="B230" t="s">
        <v>121</v>
      </c>
      <c r="D230" t="s">
        <v>122</v>
      </c>
      <c r="E230">
        <v>170</v>
      </c>
    </row>
    <row r="231" spans="1:7" x14ac:dyDescent="0.25">
      <c r="A231" s="6">
        <v>45408</v>
      </c>
      <c r="B231" t="s">
        <v>121</v>
      </c>
      <c r="D231" t="s">
        <v>122</v>
      </c>
      <c r="E231">
        <v>130</v>
      </c>
    </row>
    <row r="232" spans="1:7" x14ac:dyDescent="0.25">
      <c r="A232" s="6">
        <v>45408</v>
      </c>
      <c r="B232" t="s">
        <v>121</v>
      </c>
      <c r="D232" t="s">
        <v>122</v>
      </c>
      <c r="E232">
        <v>160</v>
      </c>
    </row>
    <row r="233" spans="1:7" x14ac:dyDescent="0.25">
      <c r="A233" s="6">
        <v>45408</v>
      </c>
      <c r="B233" t="s">
        <v>121</v>
      </c>
      <c r="D233" t="s">
        <v>122</v>
      </c>
      <c r="E233">
        <v>170</v>
      </c>
    </row>
    <row r="234" spans="1:7" x14ac:dyDescent="0.25">
      <c r="A234" s="6">
        <v>45408</v>
      </c>
      <c r="B234" t="s">
        <v>121</v>
      </c>
      <c r="D234" t="s">
        <v>122</v>
      </c>
      <c r="E234">
        <v>160</v>
      </c>
    </row>
    <row r="235" spans="1:7" x14ac:dyDescent="0.25">
      <c r="A235" s="6">
        <v>45408</v>
      </c>
      <c r="B235" t="s">
        <v>121</v>
      </c>
      <c r="D235" t="s">
        <v>122</v>
      </c>
      <c r="E235">
        <v>180</v>
      </c>
    </row>
    <row r="236" spans="1:7" x14ac:dyDescent="0.25">
      <c r="A236" s="6">
        <v>45408</v>
      </c>
      <c r="B236" t="s">
        <v>121</v>
      </c>
      <c r="D236" t="s">
        <v>122</v>
      </c>
      <c r="E236">
        <v>190</v>
      </c>
    </row>
    <row r="237" spans="1:7" x14ac:dyDescent="0.25">
      <c r="A237" s="6">
        <v>45408</v>
      </c>
      <c r="B237" t="s">
        <v>121</v>
      </c>
      <c r="D237" t="s">
        <v>122</v>
      </c>
      <c r="E237">
        <v>190</v>
      </c>
    </row>
    <row r="238" spans="1:7" x14ac:dyDescent="0.25">
      <c r="A238" s="6">
        <v>45408</v>
      </c>
      <c r="B238" t="s">
        <v>121</v>
      </c>
      <c r="D238" t="s">
        <v>122</v>
      </c>
      <c r="E238">
        <v>190</v>
      </c>
    </row>
    <row r="239" spans="1:7" x14ac:dyDescent="0.25">
      <c r="A239" s="6">
        <v>45408</v>
      </c>
      <c r="B239" t="s">
        <v>121</v>
      </c>
      <c r="D239" t="s">
        <v>122</v>
      </c>
      <c r="E239">
        <v>170</v>
      </c>
    </row>
    <row r="240" spans="1:7" x14ac:dyDescent="0.25">
      <c r="A240" s="6">
        <v>45408</v>
      </c>
      <c r="B240" t="s">
        <v>121</v>
      </c>
      <c r="D240" t="s">
        <v>122</v>
      </c>
      <c r="E240">
        <v>150</v>
      </c>
    </row>
    <row r="241" spans="1:7" x14ac:dyDescent="0.25">
      <c r="A241" s="6">
        <v>45408</v>
      </c>
      <c r="B241" t="s">
        <v>121</v>
      </c>
      <c r="D241" t="s">
        <v>122</v>
      </c>
      <c r="E241">
        <v>160</v>
      </c>
    </row>
    <row r="242" spans="1:7" x14ac:dyDescent="0.25">
      <c r="A242" s="6">
        <v>45408</v>
      </c>
      <c r="B242" t="s">
        <v>121</v>
      </c>
      <c r="D242" t="s">
        <v>122</v>
      </c>
      <c r="E242">
        <v>360</v>
      </c>
    </row>
    <row r="243" spans="1:7" x14ac:dyDescent="0.25">
      <c r="A243" s="6">
        <v>45408</v>
      </c>
      <c r="B243" t="s">
        <v>121</v>
      </c>
      <c r="D243" t="s">
        <v>122</v>
      </c>
      <c r="E243">
        <v>200</v>
      </c>
    </row>
    <row r="244" spans="1:7" x14ac:dyDescent="0.25">
      <c r="A244" s="6">
        <v>45408</v>
      </c>
      <c r="B244" t="s">
        <v>121</v>
      </c>
      <c r="D244" t="s">
        <v>122</v>
      </c>
      <c r="E244">
        <v>200</v>
      </c>
    </row>
    <row r="245" spans="1:7" x14ac:dyDescent="0.25">
      <c r="A245" s="6">
        <v>45408</v>
      </c>
      <c r="B245" t="s">
        <v>121</v>
      </c>
      <c r="D245" t="s">
        <v>122</v>
      </c>
      <c r="E245">
        <v>215</v>
      </c>
    </row>
    <row r="246" spans="1:7" x14ac:dyDescent="0.25">
      <c r="A246" s="6">
        <v>45408</v>
      </c>
      <c r="B246" t="s">
        <v>121</v>
      </c>
      <c r="D246" t="s">
        <v>122</v>
      </c>
      <c r="E246">
        <v>165</v>
      </c>
    </row>
    <row r="247" spans="1:7" x14ac:dyDescent="0.25">
      <c r="A247" s="6">
        <v>45408</v>
      </c>
      <c r="B247" t="s">
        <v>121</v>
      </c>
      <c r="D247" t="s">
        <v>122</v>
      </c>
      <c r="E247">
        <v>165</v>
      </c>
    </row>
    <row r="248" spans="1:7" x14ac:dyDescent="0.25">
      <c r="A248" s="6">
        <v>45408</v>
      </c>
      <c r="B248" t="s">
        <v>121</v>
      </c>
      <c r="D248" t="s">
        <v>122</v>
      </c>
      <c r="E248">
        <v>180</v>
      </c>
    </row>
    <row r="249" spans="1:7" x14ac:dyDescent="0.25">
      <c r="A249" s="6">
        <v>45408</v>
      </c>
      <c r="B249" t="s">
        <v>121</v>
      </c>
      <c r="D249" t="s">
        <v>122</v>
      </c>
      <c r="E249">
        <v>225</v>
      </c>
    </row>
    <row r="250" spans="1:7" x14ac:dyDescent="0.25">
      <c r="A250" s="6">
        <v>45409</v>
      </c>
      <c r="B250" t="s">
        <v>123</v>
      </c>
      <c r="C250" t="s">
        <v>124</v>
      </c>
      <c r="D250" t="s">
        <v>122</v>
      </c>
      <c r="E250">
        <v>140</v>
      </c>
      <c r="F250" s="20">
        <v>13.4</v>
      </c>
      <c r="G250" t="s">
        <v>125</v>
      </c>
    </row>
    <row r="251" spans="1:7" x14ac:dyDescent="0.25">
      <c r="A251" s="6">
        <v>45409</v>
      </c>
      <c r="B251" t="s">
        <v>123</v>
      </c>
      <c r="C251" t="s">
        <v>124</v>
      </c>
      <c r="D251" t="s">
        <v>122</v>
      </c>
      <c r="E251">
        <v>135</v>
      </c>
      <c r="F251" s="20">
        <v>19.7</v>
      </c>
      <c r="G251" t="s">
        <v>125</v>
      </c>
    </row>
    <row r="252" spans="1:7" x14ac:dyDescent="0.25">
      <c r="A252" s="6">
        <v>45409</v>
      </c>
      <c r="B252" t="s">
        <v>123</v>
      </c>
      <c r="C252" t="s">
        <v>124</v>
      </c>
      <c r="D252" t="s">
        <v>122</v>
      </c>
      <c r="E252">
        <v>118</v>
      </c>
      <c r="F252" s="20">
        <v>16.3</v>
      </c>
      <c r="G252" t="s">
        <v>126</v>
      </c>
    </row>
    <row r="253" spans="1:7" x14ac:dyDescent="0.25">
      <c r="A253" s="6">
        <v>45409</v>
      </c>
      <c r="B253" t="s">
        <v>123</v>
      </c>
      <c r="C253" t="s">
        <v>124</v>
      </c>
      <c r="D253" t="s">
        <v>122</v>
      </c>
      <c r="E253">
        <v>112</v>
      </c>
      <c r="F253" s="20">
        <v>14</v>
      </c>
      <c r="G253" t="s">
        <v>125</v>
      </c>
    </row>
    <row r="254" spans="1:7" x14ac:dyDescent="0.25">
      <c r="A254" s="6">
        <v>45409</v>
      </c>
      <c r="B254" t="s">
        <v>123</v>
      </c>
      <c r="C254" t="s">
        <v>124</v>
      </c>
      <c r="D254" t="s">
        <v>122</v>
      </c>
      <c r="E254">
        <v>105</v>
      </c>
      <c r="F254" s="20">
        <v>10.199999999999999</v>
      </c>
      <c r="G254" t="s">
        <v>125</v>
      </c>
    </row>
    <row r="255" spans="1:7" x14ac:dyDescent="0.25">
      <c r="A255" s="6">
        <v>45409</v>
      </c>
      <c r="B255" t="s">
        <v>123</v>
      </c>
      <c r="C255" t="s">
        <v>124</v>
      </c>
      <c r="D255" t="s">
        <v>122</v>
      </c>
      <c r="E255">
        <v>125</v>
      </c>
      <c r="F255" s="20">
        <v>15.7</v>
      </c>
      <c r="G255" t="s">
        <v>125</v>
      </c>
    </row>
    <row r="256" spans="1:7" x14ac:dyDescent="0.25">
      <c r="A256" s="6">
        <v>45409</v>
      </c>
      <c r="B256" t="s">
        <v>123</v>
      </c>
      <c r="C256" t="s">
        <v>124</v>
      </c>
      <c r="D256" t="s">
        <v>122</v>
      </c>
      <c r="E256">
        <v>103</v>
      </c>
      <c r="F256" s="20">
        <v>11.6</v>
      </c>
      <c r="G256" t="s">
        <v>125</v>
      </c>
    </row>
    <row r="257" spans="1:7" x14ac:dyDescent="0.25">
      <c r="A257" s="6">
        <v>45409</v>
      </c>
      <c r="B257" t="s">
        <v>123</v>
      </c>
      <c r="C257" t="s">
        <v>124</v>
      </c>
      <c r="D257" t="s">
        <v>122</v>
      </c>
      <c r="E257">
        <v>118</v>
      </c>
      <c r="F257" s="20">
        <v>16</v>
      </c>
      <c r="G257" t="s">
        <v>126</v>
      </c>
    </row>
    <row r="258" spans="1:7" x14ac:dyDescent="0.25">
      <c r="A258" s="6">
        <v>45409</v>
      </c>
      <c r="B258" t="s">
        <v>123</v>
      </c>
      <c r="C258" t="s">
        <v>124</v>
      </c>
      <c r="D258" t="s">
        <v>122</v>
      </c>
      <c r="E258">
        <v>108</v>
      </c>
      <c r="F258" s="20">
        <v>13.4</v>
      </c>
      <c r="G258" t="s">
        <v>126</v>
      </c>
    </row>
    <row r="259" spans="1:7" x14ac:dyDescent="0.25">
      <c r="A259" s="6">
        <v>45409</v>
      </c>
      <c r="B259" t="s">
        <v>123</v>
      </c>
      <c r="C259" t="s">
        <v>124</v>
      </c>
      <c r="D259" t="s">
        <v>122</v>
      </c>
      <c r="E259">
        <v>120</v>
      </c>
      <c r="F259" s="20">
        <v>17.3</v>
      </c>
      <c r="G259" t="s">
        <v>125</v>
      </c>
    </row>
    <row r="260" spans="1:7" x14ac:dyDescent="0.25">
      <c r="A260" s="6">
        <v>45409</v>
      </c>
      <c r="B260" t="s">
        <v>121</v>
      </c>
      <c r="D260" t="s">
        <v>122</v>
      </c>
      <c r="E260">
        <v>150</v>
      </c>
    </row>
    <row r="261" spans="1:7" x14ac:dyDescent="0.25">
      <c r="A261" s="6">
        <v>45409</v>
      </c>
      <c r="B261" t="s">
        <v>121</v>
      </c>
      <c r="D261" t="s">
        <v>122</v>
      </c>
      <c r="E261">
        <v>140</v>
      </c>
    </row>
    <row r="262" spans="1:7" x14ac:dyDescent="0.25">
      <c r="A262" s="6">
        <v>45409</v>
      </c>
      <c r="B262" t="s">
        <v>121</v>
      </c>
      <c r="D262" t="s">
        <v>122</v>
      </c>
      <c r="E262">
        <v>130</v>
      </c>
    </row>
    <row r="263" spans="1:7" x14ac:dyDescent="0.25">
      <c r="A263" s="6">
        <v>45409</v>
      </c>
      <c r="B263" t="s">
        <v>121</v>
      </c>
      <c r="D263" t="s">
        <v>122</v>
      </c>
      <c r="E263">
        <v>165</v>
      </c>
    </row>
    <row r="264" spans="1:7" x14ac:dyDescent="0.25">
      <c r="A264" s="6">
        <v>45409</v>
      </c>
      <c r="B264" t="s">
        <v>121</v>
      </c>
      <c r="D264" t="s">
        <v>122</v>
      </c>
      <c r="E264">
        <v>175</v>
      </c>
    </row>
    <row r="265" spans="1:7" x14ac:dyDescent="0.25">
      <c r="A265" s="6">
        <v>45409</v>
      </c>
      <c r="B265" t="s">
        <v>121</v>
      </c>
      <c r="D265" t="s">
        <v>122</v>
      </c>
      <c r="E265">
        <v>205</v>
      </c>
    </row>
    <row r="266" spans="1:7" x14ac:dyDescent="0.25">
      <c r="A266" s="6">
        <v>45409</v>
      </c>
      <c r="B266" t="s">
        <v>121</v>
      </c>
      <c r="D266" t="s">
        <v>122</v>
      </c>
      <c r="E266">
        <v>170</v>
      </c>
    </row>
    <row r="267" spans="1:7" x14ac:dyDescent="0.25">
      <c r="A267" s="6">
        <v>45409</v>
      </c>
      <c r="B267" t="s">
        <v>121</v>
      </c>
      <c r="D267" t="s">
        <v>122</v>
      </c>
      <c r="E267">
        <v>130</v>
      </c>
    </row>
    <row r="268" spans="1:7" x14ac:dyDescent="0.25">
      <c r="A268" s="6">
        <v>45409</v>
      </c>
      <c r="B268" t="s">
        <v>121</v>
      </c>
      <c r="D268" t="s">
        <v>122</v>
      </c>
      <c r="E268">
        <v>175</v>
      </c>
    </row>
    <row r="269" spans="1:7" x14ac:dyDescent="0.25">
      <c r="A269" s="6">
        <v>45409</v>
      </c>
      <c r="B269" t="s">
        <v>121</v>
      </c>
      <c r="D269" t="s">
        <v>122</v>
      </c>
      <c r="E269">
        <v>165</v>
      </c>
    </row>
    <row r="270" spans="1:7" x14ac:dyDescent="0.25">
      <c r="A270" s="6">
        <v>45409</v>
      </c>
      <c r="B270" t="s">
        <v>121</v>
      </c>
      <c r="D270" t="s">
        <v>122</v>
      </c>
      <c r="E270">
        <v>190</v>
      </c>
    </row>
    <row r="271" spans="1:7" x14ac:dyDescent="0.25">
      <c r="A271" s="6">
        <v>45409</v>
      </c>
      <c r="B271" t="s">
        <v>121</v>
      </c>
      <c r="D271" t="s">
        <v>122</v>
      </c>
      <c r="E271">
        <v>165</v>
      </c>
    </row>
    <row r="272" spans="1:7" x14ac:dyDescent="0.25">
      <c r="A272" s="6">
        <v>45409</v>
      </c>
      <c r="B272" t="s">
        <v>121</v>
      </c>
      <c r="D272" t="s">
        <v>122</v>
      </c>
      <c r="E272">
        <v>175</v>
      </c>
    </row>
    <row r="273" spans="1:5" x14ac:dyDescent="0.25">
      <c r="A273" s="6">
        <v>45409</v>
      </c>
      <c r="B273" t="s">
        <v>121</v>
      </c>
      <c r="D273" t="s">
        <v>122</v>
      </c>
      <c r="E273">
        <v>180</v>
      </c>
    </row>
    <row r="274" spans="1:5" x14ac:dyDescent="0.25">
      <c r="A274" s="6">
        <v>45409</v>
      </c>
      <c r="B274" t="s">
        <v>121</v>
      </c>
      <c r="D274" t="s">
        <v>122</v>
      </c>
      <c r="E274">
        <v>140</v>
      </c>
    </row>
    <row r="275" spans="1:5" x14ac:dyDescent="0.25">
      <c r="A275" s="6">
        <v>45409</v>
      </c>
      <c r="B275" t="s">
        <v>121</v>
      </c>
      <c r="D275" t="s">
        <v>122</v>
      </c>
      <c r="E275">
        <v>205</v>
      </c>
    </row>
    <row r="276" spans="1:5" x14ac:dyDescent="0.25">
      <c r="A276" s="6">
        <v>45409</v>
      </c>
      <c r="B276" t="s">
        <v>121</v>
      </c>
      <c r="D276" t="s">
        <v>122</v>
      </c>
      <c r="E276">
        <v>215</v>
      </c>
    </row>
    <row r="277" spans="1:5" x14ac:dyDescent="0.25">
      <c r="A277" s="6">
        <v>45409</v>
      </c>
      <c r="B277" t="s">
        <v>121</v>
      </c>
      <c r="D277" t="s">
        <v>122</v>
      </c>
      <c r="E277">
        <v>165</v>
      </c>
    </row>
    <row r="278" spans="1:5" x14ac:dyDescent="0.25">
      <c r="A278" s="6">
        <v>45409</v>
      </c>
      <c r="B278" t="s">
        <v>121</v>
      </c>
      <c r="D278" t="s">
        <v>122</v>
      </c>
      <c r="E278">
        <v>95</v>
      </c>
    </row>
    <row r="279" spans="1:5" x14ac:dyDescent="0.25">
      <c r="A279" s="6">
        <v>45409</v>
      </c>
      <c r="B279" t="s">
        <v>121</v>
      </c>
      <c r="D279" t="s">
        <v>122</v>
      </c>
      <c r="E279">
        <v>190</v>
      </c>
    </row>
    <row r="280" spans="1:5" x14ac:dyDescent="0.25">
      <c r="A280" s="6">
        <v>45409</v>
      </c>
      <c r="B280" t="s">
        <v>121</v>
      </c>
      <c r="D280" t="s">
        <v>122</v>
      </c>
      <c r="E280">
        <v>200</v>
      </c>
    </row>
    <row r="281" spans="1:5" x14ac:dyDescent="0.25">
      <c r="A281" s="6">
        <v>45409</v>
      </c>
      <c r="B281" t="s">
        <v>121</v>
      </c>
      <c r="D281" t="s">
        <v>122</v>
      </c>
      <c r="E281">
        <v>170</v>
      </c>
    </row>
    <row r="282" spans="1:5" x14ac:dyDescent="0.25">
      <c r="A282" s="6">
        <v>45409</v>
      </c>
      <c r="B282" t="s">
        <v>121</v>
      </c>
      <c r="D282" t="s">
        <v>122</v>
      </c>
      <c r="E282">
        <v>165</v>
      </c>
    </row>
    <row r="283" spans="1:5" x14ac:dyDescent="0.25">
      <c r="A283" s="6">
        <v>45409</v>
      </c>
      <c r="B283" t="s">
        <v>121</v>
      </c>
      <c r="D283" t="s">
        <v>122</v>
      </c>
      <c r="E283">
        <v>175</v>
      </c>
    </row>
    <row r="284" spans="1:5" x14ac:dyDescent="0.25">
      <c r="A284" s="6">
        <v>45409</v>
      </c>
      <c r="B284" t="s">
        <v>121</v>
      </c>
      <c r="D284" t="s">
        <v>122</v>
      </c>
      <c r="E284">
        <v>160</v>
      </c>
    </row>
    <row r="285" spans="1:5" x14ac:dyDescent="0.25">
      <c r="A285" s="6">
        <v>45409</v>
      </c>
      <c r="B285" t="s">
        <v>121</v>
      </c>
      <c r="D285" t="s">
        <v>122</v>
      </c>
      <c r="E285">
        <v>170</v>
      </c>
    </row>
    <row r="286" spans="1:5" x14ac:dyDescent="0.25">
      <c r="A286" s="6">
        <v>45409</v>
      </c>
      <c r="B286" t="s">
        <v>121</v>
      </c>
      <c r="D286" t="s">
        <v>122</v>
      </c>
      <c r="E286">
        <v>120</v>
      </c>
    </row>
    <row r="287" spans="1:5" x14ac:dyDescent="0.25">
      <c r="A287" s="6">
        <v>45409</v>
      </c>
      <c r="B287" t="s">
        <v>121</v>
      </c>
      <c r="D287" t="s">
        <v>122</v>
      </c>
      <c r="E287">
        <v>230</v>
      </c>
    </row>
    <row r="288" spans="1:5" x14ac:dyDescent="0.25">
      <c r="A288" s="6">
        <v>45409</v>
      </c>
      <c r="B288" t="s">
        <v>121</v>
      </c>
      <c r="D288" t="s">
        <v>122</v>
      </c>
      <c r="E288">
        <v>170</v>
      </c>
    </row>
    <row r="289" spans="1:5" x14ac:dyDescent="0.25">
      <c r="A289" s="6">
        <v>45409</v>
      </c>
      <c r="B289" t="s">
        <v>121</v>
      </c>
      <c r="D289" t="s">
        <v>122</v>
      </c>
      <c r="E289">
        <v>190</v>
      </c>
    </row>
    <row r="290" spans="1:5" x14ac:dyDescent="0.25">
      <c r="A290" s="6">
        <v>45409</v>
      </c>
      <c r="B290" t="s">
        <v>121</v>
      </c>
      <c r="D290" t="s">
        <v>122</v>
      </c>
      <c r="E290">
        <v>180</v>
      </c>
    </row>
    <row r="291" spans="1:5" x14ac:dyDescent="0.25">
      <c r="A291" s="6">
        <v>45409</v>
      </c>
      <c r="B291" t="s">
        <v>121</v>
      </c>
      <c r="D291" t="s">
        <v>122</v>
      </c>
      <c r="E291">
        <v>170</v>
      </c>
    </row>
    <row r="292" spans="1:5" x14ac:dyDescent="0.25">
      <c r="A292" s="6">
        <v>45409</v>
      </c>
      <c r="B292" t="s">
        <v>121</v>
      </c>
      <c r="D292" t="s">
        <v>122</v>
      </c>
      <c r="E292">
        <v>130</v>
      </c>
    </row>
    <row r="293" spans="1:5" x14ac:dyDescent="0.25">
      <c r="A293" s="6">
        <v>45409</v>
      </c>
      <c r="B293" t="s">
        <v>121</v>
      </c>
      <c r="D293" t="s">
        <v>122</v>
      </c>
      <c r="E293">
        <v>220</v>
      </c>
    </row>
    <row r="294" spans="1:5" x14ac:dyDescent="0.25">
      <c r="A294" s="6">
        <v>45409</v>
      </c>
      <c r="B294" t="s">
        <v>121</v>
      </c>
      <c r="D294" t="s">
        <v>122</v>
      </c>
      <c r="E294">
        <v>160</v>
      </c>
    </row>
    <row r="295" spans="1:5" x14ac:dyDescent="0.25">
      <c r="A295" s="6">
        <v>45409</v>
      </c>
      <c r="B295" t="s">
        <v>121</v>
      </c>
      <c r="D295" t="s">
        <v>122</v>
      </c>
      <c r="E295">
        <v>198</v>
      </c>
    </row>
    <row r="296" spans="1:5" x14ac:dyDescent="0.25">
      <c r="A296" s="6">
        <v>45409</v>
      </c>
      <c r="B296" t="s">
        <v>121</v>
      </c>
      <c r="D296" t="s">
        <v>122</v>
      </c>
      <c r="E296">
        <v>180</v>
      </c>
    </row>
    <row r="297" spans="1:5" x14ac:dyDescent="0.25">
      <c r="A297" s="6">
        <v>45409</v>
      </c>
      <c r="B297" t="s">
        <v>121</v>
      </c>
      <c r="D297" t="s">
        <v>122</v>
      </c>
      <c r="E297">
        <v>200</v>
      </c>
    </row>
    <row r="298" spans="1:5" x14ac:dyDescent="0.25">
      <c r="A298" s="6">
        <v>45409</v>
      </c>
      <c r="B298" t="s">
        <v>121</v>
      </c>
      <c r="D298" t="s">
        <v>122</v>
      </c>
      <c r="E298">
        <v>155</v>
      </c>
    </row>
    <row r="299" spans="1:5" x14ac:dyDescent="0.25">
      <c r="A299" s="6">
        <v>45409</v>
      </c>
      <c r="B299" t="s">
        <v>121</v>
      </c>
      <c r="D299" t="s">
        <v>122</v>
      </c>
      <c r="E299">
        <v>190</v>
      </c>
    </row>
    <row r="300" spans="1:5" x14ac:dyDescent="0.25">
      <c r="A300" s="6">
        <v>45409</v>
      </c>
      <c r="B300" t="s">
        <v>121</v>
      </c>
      <c r="D300" t="s">
        <v>122</v>
      </c>
      <c r="E300">
        <v>135</v>
      </c>
    </row>
    <row r="301" spans="1:5" x14ac:dyDescent="0.25">
      <c r="A301" s="6">
        <v>45409</v>
      </c>
      <c r="B301" t="s">
        <v>121</v>
      </c>
      <c r="D301" t="s">
        <v>122</v>
      </c>
      <c r="E301">
        <v>160</v>
      </c>
    </row>
    <row r="302" spans="1:5" x14ac:dyDescent="0.25">
      <c r="A302" s="6">
        <v>45409</v>
      </c>
      <c r="B302" t="s">
        <v>121</v>
      </c>
      <c r="D302" t="s">
        <v>122</v>
      </c>
      <c r="E302">
        <v>130</v>
      </c>
    </row>
    <row r="303" spans="1:5" x14ac:dyDescent="0.25">
      <c r="A303" s="6">
        <v>45409</v>
      </c>
      <c r="B303" t="s">
        <v>121</v>
      </c>
      <c r="D303" t="s">
        <v>122</v>
      </c>
      <c r="E303">
        <v>185</v>
      </c>
    </row>
    <row r="304" spans="1:5" x14ac:dyDescent="0.25">
      <c r="A304" s="6">
        <v>45409</v>
      </c>
      <c r="B304" t="s">
        <v>121</v>
      </c>
      <c r="D304" t="s">
        <v>122</v>
      </c>
      <c r="E304">
        <v>165</v>
      </c>
    </row>
    <row r="305" spans="1:7" x14ac:dyDescent="0.25">
      <c r="A305" s="6">
        <v>45409</v>
      </c>
      <c r="B305" t="s">
        <v>121</v>
      </c>
      <c r="D305" t="s">
        <v>122</v>
      </c>
      <c r="E305">
        <v>170</v>
      </c>
    </row>
    <row r="306" spans="1:7" x14ac:dyDescent="0.25">
      <c r="A306" s="6">
        <v>45409</v>
      </c>
      <c r="B306" t="s">
        <v>121</v>
      </c>
      <c r="D306" t="s">
        <v>122</v>
      </c>
      <c r="E306">
        <v>210</v>
      </c>
    </row>
    <row r="307" spans="1:7" x14ac:dyDescent="0.25">
      <c r="A307" s="6">
        <v>45409</v>
      </c>
      <c r="B307" t="s">
        <v>121</v>
      </c>
      <c r="D307" t="s">
        <v>122</v>
      </c>
      <c r="E307">
        <v>185</v>
      </c>
    </row>
    <row r="308" spans="1:7" x14ac:dyDescent="0.25">
      <c r="A308" s="6">
        <v>45410</v>
      </c>
      <c r="B308" t="s">
        <v>123</v>
      </c>
      <c r="C308" t="s">
        <v>124</v>
      </c>
      <c r="D308" t="s">
        <v>122</v>
      </c>
      <c r="E308">
        <v>105</v>
      </c>
      <c r="F308" s="20">
        <v>11.4</v>
      </c>
      <c r="G308" t="s">
        <v>125</v>
      </c>
    </row>
    <row r="309" spans="1:7" x14ac:dyDescent="0.25">
      <c r="A309" s="6">
        <v>45410</v>
      </c>
      <c r="B309" t="s">
        <v>123</v>
      </c>
      <c r="C309" t="s">
        <v>124</v>
      </c>
      <c r="D309" t="s">
        <v>122</v>
      </c>
      <c r="E309">
        <v>110</v>
      </c>
      <c r="F309" s="20">
        <v>12.7</v>
      </c>
      <c r="G309" t="s">
        <v>125</v>
      </c>
    </row>
    <row r="310" spans="1:7" x14ac:dyDescent="0.25">
      <c r="A310" s="6">
        <v>45410</v>
      </c>
      <c r="B310" t="s">
        <v>123</v>
      </c>
      <c r="C310" t="s">
        <v>124</v>
      </c>
      <c r="D310" t="s">
        <v>122</v>
      </c>
      <c r="E310">
        <v>90</v>
      </c>
      <c r="F310" s="20">
        <v>6.9</v>
      </c>
      <c r="G310" t="s">
        <v>125</v>
      </c>
    </row>
    <row r="311" spans="1:7" x14ac:dyDescent="0.25">
      <c r="A311" s="6">
        <v>45410</v>
      </c>
      <c r="B311" t="s">
        <v>123</v>
      </c>
      <c r="C311" t="s">
        <v>124</v>
      </c>
      <c r="D311" t="s">
        <v>122</v>
      </c>
      <c r="E311">
        <v>110</v>
      </c>
      <c r="F311" s="20">
        <v>12.3</v>
      </c>
      <c r="G311" t="s">
        <v>125</v>
      </c>
    </row>
    <row r="312" spans="1:7" x14ac:dyDescent="0.25">
      <c r="A312" s="6">
        <v>45410</v>
      </c>
      <c r="B312" t="s">
        <v>123</v>
      </c>
      <c r="C312" t="s">
        <v>124</v>
      </c>
      <c r="D312" t="s">
        <v>122</v>
      </c>
      <c r="E312">
        <v>120</v>
      </c>
      <c r="F312" s="20">
        <v>16.3</v>
      </c>
      <c r="G312" t="s">
        <v>125</v>
      </c>
    </row>
    <row r="313" spans="1:7" x14ac:dyDescent="0.25">
      <c r="A313" s="6">
        <v>45410</v>
      </c>
      <c r="B313" t="s">
        <v>123</v>
      </c>
      <c r="C313" t="s">
        <v>124</v>
      </c>
      <c r="D313" t="s">
        <v>122</v>
      </c>
      <c r="E313">
        <v>97</v>
      </c>
      <c r="F313" s="20">
        <v>9.5</v>
      </c>
      <c r="G313" t="s">
        <v>125</v>
      </c>
    </row>
    <row r="314" spans="1:7" x14ac:dyDescent="0.25">
      <c r="A314" s="6">
        <v>45410</v>
      </c>
      <c r="B314" t="s">
        <v>123</v>
      </c>
      <c r="C314" t="s">
        <v>124</v>
      </c>
      <c r="D314" t="s">
        <v>122</v>
      </c>
      <c r="E314">
        <v>108</v>
      </c>
      <c r="F314" s="20">
        <v>11.3</v>
      </c>
      <c r="G314" t="s">
        <v>125</v>
      </c>
    </row>
    <row r="315" spans="1:7" x14ac:dyDescent="0.25">
      <c r="A315" s="6">
        <v>45410</v>
      </c>
      <c r="B315" t="s">
        <v>123</v>
      </c>
      <c r="C315" t="s">
        <v>124</v>
      </c>
      <c r="D315" t="s">
        <v>122</v>
      </c>
      <c r="E315">
        <v>129</v>
      </c>
      <c r="F315" s="20">
        <v>22.4</v>
      </c>
      <c r="G315" t="s">
        <v>125</v>
      </c>
    </row>
    <row r="316" spans="1:7" x14ac:dyDescent="0.25">
      <c r="A316" s="6">
        <v>45410</v>
      </c>
      <c r="B316" t="s">
        <v>123</v>
      </c>
      <c r="C316" t="s">
        <v>124</v>
      </c>
      <c r="D316" t="s">
        <v>122</v>
      </c>
      <c r="E316">
        <v>117</v>
      </c>
      <c r="F316" s="20">
        <v>15.3</v>
      </c>
      <c r="G316" t="s">
        <v>126</v>
      </c>
    </row>
    <row r="317" spans="1:7" x14ac:dyDescent="0.25">
      <c r="A317" s="6">
        <v>45410</v>
      </c>
      <c r="B317" t="s">
        <v>123</v>
      </c>
      <c r="C317" t="s">
        <v>124</v>
      </c>
      <c r="D317" t="s">
        <v>122</v>
      </c>
      <c r="E317">
        <v>113</v>
      </c>
      <c r="F317" s="20">
        <v>12.4</v>
      </c>
      <c r="G317" t="s">
        <v>126</v>
      </c>
    </row>
    <row r="318" spans="1:7" x14ac:dyDescent="0.25">
      <c r="A318" s="6">
        <v>45410</v>
      </c>
      <c r="B318" t="s">
        <v>121</v>
      </c>
      <c r="D318" t="s">
        <v>122</v>
      </c>
      <c r="E318">
        <v>168</v>
      </c>
    </row>
    <row r="319" spans="1:7" x14ac:dyDescent="0.25">
      <c r="A319" s="6">
        <v>45410</v>
      </c>
      <c r="B319" t="s">
        <v>121</v>
      </c>
      <c r="D319" t="s">
        <v>122</v>
      </c>
      <c r="E319">
        <v>160</v>
      </c>
    </row>
    <row r="320" spans="1:7" x14ac:dyDescent="0.25">
      <c r="A320" s="6">
        <v>45410</v>
      </c>
      <c r="B320" t="s">
        <v>121</v>
      </c>
      <c r="D320" t="s">
        <v>122</v>
      </c>
      <c r="E320">
        <v>164</v>
      </c>
    </row>
    <row r="321" spans="1:5" x14ac:dyDescent="0.25">
      <c r="A321" s="6">
        <v>45410</v>
      </c>
      <c r="B321" t="s">
        <v>121</v>
      </c>
      <c r="D321" t="s">
        <v>122</v>
      </c>
      <c r="E321">
        <v>170</v>
      </c>
    </row>
    <row r="322" spans="1:5" x14ac:dyDescent="0.25">
      <c r="A322" s="6">
        <v>45410</v>
      </c>
      <c r="B322" t="s">
        <v>121</v>
      </c>
      <c r="D322" t="s">
        <v>122</v>
      </c>
      <c r="E322">
        <v>164</v>
      </c>
    </row>
    <row r="323" spans="1:5" x14ac:dyDescent="0.25">
      <c r="A323" s="6">
        <v>45410</v>
      </c>
      <c r="B323" t="s">
        <v>121</v>
      </c>
      <c r="D323" t="s">
        <v>122</v>
      </c>
      <c r="E323">
        <v>168</v>
      </c>
    </row>
    <row r="324" spans="1:5" x14ac:dyDescent="0.25">
      <c r="A324" s="6">
        <v>45410</v>
      </c>
      <c r="B324" t="s">
        <v>121</v>
      </c>
      <c r="D324" t="s">
        <v>122</v>
      </c>
      <c r="E324">
        <v>159</v>
      </c>
    </row>
    <row r="325" spans="1:5" x14ac:dyDescent="0.25">
      <c r="A325" s="6">
        <v>45410</v>
      </c>
      <c r="B325" t="s">
        <v>121</v>
      </c>
      <c r="D325" t="s">
        <v>122</v>
      </c>
      <c r="E325">
        <v>170</v>
      </c>
    </row>
    <row r="326" spans="1:5" x14ac:dyDescent="0.25">
      <c r="A326" s="6">
        <v>45410</v>
      </c>
      <c r="B326" t="s">
        <v>121</v>
      </c>
      <c r="D326" t="s">
        <v>122</v>
      </c>
      <c r="E326">
        <v>158</v>
      </c>
    </row>
    <row r="327" spans="1:5" x14ac:dyDescent="0.25">
      <c r="A327" s="6">
        <v>45410</v>
      </c>
      <c r="B327" t="s">
        <v>121</v>
      </c>
      <c r="D327" t="s">
        <v>122</v>
      </c>
      <c r="E327">
        <v>178</v>
      </c>
    </row>
    <row r="328" spans="1:5" x14ac:dyDescent="0.25">
      <c r="A328" s="6">
        <v>45410</v>
      </c>
      <c r="B328" t="s">
        <v>121</v>
      </c>
      <c r="D328" t="s">
        <v>122</v>
      </c>
      <c r="E328">
        <v>125</v>
      </c>
    </row>
    <row r="329" spans="1:5" x14ac:dyDescent="0.25">
      <c r="A329" s="6">
        <v>45410</v>
      </c>
      <c r="B329" t="s">
        <v>121</v>
      </c>
      <c r="D329" t="s">
        <v>122</v>
      </c>
      <c r="E329">
        <v>165</v>
      </c>
    </row>
    <row r="330" spans="1:5" x14ac:dyDescent="0.25">
      <c r="A330" s="6">
        <v>45410</v>
      </c>
      <c r="B330" t="s">
        <v>121</v>
      </c>
      <c r="D330" t="s">
        <v>122</v>
      </c>
      <c r="E330">
        <v>166</v>
      </c>
    </row>
    <row r="331" spans="1:5" x14ac:dyDescent="0.25">
      <c r="A331" s="6">
        <v>45410</v>
      </c>
      <c r="B331" t="s">
        <v>121</v>
      </c>
      <c r="D331" t="s">
        <v>122</v>
      </c>
      <c r="E331">
        <v>124</v>
      </c>
    </row>
    <row r="332" spans="1:5" x14ac:dyDescent="0.25">
      <c r="A332" s="6">
        <v>45410</v>
      </c>
      <c r="B332" t="s">
        <v>121</v>
      </c>
      <c r="D332" t="s">
        <v>122</v>
      </c>
      <c r="E332">
        <v>146</v>
      </c>
    </row>
    <row r="333" spans="1:5" x14ac:dyDescent="0.25">
      <c r="A333" s="6">
        <v>45410</v>
      </c>
      <c r="B333" t="s">
        <v>121</v>
      </c>
      <c r="D333" t="s">
        <v>122</v>
      </c>
      <c r="E333">
        <v>167</v>
      </c>
    </row>
    <row r="334" spans="1:5" x14ac:dyDescent="0.25">
      <c r="A334" s="6">
        <v>45410</v>
      </c>
      <c r="B334" t="s">
        <v>121</v>
      </c>
      <c r="D334" t="s">
        <v>122</v>
      </c>
      <c r="E334">
        <v>165</v>
      </c>
    </row>
    <row r="335" spans="1:5" x14ac:dyDescent="0.25">
      <c r="A335" s="6">
        <v>45410</v>
      </c>
      <c r="B335" t="s">
        <v>121</v>
      </c>
      <c r="D335" t="s">
        <v>122</v>
      </c>
      <c r="E335">
        <v>165</v>
      </c>
    </row>
    <row r="336" spans="1:5" x14ac:dyDescent="0.25">
      <c r="A336" s="6">
        <v>45410</v>
      </c>
      <c r="B336" t="s">
        <v>121</v>
      </c>
      <c r="D336" t="s">
        <v>122</v>
      </c>
      <c r="E336">
        <v>157</v>
      </c>
    </row>
    <row r="337" spans="1:7" x14ac:dyDescent="0.25">
      <c r="A337" s="6">
        <v>45410</v>
      </c>
      <c r="B337" t="s">
        <v>121</v>
      </c>
      <c r="D337" t="s">
        <v>122</v>
      </c>
      <c r="E337">
        <v>180</v>
      </c>
    </row>
    <row r="338" spans="1:7" x14ac:dyDescent="0.25">
      <c r="A338" s="6">
        <v>45410</v>
      </c>
      <c r="B338" t="s">
        <v>121</v>
      </c>
      <c r="D338" t="s">
        <v>122</v>
      </c>
      <c r="E338">
        <v>168</v>
      </c>
    </row>
    <row r="339" spans="1:7" x14ac:dyDescent="0.25">
      <c r="A339" s="6">
        <v>45411</v>
      </c>
      <c r="B339" t="s">
        <v>123</v>
      </c>
      <c r="C339" t="s">
        <v>124</v>
      </c>
      <c r="D339" t="s">
        <v>122</v>
      </c>
      <c r="E339">
        <v>135</v>
      </c>
      <c r="F339" s="20">
        <v>19.899999999999999</v>
      </c>
      <c r="G339" t="s">
        <v>125</v>
      </c>
    </row>
    <row r="340" spans="1:7" x14ac:dyDescent="0.25">
      <c r="A340" s="6">
        <v>45411</v>
      </c>
      <c r="B340" t="s">
        <v>123</v>
      </c>
      <c r="C340" t="s">
        <v>124</v>
      </c>
      <c r="D340" t="s">
        <v>122</v>
      </c>
      <c r="E340">
        <v>72</v>
      </c>
      <c r="F340" s="20">
        <v>6.2</v>
      </c>
      <c r="G340" t="s">
        <v>126</v>
      </c>
    </row>
    <row r="341" spans="1:7" x14ac:dyDescent="0.25">
      <c r="A341" s="6">
        <v>45411</v>
      </c>
      <c r="B341" t="s">
        <v>123</v>
      </c>
      <c r="C341" t="s">
        <v>124</v>
      </c>
      <c r="D341" t="s">
        <v>122</v>
      </c>
      <c r="E341">
        <v>85</v>
      </c>
      <c r="F341" s="20">
        <v>8</v>
      </c>
      <c r="G341" t="s">
        <v>126</v>
      </c>
    </row>
    <row r="342" spans="1:7" x14ac:dyDescent="0.25">
      <c r="A342" s="6">
        <v>45411</v>
      </c>
      <c r="B342" t="s">
        <v>123</v>
      </c>
      <c r="C342" t="s">
        <v>124</v>
      </c>
      <c r="D342" t="s">
        <v>122</v>
      </c>
      <c r="E342">
        <v>95</v>
      </c>
      <c r="F342" s="20">
        <v>10.1</v>
      </c>
      <c r="G342" t="s">
        <v>126</v>
      </c>
    </row>
    <row r="343" spans="1:7" x14ac:dyDescent="0.25">
      <c r="A343" s="6">
        <v>45411</v>
      </c>
      <c r="B343" t="s">
        <v>123</v>
      </c>
      <c r="C343" t="s">
        <v>124</v>
      </c>
      <c r="D343" t="s">
        <v>122</v>
      </c>
      <c r="E343">
        <v>100</v>
      </c>
      <c r="F343" s="20">
        <v>10.6</v>
      </c>
      <c r="G343" t="s">
        <v>126</v>
      </c>
    </row>
    <row r="344" spans="1:7" x14ac:dyDescent="0.25">
      <c r="A344" s="6">
        <v>45411</v>
      </c>
      <c r="B344" t="s">
        <v>123</v>
      </c>
      <c r="C344" t="s">
        <v>124</v>
      </c>
      <c r="D344" t="s">
        <v>122</v>
      </c>
      <c r="E344">
        <v>110</v>
      </c>
      <c r="F344" s="20">
        <v>12</v>
      </c>
      <c r="G344" t="s">
        <v>126</v>
      </c>
    </row>
    <row r="345" spans="1:7" x14ac:dyDescent="0.25">
      <c r="A345" s="6">
        <v>45411</v>
      </c>
      <c r="B345" t="s">
        <v>123</v>
      </c>
      <c r="C345" t="s">
        <v>124</v>
      </c>
      <c r="D345" t="s">
        <v>122</v>
      </c>
      <c r="E345">
        <v>110</v>
      </c>
      <c r="F345" s="20">
        <v>14.6</v>
      </c>
      <c r="G345" t="s">
        <v>125</v>
      </c>
    </row>
    <row r="346" spans="1:7" x14ac:dyDescent="0.25">
      <c r="A346" s="6">
        <v>45411</v>
      </c>
      <c r="B346" t="s">
        <v>123</v>
      </c>
      <c r="C346" t="s">
        <v>124</v>
      </c>
      <c r="D346" t="s">
        <v>122</v>
      </c>
      <c r="E346">
        <v>130</v>
      </c>
      <c r="F346" s="20">
        <v>18.2</v>
      </c>
      <c r="G346" t="s">
        <v>126</v>
      </c>
    </row>
    <row r="347" spans="1:7" x14ac:dyDescent="0.25">
      <c r="A347" s="6">
        <v>45411</v>
      </c>
      <c r="B347" t="s">
        <v>123</v>
      </c>
      <c r="C347" t="s">
        <v>124</v>
      </c>
      <c r="D347" t="s">
        <v>122</v>
      </c>
      <c r="E347">
        <v>96</v>
      </c>
      <c r="F347" s="20">
        <v>10.4</v>
      </c>
      <c r="G347" t="s">
        <v>125</v>
      </c>
    </row>
    <row r="348" spans="1:7" x14ac:dyDescent="0.25">
      <c r="A348" s="6">
        <v>45411</v>
      </c>
      <c r="B348" t="s">
        <v>123</v>
      </c>
      <c r="C348" t="s">
        <v>124</v>
      </c>
      <c r="D348" t="s">
        <v>122</v>
      </c>
      <c r="E348">
        <v>98</v>
      </c>
      <c r="F348" s="20">
        <v>10</v>
      </c>
      <c r="G348" t="s">
        <v>126</v>
      </c>
    </row>
    <row r="349" spans="1:7" x14ac:dyDescent="0.25">
      <c r="A349" s="6">
        <v>45411</v>
      </c>
      <c r="B349" t="s">
        <v>121</v>
      </c>
      <c r="D349" t="s">
        <v>122</v>
      </c>
      <c r="E349">
        <v>180</v>
      </c>
    </row>
    <row r="350" spans="1:7" x14ac:dyDescent="0.25">
      <c r="A350" s="6">
        <v>45411</v>
      </c>
      <c r="B350" t="s">
        <v>121</v>
      </c>
      <c r="D350" t="s">
        <v>122</v>
      </c>
      <c r="E350">
        <v>140</v>
      </c>
    </row>
    <row r="351" spans="1:7" x14ac:dyDescent="0.25">
      <c r="A351" s="6">
        <v>45411</v>
      </c>
      <c r="B351" t="s">
        <v>121</v>
      </c>
      <c r="D351" t="s">
        <v>122</v>
      </c>
      <c r="E351">
        <v>165</v>
      </c>
    </row>
    <row r="352" spans="1:7" x14ac:dyDescent="0.25">
      <c r="A352" s="6">
        <v>45411</v>
      </c>
      <c r="B352" t="s">
        <v>121</v>
      </c>
      <c r="D352" t="s">
        <v>122</v>
      </c>
      <c r="E352">
        <v>160</v>
      </c>
    </row>
    <row r="353" spans="1:5" x14ac:dyDescent="0.25">
      <c r="A353" s="6">
        <v>45411</v>
      </c>
      <c r="B353" t="s">
        <v>121</v>
      </c>
      <c r="D353" t="s">
        <v>122</v>
      </c>
      <c r="E353">
        <v>150</v>
      </c>
    </row>
    <row r="354" spans="1:5" x14ac:dyDescent="0.25">
      <c r="A354" s="6">
        <v>45411</v>
      </c>
      <c r="B354" t="s">
        <v>121</v>
      </c>
      <c r="D354" t="s">
        <v>122</v>
      </c>
      <c r="E354">
        <v>170</v>
      </c>
    </row>
    <row r="355" spans="1:5" x14ac:dyDescent="0.25">
      <c r="A355" s="6">
        <v>45411</v>
      </c>
      <c r="B355" t="s">
        <v>121</v>
      </c>
      <c r="D355" t="s">
        <v>122</v>
      </c>
      <c r="E355">
        <v>180</v>
      </c>
    </row>
    <row r="356" spans="1:5" x14ac:dyDescent="0.25">
      <c r="A356" s="6">
        <v>45411</v>
      </c>
      <c r="B356" t="s">
        <v>121</v>
      </c>
      <c r="D356" t="s">
        <v>122</v>
      </c>
      <c r="E356">
        <v>150</v>
      </c>
    </row>
    <row r="357" spans="1:5" x14ac:dyDescent="0.25">
      <c r="A357" s="6">
        <v>45411</v>
      </c>
      <c r="B357" t="s">
        <v>121</v>
      </c>
      <c r="D357" t="s">
        <v>122</v>
      </c>
      <c r="E357">
        <v>145</v>
      </c>
    </row>
    <row r="358" spans="1:5" x14ac:dyDescent="0.25">
      <c r="A358" s="6">
        <v>45411</v>
      </c>
      <c r="B358" t="s">
        <v>121</v>
      </c>
      <c r="D358" t="s">
        <v>122</v>
      </c>
      <c r="E358">
        <v>140</v>
      </c>
    </row>
    <row r="359" spans="1:5" x14ac:dyDescent="0.25">
      <c r="A359" s="6">
        <v>45411</v>
      </c>
      <c r="B359" t="s">
        <v>121</v>
      </c>
      <c r="D359" t="s">
        <v>122</v>
      </c>
      <c r="E359">
        <v>180</v>
      </c>
    </row>
    <row r="360" spans="1:5" x14ac:dyDescent="0.25">
      <c r="A360" s="6">
        <v>45411</v>
      </c>
      <c r="B360" t="s">
        <v>121</v>
      </c>
      <c r="D360" t="s">
        <v>122</v>
      </c>
      <c r="E360">
        <v>170</v>
      </c>
    </row>
    <row r="361" spans="1:5" x14ac:dyDescent="0.25">
      <c r="A361" s="6">
        <v>45411</v>
      </c>
      <c r="B361" t="s">
        <v>121</v>
      </c>
      <c r="D361" t="s">
        <v>122</v>
      </c>
      <c r="E361">
        <v>140</v>
      </c>
    </row>
    <row r="362" spans="1:5" x14ac:dyDescent="0.25">
      <c r="A362" s="6">
        <v>45411</v>
      </c>
      <c r="B362" t="s">
        <v>121</v>
      </c>
      <c r="D362" t="s">
        <v>122</v>
      </c>
      <c r="E362">
        <v>170</v>
      </c>
    </row>
    <row r="363" spans="1:5" x14ac:dyDescent="0.25">
      <c r="A363" s="6">
        <v>45411</v>
      </c>
      <c r="B363" t="s">
        <v>121</v>
      </c>
      <c r="D363" t="s">
        <v>122</v>
      </c>
      <c r="E363">
        <v>145</v>
      </c>
    </row>
    <row r="364" spans="1:5" x14ac:dyDescent="0.25">
      <c r="A364" s="6">
        <v>45411</v>
      </c>
      <c r="B364" t="s">
        <v>121</v>
      </c>
      <c r="D364" t="s">
        <v>122</v>
      </c>
      <c r="E364">
        <v>155</v>
      </c>
    </row>
    <row r="365" spans="1:5" x14ac:dyDescent="0.25">
      <c r="A365" s="6">
        <v>45411</v>
      </c>
      <c r="B365" t="s">
        <v>121</v>
      </c>
      <c r="D365" t="s">
        <v>122</v>
      </c>
      <c r="E365">
        <v>140</v>
      </c>
    </row>
    <row r="366" spans="1:5" x14ac:dyDescent="0.25">
      <c r="A366" s="6">
        <v>45411</v>
      </c>
      <c r="B366" t="s">
        <v>121</v>
      </c>
      <c r="D366" t="s">
        <v>122</v>
      </c>
      <c r="E366">
        <v>150</v>
      </c>
    </row>
    <row r="367" spans="1:5" x14ac:dyDescent="0.25">
      <c r="A367" s="6">
        <v>45411</v>
      </c>
      <c r="B367" t="s">
        <v>121</v>
      </c>
      <c r="D367" t="s">
        <v>122</v>
      </c>
      <c r="E367">
        <v>180</v>
      </c>
    </row>
    <row r="368" spans="1:5" x14ac:dyDescent="0.25">
      <c r="A368" s="6">
        <v>45411</v>
      </c>
      <c r="B368" t="s">
        <v>121</v>
      </c>
      <c r="D368" t="s">
        <v>122</v>
      </c>
      <c r="E368">
        <v>145</v>
      </c>
    </row>
    <row r="369" spans="1:7" x14ac:dyDescent="0.25">
      <c r="A369" s="6">
        <v>45411</v>
      </c>
      <c r="B369" t="s">
        <v>121</v>
      </c>
      <c r="D369" t="s">
        <v>122</v>
      </c>
      <c r="E369">
        <v>185</v>
      </c>
    </row>
    <row r="370" spans="1:7" x14ac:dyDescent="0.25">
      <c r="A370" s="6">
        <v>45411</v>
      </c>
      <c r="B370" t="s">
        <v>121</v>
      </c>
      <c r="D370" t="s">
        <v>122</v>
      </c>
      <c r="E370">
        <v>155</v>
      </c>
    </row>
    <row r="371" spans="1:7" x14ac:dyDescent="0.25">
      <c r="A371" s="6">
        <v>45411</v>
      </c>
      <c r="B371" t="s">
        <v>121</v>
      </c>
      <c r="D371" t="s">
        <v>122</v>
      </c>
      <c r="E371">
        <v>190</v>
      </c>
    </row>
    <row r="372" spans="1:7" x14ac:dyDescent="0.25">
      <c r="A372" s="6">
        <v>45411</v>
      </c>
      <c r="B372" t="s">
        <v>121</v>
      </c>
      <c r="D372" t="s">
        <v>122</v>
      </c>
      <c r="E372">
        <v>130</v>
      </c>
    </row>
    <row r="373" spans="1:7" x14ac:dyDescent="0.25">
      <c r="A373" s="6">
        <v>45411</v>
      </c>
      <c r="B373" t="s">
        <v>121</v>
      </c>
      <c r="D373" t="s">
        <v>122</v>
      </c>
      <c r="E373">
        <v>175</v>
      </c>
    </row>
    <row r="374" spans="1:7" x14ac:dyDescent="0.25">
      <c r="A374" s="6">
        <v>45411</v>
      </c>
      <c r="B374" t="s">
        <v>121</v>
      </c>
      <c r="D374" t="s">
        <v>122</v>
      </c>
      <c r="E374">
        <v>115</v>
      </c>
    </row>
    <row r="375" spans="1:7" x14ac:dyDescent="0.25">
      <c r="A375" s="6">
        <v>45411</v>
      </c>
      <c r="B375" t="s">
        <v>121</v>
      </c>
      <c r="D375" t="s">
        <v>122</v>
      </c>
      <c r="E375">
        <v>165</v>
      </c>
    </row>
    <row r="376" spans="1:7" x14ac:dyDescent="0.25">
      <c r="A376" s="6">
        <v>45411</v>
      </c>
      <c r="B376" t="s">
        <v>121</v>
      </c>
      <c r="D376" t="s">
        <v>122</v>
      </c>
      <c r="E376">
        <v>180</v>
      </c>
    </row>
    <row r="377" spans="1:7" x14ac:dyDescent="0.25">
      <c r="A377" s="6">
        <v>45411</v>
      </c>
      <c r="B377" t="s">
        <v>121</v>
      </c>
      <c r="D377" t="s">
        <v>122</v>
      </c>
      <c r="E377">
        <v>190</v>
      </c>
    </row>
    <row r="378" spans="1:7" x14ac:dyDescent="0.25">
      <c r="A378" s="6">
        <v>45411</v>
      </c>
      <c r="B378" t="s">
        <v>121</v>
      </c>
      <c r="D378" t="s">
        <v>122</v>
      </c>
      <c r="E378">
        <v>150</v>
      </c>
    </row>
    <row r="379" spans="1:7" x14ac:dyDescent="0.25">
      <c r="A379" s="6">
        <v>45412</v>
      </c>
      <c r="B379" t="s">
        <v>123</v>
      </c>
      <c r="C379" t="s">
        <v>124</v>
      </c>
      <c r="D379" t="s">
        <v>122</v>
      </c>
      <c r="E379">
        <v>95</v>
      </c>
      <c r="F379" s="20">
        <v>9.1999999999999993</v>
      </c>
      <c r="G379" t="s">
        <v>126</v>
      </c>
    </row>
    <row r="380" spans="1:7" x14ac:dyDescent="0.25">
      <c r="A380" s="6">
        <v>45412</v>
      </c>
      <c r="B380" t="s">
        <v>123</v>
      </c>
      <c r="C380" t="s">
        <v>124</v>
      </c>
      <c r="D380" t="s">
        <v>122</v>
      </c>
      <c r="E380">
        <v>105</v>
      </c>
      <c r="F380" s="20">
        <v>10.4</v>
      </c>
      <c r="G380" t="s">
        <v>125</v>
      </c>
    </row>
    <row r="381" spans="1:7" x14ac:dyDescent="0.25">
      <c r="A381" s="6">
        <v>45412</v>
      </c>
      <c r="B381" t="s">
        <v>123</v>
      </c>
      <c r="C381" t="s">
        <v>124</v>
      </c>
      <c r="D381" t="s">
        <v>122</v>
      </c>
      <c r="E381">
        <v>110</v>
      </c>
      <c r="F381" s="20">
        <v>13.6</v>
      </c>
      <c r="G381" t="s">
        <v>125</v>
      </c>
    </row>
    <row r="382" spans="1:7" x14ac:dyDescent="0.25">
      <c r="A382" s="6">
        <v>45412</v>
      </c>
      <c r="B382" t="s">
        <v>123</v>
      </c>
      <c r="C382" t="s">
        <v>124</v>
      </c>
      <c r="D382" t="s">
        <v>122</v>
      </c>
      <c r="E382">
        <v>95</v>
      </c>
      <c r="F382" s="20">
        <v>11.1</v>
      </c>
      <c r="G382" t="s">
        <v>125</v>
      </c>
    </row>
    <row r="383" spans="1:7" x14ac:dyDescent="0.25">
      <c r="A383" s="6">
        <v>45412</v>
      </c>
      <c r="B383" t="s">
        <v>123</v>
      </c>
      <c r="C383" t="s">
        <v>124</v>
      </c>
      <c r="D383" t="s">
        <v>122</v>
      </c>
      <c r="E383">
        <v>105</v>
      </c>
      <c r="F383" s="20">
        <v>14.1</v>
      </c>
      <c r="G383" t="s">
        <v>125</v>
      </c>
    </row>
    <row r="384" spans="1:7" x14ac:dyDescent="0.25">
      <c r="A384" s="6">
        <v>45412</v>
      </c>
      <c r="B384" t="s">
        <v>123</v>
      </c>
      <c r="C384" t="s">
        <v>124</v>
      </c>
      <c r="D384" t="s">
        <v>122</v>
      </c>
      <c r="E384">
        <v>115</v>
      </c>
      <c r="F384" s="20">
        <v>16.600000000000001</v>
      </c>
      <c r="G384" t="s">
        <v>125</v>
      </c>
    </row>
    <row r="385" spans="1:7" x14ac:dyDescent="0.25">
      <c r="A385" s="6">
        <v>45412</v>
      </c>
      <c r="B385" t="s">
        <v>123</v>
      </c>
      <c r="C385" t="s">
        <v>124</v>
      </c>
      <c r="D385" t="s">
        <v>122</v>
      </c>
      <c r="E385">
        <v>100</v>
      </c>
      <c r="F385" s="20">
        <v>12.3</v>
      </c>
      <c r="G385" t="s">
        <v>126</v>
      </c>
    </row>
    <row r="386" spans="1:7" x14ac:dyDescent="0.25">
      <c r="A386" s="6">
        <v>45412</v>
      </c>
      <c r="B386" t="s">
        <v>123</v>
      </c>
      <c r="C386" t="s">
        <v>124</v>
      </c>
      <c r="D386" t="s">
        <v>122</v>
      </c>
      <c r="E386">
        <v>85</v>
      </c>
      <c r="F386" s="20">
        <v>8.6999999999999993</v>
      </c>
      <c r="G386" t="s">
        <v>125</v>
      </c>
    </row>
    <row r="387" spans="1:7" x14ac:dyDescent="0.25">
      <c r="A387" s="6">
        <v>45412</v>
      </c>
      <c r="B387" t="s">
        <v>123</v>
      </c>
      <c r="C387" t="s">
        <v>124</v>
      </c>
      <c r="D387" t="s">
        <v>122</v>
      </c>
      <c r="E387">
        <v>95</v>
      </c>
      <c r="F387" s="20">
        <v>8.9</v>
      </c>
      <c r="G387" t="s">
        <v>125</v>
      </c>
    </row>
    <row r="388" spans="1:7" x14ac:dyDescent="0.25">
      <c r="A388" s="6">
        <v>45412</v>
      </c>
      <c r="B388" t="s">
        <v>123</v>
      </c>
      <c r="C388" t="s">
        <v>124</v>
      </c>
      <c r="D388" t="s">
        <v>122</v>
      </c>
      <c r="E388">
        <v>90</v>
      </c>
      <c r="F388" s="20">
        <v>8</v>
      </c>
      <c r="G388" t="s">
        <v>126</v>
      </c>
    </row>
    <row r="389" spans="1:7" x14ac:dyDescent="0.25">
      <c r="A389" s="6">
        <v>45412</v>
      </c>
      <c r="B389" t="s">
        <v>121</v>
      </c>
      <c r="D389" t="s">
        <v>122</v>
      </c>
      <c r="E389">
        <v>145</v>
      </c>
    </row>
    <row r="390" spans="1:7" x14ac:dyDescent="0.25">
      <c r="A390" s="6">
        <v>45412</v>
      </c>
      <c r="B390" t="s">
        <v>121</v>
      </c>
      <c r="D390" t="s">
        <v>122</v>
      </c>
      <c r="E390">
        <v>170</v>
      </c>
    </row>
    <row r="391" spans="1:7" x14ac:dyDescent="0.25">
      <c r="A391" s="6">
        <v>45412</v>
      </c>
      <c r="B391" t="s">
        <v>121</v>
      </c>
      <c r="D391" t="s">
        <v>122</v>
      </c>
      <c r="E391">
        <v>170</v>
      </c>
    </row>
    <row r="392" spans="1:7" x14ac:dyDescent="0.25">
      <c r="A392" s="6">
        <v>45412</v>
      </c>
      <c r="B392" t="s">
        <v>121</v>
      </c>
      <c r="D392" t="s">
        <v>122</v>
      </c>
      <c r="E392">
        <v>100</v>
      </c>
    </row>
    <row r="393" spans="1:7" x14ac:dyDescent="0.25">
      <c r="A393" s="6">
        <v>45412</v>
      </c>
      <c r="B393" t="s">
        <v>121</v>
      </c>
      <c r="D393" t="s">
        <v>122</v>
      </c>
      <c r="E393">
        <v>140</v>
      </c>
    </row>
    <row r="394" spans="1:7" x14ac:dyDescent="0.25">
      <c r="A394" s="6">
        <v>45412</v>
      </c>
      <c r="B394" t="s">
        <v>121</v>
      </c>
      <c r="D394" t="s">
        <v>122</v>
      </c>
      <c r="E394">
        <v>168</v>
      </c>
    </row>
    <row r="395" spans="1:7" x14ac:dyDescent="0.25">
      <c r="A395" s="6">
        <v>45412</v>
      </c>
      <c r="B395" t="s">
        <v>121</v>
      </c>
      <c r="D395" t="s">
        <v>122</v>
      </c>
      <c r="E395">
        <v>165</v>
      </c>
    </row>
    <row r="396" spans="1:7" x14ac:dyDescent="0.25">
      <c r="A396" s="6">
        <v>45412</v>
      </c>
      <c r="B396" t="s">
        <v>121</v>
      </c>
      <c r="D396" t="s">
        <v>122</v>
      </c>
      <c r="E396">
        <v>130</v>
      </c>
    </row>
    <row r="397" spans="1:7" x14ac:dyDescent="0.25">
      <c r="A397" s="6">
        <v>45412</v>
      </c>
      <c r="B397" t="s">
        <v>121</v>
      </c>
      <c r="D397" t="s">
        <v>122</v>
      </c>
      <c r="E397">
        <v>145</v>
      </c>
    </row>
    <row r="398" spans="1:7" x14ac:dyDescent="0.25">
      <c r="A398" s="6">
        <v>45412</v>
      </c>
      <c r="B398" t="s">
        <v>121</v>
      </c>
      <c r="D398" t="s">
        <v>122</v>
      </c>
      <c r="E398">
        <v>160</v>
      </c>
    </row>
    <row r="399" spans="1:7" x14ac:dyDescent="0.25">
      <c r="A399" s="6">
        <v>45413</v>
      </c>
      <c r="B399" t="s">
        <v>123</v>
      </c>
      <c r="C399" t="s">
        <v>124</v>
      </c>
      <c r="D399" t="s">
        <v>122</v>
      </c>
      <c r="E399">
        <v>100</v>
      </c>
      <c r="F399" s="20">
        <v>9.6</v>
      </c>
      <c r="G399" t="s">
        <v>125</v>
      </c>
    </row>
    <row r="400" spans="1:7" x14ac:dyDescent="0.25">
      <c r="A400" s="6">
        <v>45413</v>
      </c>
      <c r="B400" t="s">
        <v>123</v>
      </c>
      <c r="C400" t="s">
        <v>124</v>
      </c>
      <c r="D400" t="s">
        <v>122</v>
      </c>
      <c r="E400">
        <v>85</v>
      </c>
      <c r="F400" s="20">
        <v>6.8</v>
      </c>
      <c r="G400" t="s">
        <v>125</v>
      </c>
    </row>
    <row r="401" spans="1:7" x14ac:dyDescent="0.25">
      <c r="A401" s="6">
        <v>45413</v>
      </c>
      <c r="B401" t="s">
        <v>123</v>
      </c>
      <c r="C401" t="s">
        <v>124</v>
      </c>
      <c r="D401" t="s">
        <v>122</v>
      </c>
      <c r="E401">
        <v>98</v>
      </c>
      <c r="F401" s="20">
        <v>9.9</v>
      </c>
      <c r="G401" t="s">
        <v>125</v>
      </c>
    </row>
    <row r="402" spans="1:7" x14ac:dyDescent="0.25">
      <c r="A402" s="6">
        <v>45413</v>
      </c>
      <c r="B402" t="s">
        <v>123</v>
      </c>
      <c r="C402" t="s">
        <v>124</v>
      </c>
      <c r="D402" t="s">
        <v>122</v>
      </c>
      <c r="E402">
        <v>90</v>
      </c>
      <c r="F402" s="20">
        <v>7</v>
      </c>
      <c r="G402" t="s">
        <v>125</v>
      </c>
    </row>
    <row r="403" spans="1:7" x14ac:dyDescent="0.25">
      <c r="A403" s="6">
        <v>45413</v>
      </c>
      <c r="B403" t="s">
        <v>123</v>
      </c>
      <c r="C403" t="s">
        <v>124</v>
      </c>
      <c r="D403" t="s">
        <v>122</v>
      </c>
      <c r="E403">
        <v>118</v>
      </c>
      <c r="F403" s="20">
        <v>15.8</v>
      </c>
      <c r="G403" t="s">
        <v>125</v>
      </c>
    </row>
    <row r="404" spans="1:7" x14ac:dyDescent="0.25">
      <c r="A404" s="6">
        <v>45413</v>
      </c>
      <c r="B404" t="s">
        <v>123</v>
      </c>
      <c r="C404" t="s">
        <v>124</v>
      </c>
      <c r="D404" t="s">
        <v>122</v>
      </c>
      <c r="E404">
        <v>105</v>
      </c>
      <c r="F404" s="20">
        <v>9.9</v>
      </c>
      <c r="G404" t="s">
        <v>125</v>
      </c>
    </row>
    <row r="405" spans="1:7" x14ac:dyDescent="0.25">
      <c r="A405" s="6">
        <v>45413</v>
      </c>
      <c r="B405" t="s">
        <v>123</v>
      </c>
      <c r="C405" t="s">
        <v>124</v>
      </c>
      <c r="D405" t="s">
        <v>122</v>
      </c>
      <c r="E405">
        <v>112</v>
      </c>
      <c r="F405" s="20">
        <v>14.9</v>
      </c>
      <c r="G405" t="s">
        <v>125</v>
      </c>
    </row>
    <row r="406" spans="1:7" x14ac:dyDescent="0.25">
      <c r="A406" s="6">
        <v>45413</v>
      </c>
      <c r="B406" t="s">
        <v>123</v>
      </c>
      <c r="C406" t="s">
        <v>124</v>
      </c>
      <c r="D406" t="s">
        <v>122</v>
      </c>
      <c r="E406">
        <v>95</v>
      </c>
      <c r="F406" s="20">
        <v>7.5</v>
      </c>
      <c r="G406" t="s">
        <v>125</v>
      </c>
    </row>
    <row r="407" spans="1:7" x14ac:dyDescent="0.25">
      <c r="A407" s="6">
        <v>45413</v>
      </c>
      <c r="B407" t="s">
        <v>123</v>
      </c>
      <c r="C407" t="s">
        <v>124</v>
      </c>
      <c r="D407" t="s">
        <v>122</v>
      </c>
      <c r="E407">
        <v>107</v>
      </c>
      <c r="F407" s="20">
        <v>10.199999999999999</v>
      </c>
      <c r="G407" t="s">
        <v>125</v>
      </c>
    </row>
    <row r="408" spans="1:7" x14ac:dyDescent="0.25">
      <c r="A408" s="6">
        <v>45413</v>
      </c>
      <c r="B408" t="s">
        <v>123</v>
      </c>
      <c r="C408" t="s">
        <v>124</v>
      </c>
      <c r="D408" t="s">
        <v>122</v>
      </c>
      <c r="E408">
        <v>118</v>
      </c>
      <c r="F408" s="20">
        <v>15.2</v>
      </c>
      <c r="G408" t="s">
        <v>125</v>
      </c>
    </row>
    <row r="409" spans="1:7" x14ac:dyDescent="0.25">
      <c r="A409" s="6">
        <v>45413</v>
      </c>
      <c r="B409" t="s">
        <v>123</v>
      </c>
      <c r="C409" t="s">
        <v>124</v>
      </c>
      <c r="D409" t="s">
        <v>122</v>
      </c>
      <c r="E409">
        <v>122</v>
      </c>
      <c r="F409" s="20">
        <v>17.399999999999999</v>
      </c>
      <c r="G409" t="s">
        <v>125</v>
      </c>
    </row>
    <row r="410" spans="1:7" x14ac:dyDescent="0.25">
      <c r="A410" s="6">
        <v>45413</v>
      </c>
      <c r="B410" t="s">
        <v>123</v>
      </c>
      <c r="C410" t="s">
        <v>124</v>
      </c>
      <c r="D410" t="s">
        <v>122</v>
      </c>
      <c r="E410">
        <v>80</v>
      </c>
      <c r="F410" s="20">
        <v>6.4</v>
      </c>
      <c r="G410" t="s">
        <v>125</v>
      </c>
    </row>
    <row r="411" spans="1:7" x14ac:dyDescent="0.25">
      <c r="A411" s="6">
        <v>45413</v>
      </c>
      <c r="B411" t="s">
        <v>123</v>
      </c>
      <c r="C411" t="s">
        <v>124</v>
      </c>
      <c r="D411" t="s">
        <v>122</v>
      </c>
      <c r="E411">
        <v>105</v>
      </c>
      <c r="F411" s="20">
        <v>10.7</v>
      </c>
      <c r="G411" t="s">
        <v>125</v>
      </c>
    </row>
    <row r="412" spans="1:7" x14ac:dyDescent="0.25">
      <c r="A412" s="6">
        <v>45413</v>
      </c>
      <c r="B412" t="s">
        <v>123</v>
      </c>
      <c r="C412" t="s">
        <v>124</v>
      </c>
      <c r="D412" t="s">
        <v>122</v>
      </c>
      <c r="E412">
        <v>105</v>
      </c>
      <c r="F412" s="20">
        <v>10.5</v>
      </c>
      <c r="G412" t="s">
        <v>125</v>
      </c>
    </row>
    <row r="413" spans="1:7" x14ac:dyDescent="0.25">
      <c r="A413" s="6">
        <v>45413</v>
      </c>
      <c r="B413" t="s">
        <v>123</v>
      </c>
      <c r="C413" t="s">
        <v>124</v>
      </c>
      <c r="D413" t="s">
        <v>122</v>
      </c>
      <c r="E413">
        <v>83</v>
      </c>
      <c r="F413" s="20">
        <v>7</v>
      </c>
      <c r="G413" t="s">
        <v>125</v>
      </c>
    </row>
    <row r="414" spans="1:7" x14ac:dyDescent="0.25">
      <c r="A414" s="6">
        <v>45413</v>
      </c>
      <c r="B414" t="s">
        <v>123</v>
      </c>
      <c r="C414" t="s">
        <v>124</v>
      </c>
      <c r="D414" t="s">
        <v>122</v>
      </c>
      <c r="E414">
        <v>130</v>
      </c>
      <c r="F414" s="20">
        <v>20.100000000000001</v>
      </c>
      <c r="G414" t="s">
        <v>125</v>
      </c>
    </row>
    <row r="415" spans="1:7" x14ac:dyDescent="0.25">
      <c r="A415" s="6">
        <v>45413</v>
      </c>
      <c r="B415" t="s">
        <v>123</v>
      </c>
      <c r="C415" t="s">
        <v>124</v>
      </c>
      <c r="D415" t="s">
        <v>122</v>
      </c>
      <c r="E415">
        <v>100</v>
      </c>
      <c r="F415" s="20">
        <v>10.7</v>
      </c>
      <c r="G415" t="s">
        <v>125</v>
      </c>
    </row>
    <row r="416" spans="1:7" x14ac:dyDescent="0.25">
      <c r="A416" s="6">
        <v>45413</v>
      </c>
      <c r="B416" t="s">
        <v>123</v>
      </c>
      <c r="C416" t="s">
        <v>124</v>
      </c>
      <c r="D416" t="s">
        <v>122</v>
      </c>
      <c r="E416">
        <v>133</v>
      </c>
      <c r="F416" s="20">
        <v>23.9</v>
      </c>
      <c r="G416" t="s">
        <v>125</v>
      </c>
    </row>
    <row r="417" spans="1:7" x14ac:dyDescent="0.25">
      <c r="A417" s="6">
        <v>45413</v>
      </c>
      <c r="B417" t="s">
        <v>123</v>
      </c>
      <c r="C417" t="s">
        <v>124</v>
      </c>
      <c r="D417" t="s">
        <v>122</v>
      </c>
      <c r="E417">
        <v>120</v>
      </c>
      <c r="F417" s="20">
        <v>17.399999999999999</v>
      </c>
      <c r="G417" t="s">
        <v>125</v>
      </c>
    </row>
    <row r="418" spans="1:7" x14ac:dyDescent="0.25">
      <c r="A418" s="6">
        <v>45413</v>
      </c>
      <c r="B418" t="s">
        <v>123</v>
      </c>
      <c r="C418" t="s">
        <v>124</v>
      </c>
      <c r="D418" t="s">
        <v>122</v>
      </c>
      <c r="E418">
        <v>115</v>
      </c>
      <c r="F418" s="20">
        <v>15.5</v>
      </c>
      <c r="G418" t="s">
        <v>125</v>
      </c>
    </row>
    <row r="419" spans="1:7" x14ac:dyDescent="0.25">
      <c r="A419" s="6">
        <v>45413</v>
      </c>
      <c r="B419" t="s">
        <v>121</v>
      </c>
      <c r="D419" t="s">
        <v>122</v>
      </c>
      <c r="E419">
        <v>140</v>
      </c>
    </row>
    <row r="420" spans="1:7" x14ac:dyDescent="0.25">
      <c r="A420" s="6">
        <v>45413</v>
      </c>
      <c r="B420" t="s">
        <v>121</v>
      </c>
      <c r="D420" t="s">
        <v>122</v>
      </c>
      <c r="E420">
        <v>80</v>
      </c>
    </row>
    <row r="421" spans="1:7" x14ac:dyDescent="0.25">
      <c r="A421" s="6">
        <v>45413</v>
      </c>
      <c r="B421" t="s">
        <v>121</v>
      </c>
      <c r="D421" t="s">
        <v>122</v>
      </c>
      <c r="E421">
        <v>140</v>
      </c>
    </row>
    <row r="422" spans="1:7" x14ac:dyDescent="0.25">
      <c r="A422" s="6">
        <v>45413</v>
      </c>
      <c r="B422" t="s">
        <v>121</v>
      </c>
      <c r="D422" t="s">
        <v>122</v>
      </c>
      <c r="E422">
        <v>165</v>
      </c>
    </row>
    <row r="423" spans="1:7" x14ac:dyDescent="0.25">
      <c r="A423" s="6">
        <v>45413</v>
      </c>
      <c r="B423" t="s">
        <v>121</v>
      </c>
      <c r="D423" t="s">
        <v>122</v>
      </c>
      <c r="E423">
        <v>100</v>
      </c>
    </row>
    <row r="424" spans="1:7" x14ac:dyDescent="0.25">
      <c r="A424" s="6">
        <v>45413</v>
      </c>
      <c r="B424" t="s">
        <v>121</v>
      </c>
      <c r="D424" t="s">
        <v>122</v>
      </c>
      <c r="E424">
        <v>120</v>
      </c>
    </row>
    <row r="425" spans="1:7" x14ac:dyDescent="0.25">
      <c r="A425" s="6">
        <v>45413</v>
      </c>
      <c r="B425" t="s">
        <v>121</v>
      </c>
      <c r="D425" t="s">
        <v>122</v>
      </c>
      <c r="E425">
        <v>150</v>
      </c>
    </row>
    <row r="426" spans="1:7" x14ac:dyDescent="0.25">
      <c r="A426" s="6">
        <v>45413</v>
      </c>
      <c r="B426" t="s">
        <v>121</v>
      </c>
      <c r="D426" t="s">
        <v>122</v>
      </c>
      <c r="E426">
        <v>125</v>
      </c>
    </row>
    <row r="427" spans="1:7" x14ac:dyDescent="0.25">
      <c r="A427" s="6">
        <v>45413</v>
      </c>
      <c r="B427" t="s">
        <v>121</v>
      </c>
      <c r="D427" t="s">
        <v>122</v>
      </c>
      <c r="E427">
        <v>120</v>
      </c>
    </row>
    <row r="428" spans="1:7" x14ac:dyDescent="0.25">
      <c r="A428" s="6">
        <v>45413</v>
      </c>
      <c r="B428" t="s">
        <v>121</v>
      </c>
      <c r="D428" t="s">
        <v>122</v>
      </c>
      <c r="E428">
        <v>170</v>
      </c>
    </row>
    <row r="429" spans="1:7" x14ac:dyDescent="0.25">
      <c r="A429" s="6">
        <v>45413</v>
      </c>
      <c r="B429" t="s">
        <v>121</v>
      </c>
      <c r="D429" t="s">
        <v>122</v>
      </c>
      <c r="E429">
        <v>130</v>
      </c>
    </row>
    <row r="430" spans="1:7" x14ac:dyDescent="0.25">
      <c r="A430" s="6">
        <v>45413</v>
      </c>
      <c r="B430" t="s">
        <v>121</v>
      </c>
      <c r="D430" t="s">
        <v>122</v>
      </c>
      <c r="E430">
        <v>160</v>
      </c>
    </row>
    <row r="431" spans="1:7" x14ac:dyDescent="0.25">
      <c r="A431" s="6">
        <v>45413</v>
      </c>
      <c r="B431" t="s">
        <v>121</v>
      </c>
      <c r="D431" t="s">
        <v>122</v>
      </c>
      <c r="E431">
        <v>120</v>
      </c>
    </row>
    <row r="432" spans="1:7" x14ac:dyDescent="0.25">
      <c r="A432" s="6">
        <v>45413</v>
      </c>
      <c r="B432" t="s">
        <v>121</v>
      </c>
      <c r="D432" t="s">
        <v>122</v>
      </c>
      <c r="E432">
        <v>120</v>
      </c>
    </row>
    <row r="433" spans="1:7" x14ac:dyDescent="0.25">
      <c r="A433" s="6">
        <v>45413</v>
      </c>
      <c r="B433" t="s">
        <v>121</v>
      </c>
      <c r="D433" t="s">
        <v>122</v>
      </c>
      <c r="E433">
        <v>130</v>
      </c>
    </row>
    <row r="434" spans="1:7" x14ac:dyDescent="0.25">
      <c r="A434" s="6">
        <v>45413</v>
      </c>
      <c r="B434" t="s">
        <v>121</v>
      </c>
      <c r="D434" t="s">
        <v>122</v>
      </c>
      <c r="E434">
        <v>180</v>
      </c>
    </row>
    <row r="435" spans="1:7" x14ac:dyDescent="0.25">
      <c r="A435" s="6">
        <v>45413</v>
      </c>
      <c r="B435" t="s">
        <v>121</v>
      </c>
      <c r="D435" t="s">
        <v>122</v>
      </c>
      <c r="E435">
        <v>140</v>
      </c>
    </row>
    <row r="436" spans="1:7" x14ac:dyDescent="0.25">
      <c r="A436" s="6">
        <v>45414</v>
      </c>
      <c r="B436" t="s">
        <v>123</v>
      </c>
      <c r="C436" t="s">
        <v>124</v>
      </c>
      <c r="D436" t="s">
        <v>122</v>
      </c>
      <c r="E436">
        <v>114</v>
      </c>
      <c r="F436" s="20">
        <v>6.4</v>
      </c>
      <c r="G436" t="s">
        <v>126</v>
      </c>
    </row>
    <row r="437" spans="1:7" x14ac:dyDescent="0.25">
      <c r="A437" s="6">
        <v>45414</v>
      </c>
      <c r="B437" t="s">
        <v>123</v>
      </c>
      <c r="C437" t="s">
        <v>124</v>
      </c>
      <c r="D437" t="s">
        <v>122</v>
      </c>
      <c r="E437">
        <v>120</v>
      </c>
      <c r="F437" s="20">
        <v>20.2</v>
      </c>
      <c r="G437" t="s">
        <v>125</v>
      </c>
    </row>
    <row r="438" spans="1:7" x14ac:dyDescent="0.25">
      <c r="A438" s="6">
        <v>45414</v>
      </c>
      <c r="B438" t="s">
        <v>123</v>
      </c>
      <c r="C438" t="s">
        <v>124</v>
      </c>
      <c r="D438" t="s">
        <v>122</v>
      </c>
      <c r="E438">
        <v>97</v>
      </c>
      <c r="F438" s="20">
        <v>8.1</v>
      </c>
      <c r="G438" t="s">
        <v>125</v>
      </c>
    </row>
    <row r="439" spans="1:7" x14ac:dyDescent="0.25">
      <c r="A439" s="6">
        <v>45414</v>
      </c>
      <c r="B439" t="s">
        <v>123</v>
      </c>
      <c r="C439" t="s">
        <v>124</v>
      </c>
      <c r="D439" t="s">
        <v>122</v>
      </c>
      <c r="E439">
        <v>104</v>
      </c>
      <c r="F439" s="20">
        <v>11</v>
      </c>
      <c r="G439" t="s">
        <v>125</v>
      </c>
    </row>
    <row r="440" spans="1:7" x14ac:dyDescent="0.25">
      <c r="A440" s="6">
        <v>45414</v>
      </c>
      <c r="B440" t="s">
        <v>123</v>
      </c>
      <c r="C440" t="s">
        <v>124</v>
      </c>
      <c r="D440" t="s">
        <v>122</v>
      </c>
      <c r="E440">
        <v>116</v>
      </c>
      <c r="F440" s="20">
        <v>11.9</v>
      </c>
      <c r="G440" t="s">
        <v>125</v>
      </c>
    </row>
    <row r="441" spans="1:7" x14ac:dyDescent="0.25">
      <c r="A441" s="6">
        <v>45414</v>
      </c>
      <c r="B441" t="s">
        <v>123</v>
      </c>
      <c r="C441" t="s">
        <v>124</v>
      </c>
      <c r="D441" t="s">
        <v>122</v>
      </c>
      <c r="E441">
        <v>95</v>
      </c>
      <c r="F441" s="20">
        <v>9.1</v>
      </c>
      <c r="G441" t="s">
        <v>125</v>
      </c>
    </row>
    <row r="442" spans="1:7" x14ac:dyDescent="0.25">
      <c r="A442" s="6">
        <v>45414</v>
      </c>
      <c r="B442" t="s">
        <v>123</v>
      </c>
      <c r="C442" t="s">
        <v>124</v>
      </c>
      <c r="D442" t="s">
        <v>122</v>
      </c>
      <c r="E442">
        <v>93</v>
      </c>
      <c r="F442" s="20">
        <v>8.3000000000000007</v>
      </c>
      <c r="G442" t="s">
        <v>125</v>
      </c>
    </row>
    <row r="443" spans="1:7" x14ac:dyDescent="0.25">
      <c r="A443" s="6">
        <v>45414</v>
      </c>
      <c r="B443" t="s">
        <v>123</v>
      </c>
      <c r="C443" t="s">
        <v>124</v>
      </c>
      <c r="D443" t="s">
        <v>122</v>
      </c>
      <c r="E443">
        <v>104</v>
      </c>
      <c r="F443" s="20">
        <v>12.1</v>
      </c>
      <c r="G443" t="s">
        <v>125</v>
      </c>
    </row>
    <row r="444" spans="1:7" x14ac:dyDescent="0.25">
      <c r="A444" s="6">
        <v>45414</v>
      </c>
      <c r="B444" t="s">
        <v>123</v>
      </c>
      <c r="C444" t="s">
        <v>124</v>
      </c>
      <c r="D444" t="s">
        <v>122</v>
      </c>
      <c r="E444">
        <v>125</v>
      </c>
      <c r="F444" s="20">
        <v>21.1</v>
      </c>
      <c r="G444" t="s">
        <v>125</v>
      </c>
    </row>
    <row r="445" spans="1:7" x14ac:dyDescent="0.25">
      <c r="A445" s="6">
        <v>45414</v>
      </c>
      <c r="B445" t="s">
        <v>123</v>
      </c>
      <c r="C445" t="s">
        <v>124</v>
      </c>
      <c r="D445" t="s">
        <v>122</v>
      </c>
      <c r="E445">
        <v>122</v>
      </c>
      <c r="F445" s="20">
        <v>17.100000000000001</v>
      </c>
      <c r="G445" t="s">
        <v>125</v>
      </c>
    </row>
    <row r="446" spans="1:7" x14ac:dyDescent="0.25">
      <c r="A446" s="6">
        <v>45414</v>
      </c>
      <c r="B446" t="s">
        <v>123</v>
      </c>
      <c r="C446" t="s">
        <v>124</v>
      </c>
      <c r="D446" t="s">
        <v>122</v>
      </c>
      <c r="E446">
        <v>110</v>
      </c>
      <c r="F446" s="20">
        <v>16.7</v>
      </c>
      <c r="G446" t="s">
        <v>125</v>
      </c>
    </row>
    <row r="447" spans="1:7" x14ac:dyDescent="0.25">
      <c r="A447" s="6">
        <v>45414</v>
      </c>
      <c r="B447" t="s">
        <v>123</v>
      </c>
      <c r="C447" t="s">
        <v>124</v>
      </c>
      <c r="D447" t="s">
        <v>122</v>
      </c>
      <c r="E447">
        <v>100</v>
      </c>
      <c r="F447" s="20">
        <v>8.1999999999999993</v>
      </c>
      <c r="G447" t="s">
        <v>125</v>
      </c>
    </row>
    <row r="448" spans="1:7" x14ac:dyDescent="0.25">
      <c r="A448" s="6">
        <v>45414</v>
      </c>
      <c r="B448" t="s">
        <v>123</v>
      </c>
      <c r="C448" t="s">
        <v>124</v>
      </c>
      <c r="D448" t="s">
        <v>122</v>
      </c>
      <c r="E448">
        <v>123</v>
      </c>
      <c r="F448" s="20">
        <v>19.100000000000001</v>
      </c>
      <c r="G448" t="s">
        <v>125</v>
      </c>
    </row>
    <row r="449" spans="1:7" x14ac:dyDescent="0.25">
      <c r="A449" s="6">
        <v>45414</v>
      </c>
      <c r="B449" t="s">
        <v>123</v>
      </c>
      <c r="C449" t="s">
        <v>124</v>
      </c>
      <c r="D449" t="s">
        <v>122</v>
      </c>
      <c r="E449">
        <v>98</v>
      </c>
      <c r="F449" s="20">
        <v>10.199999999999999</v>
      </c>
      <c r="G449" t="s">
        <v>125</v>
      </c>
    </row>
    <row r="450" spans="1:7" x14ac:dyDescent="0.25">
      <c r="A450" s="6">
        <v>45414</v>
      </c>
      <c r="B450" t="s">
        <v>123</v>
      </c>
      <c r="C450" t="s">
        <v>124</v>
      </c>
      <c r="D450" t="s">
        <v>122</v>
      </c>
      <c r="E450">
        <v>106</v>
      </c>
      <c r="F450" s="20">
        <v>10.7</v>
      </c>
      <c r="G450" t="s">
        <v>125</v>
      </c>
    </row>
    <row r="451" spans="1:7" x14ac:dyDescent="0.25">
      <c r="A451" s="6">
        <v>45414</v>
      </c>
      <c r="B451" t="s">
        <v>123</v>
      </c>
      <c r="C451" t="s">
        <v>124</v>
      </c>
      <c r="D451" t="s">
        <v>122</v>
      </c>
      <c r="E451">
        <v>83</v>
      </c>
      <c r="F451" s="20">
        <v>5.8</v>
      </c>
      <c r="G451" t="s">
        <v>125</v>
      </c>
    </row>
    <row r="452" spans="1:7" x14ac:dyDescent="0.25">
      <c r="A452" s="6">
        <v>45414</v>
      </c>
      <c r="B452" t="s">
        <v>123</v>
      </c>
      <c r="C452" t="s">
        <v>124</v>
      </c>
      <c r="D452" t="s">
        <v>122</v>
      </c>
      <c r="E452">
        <v>94</v>
      </c>
      <c r="F452" s="20">
        <v>8.6</v>
      </c>
      <c r="G452" t="s">
        <v>125</v>
      </c>
    </row>
    <row r="453" spans="1:7" x14ac:dyDescent="0.25">
      <c r="A453" s="6">
        <v>45414</v>
      </c>
      <c r="B453" t="s">
        <v>123</v>
      </c>
      <c r="C453" t="s">
        <v>124</v>
      </c>
      <c r="D453" t="s">
        <v>122</v>
      </c>
      <c r="E453">
        <v>124</v>
      </c>
      <c r="F453" s="20">
        <v>12.3</v>
      </c>
      <c r="G453" t="s">
        <v>126</v>
      </c>
    </row>
    <row r="454" spans="1:7" x14ac:dyDescent="0.25">
      <c r="A454" s="6">
        <v>45414</v>
      </c>
      <c r="B454" t="s">
        <v>123</v>
      </c>
      <c r="C454" t="s">
        <v>124</v>
      </c>
      <c r="D454" t="s">
        <v>122</v>
      </c>
      <c r="E454">
        <v>115</v>
      </c>
      <c r="F454" s="20">
        <v>16.399999999999999</v>
      </c>
      <c r="G454" t="s">
        <v>125</v>
      </c>
    </row>
    <row r="455" spans="1:7" x14ac:dyDescent="0.25">
      <c r="A455" s="6">
        <v>45414</v>
      </c>
      <c r="B455" t="s">
        <v>123</v>
      </c>
      <c r="C455" t="s">
        <v>124</v>
      </c>
      <c r="D455" t="s">
        <v>122</v>
      </c>
      <c r="E455">
        <v>102</v>
      </c>
      <c r="F455" s="20">
        <v>16.100000000000001</v>
      </c>
      <c r="G455" t="s">
        <v>125</v>
      </c>
    </row>
    <row r="456" spans="1:7" x14ac:dyDescent="0.25">
      <c r="A456" s="6">
        <v>45414</v>
      </c>
      <c r="B456" t="s">
        <v>121</v>
      </c>
      <c r="D456" t="s">
        <v>122</v>
      </c>
      <c r="E456">
        <v>160</v>
      </c>
    </row>
    <row r="457" spans="1:7" x14ac:dyDescent="0.25">
      <c r="A457" s="6">
        <v>45414</v>
      </c>
      <c r="B457" t="s">
        <v>121</v>
      </c>
      <c r="D457" t="s">
        <v>122</v>
      </c>
      <c r="E457">
        <v>100</v>
      </c>
    </row>
    <row r="458" spans="1:7" x14ac:dyDescent="0.25">
      <c r="A458" s="6">
        <v>45414</v>
      </c>
      <c r="B458" t="s">
        <v>121</v>
      </c>
      <c r="D458" t="s">
        <v>122</v>
      </c>
      <c r="E458">
        <v>107</v>
      </c>
    </row>
    <row r="459" spans="1:7" x14ac:dyDescent="0.25">
      <c r="A459" s="6">
        <v>45414</v>
      </c>
      <c r="B459" t="s">
        <v>121</v>
      </c>
      <c r="D459" t="s">
        <v>122</v>
      </c>
      <c r="E459">
        <v>100</v>
      </c>
    </row>
    <row r="460" spans="1:7" x14ac:dyDescent="0.25">
      <c r="A460" s="6">
        <v>45414</v>
      </c>
      <c r="B460" t="s">
        <v>121</v>
      </c>
      <c r="D460" t="s">
        <v>122</v>
      </c>
      <c r="E460">
        <v>140</v>
      </c>
    </row>
    <row r="461" spans="1:7" x14ac:dyDescent="0.25">
      <c r="A461" s="6">
        <v>45414</v>
      </c>
      <c r="B461" t="s">
        <v>121</v>
      </c>
      <c r="D461" t="s">
        <v>122</v>
      </c>
      <c r="E461">
        <v>120</v>
      </c>
    </row>
    <row r="462" spans="1:7" x14ac:dyDescent="0.25">
      <c r="A462" s="6">
        <v>45414</v>
      </c>
      <c r="B462" t="s">
        <v>121</v>
      </c>
      <c r="D462" t="s">
        <v>122</v>
      </c>
      <c r="E462">
        <v>145</v>
      </c>
    </row>
    <row r="463" spans="1:7" x14ac:dyDescent="0.25">
      <c r="A463" s="6">
        <v>45414</v>
      </c>
      <c r="B463" t="s">
        <v>121</v>
      </c>
      <c r="D463" t="s">
        <v>122</v>
      </c>
      <c r="E463">
        <v>135</v>
      </c>
    </row>
    <row r="464" spans="1:7" x14ac:dyDescent="0.25">
      <c r="A464" s="6">
        <v>45414</v>
      </c>
      <c r="B464" t="s">
        <v>121</v>
      </c>
      <c r="D464" t="s">
        <v>122</v>
      </c>
      <c r="E464">
        <v>163</v>
      </c>
    </row>
    <row r="465" spans="1:7" x14ac:dyDescent="0.25">
      <c r="A465" s="6">
        <v>45414</v>
      </c>
      <c r="B465" t="s">
        <v>121</v>
      </c>
      <c r="D465" t="s">
        <v>122</v>
      </c>
      <c r="E465">
        <v>190</v>
      </c>
    </row>
    <row r="466" spans="1:7" x14ac:dyDescent="0.25">
      <c r="A466" s="6">
        <v>45414</v>
      </c>
      <c r="B466" t="s">
        <v>121</v>
      </c>
      <c r="D466" t="s">
        <v>122</v>
      </c>
      <c r="E466">
        <v>172</v>
      </c>
    </row>
    <row r="467" spans="1:7" x14ac:dyDescent="0.25">
      <c r="A467" s="6">
        <v>45414</v>
      </c>
      <c r="B467" t="s">
        <v>121</v>
      </c>
      <c r="D467" t="s">
        <v>122</v>
      </c>
      <c r="E467">
        <v>118</v>
      </c>
    </row>
    <row r="468" spans="1:7" x14ac:dyDescent="0.25">
      <c r="A468" s="6">
        <v>45414</v>
      </c>
      <c r="B468" t="s">
        <v>121</v>
      </c>
      <c r="D468" t="s">
        <v>122</v>
      </c>
      <c r="E468">
        <v>120</v>
      </c>
    </row>
    <row r="469" spans="1:7" x14ac:dyDescent="0.25">
      <c r="A469" s="6">
        <v>45415</v>
      </c>
      <c r="B469" t="s">
        <v>123</v>
      </c>
      <c r="C469" t="s">
        <v>124</v>
      </c>
      <c r="D469" t="s">
        <v>122</v>
      </c>
      <c r="E469">
        <v>110</v>
      </c>
      <c r="F469" s="20">
        <v>12.8</v>
      </c>
      <c r="G469" t="s">
        <v>125</v>
      </c>
    </row>
    <row r="470" spans="1:7" x14ac:dyDescent="0.25">
      <c r="A470" s="6">
        <v>45415</v>
      </c>
      <c r="B470" t="s">
        <v>123</v>
      </c>
      <c r="C470" t="s">
        <v>124</v>
      </c>
      <c r="D470" t="s">
        <v>122</v>
      </c>
      <c r="E470">
        <v>86</v>
      </c>
      <c r="F470" s="20">
        <v>9.3000000000000007</v>
      </c>
      <c r="G470" t="s">
        <v>125</v>
      </c>
    </row>
    <row r="471" spans="1:7" x14ac:dyDescent="0.25">
      <c r="A471" s="6">
        <v>45415</v>
      </c>
      <c r="B471" t="s">
        <v>123</v>
      </c>
      <c r="C471" t="s">
        <v>124</v>
      </c>
      <c r="D471" t="s">
        <v>122</v>
      </c>
      <c r="E471">
        <v>98</v>
      </c>
      <c r="F471" s="20">
        <v>11.7</v>
      </c>
      <c r="G471" t="s">
        <v>125</v>
      </c>
    </row>
    <row r="472" spans="1:7" x14ac:dyDescent="0.25">
      <c r="A472" s="6">
        <v>45415</v>
      </c>
      <c r="B472" t="s">
        <v>123</v>
      </c>
      <c r="C472" t="s">
        <v>124</v>
      </c>
      <c r="D472" t="s">
        <v>122</v>
      </c>
      <c r="E472">
        <v>87</v>
      </c>
      <c r="F472" s="20">
        <v>5.2</v>
      </c>
      <c r="G472" t="s">
        <v>125</v>
      </c>
    </row>
    <row r="473" spans="1:7" x14ac:dyDescent="0.25">
      <c r="A473" s="6">
        <v>45415</v>
      </c>
      <c r="B473" t="s">
        <v>123</v>
      </c>
      <c r="C473" t="s">
        <v>124</v>
      </c>
      <c r="D473" t="s">
        <v>122</v>
      </c>
      <c r="E473">
        <v>73</v>
      </c>
      <c r="F473" s="20">
        <v>5.4</v>
      </c>
      <c r="G473" t="s">
        <v>125</v>
      </c>
    </row>
    <row r="474" spans="1:7" x14ac:dyDescent="0.25">
      <c r="A474" s="6">
        <v>45415</v>
      </c>
      <c r="B474" t="s">
        <v>123</v>
      </c>
      <c r="C474" t="s">
        <v>124</v>
      </c>
      <c r="D474" t="s">
        <v>122</v>
      </c>
      <c r="E474">
        <v>104</v>
      </c>
      <c r="F474" s="20">
        <v>13.5</v>
      </c>
      <c r="G474" t="s">
        <v>125</v>
      </c>
    </row>
    <row r="475" spans="1:7" x14ac:dyDescent="0.25">
      <c r="A475" s="6">
        <v>45415</v>
      </c>
      <c r="B475" t="s">
        <v>123</v>
      </c>
      <c r="C475" t="s">
        <v>124</v>
      </c>
      <c r="D475" t="s">
        <v>122</v>
      </c>
      <c r="E475">
        <v>115</v>
      </c>
      <c r="F475" s="20">
        <v>14.9</v>
      </c>
      <c r="G475" t="s">
        <v>125</v>
      </c>
    </row>
    <row r="476" spans="1:7" x14ac:dyDescent="0.25">
      <c r="A476" s="6">
        <v>45415</v>
      </c>
      <c r="B476" t="s">
        <v>123</v>
      </c>
      <c r="C476" t="s">
        <v>124</v>
      </c>
      <c r="D476" t="s">
        <v>122</v>
      </c>
      <c r="E476">
        <v>111</v>
      </c>
      <c r="F476" s="20">
        <v>12.1</v>
      </c>
      <c r="G476" t="s">
        <v>125</v>
      </c>
    </row>
    <row r="477" spans="1:7" x14ac:dyDescent="0.25">
      <c r="A477" s="6">
        <v>45415</v>
      </c>
      <c r="B477" t="s">
        <v>123</v>
      </c>
      <c r="C477" t="s">
        <v>124</v>
      </c>
      <c r="D477" t="s">
        <v>122</v>
      </c>
      <c r="E477">
        <v>122</v>
      </c>
      <c r="F477" s="20">
        <v>17.100000000000001</v>
      </c>
      <c r="G477" t="s">
        <v>126</v>
      </c>
    </row>
    <row r="478" spans="1:7" x14ac:dyDescent="0.25">
      <c r="A478" s="6">
        <v>45415</v>
      </c>
      <c r="B478" t="s">
        <v>123</v>
      </c>
      <c r="C478" t="s">
        <v>124</v>
      </c>
      <c r="D478" t="s">
        <v>122</v>
      </c>
      <c r="E478">
        <v>110</v>
      </c>
      <c r="F478" s="20">
        <v>11.8</v>
      </c>
      <c r="G478" t="s">
        <v>126</v>
      </c>
    </row>
    <row r="479" spans="1:7" x14ac:dyDescent="0.25">
      <c r="A479" s="6">
        <v>45415</v>
      </c>
      <c r="B479" t="s">
        <v>123</v>
      </c>
      <c r="C479" t="s">
        <v>124</v>
      </c>
      <c r="D479" t="s">
        <v>122</v>
      </c>
      <c r="E479">
        <v>113</v>
      </c>
      <c r="F479" s="20">
        <v>16.600000000000001</v>
      </c>
      <c r="G479" t="s">
        <v>126</v>
      </c>
    </row>
    <row r="480" spans="1:7" x14ac:dyDescent="0.25">
      <c r="A480" s="6">
        <v>45415</v>
      </c>
      <c r="B480" t="s">
        <v>123</v>
      </c>
      <c r="C480" t="s">
        <v>124</v>
      </c>
      <c r="D480" t="s">
        <v>122</v>
      </c>
      <c r="E480">
        <v>114</v>
      </c>
      <c r="F480" s="20">
        <v>14.9</v>
      </c>
      <c r="G480" t="s">
        <v>125</v>
      </c>
    </row>
    <row r="481" spans="1:7" x14ac:dyDescent="0.25">
      <c r="A481" s="6">
        <v>45415</v>
      </c>
      <c r="B481" t="s">
        <v>123</v>
      </c>
      <c r="C481" t="s">
        <v>124</v>
      </c>
      <c r="D481" t="s">
        <v>122</v>
      </c>
      <c r="E481">
        <v>115</v>
      </c>
      <c r="F481" s="20">
        <v>14.8</v>
      </c>
      <c r="G481" t="s">
        <v>125</v>
      </c>
    </row>
    <row r="482" spans="1:7" x14ac:dyDescent="0.25">
      <c r="A482" s="6">
        <v>45415</v>
      </c>
      <c r="B482" t="s">
        <v>123</v>
      </c>
      <c r="C482" t="s">
        <v>124</v>
      </c>
      <c r="D482" t="s">
        <v>122</v>
      </c>
      <c r="E482">
        <v>125</v>
      </c>
      <c r="F482" s="20">
        <v>15.1</v>
      </c>
      <c r="G482" t="s">
        <v>126</v>
      </c>
    </row>
    <row r="483" spans="1:7" x14ac:dyDescent="0.25">
      <c r="A483" s="6">
        <v>45415</v>
      </c>
      <c r="B483" t="s">
        <v>123</v>
      </c>
      <c r="C483" t="s">
        <v>124</v>
      </c>
      <c r="D483" t="s">
        <v>122</v>
      </c>
      <c r="E483">
        <v>80</v>
      </c>
      <c r="F483" s="20">
        <v>4.9000000000000004</v>
      </c>
      <c r="G483" t="s">
        <v>125</v>
      </c>
    </row>
    <row r="484" spans="1:7" x14ac:dyDescent="0.25">
      <c r="A484" s="6">
        <v>45415</v>
      </c>
      <c r="B484" t="s">
        <v>123</v>
      </c>
      <c r="C484" t="s">
        <v>124</v>
      </c>
      <c r="D484" t="s">
        <v>122</v>
      </c>
      <c r="E484">
        <v>118</v>
      </c>
      <c r="F484" s="20">
        <v>16.8</v>
      </c>
      <c r="G484" t="s">
        <v>125</v>
      </c>
    </row>
    <row r="485" spans="1:7" x14ac:dyDescent="0.25">
      <c r="A485" s="6">
        <v>45415</v>
      </c>
      <c r="B485" t="s">
        <v>123</v>
      </c>
      <c r="C485" t="s">
        <v>124</v>
      </c>
      <c r="D485" t="s">
        <v>122</v>
      </c>
      <c r="E485">
        <v>115</v>
      </c>
      <c r="F485" s="20">
        <v>13.9</v>
      </c>
      <c r="G485" t="s">
        <v>125</v>
      </c>
    </row>
    <row r="486" spans="1:7" x14ac:dyDescent="0.25">
      <c r="A486" s="6">
        <v>45415</v>
      </c>
      <c r="B486" t="s">
        <v>123</v>
      </c>
      <c r="C486" t="s">
        <v>124</v>
      </c>
      <c r="D486" t="s">
        <v>122</v>
      </c>
      <c r="E486">
        <v>99</v>
      </c>
      <c r="F486" s="20">
        <v>8.6999999999999993</v>
      </c>
      <c r="G486" t="s">
        <v>125</v>
      </c>
    </row>
    <row r="487" spans="1:7" x14ac:dyDescent="0.25">
      <c r="A487" s="6">
        <v>45415</v>
      </c>
      <c r="B487" t="s">
        <v>123</v>
      </c>
      <c r="C487" t="s">
        <v>124</v>
      </c>
      <c r="D487" t="s">
        <v>122</v>
      </c>
      <c r="E487">
        <v>96</v>
      </c>
      <c r="F487" s="20">
        <v>9.1999999999999993</v>
      </c>
      <c r="G487" t="s">
        <v>125</v>
      </c>
    </row>
    <row r="488" spans="1:7" x14ac:dyDescent="0.25">
      <c r="A488" s="6">
        <v>45415</v>
      </c>
      <c r="B488" t="s">
        <v>123</v>
      </c>
      <c r="C488" t="s">
        <v>124</v>
      </c>
      <c r="D488" t="s">
        <v>122</v>
      </c>
      <c r="E488">
        <v>92</v>
      </c>
      <c r="F488" s="20">
        <v>8.8000000000000007</v>
      </c>
      <c r="G488" t="s">
        <v>125</v>
      </c>
    </row>
    <row r="489" spans="1:7" x14ac:dyDescent="0.25">
      <c r="A489" s="6">
        <v>45415</v>
      </c>
      <c r="B489" t="s">
        <v>121</v>
      </c>
      <c r="D489" t="s">
        <v>122</v>
      </c>
      <c r="E489">
        <v>155</v>
      </c>
    </row>
    <row r="490" spans="1:7" x14ac:dyDescent="0.25">
      <c r="A490" s="6">
        <v>45415</v>
      </c>
      <c r="B490" t="s">
        <v>121</v>
      </c>
      <c r="D490" t="s">
        <v>122</v>
      </c>
      <c r="E490">
        <v>190</v>
      </c>
    </row>
    <row r="491" spans="1:7" x14ac:dyDescent="0.25">
      <c r="A491" s="6">
        <v>45415</v>
      </c>
      <c r="B491" t="s">
        <v>121</v>
      </c>
      <c r="D491" t="s">
        <v>122</v>
      </c>
      <c r="E491">
        <v>190</v>
      </c>
    </row>
    <row r="492" spans="1:7" x14ac:dyDescent="0.25">
      <c r="A492" s="6">
        <v>45415</v>
      </c>
      <c r="B492" t="s">
        <v>121</v>
      </c>
      <c r="D492" t="s">
        <v>122</v>
      </c>
      <c r="E492">
        <v>160</v>
      </c>
    </row>
    <row r="493" spans="1:7" x14ac:dyDescent="0.25">
      <c r="A493" s="6">
        <v>45415</v>
      </c>
      <c r="B493" t="s">
        <v>121</v>
      </c>
      <c r="D493" t="s">
        <v>122</v>
      </c>
      <c r="E493">
        <v>165</v>
      </c>
    </row>
    <row r="494" spans="1:7" x14ac:dyDescent="0.25">
      <c r="A494" s="6">
        <v>45415</v>
      </c>
      <c r="B494" t="s">
        <v>121</v>
      </c>
      <c r="D494" t="s">
        <v>122</v>
      </c>
      <c r="E494">
        <v>150</v>
      </c>
    </row>
    <row r="495" spans="1:7" x14ac:dyDescent="0.25">
      <c r="A495" s="6">
        <v>45415</v>
      </c>
      <c r="B495" t="s">
        <v>121</v>
      </c>
      <c r="D495" t="s">
        <v>122</v>
      </c>
      <c r="E495">
        <v>200</v>
      </c>
    </row>
    <row r="496" spans="1:7" x14ac:dyDescent="0.25">
      <c r="A496" s="6">
        <v>45415</v>
      </c>
      <c r="B496" t="s">
        <v>121</v>
      </c>
      <c r="D496" t="s">
        <v>122</v>
      </c>
      <c r="E496">
        <v>185</v>
      </c>
    </row>
    <row r="497" spans="1:5" x14ac:dyDescent="0.25">
      <c r="A497" s="6">
        <v>45415</v>
      </c>
      <c r="B497" t="s">
        <v>121</v>
      </c>
      <c r="D497" t="s">
        <v>122</v>
      </c>
      <c r="E497">
        <v>105</v>
      </c>
    </row>
    <row r="498" spans="1:5" x14ac:dyDescent="0.25">
      <c r="A498" s="6">
        <v>45415</v>
      </c>
      <c r="B498" t="s">
        <v>121</v>
      </c>
      <c r="D498" t="s">
        <v>122</v>
      </c>
      <c r="E498">
        <v>120</v>
      </c>
    </row>
    <row r="499" spans="1:5" x14ac:dyDescent="0.25">
      <c r="A499" s="6">
        <v>45415</v>
      </c>
      <c r="B499" t="s">
        <v>121</v>
      </c>
      <c r="D499" t="s">
        <v>122</v>
      </c>
      <c r="E499">
        <v>240</v>
      </c>
    </row>
    <row r="500" spans="1:5" x14ac:dyDescent="0.25">
      <c r="A500" s="6">
        <v>45415</v>
      </c>
      <c r="B500" t="s">
        <v>121</v>
      </c>
      <c r="D500" t="s">
        <v>122</v>
      </c>
      <c r="E500">
        <v>140</v>
      </c>
    </row>
    <row r="501" spans="1:5" x14ac:dyDescent="0.25">
      <c r="A501" s="6">
        <v>45415</v>
      </c>
      <c r="B501" t="s">
        <v>121</v>
      </c>
      <c r="D501" t="s">
        <v>122</v>
      </c>
      <c r="E501">
        <v>175</v>
      </c>
    </row>
    <row r="502" spans="1:5" x14ac:dyDescent="0.25">
      <c r="A502" s="6">
        <v>45415</v>
      </c>
      <c r="B502" t="s">
        <v>121</v>
      </c>
      <c r="D502" t="s">
        <v>122</v>
      </c>
      <c r="E502">
        <v>120</v>
      </c>
    </row>
    <row r="503" spans="1:5" x14ac:dyDescent="0.25">
      <c r="A503" s="6">
        <v>45415</v>
      </c>
      <c r="B503" t="s">
        <v>121</v>
      </c>
      <c r="D503" t="s">
        <v>122</v>
      </c>
      <c r="E503">
        <v>155</v>
      </c>
    </row>
    <row r="504" spans="1:5" x14ac:dyDescent="0.25">
      <c r="A504" s="6">
        <v>45415</v>
      </c>
      <c r="B504" t="s">
        <v>121</v>
      </c>
      <c r="D504" t="s">
        <v>122</v>
      </c>
      <c r="E504">
        <v>160</v>
      </c>
    </row>
    <row r="505" spans="1:5" x14ac:dyDescent="0.25">
      <c r="A505" s="6">
        <v>45415</v>
      </c>
      <c r="B505" t="s">
        <v>121</v>
      </c>
      <c r="D505" t="s">
        <v>122</v>
      </c>
      <c r="E505">
        <v>160</v>
      </c>
    </row>
    <row r="506" spans="1:5" x14ac:dyDescent="0.25">
      <c r="A506" s="6">
        <v>45415</v>
      </c>
      <c r="B506" t="s">
        <v>121</v>
      </c>
      <c r="D506" t="s">
        <v>122</v>
      </c>
      <c r="E506">
        <v>115</v>
      </c>
    </row>
    <row r="507" spans="1:5" x14ac:dyDescent="0.25">
      <c r="A507" s="6">
        <v>45415</v>
      </c>
      <c r="B507" t="s">
        <v>121</v>
      </c>
      <c r="D507" t="s">
        <v>122</v>
      </c>
      <c r="E507">
        <v>150</v>
      </c>
    </row>
    <row r="508" spans="1:5" x14ac:dyDescent="0.25">
      <c r="A508" s="6">
        <v>45415</v>
      </c>
      <c r="B508" t="s">
        <v>121</v>
      </c>
      <c r="D508" t="s">
        <v>122</v>
      </c>
      <c r="E508">
        <v>155</v>
      </c>
    </row>
    <row r="509" spans="1:5" x14ac:dyDescent="0.25">
      <c r="A509" s="6">
        <v>45415</v>
      </c>
      <c r="B509" t="s">
        <v>121</v>
      </c>
      <c r="D509" t="s">
        <v>122</v>
      </c>
      <c r="E509">
        <v>165</v>
      </c>
    </row>
    <row r="510" spans="1:5" x14ac:dyDescent="0.25">
      <c r="A510" s="6">
        <v>45415</v>
      </c>
      <c r="B510" t="s">
        <v>121</v>
      </c>
      <c r="D510" t="s">
        <v>122</v>
      </c>
      <c r="E510">
        <v>110</v>
      </c>
    </row>
    <row r="511" spans="1:5" x14ac:dyDescent="0.25">
      <c r="A511" s="6">
        <v>45415</v>
      </c>
      <c r="B511" t="s">
        <v>121</v>
      </c>
      <c r="D511" t="s">
        <v>122</v>
      </c>
      <c r="E511">
        <v>180</v>
      </c>
    </row>
    <row r="512" spans="1:5" x14ac:dyDescent="0.25">
      <c r="A512" s="6">
        <v>45415</v>
      </c>
      <c r="B512" t="s">
        <v>121</v>
      </c>
      <c r="D512" t="s">
        <v>122</v>
      </c>
      <c r="E512">
        <v>140</v>
      </c>
    </row>
    <row r="513" spans="1:5" x14ac:dyDescent="0.25">
      <c r="A513" s="6">
        <v>45415</v>
      </c>
      <c r="B513" t="s">
        <v>121</v>
      </c>
      <c r="D513" t="s">
        <v>122</v>
      </c>
      <c r="E513">
        <v>190</v>
      </c>
    </row>
    <row r="514" spans="1:5" x14ac:dyDescent="0.25">
      <c r="A514" s="6">
        <v>45415</v>
      </c>
      <c r="B514" t="s">
        <v>121</v>
      </c>
      <c r="D514" t="s">
        <v>122</v>
      </c>
      <c r="E514">
        <v>210</v>
      </c>
    </row>
    <row r="515" spans="1:5" x14ac:dyDescent="0.25">
      <c r="A515" s="6">
        <v>45415</v>
      </c>
      <c r="B515" t="s">
        <v>121</v>
      </c>
      <c r="D515" t="s">
        <v>122</v>
      </c>
      <c r="E515">
        <v>160</v>
      </c>
    </row>
    <row r="516" spans="1:5" x14ac:dyDescent="0.25">
      <c r="A516" s="6">
        <v>45415</v>
      </c>
      <c r="B516" t="s">
        <v>121</v>
      </c>
      <c r="D516" t="s">
        <v>122</v>
      </c>
      <c r="E516">
        <v>190</v>
      </c>
    </row>
    <row r="517" spans="1:5" x14ac:dyDescent="0.25">
      <c r="A517" s="6">
        <v>45415</v>
      </c>
      <c r="B517" t="s">
        <v>121</v>
      </c>
      <c r="D517" t="s">
        <v>122</v>
      </c>
      <c r="E517">
        <v>190</v>
      </c>
    </row>
    <row r="518" spans="1:5" x14ac:dyDescent="0.25">
      <c r="A518" s="6">
        <v>45415</v>
      </c>
      <c r="B518" t="s">
        <v>121</v>
      </c>
      <c r="D518" t="s">
        <v>122</v>
      </c>
      <c r="E518">
        <v>190</v>
      </c>
    </row>
    <row r="519" spans="1:5" x14ac:dyDescent="0.25">
      <c r="A519" s="6">
        <v>45415</v>
      </c>
      <c r="B519" t="s">
        <v>121</v>
      </c>
      <c r="D519" t="s">
        <v>122</v>
      </c>
      <c r="E519">
        <v>200</v>
      </c>
    </row>
    <row r="520" spans="1:5" x14ac:dyDescent="0.25">
      <c r="A520" s="6">
        <v>45415</v>
      </c>
      <c r="B520" t="s">
        <v>121</v>
      </c>
      <c r="D520" t="s">
        <v>122</v>
      </c>
      <c r="E520">
        <v>160</v>
      </c>
    </row>
    <row r="521" spans="1:5" x14ac:dyDescent="0.25">
      <c r="A521" s="6">
        <v>45415</v>
      </c>
      <c r="B521" t="s">
        <v>121</v>
      </c>
      <c r="D521" t="s">
        <v>122</v>
      </c>
      <c r="E521">
        <v>170</v>
      </c>
    </row>
    <row r="522" spans="1:5" x14ac:dyDescent="0.25">
      <c r="A522" s="6">
        <v>45415</v>
      </c>
      <c r="B522" t="s">
        <v>121</v>
      </c>
      <c r="D522" t="s">
        <v>122</v>
      </c>
      <c r="E522">
        <v>170</v>
      </c>
    </row>
    <row r="523" spans="1:5" x14ac:dyDescent="0.25">
      <c r="A523" s="6">
        <v>45415</v>
      </c>
      <c r="B523" t="s">
        <v>121</v>
      </c>
      <c r="D523" t="s">
        <v>122</v>
      </c>
      <c r="E523">
        <v>160</v>
      </c>
    </row>
    <row r="524" spans="1:5" x14ac:dyDescent="0.25">
      <c r="A524" s="6">
        <v>45415</v>
      </c>
      <c r="B524" t="s">
        <v>121</v>
      </c>
      <c r="D524" t="s">
        <v>122</v>
      </c>
      <c r="E524">
        <v>170</v>
      </c>
    </row>
    <row r="525" spans="1:5" x14ac:dyDescent="0.25">
      <c r="A525" s="6">
        <v>45415</v>
      </c>
      <c r="B525" t="s">
        <v>121</v>
      </c>
      <c r="D525" t="s">
        <v>122</v>
      </c>
      <c r="E525">
        <v>180</v>
      </c>
    </row>
    <row r="526" spans="1:5" x14ac:dyDescent="0.25">
      <c r="A526" s="6">
        <v>45415</v>
      </c>
      <c r="B526" t="s">
        <v>121</v>
      </c>
      <c r="D526" t="s">
        <v>122</v>
      </c>
      <c r="E526">
        <v>190</v>
      </c>
    </row>
    <row r="527" spans="1:5" x14ac:dyDescent="0.25">
      <c r="A527" s="6">
        <v>45415</v>
      </c>
      <c r="B527" t="s">
        <v>121</v>
      </c>
      <c r="D527" t="s">
        <v>122</v>
      </c>
      <c r="E527">
        <v>165</v>
      </c>
    </row>
    <row r="528" spans="1:5" x14ac:dyDescent="0.25">
      <c r="A528" s="6">
        <v>45415</v>
      </c>
      <c r="B528" t="s">
        <v>121</v>
      </c>
      <c r="D528" t="s">
        <v>122</v>
      </c>
      <c r="E528">
        <v>185</v>
      </c>
    </row>
    <row r="529" spans="1:5" x14ac:dyDescent="0.25">
      <c r="A529" s="6">
        <v>45415</v>
      </c>
      <c r="B529" t="s">
        <v>121</v>
      </c>
      <c r="D529" t="s">
        <v>122</v>
      </c>
      <c r="E529">
        <v>160</v>
      </c>
    </row>
    <row r="530" spans="1:5" x14ac:dyDescent="0.25">
      <c r="A530" s="6">
        <v>45415</v>
      </c>
      <c r="B530" t="s">
        <v>121</v>
      </c>
      <c r="D530" t="s">
        <v>122</v>
      </c>
      <c r="E530">
        <v>150</v>
      </c>
    </row>
    <row r="531" spans="1:5" x14ac:dyDescent="0.25">
      <c r="A531" s="6">
        <v>45415</v>
      </c>
      <c r="B531" t="s">
        <v>121</v>
      </c>
      <c r="D531" t="s">
        <v>122</v>
      </c>
      <c r="E531">
        <v>160</v>
      </c>
    </row>
    <row r="532" spans="1:5" x14ac:dyDescent="0.25">
      <c r="A532" s="6">
        <v>45415</v>
      </c>
      <c r="B532" t="s">
        <v>121</v>
      </c>
      <c r="D532" t="s">
        <v>122</v>
      </c>
      <c r="E532">
        <v>130</v>
      </c>
    </row>
    <row r="533" spans="1:5" x14ac:dyDescent="0.25">
      <c r="A533" s="6">
        <v>45415</v>
      </c>
      <c r="B533" t="s">
        <v>121</v>
      </c>
      <c r="D533" t="s">
        <v>122</v>
      </c>
      <c r="E533">
        <v>200</v>
      </c>
    </row>
    <row r="534" spans="1:5" x14ac:dyDescent="0.25">
      <c r="A534" s="6">
        <v>45415</v>
      </c>
      <c r="B534" t="s">
        <v>121</v>
      </c>
      <c r="D534" t="s">
        <v>122</v>
      </c>
      <c r="E534">
        <v>195</v>
      </c>
    </row>
    <row r="535" spans="1:5" x14ac:dyDescent="0.25">
      <c r="A535" s="6">
        <v>45415</v>
      </c>
      <c r="B535" t="s">
        <v>121</v>
      </c>
      <c r="D535" t="s">
        <v>122</v>
      </c>
      <c r="E535">
        <v>165</v>
      </c>
    </row>
    <row r="536" spans="1:5" x14ac:dyDescent="0.25">
      <c r="A536" s="6">
        <v>45415</v>
      </c>
      <c r="B536" t="s">
        <v>121</v>
      </c>
      <c r="D536" t="s">
        <v>122</v>
      </c>
      <c r="E536">
        <v>160</v>
      </c>
    </row>
    <row r="537" spans="1:5" x14ac:dyDescent="0.25">
      <c r="A537" s="6">
        <v>45415</v>
      </c>
      <c r="B537" t="s">
        <v>121</v>
      </c>
      <c r="D537" t="s">
        <v>122</v>
      </c>
      <c r="E537">
        <v>170</v>
      </c>
    </row>
    <row r="538" spans="1:5" x14ac:dyDescent="0.25">
      <c r="A538" s="6">
        <v>45415</v>
      </c>
      <c r="B538" t="s">
        <v>121</v>
      </c>
      <c r="D538" t="s">
        <v>122</v>
      </c>
      <c r="E538">
        <v>205</v>
      </c>
    </row>
    <row r="539" spans="1:5" x14ac:dyDescent="0.25">
      <c r="A539" s="6">
        <v>45415</v>
      </c>
      <c r="B539" t="s">
        <v>121</v>
      </c>
      <c r="D539" t="s">
        <v>122</v>
      </c>
      <c r="E539">
        <v>170</v>
      </c>
    </row>
    <row r="540" spans="1:5" x14ac:dyDescent="0.25">
      <c r="A540" s="6">
        <v>45415</v>
      </c>
      <c r="B540" t="s">
        <v>121</v>
      </c>
      <c r="D540" t="s">
        <v>122</v>
      </c>
      <c r="E540">
        <v>175</v>
      </c>
    </row>
    <row r="541" spans="1:5" x14ac:dyDescent="0.25">
      <c r="A541" s="6">
        <v>45415</v>
      </c>
      <c r="B541" t="s">
        <v>121</v>
      </c>
      <c r="D541" t="s">
        <v>122</v>
      </c>
      <c r="E541">
        <v>150</v>
      </c>
    </row>
    <row r="542" spans="1:5" x14ac:dyDescent="0.25">
      <c r="A542" s="6">
        <v>45415</v>
      </c>
      <c r="B542" t="s">
        <v>121</v>
      </c>
      <c r="D542" t="s">
        <v>122</v>
      </c>
      <c r="E542">
        <v>160</v>
      </c>
    </row>
    <row r="543" spans="1:5" x14ac:dyDescent="0.25">
      <c r="A543" s="6">
        <v>45415</v>
      </c>
      <c r="B543" t="s">
        <v>121</v>
      </c>
      <c r="D543" t="s">
        <v>122</v>
      </c>
      <c r="E543">
        <v>205</v>
      </c>
    </row>
    <row r="544" spans="1:5" x14ac:dyDescent="0.25">
      <c r="A544" s="6">
        <v>45415</v>
      </c>
      <c r="B544" t="s">
        <v>121</v>
      </c>
      <c r="D544" t="s">
        <v>122</v>
      </c>
      <c r="E544">
        <v>160</v>
      </c>
    </row>
    <row r="545" spans="1:7" x14ac:dyDescent="0.25">
      <c r="A545" s="6">
        <v>45415</v>
      </c>
      <c r="B545" t="s">
        <v>121</v>
      </c>
      <c r="D545" t="s">
        <v>122</v>
      </c>
      <c r="E545">
        <v>170</v>
      </c>
    </row>
    <row r="546" spans="1:7" x14ac:dyDescent="0.25">
      <c r="A546" s="6">
        <v>45416</v>
      </c>
      <c r="B546" t="s">
        <v>123</v>
      </c>
      <c r="C546" t="s">
        <v>124</v>
      </c>
      <c r="D546" t="s">
        <v>122</v>
      </c>
      <c r="E546">
        <v>95</v>
      </c>
      <c r="F546" s="20">
        <v>10.5</v>
      </c>
      <c r="G546" t="s">
        <v>125</v>
      </c>
    </row>
    <row r="547" spans="1:7" x14ac:dyDescent="0.25">
      <c r="A547" s="6">
        <v>45416</v>
      </c>
      <c r="B547" t="s">
        <v>123</v>
      </c>
      <c r="C547" t="s">
        <v>124</v>
      </c>
      <c r="D547" t="s">
        <v>122</v>
      </c>
      <c r="E547">
        <v>100</v>
      </c>
      <c r="F547" s="20">
        <v>12.7</v>
      </c>
      <c r="G547" t="s">
        <v>125</v>
      </c>
    </row>
    <row r="548" spans="1:7" x14ac:dyDescent="0.25">
      <c r="A548" s="6">
        <v>45416</v>
      </c>
      <c r="B548" t="s">
        <v>123</v>
      </c>
      <c r="C548" t="s">
        <v>124</v>
      </c>
      <c r="D548" t="s">
        <v>122</v>
      </c>
      <c r="E548">
        <v>85</v>
      </c>
      <c r="F548" s="20">
        <v>8.9</v>
      </c>
      <c r="G548" t="s">
        <v>125</v>
      </c>
    </row>
    <row r="549" spans="1:7" x14ac:dyDescent="0.25">
      <c r="A549" s="6">
        <v>45416</v>
      </c>
      <c r="B549" t="s">
        <v>123</v>
      </c>
      <c r="C549" t="s">
        <v>124</v>
      </c>
      <c r="D549" t="s">
        <v>122</v>
      </c>
      <c r="E549">
        <v>85</v>
      </c>
      <c r="F549" s="20">
        <v>7.9</v>
      </c>
      <c r="G549" t="s">
        <v>125</v>
      </c>
    </row>
    <row r="550" spans="1:7" x14ac:dyDescent="0.25">
      <c r="A550" s="6">
        <v>45416</v>
      </c>
      <c r="B550" t="s">
        <v>123</v>
      </c>
      <c r="C550" t="s">
        <v>124</v>
      </c>
      <c r="D550" t="s">
        <v>122</v>
      </c>
      <c r="E550">
        <v>105</v>
      </c>
      <c r="F550" s="20">
        <v>12</v>
      </c>
      <c r="G550" t="s">
        <v>125</v>
      </c>
    </row>
    <row r="551" spans="1:7" x14ac:dyDescent="0.25">
      <c r="A551" s="6">
        <v>45416</v>
      </c>
      <c r="B551" t="s">
        <v>123</v>
      </c>
      <c r="C551" t="s">
        <v>124</v>
      </c>
      <c r="D551" t="s">
        <v>122</v>
      </c>
      <c r="E551">
        <v>120</v>
      </c>
      <c r="F551" s="20">
        <v>15.9</v>
      </c>
      <c r="G551" t="s">
        <v>125</v>
      </c>
    </row>
    <row r="552" spans="1:7" x14ac:dyDescent="0.25">
      <c r="A552" s="6">
        <v>45416</v>
      </c>
      <c r="B552" t="s">
        <v>123</v>
      </c>
      <c r="C552" t="s">
        <v>124</v>
      </c>
      <c r="D552" t="s">
        <v>122</v>
      </c>
      <c r="E552">
        <v>105</v>
      </c>
      <c r="F552" s="20">
        <v>11.8</v>
      </c>
      <c r="G552" t="s">
        <v>125</v>
      </c>
    </row>
    <row r="553" spans="1:7" x14ac:dyDescent="0.25">
      <c r="A553" s="6">
        <v>45416</v>
      </c>
      <c r="B553" t="s">
        <v>123</v>
      </c>
      <c r="C553" t="s">
        <v>124</v>
      </c>
      <c r="D553" t="s">
        <v>122</v>
      </c>
      <c r="E553">
        <v>115</v>
      </c>
      <c r="F553" s="20">
        <v>13.4</v>
      </c>
      <c r="G553" t="s">
        <v>125</v>
      </c>
    </row>
    <row r="554" spans="1:7" x14ac:dyDescent="0.25">
      <c r="A554" s="6">
        <v>45416</v>
      </c>
      <c r="B554" t="s">
        <v>123</v>
      </c>
      <c r="C554" t="s">
        <v>124</v>
      </c>
      <c r="D554" t="s">
        <v>122</v>
      </c>
      <c r="E554">
        <v>105</v>
      </c>
      <c r="F554" s="20">
        <v>13.7</v>
      </c>
      <c r="G554" t="s">
        <v>125</v>
      </c>
    </row>
    <row r="555" spans="1:7" x14ac:dyDescent="0.25">
      <c r="A555" s="6">
        <v>45416</v>
      </c>
      <c r="B555" t="s">
        <v>123</v>
      </c>
      <c r="C555" t="s">
        <v>124</v>
      </c>
      <c r="D555" t="s">
        <v>122</v>
      </c>
      <c r="E555">
        <v>100</v>
      </c>
      <c r="F555" s="20">
        <v>11.1</v>
      </c>
      <c r="G555" t="s">
        <v>125</v>
      </c>
    </row>
    <row r="556" spans="1:7" x14ac:dyDescent="0.25">
      <c r="A556" s="6">
        <v>45416</v>
      </c>
      <c r="B556" t="s">
        <v>123</v>
      </c>
      <c r="C556" t="s">
        <v>124</v>
      </c>
      <c r="D556" t="s">
        <v>122</v>
      </c>
      <c r="E556">
        <v>110</v>
      </c>
      <c r="F556" s="20">
        <v>15.6</v>
      </c>
      <c r="G556" t="s">
        <v>125</v>
      </c>
    </row>
    <row r="557" spans="1:7" x14ac:dyDescent="0.25">
      <c r="A557" s="6">
        <v>45416</v>
      </c>
      <c r="B557" t="s">
        <v>123</v>
      </c>
      <c r="C557" t="s">
        <v>124</v>
      </c>
      <c r="D557" t="s">
        <v>122</v>
      </c>
      <c r="E557">
        <v>100</v>
      </c>
      <c r="F557" s="20">
        <v>10</v>
      </c>
      <c r="G557" t="s">
        <v>125</v>
      </c>
    </row>
    <row r="558" spans="1:7" x14ac:dyDescent="0.25">
      <c r="A558" s="6">
        <v>45416</v>
      </c>
      <c r="B558" t="s">
        <v>123</v>
      </c>
      <c r="C558" t="s">
        <v>124</v>
      </c>
      <c r="D558" t="s">
        <v>122</v>
      </c>
      <c r="E558">
        <v>85</v>
      </c>
      <c r="F558" s="20">
        <v>7.6</v>
      </c>
      <c r="G558" t="s">
        <v>125</v>
      </c>
    </row>
    <row r="559" spans="1:7" x14ac:dyDescent="0.25">
      <c r="A559" s="6">
        <v>45416</v>
      </c>
      <c r="B559" t="s">
        <v>123</v>
      </c>
      <c r="C559" t="s">
        <v>124</v>
      </c>
      <c r="D559" t="s">
        <v>122</v>
      </c>
      <c r="E559">
        <v>90</v>
      </c>
      <c r="F559" s="20">
        <v>8.3000000000000007</v>
      </c>
      <c r="G559" t="s">
        <v>125</v>
      </c>
    </row>
    <row r="560" spans="1:7" x14ac:dyDescent="0.25">
      <c r="A560" s="6">
        <v>45416</v>
      </c>
      <c r="B560" t="s">
        <v>123</v>
      </c>
      <c r="C560" t="s">
        <v>124</v>
      </c>
      <c r="D560" t="s">
        <v>122</v>
      </c>
      <c r="E560">
        <v>90</v>
      </c>
      <c r="F560" s="20">
        <v>9.6999999999999993</v>
      </c>
      <c r="G560" t="s">
        <v>125</v>
      </c>
    </row>
    <row r="561" spans="1:7" x14ac:dyDescent="0.25">
      <c r="A561" s="6">
        <v>45416</v>
      </c>
      <c r="B561" t="s">
        <v>123</v>
      </c>
      <c r="C561" t="s">
        <v>124</v>
      </c>
      <c r="D561" t="s">
        <v>122</v>
      </c>
      <c r="E561">
        <v>95</v>
      </c>
      <c r="F561" s="20">
        <v>9.6</v>
      </c>
      <c r="G561" t="s">
        <v>125</v>
      </c>
    </row>
    <row r="562" spans="1:7" x14ac:dyDescent="0.25">
      <c r="A562" s="6">
        <v>45416</v>
      </c>
      <c r="B562" t="s">
        <v>123</v>
      </c>
      <c r="C562" t="s">
        <v>124</v>
      </c>
      <c r="D562" t="s">
        <v>122</v>
      </c>
      <c r="E562">
        <v>100</v>
      </c>
      <c r="F562" s="20">
        <v>12.6</v>
      </c>
      <c r="G562" t="s">
        <v>125</v>
      </c>
    </row>
    <row r="563" spans="1:7" x14ac:dyDescent="0.25">
      <c r="A563" s="6">
        <v>45416</v>
      </c>
      <c r="B563" t="s">
        <v>123</v>
      </c>
      <c r="C563" t="s">
        <v>124</v>
      </c>
      <c r="D563" t="s">
        <v>122</v>
      </c>
      <c r="E563">
        <v>75</v>
      </c>
      <c r="F563" s="20">
        <v>7.4</v>
      </c>
      <c r="G563" t="s">
        <v>125</v>
      </c>
    </row>
    <row r="564" spans="1:7" x14ac:dyDescent="0.25">
      <c r="A564" s="6">
        <v>45416</v>
      </c>
      <c r="B564" t="s">
        <v>123</v>
      </c>
      <c r="C564" t="s">
        <v>124</v>
      </c>
      <c r="D564" t="s">
        <v>122</v>
      </c>
      <c r="E564">
        <v>115</v>
      </c>
      <c r="F564" s="20">
        <v>15.9</v>
      </c>
      <c r="G564" t="s">
        <v>125</v>
      </c>
    </row>
    <row r="565" spans="1:7" x14ac:dyDescent="0.25">
      <c r="A565" s="6">
        <v>45416</v>
      </c>
      <c r="B565" t="s">
        <v>123</v>
      </c>
      <c r="C565" t="s">
        <v>124</v>
      </c>
      <c r="D565" t="s">
        <v>122</v>
      </c>
      <c r="E565">
        <v>115</v>
      </c>
      <c r="F565" s="20">
        <v>16.600000000000001</v>
      </c>
      <c r="G565" t="s">
        <v>125</v>
      </c>
    </row>
    <row r="566" spans="1:7" x14ac:dyDescent="0.25">
      <c r="A566" s="6">
        <v>45416</v>
      </c>
      <c r="B566" t="s">
        <v>121</v>
      </c>
      <c r="D566" t="s">
        <v>122</v>
      </c>
      <c r="E566">
        <v>120</v>
      </c>
    </row>
    <row r="567" spans="1:7" x14ac:dyDescent="0.25">
      <c r="A567" s="6">
        <v>45416</v>
      </c>
      <c r="B567" t="s">
        <v>121</v>
      </c>
      <c r="D567" t="s">
        <v>122</v>
      </c>
      <c r="E567">
        <v>120</v>
      </c>
    </row>
    <row r="568" spans="1:7" x14ac:dyDescent="0.25">
      <c r="A568" s="6">
        <v>45416</v>
      </c>
      <c r="B568" t="s">
        <v>121</v>
      </c>
      <c r="D568" t="s">
        <v>122</v>
      </c>
      <c r="E568">
        <v>110</v>
      </c>
    </row>
    <row r="569" spans="1:7" x14ac:dyDescent="0.25">
      <c r="A569" s="6">
        <v>45416</v>
      </c>
      <c r="B569" t="s">
        <v>121</v>
      </c>
      <c r="D569" t="s">
        <v>122</v>
      </c>
      <c r="E569">
        <v>121</v>
      </c>
    </row>
    <row r="570" spans="1:7" x14ac:dyDescent="0.25">
      <c r="A570" s="6">
        <v>45416</v>
      </c>
      <c r="B570" t="s">
        <v>121</v>
      </c>
      <c r="D570" t="s">
        <v>122</v>
      </c>
      <c r="E570">
        <v>150</v>
      </c>
    </row>
    <row r="571" spans="1:7" x14ac:dyDescent="0.25">
      <c r="A571" s="6">
        <v>45416</v>
      </c>
      <c r="B571" t="s">
        <v>121</v>
      </c>
      <c r="D571" t="s">
        <v>122</v>
      </c>
      <c r="E571">
        <v>135</v>
      </c>
    </row>
    <row r="572" spans="1:7" x14ac:dyDescent="0.25">
      <c r="A572" s="6">
        <v>45417</v>
      </c>
      <c r="B572" t="s">
        <v>123</v>
      </c>
      <c r="C572" t="s">
        <v>124</v>
      </c>
      <c r="D572" t="s">
        <v>122</v>
      </c>
      <c r="E572">
        <v>108</v>
      </c>
      <c r="F572" s="20">
        <v>11.4</v>
      </c>
      <c r="G572" t="s">
        <v>125</v>
      </c>
    </row>
    <row r="573" spans="1:7" x14ac:dyDescent="0.25">
      <c r="A573" s="6">
        <v>45417</v>
      </c>
      <c r="B573" t="s">
        <v>123</v>
      </c>
      <c r="C573" t="s">
        <v>124</v>
      </c>
      <c r="D573" t="s">
        <v>122</v>
      </c>
      <c r="E573">
        <v>104</v>
      </c>
      <c r="F573" s="20">
        <v>11.6</v>
      </c>
      <c r="G573" t="s">
        <v>125</v>
      </c>
    </row>
    <row r="574" spans="1:7" x14ac:dyDescent="0.25">
      <c r="A574" s="6">
        <v>45417</v>
      </c>
      <c r="B574" t="s">
        <v>123</v>
      </c>
      <c r="C574" t="s">
        <v>124</v>
      </c>
      <c r="D574" t="s">
        <v>122</v>
      </c>
      <c r="E574">
        <v>95</v>
      </c>
      <c r="F574" s="20">
        <v>10.5</v>
      </c>
      <c r="G574" t="s">
        <v>125</v>
      </c>
    </row>
    <row r="575" spans="1:7" x14ac:dyDescent="0.25">
      <c r="A575" s="6">
        <v>45417</v>
      </c>
      <c r="B575" t="s">
        <v>123</v>
      </c>
      <c r="C575" t="s">
        <v>124</v>
      </c>
      <c r="D575" t="s">
        <v>122</v>
      </c>
      <c r="E575">
        <v>100</v>
      </c>
      <c r="F575" s="20">
        <v>10.6</v>
      </c>
      <c r="G575" t="s">
        <v>125</v>
      </c>
    </row>
    <row r="576" spans="1:7" x14ac:dyDescent="0.25">
      <c r="A576" s="6">
        <v>45417</v>
      </c>
      <c r="B576" t="s">
        <v>123</v>
      </c>
      <c r="C576" t="s">
        <v>124</v>
      </c>
      <c r="D576" t="s">
        <v>122</v>
      </c>
      <c r="E576">
        <v>105</v>
      </c>
      <c r="F576" s="20">
        <v>11.5</v>
      </c>
      <c r="G576" t="s">
        <v>125</v>
      </c>
    </row>
    <row r="577" spans="1:7" x14ac:dyDescent="0.25">
      <c r="A577" s="6">
        <v>45417</v>
      </c>
      <c r="B577" t="s">
        <v>123</v>
      </c>
      <c r="C577" t="s">
        <v>124</v>
      </c>
      <c r="D577" t="s">
        <v>122</v>
      </c>
      <c r="E577">
        <v>110</v>
      </c>
      <c r="F577" s="20">
        <v>12.3</v>
      </c>
      <c r="G577" t="s">
        <v>125</v>
      </c>
    </row>
    <row r="578" spans="1:7" x14ac:dyDescent="0.25">
      <c r="A578" s="6">
        <v>45417</v>
      </c>
      <c r="B578" t="s">
        <v>123</v>
      </c>
      <c r="C578" t="s">
        <v>124</v>
      </c>
      <c r="D578" t="s">
        <v>122</v>
      </c>
      <c r="E578">
        <v>85</v>
      </c>
      <c r="F578" s="20">
        <v>7.3</v>
      </c>
      <c r="G578" t="s">
        <v>126</v>
      </c>
    </row>
    <row r="579" spans="1:7" x14ac:dyDescent="0.25">
      <c r="A579" s="6">
        <v>45417</v>
      </c>
      <c r="B579" t="s">
        <v>123</v>
      </c>
      <c r="C579" t="s">
        <v>124</v>
      </c>
      <c r="D579" t="s">
        <v>122</v>
      </c>
      <c r="E579">
        <v>90</v>
      </c>
      <c r="F579" s="20">
        <v>7</v>
      </c>
      <c r="G579" t="s">
        <v>125</v>
      </c>
    </row>
    <row r="580" spans="1:7" x14ac:dyDescent="0.25">
      <c r="A580" s="6">
        <v>45417</v>
      </c>
      <c r="B580" t="s">
        <v>123</v>
      </c>
      <c r="C580" t="s">
        <v>124</v>
      </c>
      <c r="D580" t="s">
        <v>122</v>
      </c>
      <c r="E580">
        <v>103</v>
      </c>
      <c r="F580" s="20">
        <v>9.9</v>
      </c>
      <c r="G580" t="s">
        <v>125</v>
      </c>
    </row>
    <row r="581" spans="1:7" x14ac:dyDescent="0.25">
      <c r="A581" s="6">
        <v>45417</v>
      </c>
      <c r="B581" t="s">
        <v>123</v>
      </c>
      <c r="C581" t="s">
        <v>124</v>
      </c>
      <c r="D581" t="s">
        <v>122</v>
      </c>
      <c r="E581">
        <v>108</v>
      </c>
      <c r="F581" s="20">
        <v>9.5</v>
      </c>
      <c r="G581" t="s">
        <v>125</v>
      </c>
    </row>
    <row r="582" spans="1:7" x14ac:dyDescent="0.25">
      <c r="A582" s="6">
        <v>45417</v>
      </c>
      <c r="B582" t="s">
        <v>123</v>
      </c>
      <c r="C582" t="s">
        <v>124</v>
      </c>
      <c r="D582" t="s">
        <v>122</v>
      </c>
      <c r="E582">
        <v>110</v>
      </c>
      <c r="F582" s="20">
        <v>13.2</v>
      </c>
      <c r="G582" t="s">
        <v>125</v>
      </c>
    </row>
    <row r="583" spans="1:7" x14ac:dyDescent="0.25">
      <c r="A583" s="6">
        <v>45417</v>
      </c>
      <c r="B583" t="s">
        <v>123</v>
      </c>
      <c r="C583" t="s">
        <v>124</v>
      </c>
      <c r="D583" t="s">
        <v>122</v>
      </c>
      <c r="E583">
        <v>105</v>
      </c>
      <c r="F583" s="20">
        <v>10.7</v>
      </c>
      <c r="G583" t="s">
        <v>125</v>
      </c>
    </row>
    <row r="584" spans="1:7" x14ac:dyDescent="0.25">
      <c r="A584" s="6">
        <v>45417</v>
      </c>
      <c r="B584" t="s">
        <v>123</v>
      </c>
      <c r="C584" t="s">
        <v>124</v>
      </c>
      <c r="D584" t="s">
        <v>122</v>
      </c>
      <c r="E584">
        <v>88</v>
      </c>
      <c r="F584" s="20">
        <v>7.7</v>
      </c>
      <c r="G584" t="s">
        <v>125</v>
      </c>
    </row>
    <row r="585" spans="1:7" x14ac:dyDescent="0.25">
      <c r="A585" s="6">
        <v>45417</v>
      </c>
      <c r="B585" t="s">
        <v>123</v>
      </c>
      <c r="C585" t="s">
        <v>124</v>
      </c>
      <c r="D585" t="s">
        <v>122</v>
      </c>
      <c r="E585">
        <v>93</v>
      </c>
      <c r="F585" s="20">
        <v>7.5</v>
      </c>
      <c r="G585" t="s">
        <v>125</v>
      </c>
    </row>
    <row r="586" spans="1:7" x14ac:dyDescent="0.25">
      <c r="A586" s="6">
        <v>45417</v>
      </c>
      <c r="B586" t="s">
        <v>123</v>
      </c>
      <c r="C586" t="s">
        <v>124</v>
      </c>
      <c r="D586" t="s">
        <v>122</v>
      </c>
      <c r="E586">
        <v>110</v>
      </c>
      <c r="F586" s="20">
        <v>11.5</v>
      </c>
      <c r="G586" t="s">
        <v>125</v>
      </c>
    </row>
    <row r="587" spans="1:7" x14ac:dyDescent="0.25">
      <c r="A587" s="6">
        <v>45417</v>
      </c>
      <c r="B587" t="s">
        <v>123</v>
      </c>
      <c r="C587" t="s">
        <v>124</v>
      </c>
      <c r="D587" t="s">
        <v>122</v>
      </c>
      <c r="E587">
        <v>92</v>
      </c>
      <c r="F587" s="20">
        <v>8.5</v>
      </c>
      <c r="G587" t="s">
        <v>125</v>
      </c>
    </row>
    <row r="588" spans="1:7" x14ac:dyDescent="0.25">
      <c r="A588" s="6">
        <v>45417</v>
      </c>
      <c r="B588" t="s">
        <v>123</v>
      </c>
      <c r="C588" t="s">
        <v>124</v>
      </c>
      <c r="D588" t="s">
        <v>122</v>
      </c>
      <c r="E588">
        <v>105</v>
      </c>
      <c r="F588" s="20">
        <v>10.3</v>
      </c>
      <c r="G588" t="s">
        <v>126</v>
      </c>
    </row>
    <row r="589" spans="1:7" x14ac:dyDescent="0.25">
      <c r="A589" s="6">
        <v>45417</v>
      </c>
      <c r="B589" t="s">
        <v>123</v>
      </c>
      <c r="C589" t="s">
        <v>124</v>
      </c>
      <c r="D589" t="s">
        <v>122</v>
      </c>
      <c r="E589">
        <v>85</v>
      </c>
      <c r="F589" s="20">
        <v>6.5</v>
      </c>
      <c r="G589" t="s">
        <v>125</v>
      </c>
    </row>
    <row r="590" spans="1:7" x14ac:dyDescent="0.25">
      <c r="A590" s="6">
        <v>45417</v>
      </c>
      <c r="B590" t="s">
        <v>123</v>
      </c>
      <c r="C590" t="s">
        <v>124</v>
      </c>
      <c r="D590" t="s">
        <v>122</v>
      </c>
      <c r="E590">
        <v>115</v>
      </c>
      <c r="F590" s="20">
        <v>13.2</v>
      </c>
      <c r="G590" t="s">
        <v>125</v>
      </c>
    </row>
    <row r="591" spans="1:7" x14ac:dyDescent="0.25">
      <c r="A591" s="6">
        <v>45417</v>
      </c>
      <c r="B591" t="s">
        <v>123</v>
      </c>
      <c r="C591" t="s">
        <v>124</v>
      </c>
      <c r="D591" t="s">
        <v>122</v>
      </c>
      <c r="E591">
        <v>90</v>
      </c>
      <c r="F591" s="20">
        <v>8.6</v>
      </c>
      <c r="G591" t="s">
        <v>125</v>
      </c>
    </row>
    <row r="592" spans="1:7" x14ac:dyDescent="0.25">
      <c r="A592" s="6">
        <v>45417</v>
      </c>
      <c r="B592" t="s">
        <v>123</v>
      </c>
      <c r="C592" t="s">
        <v>124</v>
      </c>
      <c r="D592" t="s">
        <v>122</v>
      </c>
      <c r="E592">
        <v>105</v>
      </c>
      <c r="F592" s="20">
        <v>10.5</v>
      </c>
      <c r="G592" t="s">
        <v>125</v>
      </c>
    </row>
    <row r="593" spans="1:7" x14ac:dyDescent="0.25">
      <c r="A593" s="6">
        <v>45417</v>
      </c>
      <c r="B593" t="s">
        <v>123</v>
      </c>
      <c r="C593" t="s">
        <v>124</v>
      </c>
      <c r="D593" t="s">
        <v>122</v>
      </c>
      <c r="E593">
        <v>93</v>
      </c>
      <c r="F593" s="20">
        <v>8.4</v>
      </c>
      <c r="G593" t="s">
        <v>125</v>
      </c>
    </row>
    <row r="594" spans="1:7" x14ac:dyDescent="0.25">
      <c r="A594" s="6">
        <v>45417</v>
      </c>
      <c r="B594" t="s">
        <v>123</v>
      </c>
      <c r="C594" t="s">
        <v>124</v>
      </c>
      <c r="D594" t="s">
        <v>122</v>
      </c>
      <c r="E594">
        <v>95</v>
      </c>
      <c r="F594" s="20">
        <v>8.6999999999999993</v>
      </c>
      <c r="G594" t="s">
        <v>125</v>
      </c>
    </row>
    <row r="595" spans="1:7" x14ac:dyDescent="0.25">
      <c r="A595" s="6">
        <v>45417</v>
      </c>
      <c r="B595" t="s">
        <v>123</v>
      </c>
      <c r="C595" t="s">
        <v>124</v>
      </c>
      <c r="D595" t="s">
        <v>122</v>
      </c>
      <c r="E595">
        <v>101</v>
      </c>
      <c r="F595" s="20">
        <v>8.9</v>
      </c>
      <c r="G595" t="s">
        <v>125</v>
      </c>
    </row>
    <row r="596" spans="1:7" x14ac:dyDescent="0.25">
      <c r="A596" s="6">
        <v>45417</v>
      </c>
      <c r="B596" t="s">
        <v>123</v>
      </c>
      <c r="C596" t="s">
        <v>124</v>
      </c>
      <c r="D596" t="s">
        <v>122</v>
      </c>
      <c r="E596">
        <v>90</v>
      </c>
      <c r="F596" s="20">
        <v>7.6</v>
      </c>
      <c r="G596" t="s">
        <v>125</v>
      </c>
    </row>
    <row r="597" spans="1:7" x14ac:dyDescent="0.25">
      <c r="A597" s="6">
        <v>45417</v>
      </c>
      <c r="B597" t="s">
        <v>123</v>
      </c>
      <c r="C597" t="s">
        <v>124</v>
      </c>
      <c r="D597" t="s">
        <v>122</v>
      </c>
      <c r="E597">
        <v>95</v>
      </c>
      <c r="F597" s="20">
        <v>8.8000000000000007</v>
      </c>
      <c r="G597" t="s">
        <v>125</v>
      </c>
    </row>
    <row r="598" spans="1:7" x14ac:dyDescent="0.25">
      <c r="A598" s="6">
        <v>45417</v>
      </c>
      <c r="B598" t="s">
        <v>123</v>
      </c>
      <c r="C598" t="s">
        <v>124</v>
      </c>
      <c r="D598" t="s">
        <v>122</v>
      </c>
      <c r="E598">
        <v>103</v>
      </c>
      <c r="F598" s="20">
        <v>9.9</v>
      </c>
      <c r="G598" t="s">
        <v>125</v>
      </c>
    </row>
    <row r="599" spans="1:7" x14ac:dyDescent="0.25">
      <c r="A599" s="6">
        <v>45417</v>
      </c>
      <c r="B599" t="s">
        <v>123</v>
      </c>
      <c r="C599" t="s">
        <v>124</v>
      </c>
      <c r="D599" t="s">
        <v>122</v>
      </c>
      <c r="E599">
        <v>98</v>
      </c>
      <c r="F599" s="20">
        <v>8.9</v>
      </c>
      <c r="G599" t="s">
        <v>125</v>
      </c>
    </row>
    <row r="600" spans="1:7" x14ac:dyDescent="0.25">
      <c r="A600" s="6">
        <v>45417</v>
      </c>
      <c r="B600" t="s">
        <v>123</v>
      </c>
      <c r="C600" t="s">
        <v>124</v>
      </c>
      <c r="D600" t="s">
        <v>122</v>
      </c>
      <c r="E600">
        <v>75</v>
      </c>
      <c r="F600" s="20">
        <v>6.8</v>
      </c>
      <c r="G600" t="s">
        <v>125</v>
      </c>
    </row>
    <row r="601" spans="1:7" x14ac:dyDescent="0.25">
      <c r="A601" s="6">
        <v>45417</v>
      </c>
      <c r="B601" t="s">
        <v>123</v>
      </c>
      <c r="C601" t="s">
        <v>124</v>
      </c>
      <c r="D601" t="s">
        <v>122</v>
      </c>
      <c r="E601">
        <v>115</v>
      </c>
      <c r="F601" s="20">
        <v>12.1</v>
      </c>
      <c r="G601" t="s">
        <v>125</v>
      </c>
    </row>
    <row r="602" spans="1:7" x14ac:dyDescent="0.25">
      <c r="A602" s="6">
        <v>45417</v>
      </c>
      <c r="B602" t="s">
        <v>121</v>
      </c>
      <c r="D602" t="s">
        <v>122</v>
      </c>
      <c r="E602">
        <v>105</v>
      </c>
    </row>
    <row r="603" spans="1:7" x14ac:dyDescent="0.25">
      <c r="A603" s="6">
        <v>45417</v>
      </c>
      <c r="B603" t="s">
        <v>121</v>
      </c>
      <c r="D603" t="s">
        <v>122</v>
      </c>
      <c r="E603">
        <v>105</v>
      </c>
    </row>
    <row r="604" spans="1:7" x14ac:dyDescent="0.25">
      <c r="A604" s="6">
        <v>45417</v>
      </c>
      <c r="B604" t="s">
        <v>121</v>
      </c>
      <c r="D604" t="s">
        <v>122</v>
      </c>
      <c r="E604">
        <v>110</v>
      </c>
    </row>
    <row r="605" spans="1:7" x14ac:dyDescent="0.25">
      <c r="A605" s="6">
        <v>45417</v>
      </c>
      <c r="B605" t="s">
        <v>121</v>
      </c>
      <c r="D605" t="s">
        <v>122</v>
      </c>
      <c r="E605">
        <v>125</v>
      </c>
    </row>
    <row r="606" spans="1:7" x14ac:dyDescent="0.25">
      <c r="A606" s="6">
        <v>45417</v>
      </c>
      <c r="B606" t="s">
        <v>121</v>
      </c>
      <c r="D606" t="s">
        <v>122</v>
      </c>
      <c r="E606">
        <v>100</v>
      </c>
    </row>
    <row r="607" spans="1:7" x14ac:dyDescent="0.25">
      <c r="A607" s="6">
        <v>45417</v>
      </c>
      <c r="B607" t="s">
        <v>121</v>
      </c>
      <c r="D607" t="s">
        <v>122</v>
      </c>
      <c r="E607">
        <v>90</v>
      </c>
    </row>
    <row r="608" spans="1:7" x14ac:dyDescent="0.25">
      <c r="A608" s="6">
        <v>45417</v>
      </c>
      <c r="B608" t="s">
        <v>121</v>
      </c>
      <c r="D608" t="s">
        <v>122</v>
      </c>
      <c r="E608">
        <v>100</v>
      </c>
    </row>
    <row r="609" spans="1:7" x14ac:dyDescent="0.25">
      <c r="A609" s="6">
        <v>45417</v>
      </c>
      <c r="B609" t="s">
        <v>121</v>
      </c>
      <c r="D609" t="s">
        <v>122</v>
      </c>
      <c r="E609">
        <v>95</v>
      </c>
    </row>
    <row r="610" spans="1:7" x14ac:dyDescent="0.25">
      <c r="A610" s="6">
        <v>45417</v>
      </c>
      <c r="B610" t="s">
        <v>121</v>
      </c>
      <c r="D610" t="s">
        <v>122</v>
      </c>
      <c r="E610">
        <v>100</v>
      </c>
    </row>
    <row r="611" spans="1:7" x14ac:dyDescent="0.25">
      <c r="A611" s="6">
        <v>45417</v>
      </c>
      <c r="B611" t="s">
        <v>121</v>
      </c>
      <c r="D611" t="s">
        <v>122</v>
      </c>
      <c r="E611">
        <v>110</v>
      </c>
    </row>
    <row r="612" spans="1:7" x14ac:dyDescent="0.25">
      <c r="A612" s="6">
        <v>45418</v>
      </c>
      <c r="B612" t="s">
        <v>123</v>
      </c>
      <c r="C612" t="s">
        <v>124</v>
      </c>
      <c r="D612" t="s">
        <v>122</v>
      </c>
      <c r="E612">
        <v>115</v>
      </c>
      <c r="F612" s="20">
        <v>15.4</v>
      </c>
      <c r="G612" t="s">
        <v>125</v>
      </c>
    </row>
    <row r="613" spans="1:7" x14ac:dyDescent="0.25">
      <c r="A613" s="6">
        <v>45418</v>
      </c>
      <c r="B613" t="s">
        <v>123</v>
      </c>
      <c r="C613" t="s">
        <v>124</v>
      </c>
      <c r="D613" t="s">
        <v>122</v>
      </c>
      <c r="E613">
        <v>155</v>
      </c>
      <c r="F613" s="20">
        <v>12.7</v>
      </c>
      <c r="G613" t="s">
        <v>125</v>
      </c>
    </row>
    <row r="614" spans="1:7" x14ac:dyDescent="0.25">
      <c r="A614" s="6">
        <v>45418</v>
      </c>
      <c r="B614" t="s">
        <v>123</v>
      </c>
      <c r="C614" t="s">
        <v>124</v>
      </c>
      <c r="D614" t="s">
        <v>122</v>
      </c>
      <c r="E614">
        <v>110</v>
      </c>
      <c r="F614" s="20">
        <v>13.5</v>
      </c>
      <c r="G614" t="s">
        <v>126</v>
      </c>
    </row>
    <row r="615" spans="1:7" x14ac:dyDescent="0.25">
      <c r="A615" s="6">
        <v>45418</v>
      </c>
      <c r="B615" t="s">
        <v>123</v>
      </c>
      <c r="C615" t="s">
        <v>124</v>
      </c>
      <c r="D615" t="s">
        <v>122</v>
      </c>
      <c r="E615">
        <v>115</v>
      </c>
      <c r="F615" s="20">
        <v>14.6</v>
      </c>
      <c r="G615" t="s">
        <v>125</v>
      </c>
    </row>
    <row r="616" spans="1:7" x14ac:dyDescent="0.25">
      <c r="A616" s="6">
        <v>45418</v>
      </c>
      <c r="B616" t="s">
        <v>123</v>
      </c>
      <c r="C616" t="s">
        <v>124</v>
      </c>
      <c r="D616" t="s">
        <v>122</v>
      </c>
      <c r="E616">
        <v>105</v>
      </c>
      <c r="F616" s="20">
        <v>11.5</v>
      </c>
      <c r="G616" t="s">
        <v>125</v>
      </c>
    </row>
    <row r="617" spans="1:7" x14ac:dyDescent="0.25">
      <c r="A617" s="6">
        <v>45418</v>
      </c>
      <c r="B617" t="s">
        <v>123</v>
      </c>
      <c r="C617" t="s">
        <v>124</v>
      </c>
      <c r="D617" t="s">
        <v>122</v>
      </c>
      <c r="E617">
        <v>90</v>
      </c>
      <c r="F617" s="20">
        <v>8.8000000000000007</v>
      </c>
      <c r="G617" t="s">
        <v>125</v>
      </c>
    </row>
    <row r="618" spans="1:7" x14ac:dyDescent="0.25">
      <c r="A618" s="6">
        <v>45418</v>
      </c>
      <c r="B618" t="s">
        <v>123</v>
      </c>
      <c r="C618" t="s">
        <v>124</v>
      </c>
      <c r="D618" t="s">
        <v>122</v>
      </c>
      <c r="E618">
        <v>87</v>
      </c>
      <c r="F618" s="20">
        <v>6.8</v>
      </c>
      <c r="G618" t="s">
        <v>125</v>
      </c>
    </row>
    <row r="619" spans="1:7" x14ac:dyDescent="0.25">
      <c r="A619" s="6">
        <v>45418</v>
      </c>
      <c r="B619" t="s">
        <v>123</v>
      </c>
      <c r="C619" t="s">
        <v>124</v>
      </c>
      <c r="D619" t="s">
        <v>122</v>
      </c>
      <c r="E619">
        <v>125</v>
      </c>
      <c r="F619" s="20">
        <v>18.3</v>
      </c>
      <c r="G619" t="s">
        <v>126</v>
      </c>
    </row>
    <row r="620" spans="1:7" x14ac:dyDescent="0.25">
      <c r="A620" s="6">
        <v>45418</v>
      </c>
      <c r="B620" t="s">
        <v>123</v>
      </c>
      <c r="C620" t="s">
        <v>124</v>
      </c>
      <c r="D620" t="s">
        <v>122</v>
      </c>
      <c r="E620">
        <v>105</v>
      </c>
      <c r="F620" s="20">
        <v>9.6</v>
      </c>
      <c r="G620" t="s">
        <v>125</v>
      </c>
    </row>
    <row r="621" spans="1:7" x14ac:dyDescent="0.25">
      <c r="A621" s="6">
        <v>45418</v>
      </c>
      <c r="B621" t="s">
        <v>123</v>
      </c>
      <c r="C621" t="s">
        <v>124</v>
      </c>
      <c r="D621" t="s">
        <v>122</v>
      </c>
      <c r="E621">
        <v>105</v>
      </c>
      <c r="F621" s="20">
        <v>7.6</v>
      </c>
      <c r="G621" t="s">
        <v>125</v>
      </c>
    </row>
    <row r="622" spans="1:7" x14ac:dyDescent="0.25">
      <c r="A622" s="6">
        <v>45418</v>
      </c>
      <c r="B622" t="s">
        <v>123</v>
      </c>
      <c r="C622" t="s">
        <v>124</v>
      </c>
      <c r="D622" t="s">
        <v>122</v>
      </c>
      <c r="E622">
        <v>104</v>
      </c>
      <c r="F622" s="20">
        <v>9.8000000000000007</v>
      </c>
      <c r="G622" t="s">
        <v>125</v>
      </c>
    </row>
    <row r="623" spans="1:7" x14ac:dyDescent="0.25">
      <c r="A623" s="6">
        <v>45418</v>
      </c>
      <c r="B623" t="s">
        <v>123</v>
      </c>
      <c r="C623" t="s">
        <v>124</v>
      </c>
      <c r="D623" t="s">
        <v>122</v>
      </c>
      <c r="E623">
        <v>80</v>
      </c>
      <c r="F623" s="20">
        <v>7.5</v>
      </c>
      <c r="G623" t="s">
        <v>125</v>
      </c>
    </row>
    <row r="624" spans="1:7" x14ac:dyDescent="0.25">
      <c r="A624" s="6">
        <v>45418</v>
      </c>
      <c r="B624" t="s">
        <v>123</v>
      </c>
      <c r="C624" t="s">
        <v>124</v>
      </c>
      <c r="D624" t="s">
        <v>122</v>
      </c>
      <c r="E624">
        <v>97</v>
      </c>
      <c r="F624" s="20">
        <v>7.2</v>
      </c>
      <c r="G624" t="s">
        <v>125</v>
      </c>
    </row>
    <row r="625" spans="1:7" x14ac:dyDescent="0.25">
      <c r="A625" s="6">
        <v>45418</v>
      </c>
      <c r="B625" t="s">
        <v>123</v>
      </c>
      <c r="C625" t="s">
        <v>124</v>
      </c>
      <c r="D625" t="s">
        <v>122</v>
      </c>
      <c r="E625">
        <v>120</v>
      </c>
      <c r="F625" s="20">
        <v>15.9</v>
      </c>
      <c r="G625" t="s">
        <v>126</v>
      </c>
    </row>
    <row r="626" spans="1:7" x14ac:dyDescent="0.25">
      <c r="A626" s="6">
        <v>45418</v>
      </c>
      <c r="B626" t="s">
        <v>123</v>
      </c>
      <c r="C626" t="s">
        <v>124</v>
      </c>
      <c r="D626" t="s">
        <v>122</v>
      </c>
      <c r="E626">
        <v>155</v>
      </c>
      <c r="F626" s="20">
        <v>8.8000000000000007</v>
      </c>
      <c r="G626" t="s">
        <v>125</v>
      </c>
    </row>
    <row r="627" spans="1:7" x14ac:dyDescent="0.25">
      <c r="A627" s="6">
        <v>45418</v>
      </c>
      <c r="B627" t="s">
        <v>123</v>
      </c>
      <c r="C627" t="s">
        <v>124</v>
      </c>
      <c r="D627" t="s">
        <v>122</v>
      </c>
      <c r="E627">
        <v>95</v>
      </c>
      <c r="F627" s="20">
        <v>7.8</v>
      </c>
      <c r="G627" t="s">
        <v>125</v>
      </c>
    </row>
    <row r="628" spans="1:7" x14ac:dyDescent="0.25">
      <c r="A628" s="6">
        <v>45418</v>
      </c>
      <c r="B628" t="s">
        <v>123</v>
      </c>
      <c r="C628" t="s">
        <v>124</v>
      </c>
      <c r="D628" t="s">
        <v>122</v>
      </c>
      <c r="E628">
        <v>112</v>
      </c>
      <c r="F628" s="20">
        <v>15.4</v>
      </c>
      <c r="G628" t="s">
        <v>126</v>
      </c>
    </row>
    <row r="629" spans="1:7" x14ac:dyDescent="0.25">
      <c r="A629" s="6">
        <v>45418</v>
      </c>
      <c r="B629" t="s">
        <v>123</v>
      </c>
      <c r="C629" t="s">
        <v>124</v>
      </c>
      <c r="D629" t="s">
        <v>122</v>
      </c>
      <c r="E629">
        <v>105</v>
      </c>
      <c r="F629" s="20">
        <v>12.3</v>
      </c>
      <c r="G629" t="s">
        <v>125</v>
      </c>
    </row>
    <row r="630" spans="1:7" x14ac:dyDescent="0.25">
      <c r="A630" s="6">
        <v>45418</v>
      </c>
      <c r="B630" t="s">
        <v>123</v>
      </c>
      <c r="C630" t="s">
        <v>124</v>
      </c>
      <c r="D630" t="s">
        <v>122</v>
      </c>
      <c r="E630">
        <v>125</v>
      </c>
      <c r="F630" s="20">
        <v>12.8</v>
      </c>
      <c r="G630" t="s">
        <v>125</v>
      </c>
    </row>
    <row r="631" spans="1:7" x14ac:dyDescent="0.25">
      <c r="A631" s="6">
        <v>45418</v>
      </c>
      <c r="B631" t="s">
        <v>123</v>
      </c>
      <c r="C631" t="s">
        <v>124</v>
      </c>
      <c r="D631" t="s">
        <v>122</v>
      </c>
      <c r="E631">
        <v>115</v>
      </c>
      <c r="F631" s="20">
        <v>14.7</v>
      </c>
      <c r="G631" t="s">
        <v>125</v>
      </c>
    </row>
    <row r="632" spans="1:7" x14ac:dyDescent="0.25">
      <c r="A632" s="6">
        <v>45418</v>
      </c>
      <c r="B632" t="s">
        <v>123</v>
      </c>
      <c r="C632" t="s">
        <v>124</v>
      </c>
      <c r="D632" t="s">
        <v>122</v>
      </c>
      <c r="E632">
        <v>88</v>
      </c>
      <c r="F632" s="20">
        <v>10</v>
      </c>
      <c r="G632" t="s">
        <v>125</v>
      </c>
    </row>
    <row r="633" spans="1:7" x14ac:dyDescent="0.25">
      <c r="A633" s="6">
        <v>45418</v>
      </c>
      <c r="B633" t="s">
        <v>123</v>
      </c>
      <c r="C633" t="s">
        <v>124</v>
      </c>
      <c r="D633" t="s">
        <v>122</v>
      </c>
      <c r="E633">
        <v>88</v>
      </c>
      <c r="F633" s="20">
        <v>7.3</v>
      </c>
      <c r="G633" t="s">
        <v>125</v>
      </c>
    </row>
    <row r="634" spans="1:7" x14ac:dyDescent="0.25">
      <c r="A634" s="6">
        <v>45418</v>
      </c>
      <c r="B634" t="s">
        <v>123</v>
      </c>
      <c r="C634" t="s">
        <v>124</v>
      </c>
      <c r="D634" t="s">
        <v>122</v>
      </c>
      <c r="E634">
        <v>89</v>
      </c>
      <c r="F634" s="20">
        <v>7.9</v>
      </c>
      <c r="G634" t="s">
        <v>125</v>
      </c>
    </row>
    <row r="635" spans="1:7" x14ac:dyDescent="0.25">
      <c r="A635" s="6">
        <v>45418</v>
      </c>
      <c r="B635" t="s">
        <v>123</v>
      </c>
      <c r="C635" t="s">
        <v>124</v>
      </c>
      <c r="D635" t="s">
        <v>122</v>
      </c>
      <c r="E635">
        <v>104</v>
      </c>
      <c r="F635" s="20">
        <v>13.5</v>
      </c>
      <c r="G635" t="s">
        <v>125</v>
      </c>
    </row>
    <row r="636" spans="1:7" x14ac:dyDescent="0.25">
      <c r="A636" s="6">
        <v>45418</v>
      </c>
      <c r="B636" t="s">
        <v>123</v>
      </c>
      <c r="C636" t="s">
        <v>124</v>
      </c>
      <c r="D636" t="s">
        <v>122</v>
      </c>
      <c r="E636">
        <v>109</v>
      </c>
      <c r="F636" s="20">
        <v>10.6</v>
      </c>
      <c r="G636" t="s">
        <v>125</v>
      </c>
    </row>
    <row r="637" spans="1:7" x14ac:dyDescent="0.25">
      <c r="A637" s="6">
        <v>45418</v>
      </c>
      <c r="B637" t="s">
        <v>123</v>
      </c>
      <c r="C637" t="s">
        <v>124</v>
      </c>
      <c r="D637" t="s">
        <v>122</v>
      </c>
      <c r="E637">
        <v>95</v>
      </c>
      <c r="F637" s="20">
        <v>10.3</v>
      </c>
      <c r="G637" t="s">
        <v>125</v>
      </c>
    </row>
    <row r="638" spans="1:7" x14ac:dyDescent="0.25">
      <c r="A638" s="6">
        <v>45418</v>
      </c>
      <c r="B638" t="s">
        <v>123</v>
      </c>
      <c r="C638" t="s">
        <v>124</v>
      </c>
      <c r="D638" t="s">
        <v>122</v>
      </c>
      <c r="E638">
        <v>112</v>
      </c>
      <c r="F638" s="20">
        <v>12.3</v>
      </c>
      <c r="G638" t="s">
        <v>126</v>
      </c>
    </row>
    <row r="639" spans="1:7" x14ac:dyDescent="0.25">
      <c r="A639" s="6">
        <v>45418</v>
      </c>
      <c r="B639" t="s">
        <v>123</v>
      </c>
      <c r="C639" t="s">
        <v>124</v>
      </c>
      <c r="D639" t="s">
        <v>122</v>
      </c>
      <c r="E639">
        <v>98</v>
      </c>
      <c r="F639" s="20">
        <v>9.5</v>
      </c>
      <c r="G639" t="s">
        <v>126</v>
      </c>
    </row>
    <row r="640" spans="1:7" x14ac:dyDescent="0.25">
      <c r="A640" s="6">
        <v>45418</v>
      </c>
      <c r="B640" t="s">
        <v>123</v>
      </c>
      <c r="C640" t="s">
        <v>124</v>
      </c>
      <c r="D640" t="s">
        <v>122</v>
      </c>
      <c r="E640">
        <v>120</v>
      </c>
      <c r="F640" s="20">
        <v>14.4</v>
      </c>
      <c r="G640" t="s">
        <v>125</v>
      </c>
    </row>
    <row r="641" spans="1:7" x14ac:dyDescent="0.25">
      <c r="A641" s="6">
        <v>45418</v>
      </c>
      <c r="B641" t="s">
        <v>123</v>
      </c>
      <c r="C641" t="s">
        <v>124</v>
      </c>
      <c r="D641" t="s">
        <v>122</v>
      </c>
      <c r="E641">
        <v>112</v>
      </c>
      <c r="F641" s="20">
        <v>15.9</v>
      </c>
      <c r="G641" t="s">
        <v>126</v>
      </c>
    </row>
    <row r="642" spans="1:7" x14ac:dyDescent="0.25">
      <c r="A642" s="6">
        <v>45418</v>
      </c>
      <c r="B642" t="s">
        <v>123</v>
      </c>
      <c r="C642" t="s">
        <v>124</v>
      </c>
      <c r="D642" t="s">
        <v>122</v>
      </c>
      <c r="E642">
        <v>125</v>
      </c>
      <c r="F642" s="20">
        <v>15.9</v>
      </c>
      <c r="G642" t="s">
        <v>126</v>
      </c>
    </row>
    <row r="643" spans="1:7" x14ac:dyDescent="0.25">
      <c r="A643" s="6">
        <v>45418</v>
      </c>
      <c r="B643" t="s">
        <v>123</v>
      </c>
      <c r="C643" t="s">
        <v>124</v>
      </c>
      <c r="D643" t="s">
        <v>122</v>
      </c>
      <c r="E643">
        <v>115</v>
      </c>
      <c r="F643" s="20">
        <v>14.8</v>
      </c>
      <c r="G643" t="s">
        <v>125</v>
      </c>
    </row>
    <row r="644" spans="1:7" x14ac:dyDescent="0.25">
      <c r="A644" s="6">
        <v>45418</v>
      </c>
      <c r="B644" t="s">
        <v>123</v>
      </c>
      <c r="C644" t="s">
        <v>124</v>
      </c>
      <c r="D644" t="s">
        <v>122</v>
      </c>
      <c r="E644">
        <v>123</v>
      </c>
      <c r="F644" s="20">
        <v>17</v>
      </c>
      <c r="G644" t="s">
        <v>125</v>
      </c>
    </row>
    <row r="645" spans="1:7" x14ac:dyDescent="0.25">
      <c r="A645" s="6">
        <v>45418</v>
      </c>
      <c r="B645" t="s">
        <v>123</v>
      </c>
      <c r="C645" t="s">
        <v>124</v>
      </c>
      <c r="D645" t="s">
        <v>122</v>
      </c>
      <c r="E645">
        <v>85</v>
      </c>
      <c r="F645" s="20">
        <v>7.7</v>
      </c>
      <c r="G645" t="s">
        <v>126</v>
      </c>
    </row>
    <row r="646" spans="1:7" x14ac:dyDescent="0.25">
      <c r="A646" s="6">
        <v>45418</v>
      </c>
      <c r="B646" t="s">
        <v>123</v>
      </c>
      <c r="C646" t="s">
        <v>124</v>
      </c>
      <c r="D646" t="s">
        <v>122</v>
      </c>
      <c r="E646">
        <v>125</v>
      </c>
      <c r="F646" s="20">
        <v>11.9</v>
      </c>
      <c r="G646" t="s">
        <v>125</v>
      </c>
    </row>
    <row r="647" spans="1:7" x14ac:dyDescent="0.25">
      <c r="A647" s="6">
        <v>45418</v>
      </c>
      <c r="B647" t="s">
        <v>123</v>
      </c>
      <c r="C647" t="s">
        <v>124</v>
      </c>
      <c r="D647" t="s">
        <v>122</v>
      </c>
      <c r="E647">
        <v>110</v>
      </c>
      <c r="F647" s="20">
        <v>12.4</v>
      </c>
      <c r="G647" t="s">
        <v>125</v>
      </c>
    </row>
    <row r="648" spans="1:7" x14ac:dyDescent="0.25">
      <c r="A648" s="6">
        <v>45418</v>
      </c>
      <c r="B648" t="s">
        <v>123</v>
      </c>
      <c r="C648" t="s">
        <v>124</v>
      </c>
      <c r="D648" t="s">
        <v>122</v>
      </c>
      <c r="E648">
        <v>120</v>
      </c>
      <c r="F648" s="20">
        <v>14.9</v>
      </c>
      <c r="G648" t="s">
        <v>126</v>
      </c>
    </row>
    <row r="649" spans="1:7" x14ac:dyDescent="0.25">
      <c r="A649" s="6">
        <v>45418</v>
      </c>
      <c r="B649" t="s">
        <v>123</v>
      </c>
      <c r="C649" t="s">
        <v>124</v>
      </c>
      <c r="D649" t="s">
        <v>122</v>
      </c>
      <c r="E649">
        <v>110</v>
      </c>
      <c r="F649" s="20">
        <v>14.9</v>
      </c>
      <c r="G649" t="s">
        <v>125</v>
      </c>
    </row>
    <row r="650" spans="1:7" x14ac:dyDescent="0.25">
      <c r="A650" s="6">
        <v>45418</v>
      </c>
      <c r="B650" t="s">
        <v>123</v>
      </c>
      <c r="C650" t="s">
        <v>124</v>
      </c>
      <c r="D650" t="s">
        <v>122</v>
      </c>
      <c r="E650">
        <v>98</v>
      </c>
      <c r="F650" s="20">
        <v>10.8</v>
      </c>
      <c r="G650" t="s">
        <v>125</v>
      </c>
    </row>
    <row r="651" spans="1:7" x14ac:dyDescent="0.25">
      <c r="A651" s="6">
        <v>45418</v>
      </c>
      <c r="B651" t="s">
        <v>123</v>
      </c>
      <c r="C651" t="s">
        <v>124</v>
      </c>
      <c r="D651" t="s">
        <v>122</v>
      </c>
      <c r="E651">
        <v>117</v>
      </c>
      <c r="F651" s="20">
        <v>12.5</v>
      </c>
      <c r="G651" t="s">
        <v>125</v>
      </c>
    </row>
    <row r="652" spans="1:7" x14ac:dyDescent="0.25">
      <c r="A652" s="6">
        <v>45418</v>
      </c>
      <c r="B652" t="s">
        <v>121</v>
      </c>
      <c r="D652" t="s">
        <v>122</v>
      </c>
      <c r="E652">
        <v>140</v>
      </c>
    </row>
    <row r="653" spans="1:7" x14ac:dyDescent="0.25">
      <c r="A653" s="6">
        <v>45418</v>
      </c>
      <c r="B653" t="s">
        <v>121</v>
      </c>
      <c r="D653" t="s">
        <v>122</v>
      </c>
      <c r="E653">
        <v>110</v>
      </c>
    </row>
    <row r="654" spans="1:7" x14ac:dyDescent="0.25">
      <c r="A654" s="6">
        <v>45418</v>
      </c>
      <c r="B654" t="s">
        <v>121</v>
      </c>
      <c r="D654" t="s">
        <v>122</v>
      </c>
      <c r="E654">
        <v>170</v>
      </c>
    </row>
    <row r="655" spans="1:7" x14ac:dyDescent="0.25">
      <c r="A655" s="6">
        <v>45418</v>
      </c>
      <c r="B655" t="s">
        <v>121</v>
      </c>
      <c r="D655" t="s">
        <v>122</v>
      </c>
      <c r="E655">
        <v>130</v>
      </c>
    </row>
    <row r="656" spans="1:7" x14ac:dyDescent="0.25">
      <c r="A656" s="6">
        <v>45418</v>
      </c>
      <c r="B656" t="s">
        <v>121</v>
      </c>
      <c r="D656" t="s">
        <v>122</v>
      </c>
      <c r="E656">
        <v>145</v>
      </c>
    </row>
    <row r="657" spans="1:7" x14ac:dyDescent="0.25">
      <c r="A657" s="6">
        <v>45418</v>
      </c>
      <c r="B657" t="s">
        <v>121</v>
      </c>
      <c r="D657" t="s">
        <v>122</v>
      </c>
      <c r="E657">
        <v>155</v>
      </c>
    </row>
    <row r="658" spans="1:7" x14ac:dyDescent="0.25">
      <c r="A658" s="6">
        <v>45418</v>
      </c>
      <c r="B658" t="s">
        <v>121</v>
      </c>
      <c r="D658" t="s">
        <v>122</v>
      </c>
      <c r="E658">
        <v>100</v>
      </c>
    </row>
    <row r="659" spans="1:7" x14ac:dyDescent="0.25">
      <c r="A659" s="6">
        <v>45418</v>
      </c>
      <c r="B659" t="s">
        <v>121</v>
      </c>
      <c r="D659" t="s">
        <v>122</v>
      </c>
      <c r="E659">
        <v>135</v>
      </c>
    </row>
    <row r="660" spans="1:7" x14ac:dyDescent="0.25">
      <c r="A660" s="6">
        <v>45418</v>
      </c>
      <c r="B660" t="s">
        <v>121</v>
      </c>
      <c r="D660" t="s">
        <v>122</v>
      </c>
      <c r="E660">
        <v>85</v>
      </c>
    </row>
    <row r="661" spans="1:7" x14ac:dyDescent="0.25">
      <c r="A661" s="6">
        <v>45418</v>
      </c>
      <c r="B661" t="s">
        <v>121</v>
      </c>
      <c r="D661" t="s">
        <v>122</v>
      </c>
      <c r="E661">
        <v>165</v>
      </c>
    </row>
    <row r="662" spans="1:7" x14ac:dyDescent="0.25">
      <c r="A662" s="6">
        <v>45418</v>
      </c>
      <c r="B662" t="s">
        <v>121</v>
      </c>
      <c r="D662" t="s">
        <v>122</v>
      </c>
      <c r="E662">
        <v>140</v>
      </c>
    </row>
    <row r="663" spans="1:7" x14ac:dyDescent="0.25">
      <c r="A663" s="6">
        <v>45418</v>
      </c>
      <c r="B663" t="s">
        <v>121</v>
      </c>
      <c r="D663" t="s">
        <v>122</v>
      </c>
      <c r="E663">
        <v>150</v>
      </c>
    </row>
    <row r="664" spans="1:7" x14ac:dyDescent="0.25">
      <c r="A664" s="6">
        <v>45418</v>
      </c>
      <c r="B664" t="s">
        <v>121</v>
      </c>
      <c r="D664" t="s">
        <v>122</v>
      </c>
      <c r="E664">
        <v>170</v>
      </c>
    </row>
    <row r="665" spans="1:7" x14ac:dyDescent="0.25">
      <c r="A665" s="6">
        <v>45418</v>
      </c>
      <c r="B665" t="s">
        <v>121</v>
      </c>
      <c r="D665" t="s">
        <v>122</v>
      </c>
      <c r="E665">
        <v>130</v>
      </c>
    </row>
    <row r="666" spans="1:7" x14ac:dyDescent="0.25">
      <c r="A666" s="6">
        <v>45418</v>
      </c>
      <c r="B666" t="s">
        <v>121</v>
      </c>
      <c r="D666" t="s">
        <v>122</v>
      </c>
      <c r="E666">
        <v>120</v>
      </c>
    </row>
    <row r="667" spans="1:7" x14ac:dyDescent="0.25">
      <c r="A667" s="6">
        <v>45418</v>
      </c>
      <c r="B667" t="s">
        <v>121</v>
      </c>
      <c r="D667" t="s">
        <v>122</v>
      </c>
      <c r="E667">
        <v>110</v>
      </c>
    </row>
    <row r="668" spans="1:7" x14ac:dyDescent="0.25">
      <c r="A668" s="6">
        <v>45418</v>
      </c>
      <c r="B668" t="s">
        <v>121</v>
      </c>
      <c r="D668" t="s">
        <v>122</v>
      </c>
      <c r="E668">
        <v>170</v>
      </c>
    </row>
    <row r="669" spans="1:7" x14ac:dyDescent="0.25">
      <c r="A669" s="6">
        <v>45418</v>
      </c>
      <c r="B669" t="s">
        <v>121</v>
      </c>
      <c r="D669" t="s">
        <v>122</v>
      </c>
      <c r="E669">
        <v>135</v>
      </c>
    </row>
    <row r="670" spans="1:7" x14ac:dyDescent="0.25">
      <c r="A670" s="6">
        <v>45418</v>
      </c>
      <c r="B670" t="s">
        <v>121</v>
      </c>
      <c r="D670" t="s">
        <v>122</v>
      </c>
      <c r="E670">
        <v>140</v>
      </c>
    </row>
    <row r="671" spans="1:7" x14ac:dyDescent="0.25">
      <c r="A671" s="6">
        <v>45418</v>
      </c>
      <c r="B671" t="s">
        <v>121</v>
      </c>
      <c r="D671" t="s">
        <v>122</v>
      </c>
      <c r="E671">
        <v>125</v>
      </c>
    </row>
    <row r="672" spans="1:7" x14ac:dyDescent="0.25">
      <c r="A672" s="6">
        <v>45419</v>
      </c>
      <c r="B672" t="s">
        <v>123</v>
      </c>
      <c r="C672" t="s">
        <v>124</v>
      </c>
      <c r="D672" t="s">
        <v>122</v>
      </c>
      <c r="E672">
        <v>115</v>
      </c>
      <c r="F672" s="20">
        <v>16.7</v>
      </c>
      <c r="G672" t="s">
        <v>126</v>
      </c>
    </row>
    <row r="673" spans="1:7" x14ac:dyDescent="0.25">
      <c r="A673" s="6">
        <v>45419</v>
      </c>
      <c r="B673" t="s">
        <v>123</v>
      </c>
      <c r="C673" t="s">
        <v>124</v>
      </c>
      <c r="D673" t="s">
        <v>122</v>
      </c>
      <c r="E673">
        <v>120</v>
      </c>
      <c r="F673" s="20">
        <v>17.8</v>
      </c>
      <c r="G673" t="s">
        <v>125</v>
      </c>
    </row>
    <row r="674" spans="1:7" x14ac:dyDescent="0.25">
      <c r="A674" s="6">
        <v>45419</v>
      </c>
      <c r="B674" t="s">
        <v>123</v>
      </c>
      <c r="C674" t="s">
        <v>124</v>
      </c>
      <c r="D674" t="s">
        <v>122</v>
      </c>
      <c r="E674">
        <v>85</v>
      </c>
      <c r="F674" s="20">
        <v>8.1</v>
      </c>
      <c r="G674" t="s">
        <v>125</v>
      </c>
    </row>
    <row r="675" spans="1:7" x14ac:dyDescent="0.25">
      <c r="A675" s="6">
        <v>45419</v>
      </c>
      <c r="B675" t="s">
        <v>123</v>
      </c>
      <c r="C675" t="s">
        <v>124</v>
      </c>
      <c r="D675" t="s">
        <v>122</v>
      </c>
      <c r="E675">
        <v>95</v>
      </c>
      <c r="F675" s="20">
        <v>8.9</v>
      </c>
      <c r="G675" t="s">
        <v>125</v>
      </c>
    </row>
    <row r="676" spans="1:7" x14ac:dyDescent="0.25">
      <c r="A676" s="6">
        <v>45419</v>
      </c>
      <c r="B676" t="s">
        <v>123</v>
      </c>
      <c r="C676" t="s">
        <v>124</v>
      </c>
      <c r="D676" t="s">
        <v>122</v>
      </c>
      <c r="E676">
        <v>90</v>
      </c>
      <c r="F676" s="20">
        <v>9.3000000000000007</v>
      </c>
      <c r="G676" t="s">
        <v>125</v>
      </c>
    </row>
    <row r="677" spans="1:7" x14ac:dyDescent="0.25">
      <c r="A677" s="6">
        <v>45419</v>
      </c>
      <c r="B677" t="s">
        <v>123</v>
      </c>
      <c r="C677" t="s">
        <v>124</v>
      </c>
      <c r="D677" t="s">
        <v>122</v>
      </c>
      <c r="E677">
        <v>120</v>
      </c>
      <c r="F677" s="20">
        <v>18.100000000000001</v>
      </c>
      <c r="G677" t="s">
        <v>125</v>
      </c>
    </row>
    <row r="678" spans="1:7" x14ac:dyDescent="0.25">
      <c r="A678" s="6">
        <v>45419</v>
      </c>
      <c r="B678" t="s">
        <v>123</v>
      </c>
      <c r="C678" t="s">
        <v>124</v>
      </c>
      <c r="D678" t="s">
        <v>122</v>
      </c>
      <c r="E678">
        <v>97</v>
      </c>
      <c r="F678" s="20">
        <v>9.5</v>
      </c>
      <c r="G678" t="s">
        <v>125</v>
      </c>
    </row>
    <row r="679" spans="1:7" x14ac:dyDescent="0.25">
      <c r="A679" s="6">
        <v>45419</v>
      </c>
      <c r="B679" t="s">
        <v>123</v>
      </c>
      <c r="C679" t="s">
        <v>124</v>
      </c>
      <c r="D679" t="s">
        <v>122</v>
      </c>
      <c r="E679">
        <v>85</v>
      </c>
      <c r="F679" s="20">
        <v>6.3</v>
      </c>
      <c r="G679" t="s">
        <v>125</v>
      </c>
    </row>
    <row r="680" spans="1:7" x14ac:dyDescent="0.25">
      <c r="A680" s="6">
        <v>45419</v>
      </c>
      <c r="B680" t="s">
        <v>123</v>
      </c>
      <c r="C680" t="s">
        <v>124</v>
      </c>
      <c r="D680" t="s">
        <v>122</v>
      </c>
      <c r="E680">
        <v>110</v>
      </c>
      <c r="F680" s="20">
        <v>16.2</v>
      </c>
      <c r="G680" t="s">
        <v>126</v>
      </c>
    </row>
    <row r="681" spans="1:7" x14ac:dyDescent="0.25">
      <c r="A681" s="6">
        <v>45419</v>
      </c>
      <c r="B681" t="s">
        <v>123</v>
      </c>
      <c r="C681" t="s">
        <v>124</v>
      </c>
      <c r="D681" t="s">
        <v>122</v>
      </c>
      <c r="E681">
        <v>84</v>
      </c>
      <c r="F681" s="20">
        <v>5</v>
      </c>
      <c r="G681" t="s">
        <v>125</v>
      </c>
    </row>
    <row r="682" spans="1:7" x14ac:dyDescent="0.25">
      <c r="A682" s="6">
        <v>45419</v>
      </c>
      <c r="B682" t="s">
        <v>123</v>
      </c>
      <c r="C682" t="s">
        <v>124</v>
      </c>
      <c r="D682" t="s">
        <v>122</v>
      </c>
      <c r="E682">
        <v>85</v>
      </c>
      <c r="F682" s="20">
        <v>7.3</v>
      </c>
      <c r="G682" t="s">
        <v>125</v>
      </c>
    </row>
    <row r="683" spans="1:7" x14ac:dyDescent="0.25">
      <c r="A683" s="6">
        <v>45419</v>
      </c>
      <c r="B683" t="s">
        <v>123</v>
      </c>
      <c r="C683" t="s">
        <v>124</v>
      </c>
      <c r="D683" t="s">
        <v>122</v>
      </c>
      <c r="E683">
        <v>112</v>
      </c>
      <c r="F683" s="20">
        <v>16.399999999999999</v>
      </c>
      <c r="G683" t="s">
        <v>125</v>
      </c>
    </row>
    <row r="684" spans="1:7" x14ac:dyDescent="0.25">
      <c r="A684" s="6">
        <v>45419</v>
      </c>
      <c r="B684" t="s">
        <v>123</v>
      </c>
      <c r="C684" t="s">
        <v>124</v>
      </c>
      <c r="D684" t="s">
        <v>122</v>
      </c>
      <c r="E684">
        <v>88</v>
      </c>
      <c r="F684" s="20">
        <v>12.9</v>
      </c>
      <c r="G684" t="s">
        <v>125</v>
      </c>
    </row>
    <row r="685" spans="1:7" x14ac:dyDescent="0.25">
      <c r="A685" s="6">
        <v>45419</v>
      </c>
      <c r="B685" t="s">
        <v>123</v>
      </c>
      <c r="C685" t="s">
        <v>124</v>
      </c>
      <c r="D685" t="s">
        <v>122</v>
      </c>
      <c r="E685">
        <v>125</v>
      </c>
      <c r="F685" s="20">
        <v>20</v>
      </c>
      <c r="G685" t="s">
        <v>126</v>
      </c>
    </row>
    <row r="686" spans="1:7" x14ac:dyDescent="0.25">
      <c r="A686" s="6">
        <v>45419</v>
      </c>
      <c r="B686" t="s">
        <v>123</v>
      </c>
      <c r="C686" t="s">
        <v>124</v>
      </c>
      <c r="D686" t="s">
        <v>122</v>
      </c>
      <c r="E686">
        <v>94</v>
      </c>
      <c r="F686" s="20">
        <v>9.1999999999999993</v>
      </c>
      <c r="G686" t="s">
        <v>125</v>
      </c>
    </row>
    <row r="687" spans="1:7" x14ac:dyDescent="0.25">
      <c r="A687" s="6">
        <v>45419</v>
      </c>
      <c r="B687" t="s">
        <v>123</v>
      </c>
      <c r="C687" t="s">
        <v>124</v>
      </c>
      <c r="D687" t="s">
        <v>122</v>
      </c>
      <c r="E687">
        <v>115</v>
      </c>
      <c r="F687" s="20">
        <v>14.5</v>
      </c>
      <c r="G687" t="s">
        <v>125</v>
      </c>
    </row>
    <row r="688" spans="1:7" x14ac:dyDescent="0.25">
      <c r="A688" s="6">
        <v>45419</v>
      </c>
      <c r="B688" t="s">
        <v>123</v>
      </c>
      <c r="C688" t="s">
        <v>124</v>
      </c>
      <c r="D688" t="s">
        <v>122</v>
      </c>
      <c r="E688">
        <v>115</v>
      </c>
      <c r="F688" s="20">
        <v>15.5</v>
      </c>
      <c r="G688" t="s">
        <v>126</v>
      </c>
    </row>
    <row r="689" spans="1:7" x14ac:dyDescent="0.25">
      <c r="A689" s="6">
        <v>45419</v>
      </c>
      <c r="B689" t="s">
        <v>123</v>
      </c>
      <c r="C689" t="s">
        <v>124</v>
      </c>
      <c r="D689" t="s">
        <v>122</v>
      </c>
      <c r="E689">
        <v>115</v>
      </c>
      <c r="F689" s="20">
        <v>14.3</v>
      </c>
      <c r="G689" t="s">
        <v>125</v>
      </c>
    </row>
    <row r="690" spans="1:7" x14ac:dyDescent="0.25">
      <c r="A690" s="6">
        <v>45419</v>
      </c>
      <c r="B690" t="s">
        <v>123</v>
      </c>
      <c r="C690" t="s">
        <v>124</v>
      </c>
      <c r="D690" t="s">
        <v>122</v>
      </c>
      <c r="E690">
        <v>80</v>
      </c>
      <c r="F690" s="20">
        <v>6.5</v>
      </c>
      <c r="G690" t="s">
        <v>125</v>
      </c>
    </row>
    <row r="691" spans="1:7" x14ac:dyDescent="0.25">
      <c r="A691" s="6">
        <v>45419</v>
      </c>
      <c r="B691" t="s">
        <v>123</v>
      </c>
      <c r="C691" t="s">
        <v>124</v>
      </c>
      <c r="D691" t="s">
        <v>122</v>
      </c>
      <c r="E691">
        <v>103</v>
      </c>
      <c r="F691" s="20">
        <v>14</v>
      </c>
      <c r="G691" t="s">
        <v>125</v>
      </c>
    </row>
    <row r="692" spans="1:7" x14ac:dyDescent="0.25">
      <c r="A692" s="6">
        <v>45419</v>
      </c>
      <c r="B692" t="s">
        <v>121</v>
      </c>
      <c r="D692" t="s">
        <v>122</v>
      </c>
      <c r="E692">
        <v>120</v>
      </c>
    </row>
    <row r="693" spans="1:7" x14ac:dyDescent="0.25">
      <c r="A693" s="6">
        <v>45419</v>
      </c>
      <c r="B693" t="s">
        <v>121</v>
      </c>
      <c r="D693" t="s">
        <v>122</v>
      </c>
      <c r="E693">
        <v>150</v>
      </c>
    </row>
    <row r="694" spans="1:7" x14ac:dyDescent="0.25">
      <c r="A694" s="6">
        <v>45419</v>
      </c>
      <c r="B694" t="s">
        <v>121</v>
      </c>
      <c r="D694" t="s">
        <v>122</v>
      </c>
      <c r="E694">
        <v>155</v>
      </c>
    </row>
    <row r="695" spans="1:7" x14ac:dyDescent="0.25">
      <c r="A695" s="6">
        <v>45419</v>
      </c>
      <c r="B695" t="s">
        <v>121</v>
      </c>
      <c r="D695" t="s">
        <v>122</v>
      </c>
      <c r="E695">
        <v>130</v>
      </c>
    </row>
    <row r="696" spans="1:7" x14ac:dyDescent="0.25">
      <c r="A696" s="6">
        <v>45419</v>
      </c>
      <c r="B696" t="s">
        <v>121</v>
      </c>
      <c r="D696" t="s">
        <v>122</v>
      </c>
      <c r="E696">
        <v>110</v>
      </c>
    </row>
    <row r="697" spans="1:7" x14ac:dyDescent="0.25">
      <c r="A697" s="6">
        <v>45419</v>
      </c>
      <c r="B697" t="s">
        <v>121</v>
      </c>
      <c r="D697" t="s">
        <v>122</v>
      </c>
      <c r="E697">
        <v>150</v>
      </c>
    </row>
    <row r="698" spans="1:7" x14ac:dyDescent="0.25">
      <c r="A698" s="6">
        <v>45419</v>
      </c>
      <c r="B698" t="s">
        <v>121</v>
      </c>
      <c r="D698" t="s">
        <v>122</v>
      </c>
      <c r="E698">
        <v>165</v>
      </c>
    </row>
    <row r="699" spans="1:7" x14ac:dyDescent="0.25">
      <c r="A699" s="6">
        <v>45419</v>
      </c>
      <c r="B699" t="s">
        <v>121</v>
      </c>
      <c r="D699" t="s">
        <v>122</v>
      </c>
      <c r="E699">
        <v>160</v>
      </c>
    </row>
    <row r="700" spans="1:7" x14ac:dyDescent="0.25">
      <c r="A700" s="6">
        <v>45419</v>
      </c>
      <c r="B700" t="s">
        <v>121</v>
      </c>
      <c r="D700" t="s">
        <v>122</v>
      </c>
      <c r="E700">
        <v>155</v>
      </c>
    </row>
    <row r="701" spans="1:7" x14ac:dyDescent="0.25">
      <c r="A701" s="6">
        <v>45419</v>
      </c>
      <c r="B701" t="s">
        <v>121</v>
      </c>
      <c r="D701" t="s">
        <v>122</v>
      </c>
      <c r="E701">
        <v>150</v>
      </c>
    </row>
    <row r="702" spans="1:7" x14ac:dyDescent="0.25">
      <c r="A702" s="6">
        <v>45419</v>
      </c>
      <c r="B702" t="s">
        <v>121</v>
      </c>
      <c r="D702" t="s">
        <v>122</v>
      </c>
      <c r="E702">
        <v>140</v>
      </c>
    </row>
    <row r="703" spans="1:7" x14ac:dyDescent="0.25">
      <c r="A703" s="6">
        <v>45419</v>
      </c>
      <c r="B703" t="s">
        <v>121</v>
      </c>
      <c r="D703" t="s">
        <v>122</v>
      </c>
      <c r="E703">
        <v>150</v>
      </c>
    </row>
    <row r="704" spans="1:7" x14ac:dyDescent="0.25">
      <c r="A704" s="6">
        <v>45419</v>
      </c>
      <c r="B704" t="s">
        <v>121</v>
      </c>
      <c r="D704" t="s">
        <v>122</v>
      </c>
      <c r="E704">
        <v>120</v>
      </c>
    </row>
    <row r="705" spans="1:5" x14ac:dyDescent="0.25">
      <c r="A705" s="6">
        <v>45419</v>
      </c>
      <c r="B705" t="s">
        <v>121</v>
      </c>
      <c r="D705" t="s">
        <v>122</v>
      </c>
      <c r="E705">
        <v>160</v>
      </c>
    </row>
    <row r="706" spans="1:5" x14ac:dyDescent="0.25">
      <c r="A706" s="6">
        <v>45419</v>
      </c>
      <c r="B706" t="s">
        <v>121</v>
      </c>
      <c r="D706" t="s">
        <v>122</v>
      </c>
      <c r="E706">
        <v>90</v>
      </c>
    </row>
    <row r="707" spans="1:5" x14ac:dyDescent="0.25">
      <c r="A707" s="6">
        <v>45419</v>
      </c>
      <c r="B707" t="s">
        <v>121</v>
      </c>
      <c r="D707" t="s">
        <v>122</v>
      </c>
      <c r="E707">
        <v>120</v>
      </c>
    </row>
    <row r="708" spans="1:5" x14ac:dyDescent="0.25">
      <c r="A708" s="6">
        <v>45419</v>
      </c>
      <c r="B708" t="s">
        <v>121</v>
      </c>
      <c r="D708" t="s">
        <v>122</v>
      </c>
      <c r="E708">
        <v>140</v>
      </c>
    </row>
    <row r="709" spans="1:5" x14ac:dyDescent="0.25">
      <c r="A709" s="6">
        <v>45419</v>
      </c>
      <c r="B709" t="s">
        <v>121</v>
      </c>
      <c r="D709" t="s">
        <v>122</v>
      </c>
      <c r="E709">
        <v>130</v>
      </c>
    </row>
    <row r="710" spans="1:5" x14ac:dyDescent="0.25">
      <c r="A710" s="6">
        <v>45419</v>
      </c>
      <c r="B710" t="s">
        <v>121</v>
      </c>
      <c r="D710" t="s">
        <v>122</v>
      </c>
      <c r="E710">
        <v>150</v>
      </c>
    </row>
    <row r="711" spans="1:5" x14ac:dyDescent="0.25">
      <c r="A711" s="6">
        <v>45419</v>
      </c>
      <c r="B711" t="s">
        <v>121</v>
      </c>
      <c r="D711" t="s">
        <v>122</v>
      </c>
      <c r="E711">
        <v>150</v>
      </c>
    </row>
    <row r="712" spans="1:5" x14ac:dyDescent="0.25">
      <c r="A712" s="6">
        <v>45419</v>
      </c>
      <c r="B712" t="s">
        <v>121</v>
      </c>
      <c r="D712" t="s">
        <v>122</v>
      </c>
      <c r="E712">
        <v>155</v>
      </c>
    </row>
    <row r="713" spans="1:5" x14ac:dyDescent="0.25">
      <c r="A713" s="6">
        <v>45419</v>
      </c>
      <c r="B713" t="s">
        <v>121</v>
      </c>
      <c r="D713" t="s">
        <v>122</v>
      </c>
      <c r="E713">
        <v>145</v>
      </c>
    </row>
    <row r="714" spans="1:5" x14ac:dyDescent="0.25">
      <c r="A714" s="6">
        <v>45419</v>
      </c>
      <c r="B714" t="s">
        <v>121</v>
      </c>
      <c r="D714" t="s">
        <v>122</v>
      </c>
      <c r="E714">
        <v>150</v>
      </c>
    </row>
    <row r="715" spans="1:5" x14ac:dyDescent="0.25">
      <c r="A715" s="6">
        <v>45419</v>
      </c>
      <c r="B715" t="s">
        <v>121</v>
      </c>
      <c r="D715" t="s">
        <v>122</v>
      </c>
      <c r="E715">
        <v>155</v>
      </c>
    </row>
    <row r="716" spans="1:5" x14ac:dyDescent="0.25">
      <c r="A716" s="6">
        <v>45419</v>
      </c>
      <c r="B716" t="s">
        <v>121</v>
      </c>
      <c r="D716" t="s">
        <v>122</v>
      </c>
      <c r="E716">
        <v>160</v>
      </c>
    </row>
    <row r="717" spans="1:5" x14ac:dyDescent="0.25">
      <c r="A717" s="6">
        <v>45419</v>
      </c>
      <c r="B717" t="s">
        <v>121</v>
      </c>
      <c r="D717" t="s">
        <v>122</v>
      </c>
      <c r="E717">
        <v>145</v>
      </c>
    </row>
    <row r="718" spans="1:5" x14ac:dyDescent="0.25">
      <c r="A718" s="6">
        <v>45419</v>
      </c>
      <c r="B718" t="s">
        <v>121</v>
      </c>
      <c r="D718" t="s">
        <v>122</v>
      </c>
      <c r="E718">
        <v>135</v>
      </c>
    </row>
    <row r="719" spans="1:5" x14ac:dyDescent="0.25">
      <c r="A719" s="6">
        <v>45419</v>
      </c>
      <c r="B719" t="s">
        <v>121</v>
      </c>
      <c r="D719" t="s">
        <v>122</v>
      </c>
      <c r="E719">
        <v>160</v>
      </c>
    </row>
    <row r="720" spans="1:5" x14ac:dyDescent="0.25">
      <c r="A720" s="6">
        <v>45419</v>
      </c>
      <c r="B720" t="s">
        <v>121</v>
      </c>
      <c r="D720" t="s">
        <v>122</v>
      </c>
      <c r="E720">
        <v>140</v>
      </c>
    </row>
    <row r="721" spans="1:7" x14ac:dyDescent="0.25">
      <c r="A721" s="6">
        <v>45419</v>
      </c>
      <c r="B721" t="s">
        <v>121</v>
      </c>
      <c r="D721" t="s">
        <v>122</v>
      </c>
      <c r="E721">
        <v>165</v>
      </c>
    </row>
    <row r="722" spans="1:7" x14ac:dyDescent="0.25">
      <c r="A722" s="6">
        <v>45419</v>
      </c>
      <c r="B722" t="s">
        <v>121</v>
      </c>
      <c r="D722" t="s">
        <v>122</v>
      </c>
      <c r="E722">
        <v>150</v>
      </c>
    </row>
    <row r="723" spans="1:7" x14ac:dyDescent="0.25">
      <c r="A723" s="6">
        <v>45419</v>
      </c>
      <c r="B723" t="s">
        <v>121</v>
      </c>
      <c r="D723" t="s">
        <v>122</v>
      </c>
      <c r="E723">
        <v>150</v>
      </c>
    </row>
    <row r="724" spans="1:7" x14ac:dyDescent="0.25">
      <c r="A724" s="6">
        <v>45420</v>
      </c>
      <c r="B724" t="s">
        <v>123</v>
      </c>
      <c r="C724" t="s">
        <v>124</v>
      </c>
      <c r="D724" t="s">
        <v>122</v>
      </c>
      <c r="E724">
        <v>105</v>
      </c>
      <c r="F724" s="20">
        <v>10.7</v>
      </c>
      <c r="G724" t="s">
        <v>125</v>
      </c>
    </row>
    <row r="725" spans="1:7" x14ac:dyDescent="0.25">
      <c r="A725" s="6">
        <v>45420</v>
      </c>
      <c r="B725" t="s">
        <v>123</v>
      </c>
      <c r="C725" t="s">
        <v>124</v>
      </c>
      <c r="D725" t="s">
        <v>122</v>
      </c>
      <c r="E725">
        <v>103</v>
      </c>
      <c r="F725" s="20">
        <v>10.5</v>
      </c>
      <c r="G725" t="s">
        <v>125</v>
      </c>
    </row>
    <row r="726" spans="1:7" x14ac:dyDescent="0.25">
      <c r="A726" s="6">
        <v>45420</v>
      </c>
      <c r="B726" t="s">
        <v>123</v>
      </c>
      <c r="C726" t="s">
        <v>124</v>
      </c>
      <c r="D726" t="s">
        <v>122</v>
      </c>
      <c r="E726">
        <v>110</v>
      </c>
      <c r="F726" s="20">
        <v>15.2</v>
      </c>
      <c r="G726" t="s">
        <v>125</v>
      </c>
    </row>
    <row r="727" spans="1:7" x14ac:dyDescent="0.25">
      <c r="A727" s="6">
        <v>45420</v>
      </c>
      <c r="B727" t="s">
        <v>123</v>
      </c>
      <c r="C727" t="s">
        <v>124</v>
      </c>
      <c r="D727" t="s">
        <v>122</v>
      </c>
      <c r="E727">
        <v>112</v>
      </c>
      <c r="F727" s="20">
        <v>13.2</v>
      </c>
      <c r="G727" t="s">
        <v>125</v>
      </c>
    </row>
    <row r="728" spans="1:7" x14ac:dyDescent="0.25">
      <c r="A728" s="6">
        <v>45420</v>
      </c>
      <c r="B728" t="s">
        <v>123</v>
      </c>
      <c r="C728" t="s">
        <v>124</v>
      </c>
      <c r="D728" t="s">
        <v>122</v>
      </c>
      <c r="E728">
        <v>110</v>
      </c>
      <c r="F728" s="20">
        <v>13.1</v>
      </c>
      <c r="G728" t="s">
        <v>125</v>
      </c>
    </row>
    <row r="729" spans="1:7" x14ac:dyDescent="0.25">
      <c r="A729" s="6">
        <v>45420</v>
      </c>
      <c r="B729" t="s">
        <v>123</v>
      </c>
      <c r="C729" t="s">
        <v>124</v>
      </c>
      <c r="D729" t="s">
        <v>122</v>
      </c>
      <c r="E729">
        <v>95</v>
      </c>
      <c r="F729" s="20">
        <v>8.4</v>
      </c>
      <c r="G729" t="s">
        <v>125</v>
      </c>
    </row>
    <row r="730" spans="1:7" x14ac:dyDescent="0.25">
      <c r="A730" s="6">
        <v>45420</v>
      </c>
      <c r="B730" t="s">
        <v>123</v>
      </c>
      <c r="C730" t="s">
        <v>124</v>
      </c>
      <c r="D730" t="s">
        <v>122</v>
      </c>
      <c r="E730">
        <v>105</v>
      </c>
      <c r="F730" s="20">
        <v>11.1</v>
      </c>
      <c r="G730" t="s">
        <v>125</v>
      </c>
    </row>
    <row r="731" spans="1:7" x14ac:dyDescent="0.25">
      <c r="A731" s="6">
        <v>45420</v>
      </c>
      <c r="B731" t="s">
        <v>123</v>
      </c>
      <c r="C731" t="s">
        <v>124</v>
      </c>
      <c r="D731" t="s">
        <v>122</v>
      </c>
      <c r="E731">
        <v>100</v>
      </c>
      <c r="F731" s="20">
        <v>11</v>
      </c>
      <c r="G731" t="s">
        <v>125</v>
      </c>
    </row>
    <row r="732" spans="1:7" x14ac:dyDescent="0.25">
      <c r="A732" s="6">
        <v>45420</v>
      </c>
      <c r="B732" t="s">
        <v>123</v>
      </c>
      <c r="C732" t="s">
        <v>124</v>
      </c>
      <c r="D732" t="s">
        <v>122</v>
      </c>
      <c r="E732">
        <v>85</v>
      </c>
      <c r="F732" s="20">
        <v>5.7</v>
      </c>
      <c r="G732" t="s">
        <v>125</v>
      </c>
    </row>
    <row r="733" spans="1:7" x14ac:dyDescent="0.25">
      <c r="A733" s="6">
        <v>45420</v>
      </c>
      <c r="B733" t="s">
        <v>123</v>
      </c>
      <c r="C733" t="s">
        <v>124</v>
      </c>
      <c r="D733" t="s">
        <v>122</v>
      </c>
      <c r="E733">
        <v>95</v>
      </c>
      <c r="F733" s="20">
        <v>9</v>
      </c>
      <c r="G733" t="s">
        <v>125</v>
      </c>
    </row>
    <row r="734" spans="1:7" x14ac:dyDescent="0.25">
      <c r="A734" s="6">
        <v>45420</v>
      </c>
      <c r="B734" t="s">
        <v>121</v>
      </c>
      <c r="D734" t="s">
        <v>122</v>
      </c>
      <c r="E734">
        <v>110</v>
      </c>
    </row>
    <row r="735" spans="1:7" x14ac:dyDescent="0.25">
      <c r="A735" s="6">
        <v>45420</v>
      </c>
      <c r="B735" t="s">
        <v>121</v>
      </c>
      <c r="D735" t="s">
        <v>122</v>
      </c>
      <c r="E735">
        <v>190</v>
      </c>
    </row>
    <row r="736" spans="1:7" x14ac:dyDescent="0.25">
      <c r="A736" s="6">
        <v>45420</v>
      </c>
      <c r="B736" t="s">
        <v>121</v>
      </c>
      <c r="D736" t="s">
        <v>122</v>
      </c>
      <c r="E736">
        <v>100</v>
      </c>
    </row>
    <row r="737" spans="1:7" x14ac:dyDescent="0.25">
      <c r="A737" s="6">
        <v>45420</v>
      </c>
      <c r="B737" t="s">
        <v>121</v>
      </c>
      <c r="D737" t="s">
        <v>122</v>
      </c>
      <c r="E737">
        <v>185</v>
      </c>
    </row>
    <row r="738" spans="1:7" x14ac:dyDescent="0.25">
      <c r="A738" s="6">
        <v>45420</v>
      </c>
      <c r="B738" t="s">
        <v>121</v>
      </c>
      <c r="D738" t="s">
        <v>122</v>
      </c>
      <c r="E738">
        <v>115</v>
      </c>
    </row>
    <row r="739" spans="1:7" x14ac:dyDescent="0.25">
      <c r="A739" s="6">
        <v>45420</v>
      </c>
      <c r="B739" t="s">
        <v>121</v>
      </c>
      <c r="D739" t="s">
        <v>122</v>
      </c>
      <c r="E739">
        <v>120</v>
      </c>
    </row>
    <row r="740" spans="1:7" x14ac:dyDescent="0.25">
      <c r="A740" s="6">
        <v>45420</v>
      </c>
      <c r="B740" t="s">
        <v>121</v>
      </c>
      <c r="D740" t="s">
        <v>122</v>
      </c>
      <c r="E740">
        <v>90</v>
      </c>
    </row>
    <row r="741" spans="1:7" x14ac:dyDescent="0.25">
      <c r="A741" s="6">
        <v>45420</v>
      </c>
      <c r="B741" t="s">
        <v>121</v>
      </c>
      <c r="D741" t="s">
        <v>122</v>
      </c>
      <c r="E741">
        <v>240</v>
      </c>
    </row>
    <row r="742" spans="1:7" x14ac:dyDescent="0.25">
      <c r="A742" s="6">
        <v>45421</v>
      </c>
      <c r="B742" t="s">
        <v>123</v>
      </c>
      <c r="C742" t="s">
        <v>124</v>
      </c>
      <c r="D742" t="s">
        <v>122</v>
      </c>
      <c r="E742">
        <v>105</v>
      </c>
      <c r="F742" s="20">
        <v>7.4</v>
      </c>
      <c r="G742" t="s">
        <v>125</v>
      </c>
    </row>
    <row r="743" spans="1:7" x14ac:dyDescent="0.25">
      <c r="A743" s="6">
        <v>45421</v>
      </c>
      <c r="B743" t="s">
        <v>123</v>
      </c>
      <c r="C743" t="s">
        <v>124</v>
      </c>
      <c r="D743" t="s">
        <v>122</v>
      </c>
      <c r="E743">
        <v>95</v>
      </c>
      <c r="F743" s="20">
        <v>9.8000000000000007</v>
      </c>
      <c r="G743" t="s">
        <v>126</v>
      </c>
    </row>
    <row r="744" spans="1:7" x14ac:dyDescent="0.25">
      <c r="A744" s="6">
        <v>45421</v>
      </c>
      <c r="B744" t="s">
        <v>123</v>
      </c>
      <c r="C744" t="s">
        <v>124</v>
      </c>
      <c r="D744" t="s">
        <v>122</v>
      </c>
      <c r="E744">
        <v>112</v>
      </c>
      <c r="F744" s="20">
        <v>8.1999999999999993</v>
      </c>
      <c r="G744" t="s">
        <v>125</v>
      </c>
    </row>
    <row r="745" spans="1:7" x14ac:dyDescent="0.25">
      <c r="A745" s="6">
        <v>45421</v>
      </c>
      <c r="B745" t="s">
        <v>123</v>
      </c>
      <c r="C745" t="s">
        <v>124</v>
      </c>
      <c r="D745" t="s">
        <v>122</v>
      </c>
      <c r="E745">
        <v>95</v>
      </c>
      <c r="F745" s="20">
        <v>9.4</v>
      </c>
      <c r="G745" t="s">
        <v>125</v>
      </c>
    </row>
    <row r="746" spans="1:7" x14ac:dyDescent="0.25">
      <c r="A746" s="6">
        <v>45421</v>
      </c>
      <c r="B746" t="s">
        <v>123</v>
      </c>
      <c r="C746" t="s">
        <v>124</v>
      </c>
      <c r="D746" t="s">
        <v>122</v>
      </c>
      <c r="E746">
        <v>115</v>
      </c>
      <c r="F746" s="20">
        <v>13</v>
      </c>
      <c r="G746" t="s">
        <v>126</v>
      </c>
    </row>
    <row r="747" spans="1:7" x14ac:dyDescent="0.25">
      <c r="A747" s="6">
        <v>45421</v>
      </c>
      <c r="B747" t="s">
        <v>123</v>
      </c>
      <c r="C747" t="s">
        <v>124</v>
      </c>
      <c r="D747" t="s">
        <v>122</v>
      </c>
      <c r="E747">
        <v>95</v>
      </c>
      <c r="F747" s="20">
        <v>7</v>
      </c>
      <c r="G747" t="s">
        <v>125</v>
      </c>
    </row>
    <row r="748" spans="1:7" x14ac:dyDescent="0.25">
      <c r="A748" s="6">
        <v>45421</v>
      </c>
      <c r="B748" t="s">
        <v>123</v>
      </c>
      <c r="C748" t="s">
        <v>124</v>
      </c>
      <c r="D748" t="s">
        <v>122</v>
      </c>
      <c r="E748">
        <v>110</v>
      </c>
      <c r="F748" s="20">
        <v>10.8</v>
      </c>
      <c r="G748" t="s">
        <v>125</v>
      </c>
    </row>
    <row r="749" spans="1:7" x14ac:dyDescent="0.25">
      <c r="A749" s="6">
        <v>45421</v>
      </c>
      <c r="B749" t="s">
        <v>123</v>
      </c>
      <c r="C749" t="s">
        <v>124</v>
      </c>
      <c r="D749" t="s">
        <v>122</v>
      </c>
      <c r="E749">
        <v>105</v>
      </c>
      <c r="F749" s="20">
        <v>10.199999999999999</v>
      </c>
      <c r="G749" t="s">
        <v>126</v>
      </c>
    </row>
    <row r="750" spans="1:7" x14ac:dyDescent="0.25">
      <c r="A750" s="6">
        <v>45421</v>
      </c>
      <c r="B750" t="s">
        <v>123</v>
      </c>
      <c r="C750" t="s">
        <v>124</v>
      </c>
      <c r="D750" t="s">
        <v>122</v>
      </c>
      <c r="E750">
        <v>110</v>
      </c>
      <c r="F750" s="20">
        <v>11.2</v>
      </c>
      <c r="G750" t="s">
        <v>126</v>
      </c>
    </row>
    <row r="751" spans="1:7" x14ac:dyDescent="0.25">
      <c r="A751" s="6">
        <v>45421</v>
      </c>
      <c r="B751" t="s">
        <v>123</v>
      </c>
      <c r="C751" t="s">
        <v>124</v>
      </c>
      <c r="D751" t="s">
        <v>122</v>
      </c>
      <c r="E751">
        <v>85</v>
      </c>
      <c r="F751" s="20">
        <v>6.2</v>
      </c>
      <c r="G751" t="s">
        <v>125</v>
      </c>
    </row>
    <row r="752" spans="1:7" x14ac:dyDescent="0.25">
      <c r="A752" s="6">
        <v>45421</v>
      </c>
      <c r="B752" t="s">
        <v>123</v>
      </c>
      <c r="C752" t="s">
        <v>124</v>
      </c>
      <c r="D752" t="s">
        <v>122</v>
      </c>
      <c r="E752">
        <v>93</v>
      </c>
      <c r="F752" s="20">
        <v>7.2</v>
      </c>
      <c r="G752" t="s">
        <v>126</v>
      </c>
    </row>
    <row r="753" spans="1:7" x14ac:dyDescent="0.25">
      <c r="A753" s="6">
        <v>45421</v>
      </c>
      <c r="B753" t="s">
        <v>123</v>
      </c>
      <c r="C753" t="s">
        <v>124</v>
      </c>
      <c r="D753" t="s">
        <v>122</v>
      </c>
      <c r="E753">
        <v>95</v>
      </c>
      <c r="F753" s="20">
        <v>6</v>
      </c>
      <c r="G753" t="s">
        <v>125</v>
      </c>
    </row>
    <row r="754" spans="1:7" x14ac:dyDescent="0.25">
      <c r="A754" s="6">
        <v>45421</v>
      </c>
      <c r="B754" t="s">
        <v>123</v>
      </c>
      <c r="C754" t="s">
        <v>124</v>
      </c>
      <c r="D754" t="s">
        <v>122</v>
      </c>
      <c r="E754">
        <v>95</v>
      </c>
      <c r="F754" s="20">
        <v>8.4</v>
      </c>
      <c r="G754" t="s">
        <v>126</v>
      </c>
    </row>
    <row r="755" spans="1:7" x14ac:dyDescent="0.25">
      <c r="A755" s="6">
        <v>45421</v>
      </c>
      <c r="B755" t="s">
        <v>123</v>
      </c>
      <c r="C755" t="s">
        <v>124</v>
      </c>
      <c r="D755" t="s">
        <v>122</v>
      </c>
      <c r="E755">
        <v>98</v>
      </c>
      <c r="F755" s="20">
        <v>9.1999999999999993</v>
      </c>
      <c r="G755" t="s">
        <v>126</v>
      </c>
    </row>
    <row r="756" spans="1:7" x14ac:dyDescent="0.25">
      <c r="A756" s="6">
        <v>45421</v>
      </c>
      <c r="B756" t="s">
        <v>123</v>
      </c>
      <c r="C756" t="s">
        <v>124</v>
      </c>
      <c r="D756" t="s">
        <v>122</v>
      </c>
      <c r="E756">
        <v>110</v>
      </c>
      <c r="F756" s="20">
        <v>9.6</v>
      </c>
      <c r="G756" t="s">
        <v>125</v>
      </c>
    </row>
    <row r="757" spans="1:7" x14ac:dyDescent="0.25">
      <c r="A757" s="6">
        <v>45421</v>
      </c>
      <c r="B757" t="s">
        <v>123</v>
      </c>
      <c r="C757" t="s">
        <v>124</v>
      </c>
      <c r="D757" t="s">
        <v>122</v>
      </c>
      <c r="E757">
        <v>107</v>
      </c>
      <c r="F757" s="20">
        <v>8.6</v>
      </c>
      <c r="G757" t="s">
        <v>125</v>
      </c>
    </row>
    <row r="758" spans="1:7" x14ac:dyDescent="0.25">
      <c r="A758" s="6">
        <v>45421</v>
      </c>
      <c r="B758" t="s">
        <v>123</v>
      </c>
      <c r="C758" t="s">
        <v>124</v>
      </c>
      <c r="D758" t="s">
        <v>122</v>
      </c>
      <c r="E758">
        <v>125</v>
      </c>
      <c r="F758" s="20">
        <v>15.2</v>
      </c>
      <c r="G758" t="s">
        <v>125</v>
      </c>
    </row>
    <row r="759" spans="1:7" x14ac:dyDescent="0.25">
      <c r="A759" s="6">
        <v>45421</v>
      </c>
      <c r="B759" t="s">
        <v>123</v>
      </c>
      <c r="C759" t="s">
        <v>124</v>
      </c>
      <c r="D759" t="s">
        <v>122</v>
      </c>
      <c r="E759">
        <v>95</v>
      </c>
      <c r="F759" s="20">
        <v>7.2</v>
      </c>
      <c r="G759" t="s">
        <v>126</v>
      </c>
    </row>
    <row r="760" spans="1:7" x14ac:dyDescent="0.25">
      <c r="A760" s="6">
        <v>45421</v>
      </c>
      <c r="B760" t="s">
        <v>123</v>
      </c>
      <c r="C760" t="s">
        <v>124</v>
      </c>
      <c r="D760" t="s">
        <v>122</v>
      </c>
      <c r="E760">
        <v>78</v>
      </c>
      <c r="F760" s="20">
        <v>6.5</v>
      </c>
      <c r="G760" t="s">
        <v>125</v>
      </c>
    </row>
    <row r="761" spans="1:7" x14ac:dyDescent="0.25">
      <c r="A761" s="6">
        <v>45421</v>
      </c>
      <c r="B761" t="s">
        <v>123</v>
      </c>
      <c r="C761" t="s">
        <v>124</v>
      </c>
      <c r="D761" t="s">
        <v>122</v>
      </c>
      <c r="E761">
        <v>85</v>
      </c>
      <c r="F761" s="20">
        <v>7.4</v>
      </c>
      <c r="G761" t="s">
        <v>125</v>
      </c>
    </row>
    <row r="762" spans="1:7" x14ac:dyDescent="0.25">
      <c r="A762" s="6">
        <v>45421</v>
      </c>
      <c r="B762" t="s">
        <v>123</v>
      </c>
      <c r="C762" t="s">
        <v>124</v>
      </c>
      <c r="D762" t="s">
        <v>122</v>
      </c>
      <c r="E762">
        <v>95</v>
      </c>
      <c r="F762" s="20">
        <v>8.5</v>
      </c>
      <c r="G762" t="s">
        <v>125</v>
      </c>
    </row>
    <row r="763" spans="1:7" x14ac:dyDescent="0.25">
      <c r="A763" s="6">
        <v>45421</v>
      </c>
      <c r="B763" t="s">
        <v>123</v>
      </c>
      <c r="C763" t="s">
        <v>124</v>
      </c>
      <c r="D763" t="s">
        <v>122</v>
      </c>
      <c r="E763">
        <v>110</v>
      </c>
      <c r="F763" s="20">
        <v>11.5</v>
      </c>
      <c r="G763" t="s">
        <v>125</v>
      </c>
    </row>
    <row r="764" spans="1:7" x14ac:dyDescent="0.25">
      <c r="A764" s="6">
        <v>45421</v>
      </c>
      <c r="B764" t="s">
        <v>123</v>
      </c>
      <c r="C764" t="s">
        <v>124</v>
      </c>
      <c r="D764" t="s">
        <v>122</v>
      </c>
      <c r="E764">
        <v>95</v>
      </c>
      <c r="F764" s="20">
        <v>8.6</v>
      </c>
      <c r="G764" t="s">
        <v>125</v>
      </c>
    </row>
    <row r="765" spans="1:7" x14ac:dyDescent="0.25">
      <c r="A765" s="6">
        <v>45421</v>
      </c>
      <c r="B765" t="s">
        <v>123</v>
      </c>
      <c r="C765" t="s">
        <v>124</v>
      </c>
      <c r="D765" t="s">
        <v>122</v>
      </c>
      <c r="E765">
        <v>92</v>
      </c>
      <c r="F765" s="20">
        <v>8.6999999999999993</v>
      </c>
      <c r="G765" t="s">
        <v>125</v>
      </c>
    </row>
    <row r="766" spans="1:7" x14ac:dyDescent="0.25">
      <c r="A766" s="6">
        <v>45421</v>
      </c>
      <c r="B766" t="s">
        <v>123</v>
      </c>
      <c r="C766" t="s">
        <v>124</v>
      </c>
      <c r="D766" t="s">
        <v>122</v>
      </c>
      <c r="E766">
        <v>75</v>
      </c>
      <c r="F766" s="20">
        <v>5.7</v>
      </c>
      <c r="G766" t="s">
        <v>125</v>
      </c>
    </row>
    <row r="767" spans="1:7" x14ac:dyDescent="0.25">
      <c r="A767" s="6">
        <v>45421</v>
      </c>
      <c r="B767" t="s">
        <v>123</v>
      </c>
      <c r="C767" t="s">
        <v>124</v>
      </c>
      <c r="D767" t="s">
        <v>122</v>
      </c>
      <c r="E767">
        <v>95</v>
      </c>
      <c r="F767" s="20">
        <v>9.3000000000000007</v>
      </c>
      <c r="G767" t="s">
        <v>125</v>
      </c>
    </row>
    <row r="768" spans="1:7" x14ac:dyDescent="0.25">
      <c r="A768" s="6">
        <v>45421</v>
      </c>
      <c r="B768" t="s">
        <v>123</v>
      </c>
      <c r="C768" t="s">
        <v>124</v>
      </c>
      <c r="D768" t="s">
        <v>122</v>
      </c>
      <c r="E768">
        <v>105</v>
      </c>
      <c r="F768" s="20">
        <v>9.9</v>
      </c>
      <c r="G768" t="s">
        <v>125</v>
      </c>
    </row>
    <row r="769" spans="1:7" x14ac:dyDescent="0.25">
      <c r="A769" s="6">
        <v>45421</v>
      </c>
      <c r="B769" t="s">
        <v>123</v>
      </c>
      <c r="C769" t="s">
        <v>124</v>
      </c>
      <c r="D769" t="s">
        <v>122</v>
      </c>
      <c r="E769">
        <v>75</v>
      </c>
      <c r="F769" s="20">
        <v>7</v>
      </c>
      <c r="G769" t="s">
        <v>125</v>
      </c>
    </row>
    <row r="770" spans="1:7" x14ac:dyDescent="0.25">
      <c r="A770" s="6">
        <v>45421</v>
      </c>
      <c r="B770" t="s">
        <v>123</v>
      </c>
      <c r="C770" t="s">
        <v>124</v>
      </c>
      <c r="D770" t="s">
        <v>122</v>
      </c>
      <c r="E770">
        <v>98</v>
      </c>
      <c r="F770" s="20">
        <v>7.8</v>
      </c>
      <c r="G770" t="s">
        <v>125</v>
      </c>
    </row>
    <row r="771" spans="1:7" x14ac:dyDescent="0.25">
      <c r="A771" s="6">
        <v>45421</v>
      </c>
      <c r="B771" t="s">
        <v>123</v>
      </c>
      <c r="C771" t="s">
        <v>124</v>
      </c>
      <c r="D771" t="s">
        <v>122</v>
      </c>
      <c r="E771">
        <v>106</v>
      </c>
      <c r="F771" s="20">
        <v>8.6</v>
      </c>
      <c r="G771" t="s">
        <v>125</v>
      </c>
    </row>
    <row r="772" spans="1:7" x14ac:dyDescent="0.25">
      <c r="A772" s="6">
        <v>45421</v>
      </c>
      <c r="B772" t="s">
        <v>121</v>
      </c>
      <c r="D772" t="s">
        <v>122</v>
      </c>
      <c r="E772">
        <v>130</v>
      </c>
    </row>
    <row r="773" spans="1:7" x14ac:dyDescent="0.25">
      <c r="A773" s="6">
        <v>45421</v>
      </c>
      <c r="B773" t="s">
        <v>121</v>
      </c>
      <c r="D773" t="s">
        <v>122</v>
      </c>
      <c r="E773">
        <v>125</v>
      </c>
    </row>
    <row r="774" spans="1:7" x14ac:dyDescent="0.25">
      <c r="A774" s="6">
        <v>45421</v>
      </c>
      <c r="B774" t="s">
        <v>121</v>
      </c>
      <c r="D774" t="s">
        <v>122</v>
      </c>
      <c r="E774">
        <v>150</v>
      </c>
    </row>
    <row r="775" spans="1:7" x14ac:dyDescent="0.25">
      <c r="A775" s="6">
        <v>45421</v>
      </c>
      <c r="B775" t="s">
        <v>121</v>
      </c>
      <c r="D775" t="s">
        <v>122</v>
      </c>
      <c r="E775">
        <v>150</v>
      </c>
    </row>
    <row r="776" spans="1:7" x14ac:dyDescent="0.25">
      <c r="A776" s="6">
        <v>45421</v>
      </c>
      <c r="B776" t="s">
        <v>121</v>
      </c>
      <c r="D776" t="s">
        <v>122</v>
      </c>
      <c r="E776">
        <v>120</v>
      </c>
    </row>
    <row r="777" spans="1:7" x14ac:dyDescent="0.25">
      <c r="A777" s="6">
        <v>45421</v>
      </c>
      <c r="B777" t="s">
        <v>121</v>
      </c>
      <c r="D777" t="s">
        <v>122</v>
      </c>
      <c r="E777">
        <v>210</v>
      </c>
    </row>
    <row r="778" spans="1:7" x14ac:dyDescent="0.25">
      <c r="A778" s="6">
        <v>45421</v>
      </c>
      <c r="B778" t="s">
        <v>121</v>
      </c>
      <c r="D778" t="s">
        <v>122</v>
      </c>
      <c r="E778">
        <v>140</v>
      </c>
    </row>
    <row r="779" spans="1:7" x14ac:dyDescent="0.25">
      <c r="A779" s="6">
        <v>45422</v>
      </c>
      <c r="B779" t="s">
        <v>123</v>
      </c>
      <c r="C779" t="s">
        <v>124</v>
      </c>
      <c r="D779" t="s">
        <v>122</v>
      </c>
      <c r="E779">
        <v>90</v>
      </c>
      <c r="F779" s="20">
        <v>5.3</v>
      </c>
      <c r="G779" t="s">
        <v>125</v>
      </c>
    </row>
    <row r="780" spans="1:7" x14ac:dyDescent="0.25">
      <c r="A780" s="6">
        <v>45422</v>
      </c>
      <c r="B780" t="s">
        <v>123</v>
      </c>
      <c r="C780" t="s">
        <v>124</v>
      </c>
      <c r="D780" t="s">
        <v>122</v>
      </c>
      <c r="E780">
        <v>75</v>
      </c>
      <c r="F780" s="20">
        <v>5.7</v>
      </c>
      <c r="G780" t="s">
        <v>125</v>
      </c>
    </row>
    <row r="781" spans="1:7" x14ac:dyDescent="0.25">
      <c r="A781" s="6">
        <v>45422</v>
      </c>
      <c r="B781" t="s">
        <v>123</v>
      </c>
      <c r="C781" t="s">
        <v>124</v>
      </c>
      <c r="D781" t="s">
        <v>122</v>
      </c>
      <c r="E781">
        <v>100</v>
      </c>
      <c r="F781" s="20">
        <v>11.9</v>
      </c>
      <c r="G781" t="s">
        <v>125</v>
      </c>
    </row>
    <row r="782" spans="1:7" x14ac:dyDescent="0.25">
      <c r="A782" s="6">
        <v>45422</v>
      </c>
      <c r="B782" t="s">
        <v>123</v>
      </c>
      <c r="C782" t="s">
        <v>124</v>
      </c>
      <c r="D782" t="s">
        <v>122</v>
      </c>
      <c r="E782">
        <v>85</v>
      </c>
      <c r="F782" s="20">
        <v>5.6</v>
      </c>
      <c r="G782" t="s">
        <v>125</v>
      </c>
    </row>
    <row r="783" spans="1:7" x14ac:dyDescent="0.25">
      <c r="A783" s="6">
        <v>45422</v>
      </c>
      <c r="B783" t="s">
        <v>123</v>
      </c>
      <c r="C783" t="s">
        <v>124</v>
      </c>
      <c r="D783" t="s">
        <v>122</v>
      </c>
      <c r="E783">
        <v>95</v>
      </c>
      <c r="F783" s="20">
        <v>9.6999999999999993</v>
      </c>
      <c r="G783" t="s">
        <v>125</v>
      </c>
    </row>
    <row r="784" spans="1:7" x14ac:dyDescent="0.25">
      <c r="A784" s="6">
        <v>45422</v>
      </c>
      <c r="B784" t="s">
        <v>123</v>
      </c>
      <c r="C784" t="s">
        <v>124</v>
      </c>
      <c r="D784" t="s">
        <v>122</v>
      </c>
      <c r="E784">
        <v>95</v>
      </c>
      <c r="F784" s="20">
        <v>7.8</v>
      </c>
      <c r="G784" t="s">
        <v>125</v>
      </c>
    </row>
    <row r="785" spans="1:7" x14ac:dyDescent="0.25">
      <c r="A785" s="6">
        <v>45422</v>
      </c>
      <c r="B785" t="s">
        <v>123</v>
      </c>
      <c r="C785" t="s">
        <v>124</v>
      </c>
      <c r="D785" t="s">
        <v>122</v>
      </c>
      <c r="E785">
        <v>97</v>
      </c>
      <c r="F785" s="20">
        <v>11.2</v>
      </c>
      <c r="G785" t="s">
        <v>125</v>
      </c>
    </row>
    <row r="786" spans="1:7" x14ac:dyDescent="0.25">
      <c r="A786" s="6">
        <v>45422</v>
      </c>
      <c r="B786" t="s">
        <v>123</v>
      </c>
      <c r="C786" t="s">
        <v>124</v>
      </c>
      <c r="D786" t="s">
        <v>122</v>
      </c>
      <c r="E786">
        <v>90</v>
      </c>
      <c r="F786" s="20">
        <v>8.4</v>
      </c>
      <c r="G786" t="s">
        <v>125</v>
      </c>
    </row>
    <row r="787" spans="1:7" x14ac:dyDescent="0.25">
      <c r="A787" s="6">
        <v>45422</v>
      </c>
      <c r="B787" t="s">
        <v>123</v>
      </c>
      <c r="C787" t="s">
        <v>124</v>
      </c>
      <c r="D787" t="s">
        <v>122</v>
      </c>
      <c r="E787">
        <v>105</v>
      </c>
      <c r="F787" s="20">
        <v>9.3000000000000007</v>
      </c>
      <c r="G787" t="s">
        <v>125</v>
      </c>
    </row>
    <row r="788" spans="1:7" x14ac:dyDescent="0.25">
      <c r="A788" s="6">
        <v>45422</v>
      </c>
      <c r="B788" t="s">
        <v>123</v>
      </c>
      <c r="C788" t="s">
        <v>124</v>
      </c>
      <c r="D788" t="s">
        <v>122</v>
      </c>
      <c r="E788">
        <v>105</v>
      </c>
      <c r="F788" s="20">
        <v>10.199999999999999</v>
      </c>
      <c r="G788" t="s">
        <v>125</v>
      </c>
    </row>
    <row r="789" spans="1:7" x14ac:dyDescent="0.25">
      <c r="A789" s="6">
        <v>45422</v>
      </c>
      <c r="B789" t="s">
        <v>123</v>
      </c>
      <c r="C789" t="s">
        <v>124</v>
      </c>
      <c r="D789" t="s">
        <v>122</v>
      </c>
      <c r="E789">
        <v>110</v>
      </c>
      <c r="F789" s="20">
        <v>10.8</v>
      </c>
      <c r="G789" t="s">
        <v>125</v>
      </c>
    </row>
    <row r="790" spans="1:7" x14ac:dyDescent="0.25">
      <c r="A790" s="6">
        <v>45422</v>
      </c>
      <c r="B790" t="s">
        <v>123</v>
      </c>
      <c r="C790" t="s">
        <v>124</v>
      </c>
      <c r="D790" t="s">
        <v>122</v>
      </c>
      <c r="E790">
        <v>110</v>
      </c>
      <c r="F790" s="20">
        <v>12.1</v>
      </c>
      <c r="G790" t="s">
        <v>125</v>
      </c>
    </row>
    <row r="791" spans="1:7" x14ac:dyDescent="0.25">
      <c r="A791" s="6">
        <v>45422</v>
      </c>
      <c r="B791" t="s">
        <v>123</v>
      </c>
      <c r="C791" t="s">
        <v>124</v>
      </c>
      <c r="D791" t="s">
        <v>122</v>
      </c>
      <c r="E791">
        <v>110</v>
      </c>
      <c r="F791" s="20">
        <v>12.8</v>
      </c>
      <c r="G791" t="s">
        <v>125</v>
      </c>
    </row>
    <row r="792" spans="1:7" x14ac:dyDescent="0.25">
      <c r="A792" s="6">
        <v>45422</v>
      </c>
      <c r="B792" t="s">
        <v>123</v>
      </c>
      <c r="C792" t="s">
        <v>124</v>
      </c>
      <c r="D792" t="s">
        <v>122</v>
      </c>
      <c r="E792">
        <v>117</v>
      </c>
      <c r="F792" s="20">
        <v>14</v>
      </c>
      <c r="G792" t="s">
        <v>126</v>
      </c>
    </row>
    <row r="793" spans="1:7" x14ac:dyDescent="0.25">
      <c r="A793" s="6">
        <v>45422</v>
      </c>
      <c r="B793" t="s">
        <v>123</v>
      </c>
      <c r="C793" t="s">
        <v>124</v>
      </c>
      <c r="D793" t="s">
        <v>122</v>
      </c>
      <c r="E793">
        <v>80</v>
      </c>
      <c r="F793" s="20">
        <v>6.4</v>
      </c>
      <c r="G793" t="s">
        <v>125</v>
      </c>
    </row>
    <row r="794" spans="1:7" x14ac:dyDescent="0.25">
      <c r="A794" s="6">
        <v>45422</v>
      </c>
      <c r="B794" t="s">
        <v>123</v>
      </c>
      <c r="C794" t="s">
        <v>124</v>
      </c>
      <c r="D794" t="s">
        <v>122</v>
      </c>
      <c r="E794">
        <v>85</v>
      </c>
      <c r="F794" s="20">
        <v>6.5</v>
      </c>
      <c r="G794" t="s">
        <v>125</v>
      </c>
    </row>
    <row r="795" spans="1:7" x14ac:dyDescent="0.25">
      <c r="A795" s="6">
        <v>45422</v>
      </c>
      <c r="B795" t="s">
        <v>123</v>
      </c>
      <c r="C795" t="s">
        <v>124</v>
      </c>
      <c r="D795" t="s">
        <v>122</v>
      </c>
      <c r="E795">
        <v>85</v>
      </c>
      <c r="F795" s="20">
        <v>5.8</v>
      </c>
      <c r="G795" t="s">
        <v>125</v>
      </c>
    </row>
    <row r="796" spans="1:7" x14ac:dyDescent="0.25">
      <c r="A796" s="6">
        <v>45422</v>
      </c>
      <c r="B796" t="s">
        <v>123</v>
      </c>
      <c r="C796" t="s">
        <v>124</v>
      </c>
      <c r="D796" t="s">
        <v>122</v>
      </c>
      <c r="E796">
        <v>85</v>
      </c>
      <c r="F796" s="20">
        <v>6.6</v>
      </c>
      <c r="G796" t="s">
        <v>125</v>
      </c>
    </row>
    <row r="797" spans="1:7" x14ac:dyDescent="0.25">
      <c r="A797" s="6">
        <v>45422</v>
      </c>
      <c r="B797" t="s">
        <v>123</v>
      </c>
      <c r="C797" t="s">
        <v>124</v>
      </c>
      <c r="D797" t="s">
        <v>122</v>
      </c>
      <c r="E797">
        <v>95</v>
      </c>
      <c r="F797" s="20">
        <v>8.8000000000000007</v>
      </c>
      <c r="G797" t="s">
        <v>125</v>
      </c>
    </row>
    <row r="798" spans="1:7" x14ac:dyDescent="0.25">
      <c r="A798" s="6">
        <v>45422</v>
      </c>
      <c r="B798" t="s">
        <v>123</v>
      </c>
      <c r="C798" t="s">
        <v>124</v>
      </c>
      <c r="D798" t="s">
        <v>122</v>
      </c>
      <c r="E798">
        <v>80</v>
      </c>
      <c r="F798" s="20">
        <v>6.4</v>
      </c>
      <c r="G798" t="s">
        <v>125</v>
      </c>
    </row>
    <row r="799" spans="1:7" x14ac:dyDescent="0.25">
      <c r="A799" s="6">
        <v>45422</v>
      </c>
      <c r="B799" t="s">
        <v>123</v>
      </c>
      <c r="C799" t="s">
        <v>124</v>
      </c>
      <c r="D799" t="s">
        <v>122</v>
      </c>
      <c r="E799">
        <v>95</v>
      </c>
      <c r="F799" s="20">
        <v>9.1</v>
      </c>
      <c r="G799" t="s">
        <v>125</v>
      </c>
    </row>
    <row r="800" spans="1:7" x14ac:dyDescent="0.25">
      <c r="A800" s="6">
        <v>45422</v>
      </c>
      <c r="B800" t="s">
        <v>123</v>
      </c>
      <c r="C800" t="s">
        <v>124</v>
      </c>
      <c r="D800" t="s">
        <v>122</v>
      </c>
      <c r="E800">
        <v>100</v>
      </c>
      <c r="F800" s="20">
        <v>11</v>
      </c>
      <c r="G800" t="s">
        <v>125</v>
      </c>
    </row>
    <row r="801" spans="1:7" x14ac:dyDescent="0.25">
      <c r="A801" s="6">
        <v>45422</v>
      </c>
      <c r="B801" t="s">
        <v>123</v>
      </c>
      <c r="C801" t="s">
        <v>124</v>
      </c>
      <c r="D801" t="s">
        <v>122</v>
      </c>
      <c r="E801">
        <v>105</v>
      </c>
      <c r="F801" s="20">
        <v>11.2</v>
      </c>
      <c r="G801" t="s">
        <v>125</v>
      </c>
    </row>
    <row r="802" spans="1:7" x14ac:dyDescent="0.25">
      <c r="A802" s="6">
        <v>45422</v>
      </c>
      <c r="B802" t="s">
        <v>123</v>
      </c>
      <c r="C802" t="s">
        <v>124</v>
      </c>
      <c r="D802" t="s">
        <v>122</v>
      </c>
      <c r="E802">
        <v>98</v>
      </c>
      <c r="F802" s="20">
        <v>11.1</v>
      </c>
      <c r="G802" t="s">
        <v>125</v>
      </c>
    </row>
    <row r="803" spans="1:7" x14ac:dyDescent="0.25">
      <c r="A803" s="6">
        <v>45422</v>
      </c>
      <c r="B803" t="s">
        <v>123</v>
      </c>
      <c r="C803" t="s">
        <v>124</v>
      </c>
      <c r="D803" t="s">
        <v>122</v>
      </c>
      <c r="E803">
        <v>105</v>
      </c>
      <c r="F803" s="20">
        <v>8.5</v>
      </c>
      <c r="G803" t="s">
        <v>125</v>
      </c>
    </row>
    <row r="804" spans="1:7" x14ac:dyDescent="0.25">
      <c r="A804" s="6">
        <v>45422</v>
      </c>
      <c r="B804" t="s">
        <v>123</v>
      </c>
      <c r="C804" t="s">
        <v>124</v>
      </c>
      <c r="D804" t="s">
        <v>122</v>
      </c>
      <c r="E804">
        <v>92</v>
      </c>
      <c r="F804" s="20">
        <v>9.8000000000000007</v>
      </c>
      <c r="G804" t="s">
        <v>125</v>
      </c>
    </row>
    <row r="805" spans="1:7" x14ac:dyDescent="0.25">
      <c r="A805" s="6">
        <v>45422</v>
      </c>
      <c r="B805" t="s">
        <v>123</v>
      </c>
      <c r="C805" t="s">
        <v>124</v>
      </c>
      <c r="D805" t="s">
        <v>122</v>
      </c>
      <c r="E805">
        <v>100</v>
      </c>
      <c r="F805" s="20">
        <v>10.1</v>
      </c>
      <c r="G805" t="s">
        <v>125</v>
      </c>
    </row>
    <row r="806" spans="1:7" x14ac:dyDescent="0.25">
      <c r="A806" s="6">
        <v>45422</v>
      </c>
      <c r="B806" t="s">
        <v>123</v>
      </c>
      <c r="C806" t="s">
        <v>124</v>
      </c>
      <c r="D806" t="s">
        <v>122</v>
      </c>
      <c r="E806">
        <v>93</v>
      </c>
      <c r="F806" s="20">
        <v>9.1</v>
      </c>
      <c r="G806" t="s">
        <v>125</v>
      </c>
    </row>
    <row r="807" spans="1:7" x14ac:dyDescent="0.25">
      <c r="A807" s="6">
        <v>45422</v>
      </c>
      <c r="B807" t="s">
        <v>121</v>
      </c>
      <c r="D807" t="s">
        <v>122</v>
      </c>
      <c r="E807">
        <v>120</v>
      </c>
    </row>
    <row r="808" spans="1:7" x14ac:dyDescent="0.25">
      <c r="A808" s="6">
        <v>45422</v>
      </c>
      <c r="B808" t="s">
        <v>121</v>
      </c>
      <c r="D808" t="s">
        <v>122</v>
      </c>
      <c r="E808">
        <v>120</v>
      </c>
    </row>
    <row r="809" spans="1:7" x14ac:dyDescent="0.25">
      <c r="A809" s="6">
        <v>45422</v>
      </c>
      <c r="B809" t="s">
        <v>121</v>
      </c>
      <c r="D809" t="s">
        <v>122</v>
      </c>
      <c r="E809">
        <v>85</v>
      </c>
    </row>
    <row r="810" spans="1:7" x14ac:dyDescent="0.25">
      <c r="A810" s="6">
        <v>45422</v>
      </c>
      <c r="B810" t="s">
        <v>121</v>
      </c>
      <c r="D810" t="s">
        <v>122</v>
      </c>
      <c r="E810">
        <v>84</v>
      </c>
    </row>
    <row r="811" spans="1:7" x14ac:dyDescent="0.25">
      <c r="A811" s="6">
        <v>45422</v>
      </c>
      <c r="B811" t="s">
        <v>121</v>
      </c>
      <c r="D811" t="s">
        <v>122</v>
      </c>
      <c r="E811">
        <v>220</v>
      </c>
    </row>
    <row r="812" spans="1:7" x14ac:dyDescent="0.25">
      <c r="A812" s="6">
        <v>45422</v>
      </c>
      <c r="B812" t="s">
        <v>121</v>
      </c>
      <c r="D812" t="s">
        <v>122</v>
      </c>
      <c r="E812">
        <v>170</v>
      </c>
    </row>
    <row r="813" spans="1:7" x14ac:dyDescent="0.25">
      <c r="A813" s="6">
        <v>45422</v>
      </c>
      <c r="B813" t="s">
        <v>121</v>
      </c>
      <c r="D813" t="s">
        <v>122</v>
      </c>
      <c r="E813">
        <v>184</v>
      </c>
    </row>
    <row r="814" spans="1:7" x14ac:dyDescent="0.25">
      <c r="A814" s="6">
        <v>45423</v>
      </c>
      <c r="B814" t="s">
        <v>123</v>
      </c>
      <c r="C814" t="s">
        <v>124</v>
      </c>
      <c r="D814" t="s">
        <v>122</v>
      </c>
      <c r="E814">
        <v>65</v>
      </c>
      <c r="F814" s="20">
        <v>9.4</v>
      </c>
      <c r="G814" t="s">
        <v>126</v>
      </c>
    </row>
    <row r="815" spans="1:7" x14ac:dyDescent="0.25">
      <c r="A815" s="6">
        <v>45423</v>
      </c>
      <c r="B815" t="s">
        <v>123</v>
      </c>
      <c r="C815" t="s">
        <v>124</v>
      </c>
      <c r="D815" t="s">
        <v>122</v>
      </c>
      <c r="E815">
        <v>85</v>
      </c>
      <c r="F815" s="20">
        <v>11.8</v>
      </c>
      <c r="G815" t="s">
        <v>125</v>
      </c>
    </row>
    <row r="816" spans="1:7" x14ac:dyDescent="0.25">
      <c r="A816" s="6">
        <v>45423</v>
      </c>
      <c r="B816" t="s">
        <v>123</v>
      </c>
      <c r="C816" t="s">
        <v>124</v>
      </c>
      <c r="D816" t="s">
        <v>122</v>
      </c>
      <c r="E816">
        <v>95</v>
      </c>
      <c r="F816" s="20">
        <v>13.9</v>
      </c>
      <c r="G816" t="s">
        <v>126</v>
      </c>
    </row>
    <row r="817" spans="1:7" x14ac:dyDescent="0.25">
      <c r="A817" s="6">
        <v>45423</v>
      </c>
      <c r="B817" t="s">
        <v>123</v>
      </c>
      <c r="C817" t="s">
        <v>124</v>
      </c>
      <c r="D817" t="s">
        <v>122</v>
      </c>
      <c r="E817">
        <v>65</v>
      </c>
      <c r="F817" s="20">
        <v>10.3</v>
      </c>
      <c r="G817" t="s">
        <v>125</v>
      </c>
    </row>
    <row r="818" spans="1:7" x14ac:dyDescent="0.25">
      <c r="A818" s="6">
        <v>45423</v>
      </c>
      <c r="B818" t="s">
        <v>123</v>
      </c>
      <c r="C818" t="s">
        <v>124</v>
      </c>
      <c r="D818" t="s">
        <v>122</v>
      </c>
      <c r="E818">
        <v>75</v>
      </c>
      <c r="F818" s="20">
        <v>17.600000000000001</v>
      </c>
      <c r="G818" t="s">
        <v>126</v>
      </c>
    </row>
    <row r="819" spans="1:7" x14ac:dyDescent="0.25">
      <c r="A819" s="6">
        <v>45423</v>
      </c>
      <c r="B819" t="s">
        <v>123</v>
      </c>
      <c r="C819" t="s">
        <v>124</v>
      </c>
      <c r="D819" t="s">
        <v>122</v>
      </c>
      <c r="E819">
        <v>75</v>
      </c>
      <c r="F819" s="20">
        <v>16.100000000000001</v>
      </c>
      <c r="G819" t="s">
        <v>125</v>
      </c>
    </row>
    <row r="820" spans="1:7" x14ac:dyDescent="0.25">
      <c r="A820" s="6">
        <v>45423</v>
      </c>
      <c r="B820" t="s">
        <v>123</v>
      </c>
      <c r="C820" t="s">
        <v>124</v>
      </c>
      <c r="D820" t="s">
        <v>122</v>
      </c>
      <c r="E820">
        <v>70</v>
      </c>
      <c r="F820" s="20">
        <v>16.899999999999999</v>
      </c>
      <c r="G820" t="s">
        <v>125</v>
      </c>
    </row>
    <row r="821" spans="1:7" x14ac:dyDescent="0.25">
      <c r="A821" s="6">
        <v>45423</v>
      </c>
      <c r="B821" t="s">
        <v>123</v>
      </c>
      <c r="C821" t="s">
        <v>124</v>
      </c>
      <c r="D821" t="s">
        <v>122</v>
      </c>
      <c r="E821">
        <v>55</v>
      </c>
      <c r="F821" s="20">
        <v>10.5</v>
      </c>
      <c r="G821" t="s">
        <v>125</v>
      </c>
    </row>
    <row r="822" spans="1:7" x14ac:dyDescent="0.25">
      <c r="A822" s="6">
        <v>45423</v>
      </c>
      <c r="B822" t="s">
        <v>123</v>
      </c>
      <c r="C822" t="s">
        <v>124</v>
      </c>
      <c r="D822" t="s">
        <v>122</v>
      </c>
      <c r="E822">
        <v>65</v>
      </c>
      <c r="F822" s="20">
        <v>13.9</v>
      </c>
      <c r="G822" t="s">
        <v>125</v>
      </c>
    </row>
    <row r="823" spans="1:7" x14ac:dyDescent="0.25">
      <c r="A823" s="6">
        <v>45423</v>
      </c>
      <c r="B823" t="s">
        <v>123</v>
      </c>
      <c r="C823" t="s">
        <v>124</v>
      </c>
      <c r="D823" t="s">
        <v>122</v>
      </c>
      <c r="E823">
        <v>65</v>
      </c>
      <c r="F823" s="20">
        <v>13.7</v>
      </c>
      <c r="G823" t="s">
        <v>125</v>
      </c>
    </row>
    <row r="824" spans="1:7" x14ac:dyDescent="0.25">
      <c r="A824" s="6">
        <v>45423</v>
      </c>
      <c r="B824" t="s">
        <v>123</v>
      </c>
      <c r="C824" t="s">
        <v>124</v>
      </c>
      <c r="D824" t="s">
        <v>122</v>
      </c>
      <c r="E824">
        <v>65</v>
      </c>
      <c r="F824" s="20">
        <v>5.7</v>
      </c>
      <c r="G824" t="s">
        <v>125</v>
      </c>
    </row>
    <row r="825" spans="1:7" x14ac:dyDescent="0.25">
      <c r="A825" s="6">
        <v>45423</v>
      </c>
      <c r="B825" t="s">
        <v>123</v>
      </c>
      <c r="C825" t="s">
        <v>124</v>
      </c>
      <c r="D825" t="s">
        <v>122</v>
      </c>
      <c r="E825">
        <v>70</v>
      </c>
      <c r="F825" s="20">
        <v>8.8000000000000007</v>
      </c>
      <c r="G825" t="s">
        <v>125</v>
      </c>
    </row>
    <row r="826" spans="1:7" x14ac:dyDescent="0.25">
      <c r="A826" s="6">
        <v>45423</v>
      </c>
      <c r="B826" t="s">
        <v>123</v>
      </c>
      <c r="C826" t="s">
        <v>124</v>
      </c>
      <c r="D826" t="s">
        <v>122</v>
      </c>
      <c r="E826">
        <v>55</v>
      </c>
      <c r="F826" s="20">
        <v>3.2</v>
      </c>
      <c r="G826" t="s">
        <v>126</v>
      </c>
    </row>
    <row r="827" spans="1:7" x14ac:dyDescent="0.25">
      <c r="A827" s="6">
        <v>45423</v>
      </c>
      <c r="B827" t="s">
        <v>123</v>
      </c>
      <c r="C827" t="s">
        <v>124</v>
      </c>
      <c r="D827" t="s">
        <v>122</v>
      </c>
      <c r="E827">
        <v>70</v>
      </c>
      <c r="F827" s="20">
        <v>10.7</v>
      </c>
      <c r="G827" t="s">
        <v>125</v>
      </c>
    </row>
    <row r="828" spans="1:7" x14ac:dyDescent="0.25">
      <c r="A828" s="6">
        <v>45423</v>
      </c>
      <c r="B828" t="s">
        <v>123</v>
      </c>
      <c r="C828" t="s">
        <v>124</v>
      </c>
      <c r="D828" t="s">
        <v>122</v>
      </c>
      <c r="E828">
        <v>85</v>
      </c>
      <c r="F828" s="20">
        <v>10.7</v>
      </c>
      <c r="G828" t="s">
        <v>125</v>
      </c>
    </row>
    <row r="829" spans="1:7" x14ac:dyDescent="0.25">
      <c r="A829" s="6">
        <v>45423</v>
      </c>
      <c r="B829" t="s">
        <v>123</v>
      </c>
      <c r="C829" t="s">
        <v>124</v>
      </c>
      <c r="D829" t="s">
        <v>122</v>
      </c>
      <c r="E829">
        <v>80</v>
      </c>
      <c r="F829" s="20">
        <v>14.6</v>
      </c>
      <c r="G829" t="s">
        <v>125</v>
      </c>
    </row>
    <row r="830" spans="1:7" x14ac:dyDescent="0.25">
      <c r="A830" s="6">
        <v>45423</v>
      </c>
      <c r="B830" t="s">
        <v>123</v>
      </c>
      <c r="C830" t="s">
        <v>124</v>
      </c>
      <c r="D830" t="s">
        <v>122</v>
      </c>
      <c r="E830">
        <v>75</v>
      </c>
      <c r="F830" s="20">
        <v>12.7</v>
      </c>
      <c r="G830" t="s">
        <v>125</v>
      </c>
    </row>
    <row r="831" spans="1:7" x14ac:dyDescent="0.25">
      <c r="A831" s="6">
        <v>45423</v>
      </c>
      <c r="B831" t="s">
        <v>123</v>
      </c>
      <c r="C831" t="s">
        <v>124</v>
      </c>
      <c r="D831" t="s">
        <v>122</v>
      </c>
      <c r="E831">
        <v>85</v>
      </c>
      <c r="F831" s="20">
        <v>16.600000000000001</v>
      </c>
      <c r="G831" t="s">
        <v>125</v>
      </c>
    </row>
    <row r="832" spans="1:7" x14ac:dyDescent="0.25">
      <c r="A832" s="6">
        <v>45423</v>
      </c>
      <c r="B832" t="s">
        <v>123</v>
      </c>
      <c r="C832" t="s">
        <v>124</v>
      </c>
      <c r="D832" t="s">
        <v>122</v>
      </c>
      <c r="E832">
        <v>70</v>
      </c>
      <c r="F832" s="20">
        <v>15</v>
      </c>
      <c r="G832" t="s">
        <v>125</v>
      </c>
    </row>
    <row r="833" spans="1:7" x14ac:dyDescent="0.25">
      <c r="A833" s="6">
        <v>45423</v>
      </c>
      <c r="B833" t="s">
        <v>123</v>
      </c>
      <c r="C833" t="s">
        <v>124</v>
      </c>
      <c r="D833" t="s">
        <v>122</v>
      </c>
      <c r="E833">
        <v>80</v>
      </c>
      <c r="F833" s="20">
        <v>15.6</v>
      </c>
      <c r="G833" t="s">
        <v>125</v>
      </c>
    </row>
    <row r="834" spans="1:7" x14ac:dyDescent="0.25">
      <c r="A834" s="6">
        <v>45423</v>
      </c>
      <c r="B834" t="s">
        <v>123</v>
      </c>
      <c r="C834" t="s">
        <v>124</v>
      </c>
      <c r="D834" t="s">
        <v>122</v>
      </c>
      <c r="E834">
        <v>65</v>
      </c>
      <c r="F834" s="20">
        <v>12</v>
      </c>
      <c r="G834" t="s">
        <v>125</v>
      </c>
    </row>
    <row r="835" spans="1:7" x14ac:dyDescent="0.25">
      <c r="A835" s="6">
        <v>45423</v>
      </c>
      <c r="B835" t="s">
        <v>123</v>
      </c>
      <c r="C835" t="s">
        <v>124</v>
      </c>
      <c r="D835" t="s">
        <v>122</v>
      </c>
      <c r="E835">
        <v>70</v>
      </c>
      <c r="F835" s="20">
        <v>13.2</v>
      </c>
      <c r="G835" t="s">
        <v>125</v>
      </c>
    </row>
    <row r="836" spans="1:7" x14ac:dyDescent="0.25">
      <c r="A836" s="6">
        <v>45423</v>
      </c>
      <c r="B836" t="s">
        <v>123</v>
      </c>
      <c r="C836" t="s">
        <v>124</v>
      </c>
      <c r="D836" t="s">
        <v>122</v>
      </c>
      <c r="E836">
        <v>75</v>
      </c>
      <c r="F836" s="20">
        <v>11.2</v>
      </c>
      <c r="G836" t="s">
        <v>125</v>
      </c>
    </row>
    <row r="837" spans="1:7" x14ac:dyDescent="0.25">
      <c r="A837" s="6">
        <v>45423</v>
      </c>
      <c r="B837" t="s">
        <v>123</v>
      </c>
      <c r="C837" t="s">
        <v>124</v>
      </c>
      <c r="D837" t="s">
        <v>122</v>
      </c>
      <c r="E837">
        <v>70</v>
      </c>
      <c r="F837" s="20">
        <v>14.6</v>
      </c>
      <c r="G837" t="s">
        <v>125</v>
      </c>
    </row>
    <row r="838" spans="1:7" x14ac:dyDescent="0.25">
      <c r="A838" s="6">
        <v>45423</v>
      </c>
      <c r="B838" t="s">
        <v>123</v>
      </c>
      <c r="C838" t="s">
        <v>124</v>
      </c>
      <c r="D838" t="s">
        <v>122</v>
      </c>
      <c r="E838">
        <v>80</v>
      </c>
      <c r="F838" s="20">
        <v>15</v>
      </c>
      <c r="G838" t="s">
        <v>125</v>
      </c>
    </row>
    <row r="839" spans="1:7" x14ac:dyDescent="0.25">
      <c r="A839" s="6">
        <v>45423</v>
      </c>
      <c r="B839" t="s">
        <v>123</v>
      </c>
      <c r="C839" t="s">
        <v>124</v>
      </c>
      <c r="D839" t="s">
        <v>122</v>
      </c>
      <c r="E839">
        <v>60</v>
      </c>
      <c r="F839" s="20">
        <v>8.4</v>
      </c>
      <c r="G839" t="s">
        <v>125</v>
      </c>
    </row>
    <row r="840" spans="1:7" x14ac:dyDescent="0.25">
      <c r="A840" s="6">
        <v>45423</v>
      </c>
      <c r="B840" t="s">
        <v>123</v>
      </c>
      <c r="C840" t="s">
        <v>124</v>
      </c>
      <c r="D840" t="s">
        <v>122</v>
      </c>
      <c r="E840">
        <v>65</v>
      </c>
      <c r="F840" s="20">
        <v>10.7</v>
      </c>
      <c r="G840" t="s">
        <v>125</v>
      </c>
    </row>
    <row r="841" spans="1:7" x14ac:dyDescent="0.25">
      <c r="A841" s="6">
        <v>45423</v>
      </c>
      <c r="B841" t="s">
        <v>123</v>
      </c>
      <c r="C841" t="s">
        <v>124</v>
      </c>
      <c r="D841" t="s">
        <v>122</v>
      </c>
      <c r="E841">
        <v>65</v>
      </c>
      <c r="F841" s="20">
        <v>9.1</v>
      </c>
      <c r="G841" t="s">
        <v>125</v>
      </c>
    </row>
    <row r="842" spans="1:7" x14ac:dyDescent="0.25">
      <c r="A842" s="6">
        <v>45423</v>
      </c>
      <c r="B842" t="s">
        <v>123</v>
      </c>
      <c r="C842" t="s">
        <v>124</v>
      </c>
      <c r="D842" t="s">
        <v>122</v>
      </c>
      <c r="E842">
        <v>60</v>
      </c>
      <c r="F842" s="20">
        <v>7.3</v>
      </c>
      <c r="G842" t="s">
        <v>125</v>
      </c>
    </row>
    <row r="843" spans="1:7" x14ac:dyDescent="0.25">
      <c r="A843" s="6">
        <v>45423</v>
      </c>
      <c r="B843" t="s">
        <v>123</v>
      </c>
      <c r="C843" t="s">
        <v>124</v>
      </c>
      <c r="D843" t="s">
        <v>122</v>
      </c>
      <c r="E843">
        <v>75</v>
      </c>
      <c r="F843" s="20">
        <v>9.5</v>
      </c>
      <c r="G843" t="s">
        <v>125</v>
      </c>
    </row>
    <row r="844" spans="1:7" x14ac:dyDescent="0.25">
      <c r="A844" s="6">
        <v>45423</v>
      </c>
      <c r="B844" t="s">
        <v>123</v>
      </c>
      <c r="C844" t="s">
        <v>124</v>
      </c>
      <c r="D844" t="s">
        <v>122</v>
      </c>
      <c r="E844">
        <v>95</v>
      </c>
      <c r="F844" s="20">
        <v>15.6</v>
      </c>
      <c r="G844" t="s">
        <v>125</v>
      </c>
    </row>
    <row r="845" spans="1:7" x14ac:dyDescent="0.25">
      <c r="A845" s="6">
        <v>45423</v>
      </c>
      <c r="B845" t="s">
        <v>123</v>
      </c>
      <c r="C845" t="s">
        <v>124</v>
      </c>
      <c r="D845" t="s">
        <v>122</v>
      </c>
      <c r="E845">
        <v>70</v>
      </c>
      <c r="F845" s="20">
        <v>13.3</v>
      </c>
      <c r="G845" t="s">
        <v>125</v>
      </c>
    </row>
    <row r="846" spans="1:7" x14ac:dyDescent="0.25">
      <c r="A846" s="6">
        <v>45423</v>
      </c>
      <c r="B846" t="s">
        <v>123</v>
      </c>
      <c r="C846" t="s">
        <v>124</v>
      </c>
      <c r="D846" t="s">
        <v>122</v>
      </c>
      <c r="E846">
        <v>85</v>
      </c>
      <c r="F846" s="20">
        <v>13.8</v>
      </c>
      <c r="G846" t="s">
        <v>126</v>
      </c>
    </row>
    <row r="847" spans="1:7" x14ac:dyDescent="0.25">
      <c r="A847" s="6">
        <v>45423</v>
      </c>
      <c r="B847" t="s">
        <v>123</v>
      </c>
      <c r="C847" t="s">
        <v>124</v>
      </c>
      <c r="D847" t="s">
        <v>122</v>
      </c>
      <c r="E847">
        <v>60</v>
      </c>
      <c r="F847" s="20">
        <v>8.5</v>
      </c>
      <c r="G847" t="s">
        <v>126</v>
      </c>
    </row>
    <row r="848" spans="1:7" x14ac:dyDescent="0.25">
      <c r="A848" s="6">
        <v>45423</v>
      </c>
      <c r="B848" t="s">
        <v>123</v>
      </c>
      <c r="C848" t="s">
        <v>124</v>
      </c>
      <c r="D848" t="s">
        <v>122</v>
      </c>
      <c r="E848">
        <v>55</v>
      </c>
      <c r="F848" s="20">
        <v>11.7</v>
      </c>
      <c r="G848" t="s">
        <v>125</v>
      </c>
    </row>
    <row r="849" spans="1:7" x14ac:dyDescent="0.25">
      <c r="A849" s="6">
        <v>45423</v>
      </c>
      <c r="B849" t="s">
        <v>123</v>
      </c>
      <c r="C849" t="s">
        <v>124</v>
      </c>
      <c r="D849" t="s">
        <v>122</v>
      </c>
      <c r="E849">
        <v>65</v>
      </c>
      <c r="F849" s="20">
        <v>9.4</v>
      </c>
      <c r="G849" t="s">
        <v>125</v>
      </c>
    </row>
    <row r="850" spans="1:7" x14ac:dyDescent="0.25">
      <c r="A850" s="6">
        <v>45423</v>
      </c>
      <c r="B850" t="s">
        <v>123</v>
      </c>
      <c r="C850" t="s">
        <v>124</v>
      </c>
      <c r="D850" t="s">
        <v>122</v>
      </c>
      <c r="E850">
        <v>65</v>
      </c>
      <c r="F850" s="20">
        <v>7.9</v>
      </c>
      <c r="G850" t="s">
        <v>125</v>
      </c>
    </row>
    <row r="851" spans="1:7" x14ac:dyDescent="0.25">
      <c r="A851" s="6">
        <v>45423</v>
      </c>
      <c r="B851" t="s">
        <v>123</v>
      </c>
      <c r="C851" t="s">
        <v>124</v>
      </c>
      <c r="D851" t="s">
        <v>122</v>
      </c>
      <c r="E851">
        <v>60</v>
      </c>
      <c r="F851" s="20">
        <v>7.9</v>
      </c>
      <c r="G851" t="s">
        <v>125</v>
      </c>
    </row>
    <row r="852" spans="1:7" x14ac:dyDescent="0.25">
      <c r="A852" s="6">
        <v>45423</v>
      </c>
      <c r="B852" t="s">
        <v>123</v>
      </c>
      <c r="C852" t="s">
        <v>124</v>
      </c>
      <c r="D852" t="s">
        <v>122</v>
      </c>
      <c r="E852">
        <v>65</v>
      </c>
      <c r="F852" s="20">
        <v>9.9</v>
      </c>
      <c r="G852" t="s">
        <v>125</v>
      </c>
    </row>
    <row r="853" spans="1:7" x14ac:dyDescent="0.25">
      <c r="A853" s="6">
        <v>45423</v>
      </c>
      <c r="B853" t="s">
        <v>123</v>
      </c>
      <c r="C853" t="s">
        <v>124</v>
      </c>
      <c r="D853" t="s">
        <v>122</v>
      </c>
      <c r="E853">
        <v>80</v>
      </c>
      <c r="F853" s="20">
        <v>11.1</v>
      </c>
      <c r="G853" t="s">
        <v>125</v>
      </c>
    </row>
    <row r="854" spans="1:7" x14ac:dyDescent="0.25">
      <c r="A854" s="6">
        <v>45423</v>
      </c>
      <c r="B854" t="s">
        <v>121</v>
      </c>
      <c r="D854" t="s">
        <v>122</v>
      </c>
      <c r="E854">
        <v>130</v>
      </c>
    </row>
    <row r="855" spans="1:7" x14ac:dyDescent="0.25">
      <c r="A855" s="6">
        <v>45423</v>
      </c>
      <c r="B855" t="s">
        <v>121</v>
      </c>
      <c r="D855" t="s">
        <v>122</v>
      </c>
      <c r="E855">
        <v>130</v>
      </c>
    </row>
    <row r="856" spans="1:7" x14ac:dyDescent="0.25">
      <c r="A856" s="6">
        <v>45423</v>
      </c>
      <c r="B856" t="s">
        <v>121</v>
      </c>
      <c r="D856" t="s">
        <v>122</v>
      </c>
      <c r="E856">
        <v>180</v>
      </c>
    </row>
    <row r="857" spans="1:7" x14ac:dyDescent="0.25">
      <c r="A857" s="6">
        <v>45423</v>
      </c>
      <c r="B857" t="s">
        <v>121</v>
      </c>
      <c r="D857" t="s">
        <v>122</v>
      </c>
      <c r="E857">
        <v>160</v>
      </c>
    </row>
    <row r="858" spans="1:7" x14ac:dyDescent="0.25">
      <c r="A858" s="6">
        <v>45423</v>
      </c>
      <c r="B858" t="s">
        <v>121</v>
      </c>
      <c r="D858" t="s">
        <v>122</v>
      </c>
      <c r="E858">
        <v>160</v>
      </c>
    </row>
    <row r="859" spans="1:7" x14ac:dyDescent="0.25">
      <c r="A859" s="6">
        <v>45423</v>
      </c>
      <c r="B859" t="s">
        <v>121</v>
      </c>
      <c r="D859" t="s">
        <v>122</v>
      </c>
      <c r="E859">
        <v>120</v>
      </c>
    </row>
    <row r="860" spans="1:7" x14ac:dyDescent="0.25">
      <c r="A860" s="6">
        <v>45423</v>
      </c>
      <c r="B860" t="s">
        <v>121</v>
      </c>
      <c r="D860" t="s">
        <v>122</v>
      </c>
      <c r="E860">
        <v>110</v>
      </c>
    </row>
    <row r="861" spans="1:7" x14ac:dyDescent="0.25">
      <c r="A861" s="6">
        <v>45423</v>
      </c>
      <c r="B861" t="s">
        <v>121</v>
      </c>
      <c r="D861" t="s">
        <v>122</v>
      </c>
      <c r="E861">
        <v>110</v>
      </c>
    </row>
    <row r="862" spans="1:7" x14ac:dyDescent="0.25">
      <c r="A862" s="6">
        <v>45423</v>
      </c>
      <c r="B862" t="s">
        <v>121</v>
      </c>
      <c r="D862" t="s">
        <v>122</v>
      </c>
      <c r="E862">
        <v>110</v>
      </c>
    </row>
    <row r="863" spans="1:7" x14ac:dyDescent="0.25">
      <c r="A863" s="6">
        <v>45423</v>
      </c>
      <c r="B863" t="s">
        <v>121</v>
      </c>
      <c r="D863" t="s">
        <v>122</v>
      </c>
      <c r="E863">
        <v>180</v>
      </c>
    </row>
    <row r="864" spans="1:7" x14ac:dyDescent="0.25">
      <c r="A864" s="6">
        <v>45423</v>
      </c>
      <c r="B864" t="s">
        <v>121</v>
      </c>
      <c r="D864" t="s">
        <v>122</v>
      </c>
      <c r="E864">
        <v>170</v>
      </c>
    </row>
    <row r="865" spans="1:7" x14ac:dyDescent="0.25">
      <c r="A865" s="6">
        <v>45423</v>
      </c>
      <c r="B865" t="s">
        <v>121</v>
      </c>
      <c r="D865" t="s">
        <v>122</v>
      </c>
      <c r="E865">
        <v>170</v>
      </c>
    </row>
    <row r="866" spans="1:7" x14ac:dyDescent="0.25">
      <c r="A866" s="6">
        <v>45423</v>
      </c>
      <c r="B866" t="s">
        <v>121</v>
      </c>
      <c r="D866" t="s">
        <v>122</v>
      </c>
      <c r="E866">
        <v>170</v>
      </c>
    </row>
    <row r="867" spans="1:7" x14ac:dyDescent="0.25">
      <c r="A867" s="6">
        <v>45423</v>
      </c>
      <c r="B867" t="s">
        <v>121</v>
      </c>
      <c r="D867" t="s">
        <v>122</v>
      </c>
      <c r="E867">
        <v>180</v>
      </c>
    </row>
    <row r="868" spans="1:7" x14ac:dyDescent="0.25">
      <c r="A868" s="6">
        <v>45423</v>
      </c>
      <c r="B868" t="s">
        <v>121</v>
      </c>
      <c r="D868" t="s">
        <v>122</v>
      </c>
      <c r="E868">
        <v>100</v>
      </c>
    </row>
    <row r="869" spans="1:7" x14ac:dyDescent="0.25">
      <c r="A869" s="6">
        <v>45424</v>
      </c>
      <c r="B869" t="s">
        <v>123</v>
      </c>
      <c r="C869" t="s">
        <v>124</v>
      </c>
      <c r="D869" t="s">
        <v>122</v>
      </c>
      <c r="E869">
        <v>80</v>
      </c>
      <c r="F869" s="20">
        <v>6.9</v>
      </c>
      <c r="G869" t="s">
        <v>125</v>
      </c>
    </row>
    <row r="870" spans="1:7" x14ac:dyDescent="0.25">
      <c r="A870" s="6">
        <v>45424</v>
      </c>
      <c r="B870" t="s">
        <v>123</v>
      </c>
      <c r="C870" t="s">
        <v>124</v>
      </c>
      <c r="D870" t="s">
        <v>122</v>
      </c>
      <c r="E870">
        <v>85</v>
      </c>
      <c r="F870" s="20">
        <v>6.5</v>
      </c>
      <c r="G870" t="s">
        <v>125</v>
      </c>
    </row>
    <row r="871" spans="1:7" x14ac:dyDescent="0.25">
      <c r="A871" s="6">
        <v>45424</v>
      </c>
      <c r="B871" t="s">
        <v>123</v>
      </c>
      <c r="C871" t="s">
        <v>124</v>
      </c>
      <c r="D871" t="s">
        <v>122</v>
      </c>
      <c r="E871">
        <v>95</v>
      </c>
      <c r="F871" s="20">
        <v>9.1</v>
      </c>
      <c r="G871" t="s">
        <v>125</v>
      </c>
    </row>
    <row r="872" spans="1:7" x14ac:dyDescent="0.25">
      <c r="A872" s="6">
        <v>45424</v>
      </c>
      <c r="B872" t="s">
        <v>123</v>
      </c>
      <c r="C872" t="s">
        <v>124</v>
      </c>
      <c r="D872" t="s">
        <v>122</v>
      </c>
      <c r="E872">
        <v>95</v>
      </c>
      <c r="F872" s="20">
        <v>9.6999999999999993</v>
      </c>
      <c r="G872" t="s">
        <v>125</v>
      </c>
    </row>
    <row r="873" spans="1:7" x14ac:dyDescent="0.25">
      <c r="A873" s="6">
        <v>45424</v>
      </c>
      <c r="B873" t="s">
        <v>123</v>
      </c>
      <c r="C873" t="s">
        <v>124</v>
      </c>
      <c r="D873" t="s">
        <v>122</v>
      </c>
      <c r="E873">
        <v>85</v>
      </c>
      <c r="F873" s="20">
        <v>6.2</v>
      </c>
      <c r="G873" t="s">
        <v>125</v>
      </c>
    </row>
    <row r="874" spans="1:7" x14ac:dyDescent="0.25">
      <c r="A874" s="6">
        <v>45424</v>
      </c>
      <c r="B874" t="s">
        <v>123</v>
      </c>
      <c r="C874" t="s">
        <v>124</v>
      </c>
      <c r="D874" t="s">
        <v>122</v>
      </c>
      <c r="E874">
        <v>108</v>
      </c>
      <c r="F874" s="20">
        <v>11.1</v>
      </c>
      <c r="G874" t="s">
        <v>126</v>
      </c>
    </row>
    <row r="875" spans="1:7" x14ac:dyDescent="0.25">
      <c r="A875" s="6">
        <v>45424</v>
      </c>
      <c r="B875" t="s">
        <v>123</v>
      </c>
      <c r="C875" t="s">
        <v>124</v>
      </c>
      <c r="D875" t="s">
        <v>122</v>
      </c>
      <c r="E875">
        <v>105</v>
      </c>
      <c r="F875" s="20">
        <v>10.9</v>
      </c>
      <c r="G875" t="s">
        <v>126</v>
      </c>
    </row>
    <row r="876" spans="1:7" x14ac:dyDescent="0.25">
      <c r="A876" s="6">
        <v>45424</v>
      </c>
      <c r="B876" t="s">
        <v>123</v>
      </c>
      <c r="C876" t="s">
        <v>124</v>
      </c>
      <c r="D876" t="s">
        <v>122</v>
      </c>
      <c r="E876">
        <v>100</v>
      </c>
      <c r="F876" s="20">
        <v>9.6</v>
      </c>
      <c r="G876" t="s">
        <v>125</v>
      </c>
    </row>
    <row r="877" spans="1:7" x14ac:dyDescent="0.25">
      <c r="A877" s="6">
        <v>45424</v>
      </c>
      <c r="B877" t="s">
        <v>123</v>
      </c>
      <c r="C877" t="s">
        <v>124</v>
      </c>
      <c r="D877" t="s">
        <v>122</v>
      </c>
      <c r="E877">
        <v>110</v>
      </c>
      <c r="F877" s="20">
        <v>12.6</v>
      </c>
      <c r="G877" t="s">
        <v>126</v>
      </c>
    </row>
    <row r="878" spans="1:7" x14ac:dyDescent="0.25">
      <c r="A878" s="6">
        <v>45424</v>
      </c>
      <c r="B878" t="s">
        <v>123</v>
      </c>
      <c r="C878" t="s">
        <v>124</v>
      </c>
      <c r="D878" t="s">
        <v>122</v>
      </c>
      <c r="E878">
        <v>80</v>
      </c>
      <c r="F878" s="20">
        <v>8.3000000000000007</v>
      </c>
      <c r="G878" t="s">
        <v>125</v>
      </c>
    </row>
    <row r="879" spans="1:7" x14ac:dyDescent="0.25">
      <c r="A879" s="6">
        <v>45424</v>
      </c>
      <c r="B879" t="s">
        <v>123</v>
      </c>
      <c r="C879" t="s">
        <v>124</v>
      </c>
      <c r="D879" t="s">
        <v>122</v>
      </c>
      <c r="E879">
        <v>95</v>
      </c>
      <c r="F879" s="20">
        <v>8.5</v>
      </c>
      <c r="G879" t="s">
        <v>125</v>
      </c>
    </row>
    <row r="880" spans="1:7" x14ac:dyDescent="0.25">
      <c r="A880" s="6">
        <v>45424</v>
      </c>
      <c r="B880" t="s">
        <v>123</v>
      </c>
      <c r="C880" t="s">
        <v>124</v>
      </c>
      <c r="D880" t="s">
        <v>122</v>
      </c>
      <c r="E880">
        <v>85</v>
      </c>
      <c r="F880" s="20">
        <v>7.3</v>
      </c>
      <c r="G880" t="s">
        <v>125</v>
      </c>
    </row>
    <row r="881" spans="1:7" x14ac:dyDescent="0.25">
      <c r="A881" s="6">
        <v>45424</v>
      </c>
      <c r="B881" t="s">
        <v>123</v>
      </c>
      <c r="C881" t="s">
        <v>124</v>
      </c>
      <c r="D881" t="s">
        <v>122</v>
      </c>
      <c r="E881">
        <v>115</v>
      </c>
      <c r="F881" s="20">
        <v>12.4</v>
      </c>
      <c r="G881" t="s">
        <v>126</v>
      </c>
    </row>
    <row r="882" spans="1:7" x14ac:dyDescent="0.25">
      <c r="A882" s="6">
        <v>45424</v>
      </c>
      <c r="B882" t="s">
        <v>123</v>
      </c>
      <c r="C882" t="s">
        <v>124</v>
      </c>
      <c r="D882" t="s">
        <v>122</v>
      </c>
      <c r="E882">
        <v>90</v>
      </c>
      <c r="F882" s="20">
        <v>8</v>
      </c>
      <c r="G882" t="s">
        <v>125</v>
      </c>
    </row>
    <row r="883" spans="1:7" x14ac:dyDescent="0.25">
      <c r="A883" s="6">
        <v>45424</v>
      </c>
      <c r="B883" t="s">
        <v>123</v>
      </c>
      <c r="C883" t="s">
        <v>124</v>
      </c>
      <c r="D883" t="s">
        <v>122</v>
      </c>
      <c r="E883">
        <v>100</v>
      </c>
      <c r="F883" s="20">
        <v>8.6999999999999993</v>
      </c>
      <c r="G883" t="s">
        <v>126</v>
      </c>
    </row>
    <row r="884" spans="1:7" x14ac:dyDescent="0.25">
      <c r="A884" s="6">
        <v>45424</v>
      </c>
      <c r="B884" t="s">
        <v>123</v>
      </c>
      <c r="C884" t="s">
        <v>124</v>
      </c>
      <c r="D884" t="s">
        <v>122</v>
      </c>
      <c r="E884">
        <v>80</v>
      </c>
      <c r="F884" s="20">
        <v>6.4</v>
      </c>
      <c r="G884" t="s">
        <v>125</v>
      </c>
    </row>
    <row r="885" spans="1:7" x14ac:dyDescent="0.25">
      <c r="A885" s="6">
        <v>45424</v>
      </c>
      <c r="B885" t="s">
        <v>123</v>
      </c>
      <c r="C885" t="s">
        <v>124</v>
      </c>
      <c r="D885" t="s">
        <v>122</v>
      </c>
      <c r="E885">
        <v>110</v>
      </c>
      <c r="F885" s="20">
        <v>11</v>
      </c>
      <c r="G885" t="s">
        <v>126</v>
      </c>
    </row>
    <row r="886" spans="1:7" x14ac:dyDescent="0.25">
      <c r="A886" s="6">
        <v>45424</v>
      </c>
      <c r="B886" t="s">
        <v>123</v>
      </c>
      <c r="C886" t="s">
        <v>124</v>
      </c>
      <c r="D886" t="s">
        <v>122</v>
      </c>
      <c r="E886">
        <v>112</v>
      </c>
      <c r="F886" s="20">
        <v>11.5</v>
      </c>
      <c r="G886" t="s">
        <v>125</v>
      </c>
    </row>
    <row r="887" spans="1:7" x14ac:dyDescent="0.25">
      <c r="A887" s="6">
        <v>45424</v>
      </c>
      <c r="B887" t="s">
        <v>123</v>
      </c>
      <c r="C887" t="s">
        <v>124</v>
      </c>
      <c r="D887" t="s">
        <v>122</v>
      </c>
      <c r="E887">
        <v>100</v>
      </c>
      <c r="F887" s="20">
        <v>10.6</v>
      </c>
      <c r="G887" t="s">
        <v>126</v>
      </c>
    </row>
    <row r="888" spans="1:7" x14ac:dyDescent="0.25">
      <c r="A888" s="6">
        <v>45424</v>
      </c>
      <c r="B888" t="s">
        <v>123</v>
      </c>
      <c r="C888" t="s">
        <v>124</v>
      </c>
      <c r="D888" t="s">
        <v>122</v>
      </c>
      <c r="E888">
        <v>98</v>
      </c>
      <c r="F888" s="20">
        <v>9.1</v>
      </c>
      <c r="G888" t="s">
        <v>125</v>
      </c>
    </row>
    <row r="889" spans="1:7" x14ac:dyDescent="0.25">
      <c r="A889" s="6">
        <v>45424</v>
      </c>
      <c r="B889" t="s">
        <v>123</v>
      </c>
      <c r="C889" t="s">
        <v>124</v>
      </c>
      <c r="D889" t="s">
        <v>122</v>
      </c>
      <c r="E889">
        <v>95</v>
      </c>
      <c r="F889" s="20">
        <v>10.1</v>
      </c>
      <c r="G889" t="s">
        <v>126</v>
      </c>
    </row>
    <row r="890" spans="1:7" x14ac:dyDescent="0.25">
      <c r="A890" s="6">
        <v>45424</v>
      </c>
      <c r="B890" t="s">
        <v>123</v>
      </c>
      <c r="C890" t="s">
        <v>124</v>
      </c>
      <c r="D890" t="s">
        <v>122</v>
      </c>
      <c r="E890">
        <v>110</v>
      </c>
      <c r="F890" s="20">
        <v>13.6</v>
      </c>
      <c r="G890" t="s">
        <v>126</v>
      </c>
    </row>
    <row r="891" spans="1:7" x14ac:dyDescent="0.25">
      <c r="A891" s="6">
        <v>45424</v>
      </c>
      <c r="B891" t="s">
        <v>123</v>
      </c>
      <c r="C891" t="s">
        <v>124</v>
      </c>
      <c r="D891" t="s">
        <v>122</v>
      </c>
      <c r="E891">
        <v>105</v>
      </c>
      <c r="F891" s="20">
        <v>11.9</v>
      </c>
      <c r="G891" t="s">
        <v>125</v>
      </c>
    </row>
    <row r="892" spans="1:7" x14ac:dyDescent="0.25">
      <c r="A892" s="6">
        <v>45424</v>
      </c>
      <c r="B892" t="s">
        <v>123</v>
      </c>
      <c r="C892" t="s">
        <v>124</v>
      </c>
      <c r="D892" t="s">
        <v>122</v>
      </c>
      <c r="E892">
        <v>120</v>
      </c>
      <c r="F892" s="20">
        <v>17</v>
      </c>
      <c r="G892" t="s">
        <v>125</v>
      </c>
    </row>
    <row r="893" spans="1:7" x14ac:dyDescent="0.25">
      <c r="A893" s="6">
        <v>45424</v>
      </c>
      <c r="B893" t="s">
        <v>123</v>
      </c>
      <c r="C893" t="s">
        <v>124</v>
      </c>
      <c r="D893" t="s">
        <v>122</v>
      </c>
      <c r="E893">
        <v>100</v>
      </c>
      <c r="F893" s="20">
        <v>11.4</v>
      </c>
      <c r="G893" t="s">
        <v>125</v>
      </c>
    </row>
    <row r="894" spans="1:7" x14ac:dyDescent="0.25">
      <c r="A894" s="6">
        <v>45424</v>
      </c>
      <c r="B894" t="s">
        <v>123</v>
      </c>
      <c r="C894" t="s">
        <v>124</v>
      </c>
      <c r="D894" t="s">
        <v>122</v>
      </c>
      <c r="E894">
        <v>95</v>
      </c>
      <c r="F894" s="20">
        <v>10.3</v>
      </c>
      <c r="G894" t="s">
        <v>125</v>
      </c>
    </row>
    <row r="895" spans="1:7" x14ac:dyDescent="0.25">
      <c r="A895" s="6">
        <v>45424</v>
      </c>
      <c r="B895" t="s">
        <v>123</v>
      </c>
      <c r="C895" t="s">
        <v>124</v>
      </c>
      <c r="D895" t="s">
        <v>122</v>
      </c>
      <c r="E895">
        <v>70</v>
      </c>
      <c r="F895" s="20">
        <v>5.8</v>
      </c>
      <c r="G895" t="s">
        <v>125</v>
      </c>
    </row>
    <row r="896" spans="1:7" x14ac:dyDescent="0.25">
      <c r="A896" s="6">
        <v>45424</v>
      </c>
      <c r="B896" t="s">
        <v>123</v>
      </c>
      <c r="C896" t="s">
        <v>124</v>
      </c>
      <c r="D896" t="s">
        <v>122</v>
      </c>
      <c r="E896">
        <v>113</v>
      </c>
      <c r="F896" s="20">
        <v>14</v>
      </c>
      <c r="G896" t="s">
        <v>125</v>
      </c>
    </row>
    <row r="897" spans="1:7" x14ac:dyDescent="0.25">
      <c r="A897" s="6">
        <v>45424</v>
      </c>
      <c r="B897" t="s">
        <v>123</v>
      </c>
      <c r="C897" t="s">
        <v>124</v>
      </c>
      <c r="D897" t="s">
        <v>122</v>
      </c>
      <c r="E897">
        <v>100</v>
      </c>
      <c r="F897" s="20">
        <v>9.3000000000000007</v>
      </c>
      <c r="G897" t="s">
        <v>125</v>
      </c>
    </row>
    <row r="898" spans="1:7" x14ac:dyDescent="0.25">
      <c r="A898" s="6">
        <v>45424</v>
      </c>
      <c r="B898" t="s">
        <v>123</v>
      </c>
      <c r="C898" t="s">
        <v>124</v>
      </c>
      <c r="D898" t="s">
        <v>122</v>
      </c>
      <c r="E898">
        <v>115</v>
      </c>
      <c r="F898" s="20">
        <v>16.100000000000001</v>
      </c>
      <c r="G898" t="s">
        <v>126</v>
      </c>
    </row>
    <row r="899" spans="1:7" x14ac:dyDescent="0.25">
      <c r="A899" s="6">
        <v>45424</v>
      </c>
      <c r="B899" t="s">
        <v>121</v>
      </c>
      <c r="D899" t="s">
        <v>122</v>
      </c>
      <c r="E899">
        <v>170</v>
      </c>
    </row>
    <row r="900" spans="1:7" x14ac:dyDescent="0.25">
      <c r="A900" s="6">
        <v>45424</v>
      </c>
      <c r="B900" t="s">
        <v>121</v>
      </c>
      <c r="D900" t="s">
        <v>122</v>
      </c>
      <c r="E900">
        <v>220</v>
      </c>
    </row>
    <row r="901" spans="1:7" x14ac:dyDescent="0.25">
      <c r="A901" s="6">
        <v>45424</v>
      </c>
      <c r="B901" t="s">
        <v>121</v>
      </c>
      <c r="D901" t="s">
        <v>122</v>
      </c>
      <c r="E901">
        <v>110</v>
      </c>
    </row>
    <row r="902" spans="1:7" x14ac:dyDescent="0.25">
      <c r="A902" s="6">
        <v>45424</v>
      </c>
      <c r="B902" t="s">
        <v>121</v>
      </c>
      <c r="D902" t="s">
        <v>122</v>
      </c>
      <c r="E902">
        <v>70</v>
      </c>
    </row>
    <row r="903" spans="1:7" x14ac:dyDescent="0.25">
      <c r="A903" s="6">
        <v>45424</v>
      </c>
      <c r="B903" t="s">
        <v>121</v>
      </c>
      <c r="D903" t="s">
        <v>122</v>
      </c>
      <c r="E903">
        <v>190</v>
      </c>
    </row>
    <row r="904" spans="1:7" x14ac:dyDescent="0.25">
      <c r="A904" s="6">
        <v>45424</v>
      </c>
      <c r="B904" t="s">
        <v>121</v>
      </c>
      <c r="D904" t="s">
        <v>122</v>
      </c>
      <c r="E904">
        <v>125</v>
      </c>
    </row>
    <row r="905" spans="1:7" x14ac:dyDescent="0.25">
      <c r="A905" s="6">
        <v>45424</v>
      </c>
      <c r="B905" t="s">
        <v>121</v>
      </c>
      <c r="D905" t="s">
        <v>122</v>
      </c>
      <c r="E905">
        <v>110</v>
      </c>
    </row>
    <row r="906" spans="1:7" x14ac:dyDescent="0.25">
      <c r="A906" s="6">
        <v>45424</v>
      </c>
      <c r="B906" t="s">
        <v>121</v>
      </c>
      <c r="D906" t="s">
        <v>122</v>
      </c>
      <c r="E906">
        <v>185</v>
      </c>
    </row>
    <row r="907" spans="1:7" x14ac:dyDescent="0.25">
      <c r="A907" s="6">
        <v>45424</v>
      </c>
      <c r="B907" t="s">
        <v>121</v>
      </c>
      <c r="D907" t="s">
        <v>122</v>
      </c>
      <c r="E907">
        <v>290</v>
      </c>
    </row>
    <row r="908" spans="1:7" x14ac:dyDescent="0.25">
      <c r="A908" s="6">
        <v>45424</v>
      </c>
      <c r="B908" t="s">
        <v>121</v>
      </c>
      <c r="D908" t="s">
        <v>122</v>
      </c>
      <c r="E908">
        <v>135</v>
      </c>
    </row>
    <row r="909" spans="1:7" x14ac:dyDescent="0.25">
      <c r="A909" s="6">
        <v>45424</v>
      </c>
      <c r="B909" t="s">
        <v>121</v>
      </c>
      <c r="D909" t="s">
        <v>122</v>
      </c>
      <c r="E909">
        <v>105</v>
      </c>
    </row>
    <row r="910" spans="1:7" x14ac:dyDescent="0.25">
      <c r="A910" s="6">
        <v>45424</v>
      </c>
      <c r="B910" t="s">
        <v>121</v>
      </c>
      <c r="D910" t="s">
        <v>122</v>
      </c>
      <c r="E910">
        <v>140</v>
      </c>
    </row>
    <row r="911" spans="1:7" x14ac:dyDescent="0.25">
      <c r="A911" s="6">
        <v>45424</v>
      </c>
      <c r="B911" t="s">
        <v>121</v>
      </c>
      <c r="D911" t="s">
        <v>122</v>
      </c>
      <c r="E911">
        <v>195</v>
      </c>
    </row>
    <row r="912" spans="1:7" x14ac:dyDescent="0.25">
      <c r="A912" s="6">
        <v>45424</v>
      </c>
      <c r="B912" t="s">
        <v>121</v>
      </c>
      <c r="D912" t="s">
        <v>122</v>
      </c>
      <c r="E912">
        <v>150</v>
      </c>
    </row>
    <row r="913" spans="1:5" x14ac:dyDescent="0.25">
      <c r="A913" s="6">
        <v>45424</v>
      </c>
      <c r="B913" t="s">
        <v>121</v>
      </c>
      <c r="D913" t="s">
        <v>122</v>
      </c>
      <c r="E913">
        <v>110</v>
      </c>
    </row>
    <row r="914" spans="1:5" x14ac:dyDescent="0.25">
      <c r="A914" s="6">
        <v>45424</v>
      </c>
      <c r="B914" t="s">
        <v>121</v>
      </c>
      <c r="D914" t="s">
        <v>122</v>
      </c>
      <c r="E914">
        <v>115</v>
      </c>
    </row>
    <row r="915" spans="1:5" x14ac:dyDescent="0.25">
      <c r="A915" s="6">
        <v>45424</v>
      </c>
      <c r="B915" t="s">
        <v>121</v>
      </c>
      <c r="D915" t="s">
        <v>122</v>
      </c>
      <c r="E915">
        <v>135</v>
      </c>
    </row>
    <row r="916" spans="1:5" x14ac:dyDescent="0.25">
      <c r="A916" s="6">
        <v>45424</v>
      </c>
      <c r="B916" t="s">
        <v>121</v>
      </c>
      <c r="D916" t="s">
        <v>122</v>
      </c>
      <c r="E916">
        <v>85</v>
      </c>
    </row>
    <row r="917" spans="1:5" x14ac:dyDescent="0.25">
      <c r="A917" s="6">
        <v>45424</v>
      </c>
      <c r="B917" t="s">
        <v>121</v>
      </c>
      <c r="D917" t="s">
        <v>122</v>
      </c>
      <c r="E917">
        <v>110</v>
      </c>
    </row>
    <row r="918" spans="1:5" x14ac:dyDescent="0.25">
      <c r="A918" s="6">
        <v>45424</v>
      </c>
      <c r="B918" t="s">
        <v>121</v>
      </c>
      <c r="D918" t="s">
        <v>122</v>
      </c>
      <c r="E918">
        <v>115</v>
      </c>
    </row>
    <row r="919" spans="1:5" x14ac:dyDescent="0.25">
      <c r="A919" s="6">
        <v>45424</v>
      </c>
      <c r="B919" t="s">
        <v>121</v>
      </c>
      <c r="D919" t="s">
        <v>122</v>
      </c>
      <c r="E919">
        <v>170</v>
      </c>
    </row>
    <row r="920" spans="1:5" x14ac:dyDescent="0.25">
      <c r="A920" s="6">
        <v>45424</v>
      </c>
      <c r="B920" t="s">
        <v>121</v>
      </c>
      <c r="D920" t="s">
        <v>122</v>
      </c>
      <c r="E920">
        <v>115</v>
      </c>
    </row>
    <row r="921" spans="1:5" x14ac:dyDescent="0.25">
      <c r="A921" s="6">
        <v>45424</v>
      </c>
      <c r="B921" t="s">
        <v>121</v>
      </c>
      <c r="D921" t="s">
        <v>122</v>
      </c>
      <c r="E921">
        <v>190</v>
      </c>
    </row>
    <row r="922" spans="1:5" x14ac:dyDescent="0.25">
      <c r="A922" s="6">
        <v>45424</v>
      </c>
      <c r="B922" t="s">
        <v>121</v>
      </c>
      <c r="D922" t="s">
        <v>122</v>
      </c>
      <c r="E922">
        <v>130</v>
      </c>
    </row>
    <row r="923" spans="1:5" x14ac:dyDescent="0.25">
      <c r="A923" s="6">
        <v>45424</v>
      </c>
      <c r="B923" t="s">
        <v>121</v>
      </c>
      <c r="D923" t="s">
        <v>122</v>
      </c>
      <c r="E923">
        <v>125</v>
      </c>
    </row>
    <row r="924" spans="1:5" x14ac:dyDescent="0.25">
      <c r="A924" s="6">
        <v>45424</v>
      </c>
      <c r="B924" t="s">
        <v>121</v>
      </c>
      <c r="D924" t="s">
        <v>122</v>
      </c>
      <c r="E924">
        <v>110</v>
      </c>
    </row>
    <row r="925" spans="1:5" x14ac:dyDescent="0.25">
      <c r="A925" s="6">
        <v>45424</v>
      </c>
      <c r="B925" t="s">
        <v>121</v>
      </c>
      <c r="D925" t="s">
        <v>122</v>
      </c>
      <c r="E925">
        <v>190</v>
      </c>
    </row>
    <row r="926" spans="1:5" x14ac:dyDescent="0.25">
      <c r="A926" s="6">
        <v>45424</v>
      </c>
      <c r="B926" t="s">
        <v>121</v>
      </c>
      <c r="D926" t="s">
        <v>122</v>
      </c>
      <c r="E926">
        <v>130</v>
      </c>
    </row>
    <row r="927" spans="1:5" x14ac:dyDescent="0.25">
      <c r="A927" s="6">
        <v>45424</v>
      </c>
      <c r="B927" t="s">
        <v>121</v>
      </c>
      <c r="D927" t="s">
        <v>122</v>
      </c>
      <c r="E927">
        <v>180</v>
      </c>
    </row>
    <row r="928" spans="1:5" x14ac:dyDescent="0.25">
      <c r="A928" s="6">
        <v>45424</v>
      </c>
      <c r="B928" t="s">
        <v>121</v>
      </c>
      <c r="D928" t="s">
        <v>122</v>
      </c>
      <c r="E928">
        <v>230</v>
      </c>
    </row>
    <row r="929" spans="1:7" x14ac:dyDescent="0.25">
      <c r="A929" s="6">
        <v>45424</v>
      </c>
      <c r="B929" t="s">
        <v>121</v>
      </c>
      <c r="D929" t="s">
        <v>122</v>
      </c>
      <c r="E929">
        <v>160</v>
      </c>
    </row>
    <row r="930" spans="1:7" x14ac:dyDescent="0.25">
      <c r="A930" s="6">
        <v>45424</v>
      </c>
      <c r="B930" t="s">
        <v>121</v>
      </c>
      <c r="D930" t="s">
        <v>122</v>
      </c>
      <c r="E930">
        <v>170</v>
      </c>
    </row>
    <row r="931" spans="1:7" x14ac:dyDescent="0.25">
      <c r="A931" s="6">
        <v>45424</v>
      </c>
      <c r="B931" t="s">
        <v>121</v>
      </c>
      <c r="D931" t="s">
        <v>122</v>
      </c>
      <c r="E931">
        <v>150</v>
      </c>
    </row>
    <row r="932" spans="1:7" x14ac:dyDescent="0.25">
      <c r="A932" s="6">
        <v>45425</v>
      </c>
      <c r="B932" t="s">
        <v>123</v>
      </c>
      <c r="C932" t="s">
        <v>124</v>
      </c>
      <c r="D932" t="s">
        <v>122</v>
      </c>
      <c r="E932">
        <v>104</v>
      </c>
      <c r="F932" s="20">
        <v>9.4</v>
      </c>
      <c r="G932" t="s">
        <v>125</v>
      </c>
    </row>
    <row r="933" spans="1:7" x14ac:dyDescent="0.25">
      <c r="A933" s="6">
        <v>45425</v>
      </c>
      <c r="B933" t="s">
        <v>123</v>
      </c>
      <c r="C933" t="s">
        <v>124</v>
      </c>
      <c r="D933" t="s">
        <v>122</v>
      </c>
      <c r="E933">
        <v>102</v>
      </c>
      <c r="F933" s="20">
        <v>10.6</v>
      </c>
      <c r="G933" t="s">
        <v>125</v>
      </c>
    </row>
    <row r="934" spans="1:7" x14ac:dyDescent="0.25">
      <c r="A934" s="6">
        <v>45425</v>
      </c>
      <c r="B934" t="s">
        <v>123</v>
      </c>
      <c r="C934" t="s">
        <v>124</v>
      </c>
      <c r="D934" t="s">
        <v>122</v>
      </c>
      <c r="E934">
        <v>95</v>
      </c>
      <c r="F934" s="20">
        <v>9.6999999999999993</v>
      </c>
      <c r="G934" t="s">
        <v>125</v>
      </c>
    </row>
    <row r="935" spans="1:7" x14ac:dyDescent="0.25">
      <c r="A935" s="6">
        <v>45425</v>
      </c>
      <c r="B935" t="s">
        <v>123</v>
      </c>
      <c r="C935" t="s">
        <v>124</v>
      </c>
      <c r="D935" t="s">
        <v>122</v>
      </c>
      <c r="E935">
        <v>110</v>
      </c>
      <c r="F935" s="20">
        <v>10.5</v>
      </c>
      <c r="G935" t="s">
        <v>125</v>
      </c>
    </row>
    <row r="936" spans="1:7" x14ac:dyDescent="0.25">
      <c r="A936" s="6">
        <v>45425</v>
      </c>
      <c r="B936" t="s">
        <v>123</v>
      </c>
      <c r="C936" t="s">
        <v>124</v>
      </c>
      <c r="D936" t="s">
        <v>122</v>
      </c>
      <c r="E936">
        <v>90</v>
      </c>
      <c r="F936" s="20">
        <v>8.3000000000000007</v>
      </c>
      <c r="G936" t="s">
        <v>125</v>
      </c>
    </row>
    <row r="937" spans="1:7" x14ac:dyDescent="0.25">
      <c r="A937" s="6">
        <v>45425</v>
      </c>
      <c r="B937" t="s">
        <v>123</v>
      </c>
      <c r="C937" t="s">
        <v>124</v>
      </c>
      <c r="D937" t="s">
        <v>122</v>
      </c>
      <c r="E937">
        <v>95</v>
      </c>
      <c r="F937" s="20">
        <v>6.8</v>
      </c>
      <c r="G937" t="s">
        <v>125</v>
      </c>
    </row>
    <row r="938" spans="1:7" x14ac:dyDescent="0.25">
      <c r="A938" s="6">
        <v>45425</v>
      </c>
      <c r="B938" t="s">
        <v>123</v>
      </c>
      <c r="C938" t="s">
        <v>124</v>
      </c>
      <c r="D938" t="s">
        <v>122</v>
      </c>
      <c r="E938">
        <v>85</v>
      </c>
      <c r="F938" s="20">
        <v>6.2</v>
      </c>
      <c r="G938" t="s">
        <v>125</v>
      </c>
    </row>
    <row r="939" spans="1:7" x14ac:dyDescent="0.25">
      <c r="A939" s="6">
        <v>45425</v>
      </c>
      <c r="B939" t="s">
        <v>123</v>
      </c>
      <c r="C939" t="s">
        <v>124</v>
      </c>
      <c r="D939" t="s">
        <v>122</v>
      </c>
      <c r="E939">
        <v>123</v>
      </c>
      <c r="F939" s="20">
        <v>16.7</v>
      </c>
      <c r="G939" t="s">
        <v>126</v>
      </c>
    </row>
    <row r="940" spans="1:7" x14ac:dyDescent="0.25">
      <c r="A940" s="6">
        <v>45425</v>
      </c>
      <c r="B940" t="s">
        <v>123</v>
      </c>
      <c r="C940" t="s">
        <v>124</v>
      </c>
      <c r="D940" t="s">
        <v>122</v>
      </c>
      <c r="E940">
        <v>125</v>
      </c>
      <c r="F940" s="20">
        <v>18.2</v>
      </c>
      <c r="G940" t="s">
        <v>126</v>
      </c>
    </row>
    <row r="941" spans="1:7" x14ac:dyDescent="0.25">
      <c r="A941" s="6">
        <v>45425</v>
      </c>
      <c r="B941" t="s">
        <v>123</v>
      </c>
      <c r="C941" t="s">
        <v>124</v>
      </c>
      <c r="D941" t="s">
        <v>122</v>
      </c>
      <c r="E941">
        <v>87</v>
      </c>
      <c r="F941" s="20">
        <v>7.2</v>
      </c>
      <c r="G941" t="s">
        <v>125</v>
      </c>
    </row>
    <row r="942" spans="1:7" x14ac:dyDescent="0.25">
      <c r="A942" s="6">
        <v>45425</v>
      </c>
      <c r="B942" t="s">
        <v>123</v>
      </c>
      <c r="C942" t="s">
        <v>124</v>
      </c>
      <c r="D942" t="s">
        <v>122</v>
      </c>
      <c r="E942">
        <v>88</v>
      </c>
      <c r="F942" s="20">
        <v>6.5</v>
      </c>
      <c r="G942" t="s">
        <v>125</v>
      </c>
    </row>
    <row r="943" spans="1:7" x14ac:dyDescent="0.25">
      <c r="A943" s="6">
        <v>45425</v>
      </c>
      <c r="B943" t="s">
        <v>123</v>
      </c>
      <c r="C943" t="s">
        <v>124</v>
      </c>
      <c r="D943" t="s">
        <v>122</v>
      </c>
      <c r="E943">
        <v>92</v>
      </c>
      <c r="F943" s="20">
        <v>7.9</v>
      </c>
      <c r="G943" t="s">
        <v>125</v>
      </c>
    </row>
    <row r="944" spans="1:7" x14ac:dyDescent="0.25">
      <c r="A944" s="6">
        <v>45425</v>
      </c>
      <c r="B944" t="s">
        <v>121</v>
      </c>
      <c r="D944" t="s">
        <v>128</v>
      </c>
      <c r="E944">
        <v>130</v>
      </c>
    </row>
    <row r="945" spans="1:7" x14ac:dyDescent="0.25">
      <c r="A945" s="6">
        <v>45425</v>
      </c>
      <c r="B945" t="s">
        <v>121</v>
      </c>
      <c r="D945" t="s">
        <v>122</v>
      </c>
      <c r="E945">
        <v>160</v>
      </c>
    </row>
    <row r="946" spans="1:7" x14ac:dyDescent="0.25">
      <c r="A946" s="6">
        <v>45425</v>
      </c>
      <c r="B946" t="s">
        <v>121</v>
      </c>
      <c r="D946" t="s">
        <v>122</v>
      </c>
      <c r="E946">
        <v>210</v>
      </c>
    </row>
    <row r="947" spans="1:7" x14ac:dyDescent="0.25">
      <c r="A947" s="6">
        <v>45425</v>
      </c>
      <c r="B947" t="s">
        <v>121</v>
      </c>
      <c r="D947" t="s">
        <v>122</v>
      </c>
      <c r="E947">
        <v>100</v>
      </c>
    </row>
    <row r="948" spans="1:7" x14ac:dyDescent="0.25">
      <c r="A948" s="6">
        <v>45425</v>
      </c>
      <c r="B948" t="s">
        <v>121</v>
      </c>
      <c r="D948" t="s">
        <v>122</v>
      </c>
      <c r="E948">
        <v>195</v>
      </c>
    </row>
    <row r="949" spans="1:7" x14ac:dyDescent="0.25">
      <c r="A949" s="6">
        <v>45425</v>
      </c>
      <c r="B949" t="s">
        <v>121</v>
      </c>
      <c r="D949" t="s">
        <v>122</v>
      </c>
      <c r="E949">
        <v>190</v>
      </c>
    </row>
    <row r="950" spans="1:7" x14ac:dyDescent="0.25">
      <c r="A950" s="6">
        <v>45425</v>
      </c>
      <c r="B950" t="s">
        <v>121</v>
      </c>
      <c r="D950" t="s">
        <v>122</v>
      </c>
      <c r="E950">
        <v>150</v>
      </c>
    </row>
    <row r="951" spans="1:7" x14ac:dyDescent="0.25">
      <c r="A951" s="6">
        <v>45425</v>
      </c>
      <c r="B951" t="s">
        <v>121</v>
      </c>
      <c r="D951" t="s">
        <v>122</v>
      </c>
      <c r="E951">
        <v>160</v>
      </c>
    </row>
    <row r="952" spans="1:7" x14ac:dyDescent="0.25">
      <c r="A952" s="6">
        <v>45425</v>
      </c>
      <c r="B952" t="s">
        <v>121</v>
      </c>
      <c r="D952" t="s">
        <v>122</v>
      </c>
      <c r="E952">
        <v>200</v>
      </c>
    </row>
    <row r="953" spans="1:7" x14ac:dyDescent="0.25">
      <c r="A953" s="6">
        <v>45425</v>
      </c>
      <c r="B953" t="s">
        <v>121</v>
      </c>
      <c r="D953" t="s">
        <v>122</v>
      </c>
      <c r="E953">
        <v>135</v>
      </c>
    </row>
    <row r="954" spans="1:7" x14ac:dyDescent="0.25">
      <c r="A954" s="6">
        <v>45425</v>
      </c>
      <c r="B954" t="s">
        <v>121</v>
      </c>
      <c r="D954" t="s">
        <v>122</v>
      </c>
      <c r="E954">
        <v>180</v>
      </c>
    </row>
    <row r="955" spans="1:7" x14ac:dyDescent="0.25">
      <c r="A955" s="6">
        <v>45425</v>
      </c>
      <c r="B955" t="s">
        <v>121</v>
      </c>
      <c r="D955" t="s">
        <v>122</v>
      </c>
      <c r="E955">
        <v>190</v>
      </c>
    </row>
    <row r="956" spans="1:7" x14ac:dyDescent="0.25">
      <c r="A956" s="6">
        <v>45425</v>
      </c>
      <c r="B956" t="s">
        <v>121</v>
      </c>
      <c r="D956" t="s">
        <v>122</v>
      </c>
      <c r="E956">
        <v>165</v>
      </c>
    </row>
    <row r="957" spans="1:7" x14ac:dyDescent="0.25">
      <c r="A957" s="6">
        <v>45426</v>
      </c>
      <c r="B957" t="s">
        <v>123</v>
      </c>
      <c r="C957" t="s">
        <v>124</v>
      </c>
      <c r="D957" t="s">
        <v>122</v>
      </c>
      <c r="E957">
        <v>89</v>
      </c>
      <c r="F957" s="20">
        <v>6.5</v>
      </c>
      <c r="G957" t="s">
        <v>126</v>
      </c>
    </row>
    <row r="958" spans="1:7" x14ac:dyDescent="0.25">
      <c r="A958" s="6">
        <v>45426</v>
      </c>
      <c r="B958" t="s">
        <v>123</v>
      </c>
      <c r="C958" t="s">
        <v>124</v>
      </c>
      <c r="D958" t="s">
        <v>122</v>
      </c>
      <c r="E958">
        <v>95</v>
      </c>
      <c r="F958" s="20">
        <v>8.1</v>
      </c>
      <c r="G958" t="s">
        <v>125</v>
      </c>
    </row>
    <row r="959" spans="1:7" x14ac:dyDescent="0.25">
      <c r="A959" s="6">
        <v>45426</v>
      </c>
      <c r="B959" t="s">
        <v>123</v>
      </c>
      <c r="C959" t="s">
        <v>124</v>
      </c>
      <c r="D959" t="s">
        <v>122</v>
      </c>
      <c r="E959">
        <v>105</v>
      </c>
      <c r="F959" s="20">
        <v>9.5</v>
      </c>
      <c r="G959" t="s">
        <v>125</v>
      </c>
    </row>
    <row r="960" spans="1:7" x14ac:dyDescent="0.25">
      <c r="A960" s="6">
        <v>45426</v>
      </c>
      <c r="B960" t="s">
        <v>123</v>
      </c>
      <c r="C960" t="s">
        <v>124</v>
      </c>
      <c r="D960" t="s">
        <v>122</v>
      </c>
      <c r="E960">
        <v>106</v>
      </c>
      <c r="F960" s="20">
        <v>11.2</v>
      </c>
      <c r="G960" t="s">
        <v>125</v>
      </c>
    </row>
    <row r="961" spans="1:7" x14ac:dyDescent="0.25">
      <c r="A961" s="6">
        <v>45426</v>
      </c>
      <c r="B961" t="s">
        <v>123</v>
      </c>
      <c r="C961" t="s">
        <v>124</v>
      </c>
      <c r="D961" t="s">
        <v>122</v>
      </c>
      <c r="E961">
        <v>88</v>
      </c>
      <c r="F961" s="20">
        <v>7</v>
      </c>
      <c r="G961" t="s">
        <v>125</v>
      </c>
    </row>
    <row r="962" spans="1:7" x14ac:dyDescent="0.25">
      <c r="A962" s="6">
        <v>45426</v>
      </c>
      <c r="B962" t="s">
        <v>123</v>
      </c>
      <c r="C962" t="s">
        <v>124</v>
      </c>
      <c r="D962" t="s">
        <v>122</v>
      </c>
      <c r="E962">
        <v>80</v>
      </c>
      <c r="F962" s="20">
        <v>5.5</v>
      </c>
      <c r="G962" t="s">
        <v>126</v>
      </c>
    </row>
    <row r="963" spans="1:7" x14ac:dyDescent="0.25">
      <c r="A963" s="6">
        <v>45426</v>
      </c>
      <c r="B963" t="s">
        <v>123</v>
      </c>
      <c r="C963" t="s">
        <v>124</v>
      </c>
      <c r="D963" t="s">
        <v>122</v>
      </c>
      <c r="E963">
        <v>92</v>
      </c>
      <c r="F963" s="20">
        <v>6.6</v>
      </c>
      <c r="G963" t="s">
        <v>125</v>
      </c>
    </row>
    <row r="964" spans="1:7" x14ac:dyDescent="0.25">
      <c r="A964" s="6">
        <v>45426</v>
      </c>
      <c r="B964" t="s">
        <v>123</v>
      </c>
      <c r="C964" t="s">
        <v>124</v>
      </c>
      <c r="D964" t="s">
        <v>122</v>
      </c>
      <c r="E964">
        <v>95</v>
      </c>
      <c r="F964" s="20">
        <v>7.9</v>
      </c>
      <c r="G964" t="s">
        <v>125</v>
      </c>
    </row>
    <row r="965" spans="1:7" x14ac:dyDescent="0.25">
      <c r="A965" s="6">
        <v>45426</v>
      </c>
      <c r="B965" t="s">
        <v>123</v>
      </c>
      <c r="C965" t="s">
        <v>124</v>
      </c>
      <c r="D965" t="s">
        <v>122</v>
      </c>
      <c r="E965">
        <v>95</v>
      </c>
      <c r="F965" s="20">
        <v>8.4</v>
      </c>
      <c r="G965" t="s">
        <v>125</v>
      </c>
    </row>
    <row r="966" spans="1:7" x14ac:dyDescent="0.25">
      <c r="A966" s="6">
        <v>45426</v>
      </c>
      <c r="B966" t="s">
        <v>123</v>
      </c>
      <c r="C966" t="s">
        <v>124</v>
      </c>
      <c r="D966" t="s">
        <v>122</v>
      </c>
      <c r="E966">
        <v>135</v>
      </c>
      <c r="F966" s="20">
        <v>21.5</v>
      </c>
      <c r="G966" t="s">
        <v>125</v>
      </c>
    </row>
    <row r="967" spans="1:7" x14ac:dyDescent="0.25">
      <c r="A967" s="6">
        <v>45426</v>
      </c>
      <c r="B967" t="s">
        <v>123</v>
      </c>
      <c r="C967" t="s">
        <v>124</v>
      </c>
      <c r="D967" t="s">
        <v>122</v>
      </c>
      <c r="E967">
        <v>100</v>
      </c>
      <c r="F967" s="20">
        <v>8.5</v>
      </c>
      <c r="G967" t="s">
        <v>125</v>
      </c>
    </row>
    <row r="968" spans="1:7" x14ac:dyDescent="0.25">
      <c r="A968" s="6">
        <v>45426</v>
      </c>
      <c r="B968" t="s">
        <v>123</v>
      </c>
      <c r="C968" t="s">
        <v>124</v>
      </c>
      <c r="D968" t="s">
        <v>122</v>
      </c>
      <c r="E968">
        <v>91</v>
      </c>
      <c r="F968" s="20">
        <v>6.6</v>
      </c>
      <c r="G968" t="s">
        <v>125</v>
      </c>
    </row>
    <row r="969" spans="1:7" x14ac:dyDescent="0.25">
      <c r="A969" s="6">
        <v>45426</v>
      </c>
      <c r="B969" t="s">
        <v>123</v>
      </c>
      <c r="C969" t="s">
        <v>124</v>
      </c>
      <c r="D969" t="s">
        <v>122</v>
      </c>
      <c r="E969">
        <v>95</v>
      </c>
      <c r="F969" s="20">
        <v>7.9</v>
      </c>
      <c r="G969" t="s">
        <v>125</v>
      </c>
    </row>
    <row r="970" spans="1:7" x14ac:dyDescent="0.25">
      <c r="A970" s="6">
        <v>45426</v>
      </c>
      <c r="B970" t="s">
        <v>123</v>
      </c>
      <c r="C970" t="s">
        <v>124</v>
      </c>
      <c r="D970" t="s">
        <v>122</v>
      </c>
      <c r="E970">
        <v>110</v>
      </c>
      <c r="F970" s="20">
        <v>11.5</v>
      </c>
      <c r="G970" t="s">
        <v>125</v>
      </c>
    </row>
    <row r="971" spans="1:7" x14ac:dyDescent="0.25">
      <c r="A971" s="6">
        <v>45426</v>
      </c>
      <c r="B971" t="s">
        <v>123</v>
      </c>
      <c r="C971" t="s">
        <v>124</v>
      </c>
      <c r="D971" t="s">
        <v>122</v>
      </c>
      <c r="E971">
        <v>90</v>
      </c>
      <c r="F971" s="20">
        <v>8.1999999999999993</v>
      </c>
      <c r="G971" t="s">
        <v>125</v>
      </c>
    </row>
    <row r="972" spans="1:7" x14ac:dyDescent="0.25">
      <c r="A972" s="6">
        <v>45426</v>
      </c>
      <c r="B972" t="s">
        <v>123</v>
      </c>
      <c r="C972" t="s">
        <v>124</v>
      </c>
      <c r="D972" t="s">
        <v>122</v>
      </c>
      <c r="E972">
        <v>104</v>
      </c>
      <c r="F972" s="20">
        <v>9.6999999999999993</v>
      </c>
      <c r="G972" t="s">
        <v>126</v>
      </c>
    </row>
    <row r="973" spans="1:7" x14ac:dyDescent="0.25">
      <c r="A973" s="6">
        <v>45426</v>
      </c>
      <c r="B973" t="s">
        <v>123</v>
      </c>
      <c r="C973" t="s">
        <v>124</v>
      </c>
      <c r="D973" t="s">
        <v>122</v>
      </c>
      <c r="E973">
        <v>100</v>
      </c>
      <c r="F973" s="20">
        <v>9.4</v>
      </c>
      <c r="G973" t="s">
        <v>125</v>
      </c>
    </row>
    <row r="974" spans="1:7" x14ac:dyDescent="0.25">
      <c r="A974" s="6">
        <v>45426</v>
      </c>
      <c r="B974" t="s">
        <v>123</v>
      </c>
      <c r="C974" t="s">
        <v>124</v>
      </c>
      <c r="D974" t="s">
        <v>122</v>
      </c>
      <c r="E974">
        <v>90</v>
      </c>
      <c r="F974" s="20">
        <v>6.6</v>
      </c>
      <c r="G974" t="s">
        <v>125</v>
      </c>
    </row>
    <row r="975" spans="1:7" x14ac:dyDescent="0.25">
      <c r="A975" s="6">
        <v>45426</v>
      </c>
      <c r="B975" t="s">
        <v>123</v>
      </c>
      <c r="C975" t="s">
        <v>124</v>
      </c>
      <c r="D975" t="s">
        <v>122</v>
      </c>
      <c r="E975">
        <v>98</v>
      </c>
      <c r="F975" s="20">
        <v>7.3</v>
      </c>
      <c r="G975" t="s">
        <v>125</v>
      </c>
    </row>
    <row r="976" spans="1:7" x14ac:dyDescent="0.25">
      <c r="A976" s="6">
        <v>45426</v>
      </c>
      <c r="B976" t="s">
        <v>123</v>
      </c>
      <c r="C976" t="s">
        <v>124</v>
      </c>
      <c r="D976" t="s">
        <v>122</v>
      </c>
      <c r="E976">
        <v>80</v>
      </c>
      <c r="F976" s="20">
        <v>5.9</v>
      </c>
      <c r="G976" t="s">
        <v>125</v>
      </c>
    </row>
    <row r="977" spans="1:7" x14ac:dyDescent="0.25">
      <c r="A977" s="6">
        <v>45426</v>
      </c>
      <c r="B977" t="s">
        <v>123</v>
      </c>
      <c r="C977" t="s">
        <v>124</v>
      </c>
      <c r="D977" t="s">
        <v>122</v>
      </c>
      <c r="E977">
        <v>95</v>
      </c>
      <c r="F977" s="20">
        <v>6.5</v>
      </c>
      <c r="G977" t="s">
        <v>125</v>
      </c>
    </row>
    <row r="978" spans="1:7" x14ac:dyDescent="0.25">
      <c r="A978" s="6">
        <v>45426</v>
      </c>
      <c r="B978" t="s">
        <v>123</v>
      </c>
      <c r="C978" t="s">
        <v>124</v>
      </c>
      <c r="D978" t="s">
        <v>122</v>
      </c>
      <c r="E978">
        <v>105</v>
      </c>
      <c r="F978" s="20">
        <v>11.1</v>
      </c>
      <c r="G978" t="s">
        <v>125</v>
      </c>
    </row>
    <row r="979" spans="1:7" x14ac:dyDescent="0.25">
      <c r="A979" s="6">
        <v>45426</v>
      </c>
      <c r="B979" t="s">
        <v>121</v>
      </c>
      <c r="D979" t="s">
        <v>122</v>
      </c>
      <c r="E979">
        <v>95</v>
      </c>
    </row>
    <row r="980" spans="1:7" x14ac:dyDescent="0.25">
      <c r="A980" s="6">
        <v>45426</v>
      </c>
      <c r="B980" t="s">
        <v>121</v>
      </c>
      <c r="D980" t="s">
        <v>122</v>
      </c>
      <c r="E980">
        <v>140</v>
      </c>
    </row>
    <row r="981" spans="1:7" x14ac:dyDescent="0.25">
      <c r="A981" s="6">
        <v>45426</v>
      </c>
      <c r="B981" t="s">
        <v>121</v>
      </c>
      <c r="D981" t="s">
        <v>122</v>
      </c>
      <c r="E981">
        <v>170</v>
      </c>
    </row>
    <row r="982" spans="1:7" x14ac:dyDescent="0.25">
      <c r="A982" s="6">
        <v>45426</v>
      </c>
      <c r="B982" t="s">
        <v>121</v>
      </c>
      <c r="D982" t="s">
        <v>122</v>
      </c>
      <c r="E982">
        <v>175</v>
      </c>
    </row>
    <row r="983" spans="1:7" x14ac:dyDescent="0.25">
      <c r="A983" s="6">
        <v>45426</v>
      </c>
      <c r="B983" t="s">
        <v>121</v>
      </c>
      <c r="D983" t="s">
        <v>122</v>
      </c>
      <c r="E983">
        <v>200</v>
      </c>
    </row>
    <row r="984" spans="1:7" x14ac:dyDescent="0.25">
      <c r="A984" s="6">
        <v>45426</v>
      </c>
      <c r="B984" t="s">
        <v>121</v>
      </c>
      <c r="D984" t="s">
        <v>122</v>
      </c>
      <c r="E984">
        <v>180</v>
      </c>
    </row>
    <row r="985" spans="1:7" x14ac:dyDescent="0.25">
      <c r="A985" s="6">
        <v>45426</v>
      </c>
      <c r="B985" t="s">
        <v>121</v>
      </c>
      <c r="D985" t="s">
        <v>122</v>
      </c>
      <c r="E985">
        <v>145</v>
      </c>
    </row>
    <row r="986" spans="1:7" x14ac:dyDescent="0.25">
      <c r="A986" s="6">
        <v>45426</v>
      </c>
      <c r="B986" t="s">
        <v>121</v>
      </c>
      <c r="D986" t="s">
        <v>122</v>
      </c>
      <c r="E986">
        <v>160</v>
      </c>
    </row>
    <row r="987" spans="1:7" x14ac:dyDescent="0.25">
      <c r="A987" s="6">
        <v>45426</v>
      </c>
      <c r="B987" t="s">
        <v>121</v>
      </c>
      <c r="D987" t="s">
        <v>122</v>
      </c>
      <c r="E987">
        <v>210</v>
      </c>
    </row>
    <row r="988" spans="1:7" x14ac:dyDescent="0.25">
      <c r="A988" s="6">
        <v>45426</v>
      </c>
      <c r="B988" t="s">
        <v>121</v>
      </c>
      <c r="D988" t="s">
        <v>122</v>
      </c>
      <c r="E988">
        <v>100</v>
      </c>
    </row>
    <row r="989" spans="1:7" x14ac:dyDescent="0.25">
      <c r="A989" s="6">
        <v>45426</v>
      </c>
      <c r="B989" t="s">
        <v>121</v>
      </c>
      <c r="D989" t="s">
        <v>122</v>
      </c>
      <c r="E989">
        <v>195</v>
      </c>
    </row>
    <row r="990" spans="1:7" x14ac:dyDescent="0.25">
      <c r="A990" s="6">
        <v>45426</v>
      </c>
      <c r="B990" t="s">
        <v>121</v>
      </c>
      <c r="D990" t="s">
        <v>122</v>
      </c>
      <c r="E990">
        <v>190</v>
      </c>
    </row>
    <row r="991" spans="1:7" x14ac:dyDescent="0.25">
      <c r="A991" s="6">
        <v>45426</v>
      </c>
      <c r="B991" t="s">
        <v>121</v>
      </c>
      <c r="D991" t="s">
        <v>122</v>
      </c>
      <c r="E991">
        <v>150</v>
      </c>
    </row>
    <row r="992" spans="1:7" x14ac:dyDescent="0.25">
      <c r="A992" s="6">
        <v>45426</v>
      </c>
      <c r="B992" t="s">
        <v>121</v>
      </c>
      <c r="D992" t="s">
        <v>122</v>
      </c>
      <c r="E992">
        <v>160</v>
      </c>
    </row>
    <row r="993" spans="1:7" x14ac:dyDescent="0.25">
      <c r="A993" s="6">
        <v>45426</v>
      </c>
      <c r="B993" t="s">
        <v>121</v>
      </c>
      <c r="D993" t="s">
        <v>122</v>
      </c>
      <c r="E993">
        <v>200</v>
      </c>
    </row>
    <row r="994" spans="1:7" x14ac:dyDescent="0.25">
      <c r="A994" s="6">
        <v>45426</v>
      </c>
      <c r="B994" t="s">
        <v>121</v>
      </c>
      <c r="D994" t="s">
        <v>122</v>
      </c>
      <c r="E994">
        <v>135</v>
      </c>
    </row>
    <row r="995" spans="1:7" x14ac:dyDescent="0.25">
      <c r="A995" s="6">
        <v>45426</v>
      </c>
      <c r="B995" t="s">
        <v>121</v>
      </c>
      <c r="D995" t="s">
        <v>122</v>
      </c>
      <c r="E995">
        <v>180</v>
      </c>
    </row>
    <row r="996" spans="1:7" x14ac:dyDescent="0.25">
      <c r="A996" s="6">
        <v>45426</v>
      </c>
      <c r="B996" t="s">
        <v>121</v>
      </c>
      <c r="D996" t="s">
        <v>122</v>
      </c>
      <c r="E996">
        <v>90</v>
      </c>
    </row>
    <row r="997" spans="1:7" x14ac:dyDescent="0.25">
      <c r="A997" s="6">
        <v>45426</v>
      </c>
      <c r="B997" t="s">
        <v>121</v>
      </c>
      <c r="D997" t="s">
        <v>122</v>
      </c>
      <c r="E997">
        <v>165</v>
      </c>
    </row>
    <row r="998" spans="1:7" x14ac:dyDescent="0.25">
      <c r="A998" s="6">
        <v>45427</v>
      </c>
      <c r="B998" t="s">
        <v>123</v>
      </c>
      <c r="C998" t="s">
        <v>124</v>
      </c>
      <c r="D998" t="s">
        <v>122</v>
      </c>
      <c r="E998">
        <v>125</v>
      </c>
      <c r="F998" s="20">
        <v>13.1</v>
      </c>
      <c r="G998" t="s">
        <v>126</v>
      </c>
    </row>
    <row r="999" spans="1:7" x14ac:dyDescent="0.25">
      <c r="A999" s="6">
        <v>45427</v>
      </c>
      <c r="B999" t="s">
        <v>123</v>
      </c>
      <c r="C999" t="s">
        <v>124</v>
      </c>
      <c r="D999" t="s">
        <v>122</v>
      </c>
      <c r="E999">
        <v>110</v>
      </c>
      <c r="F999" s="20">
        <v>12.4</v>
      </c>
      <c r="G999" t="s">
        <v>126</v>
      </c>
    </row>
    <row r="1000" spans="1:7" x14ac:dyDescent="0.25">
      <c r="A1000" s="6">
        <v>45427</v>
      </c>
      <c r="B1000" t="s">
        <v>123</v>
      </c>
      <c r="C1000" t="s">
        <v>124</v>
      </c>
      <c r="D1000" t="s">
        <v>122</v>
      </c>
      <c r="E1000">
        <v>95</v>
      </c>
      <c r="F1000" s="20">
        <v>8.6</v>
      </c>
      <c r="G1000" t="s">
        <v>125</v>
      </c>
    </row>
    <row r="1001" spans="1:7" x14ac:dyDescent="0.25">
      <c r="A1001" s="6">
        <v>45427</v>
      </c>
      <c r="B1001" t="s">
        <v>123</v>
      </c>
      <c r="C1001" t="s">
        <v>124</v>
      </c>
      <c r="D1001" t="s">
        <v>122</v>
      </c>
      <c r="E1001">
        <v>96</v>
      </c>
      <c r="F1001" s="20">
        <v>10.6</v>
      </c>
      <c r="G1001" t="s">
        <v>125</v>
      </c>
    </row>
    <row r="1002" spans="1:7" x14ac:dyDescent="0.25">
      <c r="A1002" s="6">
        <v>45427</v>
      </c>
      <c r="B1002" t="s">
        <v>123</v>
      </c>
      <c r="C1002" t="s">
        <v>124</v>
      </c>
      <c r="D1002" t="s">
        <v>122</v>
      </c>
      <c r="E1002">
        <v>85</v>
      </c>
      <c r="F1002" s="20">
        <v>7.1</v>
      </c>
      <c r="G1002" t="s">
        <v>125</v>
      </c>
    </row>
    <row r="1003" spans="1:7" x14ac:dyDescent="0.25">
      <c r="A1003" s="6">
        <v>45427</v>
      </c>
      <c r="B1003" t="s">
        <v>123</v>
      </c>
      <c r="C1003" t="s">
        <v>124</v>
      </c>
      <c r="D1003" t="s">
        <v>122</v>
      </c>
      <c r="E1003">
        <v>92</v>
      </c>
      <c r="F1003" s="20">
        <v>7.1</v>
      </c>
      <c r="G1003" t="s">
        <v>125</v>
      </c>
    </row>
    <row r="1004" spans="1:7" x14ac:dyDescent="0.25">
      <c r="A1004" s="6">
        <v>45427</v>
      </c>
      <c r="B1004" t="s">
        <v>123</v>
      </c>
      <c r="C1004" t="s">
        <v>124</v>
      </c>
      <c r="D1004" t="s">
        <v>122</v>
      </c>
      <c r="E1004">
        <v>100</v>
      </c>
      <c r="F1004" s="20">
        <v>9.9</v>
      </c>
      <c r="G1004" t="s">
        <v>125</v>
      </c>
    </row>
    <row r="1005" spans="1:7" x14ac:dyDescent="0.25">
      <c r="A1005" s="6">
        <v>45427</v>
      </c>
      <c r="B1005" t="s">
        <v>123</v>
      </c>
      <c r="C1005" t="s">
        <v>124</v>
      </c>
      <c r="D1005" t="s">
        <v>122</v>
      </c>
      <c r="E1005">
        <v>90</v>
      </c>
      <c r="F1005" s="20">
        <v>9.9</v>
      </c>
      <c r="G1005" t="s">
        <v>125</v>
      </c>
    </row>
    <row r="1006" spans="1:7" x14ac:dyDescent="0.25">
      <c r="A1006" s="6">
        <v>45427</v>
      </c>
      <c r="B1006" t="s">
        <v>123</v>
      </c>
      <c r="C1006" t="s">
        <v>124</v>
      </c>
      <c r="D1006" t="s">
        <v>122</v>
      </c>
      <c r="E1006">
        <v>83</v>
      </c>
      <c r="F1006" s="20">
        <v>6.9</v>
      </c>
      <c r="G1006" t="s">
        <v>125</v>
      </c>
    </row>
    <row r="1007" spans="1:7" x14ac:dyDescent="0.25">
      <c r="A1007" s="6">
        <v>45427</v>
      </c>
      <c r="B1007" t="s">
        <v>123</v>
      </c>
      <c r="C1007" t="s">
        <v>124</v>
      </c>
      <c r="D1007" t="s">
        <v>122</v>
      </c>
      <c r="E1007">
        <v>114</v>
      </c>
      <c r="F1007" s="20">
        <v>13.2</v>
      </c>
      <c r="G1007" t="s">
        <v>126</v>
      </c>
    </row>
    <row r="1008" spans="1:7" x14ac:dyDescent="0.25">
      <c r="A1008" s="6">
        <v>45428</v>
      </c>
      <c r="B1008" t="s">
        <v>123</v>
      </c>
      <c r="C1008" t="s">
        <v>124</v>
      </c>
      <c r="D1008" t="s">
        <v>122</v>
      </c>
      <c r="E1008">
        <v>105</v>
      </c>
      <c r="F1008" s="20">
        <v>5.8</v>
      </c>
      <c r="G1008" t="s">
        <v>125</v>
      </c>
    </row>
    <row r="1009" spans="1:7" x14ac:dyDescent="0.25">
      <c r="A1009" s="6">
        <v>45428</v>
      </c>
      <c r="B1009" t="s">
        <v>123</v>
      </c>
      <c r="C1009" t="s">
        <v>124</v>
      </c>
      <c r="D1009" t="s">
        <v>122</v>
      </c>
      <c r="E1009">
        <v>93</v>
      </c>
      <c r="F1009" s="20">
        <v>7.5</v>
      </c>
      <c r="G1009" t="s">
        <v>125</v>
      </c>
    </row>
    <row r="1010" spans="1:7" x14ac:dyDescent="0.25">
      <c r="A1010" s="6">
        <v>45428</v>
      </c>
      <c r="B1010" t="s">
        <v>123</v>
      </c>
      <c r="C1010" t="s">
        <v>124</v>
      </c>
      <c r="D1010" t="s">
        <v>122</v>
      </c>
      <c r="E1010">
        <v>100</v>
      </c>
      <c r="F1010" s="20">
        <v>7.9</v>
      </c>
      <c r="G1010" t="s">
        <v>125</v>
      </c>
    </row>
    <row r="1011" spans="1:7" x14ac:dyDescent="0.25">
      <c r="A1011" s="6">
        <v>45428</v>
      </c>
      <c r="B1011" t="s">
        <v>123</v>
      </c>
      <c r="C1011" t="s">
        <v>124</v>
      </c>
      <c r="D1011" t="s">
        <v>122</v>
      </c>
      <c r="E1011">
        <v>102</v>
      </c>
      <c r="F1011" s="20">
        <v>7.1</v>
      </c>
      <c r="G1011" t="s">
        <v>125</v>
      </c>
    </row>
    <row r="1012" spans="1:7" x14ac:dyDescent="0.25">
      <c r="A1012" s="6">
        <v>45428</v>
      </c>
      <c r="B1012" t="s">
        <v>123</v>
      </c>
      <c r="C1012" t="s">
        <v>124</v>
      </c>
      <c r="D1012" t="s">
        <v>122</v>
      </c>
      <c r="E1012">
        <v>80</v>
      </c>
      <c r="F1012" s="20">
        <v>4.7</v>
      </c>
      <c r="G1012" t="s">
        <v>125</v>
      </c>
    </row>
    <row r="1013" spans="1:7" x14ac:dyDescent="0.25">
      <c r="A1013" s="6">
        <v>45428</v>
      </c>
      <c r="B1013" t="s">
        <v>123</v>
      </c>
      <c r="C1013" t="s">
        <v>124</v>
      </c>
      <c r="D1013" t="s">
        <v>122</v>
      </c>
      <c r="E1013">
        <v>100</v>
      </c>
      <c r="F1013" s="20">
        <v>8.4</v>
      </c>
      <c r="G1013" t="s">
        <v>125</v>
      </c>
    </row>
    <row r="1014" spans="1:7" x14ac:dyDescent="0.25">
      <c r="A1014" s="6">
        <v>45428</v>
      </c>
      <c r="B1014" t="s">
        <v>123</v>
      </c>
      <c r="C1014" t="s">
        <v>124</v>
      </c>
      <c r="D1014" t="s">
        <v>122</v>
      </c>
      <c r="E1014">
        <v>108</v>
      </c>
      <c r="F1014" s="20">
        <v>10</v>
      </c>
      <c r="G1014" t="s">
        <v>125</v>
      </c>
    </row>
    <row r="1015" spans="1:7" x14ac:dyDescent="0.25">
      <c r="A1015" s="6">
        <v>45428</v>
      </c>
      <c r="B1015" t="s">
        <v>123</v>
      </c>
      <c r="C1015" t="s">
        <v>124</v>
      </c>
      <c r="D1015" t="s">
        <v>122</v>
      </c>
      <c r="E1015">
        <v>92</v>
      </c>
      <c r="F1015" s="20">
        <v>6.7</v>
      </c>
      <c r="G1015" t="s">
        <v>125</v>
      </c>
    </row>
    <row r="1016" spans="1:7" x14ac:dyDescent="0.25">
      <c r="A1016" s="6">
        <v>45428</v>
      </c>
      <c r="B1016" t="s">
        <v>123</v>
      </c>
      <c r="C1016" t="s">
        <v>124</v>
      </c>
      <c r="D1016" t="s">
        <v>122</v>
      </c>
      <c r="E1016">
        <v>106</v>
      </c>
      <c r="F1016" s="20">
        <v>10.5</v>
      </c>
      <c r="G1016" t="s">
        <v>126</v>
      </c>
    </row>
    <row r="1017" spans="1:7" x14ac:dyDescent="0.25">
      <c r="A1017" s="6">
        <v>45428</v>
      </c>
      <c r="B1017" t="s">
        <v>123</v>
      </c>
      <c r="C1017" t="s">
        <v>124</v>
      </c>
      <c r="D1017" t="s">
        <v>122</v>
      </c>
      <c r="E1017">
        <v>97</v>
      </c>
      <c r="F1017" s="20">
        <v>7.8</v>
      </c>
      <c r="G1017" t="s">
        <v>125</v>
      </c>
    </row>
    <row r="1018" spans="1:7" x14ac:dyDescent="0.25">
      <c r="A1018" s="6">
        <v>45428</v>
      </c>
      <c r="B1018" t="s">
        <v>123</v>
      </c>
      <c r="C1018" t="s">
        <v>124</v>
      </c>
      <c r="D1018" t="s">
        <v>122</v>
      </c>
      <c r="E1018">
        <v>118</v>
      </c>
      <c r="F1018" s="20">
        <v>13.7</v>
      </c>
      <c r="G1018" t="s">
        <v>126</v>
      </c>
    </row>
    <row r="1019" spans="1:7" x14ac:dyDescent="0.25">
      <c r="A1019" s="6">
        <v>45428</v>
      </c>
      <c r="B1019" t="s">
        <v>123</v>
      </c>
      <c r="C1019" t="s">
        <v>124</v>
      </c>
      <c r="D1019" t="s">
        <v>122</v>
      </c>
      <c r="E1019">
        <v>85</v>
      </c>
      <c r="F1019" s="20">
        <v>7.4</v>
      </c>
      <c r="G1019" t="s">
        <v>125</v>
      </c>
    </row>
    <row r="1020" spans="1:7" x14ac:dyDescent="0.25">
      <c r="A1020" s="6">
        <v>45428</v>
      </c>
      <c r="B1020" t="s">
        <v>123</v>
      </c>
      <c r="C1020" t="s">
        <v>124</v>
      </c>
      <c r="D1020" t="s">
        <v>122</v>
      </c>
      <c r="E1020">
        <v>90</v>
      </c>
      <c r="F1020" s="20">
        <v>7.6</v>
      </c>
      <c r="G1020" t="s">
        <v>125</v>
      </c>
    </row>
    <row r="1021" spans="1:7" x14ac:dyDescent="0.25">
      <c r="A1021" s="6">
        <v>45428</v>
      </c>
      <c r="B1021" t="s">
        <v>123</v>
      </c>
      <c r="C1021" t="s">
        <v>124</v>
      </c>
      <c r="D1021" t="s">
        <v>122</v>
      </c>
      <c r="E1021">
        <v>107</v>
      </c>
      <c r="F1021" s="20">
        <v>11.7</v>
      </c>
      <c r="G1021" t="s">
        <v>125</v>
      </c>
    </row>
    <row r="1022" spans="1:7" x14ac:dyDescent="0.25">
      <c r="A1022" s="6">
        <v>45428</v>
      </c>
      <c r="B1022" t="s">
        <v>123</v>
      </c>
      <c r="C1022" t="s">
        <v>124</v>
      </c>
      <c r="D1022" t="s">
        <v>122</v>
      </c>
      <c r="E1022">
        <v>79</v>
      </c>
      <c r="F1022" s="20">
        <v>4.9000000000000004</v>
      </c>
      <c r="G1022" t="s">
        <v>125</v>
      </c>
    </row>
    <row r="1023" spans="1:7" x14ac:dyDescent="0.25">
      <c r="A1023" s="6">
        <v>45428</v>
      </c>
      <c r="B1023" t="s">
        <v>123</v>
      </c>
      <c r="C1023" t="s">
        <v>124</v>
      </c>
      <c r="D1023" t="s">
        <v>122</v>
      </c>
      <c r="E1023">
        <v>79</v>
      </c>
      <c r="F1023" s="20">
        <v>6.3</v>
      </c>
      <c r="G1023" t="s">
        <v>125</v>
      </c>
    </row>
    <row r="1024" spans="1:7" x14ac:dyDescent="0.25">
      <c r="A1024" s="6">
        <v>45428</v>
      </c>
      <c r="B1024" t="s">
        <v>123</v>
      </c>
      <c r="C1024" t="s">
        <v>124</v>
      </c>
      <c r="D1024" t="s">
        <v>122</v>
      </c>
      <c r="E1024">
        <v>94</v>
      </c>
      <c r="F1024" s="20">
        <v>8.9</v>
      </c>
      <c r="G1024" t="s">
        <v>125</v>
      </c>
    </row>
    <row r="1025" spans="1:7" x14ac:dyDescent="0.25">
      <c r="A1025" s="6">
        <v>45428</v>
      </c>
      <c r="B1025" t="s">
        <v>123</v>
      </c>
      <c r="C1025" t="s">
        <v>124</v>
      </c>
      <c r="D1025" t="s">
        <v>122</v>
      </c>
      <c r="E1025">
        <v>85</v>
      </c>
      <c r="F1025" s="20">
        <v>7.1</v>
      </c>
      <c r="G1025" t="s">
        <v>125</v>
      </c>
    </row>
    <row r="1026" spans="1:7" x14ac:dyDescent="0.25">
      <c r="A1026" s="6">
        <v>45428</v>
      </c>
      <c r="B1026" t="s">
        <v>123</v>
      </c>
      <c r="C1026" t="s">
        <v>124</v>
      </c>
      <c r="D1026" t="s">
        <v>122</v>
      </c>
      <c r="E1026">
        <v>100</v>
      </c>
      <c r="F1026" s="20">
        <v>10.3</v>
      </c>
      <c r="G1026" t="s">
        <v>125</v>
      </c>
    </row>
    <row r="1027" spans="1:7" x14ac:dyDescent="0.25">
      <c r="A1027" s="6">
        <v>45428</v>
      </c>
      <c r="B1027" t="s">
        <v>123</v>
      </c>
      <c r="C1027" t="s">
        <v>124</v>
      </c>
      <c r="D1027" t="s">
        <v>122</v>
      </c>
      <c r="E1027">
        <v>87</v>
      </c>
      <c r="F1027" s="20">
        <v>5.8</v>
      </c>
      <c r="G1027" t="s">
        <v>125</v>
      </c>
    </row>
    <row r="1028" spans="1:7" x14ac:dyDescent="0.25">
      <c r="A1028" s="6">
        <v>45428</v>
      </c>
      <c r="B1028" t="s">
        <v>121</v>
      </c>
      <c r="D1028" t="s">
        <v>122</v>
      </c>
      <c r="E1028">
        <v>150</v>
      </c>
    </row>
    <row r="1029" spans="1:7" x14ac:dyDescent="0.25">
      <c r="A1029" s="6">
        <v>45428</v>
      </c>
      <c r="B1029" t="s">
        <v>121</v>
      </c>
      <c r="D1029" t="s">
        <v>122</v>
      </c>
      <c r="E1029">
        <v>180</v>
      </c>
    </row>
    <row r="1030" spans="1:7" x14ac:dyDescent="0.25">
      <c r="A1030" s="6">
        <v>45428</v>
      </c>
      <c r="B1030" t="s">
        <v>121</v>
      </c>
      <c r="D1030" t="s">
        <v>122</v>
      </c>
      <c r="E1030">
        <v>170</v>
      </c>
    </row>
    <row r="1031" spans="1:7" x14ac:dyDescent="0.25">
      <c r="A1031" s="6">
        <v>45428</v>
      </c>
      <c r="B1031" t="s">
        <v>121</v>
      </c>
      <c r="D1031" t="s">
        <v>122</v>
      </c>
      <c r="E1031">
        <v>145</v>
      </c>
    </row>
    <row r="1032" spans="1:7" x14ac:dyDescent="0.25">
      <c r="A1032" s="6">
        <v>45428</v>
      </c>
      <c r="B1032" t="s">
        <v>121</v>
      </c>
      <c r="D1032" t="s">
        <v>122</v>
      </c>
      <c r="E1032">
        <v>280</v>
      </c>
    </row>
    <row r="1033" spans="1:7" x14ac:dyDescent="0.25">
      <c r="A1033" s="6">
        <v>45428</v>
      </c>
      <c r="B1033" t="s">
        <v>121</v>
      </c>
      <c r="D1033" t="s">
        <v>122</v>
      </c>
      <c r="E1033">
        <v>190</v>
      </c>
    </row>
    <row r="1034" spans="1:7" x14ac:dyDescent="0.25">
      <c r="A1034" s="6">
        <v>45428</v>
      </c>
      <c r="B1034" t="s">
        <v>121</v>
      </c>
      <c r="D1034" t="s">
        <v>122</v>
      </c>
      <c r="E1034">
        <v>170</v>
      </c>
    </row>
    <row r="1035" spans="1:7" x14ac:dyDescent="0.25">
      <c r="A1035" s="6">
        <v>45428</v>
      </c>
      <c r="B1035" t="s">
        <v>121</v>
      </c>
      <c r="D1035" t="s">
        <v>122</v>
      </c>
      <c r="E1035">
        <v>150</v>
      </c>
    </row>
    <row r="1036" spans="1:7" x14ac:dyDescent="0.25">
      <c r="A1036" s="6">
        <v>45428</v>
      </c>
      <c r="B1036" t="s">
        <v>121</v>
      </c>
      <c r="D1036" t="s">
        <v>122</v>
      </c>
      <c r="E1036">
        <v>170</v>
      </c>
    </row>
    <row r="1037" spans="1:7" x14ac:dyDescent="0.25">
      <c r="A1037" s="6">
        <v>45428</v>
      </c>
      <c r="B1037" t="s">
        <v>121</v>
      </c>
      <c r="D1037" t="s">
        <v>122</v>
      </c>
      <c r="E1037">
        <v>185</v>
      </c>
    </row>
    <row r="1038" spans="1:7" x14ac:dyDescent="0.25">
      <c r="A1038" s="6">
        <v>45429</v>
      </c>
      <c r="B1038" t="s">
        <v>123</v>
      </c>
      <c r="C1038" t="s">
        <v>124</v>
      </c>
      <c r="D1038" t="s">
        <v>122</v>
      </c>
      <c r="E1038">
        <v>103</v>
      </c>
      <c r="F1038" s="20">
        <v>10.6</v>
      </c>
      <c r="G1038" t="s">
        <v>125</v>
      </c>
    </row>
    <row r="1039" spans="1:7" x14ac:dyDescent="0.25">
      <c r="A1039" s="6">
        <v>45429</v>
      </c>
      <c r="B1039" t="s">
        <v>123</v>
      </c>
      <c r="C1039" t="s">
        <v>124</v>
      </c>
      <c r="D1039" t="s">
        <v>122</v>
      </c>
      <c r="E1039">
        <v>120</v>
      </c>
      <c r="F1039" s="20">
        <v>14.7</v>
      </c>
      <c r="G1039" t="s">
        <v>126</v>
      </c>
    </row>
    <row r="1040" spans="1:7" x14ac:dyDescent="0.25">
      <c r="A1040" s="6">
        <v>45429</v>
      </c>
      <c r="B1040" t="s">
        <v>123</v>
      </c>
      <c r="C1040" t="s">
        <v>124</v>
      </c>
      <c r="D1040" t="s">
        <v>122</v>
      </c>
      <c r="E1040">
        <v>105</v>
      </c>
      <c r="F1040" s="20">
        <v>11.6</v>
      </c>
      <c r="G1040" t="s">
        <v>125</v>
      </c>
    </row>
    <row r="1041" spans="1:7" x14ac:dyDescent="0.25">
      <c r="A1041" s="6">
        <v>45429</v>
      </c>
      <c r="B1041" t="s">
        <v>123</v>
      </c>
      <c r="C1041" t="s">
        <v>124</v>
      </c>
      <c r="D1041" t="s">
        <v>122</v>
      </c>
      <c r="E1041">
        <v>110</v>
      </c>
      <c r="F1041" s="20">
        <v>12.9</v>
      </c>
      <c r="G1041" t="s">
        <v>125</v>
      </c>
    </row>
    <row r="1042" spans="1:7" x14ac:dyDescent="0.25">
      <c r="A1042" s="6">
        <v>45429</v>
      </c>
      <c r="B1042" t="s">
        <v>123</v>
      </c>
      <c r="C1042" t="s">
        <v>124</v>
      </c>
      <c r="D1042" t="s">
        <v>122</v>
      </c>
      <c r="E1042">
        <v>103</v>
      </c>
      <c r="F1042" s="20">
        <v>12.1</v>
      </c>
      <c r="G1042" t="s">
        <v>125</v>
      </c>
    </row>
    <row r="1043" spans="1:7" x14ac:dyDescent="0.25">
      <c r="A1043" s="6">
        <v>45429</v>
      </c>
      <c r="B1043" t="s">
        <v>123</v>
      </c>
      <c r="C1043" t="s">
        <v>124</v>
      </c>
      <c r="D1043" t="s">
        <v>122</v>
      </c>
      <c r="E1043">
        <v>150</v>
      </c>
      <c r="F1043" s="20">
        <v>28.7</v>
      </c>
      <c r="G1043" t="s">
        <v>125</v>
      </c>
    </row>
    <row r="1044" spans="1:7" x14ac:dyDescent="0.25">
      <c r="A1044" s="6">
        <v>45429</v>
      </c>
      <c r="B1044" t="s">
        <v>123</v>
      </c>
      <c r="C1044" t="s">
        <v>124</v>
      </c>
      <c r="D1044" t="s">
        <v>122</v>
      </c>
      <c r="E1044">
        <v>130</v>
      </c>
      <c r="F1044" s="20">
        <v>19</v>
      </c>
      <c r="G1044" t="s">
        <v>126</v>
      </c>
    </row>
    <row r="1045" spans="1:7" x14ac:dyDescent="0.25">
      <c r="A1045" s="6">
        <v>45429</v>
      </c>
      <c r="B1045" t="s">
        <v>123</v>
      </c>
      <c r="C1045" t="s">
        <v>124</v>
      </c>
      <c r="D1045" t="s">
        <v>122</v>
      </c>
      <c r="E1045">
        <v>117</v>
      </c>
      <c r="F1045" s="20">
        <v>15.4</v>
      </c>
      <c r="G1045" t="s">
        <v>125</v>
      </c>
    </row>
    <row r="1046" spans="1:7" x14ac:dyDescent="0.25">
      <c r="A1046" s="6">
        <v>45429</v>
      </c>
      <c r="B1046" t="s">
        <v>123</v>
      </c>
      <c r="C1046" t="s">
        <v>124</v>
      </c>
      <c r="D1046" t="s">
        <v>122</v>
      </c>
      <c r="E1046">
        <v>99</v>
      </c>
      <c r="F1046" s="20">
        <v>8.1999999999999993</v>
      </c>
      <c r="G1046" t="s">
        <v>125</v>
      </c>
    </row>
    <row r="1047" spans="1:7" x14ac:dyDescent="0.25">
      <c r="A1047" s="6">
        <v>45429</v>
      </c>
      <c r="B1047" t="s">
        <v>123</v>
      </c>
      <c r="C1047" t="s">
        <v>124</v>
      </c>
      <c r="D1047" t="s">
        <v>122</v>
      </c>
      <c r="E1047">
        <v>85</v>
      </c>
      <c r="F1047" s="20">
        <v>6.3</v>
      </c>
      <c r="G1047" t="s">
        <v>125</v>
      </c>
    </row>
    <row r="1048" spans="1:7" x14ac:dyDescent="0.25">
      <c r="A1048" s="6">
        <v>45429</v>
      </c>
      <c r="B1048" t="s">
        <v>121</v>
      </c>
      <c r="D1048" t="s">
        <v>122</v>
      </c>
      <c r="E1048">
        <v>150</v>
      </c>
    </row>
    <row r="1049" spans="1:7" x14ac:dyDescent="0.25">
      <c r="A1049" s="6">
        <v>45429</v>
      </c>
      <c r="B1049" t="s">
        <v>121</v>
      </c>
      <c r="D1049" t="s">
        <v>122</v>
      </c>
      <c r="E1049">
        <v>190</v>
      </c>
    </row>
    <row r="1050" spans="1:7" x14ac:dyDescent="0.25">
      <c r="A1050" s="6">
        <v>45429</v>
      </c>
      <c r="B1050" t="s">
        <v>121</v>
      </c>
      <c r="D1050" t="s">
        <v>122</v>
      </c>
      <c r="E1050">
        <v>140</v>
      </c>
    </row>
    <row r="1051" spans="1:7" x14ac:dyDescent="0.25">
      <c r="A1051" s="6">
        <v>45429</v>
      </c>
      <c r="B1051" t="s">
        <v>121</v>
      </c>
      <c r="D1051" t="s">
        <v>122</v>
      </c>
      <c r="E1051">
        <v>125</v>
      </c>
    </row>
    <row r="1052" spans="1:7" x14ac:dyDescent="0.25">
      <c r="A1052" s="6">
        <v>45429</v>
      </c>
      <c r="B1052" t="s">
        <v>121</v>
      </c>
      <c r="D1052" t="s">
        <v>122</v>
      </c>
      <c r="E1052">
        <v>160</v>
      </c>
    </row>
    <row r="1053" spans="1:7" x14ac:dyDescent="0.25">
      <c r="A1053" s="6">
        <v>45429</v>
      </c>
      <c r="B1053" t="s">
        <v>121</v>
      </c>
      <c r="D1053" t="s">
        <v>122</v>
      </c>
      <c r="E1053">
        <v>140</v>
      </c>
    </row>
    <row r="1054" spans="1:7" x14ac:dyDescent="0.25">
      <c r="A1054" s="6">
        <v>45429</v>
      </c>
      <c r="B1054" t="s">
        <v>121</v>
      </c>
      <c r="D1054" t="s">
        <v>122</v>
      </c>
      <c r="E1054">
        <v>145</v>
      </c>
    </row>
    <row r="1055" spans="1:7" x14ac:dyDescent="0.25">
      <c r="A1055" s="6">
        <v>45429</v>
      </c>
      <c r="B1055" t="s">
        <v>121</v>
      </c>
      <c r="D1055" t="s">
        <v>122</v>
      </c>
      <c r="E1055">
        <v>140</v>
      </c>
    </row>
    <row r="1056" spans="1:7" x14ac:dyDescent="0.25">
      <c r="A1056" s="6">
        <v>45429</v>
      </c>
      <c r="B1056" t="s">
        <v>121</v>
      </c>
      <c r="D1056" t="s">
        <v>122</v>
      </c>
      <c r="E1056">
        <v>150</v>
      </c>
    </row>
    <row r="1057" spans="1:7" x14ac:dyDescent="0.25">
      <c r="A1057" s="6">
        <v>45429</v>
      </c>
      <c r="B1057" t="s">
        <v>121</v>
      </c>
      <c r="D1057" t="s">
        <v>122</v>
      </c>
      <c r="E1057">
        <v>170</v>
      </c>
    </row>
    <row r="1058" spans="1:7" x14ac:dyDescent="0.25">
      <c r="A1058" s="6">
        <v>45429</v>
      </c>
      <c r="B1058" t="s">
        <v>121</v>
      </c>
      <c r="D1058" t="s">
        <v>122</v>
      </c>
      <c r="E1058">
        <v>170</v>
      </c>
    </row>
    <row r="1059" spans="1:7" x14ac:dyDescent="0.25">
      <c r="A1059" s="6">
        <v>45429</v>
      </c>
      <c r="B1059" t="s">
        <v>121</v>
      </c>
      <c r="D1059" t="s">
        <v>122</v>
      </c>
      <c r="E1059">
        <v>145</v>
      </c>
    </row>
    <row r="1060" spans="1:7" x14ac:dyDescent="0.25">
      <c r="A1060" s="6">
        <v>45429</v>
      </c>
      <c r="B1060" t="s">
        <v>121</v>
      </c>
      <c r="D1060" t="s">
        <v>122</v>
      </c>
      <c r="E1060">
        <v>190</v>
      </c>
    </row>
    <row r="1061" spans="1:7" x14ac:dyDescent="0.25">
      <c r="A1061" s="6">
        <v>45429</v>
      </c>
      <c r="B1061" t="s">
        <v>121</v>
      </c>
      <c r="D1061" t="s">
        <v>122</v>
      </c>
      <c r="E1061">
        <v>140</v>
      </c>
    </row>
    <row r="1062" spans="1:7" x14ac:dyDescent="0.25">
      <c r="A1062" s="6">
        <v>45429</v>
      </c>
      <c r="B1062" t="s">
        <v>121</v>
      </c>
      <c r="D1062" t="s">
        <v>122</v>
      </c>
      <c r="E1062">
        <v>150</v>
      </c>
    </row>
    <row r="1063" spans="1:7" x14ac:dyDescent="0.25">
      <c r="A1063" s="6">
        <v>45429</v>
      </c>
      <c r="B1063" t="s">
        <v>121</v>
      </c>
      <c r="D1063" t="s">
        <v>122</v>
      </c>
      <c r="E1063">
        <v>130</v>
      </c>
    </row>
    <row r="1064" spans="1:7" x14ac:dyDescent="0.25">
      <c r="A1064" s="6">
        <v>45429</v>
      </c>
      <c r="B1064" t="s">
        <v>121</v>
      </c>
      <c r="D1064" t="s">
        <v>122</v>
      </c>
      <c r="E1064">
        <v>125</v>
      </c>
    </row>
    <row r="1065" spans="1:7" x14ac:dyDescent="0.25">
      <c r="A1065" s="6">
        <v>45429</v>
      </c>
      <c r="B1065" t="s">
        <v>121</v>
      </c>
      <c r="D1065" t="s">
        <v>122</v>
      </c>
      <c r="E1065">
        <v>150</v>
      </c>
    </row>
    <row r="1066" spans="1:7" x14ac:dyDescent="0.25">
      <c r="A1066" s="6">
        <v>45429</v>
      </c>
      <c r="B1066" t="s">
        <v>121</v>
      </c>
      <c r="D1066" t="s">
        <v>122</v>
      </c>
      <c r="E1066">
        <v>130</v>
      </c>
    </row>
    <row r="1067" spans="1:7" x14ac:dyDescent="0.25">
      <c r="A1067" s="6">
        <v>45429</v>
      </c>
      <c r="B1067" t="s">
        <v>121</v>
      </c>
      <c r="D1067" t="s">
        <v>122</v>
      </c>
      <c r="E1067">
        <v>150</v>
      </c>
    </row>
    <row r="1068" spans="1:7" x14ac:dyDescent="0.25">
      <c r="A1068" s="6">
        <v>45429</v>
      </c>
      <c r="B1068" t="s">
        <v>121</v>
      </c>
      <c r="D1068" t="s">
        <v>122</v>
      </c>
      <c r="E1068">
        <v>140</v>
      </c>
    </row>
    <row r="1069" spans="1:7" x14ac:dyDescent="0.25">
      <c r="A1069" s="6">
        <v>45429</v>
      </c>
      <c r="B1069" t="s">
        <v>121</v>
      </c>
      <c r="D1069" t="s">
        <v>122</v>
      </c>
      <c r="E1069">
        <v>350</v>
      </c>
    </row>
    <row r="1070" spans="1:7" x14ac:dyDescent="0.25">
      <c r="A1070" s="6">
        <v>45430</v>
      </c>
      <c r="B1070" t="s">
        <v>123</v>
      </c>
      <c r="C1070" t="s">
        <v>124</v>
      </c>
      <c r="D1070" t="s">
        <v>122</v>
      </c>
      <c r="E1070">
        <v>65</v>
      </c>
      <c r="F1070" s="20">
        <v>9.8000000000000007</v>
      </c>
      <c r="G1070" t="s">
        <v>125</v>
      </c>
    </row>
    <row r="1071" spans="1:7" x14ac:dyDescent="0.25">
      <c r="A1071" s="6">
        <v>45430</v>
      </c>
      <c r="B1071" t="s">
        <v>123</v>
      </c>
      <c r="C1071" t="s">
        <v>124</v>
      </c>
      <c r="D1071" t="s">
        <v>122</v>
      </c>
      <c r="E1071">
        <v>55</v>
      </c>
      <c r="F1071" s="20">
        <v>7.4</v>
      </c>
      <c r="G1071" t="s">
        <v>125</v>
      </c>
    </row>
    <row r="1072" spans="1:7" x14ac:dyDescent="0.25">
      <c r="A1072" s="6">
        <v>45430</v>
      </c>
      <c r="B1072" t="s">
        <v>123</v>
      </c>
      <c r="C1072" t="s">
        <v>124</v>
      </c>
      <c r="D1072" t="s">
        <v>122</v>
      </c>
      <c r="E1072">
        <v>65</v>
      </c>
      <c r="F1072" s="20">
        <v>6.8</v>
      </c>
      <c r="G1072" t="s">
        <v>125</v>
      </c>
    </row>
    <row r="1073" spans="1:7" x14ac:dyDescent="0.25">
      <c r="A1073" s="6">
        <v>45430</v>
      </c>
      <c r="B1073" t="s">
        <v>123</v>
      </c>
      <c r="C1073" t="s">
        <v>124</v>
      </c>
      <c r="D1073" t="s">
        <v>122</v>
      </c>
      <c r="E1073">
        <v>65</v>
      </c>
      <c r="F1073" s="20">
        <v>8.1999999999999993</v>
      </c>
      <c r="G1073" t="s">
        <v>125</v>
      </c>
    </row>
    <row r="1074" spans="1:7" x14ac:dyDescent="0.25">
      <c r="A1074" s="6">
        <v>45430</v>
      </c>
      <c r="B1074" t="s">
        <v>123</v>
      </c>
      <c r="C1074" t="s">
        <v>124</v>
      </c>
      <c r="D1074" t="s">
        <v>122</v>
      </c>
      <c r="E1074">
        <v>70</v>
      </c>
      <c r="F1074" s="20">
        <v>9</v>
      </c>
      <c r="G1074" t="s">
        <v>125</v>
      </c>
    </row>
    <row r="1075" spans="1:7" x14ac:dyDescent="0.25">
      <c r="A1075" s="6">
        <v>45430</v>
      </c>
      <c r="B1075" t="s">
        <v>123</v>
      </c>
      <c r="C1075" t="s">
        <v>124</v>
      </c>
      <c r="D1075" t="s">
        <v>122</v>
      </c>
      <c r="E1075">
        <v>75</v>
      </c>
      <c r="F1075" s="20">
        <v>10.1</v>
      </c>
      <c r="G1075" t="s">
        <v>125</v>
      </c>
    </row>
    <row r="1076" spans="1:7" x14ac:dyDescent="0.25">
      <c r="A1076" s="6">
        <v>45430</v>
      </c>
      <c r="B1076" t="s">
        <v>123</v>
      </c>
      <c r="C1076" t="s">
        <v>124</v>
      </c>
      <c r="D1076" t="s">
        <v>122</v>
      </c>
      <c r="E1076">
        <v>60</v>
      </c>
      <c r="F1076" s="20">
        <v>9.8000000000000007</v>
      </c>
      <c r="G1076" t="s">
        <v>125</v>
      </c>
    </row>
    <row r="1077" spans="1:7" x14ac:dyDescent="0.25">
      <c r="A1077" s="6">
        <v>45430</v>
      </c>
      <c r="B1077" t="s">
        <v>123</v>
      </c>
      <c r="C1077" t="s">
        <v>124</v>
      </c>
      <c r="D1077" t="s">
        <v>122</v>
      </c>
      <c r="E1077">
        <v>55</v>
      </c>
      <c r="F1077" s="20">
        <v>6.8</v>
      </c>
      <c r="G1077" t="s">
        <v>125</v>
      </c>
    </row>
    <row r="1078" spans="1:7" x14ac:dyDescent="0.25">
      <c r="A1078" s="6">
        <v>45430</v>
      </c>
      <c r="B1078" t="s">
        <v>123</v>
      </c>
      <c r="C1078" t="s">
        <v>124</v>
      </c>
      <c r="D1078" t="s">
        <v>122</v>
      </c>
      <c r="E1078">
        <v>75</v>
      </c>
      <c r="F1078" s="20">
        <v>13.7</v>
      </c>
      <c r="G1078" t="s">
        <v>125</v>
      </c>
    </row>
    <row r="1079" spans="1:7" x14ac:dyDescent="0.25">
      <c r="A1079" s="6">
        <v>45430</v>
      </c>
      <c r="B1079" t="s">
        <v>123</v>
      </c>
      <c r="C1079" t="s">
        <v>124</v>
      </c>
      <c r="D1079" t="s">
        <v>122</v>
      </c>
      <c r="E1079">
        <v>55</v>
      </c>
      <c r="F1079" s="20">
        <v>9.1999999999999993</v>
      </c>
      <c r="G1079" t="s">
        <v>125</v>
      </c>
    </row>
    <row r="1080" spans="1:7" x14ac:dyDescent="0.25">
      <c r="A1080" s="6">
        <v>45430</v>
      </c>
      <c r="B1080" t="s">
        <v>121</v>
      </c>
      <c r="D1080" t="s">
        <v>122</v>
      </c>
      <c r="E1080">
        <v>80</v>
      </c>
    </row>
    <row r="1081" spans="1:7" x14ac:dyDescent="0.25">
      <c r="A1081" s="6">
        <v>45430</v>
      </c>
      <c r="B1081" t="s">
        <v>121</v>
      </c>
      <c r="D1081" t="s">
        <v>122</v>
      </c>
      <c r="E1081">
        <v>130</v>
      </c>
    </row>
    <row r="1082" spans="1:7" x14ac:dyDescent="0.25">
      <c r="A1082" s="6">
        <v>45430</v>
      </c>
      <c r="B1082" t="s">
        <v>121</v>
      </c>
      <c r="D1082" t="s">
        <v>122</v>
      </c>
      <c r="E1082">
        <v>120</v>
      </c>
    </row>
    <row r="1083" spans="1:7" x14ac:dyDescent="0.25">
      <c r="A1083" s="6">
        <v>45430</v>
      </c>
      <c r="B1083" t="s">
        <v>121</v>
      </c>
      <c r="D1083" t="s">
        <v>122</v>
      </c>
      <c r="E1083">
        <v>50</v>
      </c>
    </row>
    <row r="1084" spans="1:7" x14ac:dyDescent="0.25">
      <c r="A1084" s="6">
        <v>45431</v>
      </c>
      <c r="B1084" t="s">
        <v>123</v>
      </c>
      <c r="C1084" t="s">
        <v>124</v>
      </c>
      <c r="D1084" t="s">
        <v>122</v>
      </c>
      <c r="E1084">
        <v>110</v>
      </c>
      <c r="F1084" s="20">
        <v>12.2</v>
      </c>
      <c r="G1084" t="s">
        <v>126</v>
      </c>
    </row>
    <row r="1085" spans="1:7" x14ac:dyDescent="0.25">
      <c r="A1085" s="6">
        <v>45431</v>
      </c>
      <c r="B1085" t="s">
        <v>123</v>
      </c>
      <c r="C1085" t="s">
        <v>124</v>
      </c>
      <c r="D1085" t="s">
        <v>122</v>
      </c>
      <c r="E1085">
        <v>85</v>
      </c>
      <c r="F1085" s="20">
        <v>6.2</v>
      </c>
      <c r="G1085" t="s">
        <v>125</v>
      </c>
    </row>
    <row r="1086" spans="1:7" x14ac:dyDescent="0.25">
      <c r="A1086" s="6">
        <v>45431</v>
      </c>
      <c r="B1086" t="s">
        <v>123</v>
      </c>
      <c r="C1086" t="s">
        <v>124</v>
      </c>
      <c r="D1086" t="s">
        <v>122</v>
      </c>
      <c r="E1086">
        <v>105</v>
      </c>
      <c r="F1086" s="20">
        <v>9.6</v>
      </c>
      <c r="G1086" t="s">
        <v>125</v>
      </c>
    </row>
    <row r="1087" spans="1:7" x14ac:dyDescent="0.25">
      <c r="A1087" s="6">
        <v>45431</v>
      </c>
      <c r="B1087" t="s">
        <v>123</v>
      </c>
      <c r="C1087" t="s">
        <v>124</v>
      </c>
      <c r="D1087" t="s">
        <v>122</v>
      </c>
      <c r="E1087">
        <v>105</v>
      </c>
      <c r="F1087" s="20">
        <v>9.4</v>
      </c>
      <c r="G1087" t="s">
        <v>125</v>
      </c>
    </row>
    <row r="1088" spans="1:7" x14ac:dyDescent="0.25">
      <c r="A1088" s="6">
        <v>45431</v>
      </c>
      <c r="B1088" t="s">
        <v>123</v>
      </c>
      <c r="C1088" t="s">
        <v>124</v>
      </c>
      <c r="D1088" t="s">
        <v>122</v>
      </c>
      <c r="E1088">
        <v>95</v>
      </c>
      <c r="F1088" s="20">
        <v>7.4</v>
      </c>
      <c r="G1088" t="s">
        <v>125</v>
      </c>
    </row>
    <row r="1089" spans="1:7" x14ac:dyDescent="0.25">
      <c r="A1089" s="6">
        <v>45431</v>
      </c>
      <c r="B1089" t="s">
        <v>123</v>
      </c>
      <c r="C1089" t="s">
        <v>124</v>
      </c>
      <c r="D1089" t="s">
        <v>122</v>
      </c>
      <c r="E1089">
        <v>90</v>
      </c>
      <c r="F1089" s="20">
        <v>6.6</v>
      </c>
      <c r="G1089" t="s">
        <v>125</v>
      </c>
    </row>
    <row r="1090" spans="1:7" x14ac:dyDescent="0.25">
      <c r="A1090" s="6">
        <v>45431</v>
      </c>
      <c r="B1090" t="s">
        <v>123</v>
      </c>
      <c r="C1090" t="s">
        <v>124</v>
      </c>
      <c r="D1090" t="s">
        <v>122</v>
      </c>
      <c r="E1090">
        <v>85</v>
      </c>
      <c r="F1090" s="20">
        <v>6.9</v>
      </c>
      <c r="G1090" t="s">
        <v>125</v>
      </c>
    </row>
    <row r="1091" spans="1:7" x14ac:dyDescent="0.25">
      <c r="A1091" s="6">
        <v>45431</v>
      </c>
      <c r="B1091" t="s">
        <v>123</v>
      </c>
      <c r="C1091" t="s">
        <v>124</v>
      </c>
      <c r="D1091" t="s">
        <v>122</v>
      </c>
      <c r="E1091">
        <v>93</v>
      </c>
      <c r="F1091" s="20">
        <v>7.9</v>
      </c>
      <c r="G1091" t="s">
        <v>125</v>
      </c>
    </row>
    <row r="1092" spans="1:7" x14ac:dyDescent="0.25">
      <c r="A1092" s="6">
        <v>45431</v>
      </c>
      <c r="B1092" t="s">
        <v>123</v>
      </c>
      <c r="C1092" t="s">
        <v>124</v>
      </c>
      <c r="D1092" t="s">
        <v>122</v>
      </c>
      <c r="E1092">
        <v>100</v>
      </c>
      <c r="F1092" s="20">
        <v>7.8</v>
      </c>
      <c r="G1092" t="s">
        <v>125</v>
      </c>
    </row>
    <row r="1093" spans="1:7" x14ac:dyDescent="0.25">
      <c r="A1093" s="6">
        <v>45431</v>
      </c>
      <c r="B1093" t="s">
        <v>123</v>
      </c>
      <c r="C1093" t="s">
        <v>124</v>
      </c>
      <c r="D1093" t="s">
        <v>122</v>
      </c>
      <c r="E1093">
        <v>96</v>
      </c>
      <c r="F1093" s="20">
        <v>7.3</v>
      </c>
      <c r="G1093" t="s">
        <v>125</v>
      </c>
    </row>
    <row r="1094" spans="1:7" x14ac:dyDescent="0.25">
      <c r="A1094" s="6">
        <v>45432</v>
      </c>
      <c r="B1094" t="s">
        <v>123</v>
      </c>
      <c r="C1094" t="s">
        <v>124</v>
      </c>
      <c r="D1094" t="s">
        <v>122</v>
      </c>
      <c r="E1094">
        <v>95</v>
      </c>
      <c r="F1094" s="20">
        <v>8.1</v>
      </c>
      <c r="G1094" t="s">
        <v>125</v>
      </c>
    </row>
    <row r="1095" spans="1:7" x14ac:dyDescent="0.25">
      <c r="A1095" s="6">
        <v>45432</v>
      </c>
      <c r="B1095" t="s">
        <v>123</v>
      </c>
      <c r="C1095" t="s">
        <v>124</v>
      </c>
      <c r="D1095" t="s">
        <v>122</v>
      </c>
      <c r="E1095">
        <v>80</v>
      </c>
      <c r="F1095" s="20">
        <v>7.4</v>
      </c>
      <c r="G1095" t="s">
        <v>125</v>
      </c>
    </row>
    <row r="1096" spans="1:7" x14ac:dyDescent="0.25">
      <c r="A1096" s="6">
        <v>45432</v>
      </c>
      <c r="B1096" t="s">
        <v>123</v>
      </c>
      <c r="C1096" t="s">
        <v>124</v>
      </c>
      <c r="D1096" t="s">
        <v>122</v>
      </c>
      <c r="E1096">
        <v>85</v>
      </c>
      <c r="F1096" s="20">
        <v>6.4</v>
      </c>
      <c r="G1096" t="s">
        <v>125</v>
      </c>
    </row>
    <row r="1097" spans="1:7" x14ac:dyDescent="0.25">
      <c r="A1097" s="6">
        <v>45432</v>
      </c>
      <c r="B1097" t="s">
        <v>123</v>
      </c>
      <c r="C1097" t="s">
        <v>124</v>
      </c>
      <c r="D1097" t="s">
        <v>122</v>
      </c>
      <c r="E1097">
        <v>105</v>
      </c>
      <c r="F1097" s="20">
        <v>10.8</v>
      </c>
      <c r="G1097" t="s">
        <v>125</v>
      </c>
    </row>
    <row r="1098" spans="1:7" x14ac:dyDescent="0.25">
      <c r="A1098" s="6">
        <v>45432</v>
      </c>
      <c r="B1098" t="s">
        <v>123</v>
      </c>
      <c r="C1098" t="s">
        <v>124</v>
      </c>
      <c r="D1098" t="s">
        <v>122</v>
      </c>
      <c r="E1098">
        <v>90</v>
      </c>
      <c r="F1098" s="20">
        <v>7.8</v>
      </c>
      <c r="G1098" t="s">
        <v>125</v>
      </c>
    </row>
    <row r="1099" spans="1:7" x14ac:dyDescent="0.25">
      <c r="A1099" s="6">
        <v>45432</v>
      </c>
      <c r="B1099" t="s">
        <v>123</v>
      </c>
      <c r="C1099" t="s">
        <v>124</v>
      </c>
      <c r="D1099" t="s">
        <v>122</v>
      </c>
      <c r="E1099">
        <v>84</v>
      </c>
      <c r="F1099" s="20">
        <v>7.6</v>
      </c>
      <c r="G1099" t="s">
        <v>125</v>
      </c>
    </row>
    <row r="1100" spans="1:7" x14ac:dyDescent="0.25">
      <c r="A1100" s="6">
        <v>45432</v>
      </c>
      <c r="B1100" t="s">
        <v>123</v>
      </c>
      <c r="C1100" t="s">
        <v>124</v>
      </c>
      <c r="D1100" t="s">
        <v>122</v>
      </c>
      <c r="E1100">
        <v>75</v>
      </c>
      <c r="F1100" s="20">
        <v>5.4</v>
      </c>
      <c r="G1100" t="s">
        <v>125</v>
      </c>
    </row>
    <row r="1101" spans="1:7" x14ac:dyDescent="0.25">
      <c r="A1101" s="6">
        <v>45432</v>
      </c>
      <c r="B1101" t="s">
        <v>123</v>
      </c>
      <c r="C1101" t="s">
        <v>124</v>
      </c>
      <c r="D1101" t="s">
        <v>122</v>
      </c>
      <c r="E1101">
        <v>98</v>
      </c>
      <c r="F1101" s="20">
        <v>9.6</v>
      </c>
      <c r="G1101" t="s">
        <v>125</v>
      </c>
    </row>
    <row r="1102" spans="1:7" x14ac:dyDescent="0.25">
      <c r="A1102" s="6">
        <v>45432</v>
      </c>
      <c r="B1102" t="s">
        <v>123</v>
      </c>
      <c r="C1102" t="s">
        <v>124</v>
      </c>
      <c r="D1102" t="s">
        <v>122</v>
      </c>
      <c r="E1102">
        <v>95</v>
      </c>
      <c r="F1102" s="20">
        <v>7.2</v>
      </c>
      <c r="G1102" t="s">
        <v>125</v>
      </c>
    </row>
    <row r="1103" spans="1:7" x14ac:dyDescent="0.25">
      <c r="A1103" s="6">
        <v>45432</v>
      </c>
      <c r="B1103" t="s">
        <v>123</v>
      </c>
      <c r="C1103" t="s">
        <v>124</v>
      </c>
      <c r="D1103" t="s">
        <v>122</v>
      </c>
      <c r="E1103">
        <v>75</v>
      </c>
      <c r="F1103" s="20">
        <v>5.8</v>
      </c>
      <c r="G1103" t="s">
        <v>125</v>
      </c>
    </row>
    <row r="1104" spans="1:7" x14ac:dyDescent="0.25">
      <c r="A1104" s="6">
        <v>45432</v>
      </c>
      <c r="B1104" t="s">
        <v>123</v>
      </c>
      <c r="C1104" t="s">
        <v>124</v>
      </c>
      <c r="D1104" t="s">
        <v>122</v>
      </c>
      <c r="E1104">
        <v>85</v>
      </c>
      <c r="F1104" s="20">
        <v>6.8</v>
      </c>
      <c r="G1104" t="s">
        <v>125</v>
      </c>
    </row>
    <row r="1105" spans="1:7" x14ac:dyDescent="0.25">
      <c r="A1105" s="6">
        <v>45432</v>
      </c>
      <c r="B1105" t="s">
        <v>123</v>
      </c>
      <c r="C1105" t="s">
        <v>124</v>
      </c>
      <c r="D1105" t="s">
        <v>122</v>
      </c>
      <c r="E1105">
        <v>95</v>
      </c>
      <c r="F1105" s="20">
        <v>9</v>
      </c>
      <c r="G1105" t="s">
        <v>125</v>
      </c>
    </row>
    <row r="1106" spans="1:7" x14ac:dyDescent="0.25">
      <c r="A1106" s="6">
        <v>45432</v>
      </c>
      <c r="B1106" t="s">
        <v>123</v>
      </c>
      <c r="C1106" t="s">
        <v>124</v>
      </c>
      <c r="D1106" t="s">
        <v>122</v>
      </c>
      <c r="E1106">
        <v>105</v>
      </c>
      <c r="F1106" s="20">
        <v>10.3</v>
      </c>
      <c r="G1106" t="s">
        <v>125</v>
      </c>
    </row>
    <row r="1107" spans="1:7" x14ac:dyDescent="0.25">
      <c r="A1107" s="6">
        <v>45432</v>
      </c>
      <c r="B1107" t="s">
        <v>123</v>
      </c>
      <c r="C1107" t="s">
        <v>124</v>
      </c>
      <c r="D1107" t="s">
        <v>122</v>
      </c>
      <c r="E1107">
        <v>90</v>
      </c>
      <c r="F1107" s="20">
        <v>7.6</v>
      </c>
      <c r="G1107" t="s">
        <v>125</v>
      </c>
    </row>
    <row r="1108" spans="1:7" x14ac:dyDescent="0.25">
      <c r="A1108" s="6">
        <v>45432</v>
      </c>
      <c r="B1108" t="s">
        <v>123</v>
      </c>
      <c r="C1108" t="s">
        <v>124</v>
      </c>
      <c r="D1108" t="s">
        <v>122</v>
      </c>
      <c r="E1108">
        <v>90</v>
      </c>
      <c r="F1108" s="20">
        <v>9.1</v>
      </c>
      <c r="G1108" t="s">
        <v>125</v>
      </c>
    </row>
    <row r="1109" spans="1:7" x14ac:dyDescent="0.25">
      <c r="A1109" s="6">
        <v>45432</v>
      </c>
      <c r="B1109" t="s">
        <v>123</v>
      </c>
      <c r="C1109" t="s">
        <v>124</v>
      </c>
      <c r="D1109" t="s">
        <v>122</v>
      </c>
      <c r="E1109">
        <v>85</v>
      </c>
      <c r="F1109" s="20">
        <v>6.8</v>
      </c>
      <c r="G1109" t="s">
        <v>125</v>
      </c>
    </row>
    <row r="1110" spans="1:7" x14ac:dyDescent="0.25">
      <c r="A1110" s="6">
        <v>45432</v>
      </c>
      <c r="B1110" t="s">
        <v>123</v>
      </c>
      <c r="C1110" t="s">
        <v>124</v>
      </c>
      <c r="D1110" t="s">
        <v>122</v>
      </c>
      <c r="E1110">
        <v>105</v>
      </c>
      <c r="F1110" s="20">
        <v>9.1</v>
      </c>
      <c r="G1110" t="s">
        <v>125</v>
      </c>
    </row>
    <row r="1111" spans="1:7" x14ac:dyDescent="0.25">
      <c r="A1111" s="6">
        <v>45432</v>
      </c>
      <c r="B1111" t="s">
        <v>123</v>
      </c>
      <c r="C1111" t="s">
        <v>124</v>
      </c>
      <c r="D1111" t="s">
        <v>122</v>
      </c>
      <c r="E1111">
        <v>100</v>
      </c>
      <c r="F1111" s="20">
        <v>10.1</v>
      </c>
      <c r="G1111" t="s">
        <v>125</v>
      </c>
    </row>
    <row r="1112" spans="1:7" x14ac:dyDescent="0.25">
      <c r="A1112" s="6">
        <v>45432</v>
      </c>
      <c r="B1112" t="s">
        <v>123</v>
      </c>
      <c r="C1112" t="s">
        <v>124</v>
      </c>
      <c r="D1112" t="s">
        <v>122</v>
      </c>
      <c r="E1112">
        <v>80</v>
      </c>
      <c r="F1112" s="20">
        <v>8.4</v>
      </c>
      <c r="G1112" t="s">
        <v>125</v>
      </c>
    </row>
    <row r="1113" spans="1:7" x14ac:dyDescent="0.25">
      <c r="A1113" s="6">
        <v>45432</v>
      </c>
      <c r="B1113" t="s">
        <v>123</v>
      </c>
      <c r="C1113" t="s">
        <v>124</v>
      </c>
      <c r="D1113" t="s">
        <v>122</v>
      </c>
      <c r="E1113">
        <v>80</v>
      </c>
      <c r="F1113" s="20">
        <v>7.5</v>
      </c>
      <c r="G1113" t="s">
        <v>125</v>
      </c>
    </row>
    <row r="1114" spans="1:7" x14ac:dyDescent="0.25">
      <c r="A1114" s="6">
        <v>45433</v>
      </c>
      <c r="B1114" t="s">
        <v>123</v>
      </c>
      <c r="C1114" t="s">
        <v>124</v>
      </c>
      <c r="D1114" t="s">
        <v>122</v>
      </c>
      <c r="E1114">
        <v>80</v>
      </c>
      <c r="F1114" s="20">
        <v>8.6</v>
      </c>
      <c r="G1114" t="s">
        <v>125</v>
      </c>
    </row>
    <row r="1115" spans="1:7" x14ac:dyDescent="0.25">
      <c r="A1115" s="6">
        <v>45433</v>
      </c>
      <c r="B1115" t="s">
        <v>123</v>
      </c>
      <c r="C1115" t="s">
        <v>124</v>
      </c>
      <c r="D1115" t="s">
        <v>122</v>
      </c>
      <c r="E1115">
        <v>140</v>
      </c>
      <c r="F1115" s="20">
        <v>20.7</v>
      </c>
      <c r="G1115" t="s">
        <v>126</v>
      </c>
    </row>
    <row r="1116" spans="1:7" x14ac:dyDescent="0.25">
      <c r="A1116" s="6">
        <v>45433</v>
      </c>
      <c r="B1116" t="s">
        <v>123</v>
      </c>
      <c r="C1116" t="s">
        <v>124</v>
      </c>
      <c r="D1116" t="s">
        <v>122</v>
      </c>
      <c r="E1116">
        <v>85</v>
      </c>
      <c r="F1116" s="20">
        <v>6.5</v>
      </c>
      <c r="G1116" t="s">
        <v>125</v>
      </c>
    </row>
    <row r="1117" spans="1:7" x14ac:dyDescent="0.25">
      <c r="A1117" s="6">
        <v>45433</v>
      </c>
      <c r="B1117" t="s">
        <v>123</v>
      </c>
      <c r="C1117" t="s">
        <v>124</v>
      </c>
      <c r="D1117" t="s">
        <v>122</v>
      </c>
      <c r="E1117">
        <v>135</v>
      </c>
      <c r="F1117" s="20">
        <v>49.3</v>
      </c>
      <c r="G1117" t="s">
        <v>126</v>
      </c>
    </row>
    <row r="1118" spans="1:7" x14ac:dyDescent="0.25">
      <c r="A1118" s="6">
        <v>45433</v>
      </c>
      <c r="B1118" t="s">
        <v>123</v>
      </c>
      <c r="C1118" t="s">
        <v>124</v>
      </c>
      <c r="D1118" t="s">
        <v>122</v>
      </c>
      <c r="E1118">
        <v>88</v>
      </c>
      <c r="F1118" s="20">
        <v>5.6</v>
      </c>
      <c r="G1118" t="s">
        <v>125</v>
      </c>
    </row>
    <row r="1119" spans="1:7" x14ac:dyDescent="0.25">
      <c r="A1119" s="6">
        <v>45433</v>
      </c>
      <c r="B1119" t="s">
        <v>123</v>
      </c>
      <c r="C1119" t="s">
        <v>124</v>
      </c>
      <c r="D1119" t="s">
        <v>122</v>
      </c>
      <c r="E1119">
        <v>105</v>
      </c>
      <c r="F1119" s="20">
        <v>10.5</v>
      </c>
      <c r="G1119" t="s">
        <v>126</v>
      </c>
    </row>
    <row r="1120" spans="1:7" x14ac:dyDescent="0.25">
      <c r="A1120" s="6">
        <v>45433</v>
      </c>
      <c r="B1120" t="s">
        <v>123</v>
      </c>
      <c r="C1120" t="s">
        <v>124</v>
      </c>
      <c r="D1120" t="s">
        <v>122</v>
      </c>
      <c r="E1120">
        <v>80</v>
      </c>
      <c r="F1120" s="20">
        <v>5.8</v>
      </c>
      <c r="G1120" t="s">
        <v>126</v>
      </c>
    </row>
    <row r="1121" spans="1:7" x14ac:dyDescent="0.25">
      <c r="A1121" s="6">
        <v>45433</v>
      </c>
      <c r="B1121" t="s">
        <v>123</v>
      </c>
      <c r="C1121" t="s">
        <v>124</v>
      </c>
      <c r="D1121" t="s">
        <v>122</v>
      </c>
      <c r="E1121">
        <v>85</v>
      </c>
      <c r="F1121" s="20">
        <v>6.3</v>
      </c>
      <c r="G1121" t="s">
        <v>125</v>
      </c>
    </row>
    <row r="1122" spans="1:7" x14ac:dyDescent="0.25">
      <c r="A1122" s="6">
        <v>45433</v>
      </c>
      <c r="B1122" t="s">
        <v>123</v>
      </c>
      <c r="C1122" t="s">
        <v>124</v>
      </c>
      <c r="D1122" t="s">
        <v>122</v>
      </c>
      <c r="E1122">
        <v>100</v>
      </c>
      <c r="F1122" s="20">
        <v>10.6</v>
      </c>
      <c r="G1122" t="s">
        <v>125</v>
      </c>
    </row>
    <row r="1123" spans="1:7" x14ac:dyDescent="0.25">
      <c r="A1123" s="6">
        <v>45433</v>
      </c>
      <c r="B1123" t="s">
        <v>123</v>
      </c>
      <c r="C1123" t="s">
        <v>124</v>
      </c>
      <c r="D1123" t="s">
        <v>122</v>
      </c>
      <c r="E1123">
        <v>115</v>
      </c>
      <c r="F1123" s="20">
        <v>15.7</v>
      </c>
      <c r="G1123" t="s">
        <v>126</v>
      </c>
    </row>
    <row r="1124" spans="1:7" x14ac:dyDescent="0.25">
      <c r="A1124" s="6">
        <v>45433</v>
      </c>
      <c r="B1124" t="s">
        <v>123</v>
      </c>
      <c r="C1124" t="s">
        <v>124</v>
      </c>
      <c r="D1124" t="s">
        <v>122</v>
      </c>
      <c r="E1124">
        <v>80</v>
      </c>
      <c r="F1124" s="20">
        <v>5.4</v>
      </c>
      <c r="G1124" t="s">
        <v>125</v>
      </c>
    </row>
    <row r="1125" spans="1:7" x14ac:dyDescent="0.25">
      <c r="A1125" s="6">
        <v>45433</v>
      </c>
      <c r="B1125" t="s">
        <v>123</v>
      </c>
      <c r="C1125" t="s">
        <v>124</v>
      </c>
      <c r="D1125" t="s">
        <v>122</v>
      </c>
      <c r="E1125">
        <v>95</v>
      </c>
      <c r="F1125" s="20">
        <v>8.9</v>
      </c>
      <c r="G1125" t="s">
        <v>126</v>
      </c>
    </row>
    <row r="1126" spans="1:7" x14ac:dyDescent="0.25">
      <c r="A1126" s="6">
        <v>45433</v>
      </c>
      <c r="B1126" t="s">
        <v>123</v>
      </c>
      <c r="C1126" t="s">
        <v>124</v>
      </c>
      <c r="D1126" t="s">
        <v>122</v>
      </c>
      <c r="E1126">
        <v>85</v>
      </c>
      <c r="F1126" s="20">
        <v>6.8</v>
      </c>
      <c r="G1126" t="s">
        <v>126</v>
      </c>
    </row>
    <row r="1127" spans="1:7" x14ac:dyDescent="0.25">
      <c r="A1127" s="6">
        <v>45433</v>
      </c>
      <c r="B1127" t="s">
        <v>121</v>
      </c>
      <c r="D1127" t="s">
        <v>122</v>
      </c>
      <c r="E1127">
        <v>205</v>
      </c>
    </row>
    <row r="1128" spans="1:7" x14ac:dyDescent="0.25">
      <c r="A1128" s="6">
        <v>45433</v>
      </c>
      <c r="B1128" t="s">
        <v>121</v>
      </c>
      <c r="D1128" t="s">
        <v>122</v>
      </c>
      <c r="E1128">
        <v>195</v>
      </c>
    </row>
    <row r="1129" spans="1:7" x14ac:dyDescent="0.25">
      <c r="A1129" s="6">
        <v>45433</v>
      </c>
      <c r="B1129" t="s">
        <v>121</v>
      </c>
      <c r="D1129" t="s">
        <v>122</v>
      </c>
      <c r="E1129">
        <v>200</v>
      </c>
    </row>
    <row r="1130" spans="1:7" x14ac:dyDescent="0.25">
      <c r="A1130" s="6">
        <v>45433</v>
      </c>
      <c r="B1130" t="s">
        <v>121</v>
      </c>
      <c r="D1130" t="s">
        <v>122</v>
      </c>
      <c r="E1130">
        <v>160</v>
      </c>
    </row>
    <row r="1131" spans="1:7" x14ac:dyDescent="0.25">
      <c r="A1131" s="6">
        <v>45433</v>
      </c>
      <c r="B1131" t="s">
        <v>121</v>
      </c>
      <c r="D1131" t="s">
        <v>122</v>
      </c>
      <c r="E1131">
        <v>190</v>
      </c>
    </row>
    <row r="1132" spans="1:7" x14ac:dyDescent="0.25">
      <c r="A1132" s="6">
        <v>45433</v>
      </c>
      <c r="B1132" t="s">
        <v>121</v>
      </c>
      <c r="D1132" t="s">
        <v>122</v>
      </c>
      <c r="E1132">
        <v>180</v>
      </c>
    </row>
    <row r="1133" spans="1:7" x14ac:dyDescent="0.25">
      <c r="A1133" s="6">
        <v>45433</v>
      </c>
      <c r="B1133" t="s">
        <v>121</v>
      </c>
      <c r="D1133" t="s">
        <v>122</v>
      </c>
      <c r="E1133">
        <v>180</v>
      </c>
    </row>
    <row r="1134" spans="1:7" x14ac:dyDescent="0.25">
      <c r="A1134" s="6">
        <v>45433</v>
      </c>
      <c r="B1134" t="s">
        <v>121</v>
      </c>
      <c r="D1134" t="s">
        <v>122</v>
      </c>
      <c r="E1134">
        <v>200</v>
      </c>
    </row>
    <row r="1135" spans="1:7" x14ac:dyDescent="0.25">
      <c r="A1135" s="6">
        <v>45433</v>
      </c>
      <c r="B1135" t="s">
        <v>121</v>
      </c>
      <c r="D1135" t="s">
        <v>122</v>
      </c>
      <c r="E1135">
        <v>185</v>
      </c>
    </row>
    <row r="1136" spans="1:7" x14ac:dyDescent="0.25">
      <c r="A1136" s="6">
        <v>45433</v>
      </c>
      <c r="B1136" t="s">
        <v>121</v>
      </c>
      <c r="D1136" t="s">
        <v>122</v>
      </c>
      <c r="E1136">
        <v>210</v>
      </c>
    </row>
    <row r="1137" spans="1:5" x14ac:dyDescent="0.25">
      <c r="A1137" s="6">
        <v>45433</v>
      </c>
      <c r="B1137" t="s">
        <v>121</v>
      </c>
      <c r="D1137" t="s">
        <v>122</v>
      </c>
      <c r="E1137">
        <v>220</v>
      </c>
    </row>
    <row r="1138" spans="1:5" x14ac:dyDescent="0.25">
      <c r="A1138" s="6">
        <v>45433</v>
      </c>
      <c r="B1138" t="s">
        <v>121</v>
      </c>
      <c r="D1138" t="s">
        <v>122</v>
      </c>
      <c r="E1138">
        <v>85</v>
      </c>
    </row>
    <row r="1139" spans="1:5" x14ac:dyDescent="0.25">
      <c r="A1139" s="6">
        <v>45433</v>
      </c>
      <c r="B1139" t="s">
        <v>121</v>
      </c>
      <c r="D1139" t="s">
        <v>122</v>
      </c>
      <c r="E1139">
        <v>150</v>
      </c>
    </row>
    <row r="1140" spans="1:5" x14ac:dyDescent="0.25">
      <c r="A1140" s="6">
        <v>45433</v>
      </c>
      <c r="B1140" t="s">
        <v>121</v>
      </c>
      <c r="D1140" t="s">
        <v>122</v>
      </c>
      <c r="E1140">
        <v>160</v>
      </c>
    </row>
    <row r="1141" spans="1:5" x14ac:dyDescent="0.25">
      <c r="A1141" s="6">
        <v>45433</v>
      </c>
      <c r="B1141" t="s">
        <v>121</v>
      </c>
      <c r="D1141" t="s">
        <v>122</v>
      </c>
      <c r="E1141">
        <v>150</v>
      </c>
    </row>
    <row r="1142" spans="1:5" x14ac:dyDescent="0.25">
      <c r="A1142" s="6">
        <v>45433</v>
      </c>
      <c r="B1142" t="s">
        <v>121</v>
      </c>
      <c r="D1142" t="s">
        <v>122</v>
      </c>
      <c r="E1142">
        <v>140</v>
      </c>
    </row>
    <row r="1143" spans="1:5" x14ac:dyDescent="0.25">
      <c r="A1143" s="6">
        <v>45433</v>
      </c>
      <c r="B1143" t="s">
        <v>121</v>
      </c>
      <c r="D1143" t="s">
        <v>122</v>
      </c>
      <c r="E1143">
        <v>180</v>
      </c>
    </row>
    <row r="1144" spans="1:5" x14ac:dyDescent="0.25">
      <c r="A1144" s="6">
        <v>45433</v>
      </c>
      <c r="B1144" t="s">
        <v>121</v>
      </c>
      <c r="D1144" t="s">
        <v>122</v>
      </c>
      <c r="E1144">
        <v>200</v>
      </c>
    </row>
    <row r="1145" spans="1:5" x14ac:dyDescent="0.25">
      <c r="A1145" s="6">
        <v>45433</v>
      </c>
      <c r="B1145" t="s">
        <v>121</v>
      </c>
      <c r="D1145" t="s">
        <v>122</v>
      </c>
      <c r="E1145">
        <v>170</v>
      </c>
    </row>
    <row r="1146" spans="1:5" x14ac:dyDescent="0.25">
      <c r="A1146" s="6">
        <v>45433</v>
      </c>
      <c r="B1146" t="s">
        <v>121</v>
      </c>
      <c r="D1146" t="s">
        <v>122</v>
      </c>
      <c r="E1146">
        <v>180</v>
      </c>
    </row>
    <row r="1147" spans="1:5" x14ac:dyDescent="0.25">
      <c r="A1147" s="6">
        <v>45433</v>
      </c>
      <c r="B1147" t="s">
        <v>121</v>
      </c>
      <c r="D1147" t="s">
        <v>122</v>
      </c>
      <c r="E1147">
        <v>190</v>
      </c>
    </row>
    <row r="1148" spans="1:5" x14ac:dyDescent="0.25">
      <c r="A1148" s="6">
        <v>45433</v>
      </c>
      <c r="B1148" t="s">
        <v>121</v>
      </c>
      <c r="D1148" t="s">
        <v>122</v>
      </c>
      <c r="E1148">
        <v>160</v>
      </c>
    </row>
    <row r="1149" spans="1:5" x14ac:dyDescent="0.25">
      <c r="A1149" s="6">
        <v>45433</v>
      </c>
      <c r="B1149" t="s">
        <v>121</v>
      </c>
      <c r="D1149" t="s">
        <v>122</v>
      </c>
      <c r="E1149">
        <v>215</v>
      </c>
    </row>
    <row r="1150" spans="1:5" x14ac:dyDescent="0.25">
      <c r="A1150" s="6">
        <v>45433</v>
      </c>
      <c r="B1150" t="s">
        <v>121</v>
      </c>
      <c r="D1150" t="s">
        <v>122</v>
      </c>
      <c r="E1150">
        <v>180</v>
      </c>
    </row>
    <row r="1151" spans="1:5" x14ac:dyDescent="0.25">
      <c r="A1151" s="6">
        <v>45433</v>
      </c>
      <c r="B1151" t="s">
        <v>121</v>
      </c>
      <c r="D1151" t="s">
        <v>122</v>
      </c>
      <c r="E1151">
        <v>185</v>
      </c>
    </row>
    <row r="1152" spans="1:5" x14ac:dyDescent="0.25">
      <c r="A1152" s="6">
        <v>45433</v>
      </c>
      <c r="B1152" t="s">
        <v>121</v>
      </c>
      <c r="D1152" t="s">
        <v>122</v>
      </c>
      <c r="E1152">
        <v>170</v>
      </c>
    </row>
    <row r="1153" spans="1:5" x14ac:dyDescent="0.25">
      <c r="A1153" s="6">
        <v>45433</v>
      </c>
      <c r="B1153" t="s">
        <v>121</v>
      </c>
      <c r="D1153" t="s">
        <v>122</v>
      </c>
      <c r="E1153">
        <v>150</v>
      </c>
    </row>
    <row r="1154" spans="1:5" x14ac:dyDescent="0.25">
      <c r="A1154" s="6">
        <v>45433</v>
      </c>
      <c r="B1154" t="s">
        <v>121</v>
      </c>
      <c r="D1154" t="s">
        <v>122</v>
      </c>
      <c r="E1154">
        <v>190</v>
      </c>
    </row>
    <row r="1155" spans="1:5" x14ac:dyDescent="0.25">
      <c r="A1155" s="6">
        <v>45433</v>
      </c>
      <c r="B1155" t="s">
        <v>121</v>
      </c>
      <c r="D1155" t="s">
        <v>122</v>
      </c>
      <c r="E1155">
        <v>130</v>
      </c>
    </row>
    <row r="1156" spans="1:5" x14ac:dyDescent="0.25">
      <c r="A1156" s="6">
        <v>45433</v>
      </c>
      <c r="B1156" t="s">
        <v>121</v>
      </c>
      <c r="D1156" t="s">
        <v>122</v>
      </c>
      <c r="E1156">
        <v>140</v>
      </c>
    </row>
    <row r="1157" spans="1:5" x14ac:dyDescent="0.25">
      <c r="A1157" s="6">
        <v>45433</v>
      </c>
      <c r="B1157" t="s">
        <v>121</v>
      </c>
      <c r="D1157" t="s">
        <v>122</v>
      </c>
      <c r="E1157">
        <v>135</v>
      </c>
    </row>
    <row r="1158" spans="1:5" x14ac:dyDescent="0.25">
      <c r="A1158" s="6">
        <v>45433</v>
      </c>
      <c r="B1158" t="s">
        <v>121</v>
      </c>
      <c r="D1158" t="s">
        <v>122</v>
      </c>
      <c r="E1158">
        <v>120</v>
      </c>
    </row>
    <row r="1159" spans="1:5" x14ac:dyDescent="0.25">
      <c r="A1159" s="6">
        <v>45433</v>
      </c>
      <c r="B1159" t="s">
        <v>121</v>
      </c>
      <c r="D1159" t="s">
        <v>122</v>
      </c>
      <c r="E1159">
        <v>150</v>
      </c>
    </row>
    <row r="1160" spans="1:5" x14ac:dyDescent="0.25">
      <c r="A1160" s="6">
        <v>45433</v>
      </c>
      <c r="B1160" t="s">
        <v>121</v>
      </c>
      <c r="D1160" t="s">
        <v>122</v>
      </c>
      <c r="E1160">
        <v>190</v>
      </c>
    </row>
    <row r="1161" spans="1:5" x14ac:dyDescent="0.25">
      <c r="A1161" s="6">
        <v>45433</v>
      </c>
      <c r="B1161" t="s">
        <v>121</v>
      </c>
      <c r="D1161" t="s">
        <v>122</v>
      </c>
      <c r="E1161">
        <v>200</v>
      </c>
    </row>
    <row r="1162" spans="1:5" x14ac:dyDescent="0.25">
      <c r="A1162" s="6">
        <v>45433</v>
      </c>
      <c r="B1162" t="s">
        <v>121</v>
      </c>
      <c r="D1162" t="s">
        <v>122</v>
      </c>
      <c r="E1162">
        <v>140</v>
      </c>
    </row>
    <row r="1163" spans="1:5" x14ac:dyDescent="0.25">
      <c r="A1163" s="6">
        <v>45433</v>
      </c>
      <c r="B1163" t="s">
        <v>121</v>
      </c>
      <c r="D1163" t="s">
        <v>122</v>
      </c>
      <c r="E1163">
        <v>110</v>
      </c>
    </row>
    <row r="1164" spans="1:5" x14ac:dyDescent="0.25">
      <c r="A1164" s="6">
        <v>45433</v>
      </c>
      <c r="B1164" t="s">
        <v>121</v>
      </c>
      <c r="D1164" t="s">
        <v>122</v>
      </c>
      <c r="E1164">
        <v>145</v>
      </c>
    </row>
    <row r="1165" spans="1:5" x14ac:dyDescent="0.25">
      <c r="A1165" s="6">
        <v>45433</v>
      </c>
      <c r="B1165" t="s">
        <v>121</v>
      </c>
      <c r="D1165" t="s">
        <v>122</v>
      </c>
      <c r="E1165">
        <v>150</v>
      </c>
    </row>
    <row r="1166" spans="1:5" x14ac:dyDescent="0.25">
      <c r="A1166" s="6">
        <v>45433</v>
      </c>
      <c r="B1166" t="s">
        <v>121</v>
      </c>
      <c r="D1166" t="s">
        <v>122</v>
      </c>
      <c r="E1166">
        <v>210</v>
      </c>
    </row>
    <row r="1167" spans="1:5" x14ac:dyDescent="0.25">
      <c r="A1167" s="6">
        <v>45433</v>
      </c>
      <c r="B1167" t="s">
        <v>121</v>
      </c>
      <c r="D1167" t="s">
        <v>122</v>
      </c>
      <c r="E1167">
        <v>220</v>
      </c>
    </row>
    <row r="1168" spans="1:5" x14ac:dyDescent="0.25">
      <c r="A1168" s="6">
        <v>45433</v>
      </c>
      <c r="B1168" t="s">
        <v>121</v>
      </c>
      <c r="D1168" t="s">
        <v>122</v>
      </c>
      <c r="E1168">
        <v>260</v>
      </c>
    </row>
    <row r="1169" spans="1:7" x14ac:dyDescent="0.25">
      <c r="A1169" s="6">
        <v>45433</v>
      </c>
      <c r="B1169" t="s">
        <v>121</v>
      </c>
      <c r="D1169" t="s">
        <v>122</v>
      </c>
      <c r="E1169">
        <v>170</v>
      </c>
    </row>
    <row r="1170" spans="1:7" x14ac:dyDescent="0.25">
      <c r="A1170" s="6">
        <v>45433</v>
      </c>
      <c r="B1170" t="s">
        <v>121</v>
      </c>
      <c r="D1170" t="s">
        <v>122</v>
      </c>
      <c r="E1170">
        <v>110</v>
      </c>
    </row>
    <row r="1171" spans="1:7" x14ac:dyDescent="0.25">
      <c r="A1171" s="6">
        <v>45433</v>
      </c>
      <c r="B1171" t="s">
        <v>121</v>
      </c>
      <c r="D1171" t="s">
        <v>122</v>
      </c>
      <c r="E1171">
        <v>200</v>
      </c>
    </row>
    <row r="1172" spans="1:7" x14ac:dyDescent="0.25">
      <c r="A1172" s="6">
        <v>45433</v>
      </c>
      <c r="B1172" t="s">
        <v>121</v>
      </c>
      <c r="D1172" t="s">
        <v>122</v>
      </c>
      <c r="E1172">
        <v>140</v>
      </c>
    </row>
    <row r="1173" spans="1:7" x14ac:dyDescent="0.25">
      <c r="A1173" s="6">
        <v>45433</v>
      </c>
      <c r="B1173" t="s">
        <v>121</v>
      </c>
      <c r="D1173" t="s">
        <v>122</v>
      </c>
      <c r="E1173">
        <v>170</v>
      </c>
    </row>
    <row r="1174" spans="1:7" x14ac:dyDescent="0.25">
      <c r="A1174" s="6">
        <v>45433</v>
      </c>
      <c r="B1174" t="s">
        <v>121</v>
      </c>
      <c r="D1174" t="s">
        <v>122</v>
      </c>
      <c r="E1174">
        <v>190</v>
      </c>
    </row>
    <row r="1175" spans="1:7" x14ac:dyDescent="0.25">
      <c r="A1175" s="6">
        <v>45433</v>
      </c>
      <c r="B1175" t="s">
        <v>121</v>
      </c>
      <c r="D1175" t="s">
        <v>122</v>
      </c>
      <c r="E1175">
        <v>110</v>
      </c>
    </row>
    <row r="1176" spans="1:7" x14ac:dyDescent="0.25">
      <c r="A1176" s="6">
        <v>45433</v>
      </c>
      <c r="B1176" t="s">
        <v>121</v>
      </c>
      <c r="D1176" t="s">
        <v>122</v>
      </c>
      <c r="E1176">
        <v>100</v>
      </c>
    </row>
    <row r="1177" spans="1:7" x14ac:dyDescent="0.25">
      <c r="A1177" s="6">
        <v>45433</v>
      </c>
      <c r="B1177" t="s">
        <v>121</v>
      </c>
      <c r="D1177" t="s">
        <v>122</v>
      </c>
      <c r="E1177">
        <v>150</v>
      </c>
    </row>
    <row r="1178" spans="1:7" x14ac:dyDescent="0.25">
      <c r="A1178" s="6">
        <v>45433</v>
      </c>
      <c r="B1178" t="s">
        <v>121</v>
      </c>
      <c r="D1178" t="s">
        <v>122</v>
      </c>
      <c r="E1178">
        <v>220</v>
      </c>
    </row>
    <row r="1179" spans="1:7" x14ac:dyDescent="0.25">
      <c r="A1179" s="6">
        <v>45433</v>
      </c>
      <c r="B1179" t="s">
        <v>121</v>
      </c>
      <c r="D1179" t="s">
        <v>122</v>
      </c>
      <c r="E1179">
        <v>210</v>
      </c>
    </row>
    <row r="1180" spans="1:7" x14ac:dyDescent="0.25">
      <c r="A1180" s="6">
        <v>45433</v>
      </c>
      <c r="B1180" t="s">
        <v>121</v>
      </c>
      <c r="D1180" t="s">
        <v>122</v>
      </c>
      <c r="E1180">
        <v>180</v>
      </c>
    </row>
    <row r="1181" spans="1:7" x14ac:dyDescent="0.25">
      <c r="A1181" s="6">
        <v>45433</v>
      </c>
      <c r="B1181" t="s">
        <v>121</v>
      </c>
      <c r="D1181" t="s">
        <v>122</v>
      </c>
      <c r="E1181">
        <v>130</v>
      </c>
    </row>
    <row r="1182" spans="1:7" x14ac:dyDescent="0.25">
      <c r="A1182" s="6">
        <v>45434</v>
      </c>
      <c r="B1182" t="s">
        <v>123</v>
      </c>
      <c r="C1182" t="s">
        <v>124</v>
      </c>
      <c r="D1182" t="s">
        <v>122</v>
      </c>
      <c r="E1182">
        <v>120</v>
      </c>
      <c r="F1182" s="20">
        <v>23.4</v>
      </c>
      <c r="G1182" t="s">
        <v>126</v>
      </c>
    </row>
    <row r="1183" spans="1:7" x14ac:dyDescent="0.25">
      <c r="A1183" s="6">
        <v>45434</v>
      </c>
      <c r="B1183" t="s">
        <v>123</v>
      </c>
      <c r="C1183" t="s">
        <v>124</v>
      </c>
      <c r="D1183" t="s">
        <v>122</v>
      </c>
      <c r="E1183">
        <v>121</v>
      </c>
      <c r="F1183" s="20">
        <v>20.8</v>
      </c>
      <c r="G1183" t="s">
        <v>126</v>
      </c>
    </row>
    <row r="1184" spans="1:7" x14ac:dyDescent="0.25">
      <c r="A1184" s="6">
        <v>45434</v>
      </c>
      <c r="B1184" t="s">
        <v>123</v>
      </c>
      <c r="C1184" t="s">
        <v>124</v>
      </c>
      <c r="D1184" t="s">
        <v>122</v>
      </c>
      <c r="E1184">
        <v>95</v>
      </c>
      <c r="F1184" s="20">
        <v>9</v>
      </c>
      <c r="G1184" t="s">
        <v>125</v>
      </c>
    </row>
    <row r="1185" spans="1:7" x14ac:dyDescent="0.25">
      <c r="A1185" s="6">
        <v>45434</v>
      </c>
      <c r="B1185" t="s">
        <v>123</v>
      </c>
      <c r="C1185" t="s">
        <v>124</v>
      </c>
      <c r="D1185" t="s">
        <v>122</v>
      </c>
      <c r="E1185">
        <v>95</v>
      </c>
      <c r="F1185" s="20">
        <v>11.5</v>
      </c>
      <c r="G1185" t="s">
        <v>125</v>
      </c>
    </row>
    <row r="1186" spans="1:7" x14ac:dyDescent="0.25">
      <c r="A1186" s="6">
        <v>45434</v>
      </c>
      <c r="B1186" t="s">
        <v>123</v>
      </c>
      <c r="C1186" t="s">
        <v>124</v>
      </c>
      <c r="D1186" t="s">
        <v>122</v>
      </c>
      <c r="E1186">
        <v>105</v>
      </c>
      <c r="F1186" s="20">
        <v>14.2</v>
      </c>
      <c r="G1186" t="s">
        <v>125</v>
      </c>
    </row>
    <row r="1187" spans="1:7" x14ac:dyDescent="0.25">
      <c r="A1187" s="6">
        <v>45434</v>
      </c>
      <c r="B1187" t="s">
        <v>123</v>
      </c>
      <c r="C1187" t="s">
        <v>124</v>
      </c>
      <c r="D1187" t="s">
        <v>122</v>
      </c>
      <c r="E1187">
        <v>90</v>
      </c>
      <c r="F1187" s="20">
        <v>6.7</v>
      </c>
      <c r="G1187" t="s">
        <v>125</v>
      </c>
    </row>
    <row r="1188" spans="1:7" x14ac:dyDescent="0.25">
      <c r="A1188" s="6">
        <v>45434</v>
      </c>
      <c r="B1188" t="s">
        <v>123</v>
      </c>
      <c r="C1188" t="s">
        <v>124</v>
      </c>
      <c r="D1188" t="s">
        <v>122</v>
      </c>
      <c r="E1188">
        <v>95</v>
      </c>
      <c r="F1188" s="20">
        <v>7.1</v>
      </c>
      <c r="G1188" t="s">
        <v>125</v>
      </c>
    </row>
    <row r="1189" spans="1:7" x14ac:dyDescent="0.25">
      <c r="A1189" s="6">
        <v>45434</v>
      </c>
      <c r="B1189" t="s">
        <v>123</v>
      </c>
      <c r="C1189" t="s">
        <v>124</v>
      </c>
      <c r="D1189" t="s">
        <v>122</v>
      </c>
      <c r="E1189">
        <v>130</v>
      </c>
      <c r="F1189" s="20">
        <v>24.9</v>
      </c>
      <c r="G1189" t="s">
        <v>126</v>
      </c>
    </row>
    <row r="1190" spans="1:7" x14ac:dyDescent="0.25">
      <c r="A1190" s="6">
        <v>45434</v>
      </c>
      <c r="B1190" t="s">
        <v>123</v>
      </c>
      <c r="C1190" t="s">
        <v>124</v>
      </c>
      <c r="D1190" t="s">
        <v>122</v>
      </c>
      <c r="E1190">
        <v>115</v>
      </c>
      <c r="F1190" s="20">
        <v>15.6</v>
      </c>
      <c r="G1190" t="s">
        <v>125</v>
      </c>
    </row>
    <row r="1191" spans="1:7" x14ac:dyDescent="0.25">
      <c r="A1191" s="6">
        <v>45434</v>
      </c>
      <c r="B1191" t="s">
        <v>123</v>
      </c>
      <c r="C1191" t="s">
        <v>124</v>
      </c>
      <c r="D1191" t="s">
        <v>122</v>
      </c>
      <c r="E1191">
        <v>85</v>
      </c>
      <c r="F1191" s="20">
        <v>9.1999999999999993</v>
      </c>
      <c r="G1191" t="s">
        <v>125</v>
      </c>
    </row>
    <row r="1192" spans="1:7" x14ac:dyDescent="0.25">
      <c r="A1192" s="6">
        <v>45434</v>
      </c>
      <c r="B1192" t="s">
        <v>121</v>
      </c>
      <c r="D1192" t="s">
        <v>122</v>
      </c>
      <c r="E1192">
        <v>125</v>
      </c>
    </row>
    <row r="1193" spans="1:7" x14ac:dyDescent="0.25">
      <c r="A1193" s="6">
        <v>45434</v>
      </c>
      <c r="B1193" t="s">
        <v>121</v>
      </c>
      <c r="D1193" t="s">
        <v>122</v>
      </c>
      <c r="E1193">
        <v>150</v>
      </c>
    </row>
    <row r="1194" spans="1:7" x14ac:dyDescent="0.25">
      <c r="A1194" s="6">
        <v>45434</v>
      </c>
      <c r="B1194" t="s">
        <v>121</v>
      </c>
      <c r="D1194" t="s">
        <v>122</v>
      </c>
      <c r="E1194">
        <v>175</v>
      </c>
    </row>
    <row r="1195" spans="1:7" x14ac:dyDescent="0.25">
      <c r="A1195" s="6">
        <v>45434</v>
      </c>
      <c r="B1195" t="s">
        <v>121</v>
      </c>
      <c r="D1195" t="s">
        <v>122</v>
      </c>
      <c r="E1195">
        <v>190</v>
      </c>
    </row>
    <row r="1196" spans="1:7" x14ac:dyDescent="0.25">
      <c r="A1196" s="6">
        <v>45434</v>
      </c>
      <c r="B1196" t="s">
        <v>121</v>
      </c>
      <c r="D1196" t="s">
        <v>122</v>
      </c>
      <c r="E1196">
        <v>150</v>
      </c>
    </row>
    <row r="1197" spans="1:7" x14ac:dyDescent="0.25">
      <c r="A1197" s="6">
        <v>45434</v>
      </c>
      <c r="B1197" t="s">
        <v>121</v>
      </c>
      <c r="D1197" t="s">
        <v>122</v>
      </c>
      <c r="E1197">
        <v>165</v>
      </c>
    </row>
    <row r="1198" spans="1:7" x14ac:dyDescent="0.25">
      <c r="A1198" s="6">
        <v>45434</v>
      </c>
      <c r="B1198" t="s">
        <v>121</v>
      </c>
      <c r="D1198" t="s">
        <v>122</v>
      </c>
      <c r="E1198">
        <v>165</v>
      </c>
    </row>
    <row r="1199" spans="1:7" x14ac:dyDescent="0.25">
      <c r="A1199" s="6">
        <v>45434</v>
      </c>
      <c r="B1199" t="s">
        <v>121</v>
      </c>
      <c r="D1199" t="s">
        <v>122</v>
      </c>
      <c r="E1199">
        <v>163</v>
      </c>
    </row>
    <row r="1200" spans="1:7" x14ac:dyDescent="0.25">
      <c r="A1200" s="6">
        <v>45434</v>
      </c>
      <c r="B1200" t="s">
        <v>121</v>
      </c>
      <c r="D1200" t="s">
        <v>122</v>
      </c>
      <c r="E1200">
        <v>150</v>
      </c>
    </row>
    <row r="1201" spans="1:7" x14ac:dyDescent="0.25">
      <c r="A1201" s="6">
        <v>45434</v>
      </c>
      <c r="B1201" t="s">
        <v>121</v>
      </c>
      <c r="D1201" t="s">
        <v>122</v>
      </c>
      <c r="E1201">
        <v>182</v>
      </c>
    </row>
    <row r="1202" spans="1:7" x14ac:dyDescent="0.25">
      <c r="A1202" s="6">
        <v>45434</v>
      </c>
      <c r="B1202" t="s">
        <v>121</v>
      </c>
      <c r="D1202" t="s">
        <v>122</v>
      </c>
      <c r="E1202">
        <v>174</v>
      </c>
    </row>
    <row r="1203" spans="1:7" x14ac:dyDescent="0.25">
      <c r="A1203" s="6">
        <v>45434</v>
      </c>
      <c r="B1203" t="s">
        <v>121</v>
      </c>
      <c r="D1203" t="s">
        <v>122</v>
      </c>
      <c r="E1203">
        <v>160</v>
      </c>
    </row>
    <row r="1204" spans="1:7" x14ac:dyDescent="0.25">
      <c r="A1204" s="6">
        <v>45434</v>
      </c>
      <c r="B1204" t="s">
        <v>121</v>
      </c>
      <c r="D1204" t="s">
        <v>122</v>
      </c>
      <c r="E1204">
        <v>160</v>
      </c>
    </row>
    <row r="1205" spans="1:7" x14ac:dyDescent="0.25">
      <c r="A1205" s="6">
        <v>45434</v>
      </c>
      <c r="B1205" t="s">
        <v>121</v>
      </c>
      <c r="D1205" t="s">
        <v>122</v>
      </c>
      <c r="E1205">
        <v>180</v>
      </c>
    </row>
    <row r="1206" spans="1:7" x14ac:dyDescent="0.25">
      <c r="A1206" s="6">
        <v>45434</v>
      </c>
      <c r="B1206" t="s">
        <v>121</v>
      </c>
      <c r="D1206" t="s">
        <v>122</v>
      </c>
      <c r="E1206">
        <v>175</v>
      </c>
    </row>
    <row r="1207" spans="1:7" x14ac:dyDescent="0.25">
      <c r="A1207" s="6">
        <v>45434</v>
      </c>
      <c r="B1207" t="s">
        <v>121</v>
      </c>
      <c r="D1207" t="s">
        <v>122</v>
      </c>
      <c r="E1207">
        <v>115</v>
      </c>
    </row>
    <row r="1208" spans="1:7" x14ac:dyDescent="0.25">
      <c r="A1208" s="6">
        <v>45434</v>
      </c>
      <c r="B1208" t="s">
        <v>121</v>
      </c>
      <c r="D1208" t="s">
        <v>122</v>
      </c>
      <c r="E1208">
        <v>105</v>
      </c>
    </row>
    <row r="1209" spans="1:7" x14ac:dyDescent="0.25">
      <c r="A1209" s="6">
        <v>45434</v>
      </c>
      <c r="B1209" t="s">
        <v>121</v>
      </c>
      <c r="D1209" t="s">
        <v>122</v>
      </c>
      <c r="E1209">
        <v>115</v>
      </c>
    </row>
    <row r="1210" spans="1:7" x14ac:dyDescent="0.25">
      <c r="A1210" s="6">
        <v>45434</v>
      </c>
      <c r="B1210" t="s">
        <v>121</v>
      </c>
      <c r="D1210" t="s">
        <v>122</v>
      </c>
      <c r="E1210">
        <v>110</v>
      </c>
    </row>
    <row r="1211" spans="1:7" x14ac:dyDescent="0.25">
      <c r="A1211" s="6">
        <v>45434</v>
      </c>
      <c r="B1211" t="s">
        <v>121</v>
      </c>
      <c r="D1211" t="s">
        <v>122</v>
      </c>
      <c r="E1211">
        <v>157</v>
      </c>
    </row>
    <row r="1212" spans="1:7" x14ac:dyDescent="0.25">
      <c r="A1212" s="6">
        <v>45434</v>
      </c>
      <c r="B1212" t="s">
        <v>121</v>
      </c>
      <c r="D1212" t="s">
        <v>122</v>
      </c>
      <c r="E1212">
        <v>200</v>
      </c>
    </row>
    <row r="1213" spans="1:7" x14ac:dyDescent="0.25">
      <c r="A1213" s="6">
        <v>45434</v>
      </c>
      <c r="B1213" t="s">
        <v>121</v>
      </c>
      <c r="D1213" t="s">
        <v>122</v>
      </c>
      <c r="E1213">
        <v>160</v>
      </c>
    </row>
    <row r="1214" spans="1:7" x14ac:dyDescent="0.25">
      <c r="A1214" s="6">
        <v>45434</v>
      </c>
      <c r="B1214" t="s">
        <v>121</v>
      </c>
      <c r="D1214" t="s">
        <v>122</v>
      </c>
      <c r="E1214">
        <v>130</v>
      </c>
    </row>
    <row r="1215" spans="1:7" x14ac:dyDescent="0.25">
      <c r="A1215" s="6">
        <v>45434</v>
      </c>
      <c r="B1215" t="s">
        <v>121</v>
      </c>
      <c r="D1215" t="s">
        <v>122</v>
      </c>
      <c r="E1215">
        <v>165</v>
      </c>
    </row>
    <row r="1216" spans="1:7" x14ac:dyDescent="0.25">
      <c r="A1216" s="6">
        <v>45435</v>
      </c>
      <c r="B1216" t="s">
        <v>123</v>
      </c>
      <c r="C1216" t="s">
        <v>124</v>
      </c>
      <c r="D1216" t="s">
        <v>122</v>
      </c>
      <c r="E1216">
        <v>97</v>
      </c>
      <c r="F1216" s="20">
        <v>9.8000000000000007</v>
      </c>
      <c r="G1216" t="s">
        <v>125</v>
      </c>
    </row>
    <row r="1217" spans="1:7" x14ac:dyDescent="0.25">
      <c r="A1217" s="6">
        <v>45435</v>
      </c>
      <c r="B1217" t="s">
        <v>123</v>
      </c>
      <c r="C1217" t="s">
        <v>124</v>
      </c>
      <c r="D1217" t="s">
        <v>122</v>
      </c>
      <c r="E1217">
        <v>93</v>
      </c>
      <c r="F1217" s="20">
        <v>8.9</v>
      </c>
      <c r="G1217" t="s">
        <v>125</v>
      </c>
    </row>
    <row r="1218" spans="1:7" x14ac:dyDescent="0.25">
      <c r="A1218" s="6">
        <v>45435</v>
      </c>
      <c r="B1218" t="s">
        <v>123</v>
      </c>
      <c r="C1218" t="s">
        <v>124</v>
      </c>
      <c r="D1218" t="s">
        <v>122</v>
      </c>
      <c r="E1218">
        <v>99</v>
      </c>
      <c r="F1218" s="20">
        <v>9.1</v>
      </c>
      <c r="G1218" t="s">
        <v>125</v>
      </c>
    </row>
    <row r="1219" spans="1:7" x14ac:dyDescent="0.25">
      <c r="A1219" s="6">
        <v>45435</v>
      </c>
      <c r="B1219" t="s">
        <v>123</v>
      </c>
      <c r="C1219" t="s">
        <v>124</v>
      </c>
      <c r="D1219" t="s">
        <v>122</v>
      </c>
      <c r="E1219">
        <v>89</v>
      </c>
      <c r="F1219" s="20">
        <v>7.6</v>
      </c>
      <c r="G1219" t="s">
        <v>125</v>
      </c>
    </row>
    <row r="1220" spans="1:7" x14ac:dyDescent="0.25">
      <c r="A1220" s="6">
        <v>45435</v>
      </c>
      <c r="B1220" t="s">
        <v>123</v>
      </c>
      <c r="C1220" t="s">
        <v>124</v>
      </c>
      <c r="D1220" t="s">
        <v>122</v>
      </c>
      <c r="E1220">
        <v>99</v>
      </c>
      <c r="F1220" s="20">
        <v>9.8000000000000007</v>
      </c>
      <c r="G1220" t="s">
        <v>125</v>
      </c>
    </row>
    <row r="1221" spans="1:7" x14ac:dyDescent="0.25">
      <c r="A1221" s="6">
        <v>45435</v>
      </c>
      <c r="B1221" t="s">
        <v>123</v>
      </c>
      <c r="C1221" t="s">
        <v>124</v>
      </c>
      <c r="D1221" t="s">
        <v>122</v>
      </c>
      <c r="E1221">
        <v>99</v>
      </c>
      <c r="F1221" s="20">
        <v>9.8000000000000007</v>
      </c>
      <c r="G1221" t="s">
        <v>125</v>
      </c>
    </row>
    <row r="1222" spans="1:7" x14ac:dyDescent="0.25">
      <c r="A1222" s="6">
        <v>45435</v>
      </c>
      <c r="B1222" t="s">
        <v>123</v>
      </c>
      <c r="C1222" t="s">
        <v>124</v>
      </c>
      <c r="D1222" t="s">
        <v>122</v>
      </c>
      <c r="E1222">
        <v>90</v>
      </c>
      <c r="F1222" s="20">
        <v>7.5</v>
      </c>
      <c r="G1222" t="s">
        <v>125</v>
      </c>
    </row>
    <row r="1223" spans="1:7" x14ac:dyDescent="0.25">
      <c r="A1223" s="6">
        <v>45435</v>
      </c>
      <c r="B1223" t="s">
        <v>123</v>
      </c>
      <c r="C1223" t="s">
        <v>124</v>
      </c>
      <c r="D1223" t="s">
        <v>122</v>
      </c>
      <c r="E1223">
        <v>96</v>
      </c>
      <c r="F1223" s="20">
        <v>8.8000000000000007</v>
      </c>
      <c r="G1223" t="s">
        <v>125</v>
      </c>
    </row>
    <row r="1224" spans="1:7" x14ac:dyDescent="0.25">
      <c r="A1224" s="6">
        <v>45435</v>
      </c>
      <c r="B1224" t="s">
        <v>123</v>
      </c>
      <c r="C1224" t="s">
        <v>124</v>
      </c>
      <c r="D1224" t="s">
        <v>122</v>
      </c>
      <c r="E1224">
        <v>110</v>
      </c>
      <c r="F1224" s="20">
        <v>13</v>
      </c>
      <c r="G1224" t="s">
        <v>126</v>
      </c>
    </row>
    <row r="1225" spans="1:7" x14ac:dyDescent="0.25">
      <c r="A1225" s="6">
        <v>45435</v>
      </c>
      <c r="B1225" t="s">
        <v>123</v>
      </c>
      <c r="C1225" t="s">
        <v>124</v>
      </c>
      <c r="D1225" t="s">
        <v>122</v>
      </c>
      <c r="E1225">
        <v>89</v>
      </c>
      <c r="F1225" s="20">
        <v>8</v>
      </c>
      <c r="G1225" t="s">
        <v>125</v>
      </c>
    </row>
    <row r="1226" spans="1:7" x14ac:dyDescent="0.25">
      <c r="A1226" s="6">
        <v>45436</v>
      </c>
      <c r="B1226" t="s">
        <v>123</v>
      </c>
      <c r="C1226" t="s">
        <v>124</v>
      </c>
      <c r="D1226" t="s">
        <v>122</v>
      </c>
      <c r="E1226">
        <v>90</v>
      </c>
      <c r="F1226" s="20">
        <v>7.9</v>
      </c>
      <c r="G1226" t="s">
        <v>125</v>
      </c>
    </row>
    <row r="1227" spans="1:7" x14ac:dyDescent="0.25">
      <c r="A1227" s="6">
        <v>45436</v>
      </c>
      <c r="B1227" t="s">
        <v>123</v>
      </c>
      <c r="C1227" t="s">
        <v>124</v>
      </c>
      <c r="D1227" t="s">
        <v>122</v>
      </c>
      <c r="E1227">
        <v>100</v>
      </c>
      <c r="F1227" s="20">
        <v>10.5</v>
      </c>
      <c r="G1227" t="s">
        <v>125</v>
      </c>
    </row>
    <row r="1228" spans="1:7" x14ac:dyDescent="0.25">
      <c r="A1228" s="6">
        <v>45436</v>
      </c>
      <c r="B1228" t="s">
        <v>123</v>
      </c>
      <c r="C1228" t="s">
        <v>124</v>
      </c>
      <c r="D1228" t="s">
        <v>122</v>
      </c>
      <c r="E1228">
        <v>119</v>
      </c>
      <c r="F1228" s="20">
        <v>14.8</v>
      </c>
      <c r="G1228" t="s">
        <v>126</v>
      </c>
    </row>
    <row r="1229" spans="1:7" x14ac:dyDescent="0.25">
      <c r="A1229" s="6">
        <v>45436</v>
      </c>
      <c r="B1229" t="s">
        <v>123</v>
      </c>
      <c r="C1229" t="s">
        <v>124</v>
      </c>
      <c r="D1229" t="s">
        <v>122</v>
      </c>
      <c r="E1229">
        <v>84</v>
      </c>
      <c r="F1229" s="20">
        <v>5.5</v>
      </c>
      <c r="G1229" t="s">
        <v>125</v>
      </c>
    </row>
    <row r="1230" spans="1:7" x14ac:dyDescent="0.25">
      <c r="A1230" s="6">
        <v>45436</v>
      </c>
      <c r="B1230" t="s">
        <v>123</v>
      </c>
      <c r="C1230" t="s">
        <v>124</v>
      </c>
      <c r="D1230" t="s">
        <v>122</v>
      </c>
      <c r="E1230">
        <v>113</v>
      </c>
      <c r="F1230" s="20">
        <v>14.1</v>
      </c>
      <c r="G1230" t="s">
        <v>125</v>
      </c>
    </row>
    <row r="1231" spans="1:7" x14ac:dyDescent="0.25">
      <c r="A1231" s="6">
        <v>45436</v>
      </c>
      <c r="B1231" t="s">
        <v>123</v>
      </c>
      <c r="C1231" t="s">
        <v>124</v>
      </c>
      <c r="D1231" t="s">
        <v>122</v>
      </c>
      <c r="E1231">
        <v>104</v>
      </c>
      <c r="F1231" s="20">
        <v>11.1</v>
      </c>
      <c r="G1231" t="s">
        <v>125</v>
      </c>
    </row>
    <row r="1232" spans="1:7" x14ac:dyDescent="0.25">
      <c r="A1232" s="6">
        <v>45436</v>
      </c>
      <c r="B1232" t="s">
        <v>123</v>
      </c>
      <c r="C1232" t="s">
        <v>124</v>
      </c>
      <c r="D1232" t="s">
        <v>122</v>
      </c>
      <c r="E1232">
        <v>105</v>
      </c>
      <c r="F1232" s="20">
        <v>9.8000000000000007</v>
      </c>
      <c r="G1232" t="s">
        <v>125</v>
      </c>
    </row>
    <row r="1233" spans="1:7" x14ac:dyDescent="0.25">
      <c r="A1233" s="6">
        <v>45436</v>
      </c>
      <c r="B1233" t="s">
        <v>123</v>
      </c>
      <c r="C1233" t="s">
        <v>124</v>
      </c>
      <c r="D1233" t="s">
        <v>122</v>
      </c>
      <c r="E1233">
        <v>95</v>
      </c>
      <c r="F1233" s="20">
        <v>7.4</v>
      </c>
      <c r="G1233" t="s">
        <v>125</v>
      </c>
    </row>
    <row r="1234" spans="1:7" x14ac:dyDescent="0.25">
      <c r="A1234" s="6">
        <v>45436</v>
      </c>
      <c r="B1234" t="s">
        <v>123</v>
      </c>
      <c r="C1234" t="s">
        <v>124</v>
      </c>
      <c r="D1234" t="s">
        <v>122</v>
      </c>
      <c r="E1234">
        <v>87</v>
      </c>
      <c r="F1234" s="20">
        <v>7.6</v>
      </c>
      <c r="G1234" t="s">
        <v>125</v>
      </c>
    </row>
    <row r="1235" spans="1:7" x14ac:dyDescent="0.25">
      <c r="A1235" s="6">
        <v>45436</v>
      </c>
      <c r="B1235" t="s">
        <v>123</v>
      </c>
      <c r="C1235" t="s">
        <v>124</v>
      </c>
      <c r="D1235" t="s">
        <v>122</v>
      </c>
      <c r="E1235">
        <v>90</v>
      </c>
      <c r="F1235" s="20">
        <v>8.6999999999999993</v>
      </c>
      <c r="G1235" t="s">
        <v>125</v>
      </c>
    </row>
    <row r="1236" spans="1:7" x14ac:dyDescent="0.25">
      <c r="A1236" s="6">
        <v>45436</v>
      </c>
      <c r="B1236" t="s">
        <v>121</v>
      </c>
      <c r="D1236" t="s">
        <v>122</v>
      </c>
      <c r="E1236">
        <v>150</v>
      </c>
    </row>
    <row r="1237" spans="1:7" x14ac:dyDescent="0.25">
      <c r="A1237" s="6">
        <v>45436</v>
      </c>
      <c r="B1237" t="s">
        <v>121</v>
      </c>
      <c r="D1237" t="s">
        <v>122</v>
      </c>
      <c r="E1237">
        <v>180</v>
      </c>
    </row>
    <row r="1238" spans="1:7" x14ac:dyDescent="0.25">
      <c r="A1238" s="6">
        <v>45436</v>
      </c>
      <c r="B1238" t="s">
        <v>121</v>
      </c>
      <c r="D1238" t="s">
        <v>122</v>
      </c>
      <c r="E1238">
        <v>115</v>
      </c>
    </row>
    <row r="1239" spans="1:7" x14ac:dyDescent="0.25">
      <c r="A1239" s="6">
        <v>45436</v>
      </c>
      <c r="B1239" t="s">
        <v>121</v>
      </c>
      <c r="D1239" t="s">
        <v>122</v>
      </c>
      <c r="E1239">
        <v>115</v>
      </c>
    </row>
    <row r="1240" spans="1:7" x14ac:dyDescent="0.25">
      <c r="A1240" s="6">
        <v>45436</v>
      </c>
      <c r="B1240" t="s">
        <v>121</v>
      </c>
      <c r="D1240" t="s">
        <v>122</v>
      </c>
      <c r="E1240">
        <v>120</v>
      </c>
    </row>
    <row r="1241" spans="1:7" x14ac:dyDescent="0.25">
      <c r="A1241" s="6">
        <v>45436</v>
      </c>
      <c r="B1241" t="s">
        <v>121</v>
      </c>
      <c r="D1241" t="s">
        <v>122</v>
      </c>
      <c r="E1241">
        <v>120</v>
      </c>
    </row>
    <row r="1242" spans="1:7" x14ac:dyDescent="0.25">
      <c r="A1242" s="6">
        <v>45436</v>
      </c>
      <c r="B1242" t="s">
        <v>121</v>
      </c>
      <c r="D1242" t="s">
        <v>122</v>
      </c>
      <c r="E1242">
        <v>140</v>
      </c>
    </row>
    <row r="1243" spans="1:7" x14ac:dyDescent="0.25">
      <c r="A1243" s="6">
        <v>45436</v>
      </c>
      <c r="B1243" t="s">
        <v>121</v>
      </c>
      <c r="D1243" t="s">
        <v>122</v>
      </c>
      <c r="E1243">
        <v>150</v>
      </c>
    </row>
    <row r="1244" spans="1:7" x14ac:dyDescent="0.25">
      <c r="A1244" s="6">
        <v>45436</v>
      </c>
      <c r="B1244" t="s">
        <v>121</v>
      </c>
      <c r="D1244" t="s">
        <v>122</v>
      </c>
      <c r="E1244">
        <v>120</v>
      </c>
    </row>
    <row r="1245" spans="1:7" x14ac:dyDescent="0.25">
      <c r="A1245" s="6">
        <v>45436</v>
      </c>
      <c r="B1245" t="s">
        <v>121</v>
      </c>
      <c r="D1245" t="s">
        <v>122</v>
      </c>
      <c r="E1245">
        <v>145</v>
      </c>
    </row>
    <row r="1246" spans="1:7" x14ac:dyDescent="0.25">
      <c r="A1246" s="6">
        <v>45436</v>
      </c>
      <c r="B1246" t="s">
        <v>121</v>
      </c>
      <c r="D1246" t="s">
        <v>122</v>
      </c>
      <c r="E1246">
        <v>150</v>
      </c>
    </row>
    <row r="1247" spans="1:7" x14ac:dyDescent="0.25">
      <c r="A1247" s="6">
        <v>45437</v>
      </c>
      <c r="B1247" t="s">
        <v>123</v>
      </c>
      <c r="C1247" t="s">
        <v>124</v>
      </c>
      <c r="D1247" t="s">
        <v>122</v>
      </c>
      <c r="E1247">
        <v>70</v>
      </c>
      <c r="F1247" s="20">
        <v>11.5</v>
      </c>
      <c r="G1247" t="s">
        <v>125</v>
      </c>
    </row>
    <row r="1248" spans="1:7" x14ac:dyDescent="0.25">
      <c r="A1248" s="6">
        <v>45437</v>
      </c>
      <c r="B1248" t="s">
        <v>123</v>
      </c>
      <c r="C1248" t="s">
        <v>124</v>
      </c>
      <c r="D1248" t="s">
        <v>122</v>
      </c>
      <c r="E1248">
        <v>50</v>
      </c>
      <c r="F1248" s="20">
        <v>5.2</v>
      </c>
      <c r="G1248" t="s">
        <v>125</v>
      </c>
    </row>
    <row r="1249" spans="1:7" x14ac:dyDescent="0.25">
      <c r="A1249" s="6">
        <v>45437</v>
      </c>
      <c r="B1249" t="s">
        <v>123</v>
      </c>
      <c r="C1249" t="s">
        <v>124</v>
      </c>
      <c r="D1249" t="s">
        <v>122</v>
      </c>
      <c r="E1249">
        <v>65</v>
      </c>
      <c r="F1249" s="20">
        <v>9.1999999999999993</v>
      </c>
      <c r="G1249" t="s">
        <v>125</v>
      </c>
    </row>
    <row r="1250" spans="1:7" x14ac:dyDescent="0.25">
      <c r="A1250" s="6">
        <v>45437</v>
      </c>
      <c r="B1250" t="s">
        <v>123</v>
      </c>
      <c r="C1250" t="s">
        <v>124</v>
      </c>
      <c r="D1250" t="s">
        <v>122</v>
      </c>
      <c r="E1250">
        <v>55</v>
      </c>
      <c r="F1250" s="20">
        <v>7.3</v>
      </c>
      <c r="G1250" t="s">
        <v>125</v>
      </c>
    </row>
    <row r="1251" spans="1:7" x14ac:dyDescent="0.25">
      <c r="A1251" s="6">
        <v>45437</v>
      </c>
      <c r="B1251" t="s">
        <v>123</v>
      </c>
      <c r="C1251" t="s">
        <v>124</v>
      </c>
      <c r="D1251" t="s">
        <v>122</v>
      </c>
      <c r="E1251">
        <v>75</v>
      </c>
      <c r="F1251" s="20">
        <v>10.5</v>
      </c>
      <c r="G1251" t="s">
        <v>125</v>
      </c>
    </row>
    <row r="1252" spans="1:7" x14ac:dyDescent="0.25">
      <c r="A1252" s="6">
        <v>45437</v>
      </c>
      <c r="B1252" t="s">
        <v>123</v>
      </c>
      <c r="C1252" t="s">
        <v>124</v>
      </c>
      <c r="D1252" t="s">
        <v>122</v>
      </c>
      <c r="E1252">
        <v>55</v>
      </c>
      <c r="F1252" s="20">
        <v>8.4</v>
      </c>
      <c r="G1252" t="s">
        <v>126</v>
      </c>
    </row>
    <row r="1253" spans="1:7" x14ac:dyDescent="0.25">
      <c r="A1253" s="6">
        <v>45437</v>
      </c>
      <c r="B1253" t="s">
        <v>123</v>
      </c>
      <c r="C1253" t="s">
        <v>124</v>
      </c>
      <c r="D1253" t="s">
        <v>122</v>
      </c>
      <c r="E1253">
        <v>65</v>
      </c>
      <c r="F1253" s="20">
        <v>6.9</v>
      </c>
      <c r="G1253" t="s">
        <v>125</v>
      </c>
    </row>
    <row r="1254" spans="1:7" x14ac:dyDescent="0.25">
      <c r="A1254" s="6">
        <v>45437</v>
      </c>
      <c r="B1254" t="s">
        <v>123</v>
      </c>
      <c r="C1254" t="s">
        <v>124</v>
      </c>
      <c r="D1254" t="s">
        <v>122</v>
      </c>
      <c r="E1254">
        <v>70</v>
      </c>
      <c r="F1254" s="20">
        <v>8.4</v>
      </c>
      <c r="G1254" t="s">
        <v>125</v>
      </c>
    </row>
    <row r="1255" spans="1:7" x14ac:dyDescent="0.25">
      <c r="A1255" s="6">
        <v>45437</v>
      </c>
      <c r="B1255" t="s">
        <v>123</v>
      </c>
      <c r="C1255" t="s">
        <v>124</v>
      </c>
      <c r="D1255" t="s">
        <v>122</v>
      </c>
      <c r="E1255">
        <v>65</v>
      </c>
      <c r="F1255" s="20">
        <v>11</v>
      </c>
      <c r="G1255" t="s">
        <v>125</v>
      </c>
    </row>
    <row r="1256" spans="1:7" x14ac:dyDescent="0.25">
      <c r="A1256" s="6">
        <v>45437</v>
      </c>
      <c r="B1256" t="s">
        <v>123</v>
      </c>
      <c r="C1256" t="s">
        <v>124</v>
      </c>
      <c r="D1256" t="s">
        <v>122</v>
      </c>
      <c r="E1256">
        <v>65</v>
      </c>
      <c r="F1256" s="20">
        <v>9.9</v>
      </c>
      <c r="G1256" t="s">
        <v>125</v>
      </c>
    </row>
    <row r="1257" spans="1:7" x14ac:dyDescent="0.25">
      <c r="A1257" s="6">
        <v>45437</v>
      </c>
      <c r="B1257" t="s">
        <v>121</v>
      </c>
      <c r="D1257" t="s">
        <v>122</v>
      </c>
      <c r="E1257">
        <v>115</v>
      </c>
    </row>
    <row r="1258" spans="1:7" x14ac:dyDescent="0.25">
      <c r="A1258" s="6">
        <v>45437</v>
      </c>
      <c r="B1258" t="s">
        <v>121</v>
      </c>
      <c r="D1258" t="s">
        <v>122</v>
      </c>
      <c r="E1258">
        <v>105</v>
      </c>
    </row>
    <row r="1259" spans="1:7" x14ac:dyDescent="0.25">
      <c r="A1259" s="6">
        <v>45437</v>
      </c>
      <c r="B1259" t="s">
        <v>121</v>
      </c>
      <c r="D1259" t="s">
        <v>122</v>
      </c>
      <c r="E1259">
        <v>120</v>
      </c>
    </row>
    <row r="1260" spans="1:7" x14ac:dyDescent="0.25">
      <c r="A1260" s="6">
        <v>45438</v>
      </c>
      <c r="B1260" t="s">
        <v>123</v>
      </c>
      <c r="C1260" t="s">
        <v>124</v>
      </c>
      <c r="D1260" t="s">
        <v>122</v>
      </c>
      <c r="E1260">
        <v>110</v>
      </c>
      <c r="F1260" s="20">
        <v>14.5</v>
      </c>
      <c r="G1260" t="s">
        <v>126</v>
      </c>
    </row>
    <row r="1261" spans="1:7" x14ac:dyDescent="0.25">
      <c r="A1261" s="6">
        <v>45438</v>
      </c>
      <c r="B1261" t="s">
        <v>123</v>
      </c>
      <c r="C1261" t="s">
        <v>124</v>
      </c>
      <c r="D1261" t="s">
        <v>122</v>
      </c>
      <c r="E1261">
        <v>90</v>
      </c>
      <c r="F1261" s="20">
        <v>8.8000000000000007</v>
      </c>
      <c r="G1261" t="s">
        <v>125</v>
      </c>
    </row>
    <row r="1262" spans="1:7" x14ac:dyDescent="0.25">
      <c r="A1262" s="6">
        <v>45438</v>
      </c>
      <c r="B1262" t="s">
        <v>123</v>
      </c>
      <c r="C1262" t="s">
        <v>124</v>
      </c>
      <c r="D1262" t="s">
        <v>122</v>
      </c>
      <c r="E1262">
        <v>105</v>
      </c>
      <c r="F1262" s="20">
        <v>12.2</v>
      </c>
      <c r="G1262" t="s">
        <v>125</v>
      </c>
    </row>
    <row r="1263" spans="1:7" x14ac:dyDescent="0.25">
      <c r="A1263" s="6">
        <v>45438</v>
      </c>
      <c r="B1263" t="s">
        <v>123</v>
      </c>
      <c r="C1263" t="s">
        <v>124</v>
      </c>
      <c r="D1263" t="s">
        <v>122</v>
      </c>
      <c r="E1263">
        <v>90</v>
      </c>
      <c r="F1263" s="20">
        <v>8.8000000000000007</v>
      </c>
      <c r="G1263" t="s">
        <v>125</v>
      </c>
    </row>
    <row r="1264" spans="1:7" x14ac:dyDescent="0.25">
      <c r="A1264" s="6">
        <v>45438</v>
      </c>
      <c r="B1264" t="s">
        <v>123</v>
      </c>
      <c r="C1264" t="s">
        <v>124</v>
      </c>
      <c r="D1264" t="s">
        <v>122</v>
      </c>
      <c r="E1264">
        <v>85</v>
      </c>
      <c r="F1264" s="20">
        <v>8.3000000000000007</v>
      </c>
      <c r="G1264" t="s">
        <v>125</v>
      </c>
    </row>
    <row r="1265" spans="1:7" x14ac:dyDescent="0.25">
      <c r="A1265" s="6">
        <v>45438</v>
      </c>
      <c r="B1265" t="s">
        <v>123</v>
      </c>
      <c r="C1265" t="s">
        <v>124</v>
      </c>
      <c r="D1265" t="s">
        <v>122</v>
      </c>
      <c r="E1265">
        <v>90</v>
      </c>
      <c r="F1265" s="20">
        <v>9.4</v>
      </c>
      <c r="G1265" t="s">
        <v>125</v>
      </c>
    </row>
    <row r="1266" spans="1:7" x14ac:dyDescent="0.25">
      <c r="A1266" s="6">
        <v>45438</v>
      </c>
      <c r="B1266" t="s">
        <v>123</v>
      </c>
      <c r="C1266" t="s">
        <v>124</v>
      </c>
      <c r="D1266" t="s">
        <v>122</v>
      </c>
      <c r="E1266">
        <v>100</v>
      </c>
      <c r="F1266" s="20">
        <v>11.2</v>
      </c>
      <c r="G1266" t="s">
        <v>125</v>
      </c>
    </row>
    <row r="1267" spans="1:7" x14ac:dyDescent="0.25">
      <c r="A1267" s="6">
        <v>45438</v>
      </c>
      <c r="B1267" t="s">
        <v>123</v>
      </c>
      <c r="C1267" t="s">
        <v>124</v>
      </c>
      <c r="D1267" t="s">
        <v>122</v>
      </c>
      <c r="E1267">
        <v>105</v>
      </c>
      <c r="F1267" s="20">
        <v>11</v>
      </c>
      <c r="G1267" t="s">
        <v>125</v>
      </c>
    </row>
    <row r="1268" spans="1:7" x14ac:dyDescent="0.25">
      <c r="A1268" s="6">
        <v>45438</v>
      </c>
      <c r="B1268" t="s">
        <v>123</v>
      </c>
      <c r="C1268" t="s">
        <v>124</v>
      </c>
      <c r="D1268" t="s">
        <v>122</v>
      </c>
      <c r="E1268">
        <v>85</v>
      </c>
      <c r="F1268" s="20">
        <v>8.6</v>
      </c>
      <c r="G1268" t="s">
        <v>125</v>
      </c>
    </row>
    <row r="1269" spans="1:7" x14ac:dyDescent="0.25">
      <c r="A1269" s="6">
        <v>45438</v>
      </c>
      <c r="B1269" t="s">
        <v>123</v>
      </c>
      <c r="C1269" t="s">
        <v>124</v>
      </c>
      <c r="D1269" t="s">
        <v>122</v>
      </c>
      <c r="E1269">
        <v>87</v>
      </c>
      <c r="F1269" s="20">
        <v>8.6</v>
      </c>
      <c r="G1269" t="s">
        <v>125</v>
      </c>
    </row>
    <row r="1270" spans="1:7" x14ac:dyDescent="0.25">
      <c r="A1270" s="6">
        <v>45438</v>
      </c>
      <c r="B1270" t="s">
        <v>121</v>
      </c>
      <c r="D1270" t="s">
        <v>122</v>
      </c>
      <c r="E1270">
        <v>140</v>
      </c>
    </row>
    <row r="1271" spans="1:7" x14ac:dyDescent="0.25">
      <c r="A1271" s="6">
        <v>45438</v>
      </c>
      <c r="B1271" t="s">
        <v>121</v>
      </c>
      <c r="D1271" t="s">
        <v>122</v>
      </c>
      <c r="E1271">
        <v>100</v>
      </c>
    </row>
    <row r="1272" spans="1:7" x14ac:dyDescent="0.25">
      <c r="A1272" s="6">
        <v>45438</v>
      </c>
      <c r="B1272" t="s">
        <v>121</v>
      </c>
      <c r="D1272" t="s">
        <v>122</v>
      </c>
      <c r="E1272">
        <v>157</v>
      </c>
    </row>
    <row r="1273" spans="1:7" x14ac:dyDescent="0.25">
      <c r="A1273" s="6">
        <v>45439</v>
      </c>
      <c r="B1273" t="s">
        <v>123</v>
      </c>
      <c r="C1273" t="s">
        <v>124</v>
      </c>
      <c r="D1273" t="s">
        <v>122</v>
      </c>
      <c r="E1273">
        <v>116</v>
      </c>
      <c r="F1273" s="20">
        <v>15.8</v>
      </c>
      <c r="G1273" t="s">
        <v>126</v>
      </c>
    </row>
    <row r="1274" spans="1:7" x14ac:dyDescent="0.25">
      <c r="A1274" s="6">
        <v>45439</v>
      </c>
      <c r="B1274" t="s">
        <v>123</v>
      </c>
      <c r="C1274" t="s">
        <v>124</v>
      </c>
      <c r="D1274" t="s">
        <v>122</v>
      </c>
      <c r="E1274">
        <v>130</v>
      </c>
      <c r="F1274" s="20">
        <v>19.100000000000001</v>
      </c>
      <c r="G1274" t="s">
        <v>126</v>
      </c>
    </row>
    <row r="1275" spans="1:7" x14ac:dyDescent="0.25">
      <c r="A1275" s="6">
        <v>45439</v>
      </c>
      <c r="B1275" t="s">
        <v>123</v>
      </c>
      <c r="C1275" t="s">
        <v>124</v>
      </c>
      <c r="D1275" t="s">
        <v>122</v>
      </c>
      <c r="E1275">
        <v>105</v>
      </c>
      <c r="F1275" s="20">
        <v>8.6999999999999993</v>
      </c>
      <c r="G1275" t="s">
        <v>125</v>
      </c>
    </row>
    <row r="1276" spans="1:7" x14ac:dyDescent="0.25">
      <c r="A1276" s="6">
        <v>45439</v>
      </c>
      <c r="B1276" t="s">
        <v>123</v>
      </c>
      <c r="C1276" t="s">
        <v>124</v>
      </c>
      <c r="D1276" t="s">
        <v>122</v>
      </c>
      <c r="E1276">
        <v>98</v>
      </c>
      <c r="F1276" s="20">
        <v>8.3000000000000007</v>
      </c>
      <c r="G1276" t="s">
        <v>125</v>
      </c>
    </row>
    <row r="1277" spans="1:7" x14ac:dyDescent="0.25">
      <c r="A1277" s="6">
        <v>45439</v>
      </c>
      <c r="B1277" t="s">
        <v>123</v>
      </c>
      <c r="C1277" t="s">
        <v>124</v>
      </c>
      <c r="D1277" t="s">
        <v>122</v>
      </c>
      <c r="E1277">
        <v>100</v>
      </c>
      <c r="F1277" s="20">
        <v>10.3</v>
      </c>
      <c r="G1277" t="s">
        <v>125</v>
      </c>
    </row>
    <row r="1278" spans="1:7" x14ac:dyDescent="0.25">
      <c r="A1278" s="6">
        <v>45439</v>
      </c>
      <c r="B1278" t="s">
        <v>123</v>
      </c>
      <c r="C1278" t="s">
        <v>124</v>
      </c>
      <c r="D1278" t="s">
        <v>122</v>
      </c>
      <c r="E1278">
        <v>85</v>
      </c>
      <c r="F1278" s="20">
        <v>6.8</v>
      </c>
      <c r="G1278" t="s">
        <v>125</v>
      </c>
    </row>
    <row r="1279" spans="1:7" x14ac:dyDescent="0.25">
      <c r="A1279" s="6">
        <v>45439</v>
      </c>
      <c r="B1279" t="s">
        <v>123</v>
      </c>
      <c r="C1279" t="s">
        <v>124</v>
      </c>
      <c r="D1279" t="s">
        <v>122</v>
      </c>
      <c r="E1279">
        <v>90</v>
      </c>
      <c r="F1279" s="20">
        <v>8</v>
      </c>
      <c r="G1279" t="s">
        <v>125</v>
      </c>
    </row>
    <row r="1280" spans="1:7" x14ac:dyDescent="0.25">
      <c r="A1280" s="6">
        <v>45439</v>
      </c>
      <c r="B1280" t="s">
        <v>123</v>
      </c>
      <c r="C1280" t="s">
        <v>124</v>
      </c>
      <c r="D1280" t="s">
        <v>122</v>
      </c>
      <c r="E1280">
        <v>110</v>
      </c>
      <c r="F1280" s="20">
        <v>12.6</v>
      </c>
      <c r="G1280" t="s">
        <v>125</v>
      </c>
    </row>
    <row r="1281" spans="1:7" x14ac:dyDescent="0.25">
      <c r="A1281" s="6">
        <v>45439</v>
      </c>
      <c r="B1281" t="s">
        <v>123</v>
      </c>
      <c r="C1281" t="s">
        <v>124</v>
      </c>
      <c r="D1281" t="s">
        <v>122</v>
      </c>
      <c r="E1281">
        <v>114</v>
      </c>
      <c r="F1281" s="20">
        <v>14.6</v>
      </c>
      <c r="G1281" t="s">
        <v>125</v>
      </c>
    </row>
    <row r="1282" spans="1:7" x14ac:dyDescent="0.25">
      <c r="A1282" s="6">
        <v>45439</v>
      </c>
      <c r="B1282" t="s">
        <v>123</v>
      </c>
      <c r="C1282" t="s">
        <v>124</v>
      </c>
      <c r="D1282" t="s">
        <v>122</v>
      </c>
      <c r="E1282">
        <v>90</v>
      </c>
      <c r="F1282" s="20">
        <v>8.4</v>
      </c>
      <c r="G1282" t="s">
        <v>125</v>
      </c>
    </row>
    <row r="1283" spans="1:7" x14ac:dyDescent="0.25">
      <c r="A1283" s="6">
        <v>45439</v>
      </c>
      <c r="B1283" t="s">
        <v>123</v>
      </c>
      <c r="C1283" t="s">
        <v>124</v>
      </c>
      <c r="D1283" t="s">
        <v>122</v>
      </c>
      <c r="E1283">
        <v>100</v>
      </c>
      <c r="F1283" s="20">
        <v>9.1</v>
      </c>
      <c r="G1283" t="s">
        <v>125</v>
      </c>
    </row>
    <row r="1284" spans="1:7" x14ac:dyDescent="0.25">
      <c r="A1284" s="6">
        <v>45439</v>
      </c>
      <c r="B1284" t="s">
        <v>123</v>
      </c>
      <c r="C1284" t="s">
        <v>124</v>
      </c>
      <c r="D1284" t="s">
        <v>122</v>
      </c>
      <c r="E1284">
        <v>100</v>
      </c>
      <c r="F1284" s="20">
        <v>9.6</v>
      </c>
      <c r="G1284" t="s">
        <v>125</v>
      </c>
    </row>
    <row r="1285" spans="1:7" x14ac:dyDescent="0.25">
      <c r="A1285" s="6">
        <v>45439</v>
      </c>
      <c r="B1285" t="s">
        <v>123</v>
      </c>
      <c r="C1285" t="s">
        <v>124</v>
      </c>
      <c r="D1285" t="s">
        <v>122</v>
      </c>
      <c r="E1285">
        <v>105</v>
      </c>
      <c r="F1285" s="20">
        <v>10.6</v>
      </c>
      <c r="G1285" t="s">
        <v>125</v>
      </c>
    </row>
    <row r="1286" spans="1:7" x14ac:dyDescent="0.25">
      <c r="A1286" s="6">
        <v>45439</v>
      </c>
      <c r="B1286" t="s">
        <v>121</v>
      </c>
      <c r="D1286" t="s">
        <v>128</v>
      </c>
      <c r="E1286">
        <v>115</v>
      </c>
    </row>
    <row r="1287" spans="1:7" x14ac:dyDescent="0.25">
      <c r="A1287" s="6">
        <v>45439</v>
      </c>
      <c r="B1287" t="s">
        <v>121</v>
      </c>
      <c r="D1287" t="s">
        <v>122</v>
      </c>
      <c r="E1287">
        <v>170</v>
      </c>
    </row>
    <row r="1288" spans="1:7" x14ac:dyDescent="0.25">
      <c r="A1288" s="6">
        <v>45439</v>
      </c>
      <c r="B1288" t="s">
        <v>121</v>
      </c>
      <c r="D1288" t="s">
        <v>122</v>
      </c>
      <c r="E1288">
        <v>110</v>
      </c>
    </row>
    <row r="1289" spans="1:7" x14ac:dyDescent="0.25">
      <c r="A1289" s="6">
        <v>45440</v>
      </c>
      <c r="B1289" t="s">
        <v>123</v>
      </c>
      <c r="C1289" t="s">
        <v>124</v>
      </c>
      <c r="D1289" t="s">
        <v>122</v>
      </c>
      <c r="E1289">
        <v>85</v>
      </c>
      <c r="F1289" s="20">
        <v>8.8000000000000007</v>
      </c>
      <c r="G1289" t="s">
        <v>125</v>
      </c>
    </row>
    <row r="1290" spans="1:7" x14ac:dyDescent="0.25">
      <c r="A1290" s="6">
        <v>45440</v>
      </c>
      <c r="B1290" t="s">
        <v>123</v>
      </c>
      <c r="C1290" t="s">
        <v>124</v>
      </c>
      <c r="D1290" t="s">
        <v>122</v>
      </c>
      <c r="E1290">
        <v>83</v>
      </c>
      <c r="F1290" s="20">
        <v>7</v>
      </c>
      <c r="G1290" t="s">
        <v>125</v>
      </c>
    </row>
    <row r="1291" spans="1:7" x14ac:dyDescent="0.25">
      <c r="A1291" s="6">
        <v>45440</v>
      </c>
      <c r="B1291" t="s">
        <v>123</v>
      </c>
      <c r="C1291" t="s">
        <v>124</v>
      </c>
      <c r="D1291" t="s">
        <v>122</v>
      </c>
      <c r="E1291">
        <v>48</v>
      </c>
      <c r="F1291" s="20">
        <v>2.5</v>
      </c>
      <c r="G1291" t="s">
        <v>125</v>
      </c>
    </row>
    <row r="1292" spans="1:7" x14ac:dyDescent="0.25">
      <c r="A1292" s="6">
        <v>45440</v>
      </c>
      <c r="B1292" t="s">
        <v>123</v>
      </c>
      <c r="C1292" t="s">
        <v>124</v>
      </c>
      <c r="D1292" t="s">
        <v>122</v>
      </c>
      <c r="E1292">
        <v>85</v>
      </c>
      <c r="F1292" s="20">
        <v>7.8</v>
      </c>
      <c r="G1292" t="s">
        <v>125</v>
      </c>
    </row>
    <row r="1293" spans="1:7" x14ac:dyDescent="0.25">
      <c r="A1293" s="6">
        <v>45440</v>
      </c>
      <c r="B1293" t="s">
        <v>123</v>
      </c>
      <c r="C1293" t="s">
        <v>124</v>
      </c>
      <c r="D1293" t="s">
        <v>122</v>
      </c>
      <c r="E1293">
        <v>75</v>
      </c>
      <c r="F1293" s="20">
        <v>5.9</v>
      </c>
      <c r="G1293" t="s">
        <v>125</v>
      </c>
    </row>
    <row r="1294" spans="1:7" x14ac:dyDescent="0.25">
      <c r="A1294" s="6">
        <v>45440</v>
      </c>
      <c r="B1294" t="s">
        <v>123</v>
      </c>
      <c r="C1294" t="s">
        <v>124</v>
      </c>
      <c r="D1294" t="s">
        <v>122</v>
      </c>
      <c r="E1294">
        <v>75</v>
      </c>
      <c r="F1294" s="20">
        <v>6.2</v>
      </c>
      <c r="G1294" t="s">
        <v>125</v>
      </c>
    </row>
    <row r="1295" spans="1:7" x14ac:dyDescent="0.25">
      <c r="A1295" s="6">
        <v>45440</v>
      </c>
      <c r="B1295" t="s">
        <v>123</v>
      </c>
      <c r="C1295" t="s">
        <v>124</v>
      </c>
      <c r="D1295" t="s">
        <v>122</v>
      </c>
      <c r="E1295">
        <v>85</v>
      </c>
      <c r="F1295" s="20">
        <v>8.3000000000000007</v>
      </c>
      <c r="G1295" t="s">
        <v>125</v>
      </c>
    </row>
    <row r="1296" spans="1:7" x14ac:dyDescent="0.25">
      <c r="A1296" s="6">
        <v>45440</v>
      </c>
      <c r="B1296" t="s">
        <v>123</v>
      </c>
      <c r="C1296" t="s">
        <v>124</v>
      </c>
      <c r="D1296" t="s">
        <v>122</v>
      </c>
      <c r="E1296">
        <v>105</v>
      </c>
      <c r="F1296" s="20">
        <v>11.9</v>
      </c>
      <c r="G1296" t="s">
        <v>125</v>
      </c>
    </row>
    <row r="1297" spans="1:7" x14ac:dyDescent="0.25">
      <c r="A1297" s="6">
        <v>45440</v>
      </c>
      <c r="B1297" t="s">
        <v>123</v>
      </c>
      <c r="C1297" t="s">
        <v>124</v>
      </c>
      <c r="D1297" t="s">
        <v>122</v>
      </c>
      <c r="E1297">
        <v>85</v>
      </c>
      <c r="F1297" s="20">
        <v>5.7</v>
      </c>
      <c r="G1297" t="s">
        <v>126</v>
      </c>
    </row>
    <row r="1298" spans="1:7" x14ac:dyDescent="0.25">
      <c r="A1298" s="6">
        <v>45440</v>
      </c>
      <c r="B1298" t="s">
        <v>123</v>
      </c>
      <c r="C1298" t="s">
        <v>124</v>
      </c>
      <c r="D1298" t="s">
        <v>122</v>
      </c>
      <c r="E1298">
        <v>90</v>
      </c>
      <c r="F1298" s="20">
        <v>8.4</v>
      </c>
      <c r="G1298" t="s">
        <v>125</v>
      </c>
    </row>
    <row r="1299" spans="1:7" x14ac:dyDescent="0.25">
      <c r="A1299" s="6">
        <v>45440</v>
      </c>
      <c r="B1299" t="s">
        <v>123</v>
      </c>
      <c r="C1299" t="s">
        <v>124</v>
      </c>
      <c r="D1299" t="s">
        <v>122</v>
      </c>
      <c r="E1299">
        <v>88</v>
      </c>
      <c r="F1299" s="20">
        <v>6.5</v>
      </c>
      <c r="G1299" t="s">
        <v>125</v>
      </c>
    </row>
    <row r="1300" spans="1:7" x14ac:dyDescent="0.25">
      <c r="A1300" s="6">
        <v>45440</v>
      </c>
      <c r="B1300" t="s">
        <v>121</v>
      </c>
      <c r="D1300" t="s">
        <v>122</v>
      </c>
      <c r="E1300">
        <v>130</v>
      </c>
    </row>
    <row r="1301" spans="1:7" x14ac:dyDescent="0.25">
      <c r="A1301" s="6">
        <v>45441</v>
      </c>
      <c r="B1301" t="s">
        <v>123</v>
      </c>
      <c r="C1301" t="s">
        <v>124</v>
      </c>
      <c r="D1301" t="s">
        <v>122</v>
      </c>
      <c r="E1301">
        <v>85</v>
      </c>
      <c r="F1301" s="20">
        <v>5.6</v>
      </c>
      <c r="G1301" t="s">
        <v>125</v>
      </c>
    </row>
    <row r="1302" spans="1:7" x14ac:dyDescent="0.25">
      <c r="A1302" s="6">
        <v>45441</v>
      </c>
      <c r="B1302" t="s">
        <v>123</v>
      </c>
      <c r="C1302" t="s">
        <v>124</v>
      </c>
      <c r="D1302" t="s">
        <v>122</v>
      </c>
      <c r="E1302">
        <v>104</v>
      </c>
      <c r="F1302" s="20">
        <v>8.1</v>
      </c>
      <c r="G1302" t="s">
        <v>125</v>
      </c>
    </row>
    <row r="1303" spans="1:7" x14ac:dyDescent="0.25">
      <c r="A1303" s="6">
        <v>45441</v>
      </c>
      <c r="B1303" t="s">
        <v>123</v>
      </c>
      <c r="C1303" t="s">
        <v>124</v>
      </c>
      <c r="D1303" t="s">
        <v>122</v>
      </c>
      <c r="E1303">
        <v>100</v>
      </c>
      <c r="F1303" s="20">
        <v>8.8000000000000007</v>
      </c>
      <c r="G1303" t="s">
        <v>125</v>
      </c>
    </row>
    <row r="1304" spans="1:7" x14ac:dyDescent="0.25">
      <c r="A1304" s="6">
        <v>45441</v>
      </c>
      <c r="B1304" t="s">
        <v>123</v>
      </c>
      <c r="C1304" t="s">
        <v>124</v>
      </c>
      <c r="D1304" t="s">
        <v>122</v>
      </c>
      <c r="E1304">
        <v>105</v>
      </c>
      <c r="F1304" s="20">
        <v>12</v>
      </c>
      <c r="G1304" t="s">
        <v>125</v>
      </c>
    </row>
    <row r="1305" spans="1:7" x14ac:dyDescent="0.25">
      <c r="A1305" s="6">
        <v>45441</v>
      </c>
      <c r="B1305" t="s">
        <v>123</v>
      </c>
      <c r="C1305" t="s">
        <v>124</v>
      </c>
      <c r="D1305" t="s">
        <v>122</v>
      </c>
      <c r="E1305">
        <v>97</v>
      </c>
      <c r="F1305" s="20">
        <v>9.6999999999999993</v>
      </c>
      <c r="G1305" t="s">
        <v>125</v>
      </c>
    </row>
    <row r="1306" spans="1:7" x14ac:dyDescent="0.25">
      <c r="A1306" s="6">
        <v>45441</v>
      </c>
      <c r="B1306" t="s">
        <v>123</v>
      </c>
      <c r="C1306" t="s">
        <v>124</v>
      </c>
      <c r="D1306" t="s">
        <v>122</v>
      </c>
      <c r="E1306">
        <v>86</v>
      </c>
      <c r="F1306" s="20">
        <v>7.5</v>
      </c>
      <c r="G1306" t="s">
        <v>125</v>
      </c>
    </row>
    <row r="1307" spans="1:7" x14ac:dyDescent="0.25">
      <c r="A1307" s="6">
        <v>45441</v>
      </c>
      <c r="B1307" t="s">
        <v>123</v>
      </c>
      <c r="C1307" t="s">
        <v>124</v>
      </c>
      <c r="D1307" t="s">
        <v>122</v>
      </c>
      <c r="E1307">
        <v>116</v>
      </c>
      <c r="F1307" s="20">
        <v>16.3</v>
      </c>
      <c r="G1307" t="s">
        <v>125</v>
      </c>
    </row>
    <row r="1308" spans="1:7" x14ac:dyDescent="0.25">
      <c r="A1308" s="6">
        <v>45441</v>
      </c>
      <c r="B1308" t="s">
        <v>123</v>
      </c>
      <c r="C1308" t="s">
        <v>124</v>
      </c>
      <c r="D1308" t="s">
        <v>122</v>
      </c>
      <c r="E1308">
        <v>90</v>
      </c>
      <c r="F1308" s="20">
        <v>7.8</v>
      </c>
      <c r="G1308" t="s">
        <v>125</v>
      </c>
    </row>
    <row r="1309" spans="1:7" x14ac:dyDescent="0.25">
      <c r="A1309" s="6">
        <v>45441</v>
      </c>
      <c r="B1309" t="s">
        <v>123</v>
      </c>
      <c r="C1309" t="s">
        <v>124</v>
      </c>
      <c r="D1309" t="s">
        <v>122</v>
      </c>
      <c r="E1309">
        <v>89</v>
      </c>
      <c r="F1309" s="20">
        <v>8</v>
      </c>
      <c r="G1309" t="s">
        <v>125</v>
      </c>
    </row>
    <row r="1310" spans="1:7" x14ac:dyDescent="0.25">
      <c r="A1310" s="6">
        <v>45441</v>
      </c>
      <c r="B1310" t="s">
        <v>123</v>
      </c>
      <c r="C1310" t="s">
        <v>124</v>
      </c>
      <c r="D1310" t="s">
        <v>122</v>
      </c>
      <c r="E1310">
        <v>90</v>
      </c>
      <c r="F1310" s="20">
        <v>7.3</v>
      </c>
      <c r="G1310" t="s">
        <v>125</v>
      </c>
    </row>
    <row r="1311" spans="1:7" x14ac:dyDescent="0.25">
      <c r="A1311" s="6">
        <v>45441</v>
      </c>
      <c r="B1311" t="s">
        <v>123</v>
      </c>
      <c r="C1311" t="s">
        <v>124</v>
      </c>
      <c r="D1311" t="s">
        <v>122</v>
      </c>
      <c r="E1311">
        <v>89</v>
      </c>
      <c r="F1311" s="20">
        <v>7.7</v>
      </c>
      <c r="G1311" t="s">
        <v>125</v>
      </c>
    </row>
    <row r="1312" spans="1:7" x14ac:dyDescent="0.25">
      <c r="A1312" s="6">
        <v>45441</v>
      </c>
      <c r="B1312" t="s">
        <v>121</v>
      </c>
      <c r="D1312" t="s">
        <v>122</v>
      </c>
      <c r="E1312">
        <v>165</v>
      </c>
    </row>
    <row r="1313" spans="1:7" x14ac:dyDescent="0.25">
      <c r="A1313" s="6">
        <v>45441</v>
      </c>
      <c r="B1313" t="s">
        <v>121</v>
      </c>
      <c r="D1313" t="s">
        <v>122</v>
      </c>
      <c r="E1313">
        <v>116</v>
      </c>
    </row>
    <row r="1314" spans="1:7" x14ac:dyDescent="0.25">
      <c r="A1314" s="6">
        <v>45441</v>
      </c>
      <c r="B1314" t="s">
        <v>121</v>
      </c>
      <c r="D1314" t="s">
        <v>122</v>
      </c>
      <c r="E1314">
        <v>170</v>
      </c>
    </row>
    <row r="1315" spans="1:7" x14ac:dyDescent="0.25">
      <c r="A1315" s="6">
        <v>45441</v>
      </c>
      <c r="B1315" t="s">
        <v>121</v>
      </c>
      <c r="D1315" t="s">
        <v>122</v>
      </c>
      <c r="E1315">
        <v>155</v>
      </c>
    </row>
    <row r="1316" spans="1:7" x14ac:dyDescent="0.25">
      <c r="A1316" s="6">
        <v>45441</v>
      </c>
      <c r="B1316" t="s">
        <v>121</v>
      </c>
      <c r="D1316" t="s">
        <v>122</v>
      </c>
      <c r="E1316">
        <v>145</v>
      </c>
    </row>
    <row r="1317" spans="1:7" x14ac:dyDescent="0.25">
      <c r="A1317" s="6">
        <v>45441</v>
      </c>
      <c r="B1317" t="s">
        <v>121</v>
      </c>
      <c r="D1317" t="s">
        <v>122</v>
      </c>
      <c r="E1317">
        <v>220</v>
      </c>
    </row>
    <row r="1318" spans="1:7" x14ac:dyDescent="0.25">
      <c r="A1318" s="6">
        <v>45441</v>
      </c>
      <c r="B1318" t="s">
        <v>121</v>
      </c>
      <c r="D1318" t="s">
        <v>122</v>
      </c>
      <c r="E1318">
        <v>175</v>
      </c>
    </row>
    <row r="1319" spans="1:7" x14ac:dyDescent="0.25">
      <c r="A1319" s="6">
        <v>45442</v>
      </c>
      <c r="B1319" t="s">
        <v>123</v>
      </c>
      <c r="C1319" t="s">
        <v>124</v>
      </c>
      <c r="D1319" t="s">
        <v>122</v>
      </c>
      <c r="E1319">
        <v>95</v>
      </c>
      <c r="F1319" s="20">
        <v>7.1</v>
      </c>
      <c r="G1319" t="s">
        <v>125</v>
      </c>
    </row>
    <row r="1320" spans="1:7" x14ac:dyDescent="0.25">
      <c r="A1320" s="6">
        <v>45442</v>
      </c>
      <c r="B1320" t="s">
        <v>123</v>
      </c>
      <c r="C1320" t="s">
        <v>124</v>
      </c>
      <c r="D1320" t="s">
        <v>122</v>
      </c>
      <c r="E1320">
        <v>85</v>
      </c>
      <c r="F1320" s="20">
        <v>6.2</v>
      </c>
      <c r="G1320" t="s">
        <v>125</v>
      </c>
    </row>
    <row r="1321" spans="1:7" x14ac:dyDescent="0.25">
      <c r="A1321" s="6">
        <v>45442</v>
      </c>
      <c r="B1321" t="s">
        <v>123</v>
      </c>
      <c r="C1321" t="s">
        <v>124</v>
      </c>
      <c r="D1321" t="s">
        <v>122</v>
      </c>
      <c r="E1321">
        <v>105</v>
      </c>
      <c r="F1321" s="20">
        <v>10.7</v>
      </c>
      <c r="G1321" t="s">
        <v>125</v>
      </c>
    </row>
    <row r="1322" spans="1:7" x14ac:dyDescent="0.25">
      <c r="A1322" s="6">
        <v>45442</v>
      </c>
      <c r="B1322" t="s">
        <v>123</v>
      </c>
      <c r="C1322" t="s">
        <v>124</v>
      </c>
      <c r="D1322" t="s">
        <v>122</v>
      </c>
      <c r="E1322">
        <v>90</v>
      </c>
      <c r="F1322" s="20">
        <v>7.3</v>
      </c>
      <c r="G1322" t="s">
        <v>125</v>
      </c>
    </row>
    <row r="1323" spans="1:7" x14ac:dyDescent="0.25">
      <c r="A1323" s="6">
        <v>45442</v>
      </c>
      <c r="B1323" t="s">
        <v>123</v>
      </c>
      <c r="C1323" t="s">
        <v>124</v>
      </c>
      <c r="D1323" t="s">
        <v>122</v>
      </c>
      <c r="E1323">
        <v>95</v>
      </c>
      <c r="F1323" s="20">
        <v>8.1999999999999993</v>
      </c>
      <c r="G1323" t="s">
        <v>125</v>
      </c>
    </row>
    <row r="1324" spans="1:7" x14ac:dyDescent="0.25">
      <c r="A1324" s="6">
        <v>45442</v>
      </c>
      <c r="B1324" t="s">
        <v>123</v>
      </c>
      <c r="C1324" t="s">
        <v>124</v>
      </c>
      <c r="D1324" t="s">
        <v>122</v>
      </c>
      <c r="E1324">
        <v>82</v>
      </c>
      <c r="F1324" s="20">
        <v>5.6</v>
      </c>
      <c r="G1324" t="s">
        <v>125</v>
      </c>
    </row>
    <row r="1325" spans="1:7" x14ac:dyDescent="0.25">
      <c r="A1325" s="6">
        <v>45442</v>
      </c>
      <c r="B1325" t="s">
        <v>123</v>
      </c>
      <c r="C1325" t="s">
        <v>124</v>
      </c>
      <c r="D1325" t="s">
        <v>122</v>
      </c>
      <c r="E1325">
        <v>95</v>
      </c>
      <c r="F1325" s="20">
        <v>7.9</v>
      </c>
      <c r="G1325" t="s">
        <v>125</v>
      </c>
    </row>
    <row r="1326" spans="1:7" x14ac:dyDescent="0.25">
      <c r="A1326" s="6">
        <v>45442</v>
      </c>
      <c r="B1326" t="s">
        <v>123</v>
      </c>
      <c r="C1326" t="s">
        <v>124</v>
      </c>
      <c r="D1326" t="s">
        <v>122</v>
      </c>
      <c r="E1326">
        <v>90</v>
      </c>
      <c r="F1326" s="20">
        <v>8.1</v>
      </c>
      <c r="G1326" t="s">
        <v>125</v>
      </c>
    </row>
    <row r="1327" spans="1:7" x14ac:dyDescent="0.25">
      <c r="A1327" s="6">
        <v>45442</v>
      </c>
      <c r="B1327" t="s">
        <v>123</v>
      </c>
      <c r="C1327" t="s">
        <v>124</v>
      </c>
      <c r="D1327" t="s">
        <v>122</v>
      </c>
      <c r="E1327">
        <v>82</v>
      </c>
      <c r="F1327" s="20">
        <v>8</v>
      </c>
      <c r="G1327" t="s">
        <v>125</v>
      </c>
    </row>
    <row r="1328" spans="1:7" x14ac:dyDescent="0.25">
      <c r="A1328" s="6">
        <v>45442</v>
      </c>
      <c r="B1328" t="s">
        <v>123</v>
      </c>
      <c r="C1328" t="s">
        <v>124</v>
      </c>
      <c r="D1328" t="s">
        <v>122</v>
      </c>
      <c r="E1328">
        <v>100</v>
      </c>
      <c r="F1328" s="20">
        <v>8.1</v>
      </c>
      <c r="G1328" t="s">
        <v>125</v>
      </c>
    </row>
    <row r="1329" spans="1:7" x14ac:dyDescent="0.25">
      <c r="A1329" s="6">
        <v>45443</v>
      </c>
      <c r="B1329" t="s">
        <v>123</v>
      </c>
      <c r="C1329" t="s">
        <v>124</v>
      </c>
      <c r="D1329" t="s">
        <v>122</v>
      </c>
      <c r="E1329">
        <v>88</v>
      </c>
      <c r="F1329" s="20">
        <v>8.4</v>
      </c>
      <c r="G1329" t="s">
        <v>125</v>
      </c>
    </row>
    <row r="1330" spans="1:7" x14ac:dyDescent="0.25">
      <c r="A1330" s="6">
        <v>45443</v>
      </c>
      <c r="B1330" t="s">
        <v>123</v>
      </c>
      <c r="C1330" t="s">
        <v>124</v>
      </c>
      <c r="D1330" t="s">
        <v>122</v>
      </c>
      <c r="E1330">
        <v>107</v>
      </c>
      <c r="F1330" s="20">
        <v>12.4</v>
      </c>
      <c r="G1330" t="s">
        <v>126</v>
      </c>
    </row>
    <row r="1331" spans="1:7" x14ac:dyDescent="0.25">
      <c r="A1331" s="6">
        <v>45443</v>
      </c>
      <c r="B1331" t="s">
        <v>123</v>
      </c>
      <c r="C1331" t="s">
        <v>124</v>
      </c>
      <c r="D1331" t="s">
        <v>122</v>
      </c>
      <c r="E1331">
        <v>76</v>
      </c>
      <c r="F1331" s="20">
        <v>6</v>
      </c>
      <c r="G1331" t="s">
        <v>125</v>
      </c>
    </row>
    <row r="1332" spans="1:7" x14ac:dyDescent="0.25">
      <c r="A1332" s="6">
        <v>45443</v>
      </c>
      <c r="B1332" t="s">
        <v>123</v>
      </c>
      <c r="C1332" t="s">
        <v>124</v>
      </c>
      <c r="D1332" t="s">
        <v>122</v>
      </c>
      <c r="E1332">
        <v>84</v>
      </c>
      <c r="F1332" s="20">
        <v>6.4</v>
      </c>
      <c r="G1332" t="s">
        <v>125</v>
      </c>
    </row>
    <row r="1333" spans="1:7" x14ac:dyDescent="0.25">
      <c r="A1333" s="6">
        <v>45443</v>
      </c>
      <c r="B1333" t="s">
        <v>123</v>
      </c>
      <c r="C1333" t="s">
        <v>124</v>
      </c>
      <c r="D1333" t="s">
        <v>122</v>
      </c>
      <c r="E1333">
        <v>95</v>
      </c>
      <c r="F1333" s="20">
        <v>8.4</v>
      </c>
      <c r="G1333" t="s">
        <v>125</v>
      </c>
    </row>
    <row r="1334" spans="1:7" x14ac:dyDescent="0.25">
      <c r="A1334" s="6">
        <v>45444</v>
      </c>
      <c r="B1334" t="s">
        <v>123</v>
      </c>
      <c r="C1334" t="s">
        <v>124</v>
      </c>
      <c r="D1334" t="s">
        <v>122</v>
      </c>
      <c r="E1334">
        <v>55</v>
      </c>
      <c r="F1334" s="20">
        <v>5.3</v>
      </c>
      <c r="G1334" t="s">
        <v>125</v>
      </c>
    </row>
    <row r="1335" spans="1:7" x14ac:dyDescent="0.25">
      <c r="A1335" s="6">
        <v>45444</v>
      </c>
      <c r="B1335" t="s">
        <v>123</v>
      </c>
      <c r="C1335" t="s">
        <v>124</v>
      </c>
      <c r="D1335" t="s">
        <v>122</v>
      </c>
      <c r="E1335">
        <v>55</v>
      </c>
      <c r="F1335" s="20">
        <v>6.9</v>
      </c>
      <c r="G1335" t="s">
        <v>125</v>
      </c>
    </row>
    <row r="1336" spans="1:7" x14ac:dyDescent="0.25">
      <c r="A1336" s="6">
        <v>45444</v>
      </c>
      <c r="B1336" t="s">
        <v>123</v>
      </c>
      <c r="C1336" t="s">
        <v>124</v>
      </c>
      <c r="D1336" t="s">
        <v>122</v>
      </c>
      <c r="E1336">
        <v>60</v>
      </c>
      <c r="F1336" s="20">
        <v>7.4</v>
      </c>
      <c r="G1336" t="s">
        <v>125</v>
      </c>
    </row>
    <row r="1337" spans="1:7" x14ac:dyDescent="0.25">
      <c r="A1337" s="6">
        <v>45444</v>
      </c>
      <c r="B1337" t="s">
        <v>123</v>
      </c>
      <c r="C1337" t="s">
        <v>124</v>
      </c>
      <c r="D1337" t="s">
        <v>122</v>
      </c>
      <c r="E1337">
        <v>65</v>
      </c>
      <c r="F1337" s="20">
        <v>8.9</v>
      </c>
      <c r="G1337" t="s">
        <v>125</v>
      </c>
    </row>
    <row r="1338" spans="1:7" x14ac:dyDescent="0.25">
      <c r="A1338" s="6">
        <v>45444</v>
      </c>
      <c r="B1338" t="s">
        <v>123</v>
      </c>
      <c r="C1338" t="s">
        <v>124</v>
      </c>
      <c r="D1338" t="s">
        <v>122</v>
      </c>
      <c r="E1338">
        <v>70</v>
      </c>
      <c r="F1338" s="20">
        <v>8.5</v>
      </c>
      <c r="G1338" t="s">
        <v>125</v>
      </c>
    </row>
    <row r="1339" spans="1:7" x14ac:dyDescent="0.25">
      <c r="A1339" s="6">
        <v>45444</v>
      </c>
      <c r="B1339" t="s">
        <v>123</v>
      </c>
      <c r="C1339" t="s">
        <v>124</v>
      </c>
      <c r="D1339" t="s">
        <v>122</v>
      </c>
      <c r="E1339">
        <v>70</v>
      </c>
      <c r="F1339" s="20">
        <v>8.1</v>
      </c>
      <c r="G1339" t="s">
        <v>125</v>
      </c>
    </row>
    <row r="1340" spans="1:7" x14ac:dyDescent="0.25">
      <c r="A1340" s="6">
        <v>45444</v>
      </c>
      <c r="B1340" t="s">
        <v>123</v>
      </c>
      <c r="C1340" t="s">
        <v>124</v>
      </c>
      <c r="D1340" t="s">
        <v>122</v>
      </c>
      <c r="E1340">
        <v>60</v>
      </c>
      <c r="F1340" s="20">
        <v>9.3000000000000007</v>
      </c>
      <c r="G1340" t="s">
        <v>125</v>
      </c>
    </row>
    <row r="1341" spans="1:7" x14ac:dyDescent="0.25">
      <c r="A1341" s="6">
        <v>45444</v>
      </c>
      <c r="B1341" t="s">
        <v>123</v>
      </c>
      <c r="C1341" t="s">
        <v>124</v>
      </c>
      <c r="D1341" t="s">
        <v>122</v>
      </c>
      <c r="E1341">
        <v>60</v>
      </c>
      <c r="F1341" s="20">
        <v>9.6999999999999993</v>
      </c>
      <c r="G1341" t="s">
        <v>125</v>
      </c>
    </row>
    <row r="1342" spans="1:7" x14ac:dyDescent="0.25">
      <c r="A1342" s="6">
        <v>45444</v>
      </c>
      <c r="B1342" t="s">
        <v>123</v>
      </c>
      <c r="C1342" t="s">
        <v>124</v>
      </c>
      <c r="D1342" t="s">
        <v>122</v>
      </c>
      <c r="E1342">
        <v>75</v>
      </c>
      <c r="F1342" s="20">
        <v>9.8000000000000007</v>
      </c>
      <c r="G1342" t="s">
        <v>125</v>
      </c>
    </row>
    <row r="1343" spans="1:7" x14ac:dyDescent="0.25">
      <c r="A1343" s="6">
        <v>45444</v>
      </c>
      <c r="B1343" t="s">
        <v>123</v>
      </c>
      <c r="C1343" t="s">
        <v>124</v>
      </c>
      <c r="D1343" t="s">
        <v>122</v>
      </c>
      <c r="E1343">
        <v>50</v>
      </c>
      <c r="F1343" s="20">
        <v>6.2</v>
      </c>
      <c r="G1343" t="s">
        <v>125</v>
      </c>
    </row>
    <row r="1344" spans="1:7" x14ac:dyDescent="0.25">
      <c r="A1344" s="6">
        <v>45445</v>
      </c>
      <c r="B1344" t="s">
        <v>123</v>
      </c>
      <c r="C1344" t="s">
        <v>124</v>
      </c>
      <c r="D1344" t="s">
        <v>122</v>
      </c>
      <c r="E1344">
        <v>95</v>
      </c>
      <c r="F1344" s="20">
        <v>9.6</v>
      </c>
      <c r="G1344" t="s">
        <v>125</v>
      </c>
    </row>
    <row r="1345" spans="1:7" x14ac:dyDescent="0.25">
      <c r="A1345" s="6">
        <v>45445</v>
      </c>
      <c r="B1345" t="s">
        <v>123</v>
      </c>
      <c r="C1345" t="s">
        <v>124</v>
      </c>
      <c r="D1345" t="s">
        <v>122</v>
      </c>
      <c r="E1345">
        <v>90</v>
      </c>
      <c r="F1345" s="20">
        <v>10.1</v>
      </c>
      <c r="G1345" t="s">
        <v>125</v>
      </c>
    </row>
    <row r="1346" spans="1:7" x14ac:dyDescent="0.25">
      <c r="A1346" s="6">
        <v>45445</v>
      </c>
      <c r="B1346" t="s">
        <v>121</v>
      </c>
      <c r="D1346" t="s">
        <v>122</v>
      </c>
      <c r="E1346">
        <v>140</v>
      </c>
    </row>
    <row r="1347" spans="1:7" x14ac:dyDescent="0.25">
      <c r="A1347" s="6">
        <v>45445</v>
      </c>
      <c r="B1347" t="s">
        <v>121</v>
      </c>
      <c r="D1347" t="s">
        <v>122</v>
      </c>
      <c r="E1347">
        <v>135</v>
      </c>
    </row>
    <row r="1348" spans="1:7" x14ac:dyDescent="0.25">
      <c r="A1348" s="6">
        <v>45445</v>
      </c>
      <c r="B1348" t="s">
        <v>121</v>
      </c>
      <c r="D1348" t="s">
        <v>122</v>
      </c>
      <c r="E1348">
        <v>180</v>
      </c>
    </row>
    <row r="1349" spans="1:7" x14ac:dyDescent="0.25">
      <c r="A1349" s="6">
        <v>45445</v>
      </c>
      <c r="B1349" t="s">
        <v>121</v>
      </c>
      <c r="D1349" t="s">
        <v>122</v>
      </c>
      <c r="E1349">
        <v>130</v>
      </c>
    </row>
    <row r="1350" spans="1:7" x14ac:dyDescent="0.25">
      <c r="A1350" s="6">
        <v>45446</v>
      </c>
      <c r="B1350" t="s">
        <v>123</v>
      </c>
      <c r="C1350" t="s">
        <v>124</v>
      </c>
      <c r="D1350" t="s">
        <v>122</v>
      </c>
      <c r="E1350">
        <v>120</v>
      </c>
      <c r="F1350" s="20">
        <v>15.1</v>
      </c>
      <c r="G1350" t="s">
        <v>125</v>
      </c>
    </row>
    <row r="1351" spans="1:7" x14ac:dyDescent="0.25">
      <c r="A1351" s="6">
        <v>45446</v>
      </c>
      <c r="B1351" t="s">
        <v>123</v>
      </c>
      <c r="C1351" t="s">
        <v>124</v>
      </c>
      <c r="D1351" t="s">
        <v>122</v>
      </c>
      <c r="E1351">
        <v>80</v>
      </c>
      <c r="F1351" s="20">
        <v>7.2</v>
      </c>
      <c r="G1351" t="s">
        <v>125</v>
      </c>
    </row>
    <row r="1352" spans="1:7" x14ac:dyDescent="0.25">
      <c r="A1352" s="6">
        <v>45446</v>
      </c>
      <c r="B1352" t="s">
        <v>123</v>
      </c>
      <c r="C1352" t="s">
        <v>124</v>
      </c>
      <c r="D1352" t="s">
        <v>122</v>
      </c>
      <c r="E1352">
        <v>105</v>
      </c>
      <c r="F1352" s="20">
        <v>12.1</v>
      </c>
      <c r="G1352" t="s">
        <v>125</v>
      </c>
    </row>
    <row r="1353" spans="1:7" x14ac:dyDescent="0.25">
      <c r="A1353" s="6">
        <v>45446</v>
      </c>
      <c r="B1353" t="s">
        <v>123</v>
      </c>
      <c r="C1353" t="s">
        <v>124</v>
      </c>
      <c r="D1353" t="s">
        <v>122</v>
      </c>
      <c r="E1353">
        <v>125</v>
      </c>
      <c r="F1353" s="20">
        <v>17.100000000000001</v>
      </c>
      <c r="G1353" t="s">
        <v>125</v>
      </c>
    </row>
    <row r="1354" spans="1:7" x14ac:dyDescent="0.25">
      <c r="A1354" s="6">
        <v>45446</v>
      </c>
      <c r="B1354" t="s">
        <v>123</v>
      </c>
      <c r="C1354" t="s">
        <v>124</v>
      </c>
      <c r="D1354" t="s">
        <v>122</v>
      </c>
      <c r="E1354">
        <v>95</v>
      </c>
      <c r="F1354" s="20">
        <v>11.4</v>
      </c>
      <c r="G1354" t="s">
        <v>126</v>
      </c>
    </row>
    <row r="1355" spans="1:7" x14ac:dyDescent="0.25">
      <c r="A1355" s="6">
        <v>45446</v>
      </c>
      <c r="B1355" t="s">
        <v>121</v>
      </c>
      <c r="D1355" t="s">
        <v>122</v>
      </c>
      <c r="E1355">
        <v>150</v>
      </c>
    </row>
    <row r="1356" spans="1:7" x14ac:dyDescent="0.25">
      <c r="A1356" s="6">
        <v>45446</v>
      </c>
      <c r="B1356" t="s">
        <v>121</v>
      </c>
      <c r="D1356" t="s">
        <v>122</v>
      </c>
      <c r="E1356">
        <v>170</v>
      </c>
    </row>
    <row r="1357" spans="1:7" x14ac:dyDescent="0.25">
      <c r="A1357" s="6">
        <v>45446</v>
      </c>
      <c r="B1357" t="s">
        <v>121</v>
      </c>
      <c r="D1357" t="s">
        <v>122</v>
      </c>
      <c r="E1357">
        <v>145</v>
      </c>
    </row>
    <row r="1358" spans="1:7" x14ac:dyDescent="0.25">
      <c r="A1358" s="6">
        <v>45447</v>
      </c>
      <c r="B1358" t="s">
        <v>123</v>
      </c>
      <c r="C1358" t="s">
        <v>124</v>
      </c>
      <c r="D1358" t="s">
        <v>122</v>
      </c>
      <c r="E1358">
        <v>105</v>
      </c>
      <c r="G1358" t="s">
        <v>125</v>
      </c>
    </row>
    <row r="1359" spans="1:7" x14ac:dyDescent="0.25">
      <c r="A1359" s="6">
        <v>45447</v>
      </c>
      <c r="B1359" t="s">
        <v>123</v>
      </c>
      <c r="C1359" t="s">
        <v>124</v>
      </c>
      <c r="D1359" t="s">
        <v>122</v>
      </c>
      <c r="E1359">
        <v>65</v>
      </c>
      <c r="G1359" t="s">
        <v>125</v>
      </c>
    </row>
    <row r="1360" spans="1:7" x14ac:dyDescent="0.25">
      <c r="A1360" s="6">
        <v>45447</v>
      </c>
      <c r="B1360" t="s">
        <v>123</v>
      </c>
      <c r="C1360" t="s">
        <v>124</v>
      </c>
      <c r="D1360" t="s">
        <v>122</v>
      </c>
      <c r="E1360">
        <v>105</v>
      </c>
      <c r="G1360" t="s">
        <v>125</v>
      </c>
    </row>
    <row r="1361" spans="1:7" x14ac:dyDescent="0.25">
      <c r="A1361" s="6">
        <v>45447</v>
      </c>
      <c r="B1361" t="s">
        <v>123</v>
      </c>
      <c r="C1361" t="s">
        <v>124</v>
      </c>
      <c r="D1361" t="s">
        <v>122</v>
      </c>
      <c r="E1361">
        <v>100</v>
      </c>
      <c r="G1361" t="s">
        <v>125</v>
      </c>
    </row>
    <row r="1362" spans="1:7" x14ac:dyDescent="0.25">
      <c r="A1362" s="6">
        <v>45447</v>
      </c>
      <c r="B1362" t="s">
        <v>123</v>
      </c>
      <c r="C1362" t="s">
        <v>124</v>
      </c>
      <c r="D1362" t="s">
        <v>122</v>
      </c>
      <c r="E1362">
        <v>110</v>
      </c>
      <c r="G1362" t="s">
        <v>125</v>
      </c>
    </row>
    <row r="1363" spans="1:7" x14ac:dyDescent="0.25">
      <c r="A1363" s="6"/>
    </row>
  </sheetData>
  <autoFilter ref="A1:G1362" xr:uid="{00000000-0001-0000-0200-000000000000}"/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24" sqref="M24"/>
    </sheetView>
  </sheetViews>
  <sheetFormatPr defaultColWidth="8.85546875" defaultRowHeight="15" x14ac:dyDescent="0.25"/>
  <cols>
    <col min="1" max="1" width="12" customWidth="1"/>
    <col min="2" max="2" width="13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21" ma:contentTypeDescription="Create a new document." ma:contentTypeScope="" ma:versionID="4b7c6dfa7c7609e658a83249cdecb587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fd3027a2487a87cb4678a5f44749837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usedinreport" minOccurs="0"/>
                <xsd:element ref="ns2:MediaServiceObjectDetectorVersions" minOccurs="0"/>
                <xsd:element ref="ns2:Thumbnai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usedinreport" ma:index="24" nillable="true" ma:displayName="used in report" ma:format="Dropdown" ma:internalName="usedinreport">
      <xsd:simpleType>
        <xsd:restriction base="dms:Note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humbnail" ma:index="26" nillable="true" ma:displayName="Thumbnail" ma:format="Thumbnail" ma:internalName="Thumbnail">
      <xsd:simpleType>
        <xsd:restriction base="dms:Unknown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 xsi:nil="true"/>
    <lcf76f155ced4ddcb4097134ff3c332f xmlns="cce64ed5-eadf-4b46-a372-bc361cd570e2">
      <Terms xmlns="http://schemas.microsoft.com/office/infopath/2007/PartnerControls"/>
    </lcf76f155ced4ddcb4097134ff3c332f>
    <SharedWithUsers xmlns="4ef4cf5c-bc2e-44e2-be2c-9e5296e8a1a9">
      <UserInfo>
        <DisplayName>Katharine Lavoie</DisplayName>
        <AccountId>14</AccountId>
        <AccountType/>
      </UserInfo>
    </SharedWithUsers>
    <usedinreport xmlns="cce64ed5-eadf-4b46-a372-bc361cd570e2" xsi:nil="true"/>
    <Thumbnail xmlns="cce64ed5-eadf-4b46-a372-bc361cd570e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E87A0C-BDDD-40FC-BA61-D560983450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879181-8BA8-48CD-9FE6-E6A6F147D33C}">
  <ds:schemaRefs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purl.org/dc/elements/1.1/"/>
    <ds:schemaRef ds:uri="4ef4cf5c-bc2e-44e2-be2c-9e5296e8a1a9"/>
    <ds:schemaRef ds:uri="http://schemas.microsoft.com/office/infopath/2007/PartnerControls"/>
    <ds:schemaRef ds:uri="http://schemas.openxmlformats.org/package/2006/metadata/core-properties"/>
    <ds:schemaRef ds:uri="cce64ed5-eadf-4b46-a372-bc361cd570e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F2AB125-E09B-44DB-8B4C-540CDE8ACB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SimmsCreek</vt:lpstr>
      <vt:lpstr>SimmsBioData</vt:lpstr>
      <vt:lpstr>Simms 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Eric Vogt</cp:lastModifiedBy>
  <cp:revision/>
  <dcterms:created xsi:type="dcterms:W3CDTF">2019-06-10T16:13:44Z</dcterms:created>
  <dcterms:modified xsi:type="dcterms:W3CDTF">2024-07-26T05:28:18Z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0x010100036E4CF7EC95D141BE2ADFD6C7A00B7E</vt:lpwstr>
  </property>
  <property fmtid="{D5CDD505-2E9C-101B-9397-08002B2CF9AE}" pid="3" name="MediaServiceImageTags">
    <vt:lpwstr/>
  </property>
</Properties>
</file>