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Users\evogt\R Analysis\EAV\GitHubMarkdown\SimmsCreek\docs\Data\Juvenile\"/>
    </mc:Choice>
  </mc:AlternateContent>
  <xr:revisionPtr revIDLastSave="0" documentId="13_ncr:1_{C736305F-E8BE-4CEA-9C14-2FD976C36200}" xr6:coauthVersionLast="47" xr6:coauthVersionMax="47" xr10:uidLastSave="{00000000-0000-0000-0000-000000000000}"/>
  <bookViews>
    <workbookView xWindow="-67320" yWindow="-120" windowWidth="38640" windowHeight="21120" activeTab="1" xr2:uid="{00000000-000D-0000-FFFF-FFFF00000000}"/>
  </bookViews>
  <sheets>
    <sheet name="Summary" sheetId="1" r:id="rId1"/>
    <sheet name="SimmsCreek" sheetId="2" r:id="rId2"/>
    <sheet name="SimmsBioData" sheetId="3" r:id="rId3"/>
    <sheet name="Simms Graph" sheetId="4" r:id="rId4"/>
  </sheets>
  <definedNames>
    <definedName name="_xlnm._FilterDatabase" localSheetId="2" hidden="1">SimmsBioData!$A$1:$H$589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4" i="1" l="1"/>
  <c r="AA4" i="1"/>
  <c r="Z4" i="1"/>
  <c r="Y4" i="1"/>
  <c r="R4" i="1" l="1"/>
  <c r="O4" i="1"/>
  <c r="C4" i="1"/>
  <c r="P4" i="1"/>
  <c r="A4" i="1"/>
  <c r="M4" i="1"/>
  <c r="T4" i="1"/>
  <c r="H4" i="1"/>
  <c r="V4" i="1"/>
  <c r="Q4" i="1"/>
  <c r="E4" i="1"/>
  <c r="L4" i="1"/>
  <c r="S4" i="1"/>
  <c r="J4" i="1"/>
  <c r="I4" i="1"/>
  <c r="W4" i="1"/>
  <c r="G4" i="1"/>
  <c r="U4" i="1"/>
  <c r="N4" i="1"/>
  <c r="D4" i="1"/>
  <c r="K4" i="1"/>
  <c r="B4" i="1"/>
  <c r="F4" i="1"/>
</calcChain>
</file>

<file path=xl/sharedStrings.xml><?xml version="1.0" encoding="utf-8"?>
<sst xmlns="http://schemas.openxmlformats.org/spreadsheetml/2006/main" count="2205" uniqueCount="101">
  <si>
    <t>Total Coho Smolts DS</t>
  </si>
  <si>
    <t>Coho Smolts US</t>
  </si>
  <si>
    <t>Coho Smolt - Mort</t>
  </si>
  <si>
    <t>Clipped Coho Smolts</t>
  </si>
  <si>
    <t>Coho Fry DS</t>
  </si>
  <si>
    <t>Coho Fry US</t>
  </si>
  <si>
    <t>Coho Fry Mort</t>
  </si>
  <si>
    <t>Cutthroat Trout DS</t>
  </si>
  <si>
    <t>Cutthroat Trout US</t>
  </si>
  <si>
    <t>Cutthroat Trout Mort</t>
  </si>
  <si>
    <t>Sculpin</t>
  </si>
  <si>
    <t>Stiklbk</t>
  </si>
  <si>
    <t>Crayfish</t>
  </si>
  <si>
    <t>Pink Fry</t>
  </si>
  <si>
    <t>Pink Fry - Mort</t>
  </si>
  <si>
    <t>Stlhd Adult</t>
  </si>
  <si>
    <t>RBT Adult res</t>
  </si>
  <si>
    <t>Trout juv</t>
  </si>
  <si>
    <t>Sockeye</t>
  </si>
  <si>
    <t>Lamprey</t>
  </si>
  <si>
    <t>RS Newt</t>
  </si>
  <si>
    <t>Chinook fry</t>
  </si>
  <si>
    <t>Chinkook fry mort</t>
  </si>
  <si>
    <t>Chum fry</t>
  </si>
  <si>
    <t>Chum Fry Mort</t>
  </si>
  <si>
    <t>Unknown Smolts</t>
  </si>
  <si>
    <t>Date</t>
  </si>
  <si>
    <t>Time</t>
  </si>
  <si>
    <t>Weather</t>
  </si>
  <si>
    <t>Chinook fry Mort</t>
  </si>
  <si>
    <t>Comments</t>
  </si>
  <si>
    <t>Date</t>
    <phoneticPr fontId="0" type="noConversion"/>
  </si>
  <si>
    <t>Species</t>
    <phoneticPr fontId="0" type="noConversion"/>
  </si>
  <si>
    <t>Stage</t>
    <phoneticPr fontId="0" type="noConversion"/>
  </si>
  <si>
    <t>US/DS</t>
    <phoneticPr fontId="0" type="noConversion"/>
  </si>
  <si>
    <t>Comments</t>
    <phoneticPr fontId="0" type="noConversion"/>
  </si>
  <si>
    <t>Sunny, breezy</t>
  </si>
  <si>
    <t>Sunny</t>
  </si>
  <si>
    <t>Sunny, clear</t>
  </si>
  <si>
    <t>Sun and cloud</t>
  </si>
  <si>
    <t>Overcast, light rain</t>
  </si>
  <si>
    <t>Cloudy</t>
  </si>
  <si>
    <t>Overcast</t>
  </si>
  <si>
    <t>Chinook Smolt</t>
  </si>
  <si>
    <t>CT</t>
  </si>
  <si>
    <t>DS</t>
  </si>
  <si>
    <t>CO</t>
  </si>
  <si>
    <t>Smolt</t>
  </si>
  <si>
    <t>2025 Simms Creek juvenile enumeration data summary</t>
  </si>
  <si>
    <t>April 23 - May 29, 2025</t>
  </si>
  <si>
    <t>Clear, light breeze</t>
  </si>
  <si>
    <t>DO didn't calibrate correctly</t>
  </si>
  <si>
    <t>Clear</t>
  </si>
  <si>
    <t>Sunny; overcast; cool wind</t>
  </si>
  <si>
    <t>Minimal gate debris</t>
  </si>
  <si>
    <t>Sunny, clear, light wind</t>
  </si>
  <si>
    <t>Clear sunny, west 5 mph</t>
  </si>
  <si>
    <t>Overcast, minor sunny breakthrough</t>
  </si>
  <si>
    <t>Scale working poorly</t>
  </si>
  <si>
    <t>Cloudy, 10 mph west</t>
  </si>
  <si>
    <t>Clear, sun</t>
  </si>
  <si>
    <t>Partly cloudy</t>
  </si>
  <si>
    <t>Mostly clear</t>
  </si>
  <si>
    <t>Light cloud cover</t>
  </si>
  <si>
    <t>Sun, high overcast</t>
  </si>
  <si>
    <t>Partial sun</t>
  </si>
  <si>
    <t>Sunny, cool, calm</t>
  </si>
  <si>
    <t>Rainbow trout juv</t>
  </si>
  <si>
    <t>Partly cloudy, clear</t>
  </si>
  <si>
    <t>Sunny and clear</t>
  </si>
  <si>
    <t>Partial cloud</t>
  </si>
  <si>
    <t>2 checks due to high volunte this morning</t>
  </si>
  <si>
    <t>Overcast, light sprinkle</t>
  </si>
  <si>
    <t>Overcast, rain</t>
  </si>
  <si>
    <t>Gate was open</t>
  </si>
  <si>
    <t>Sunny, breeze, light clouds</t>
  </si>
  <si>
    <t>High overcast</t>
  </si>
  <si>
    <t>High water level over top of fence this morning</t>
  </si>
  <si>
    <t>High cloud, overcast</t>
  </si>
  <si>
    <t>Net left over intake to DS trap</t>
  </si>
  <si>
    <t>Overcast, cool</t>
  </si>
  <si>
    <t>Rain</t>
  </si>
  <si>
    <t>Fence removal day</t>
  </si>
  <si>
    <t>Hatchery (Y/N)</t>
  </si>
  <si>
    <t>Length (mm)</t>
  </si>
  <si>
    <t>Weight (g)</t>
  </si>
  <si>
    <t>N</t>
  </si>
  <si>
    <t>Scale not working properly</t>
  </si>
  <si>
    <t>Y</t>
  </si>
  <si>
    <t>Tail half gone</t>
  </si>
  <si>
    <t>Slight tail damage</t>
  </si>
  <si>
    <t>*MISSING CT LENGTHS FROM THIS DAY</t>
  </si>
  <si>
    <t>Scale damage</t>
  </si>
  <si>
    <t>Bitten</t>
  </si>
  <si>
    <t>RB</t>
  </si>
  <si>
    <t>DO</t>
  </si>
  <si>
    <t>TDS</t>
  </si>
  <si>
    <t>Staff Guage</t>
  </si>
  <si>
    <t>PH</t>
  </si>
  <si>
    <t>Air Temp</t>
  </si>
  <si>
    <t>Water Temp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</si>
</sst>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400]h:mm:ss\ AM/PM"/>
    <numFmt numFmtId="165" formatCode="0.0"/>
    <numFmt numFmtId="166" formatCode="[$-409]d\-mmm\-yyyy;@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theme="1"/>
      </patternFill>
    </fill>
  </fills>
  <borders count="8">
    <border>
      <left/>
      <right/>
      <top/>
      <bottom/>
      <diagonal/>
    </border>
    <border>
      <left style="thin">
        <color theme="1"/>
      </left>
      <right style="thin">
        <color indexed="64"/>
      </right>
      <top style="thin">
        <color theme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1"/>
      </top>
      <bottom style="thin">
        <color indexed="64"/>
      </bottom>
      <diagonal/>
    </border>
    <border>
      <left style="thin">
        <color indexed="64"/>
      </left>
      <right/>
      <top style="thin">
        <color theme="1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26">
    <xf numFmtId="0" fontId="0" fillId="0" borderId="0" xfId="0"/>
    <xf numFmtId="14" fontId="0" fillId="0" borderId="0" xfId="0" applyNumberFormat="1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65" fontId="0" fillId="0" borderId="0" xfId="0" applyNumberFormat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1" fillId="2" borderId="2" xfId="0" applyFont="1" applyFill="1" applyBorder="1"/>
    <xf numFmtId="0" fontId="1" fillId="2" borderId="3" xfId="0" applyFont="1" applyFill="1" applyBorder="1"/>
    <xf numFmtId="0" fontId="0" fillId="0" borderId="0" xfId="0" applyAlignment="1">
      <alignment horizontal="center"/>
    </xf>
    <xf numFmtId="0" fontId="2" fillId="0" borderId="0" xfId="0" applyFont="1"/>
    <xf numFmtId="0" fontId="2" fillId="0" borderId="4" xfId="0" applyFont="1" applyBorder="1" applyAlignment="1">
      <alignment horizontal="center" vertical="center" wrapText="1"/>
    </xf>
    <xf numFmtId="0" fontId="3" fillId="0" borderId="0" xfId="0" applyFont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2" fontId="0" fillId="0" borderId="5" xfId="0" applyNumberFormat="1" applyBorder="1" applyAlignment="1">
      <alignment horizontal="center"/>
    </xf>
    <xf numFmtId="165" fontId="0" fillId="0" borderId="0" xfId="0" applyNumberFormat="1"/>
    <xf numFmtId="166" fontId="0" fillId="0" borderId="0" xfId="0" applyNumberFormat="1"/>
    <xf numFmtId="166" fontId="1" fillId="2" borderId="1" xfId="0" applyNumberFormat="1" applyFont="1" applyFill="1" applyBorder="1"/>
    <xf numFmtId="0" fontId="0" fillId="0" borderId="0" xfId="0" applyAlignment="1">
      <alignment wrapText="1"/>
    </xf>
    <xf numFmtId="2" fontId="4" fillId="0" borderId="5" xfId="0" quotePrefix="1" applyNumberFormat="1" applyFont="1" applyBorder="1" applyAlignment="1">
      <alignment horizontal="center"/>
    </xf>
    <xf numFmtId="2" fontId="4" fillId="0" borderId="6" xfId="0" applyNumberFormat="1" applyFont="1" applyBorder="1" applyAlignment="1">
      <alignment horizontal="center"/>
    </xf>
    <xf numFmtId="2" fontId="4" fillId="0" borderId="7" xfId="0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</cellXfs>
  <cellStyles count="1">
    <cellStyle name="Normal" xfId="0" builtinId="0"/>
  </cellStyles>
  <dxfs count="39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2" formatCode="0.00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65" formatCode="0.0"/>
      <alignment horizontal="center" vertical="center" textRotation="0" wrapText="1" indent="0" justifyLastLine="0" shrinkToFit="0" readingOrder="0"/>
    </dxf>
    <dxf>
      <numFmt numFmtId="165" formatCode="0.0"/>
      <alignment horizontal="center" vertical="center" textRotation="0" wrapText="1" indent="0" justifyLastLine="0" shrinkToFit="0" readingOrder="0"/>
    </dxf>
    <dxf>
      <numFmt numFmtId="165" formatCode="0.0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64" formatCode="[$-F400]h:mm:ss\ AM/PM"/>
      <alignment horizontal="center" vertical="center" textRotation="0" wrapText="1" indent="0" justifyLastLine="0" shrinkToFit="0" readingOrder="0"/>
    </dxf>
    <dxf>
      <numFmt numFmtId="19" formatCode="m/d/yyyy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2025 Simms Creek Water Quality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Air Temp(◦C)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SimmsCreek!$A$2:$A$39</c:f>
              <c:numCache>
                <c:formatCode>m/d/yyyy</c:formatCode>
                <c:ptCount val="38"/>
                <c:pt idx="0">
                  <c:v>45770</c:v>
                </c:pt>
                <c:pt idx="1">
                  <c:v>45771</c:v>
                </c:pt>
                <c:pt idx="2">
                  <c:v>45772</c:v>
                </c:pt>
                <c:pt idx="3">
                  <c:v>45773</c:v>
                </c:pt>
                <c:pt idx="4">
                  <c:v>45774</c:v>
                </c:pt>
                <c:pt idx="5">
                  <c:v>45775</c:v>
                </c:pt>
                <c:pt idx="6">
                  <c:v>45776</c:v>
                </c:pt>
                <c:pt idx="7">
                  <c:v>45777</c:v>
                </c:pt>
                <c:pt idx="8">
                  <c:v>45778</c:v>
                </c:pt>
                <c:pt idx="9">
                  <c:v>45779</c:v>
                </c:pt>
                <c:pt idx="10">
                  <c:v>45780</c:v>
                </c:pt>
                <c:pt idx="11">
                  <c:v>45781</c:v>
                </c:pt>
                <c:pt idx="12">
                  <c:v>45782</c:v>
                </c:pt>
                <c:pt idx="13">
                  <c:v>45783</c:v>
                </c:pt>
                <c:pt idx="14">
                  <c:v>45784</c:v>
                </c:pt>
                <c:pt idx="15">
                  <c:v>45785</c:v>
                </c:pt>
                <c:pt idx="16">
                  <c:v>45786</c:v>
                </c:pt>
                <c:pt idx="17">
                  <c:v>45787</c:v>
                </c:pt>
                <c:pt idx="18">
                  <c:v>45788</c:v>
                </c:pt>
                <c:pt idx="19">
                  <c:v>45789</c:v>
                </c:pt>
                <c:pt idx="20">
                  <c:v>45790</c:v>
                </c:pt>
                <c:pt idx="21">
                  <c:v>45791</c:v>
                </c:pt>
                <c:pt idx="22">
                  <c:v>45792</c:v>
                </c:pt>
                <c:pt idx="23">
                  <c:v>45792</c:v>
                </c:pt>
                <c:pt idx="24">
                  <c:v>45793</c:v>
                </c:pt>
                <c:pt idx="25">
                  <c:v>45794</c:v>
                </c:pt>
                <c:pt idx="26">
                  <c:v>45795</c:v>
                </c:pt>
                <c:pt idx="27">
                  <c:v>45796</c:v>
                </c:pt>
                <c:pt idx="28">
                  <c:v>45797</c:v>
                </c:pt>
                <c:pt idx="29">
                  <c:v>45798</c:v>
                </c:pt>
                <c:pt idx="30">
                  <c:v>45799</c:v>
                </c:pt>
                <c:pt idx="31">
                  <c:v>45800</c:v>
                </c:pt>
                <c:pt idx="32">
                  <c:v>45801</c:v>
                </c:pt>
                <c:pt idx="33">
                  <c:v>45802</c:v>
                </c:pt>
                <c:pt idx="34">
                  <c:v>45803</c:v>
                </c:pt>
                <c:pt idx="35">
                  <c:v>45804</c:v>
                </c:pt>
                <c:pt idx="36">
                  <c:v>45805</c:v>
                </c:pt>
                <c:pt idx="37">
                  <c:v>45806</c:v>
                </c:pt>
              </c:numCache>
            </c:numRef>
          </c:cat>
          <c:val>
            <c:numRef>
              <c:f>SimmsCreek!$C$2:$C$39</c:f>
              <c:numCache>
                <c:formatCode>General</c:formatCode>
                <c:ptCount val="38"/>
                <c:pt idx="0">
                  <c:v>9.5</c:v>
                </c:pt>
                <c:pt idx="1">
                  <c:v>13.9</c:v>
                </c:pt>
                <c:pt idx="2">
                  <c:v>13.8</c:v>
                </c:pt>
                <c:pt idx="3">
                  <c:v>10.8</c:v>
                </c:pt>
                <c:pt idx="4">
                  <c:v>10</c:v>
                </c:pt>
                <c:pt idx="5">
                  <c:v>11</c:v>
                </c:pt>
                <c:pt idx="6">
                  <c:v>15.7</c:v>
                </c:pt>
                <c:pt idx="7">
                  <c:v>11.3</c:v>
                </c:pt>
                <c:pt idx="8">
                  <c:v>11.6</c:v>
                </c:pt>
                <c:pt idx="9">
                  <c:v>13.9</c:v>
                </c:pt>
                <c:pt idx="10">
                  <c:v>10.199999999999999</c:v>
                </c:pt>
                <c:pt idx="11">
                  <c:v>8</c:v>
                </c:pt>
                <c:pt idx="12">
                  <c:v>13.5</c:v>
                </c:pt>
                <c:pt idx="13">
                  <c:v>10</c:v>
                </c:pt>
                <c:pt idx="14">
                  <c:v>11.1</c:v>
                </c:pt>
                <c:pt idx="15">
                  <c:v>10.5</c:v>
                </c:pt>
                <c:pt idx="16">
                  <c:v>11.2</c:v>
                </c:pt>
                <c:pt idx="17">
                  <c:v>10.8</c:v>
                </c:pt>
                <c:pt idx="18">
                  <c:v>8</c:v>
                </c:pt>
                <c:pt idx="19">
                  <c:v>9</c:v>
                </c:pt>
                <c:pt idx="20">
                  <c:v>12</c:v>
                </c:pt>
                <c:pt idx="21">
                  <c:v>11</c:v>
                </c:pt>
                <c:pt idx="22">
                  <c:v>10</c:v>
                </c:pt>
                <c:pt idx="24">
                  <c:v>10.8</c:v>
                </c:pt>
                <c:pt idx="25">
                  <c:v>10</c:v>
                </c:pt>
                <c:pt idx="26">
                  <c:v>11.5</c:v>
                </c:pt>
                <c:pt idx="27">
                  <c:v>10.199999999999999</c:v>
                </c:pt>
                <c:pt idx="28">
                  <c:v>11</c:v>
                </c:pt>
                <c:pt idx="29">
                  <c:v>11.9</c:v>
                </c:pt>
                <c:pt idx="30">
                  <c:v>14.3</c:v>
                </c:pt>
                <c:pt idx="31">
                  <c:v>12.5</c:v>
                </c:pt>
                <c:pt idx="32">
                  <c:v>12.3</c:v>
                </c:pt>
                <c:pt idx="33">
                  <c:v>12.2</c:v>
                </c:pt>
                <c:pt idx="34">
                  <c:v>18.5</c:v>
                </c:pt>
                <c:pt idx="35">
                  <c:v>12.3</c:v>
                </c:pt>
                <c:pt idx="36">
                  <c:v>11.8</c:v>
                </c:pt>
                <c:pt idx="37">
                  <c:v>11.5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31-4428-BA91-533EFB8598F2}"/>
            </c:ext>
          </c:extLst>
        </c:ser>
        <c:ser>
          <c:idx val="1"/>
          <c:order val="1"/>
          <c:tx>
            <c:v>Water Temp (◦C)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SimmsCreek!$A$2:$A$39</c:f>
              <c:numCache>
                <c:formatCode>m/d/yyyy</c:formatCode>
                <c:ptCount val="38"/>
                <c:pt idx="0">
                  <c:v>45770</c:v>
                </c:pt>
                <c:pt idx="1">
                  <c:v>45771</c:v>
                </c:pt>
                <c:pt idx="2">
                  <c:v>45772</c:v>
                </c:pt>
                <c:pt idx="3">
                  <c:v>45773</c:v>
                </c:pt>
                <c:pt idx="4">
                  <c:v>45774</c:v>
                </c:pt>
                <c:pt idx="5">
                  <c:v>45775</c:v>
                </c:pt>
                <c:pt idx="6">
                  <c:v>45776</c:v>
                </c:pt>
                <c:pt idx="7">
                  <c:v>45777</c:v>
                </c:pt>
                <c:pt idx="8">
                  <c:v>45778</c:v>
                </c:pt>
                <c:pt idx="9">
                  <c:v>45779</c:v>
                </c:pt>
                <c:pt idx="10">
                  <c:v>45780</c:v>
                </c:pt>
                <c:pt idx="11">
                  <c:v>45781</c:v>
                </c:pt>
                <c:pt idx="12">
                  <c:v>45782</c:v>
                </c:pt>
                <c:pt idx="13">
                  <c:v>45783</c:v>
                </c:pt>
                <c:pt idx="14">
                  <c:v>45784</c:v>
                </c:pt>
                <c:pt idx="15">
                  <c:v>45785</c:v>
                </c:pt>
                <c:pt idx="16">
                  <c:v>45786</c:v>
                </c:pt>
                <c:pt idx="17">
                  <c:v>45787</c:v>
                </c:pt>
                <c:pt idx="18">
                  <c:v>45788</c:v>
                </c:pt>
                <c:pt idx="19">
                  <c:v>45789</c:v>
                </c:pt>
                <c:pt idx="20">
                  <c:v>45790</c:v>
                </c:pt>
                <c:pt idx="21">
                  <c:v>45791</c:v>
                </c:pt>
                <c:pt idx="22">
                  <c:v>45792</c:v>
                </c:pt>
                <c:pt idx="23">
                  <c:v>45792</c:v>
                </c:pt>
                <c:pt idx="24">
                  <c:v>45793</c:v>
                </c:pt>
                <c:pt idx="25">
                  <c:v>45794</c:v>
                </c:pt>
                <c:pt idx="26">
                  <c:v>45795</c:v>
                </c:pt>
                <c:pt idx="27">
                  <c:v>45796</c:v>
                </c:pt>
                <c:pt idx="28">
                  <c:v>45797</c:v>
                </c:pt>
                <c:pt idx="29">
                  <c:v>45798</c:v>
                </c:pt>
                <c:pt idx="30">
                  <c:v>45799</c:v>
                </c:pt>
                <c:pt idx="31">
                  <c:v>45800</c:v>
                </c:pt>
                <c:pt idx="32">
                  <c:v>45801</c:v>
                </c:pt>
                <c:pt idx="33">
                  <c:v>45802</c:v>
                </c:pt>
                <c:pt idx="34">
                  <c:v>45803</c:v>
                </c:pt>
                <c:pt idx="35">
                  <c:v>45804</c:v>
                </c:pt>
                <c:pt idx="36">
                  <c:v>45805</c:v>
                </c:pt>
                <c:pt idx="37">
                  <c:v>45806</c:v>
                </c:pt>
              </c:numCache>
            </c:numRef>
          </c:cat>
          <c:val>
            <c:numRef>
              <c:f>SimmsCreek!$D$2:$D$39</c:f>
              <c:numCache>
                <c:formatCode>0.0</c:formatCode>
                <c:ptCount val="38"/>
                <c:pt idx="0">
                  <c:v>8.6999999999999993</c:v>
                </c:pt>
                <c:pt idx="1">
                  <c:v>9.6</c:v>
                </c:pt>
                <c:pt idx="2">
                  <c:v>9.4</c:v>
                </c:pt>
                <c:pt idx="3">
                  <c:v>9.6</c:v>
                </c:pt>
                <c:pt idx="4">
                  <c:v>9.8000000000000007</c:v>
                </c:pt>
                <c:pt idx="5">
                  <c:v>11.5</c:v>
                </c:pt>
                <c:pt idx="6">
                  <c:v>10.8</c:v>
                </c:pt>
                <c:pt idx="7">
                  <c:v>9.4</c:v>
                </c:pt>
                <c:pt idx="8">
                  <c:v>10.199999999999999</c:v>
                </c:pt>
                <c:pt idx="9">
                  <c:v>10.7</c:v>
                </c:pt>
                <c:pt idx="10">
                  <c:v>9.3000000000000007</c:v>
                </c:pt>
                <c:pt idx="11">
                  <c:v>9</c:v>
                </c:pt>
                <c:pt idx="12">
                  <c:v>9.6999999999999993</c:v>
                </c:pt>
                <c:pt idx="13">
                  <c:v>10.199999999999999</c:v>
                </c:pt>
                <c:pt idx="14">
                  <c:v>13.2</c:v>
                </c:pt>
                <c:pt idx="15">
                  <c:v>9.5</c:v>
                </c:pt>
                <c:pt idx="16">
                  <c:v>9.9</c:v>
                </c:pt>
                <c:pt idx="17">
                  <c:v>10.6</c:v>
                </c:pt>
                <c:pt idx="18">
                  <c:v>9.4</c:v>
                </c:pt>
                <c:pt idx="19">
                  <c:v>10.199999999999999</c:v>
                </c:pt>
                <c:pt idx="20">
                  <c:v>11.5</c:v>
                </c:pt>
                <c:pt idx="21">
                  <c:v>10.199999999999999</c:v>
                </c:pt>
                <c:pt idx="22">
                  <c:v>9.9</c:v>
                </c:pt>
                <c:pt idx="24">
                  <c:v>10.4</c:v>
                </c:pt>
                <c:pt idx="25">
                  <c:v>11.2</c:v>
                </c:pt>
                <c:pt idx="26">
                  <c:v>10.1</c:v>
                </c:pt>
                <c:pt idx="27">
                  <c:v>10.199999999999999</c:v>
                </c:pt>
                <c:pt idx="28">
                  <c:v>10.4</c:v>
                </c:pt>
                <c:pt idx="29">
                  <c:v>10.6</c:v>
                </c:pt>
                <c:pt idx="30">
                  <c:v>10.4</c:v>
                </c:pt>
                <c:pt idx="31">
                  <c:v>11.3</c:v>
                </c:pt>
                <c:pt idx="32">
                  <c:v>11.2</c:v>
                </c:pt>
                <c:pt idx="33">
                  <c:v>11.5</c:v>
                </c:pt>
                <c:pt idx="34">
                  <c:v>11.7</c:v>
                </c:pt>
                <c:pt idx="35">
                  <c:v>11.9</c:v>
                </c:pt>
                <c:pt idx="36">
                  <c:v>11.2</c:v>
                </c:pt>
                <c:pt idx="37">
                  <c:v>13.5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31-4428-BA91-533EFB8598F2}"/>
            </c:ext>
          </c:extLst>
        </c:ser>
        <c:ser>
          <c:idx val="2"/>
          <c:order val="2"/>
          <c:tx>
            <c:v>DO (PPM)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SimmsCreek!$A$2:$A$39</c:f>
              <c:numCache>
                <c:formatCode>m/d/yyyy</c:formatCode>
                <c:ptCount val="38"/>
                <c:pt idx="0">
                  <c:v>45770</c:v>
                </c:pt>
                <c:pt idx="1">
                  <c:v>45771</c:v>
                </c:pt>
                <c:pt idx="2">
                  <c:v>45772</c:v>
                </c:pt>
                <c:pt idx="3">
                  <c:v>45773</c:v>
                </c:pt>
                <c:pt idx="4">
                  <c:v>45774</c:v>
                </c:pt>
                <c:pt idx="5">
                  <c:v>45775</c:v>
                </c:pt>
                <c:pt idx="6">
                  <c:v>45776</c:v>
                </c:pt>
                <c:pt idx="7">
                  <c:v>45777</c:v>
                </c:pt>
                <c:pt idx="8">
                  <c:v>45778</c:v>
                </c:pt>
                <c:pt idx="9">
                  <c:v>45779</c:v>
                </c:pt>
                <c:pt idx="10">
                  <c:v>45780</c:v>
                </c:pt>
                <c:pt idx="11">
                  <c:v>45781</c:v>
                </c:pt>
                <c:pt idx="12">
                  <c:v>45782</c:v>
                </c:pt>
                <c:pt idx="13">
                  <c:v>45783</c:v>
                </c:pt>
                <c:pt idx="14">
                  <c:v>45784</c:v>
                </c:pt>
                <c:pt idx="15">
                  <c:v>45785</c:v>
                </c:pt>
                <c:pt idx="16">
                  <c:v>45786</c:v>
                </c:pt>
                <c:pt idx="17">
                  <c:v>45787</c:v>
                </c:pt>
                <c:pt idx="18">
                  <c:v>45788</c:v>
                </c:pt>
                <c:pt idx="19">
                  <c:v>45789</c:v>
                </c:pt>
                <c:pt idx="20">
                  <c:v>45790</c:v>
                </c:pt>
                <c:pt idx="21">
                  <c:v>45791</c:v>
                </c:pt>
                <c:pt idx="22">
                  <c:v>45792</c:v>
                </c:pt>
                <c:pt idx="23">
                  <c:v>45792</c:v>
                </c:pt>
                <c:pt idx="24">
                  <c:v>45793</c:v>
                </c:pt>
                <c:pt idx="25">
                  <c:v>45794</c:v>
                </c:pt>
                <c:pt idx="26">
                  <c:v>45795</c:v>
                </c:pt>
                <c:pt idx="27">
                  <c:v>45796</c:v>
                </c:pt>
                <c:pt idx="28">
                  <c:v>45797</c:v>
                </c:pt>
                <c:pt idx="29">
                  <c:v>45798</c:v>
                </c:pt>
                <c:pt idx="30">
                  <c:v>45799</c:v>
                </c:pt>
                <c:pt idx="31">
                  <c:v>45800</c:v>
                </c:pt>
                <c:pt idx="32">
                  <c:v>45801</c:v>
                </c:pt>
                <c:pt idx="33">
                  <c:v>45802</c:v>
                </c:pt>
                <c:pt idx="34">
                  <c:v>45803</c:v>
                </c:pt>
                <c:pt idx="35">
                  <c:v>45804</c:v>
                </c:pt>
                <c:pt idx="36">
                  <c:v>45805</c:v>
                </c:pt>
                <c:pt idx="37">
                  <c:v>45806</c:v>
                </c:pt>
              </c:numCache>
            </c:numRef>
          </c:cat>
          <c:val>
            <c:numRef>
              <c:f>SimmsCreek!$F$2:$F$39</c:f>
              <c:numCache>
                <c:formatCode>0.0</c:formatCode>
                <c:ptCount val="38"/>
                <c:pt idx="0">
                  <c:v>42.7</c:v>
                </c:pt>
                <c:pt idx="1">
                  <c:v>115.6</c:v>
                </c:pt>
                <c:pt idx="2">
                  <c:v>106.6</c:v>
                </c:pt>
                <c:pt idx="3">
                  <c:v>90.6</c:v>
                </c:pt>
                <c:pt idx="4">
                  <c:v>95.1</c:v>
                </c:pt>
                <c:pt idx="5">
                  <c:v>92.5</c:v>
                </c:pt>
                <c:pt idx="6">
                  <c:v>92.7</c:v>
                </c:pt>
                <c:pt idx="7">
                  <c:v>97.8</c:v>
                </c:pt>
                <c:pt idx="8">
                  <c:v>92.1</c:v>
                </c:pt>
                <c:pt idx="9">
                  <c:v>94.1</c:v>
                </c:pt>
                <c:pt idx="10">
                  <c:v>95</c:v>
                </c:pt>
                <c:pt idx="11">
                  <c:v>92.9</c:v>
                </c:pt>
                <c:pt idx="12">
                  <c:v>93.3</c:v>
                </c:pt>
                <c:pt idx="13">
                  <c:v>93.2</c:v>
                </c:pt>
                <c:pt idx="14">
                  <c:v>93.6</c:v>
                </c:pt>
                <c:pt idx="15">
                  <c:v>90</c:v>
                </c:pt>
                <c:pt idx="16">
                  <c:v>90.6</c:v>
                </c:pt>
                <c:pt idx="17">
                  <c:v>90.2</c:v>
                </c:pt>
                <c:pt idx="18">
                  <c:v>89.7</c:v>
                </c:pt>
                <c:pt idx="19">
                  <c:v>94.1</c:v>
                </c:pt>
                <c:pt idx="20">
                  <c:v>88</c:v>
                </c:pt>
                <c:pt idx="21">
                  <c:v>88.9</c:v>
                </c:pt>
                <c:pt idx="22">
                  <c:v>89</c:v>
                </c:pt>
                <c:pt idx="24">
                  <c:v>90</c:v>
                </c:pt>
                <c:pt idx="25">
                  <c:v>89.1</c:v>
                </c:pt>
                <c:pt idx="26">
                  <c:v>95.4</c:v>
                </c:pt>
                <c:pt idx="27">
                  <c:v>92</c:v>
                </c:pt>
                <c:pt idx="28">
                  <c:v>92.9</c:v>
                </c:pt>
                <c:pt idx="29">
                  <c:v>89</c:v>
                </c:pt>
                <c:pt idx="30">
                  <c:v>90.4</c:v>
                </c:pt>
                <c:pt idx="31">
                  <c:v>90.4</c:v>
                </c:pt>
                <c:pt idx="32">
                  <c:v>88.4</c:v>
                </c:pt>
                <c:pt idx="33">
                  <c:v>85.7</c:v>
                </c:pt>
                <c:pt idx="34">
                  <c:v>93.3</c:v>
                </c:pt>
                <c:pt idx="35">
                  <c:v>88.8</c:v>
                </c:pt>
                <c:pt idx="36">
                  <c:v>90.4</c:v>
                </c:pt>
                <c:pt idx="37">
                  <c:v>88.9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31-4428-BA91-533EFB8598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1049216"/>
        <c:axId val="351053920"/>
      </c:lineChart>
      <c:dateAx>
        <c:axId val="351049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053920"/>
        <c:crosses val="autoZero"/>
        <c:auto val="1"/>
        <c:lblOffset val="100"/>
        <c:baseTimeUnit val="days"/>
      </c:dateAx>
      <c:valAx>
        <c:axId val="35105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049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234090</xdr:colOff>
      <xdr:row>1</xdr:row>
      <xdr:rowOff>6515</xdr:rowOff>
    </xdr:from>
    <xdr:to>
      <xdr:col>9</xdr:col>
      <xdr:colOff>276225</xdr:colOff>
      <xdr:row>19</xdr:row>
      <xdr:rowOff>180975</xdr:rowOff>
    </xdr:to>
    <xdr:graphicFrame macro="">
      <xdr:nvGraphicFramePr>
        <xdr:cNvPr id="2" name="Chart 4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AK39" totalsRowShown="0" headerRowDxfId="38" dataDxfId="37">
  <tableColumns count="37">
    <tableColumn id="1" xr3:uid="{00000000-0010-0000-0000-000001000000}" name="Date" dataDxfId="36"/>
    <tableColumn id="2" xr3:uid="{00000000-0010-0000-0000-000002000000}" name="Time" dataDxfId="35"/>
    <tableColumn id="3" xr3:uid="{00000000-0010-0000-0000-000003000000}" name="Air Temp" dataDxfId="34"/>
    <tableColumn id="4" xr3:uid="{00000000-0010-0000-0000-000004000000}" name="Water Temp" dataDxfId="33"/>
    <tableColumn id="5" xr3:uid="{00000000-0010-0000-0000-000005000000}" name="PH" dataDxfId="32"/>
    <tableColumn id="6" xr3:uid="{00000000-0010-0000-0000-000006000000}" name="DO" dataDxfId="31"/>
    <tableColumn id="7" xr3:uid="{00000000-0010-0000-0000-000007000000}" name="TDS" dataDxfId="30"/>
    <tableColumn id="8" xr3:uid="{00000000-0010-0000-0000-000008000000}" name="Staff Guage" dataDxfId="29"/>
    <tableColumn id="9" xr3:uid="{00000000-0010-0000-0000-000009000000}" name="Weather" dataDxfId="28"/>
    <tableColumn id="35" xr3:uid="{00000000-0010-0000-0000-000023000000}" name="Comments" dataDxfId="27"/>
    <tableColumn id="10" xr3:uid="{00000000-0010-0000-0000-00000A000000}" name="Total Coho Smolts DS" dataDxfId="26"/>
    <tableColumn id="11" xr3:uid="{00000000-0010-0000-0000-00000B000000}" name="Coho Smolts US" dataDxfId="25"/>
    <tableColumn id="12" xr3:uid="{00000000-0010-0000-0000-00000C000000}" name="Coho Smolt - Mort" dataDxfId="24"/>
    <tableColumn id="13" xr3:uid="{00000000-0010-0000-0000-00000D000000}" name="Clipped Coho Smolts" dataDxfId="23"/>
    <tableColumn id="14" xr3:uid="{00000000-0010-0000-0000-00000E000000}" name="Coho Fry DS" dataDxfId="22"/>
    <tableColumn id="15" xr3:uid="{00000000-0010-0000-0000-00000F000000}" name="Coho Fry US" dataDxfId="21"/>
    <tableColumn id="16" xr3:uid="{00000000-0010-0000-0000-000010000000}" name="Coho Fry Mort" dataDxfId="20"/>
    <tableColumn id="17" xr3:uid="{00000000-0010-0000-0000-000011000000}" name="Cutthroat Trout DS" dataDxfId="19"/>
    <tableColumn id="18" xr3:uid="{00000000-0010-0000-0000-000012000000}" name="Cutthroat Trout US" dataDxfId="18"/>
    <tableColumn id="19" xr3:uid="{00000000-0010-0000-0000-000013000000}" name="Cutthroat Trout Mort" dataDxfId="17"/>
    <tableColumn id="20" xr3:uid="{00000000-0010-0000-0000-000014000000}" name="Sculpin" dataDxfId="16"/>
    <tableColumn id="21" xr3:uid="{00000000-0010-0000-0000-000015000000}" name="Stiklbk" dataDxfId="15"/>
    <tableColumn id="22" xr3:uid="{00000000-0010-0000-0000-000016000000}" name="Crayfish" dataDxfId="14"/>
    <tableColumn id="23" xr3:uid="{00000000-0010-0000-0000-000017000000}" name="Pink Fry" dataDxfId="13"/>
    <tableColumn id="24" xr3:uid="{00000000-0010-0000-0000-000018000000}" name="Pink Fry - Mort" dataDxfId="12"/>
    <tableColumn id="25" xr3:uid="{00000000-0010-0000-0000-000019000000}" name="Stlhd Adult" dataDxfId="11"/>
    <tableColumn id="26" xr3:uid="{00000000-0010-0000-0000-00001A000000}" name="RBT Adult res" dataDxfId="10"/>
    <tableColumn id="27" xr3:uid="{00000000-0010-0000-0000-00001B000000}" name="Trout juv" dataDxfId="9"/>
    <tableColumn id="28" xr3:uid="{00000000-0010-0000-0000-00001C000000}" name="Sockeye" dataDxfId="8"/>
    <tableColumn id="29" xr3:uid="{00000000-0010-0000-0000-00001D000000}" name="Lamprey" dataDxfId="7"/>
    <tableColumn id="30" xr3:uid="{00000000-0010-0000-0000-00001E000000}" name="RS Newt" dataDxfId="6"/>
    <tableColumn id="31" xr3:uid="{00000000-0010-0000-0000-00001F000000}" name="Chinook fry" dataDxfId="5"/>
    <tableColumn id="37" xr3:uid="{6EC7867A-3DD9-4A1C-9AE7-80D0B97555F8}" name="Chinook fry Mort" dataDxfId="4"/>
    <tableColumn id="38" xr3:uid="{EF2E3059-F84E-4FA7-86CF-E69245EFC757}" name="Chinook Smolt" dataDxfId="3"/>
    <tableColumn id="32" xr3:uid="{00000000-0010-0000-0000-000020000000}" name="Chum fry" dataDxfId="2"/>
    <tableColumn id="33" xr3:uid="{00000000-0010-0000-0000-000021000000}" name="Chum Fry Mort" dataDxfId="1"/>
    <tableColumn id="34" xr3:uid="{00000000-0010-0000-0000-000022000000}" name="Unknown Smolts" dataDxfId="0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"/>
  <sheetViews>
    <sheetView zoomScale="150" zoomScaleNormal="150" workbookViewId="0">
      <selection activeCell="L13" sqref="L13"/>
    </sheetView>
  </sheetViews>
  <sheetFormatPr defaultColWidth="8.88671875" defaultRowHeight="14.4" x14ac:dyDescent="0.3"/>
  <cols>
    <col min="26" max="26" width="10.6640625" customWidth="1"/>
  </cols>
  <sheetData>
    <row r="1" spans="1:27" x14ac:dyDescent="0.3">
      <c r="A1" t="s">
        <v>48</v>
      </c>
    </row>
    <row r="2" spans="1:27" x14ac:dyDescent="0.3">
      <c r="A2" t="s">
        <v>49</v>
      </c>
    </row>
    <row r="3" spans="1:27" ht="58.2" thickBot="1" x14ac:dyDescent="0.35">
      <c r="A3" s="10" t="s">
        <v>0</v>
      </c>
      <c r="B3" s="10" t="s">
        <v>1</v>
      </c>
      <c r="C3" s="10" t="s">
        <v>2</v>
      </c>
      <c r="D3" s="10" t="s">
        <v>3</v>
      </c>
      <c r="E3" s="10" t="s">
        <v>4</v>
      </c>
      <c r="F3" s="10" t="s">
        <v>5</v>
      </c>
      <c r="G3" s="10" t="s">
        <v>6</v>
      </c>
      <c r="H3" s="10" t="s">
        <v>7</v>
      </c>
      <c r="I3" s="10" t="s">
        <v>8</v>
      </c>
      <c r="J3" s="10" t="s">
        <v>9</v>
      </c>
      <c r="K3" s="10" t="s">
        <v>10</v>
      </c>
      <c r="L3" s="10" t="s">
        <v>11</v>
      </c>
      <c r="M3" s="10" t="s">
        <v>12</v>
      </c>
      <c r="N3" s="10" t="s">
        <v>13</v>
      </c>
      <c r="O3" s="10" t="s">
        <v>14</v>
      </c>
      <c r="P3" s="10" t="s">
        <v>15</v>
      </c>
      <c r="Q3" s="10" t="s">
        <v>16</v>
      </c>
      <c r="R3" s="10" t="s">
        <v>17</v>
      </c>
      <c r="S3" s="10" t="s">
        <v>18</v>
      </c>
      <c r="T3" s="10" t="s">
        <v>19</v>
      </c>
      <c r="U3" s="10" t="s">
        <v>20</v>
      </c>
      <c r="V3" s="10" t="s">
        <v>21</v>
      </c>
      <c r="W3" s="10" t="s">
        <v>22</v>
      </c>
      <c r="X3" s="10" t="s">
        <v>43</v>
      </c>
      <c r="Y3" s="10" t="s">
        <v>23</v>
      </c>
      <c r="Z3" s="10" t="s">
        <v>24</v>
      </c>
      <c r="AA3" s="10" t="s">
        <v>25</v>
      </c>
    </row>
    <row r="4" spans="1:27" x14ac:dyDescent="0.3">
      <c r="A4" s="8">
        <f>SUM(Table1[Total Coho Smolts DS])</f>
        <v>2677</v>
      </c>
      <c r="B4" s="8">
        <f>SUM(Table1[Coho Smolts US])</f>
        <v>0</v>
      </c>
      <c r="C4" s="8">
        <f>SUM(Table1[Coho Smolt - Mort])</f>
        <v>20</v>
      </c>
      <c r="D4" s="8">
        <f>SUM(Table1[Clipped Coho Smolts])</f>
        <v>206</v>
      </c>
      <c r="E4" s="8">
        <f>SUM(Table1[Coho Fry DS])</f>
        <v>33</v>
      </c>
      <c r="F4" s="8">
        <f>SUM(Table1[Coho Fry US])</f>
        <v>1</v>
      </c>
      <c r="G4" s="8">
        <f>SUM(Table1[Coho Fry Mort])</f>
        <v>1</v>
      </c>
      <c r="H4" s="8">
        <f>SUM(Table1[Cutthroat Trout DS])</f>
        <v>167</v>
      </c>
      <c r="I4" s="8">
        <f>SUM(Table1[Cutthroat Trout US])</f>
        <v>0</v>
      </c>
      <c r="J4" s="8">
        <f>SUM(Table1[Cutthroat Trout Mort])</f>
        <v>0</v>
      </c>
      <c r="K4" s="8">
        <f>SUM(Table1[Sculpin])</f>
        <v>45</v>
      </c>
      <c r="L4" s="8">
        <f>SUM(Table1[Stiklbk])</f>
        <v>1</v>
      </c>
      <c r="M4" s="8">
        <f>SUM(Table1[Crayfish])</f>
        <v>8</v>
      </c>
      <c r="N4" s="8">
        <f>SUM(Table1[Pink Fry])</f>
        <v>0</v>
      </c>
      <c r="O4" s="8">
        <f>SUM(Table1[Pink Fry - Mort])</f>
        <v>0</v>
      </c>
      <c r="P4" s="8">
        <f>SUM(Table1[Stlhd Adult])</f>
        <v>0</v>
      </c>
      <c r="Q4" s="8">
        <f>SUM(Table1[RBT Adult res])</f>
        <v>0</v>
      </c>
      <c r="R4" s="8">
        <f>SUM(Table1[Trout juv])</f>
        <v>1</v>
      </c>
      <c r="S4" s="8">
        <f>SUM(Table1[Sockeye])</f>
        <v>0</v>
      </c>
      <c r="T4" s="8">
        <f>SUM(Table1[Lamprey])</f>
        <v>0</v>
      </c>
      <c r="U4" s="8">
        <f>SUM(Table1[RS Newt])</f>
        <v>0</v>
      </c>
      <c r="V4" s="8">
        <f>SUM(Table1[Chinook fry])</f>
        <v>0</v>
      </c>
      <c r="W4" s="8">
        <f>SUM(Table1[Chinook fry Mort])</f>
        <v>0</v>
      </c>
      <c r="X4" s="8">
        <f>SUM(Table1[Chinook Smolt])</f>
        <v>0</v>
      </c>
      <c r="Y4" s="8">
        <f>SUM(Table1[Chum fry])</f>
        <v>0</v>
      </c>
      <c r="Z4" s="8">
        <f>SUM(Table1[Chum Fry Mort])</f>
        <v>0</v>
      </c>
      <c r="AA4" s="8">
        <f>SUM(Table1[Unknown Smolts])</f>
        <v>0</v>
      </c>
    </row>
    <row r="7" spans="1:27" ht="15" thickBot="1" x14ac:dyDescent="0.35">
      <c r="A7" s="11"/>
      <c r="E7" s="11"/>
      <c r="I7" s="9"/>
    </row>
    <row r="8" spans="1:27" ht="15" thickBot="1" x14ac:dyDescent="0.35">
      <c r="A8" s="19"/>
      <c r="B8" s="20"/>
      <c r="C8" s="21"/>
      <c r="E8" s="22"/>
      <c r="F8" s="20"/>
      <c r="G8" s="21"/>
      <c r="I8" s="14"/>
      <c r="J8" s="12"/>
      <c r="K8" s="13"/>
    </row>
    <row r="10" spans="1:27" ht="15" thickBot="1" x14ac:dyDescent="0.35">
      <c r="A10" s="9"/>
    </row>
    <row r="11" spans="1:27" ht="15" thickBot="1" x14ac:dyDescent="0.35">
      <c r="A11" s="23"/>
      <c r="B11" s="24"/>
      <c r="C11" s="25"/>
    </row>
  </sheetData>
  <mergeCells count="3">
    <mergeCell ref="A8:C8"/>
    <mergeCell ref="E8:G8"/>
    <mergeCell ref="A11:C11"/>
  </mergeCells>
  <pageMargins left="0.7" right="0.7" top="0.75" bottom="0.75" header="0.3" footer="0.3"/>
  <pageSetup orientation="landscape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U163"/>
  <sheetViews>
    <sheetView tabSelected="1" zoomScaleNormal="100" workbookViewId="0">
      <pane ySplit="1" topLeftCell="A2" activePane="bottomLeft" state="frozen"/>
      <selection pane="bottomLeft" activeCell="D1" sqref="D1"/>
    </sheetView>
  </sheetViews>
  <sheetFormatPr defaultColWidth="8.88671875" defaultRowHeight="14.4" x14ac:dyDescent="0.3"/>
  <cols>
    <col min="1" max="1" width="11" customWidth="1"/>
    <col min="2" max="2" width="19" customWidth="1"/>
    <col min="3" max="5" width="11" customWidth="1"/>
    <col min="6" max="6" width="13.44140625" style="15" customWidth="1"/>
    <col min="7" max="8" width="11" customWidth="1"/>
    <col min="9" max="9" width="16.6640625" customWidth="1"/>
    <col min="10" max="10" width="24" customWidth="1"/>
    <col min="11" max="11" width="15.109375" customWidth="1"/>
    <col min="12" max="12" width="15.44140625" customWidth="1"/>
    <col min="13" max="15" width="12" customWidth="1"/>
    <col min="16" max="16" width="15.33203125" bestFit="1" customWidth="1"/>
    <col min="17" max="27" width="12" customWidth="1"/>
    <col min="28" max="28" width="10" customWidth="1"/>
    <col min="29" max="31" width="12" customWidth="1"/>
    <col min="32" max="32" width="12.33203125" customWidth="1"/>
    <col min="33" max="33" width="19.109375" bestFit="1" customWidth="1"/>
    <col min="34" max="34" width="17.33203125" bestFit="1" customWidth="1"/>
    <col min="35" max="35" width="13" bestFit="1" customWidth="1"/>
    <col min="36" max="37" width="12" customWidth="1"/>
    <col min="49" max="49" width="30.109375" bestFit="1" customWidth="1"/>
    <col min="50" max="50" width="22.44140625" bestFit="1" customWidth="1"/>
    <col min="51" max="51" width="25.44140625" bestFit="1" customWidth="1"/>
    <col min="59" max="59" width="10.88671875" bestFit="1" customWidth="1"/>
  </cols>
  <sheetData>
    <row r="1" spans="1:73" s="18" customFormat="1" ht="28.8" x14ac:dyDescent="0.3">
      <c r="A1" s="1" t="s">
        <v>26</v>
      </c>
      <c r="B1" s="2" t="s">
        <v>27</v>
      </c>
      <c r="C1" s="5" t="s">
        <v>99</v>
      </c>
      <c r="D1" s="5" t="s">
        <v>100</v>
      </c>
      <c r="E1" s="4" t="s">
        <v>98</v>
      </c>
      <c r="F1" s="4" t="s">
        <v>95</v>
      </c>
      <c r="G1" s="3" t="s">
        <v>96</v>
      </c>
      <c r="H1" s="5" t="s">
        <v>97</v>
      </c>
      <c r="I1" s="3" t="s">
        <v>28</v>
      </c>
      <c r="J1" s="3" t="s">
        <v>30</v>
      </c>
      <c r="K1" s="3" t="s">
        <v>0</v>
      </c>
      <c r="L1" s="3" t="s">
        <v>1</v>
      </c>
      <c r="M1" s="3" t="s">
        <v>2</v>
      </c>
      <c r="N1" s="3" t="s">
        <v>3</v>
      </c>
      <c r="O1" s="3" t="s">
        <v>4</v>
      </c>
      <c r="P1" s="3" t="s">
        <v>5</v>
      </c>
      <c r="Q1" s="3" t="s">
        <v>6</v>
      </c>
      <c r="R1" s="3" t="s">
        <v>7</v>
      </c>
      <c r="S1" s="3" t="s">
        <v>8</v>
      </c>
      <c r="T1" s="3" t="s">
        <v>9</v>
      </c>
      <c r="U1" s="3" t="s">
        <v>10</v>
      </c>
      <c r="V1" s="3" t="s">
        <v>11</v>
      </c>
      <c r="W1" s="3" t="s">
        <v>12</v>
      </c>
      <c r="X1" s="3" t="s">
        <v>13</v>
      </c>
      <c r="Y1" s="3" t="s">
        <v>14</v>
      </c>
      <c r="Z1" s="3" t="s">
        <v>15</v>
      </c>
      <c r="AA1" s="3" t="s">
        <v>16</v>
      </c>
      <c r="AB1" s="3" t="s">
        <v>17</v>
      </c>
      <c r="AC1" s="3" t="s">
        <v>18</v>
      </c>
      <c r="AD1" s="3" t="s">
        <v>19</v>
      </c>
      <c r="AE1" s="3" t="s">
        <v>20</v>
      </c>
      <c r="AF1" s="3" t="s">
        <v>21</v>
      </c>
      <c r="AG1" s="3" t="s">
        <v>29</v>
      </c>
      <c r="AH1" s="3" t="s">
        <v>43</v>
      </c>
      <c r="AI1" s="3" t="s">
        <v>23</v>
      </c>
      <c r="AJ1" s="3" t="s">
        <v>24</v>
      </c>
      <c r="AK1" s="3" t="s">
        <v>25</v>
      </c>
    </row>
    <row r="2" spans="1:73" ht="28.8" x14ac:dyDescent="0.3">
      <c r="A2" s="1">
        <v>45770</v>
      </c>
      <c r="B2" s="2">
        <v>0.375</v>
      </c>
      <c r="C2" s="3">
        <v>9.5</v>
      </c>
      <c r="D2" s="4">
        <v>8.6999999999999993</v>
      </c>
      <c r="E2" s="4">
        <v>6.68</v>
      </c>
      <c r="F2" s="4">
        <v>42.7</v>
      </c>
      <c r="G2" s="3">
        <v>120</v>
      </c>
      <c r="H2" s="5">
        <v>0.1</v>
      </c>
      <c r="I2" s="3" t="s">
        <v>50</v>
      </c>
      <c r="J2" s="3" t="s">
        <v>51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0</v>
      </c>
      <c r="AB2" s="3">
        <v>0</v>
      </c>
      <c r="AC2" s="3">
        <v>0</v>
      </c>
      <c r="AD2" s="3">
        <v>0</v>
      </c>
      <c r="AE2" s="3">
        <v>0</v>
      </c>
      <c r="AF2" s="3">
        <v>0</v>
      </c>
      <c r="AG2" s="3">
        <v>0</v>
      </c>
      <c r="AH2" s="3">
        <v>0</v>
      </c>
      <c r="AI2" s="3">
        <v>0</v>
      </c>
      <c r="AJ2" s="3">
        <v>0</v>
      </c>
      <c r="AK2" s="3">
        <v>0</v>
      </c>
      <c r="AP2" s="15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</row>
    <row r="3" spans="1:73" x14ac:dyDescent="0.3">
      <c r="A3" s="1">
        <v>45771</v>
      </c>
      <c r="B3" s="2">
        <v>0.375</v>
      </c>
      <c r="C3" s="3">
        <v>13.9</v>
      </c>
      <c r="D3" s="4">
        <v>9.6</v>
      </c>
      <c r="E3" s="4">
        <v>7.01</v>
      </c>
      <c r="F3" s="4">
        <v>115.6</v>
      </c>
      <c r="G3" s="3">
        <v>121</v>
      </c>
      <c r="H3" s="5">
        <v>0.12</v>
      </c>
      <c r="I3" s="3" t="s">
        <v>52</v>
      </c>
      <c r="J3" s="3"/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  <c r="AH3" s="3">
        <v>0</v>
      </c>
      <c r="AI3" s="3">
        <v>0</v>
      </c>
      <c r="AJ3" s="3">
        <v>0</v>
      </c>
      <c r="AK3" s="3">
        <v>0</v>
      </c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</row>
    <row r="4" spans="1:73" ht="28.8" x14ac:dyDescent="0.3">
      <c r="A4" s="1">
        <v>45772</v>
      </c>
      <c r="B4" s="2">
        <v>0.41666666666666669</v>
      </c>
      <c r="C4" s="3">
        <v>13.8</v>
      </c>
      <c r="D4" s="4">
        <v>9.4</v>
      </c>
      <c r="E4" s="4">
        <v>7.1</v>
      </c>
      <c r="F4" s="4">
        <v>106.6</v>
      </c>
      <c r="G4" s="3">
        <v>125</v>
      </c>
      <c r="H4" s="5">
        <v>0.14000000000000001</v>
      </c>
      <c r="I4" s="3" t="s">
        <v>53</v>
      </c>
      <c r="J4" s="3" t="s">
        <v>54</v>
      </c>
      <c r="K4" s="3">
        <v>2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0</v>
      </c>
      <c r="AJ4" s="3">
        <v>0</v>
      </c>
      <c r="AK4" s="3">
        <v>0</v>
      </c>
    </row>
    <row r="5" spans="1:73" ht="28.8" x14ac:dyDescent="0.3">
      <c r="A5" s="1">
        <v>45773</v>
      </c>
      <c r="B5" s="2">
        <v>0.35416666666666669</v>
      </c>
      <c r="C5" s="3">
        <v>10.8</v>
      </c>
      <c r="D5" s="4">
        <v>9.6</v>
      </c>
      <c r="E5" s="4">
        <v>7.7</v>
      </c>
      <c r="F5" s="4">
        <v>90.6</v>
      </c>
      <c r="G5" s="3">
        <v>128</v>
      </c>
      <c r="H5" s="5">
        <v>0.1</v>
      </c>
      <c r="I5" s="3" t="s">
        <v>55</v>
      </c>
      <c r="J5" s="3"/>
      <c r="K5" s="3">
        <v>1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2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  <c r="AK5" s="3">
        <v>0</v>
      </c>
    </row>
    <row r="6" spans="1:73" ht="28.8" x14ac:dyDescent="0.3">
      <c r="A6" s="1">
        <v>45774</v>
      </c>
      <c r="B6" s="2">
        <v>0.38541666666666669</v>
      </c>
      <c r="C6" s="3">
        <v>10</v>
      </c>
      <c r="D6" s="4">
        <v>9.8000000000000007</v>
      </c>
      <c r="E6" s="4">
        <v>7.76</v>
      </c>
      <c r="F6" s="4">
        <v>95.1</v>
      </c>
      <c r="G6" s="3">
        <v>132</v>
      </c>
      <c r="H6" s="5">
        <v>0.1</v>
      </c>
      <c r="I6" s="3" t="s">
        <v>56</v>
      </c>
      <c r="J6" s="3"/>
      <c r="K6" s="3">
        <v>4</v>
      </c>
      <c r="L6" s="3">
        <v>0</v>
      </c>
      <c r="M6" s="3">
        <v>0</v>
      </c>
      <c r="N6" s="3">
        <v>0</v>
      </c>
      <c r="O6" s="3">
        <v>2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2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>
        <v>0</v>
      </c>
    </row>
    <row r="7" spans="1:73" x14ac:dyDescent="0.3">
      <c r="A7" s="1">
        <v>45775</v>
      </c>
      <c r="B7" s="2">
        <v>0.375</v>
      </c>
      <c r="C7" s="3">
        <v>11</v>
      </c>
      <c r="D7" s="4">
        <v>11.5</v>
      </c>
      <c r="E7" s="4">
        <v>7.81</v>
      </c>
      <c r="F7" s="4">
        <v>92.5</v>
      </c>
      <c r="G7" s="3">
        <v>134</v>
      </c>
      <c r="H7" s="5">
        <v>0.15</v>
      </c>
      <c r="I7" s="3" t="s">
        <v>40</v>
      </c>
      <c r="J7" s="3"/>
      <c r="K7" s="3">
        <v>0</v>
      </c>
      <c r="L7" s="3">
        <v>0</v>
      </c>
      <c r="M7" s="3">
        <v>0</v>
      </c>
      <c r="N7" s="3">
        <v>0</v>
      </c>
      <c r="O7" s="3">
        <v>2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1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0</v>
      </c>
    </row>
    <row r="8" spans="1:73" ht="43.2" x14ac:dyDescent="0.3">
      <c r="A8" s="1">
        <v>45776</v>
      </c>
      <c r="B8" s="2">
        <v>0.375</v>
      </c>
      <c r="C8" s="3">
        <v>15.7</v>
      </c>
      <c r="D8" s="4">
        <v>10.8</v>
      </c>
      <c r="E8" s="4">
        <v>8.0500000000000007</v>
      </c>
      <c r="F8" s="4">
        <v>92.7</v>
      </c>
      <c r="G8" s="3">
        <v>123</v>
      </c>
      <c r="H8" s="5">
        <v>0.19</v>
      </c>
      <c r="I8" s="3" t="s">
        <v>57</v>
      </c>
      <c r="J8" s="3" t="s">
        <v>58</v>
      </c>
      <c r="K8" s="3">
        <v>18</v>
      </c>
      <c r="L8" s="3">
        <v>0</v>
      </c>
      <c r="M8" s="3">
        <v>0</v>
      </c>
      <c r="N8" s="3">
        <v>2</v>
      </c>
      <c r="O8" s="3">
        <v>0</v>
      </c>
      <c r="P8" s="3">
        <v>0</v>
      </c>
      <c r="Q8" s="3">
        <v>0</v>
      </c>
      <c r="R8" s="3">
        <v>3</v>
      </c>
      <c r="S8" s="3">
        <v>0</v>
      </c>
      <c r="T8" s="3">
        <v>0</v>
      </c>
      <c r="U8" s="3">
        <v>0</v>
      </c>
      <c r="V8" s="3">
        <v>0</v>
      </c>
      <c r="W8" s="3">
        <v>1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3">
        <v>0</v>
      </c>
      <c r="AK8" s="3">
        <v>0</v>
      </c>
    </row>
    <row r="9" spans="1:73" ht="28.8" x14ac:dyDescent="0.3">
      <c r="A9" s="1">
        <v>45777</v>
      </c>
      <c r="B9" s="2">
        <v>0.375</v>
      </c>
      <c r="C9" s="3">
        <v>11.3</v>
      </c>
      <c r="D9" s="4">
        <v>9.4</v>
      </c>
      <c r="E9" s="4">
        <v>7.89</v>
      </c>
      <c r="F9" s="4">
        <v>97.8</v>
      </c>
      <c r="G9" s="3">
        <v>128</v>
      </c>
      <c r="H9" s="5">
        <v>0.1</v>
      </c>
      <c r="I9" s="3" t="s">
        <v>59</v>
      </c>
      <c r="J9" s="3"/>
      <c r="K9" s="3">
        <v>73</v>
      </c>
      <c r="L9" s="3">
        <v>0</v>
      </c>
      <c r="M9" s="3">
        <v>0</v>
      </c>
      <c r="N9" s="3">
        <v>1</v>
      </c>
      <c r="O9" s="3">
        <v>1</v>
      </c>
      <c r="P9" s="3">
        <v>0</v>
      </c>
      <c r="Q9" s="3">
        <v>0</v>
      </c>
      <c r="R9" s="3">
        <v>1</v>
      </c>
      <c r="S9" s="3">
        <v>0</v>
      </c>
      <c r="T9" s="3">
        <v>0</v>
      </c>
      <c r="U9" s="3">
        <v>0</v>
      </c>
      <c r="V9" s="3">
        <v>0</v>
      </c>
      <c r="W9" s="3">
        <v>1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0</v>
      </c>
    </row>
    <row r="10" spans="1:73" x14ac:dyDescent="0.3">
      <c r="A10" s="1">
        <v>45778</v>
      </c>
      <c r="B10" s="2">
        <v>0.375</v>
      </c>
      <c r="C10" s="3">
        <v>11.6</v>
      </c>
      <c r="D10" s="4">
        <v>10.199999999999999</v>
      </c>
      <c r="E10" s="4">
        <v>7.89</v>
      </c>
      <c r="F10" s="4">
        <v>92.1</v>
      </c>
      <c r="G10" s="3">
        <v>135</v>
      </c>
      <c r="H10" s="5">
        <v>0.12</v>
      </c>
      <c r="I10" s="3" t="s">
        <v>60</v>
      </c>
      <c r="J10" s="3"/>
      <c r="K10" s="3">
        <v>9</v>
      </c>
      <c r="L10" s="3">
        <v>0</v>
      </c>
      <c r="M10" s="3">
        <v>0</v>
      </c>
      <c r="N10" s="3">
        <v>0</v>
      </c>
      <c r="O10" s="3">
        <v>2</v>
      </c>
      <c r="P10" s="3">
        <v>0</v>
      </c>
      <c r="Q10" s="3">
        <v>0</v>
      </c>
      <c r="R10" s="3">
        <v>1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0</v>
      </c>
    </row>
    <row r="11" spans="1:73" x14ac:dyDescent="0.3">
      <c r="A11" s="1">
        <v>45779</v>
      </c>
      <c r="B11" s="2">
        <v>0.375</v>
      </c>
      <c r="C11" s="3">
        <v>13.9</v>
      </c>
      <c r="D11" s="4">
        <v>10.7</v>
      </c>
      <c r="E11" s="4">
        <v>7.86</v>
      </c>
      <c r="F11" s="4">
        <v>94.1</v>
      </c>
      <c r="G11" s="3">
        <v>135</v>
      </c>
      <c r="H11" s="5">
        <v>0.11</v>
      </c>
      <c r="I11" s="3" t="s">
        <v>42</v>
      </c>
      <c r="J11" s="3"/>
      <c r="K11" s="3">
        <v>5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1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</row>
    <row r="12" spans="1:73" x14ac:dyDescent="0.3">
      <c r="A12" s="1">
        <v>45780</v>
      </c>
      <c r="B12" s="2">
        <v>0.375</v>
      </c>
      <c r="C12" s="3">
        <v>10.199999999999999</v>
      </c>
      <c r="D12" s="4">
        <v>9.3000000000000007</v>
      </c>
      <c r="E12" s="4">
        <v>7.9</v>
      </c>
      <c r="F12" s="4">
        <v>95</v>
      </c>
      <c r="G12" s="3">
        <v>135</v>
      </c>
      <c r="H12" s="5">
        <v>0.12</v>
      </c>
      <c r="I12" s="3" t="s">
        <v>61</v>
      </c>
      <c r="J12" s="3"/>
      <c r="K12" s="3">
        <v>118</v>
      </c>
      <c r="L12" s="3">
        <v>0</v>
      </c>
      <c r="M12" s="3">
        <v>0</v>
      </c>
      <c r="N12" s="3">
        <v>4</v>
      </c>
      <c r="O12" s="3">
        <v>2</v>
      </c>
      <c r="P12" s="3">
        <v>0</v>
      </c>
      <c r="Q12" s="3">
        <v>0</v>
      </c>
      <c r="R12" s="3">
        <v>1</v>
      </c>
      <c r="S12" s="3">
        <v>0</v>
      </c>
      <c r="T12" s="3">
        <v>0</v>
      </c>
      <c r="U12" s="3">
        <v>2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0</v>
      </c>
    </row>
    <row r="13" spans="1:73" x14ac:dyDescent="0.3">
      <c r="A13" s="1">
        <v>45781</v>
      </c>
      <c r="B13" s="2">
        <v>0.375</v>
      </c>
      <c r="C13" s="3">
        <v>8</v>
      </c>
      <c r="D13" s="4">
        <v>9</v>
      </c>
      <c r="E13" s="4">
        <v>7.95</v>
      </c>
      <c r="F13" s="4">
        <v>92.9</v>
      </c>
      <c r="G13" s="3">
        <v>125</v>
      </c>
      <c r="H13" s="5">
        <v>0.13</v>
      </c>
      <c r="I13" s="3" t="s">
        <v>62</v>
      </c>
      <c r="J13" s="3"/>
      <c r="K13" s="3">
        <v>27</v>
      </c>
      <c r="L13" s="3">
        <v>0</v>
      </c>
      <c r="M13" s="3">
        <v>0</v>
      </c>
      <c r="N13" s="3">
        <v>3</v>
      </c>
      <c r="O13" s="3">
        <v>0</v>
      </c>
      <c r="P13" s="3">
        <v>0</v>
      </c>
      <c r="Q13" s="3">
        <v>0</v>
      </c>
      <c r="R13" s="3">
        <v>7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0</v>
      </c>
    </row>
    <row r="14" spans="1:73" x14ac:dyDescent="0.3">
      <c r="A14" s="1">
        <v>45782</v>
      </c>
      <c r="B14" s="2">
        <v>0.375</v>
      </c>
      <c r="C14" s="3">
        <v>13.5</v>
      </c>
      <c r="D14" s="4">
        <v>9.6999999999999993</v>
      </c>
      <c r="E14" s="4">
        <v>7.92</v>
      </c>
      <c r="F14" s="4">
        <v>93.3</v>
      </c>
      <c r="G14" s="3">
        <v>139</v>
      </c>
      <c r="H14" s="5">
        <v>0.1</v>
      </c>
      <c r="I14" s="3" t="s">
        <v>63</v>
      </c>
      <c r="J14" s="3"/>
      <c r="K14" s="3">
        <v>76</v>
      </c>
      <c r="L14" s="3">
        <v>0</v>
      </c>
      <c r="M14" s="3">
        <v>3</v>
      </c>
      <c r="N14" s="3">
        <v>10</v>
      </c>
      <c r="O14" s="3">
        <v>2</v>
      </c>
      <c r="P14" s="3">
        <v>0</v>
      </c>
      <c r="Q14" s="3">
        <v>0</v>
      </c>
      <c r="R14" s="3">
        <v>1</v>
      </c>
      <c r="S14" s="3">
        <v>0</v>
      </c>
      <c r="T14" s="3">
        <v>0</v>
      </c>
      <c r="U14" s="3">
        <v>4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0</v>
      </c>
    </row>
    <row r="15" spans="1:73" x14ac:dyDescent="0.3">
      <c r="A15" s="1">
        <v>45783</v>
      </c>
      <c r="B15" s="2">
        <v>0.375</v>
      </c>
      <c r="C15" s="3">
        <v>10</v>
      </c>
      <c r="D15" s="4">
        <v>10.199999999999999</v>
      </c>
      <c r="E15" s="4">
        <v>7.88</v>
      </c>
      <c r="F15" s="4">
        <v>93.2</v>
      </c>
      <c r="G15" s="3">
        <v>143</v>
      </c>
      <c r="H15" s="5">
        <v>0.1</v>
      </c>
      <c r="I15" s="3" t="s">
        <v>64</v>
      </c>
      <c r="J15" s="3"/>
      <c r="K15" s="3">
        <v>128</v>
      </c>
      <c r="L15" s="3">
        <v>0</v>
      </c>
      <c r="M15" s="3">
        <v>0</v>
      </c>
      <c r="N15" s="3">
        <v>18</v>
      </c>
      <c r="O15" s="3">
        <v>0</v>
      </c>
      <c r="P15" s="3">
        <v>0</v>
      </c>
      <c r="Q15" s="3">
        <v>0</v>
      </c>
      <c r="R15" s="3">
        <v>5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0</v>
      </c>
    </row>
    <row r="16" spans="1:73" x14ac:dyDescent="0.3">
      <c r="A16" s="1">
        <v>45784</v>
      </c>
      <c r="B16" s="2">
        <v>0.375</v>
      </c>
      <c r="C16" s="3">
        <v>11.1</v>
      </c>
      <c r="D16" s="4">
        <v>13.2</v>
      </c>
      <c r="E16" s="4">
        <v>7.67</v>
      </c>
      <c r="F16" s="4">
        <v>93.6</v>
      </c>
      <c r="G16" s="3">
        <v>142</v>
      </c>
      <c r="H16" s="5">
        <v>0.1</v>
      </c>
      <c r="I16" s="3" t="s">
        <v>65</v>
      </c>
      <c r="J16" s="3"/>
      <c r="K16" s="3">
        <v>45</v>
      </c>
      <c r="L16" s="3">
        <v>0</v>
      </c>
      <c r="M16" s="3">
        <v>0</v>
      </c>
      <c r="N16" s="3">
        <v>10</v>
      </c>
      <c r="O16" s="3">
        <v>0</v>
      </c>
      <c r="P16" s="3">
        <v>0</v>
      </c>
      <c r="Q16" s="3">
        <v>0</v>
      </c>
      <c r="R16" s="3">
        <v>9</v>
      </c>
      <c r="S16" s="3">
        <v>0</v>
      </c>
      <c r="T16" s="3">
        <v>0</v>
      </c>
      <c r="U16" s="3">
        <v>7</v>
      </c>
      <c r="V16" s="3">
        <v>1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0</v>
      </c>
    </row>
    <row r="17" spans="1:37" x14ac:dyDescent="0.3">
      <c r="A17" s="1">
        <v>45785</v>
      </c>
      <c r="B17" s="2">
        <v>0.375</v>
      </c>
      <c r="C17" s="3">
        <v>10.5</v>
      </c>
      <c r="D17" s="4">
        <v>9.5</v>
      </c>
      <c r="E17" s="4">
        <v>7.87</v>
      </c>
      <c r="F17" s="4">
        <v>90</v>
      </c>
      <c r="G17" s="3">
        <v>144</v>
      </c>
      <c r="H17" s="5">
        <v>0.1</v>
      </c>
      <c r="I17" s="3" t="s">
        <v>66</v>
      </c>
      <c r="J17" s="3"/>
      <c r="K17" s="3">
        <v>31</v>
      </c>
      <c r="L17" s="3">
        <v>0</v>
      </c>
      <c r="M17" s="3">
        <v>0</v>
      </c>
      <c r="N17" s="3">
        <v>2</v>
      </c>
      <c r="O17" s="3">
        <v>1</v>
      </c>
      <c r="P17" s="3">
        <v>0</v>
      </c>
      <c r="Q17" s="3">
        <v>1</v>
      </c>
      <c r="R17" s="3">
        <v>1</v>
      </c>
      <c r="S17" s="3">
        <v>0</v>
      </c>
      <c r="T17" s="3">
        <v>0</v>
      </c>
      <c r="U17" s="3">
        <v>7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0</v>
      </c>
    </row>
    <row r="18" spans="1:37" x14ac:dyDescent="0.3">
      <c r="A18" s="1">
        <v>45786</v>
      </c>
      <c r="B18" s="2">
        <v>0.375</v>
      </c>
      <c r="C18" s="3">
        <v>11.2</v>
      </c>
      <c r="D18" s="4">
        <v>9.9</v>
      </c>
      <c r="E18" s="4">
        <v>7.9</v>
      </c>
      <c r="F18" s="4">
        <v>90.6</v>
      </c>
      <c r="G18" s="3">
        <v>138</v>
      </c>
      <c r="H18" s="5">
        <v>0.1</v>
      </c>
      <c r="I18" s="3" t="s">
        <v>42</v>
      </c>
      <c r="J18" s="3" t="s">
        <v>67</v>
      </c>
      <c r="K18" s="3">
        <v>16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1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1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>
        <v>0</v>
      </c>
    </row>
    <row r="19" spans="1:37" x14ac:dyDescent="0.3">
      <c r="A19" s="1">
        <v>45787</v>
      </c>
      <c r="B19" s="2">
        <v>0.375</v>
      </c>
      <c r="C19" s="3">
        <v>10.8</v>
      </c>
      <c r="D19" s="4">
        <v>10.6</v>
      </c>
      <c r="E19" s="4">
        <v>7.91</v>
      </c>
      <c r="F19" s="4">
        <v>90.2</v>
      </c>
      <c r="G19" s="3">
        <v>145</v>
      </c>
      <c r="H19" s="5">
        <v>0.1</v>
      </c>
      <c r="I19" s="3" t="s">
        <v>42</v>
      </c>
      <c r="J19" s="3"/>
      <c r="K19" s="3">
        <v>216</v>
      </c>
      <c r="L19" s="3">
        <v>0</v>
      </c>
      <c r="M19" s="3">
        <v>0</v>
      </c>
      <c r="N19" s="3">
        <v>12</v>
      </c>
      <c r="O19" s="3">
        <v>1</v>
      </c>
      <c r="P19" s="3">
        <v>1</v>
      </c>
      <c r="Q19" s="3">
        <v>0</v>
      </c>
      <c r="R19" s="3">
        <v>11</v>
      </c>
      <c r="S19" s="3">
        <v>0</v>
      </c>
      <c r="T19" s="3">
        <v>0</v>
      </c>
      <c r="U19" s="3">
        <v>1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  <c r="AK19" s="3">
        <v>0</v>
      </c>
    </row>
    <row r="20" spans="1:37" x14ac:dyDescent="0.3">
      <c r="A20" s="1">
        <v>45788</v>
      </c>
      <c r="B20" s="2">
        <v>0.375</v>
      </c>
      <c r="C20" s="3">
        <v>8</v>
      </c>
      <c r="D20" s="4">
        <v>9.4</v>
      </c>
      <c r="E20" s="4">
        <v>8.19</v>
      </c>
      <c r="F20" s="4">
        <v>89.7</v>
      </c>
      <c r="G20" s="3">
        <v>151</v>
      </c>
      <c r="H20" s="5">
        <v>0.1</v>
      </c>
      <c r="I20" s="3" t="s">
        <v>68</v>
      </c>
      <c r="J20" s="3"/>
      <c r="K20" s="3">
        <v>12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1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0</v>
      </c>
      <c r="AK20" s="3">
        <v>0</v>
      </c>
    </row>
    <row r="21" spans="1:37" x14ac:dyDescent="0.3">
      <c r="A21" s="1">
        <v>45789</v>
      </c>
      <c r="B21" s="2">
        <v>0.375</v>
      </c>
      <c r="C21" s="3">
        <v>9</v>
      </c>
      <c r="D21" s="4">
        <v>10.199999999999999</v>
      </c>
      <c r="E21" s="4">
        <v>8.33</v>
      </c>
      <c r="F21" s="4">
        <v>94.1</v>
      </c>
      <c r="G21" s="3">
        <v>153</v>
      </c>
      <c r="H21" s="5">
        <v>0.1</v>
      </c>
      <c r="I21" s="3" t="s">
        <v>69</v>
      </c>
      <c r="J21" s="3"/>
      <c r="K21" s="3">
        <v>34</v>
      </c>
      <c r="L21" s="3">
        <v>0</v>
      </c>
      <c r="M21" s="3">
        <v>0</v>
      </c>
      <c r="N21" s="3">
        <v>1</v>
      </c>
      <c r="O21" s="3">
        <v>0</v>
      </c>
      <c r="P21" s="3">
        <v>0</v>
      </c>
      <c r="Q21" s="3">
        <v>0</v>
      </c>
      <c r="R21" s="3">
        <v>1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0</v>
      </c>
      <c r="AK21" s="3">
        <v>0</v>
      </c>
    </row>
    <row r="22" spans="1:37" x14ac:dyDescent="0.3">
      <c r="A22" s="1">
        <v>45790</v>
      </c>
      <c r="B22" s="2">
        <v>0.375</v>
      </c>
      <c r="C22" s="3">
        <v>12</v>
      </c>
      <c r="D22" s="4">
        <v>11.5</v>
      </c>
      <c r="E22" s="4">
        <v>8.0399999999999991</v>
      </c>
      <c r="F22" s="4">
        <v>88</v>
      </c>
      <c r="G22" s="3">
        <v>147</v>
      </c>
      <c r="H22" s="5">
        <v>0.1</v>
      </c>
      <c r="I22" s="3" t="s">
        <v>61</v>
      </c>
      <c r="J22" s="3"/>
      <c r="K22" s="3">
        <v>128</v>
      </c>
      <c r="L22" s="3">
        <v>0</v>
      </c>
      <c r="M22" s="3">
        <v>0</v>
      </c>
      <c r="N22" s="3">
        <v>4</v>
      </c>
      <c r="O22" s="3">
        <v>3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  <c r="AK22" s="3">
        <v>0</v>
      </c>
    </row>
    <row r="23" spans="1:37" x14ac:dyDescent="0.3">
      <c r="A23" s="1">
        <v>45791</v>
      </c>
      <c r="B23" s="2">
        <v>0.375</v>
      </c>
      <c r="C23" s="3">
        <v>11</v>
      </c>
      <c r="D23" s="4">
        <v>10.199999999999999</v>
      </c>
      <c r="E23" s="4">
        <v>7.7</v>
      </c>
      <c r="F23" s="4">
        <v>88.9</v>
      </c>
      <c r="G23" s="3">
        <v>149</v>
      </c>
      <c r="H23" s="5">
        <v>0.11</v>
      </c>
      <c r="I23" s="3" t="s">
        <v>38</v>
      </c>
      <c r="J23" s="3"/>
      <c r="K23" s="3">
        <v>36</v>
      </c>
      <c r="L23" s="3">
        <v>0</v>
      </c>
      <c r="M23" s="3">
        <v>0</v>
      </c>
      <c r="N23" s="3">
        <v>0</v>
      </c>
      <c r="O23" s="3">
        <v>1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1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0</v>
      </c>
      <c r="AK23" s="3">
        <v>0</v>
      </c>
    </row>
    <row r="24" spans="1:37" x14ac:dyDescent="0.3">
      <c r="A24" s="1">
        <v>45792</v>
      </c>
      <c r="B24" s="2">
        <v>0.375</v>
      </c>
      <c r="C24" s="3">
        <v>10</v>
      </c>
      <c r="D24" s="4">
        <v>9.9</v>
      </c>
      <c r="E24" s="4">
        <v>7.81</v>
      </c>
      <c r="F24" s="4">
        <v>89</v>
      </c>
      <c r="G24" s="3">
        <v>143</v>
      </c>
      <c r="H24" s="5">
        <v>9.9000000000000005E-2</v>
      </c>
      <c r="I24" s="3" t="s">
        <v>42</v>
      </c>
      <c r="J24" s="3"/>
      <c r="K24" s="3">
        <v>526</v>
      </c>
      <c r="L24" s="3">
        <v>0</v>
      </c>
      <c r="M24" s="3">
        <v>0</v>
      </c>
      <c r="N24" s="3">
        <v>31</v>
      </c>
      <c r="O24" s="3">
        <v>2</v>
      </c>
      <c r="P24" s="3">
        <v>0</v>
      </c>
      <c r="Q24" s="3">
        <v>0</v>
      </c>
      <c r="R24" s="3">
        <v>17</v>
      </c>
      <c r="S24" s="3">
        <v>0</v>
      </c>
      <c r="T24" s="3">
        <v>0</v>
      </c>
      <c r="U24" s="3">
        <v>3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0</v>
      </c>
      <c r="AK24" s="3">
        <v>0</v>
      </c>
    </row>
    <row r="25" spans="1:37" ht="28.8" x14ac:dyDescent="0.3">
      <c r="A25" s="1">
        <v>45792</v>
      </c>
      <c r="B25" s="2">
        <v>0.70833333333333337</v>
      </c>
      <c r="C25" s="3"/>
      <c r="D25" s="4"/>
      <c r="E25" s="4"/>
      <c r="F25" s="4"/>
      <c r="G25" s="3"/>
      <c r="H25" s="5">
        <v>9.9000000000000005E-2</v>
      </c>
      <c r="I25" s="3" t="s">
        <v>70</v>
      </c>
      <c r="J25" s="3" t="s">
        <v>71</v>
      </c>
      <c r="K25" s="3">
        <v>21</v>
      </c>
      <c r="L25" s="3">
        <v>0</v>
      </c>
      <c r="M25" s="3">
        <v>0</v>
      </c>
      <c r="N25" s="3">
        <v>4</v>
      </c>
      <c r="O25" s="3">
        <v>0</v>
      </c>
      <c r="P25" s="3">
        <v>0</v>
      </c>
      <c r="Q25" s="3">
        <v>0</v>
      </c>
      <c r="R25" s="3">
        <v>3</v>
      </c>
      <c r="S25" s="3">
        <v>0</v>
      </c>
      <c r="T25" s="3">
        <v>0</v>
      </c>
      <c r="U25" s="3">
        <v>1</v>
      </c>
      <c r="V25" s="3">
        <v>0</v>
      </c>
      <c r="W25" s="3">
        <v>1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0</v>
      </c>
      <c r="AK25" s="3">
        <v>0</v>
      </c>
    </row>
    <row r="26" spans="1:37" ht="28.8" x14ac:dyDescent="0.3">
      <c r="A26" s="1">
        <v>45793</v>
      </c>
      <c r="B26" s="2">
        <v>0.375</v>
      </c>
      <c r="C26" s="3">
        <v>10.8</v>
      </c>
      <c r="D26" s="4">
        <v>10.4</v>
      </c>
      <c r="E26" s="4">
        <v>7.91</v>
      </c>
      <c r="F26" s="4">
        <v>90</v>
      </c>
      <c r="G26" s="3">
        <v>149</v>
      </c>
      <c r="H26" s="5">
        <v>0.1</v>
      </c>
      <c r="I26" s="3" t="s">
        <v>72</v>
      </c>
      <c r="J26" s="3"/>
      <c r="K26" s="3">
        <v>596</v>
      </c>
      <c r="L26" s="3">
        <v>0</v>
      </c>
      <c r="M26" s="3">
        <v>0</v>
      </c>
      <c r="N26" s="3">
        <v>40</v>
      </c>
      <c r="O26" s="3">
        <v>0</v>
      </c>
      <c r="P26" s="3">
        <v>0</v>
      </c>
      <c r="Q26" s="3">
        <v>0</v>
      </c>
      <c r="R26" s="3">
        <v>52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0</v>
      </c>
      <c r="AK26" s="3">
        <v>0</v>
      </c>
    </row>
    <row r="27" spans="1:37" x14ac:dyDescent="0.3">
      <c r="A27" s="1">
        <v>45794</v>
      </c>
      <c r="B27" s="2">
        <v>0.375</v>
      </c>
      <c r="C27" s="3">
        <v>10</v>
      </c>
      <c r="D27" s="4">
        <v>11.2</v>
      </c>
      <c r="E27" s="4">
        <v>7.96</v>
      </c>
      <c r="F27" s="4">
        <v>89.1</v>
      </c>
      <c r="G27" s="3">
        <v>104</v>
      </c>
      <c r="H27" s="5">
        <v>0.21</v>
      </c>
      <c r="I27" s="3" t="s">
        <v>73</v>
      </c>
      <c r="J27" s="3"/>
      <c r="K27" s="3">
        <v>432</v>
      </c>
      <c r="L27" s="3">
        <v>0</v>
      </c>
      <c r="M27" s="3">
        <v>10</v>
      </c>
      <c r="N27" s="3">
        <v>49</v>
      </c>
      <c r="O27" s="3">
        <v>0</v>
      </c>
      <c r="P27" s="3">
        <v>0</v>
      </c>
      <c r="Q27" s="3">
        <v>0</v>
      </c>
      <c r="R27" s="3">
        <v>34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0</v>
      </c>
      <c r="AK27" s="3">
        <v>0</v>
      </c>
    </row>
    <row r="28" spans="1:37" x14ac:dyDescent="0.3">
      <c r="A28" s="1">
        <v>45795</v>
      </c>
      <c r="B28" s="2">
        <v>0.375</v>
      </c>
      <c r="C28" s="3">
        <v>11.5</v>
      </c>
      <c r="D28" s="4">
        <v>10.1</v>
      </c>
      <c r="E28" s="4">
        <v>8.57</v>
      </c>
      <c r="F28" s="4">
        <v>95.4</v>
      </c>
      <c r="G28" s="3">
        <v>103</v>
      </c>
      <c r="H28" s="5">
        <v>0.15</v>
      </c>
      <c r="I28" s="3" t="s">
        <v>36</v>
      </c>
      <c r="J28" s="3" t="s">
        <v>74</v>
      </c>
      <c r="K28" s="3">
        <v>11</v>
      </c>
      <c r="L28" s="3">
        <v>0</v>
      </c>
      <c r="M28" s="3">
        <v>5</v>
      </c>
      <c r="N28" s="3">
        <v>3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3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0</v>
      </c>
      <c r="AK28" s="3">
        <v>0</v>
      </c>
    </row>
    <row r="29" spans="1:37" ht="28.8" x14ac:dyDescent="0.3">
      <c r="A29" s="1">
        <v>45796</v>
      </c>
      <c r="B29" s="2">
        <v>0.375</v>
      </c>
      <c r="C29" s="3">
        <v>10.199999999999999</v>
      </c>
      <c r="D29" s="4">
        <v>10.199999999999999</v>
      </c>
      <c r="E29" s="4">
        <v>8.16</v>
      </c>
      <c r="F29" s="4">
        <v>92</v>
      </c>
      <c r="G29" s="3">
        <v>90.7</v>
      </c>
      <c r="H29" s="5">
        <v>0.2</v>
      </c>
      <c r="I29" s="3" t="s">
        <v>75</v>
      </c>
      <c r="J29" s="3"/>
      <c r="K29" s="3">
        <v>15</v>
      </c>
      <c r="L29" s="3">
        <v>0</v>
      </c>
      <c r="M29" s="3">
        <v>0</v>
      </c>
      <c r="N29" s="3">
        <v>4</v>
      </c>
      <c r="O29" s="3">
        <v>0</v>
      </c>
      <c r="P29" s="3">
        <v>0</v>
      </c>
      <c r="Q29" s="3">
        <v>0</v>
      </c>
      <c r="R29" s="3">
        <v>12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0</v>
      </c>
      <c r="AK29" s="3">
        <v>0</v>
      </c>
    </row>
    <row r="30" spans="1:37" x14ac:dyDescent="0.3">
      <c r="A30" s="1">
        <v>45797</v>
      </c>
      <c r="B30" s="2">
        <v>0.375</v>
      </c>
      <c r="C30" s="3">
        <v>11</v>
      </c>
      <c r="D30" s="4">
        <v>10.4</v>
      </c>
      <c r="E30" s="4">
        <v>8.25</v>
      </c>
      <c r="F30" s="4">
        <v>92.9</v>
      </c>
      <c r="G30" s="3">
        <v>132</v>
      </c>
      <c r="H30" s="5">
        <v>0.1</v>
      </c>
      <c r="I30" s="3" t="s">
        <v>76</v>
      </c>
      <c r="J30" s="3"/>
      <c r="K30" s="3">
        <v>8</v>
      </c>
      <c r="L30" s="3">
        <v>0</v>
      </c>
      <c r="M30" s="3">
        <v>2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0</v>
      </c>
      <c r="AK30" s="3">
        <v>0</v>
      </c>
    </row>
    <row r="31" spans="1:37" ht="28.8" x14ac:dyDescent="0.3">
      <c r="A31" s="1">
        <v>45798</v>
      </c>
      <c r="B31" s="2">
        <v>0.375</v>
      </c>
      <c r="C31" s="3">
        <v>11.9</v>
      </c>
      <c r="D31" s="4">
        <v>10.6</v>
      </c>
      <c r="E31" s="4">
        <v>8.2200000000000006</v>
      </c>
      <c r="F31" s="4">
        <v>89</v>
      </c>
      <c r="G31" s="3">
        <v>88.4</v>
      </c>
      <c r="H31" s="5">
        <v>0.25</v>
      </c>
      <c r="I31" s="3" t="s">
        <v>42</v>
      </c>
      <c r="J31" s="3" t="s">
        <v>77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1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3">
        <v>0</v>
      </c>
      <c r="AK31" s="3">
        <v>0</v>
      </c>
    </row>
    <row r="32" spans="1:37" x14ac:dyDescent="0.3">
      <c r="A32" s="1">
        <v>45799</v>
      </c>
      <c r="B32" s="2">
        <v>0.375</v>
      </c>
      <c r="C32" s="3">
        <v>14.3</v>
      </c>
      <c r="D32" s="4">
        <v>10.4</v>
      </c>
      <c r="E32" s="4">
        <v>8.43</v>
      </c>
      <c r="F32" s="4">
        <v>90.4</v>
      </c>
      <c r="G32" s="3">
        <v>117</v>
      </c>
      <c r="H32" s="5">
        <v>0.17</v>
      </c>
      <c r="I32" s="3" t="s">
        <v>37</v>
      </c>
      <c r="J32" s="3"/>
      <c r="K32" s="3">
        <v>2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3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3">
        <v>0</v>
      </c>
      <c r="AD32" s="3">
        <v>0</v>
      </c>
      <c r="AE32" s="3">
        <v>0</v>
      </c>
      <c r="AF32" s="3">
        <v>0</v>
      </c>
      <c r="AG32" s="3">
        <v>0</v>
      </c>
      <c r="AH32" s="3">
        <v>0</v>
      </c>
      <c r="AI32" s="3">
        <v>0</v>
      </c>
      <c r="AJ32" s="3">
        <v>0</v>
      </c>
      <c r="AK32" s="3">
        <v>0</v>
      </c>
    </row>
    <row r="33" spans="1:45" ht="28.8" x14ac:dyDescent="0.3">
      <c r="A33" s="1">
        <v>45800</v>
      </c>
      <c r="B33" s="2">
        <v>0.375</v>
      </c>
      <c r="C33" s="3">
        <v>12.5</v>
      </c>
      <c r="D33" s="4">
        <v>11.3</v>
      </c>
      <c r="E33" s="4">
        <v>8.39</v>
      </c>
      <c r="F33" s="4">
        <v>90.4</v>
      </c>
      <c r="G33" s="3">
        <v>118</v>
      </c>
      <c r="H33" s="5">
        <v>0.17</v>
      </c>
      <c r="I33" s="3" t="s">
        <v>78</v>
      </c>
      <c r="J33" s="3" t="s">
        <v>79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0</v>
      </c>
      <c r="AK33" s="3">
        <v>0</v>
      </c>
    </row>
    <row r="34" spans="1:45" x14ac:dyDescent="0.3">
      <c r="A34" s="1">
        <v>45801</v>
      </c>
      <c r="B34" s="2">
        <v>0.34375</v>
      </c>
      <c r="C34" s="3">
        <v>12.3</v>
      </c>
      <c r="D34" s="4">
        <v>11.2</v>
      </c>
      <c r="E34" s="4">
        <v>8.3800000000000008</v>
      </c>
      <c r="F34" s="4">
        <v>88.4</v>
      </c>
      <c r="G34" s="3">
        <v>132</v>
      </c>
      <c r="H34" s="5">
        <v>0.12</v>
      </c>
      <c r="I34" s="3" t="s">
        <v>80</v>
      </c>
      <c r="J34" s="3"/>
      <c r="K34" s="3">
        <v>12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  <c r="AI34" s="3">
        <v>0</v>
      </c>
      <c r="AJ34" s="3">
        <v>0</v>
      </c>
      <c r="AK34" s="3">
        <v>0</v>
      </c>
    </row>
    <row r="35" spans="1:45" x14ac:dyDescent="0.3">
      <c r="A35" s="1">
        <v>45802</v>
      </c>
      <c r="B35" s="2">
        <v>0.34375</v>
      </c>
      <c r="C35" s="3">
        <v>12.2</v>
      </c>
      <c r="D35" s="4">
        <v>11.5</v>
      </c>
      <c r="E35" s="4">
        <v>8.32</v>
      </c>
      <c r="F35" s="4">
        <v>85.7</v>
      </c>
      <c r="G35" s="3">
        <v>132</v>
      </c>
      <c r="H35" s="5">
        <v>0.13</v>
      </c>
      <c r="I35" s="3" t="s">
        <v>80</v>
      </c>
      <c r="J35" s="3"/>
      <c r="K35" s="3">
        <v>19</v>
      </c>
      <c r="L35" s="3">
        <v>0</v>
      </c>
      <c r="M35" s="3">
        <v>0</v>
      </c>
      <c r="N35" s="3">
        <v>1</v>
      </c>
      <c r="O35" s="3">
        <v>1</v>
      </c>
      <c r="P35" s="3">
        <v>0</v>
      </c>
      <c r="Q35" s="3">
        <v>0</v>
      </c>
      <c r="R35" s="3">
        <v>1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3">
        <v>0</v>
      </c>
      <c r="AJ35" s="3">
        <v>0</v>
      </c>
      <c r="AK35" s="3">
        <v>0</v>
      </c>
    </row>
    <row r="36" spans="1:45" x14ac:dyDescent="0.3">
      <c r="A36" s="1">
        <v>45803</v>
      </c>
      <c r="B36" s="2">
        <v>0.38541666666666669</v>
      </c>
      <c r="C36" s="3">
        <v>18.5</v>
      </c>
      <c r="D36" s="4">
        <v>11.7</v>
      </c>
      <c r="E36" s="4">
        <v>8.09</v>
      </c>
      <c r="F36" s="4">
        <v>93.3</v>
      </c>
      <c r="G36" s="3">
        <v>121</v>
      </c>
      <c r="H36" s="5">
        <v>0.2</v>
      </c>
      <c r="I36" s="3" t="s">
        <v>39</v>
      </c>
      <c r="J36" s="3"/>
      <c r="K36" s="3">
        <v>35</v>
      </c>
      <c r="L36" s="3">
        <v>0</v>
      </c>
      <c r="M36" s="3">
        <v>0</v>
      </c>
      <c r="N36" s="3">
        <v>4</v>
      </c>
      <c r="O36" s="3">
        <v>4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>
        <v>2</v>
      </c>
      <c r="V36" s="3">
        <v>0</v>
      </c>
      <c r="W36" s="3">
        <v>3</v>
      </c>
      <c r="X36" s="3">
        <v>0</v>
      </c>
      <c r="Y36" s="3">
        <v>0</v>
      </c>
      <c r="Z36" s="3">
        <v>0</v>
      </c>
      <c r="AA36" s="3">
        <v>0</v>
      </c>
      <c r="AB36" s="3">
        <v>0</v>
      </c>
      <c r="AC36" s="3">
        <v>0</v>
      </c>
      <c r="AD36" s="3">
        <v>0</v>
      </c>
      <c r="AE36" s="3">
        <v>0</v>
      </c>
      <c r="AF36" s="3">
        <v>0</v>
      </c>
      <c r="AG36" s="3">
        <v>0</v>
      </c>
      <c r="AH36" s="3">
        <v>0</v>
      </c>
      <c r="AI36" s="3">
        <v>0</v>
      </c>
      <c r="AJ36" s="3">
        <v>0</v>
      </c>
      <c r="AK36" s="3">
        <v>0</v>
      </c>
    </row>
    <row r="37" spans="1:45" x14ac:dyDescent="0.3">
      <c r="A37" s="1">
        <v>45804</v>
      </c>
      <c r="B37" s="2">
        <v>0.375</v>
      </c>
      <c r="C37" s="3">
        <v>12.3</v>
      </c>
      <c r="D37" s="4">
        <v>11.9</v>
      </c>
      <c r="E37" s="4">
        <v>8.1199999999999992</v>
      </c>
      <c r="F37" s="4">
        <v>88.8</v>
      </c>
      <c r="G37" s="3">
        <v>134</v>
      </c>
      <c r="H37" s="5">
        <v>0.1</v>
      </c>
      <c r="I37" s="3" t="s">
        <v>42</v>
      </c>
      <c r="J37" s="3"/>
      <c r="K37" s="3">
        <v>2</v>
      </c>
      <c r="L37" s="3">
        <v>0</v>
      </c>
      <c r="M37" s="3">
        <v>0</v>
      </c>
      <c r="N37" s="3">
        <v>0</v>
      </c>
      <c r="O37" s="3">
        <v>3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3</v>
      </c>
      <c r="V37" s="3">
        <v>0</v>
      </c>
      <c r="W37" s="3">
        <v>2</v>
      </c>
      <c r="X37" s="3">
        <v>0</v>
      </c>
      <c r="Y37" s="3">
        <v>0</v>
      </c>
      <c r="Z37" s="3">
        <v>0</v>
      </c>
      <c r="AA37" s="3">
        <v>0</v>
      </c>
      <c r="AB37" s="3">
        <v>0</v>
      </c>
      <c r="AC37" s="3">
        <v>0</v>
      </c>
      <c r="AD37" s="3">
        <v>0</v>
      </c>
      <c r="AE37" s="3">
        <v>0</v>
      </c>
      <c r="AF37" s="3">
        <v>0</v>
      </c>
      <c r="AG37" s="3">
        <v>0</v>
      </c>
      <c r="AH37" s="3">
        <v>0</v>
      </c>
      <c r="AI37" s="3">
        <v>0</v>
      </c>
      <c r="AJ37" s="3">
        <v>0</v>
      </c>
      <c r="AK37" s="3">
        <v>0</v>
      </c>
    </row>
    <row r="38" spans="1:45" x14ac:dyDescent="0.3">
      <c r="A38" s="1">
        <v>45805</v>
      </c>
      <c r="B38" s="2">
        <v>0.375</v>
      </c>
      <c r="C38" s="3">
        <v>11.8</v>
      </c>
      <c r="D38" s="4">
        <v>11.2</v>
      </c>
      <c r="E38" s="4">
        <v>7.98</v>
      </c>
      <c r="F38" s="4">
        <v>90.4</v>
      </c>
      <c r="G38" s="3">
        <v>144</v>
      </c>
      <c r="H38" s="5">
        <v>0.1</v>
      </c>
      <c r="I38" s="3" t="s">
        <v>41</v>
      </c>
      <c r="J38" s="3"/>
      <c r="K38" s="3">
        <v>0</v>
      </c>
      <c r="L38" s="3">
        <v>0</v>
      </c>
      <c r="M38" s="3">
        <v>0</v>
      </c>
      <c r="N38" s="3">
        <v>0</v>
      </c>
      <c r="O38" s="3">
        <v>3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1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  <c r="AB38" s="3">
        <v>0</v>
      </c>
      <c r="AC38" s="3">
        <v>0</v>
      </c>
      <c r="AD38" s="3">
        <v>0</v>
      </c>
      <c r="AE38" s="3">
        <v>0</v>
      </c>
      <c r="AF38" s="3">
        <v>0</v>
      </c>
      <c r="AG38" s="3">
        <v>0</v>
      </c>
      <c r="AH38" s="3">
        <v>0</v>
      </c>
      <c r="AI38" s="3">
        <v>0</v>
      </c>
      <c r="AJ38" s="3">
        <v>0</v>
      </c>
      <c r="AK38" s="3">
        <v>0</v>
      </c>
    </row>
    <row r="39" spans="1:45" x14ac:dyDescent="0.3">
      <c r="A39" s="1">
        <v>45806</v>
      </c>
      <c r="B39" s="2">
        <v>0.375</v>
      </c>
      <c r="C39" s="3">
        <v>11.5</v>
      </c>
      <c r="D39" s="4">
        <v>13.5</v>
      </c>
      <c r="E39" s="4">
        <v>7.96</v>
      </c>
      <c r="F39" s="4">
        <v>88.9</v>
      </c>
      <c r="G39" s="3">
        <v>94.1</v>
      </c>
      <c r="H39" s="5">
        <v>0.17</v>
      </c>
      <c r="I39" s="3" t="s">
        <v>81</v>
      </c>
      <c r="J39" s="3" t="s">
        <v>82</v>
      </c>
      <c r="K39" s="3">
        <v>19</v>
      </c>
      <c r="L39" s="3">
        <v>0</v>
      </c>
      <c r="M39" s="3">
        <v>0</v>
      </c>
      <c r="N39" s="3">
        <v>3</v>
      </c>
      <c r="O39" s="3">
        <v>3</v>
      </c>
      <c r="P39" s="3">
        <v>0</v>
      </c>
      <c r="Q39" s="3">
        <v>0</v>
      </c>
      <c r="R39" s="3">
        <v>5</v>
      </c>
      <c r="S39" s="3">
        <v>0</v>
      </c>
      <c r="T39" s="3">
        <v>0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0</v>
      </c>
      <c r="AB39" s="3">
        <v>0</v>
      </c>
      <c r="AC39" s="3">
        <v>0</v>
      </c>
      <c r="AD39" s="3">
        <v>0</v>
      </c>
      <c r="AE39" s="3">
        <v>0</v>
      </c>
      <c r="AF39" s="3">
        <v>0</v>
      </c>
      <c r="AG39" s="3">
        <v>0</v>
      </c>
      <c r="AH39" s="3">
        <v>0</v>
      </c>
      <c r="AI39" s="3">
        <v>0</v>
      </c>
      <c r="AJ39" s="3">
        <v>0</v>
      </c>
      <c r="AK39" s="3">
        <v>0</v>
      </c>
    </row>
    <row r="40" spans="1:45" x14ac:dyDescent="0.3">
      <c r="A40" s="1"/>
      <c r="B40" s="2"/>
      <c r="C40" s="3"/>
      <c r="D40" s="4"/>
      <c r="E40" s="4"/>
      <c r="F40" s="4"/>
      <c r="G40" s="3"/>
      <c r="H40" s="5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</row>
    <row r="41" spans="1:45" x14ac:dyDescent="0.3">
      <c r="A41" s="1"/>
      <c r="B41" s="2"/>
      <c r="C41" s="3"/>
      <c r="D41" s="4"/>
      <c r="E41" s="4"/>
      <c r="F41" s="4"/>
      <c r="G41" s="3"/>
      <c r="H41" s="5"/>
      <c r="I41" s="3"/>
      <c r="J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M41" s="8"/>
      <c r="AN41" s="8"/>
      <c r="AO41" s="8"/>
      <c r="AP41" s="8"/>
      <c r="AQ41" s="8"/>
      <c r="AR41" s="8"/>
      <c r="AS41" s="8"/>
    </row>
    <row r="42" spans="1:45" x14ac:dyDescent="0.3">
      <c r="A42" s="1"/>
      <c r="B42" s="2"/>
      <c r="C42" s="3"/>
      <c r="E42" s="4"/>
      <c r="F42" s="4"/>
      <c r="G42" s="3"/>
      <c r="H42" s="5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</row>
    <row r="43" spans="1:45" x14ac:dyDescent="0.3">
      <c r="A43" s="1"/>
      <c r="B43" s="2"/>
      <c r="C43" s="3"/>
      <c r="D43" s="4"/>
      <c r="E43" s="4"/>
      <c r="F43" s="4"/>
      <c r="G43" s="3"/>
      <c r="H43" s="5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</row>
    <row r="44" spans="1:45" x14ac:dyDescent="0.3">
      <c r="A44" s="1"/>
      <c r="B44" s="2"/>
      <c r="C44" s="3"/>
      <c r="D44" s="4"/>
      <c r="E44" s="4"/>
      <c r="F44" s="4"/>
      <c r="G44" s="3"/>
      <c r="H44" s="5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</row>
    <row r="45" spans="1:45" x14ac:dyDescent="0.3">
      <c r="A45" s="1"/>
      <c r="B45" s="2"/>
      <c r="C45" s="3"/>
      <c r="D45" s="4"/>
      <c r="E45" s="4"/>
      <c r="F45" s="4"/>
      <c r="G45" s="3"/>
      <c r="H45" s="5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</row>
    <row r="46" spans="1:45" x14ac:dyDescent="0.3">
      <c r="A46" s="1"/>
      <c r="B46" s="2"/>
      <c r="C46" s="3"/>
      <c r="D46" s="4"/>
      <c r="E46" s="4"/>
      <c r="F46" s="4"/>
      <c r="G46" s="3"/>
      <c r="H46" s="5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</row>
    <row r="47" spans="1:45" x14ac:dyDescent="0.3">
      <c r="A47" s="1"/>
      <c r="B47" s="2"/>
      <c r="C47" s="3"/>
      <c r="D47" s="4"/>
      <c r="E47" s="4"/>
      <c r="F47" s="4"/>
      <c r="G47" s="3"/>
      <c r="H47" s="5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</row>
    <row r="48" spans="1:45" x14ac:dyDescent="0.3">
      <c r="A48" s="1"/>
      <c r="B48" s="2"/>
      <c r="C48" s="3"/>
      <c r="D48" s="4"/>
      <c r="E48" s="4"/>
      <c r="F48" s="4"/>
      <c r="G48" s="3"/>
      <c r="H48" s="5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</row>
    <row r="49" spans="1:37" x14ac:dyDescent="0.3">
      <c r="A49" s="1"/>
      <c r="B49" s="2"/>
      <c r="C49" s="3"/>
      <c r="D49" s="4"/>
      <c r="E49" s="4"/>
      <c r="F49" s="4"/>
      <c r="G49" s="3"/>
      <c r="H49" s="5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</row>
    <row r="50" spans="1:37" x14ac:dyDescent="0.3">
      <c r="A50" s="1"/>
      <c r="B50" s="2"/>
      <c r="C50" s="3"/>
      <c r="D50" s="4"/>
      <c r="E50" s="4"/>
      <c r="F50" s="4"/>
      <c r="G50" s="3"/>
      <c r="H50" s="5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</row>
    <row r="51" spans="1:37" x14ac:dyDescent="0.3">
      <c r="A51" s="1"/>
      <c r="B51" s="2"/>
      <c r="C51" s="3"/>
      <c r="D51" s="4"/>
      <c r="E51" s="4"/>
      <c r="F51" s="4"/>
      <c r="G51" s="3"/>
      <c r="H51" s="5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</row>
    <row r="52" spans="1:37" x14ac:dyDescent="0.3">
      <c r="A52" s="1"/>
      <c r="B52" s="2"/>
      <c r="C52" s="3"/>
      <c r="D52" s="4"/>
      <c r="E52" s="4"/>
      <c r="F52" s="4"/>
      <c r="G52" s="3"/>
      <c r="H52" s="5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</row>
    <row r="53" spans="1:37" x14ac:dyDescent="0.3">
      <c r="A53" s="1"/>
      <c r="B53" s="2"/>
      <c r="C53" s="3"/>
      <c r="D53" s="4"/>
      <c r="E53" s="4"/>
      <c r="F53" s="4"/>
      <c r="G53" s="3"/>
      <c r="H53" s="5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</row>
    <row r="54" spans="1:37" x14ac:dyDescent="0.3">
      <c r="A54" s="1"/>
      <c r="B54" s="2"/>
      <c r="C54" s="3"/>
      <c r="D54" s="4"/>
      <c r="E54" s="4"/>
      <c r="F54" s="4"/>
      <c r="G54" s="3"/>
      <c r="H54" s="5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</row>
    <row r="55" spans="1:37" x14ac:dyDescent="0.3">
      <c r="A55" s="1"/>
      <c r="B55" s="2"/>
      <c r="C55" s="3"/>
      <c r="D55" s="4"/>
      <c r="E55" s="4"/>
      <c r="F55" s="4"/>
      <c r="G55" s="3"/>
      <c r="H55" s="5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</row>
    <row r="56" spans="1:37" x14ac:dyDescent="0.3">
      <c r="A56" s="1"/>
      <c r="B56" s="2"/>
      <c r="C56" s="3"/>
      <c r="D56" s="4"/>
      <c r="E56" s="4"/>
      <c r="F56" s="4"/>
      <c r="G56" s="3"/>
      <c r="H56" s="5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</row>
    <row r="57" spans="1:37" x14ac:dyDescent="0.3">
      <c r="A57" s="1"/>
      <c r="B57" s="2"/>
      <c r="C57" s="3"/>
      <c r="D57" s="4"/>
      <c r="E57" s="4"/>
      <c r="F57" s="4"/>
      <c r="G57" s="3"/>
      <c r="H57" s="5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</row>
    <row r="58" spans="1:37" x14ac:dyDescent="0.3">
      <c r="A58" s="1"/>
      <c r="B58" s="2"/>
      <c r="C58" s="3"/>
      <c r="D58" s="4"/>
      <c r="E58" s="4"/>
      <c r="F58" s="4"/>
      <c r="G58" s="3"/>
      <c r="H58" s="5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</row>
    <row r="59" spans="1:37" x14ac:dyDescent="0.3">
      <c r="A59" s="1"/>
      <c r="B59" s="2"/>
      <c r="C59" s="3"/>
      <c r="D59" s="4"/>
      <c r="E59" s="4"/>
      <c r="F59" s="4"/>
      <c r="G59" s="3"/>
      <c r="H59" s="5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</row>
    <row r="60" spans="1:37" x14ac:dyDescent="0.3">
      <c r="A60" s="1"/>
      <c r="B60" s="2"/>
      <c r="C60" s="3"/>
      <c r="D60" s="4"/>
      <c r="E60" s="4"/>
      <c r="F60" s="4"/>
      <c r="G60" s="3"/>
      <c r="H60" s="5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</row>
    <row r="61" spans="1:37" x14ac:dyDescent="0.3">
      <c r="A61" s="1"/>
      <c r="B61" s="2"/>
      <c r="C61" s="3"/>
      <c r="D61" s="4"/>
      <c r="E61" s="4"/>
      <c r="F61" s="4"/>
      <c r="G61" s="3"/>
      <c r="H61" s="5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</row>
    <row r="62" spans="1:37" x14ac:dyDescent="0.3">
      <c r="A62" s="1"/>
      <c r="B62" s="2"/>
      <c r="C62" s="3"/>
      <c r="D62" s="4"/>
      <c r="E62" s="4"/>
      <c r="F62" s="4"/>
      <c r="G62" s="3"/>
      <c r="H62" s="5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</row>
    <row r="63" spans="1:37" x14ac:dyDescent="0.3">
      <c r="A63" s="1"/>
      <c r="B63" s="2"/>
      <c r="C63" s="3"/>
      <c r="D63" s="4"/>
      <c r="E63" s="4"/>
      <c r="F63" s="4"/>
      <c r="G63" s="3"/>
      <c r="H63" s="5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</row>
    <row r="64" spans="1:37" x14ac:dyDescent="0.3">
      <c r="A64" s="1"/>
      <c r="B64" s="2"/>
      <c r="C64" s="3"/>
      <c r="D64" s="4"/>
      <c r="E64" s="4"/>
      <c r="F64" s="4"/>
      <c r="G64" s="3"/>
      <c r="H64" s="5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</row>
    <row r="65" spans="1:37" x14ac:dyDescent="0.3">
      <c r="A65" s="1"/>
      <c r="B65" s="2"/>
      <c r="C65" s="3"/>
      <c r="D65" s="4"/>
      <c r="E65" s="4"/>
      <c r="F65" s="4"/>
      <c r="G65" s="3"/>
      <c r="H65" s="5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</row>
    <row r="66" spans="1:37" x14ac:dyDescent="0.3">
      <c r="A66" s="1"/>
      <c r="B66" s="2"/>
      <c r="C66" s="3"/>
      <c r="D66" s="4"/>
      <c r="E66" s="4"/>
      <c r="F66" s="4"/>
      <c r="G66" s="3"/>
      <c r="H66" s="5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</row>
    <row r="67" spans="1:37" x14ac:dyDescent="0.3">
      <c r="A67" s="1"/>
      <c r="B67" s="2"/>
      <c r="C67" s="3"/>
      <c r="D67" s="4"/>
      <c r="E67" s="4"/>
      <c r="F67" s="4"/>
      <c r="G67" s="3"/>
      <c r="H67" s="5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</row>
    <row r="68" spans="1:37" x14ac:dyDescent="0.3">
      <c r="A68" s="1"/>
      <c r="B68" s="2"/>
      <c r="C68" s="3"/>
      <c r="D68" s="4"/>
      <c r="E68" s="4"/>
      <c r="F68" s="4"/>
      <c r="G68" s="3"/>
      <c r="H68" s="5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</row>
    <row r="69" spans="1:37" x14ac:dyDescent="0.3">
      <c r="A69" s="1"/>
      <c r="B69" s="2"/>
      <c r="C69" s="3"/>
      <c r="D69" s="4"/>
      <c r="E69" s="4"/>
      <c r="F69" s="4"/>
      <c r="G69" s="3"/>
      <c r="H69" s="5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</row>
    <row r="70" spans="1:37" x14ac:dyDescent="0.3">
      <c r="A70" s="1"/>
      <c r="B70" s="2"/>
      <c r="C70" s="3"/>
      <c r="D70" s="4"/>
      <c r="E70" s="4"/>
      <c r="F70" s="4"/>
      <c r="G70" s="3"/>
      <c r="H70" s="5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</row>
    <row r="71" spans="1:37" x14ac:dyDescent="0.3">
      <c r="A71" s="1"/>
      <c r="B71" s="2"/>
      <c r="C71" s="3"/>
      <c r="D71" s="4"/>
      <c r="E71" s="4"/>
      <c r="F71" s="4"/>
      <c r="G71" s="3"/>
      <c r="H71" s="5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</row>
    <row r="72" spans="1:37" x14ac:dyDescent="0.3">
      <c r="A72" s="1"/>
      <c r="B72" s="2"/>
      <c r="C72" s="3"/>
      <c r="D72" s="4"/>
      <c r="E72" s="4"/>
      <c r="F72" s="4"/>
      <c r="G72" s="3"/>
      <c r="H72" s="5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</row>
    <row r="73" spans="1:37" x14ac:dyDescent="0.3">
      <c r="A73" s="1"/>
      <c r="B73" s="2"/>
      <c r="C73" s="3"/>
      <c r="D73" s="4"/>
      <c r="E73" s="4"/>
      <c r="F73" s="4"/>
      <c r="G73" s="3"/>
      <c r="H73" s="5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</row>
    <row r="74" spans="1:37" x14ac:dyDescent="0.3">
      <c r="A74" s="1"/>
      <c r="B74" s="2"/>
      <c r="C74" s="3"/>
      <c r="D74" s="4"/>
      <c r="E74" s="4"/>
      <c r="F74" s="4"/>
      <c r="G74" s="3"/>
      <c r="H74" s="5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</row>
    <row r="75" spans="1:37" x14ac:dyDescent="0.3">
      <c r="A75" s="1"/>
      <c r="B75" s="2"/>
      <c r="C75" s="3"/>
      <c r="D75" s="4"/>
      <c r="E75" s="4"/>
      <c r="F75" s="4"/>
      <c r="G75" s="3"/>
      <c r="H75" s="5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</row>
    <row r="76" spans="1:37" x14ac:dyDescent="0.3">
      <c r="A76" s="1"/>
      <c r="B76" s="2"/>
      <c r="C76" s="3"/>
      <c r="D76" s="4"/>
      <c r="E76" s="4"/>
      <c r="F76" s="4"/>
      <c r="G76" s="3"/>
      <c r="H76" s="5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</row>
    <row r="77" spans="1:37" x14ac:dyDescent="0.3">
      <c r="A77" s="1"/>
      <c r="B77" s="2"/>
      <c r="C77" s="3"/>
      <c r="D77" s="4"/>
      <c r="E77" s="4"/>
      <c r="F77" s="4"/>
      <c r="G77" s="3"/>
      <c r="H77" s="5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</row>
    <row r="78" spans="1:37" x14ac:dyDescent="0.3">
      <c r="A78" s="1"/>
      <c r="B78" s="2"/>
      <c r="C78" s="3"/>
      <c r="D78" s="4"/>
      <c r="E78" s="4"/>
      <c r="F78" s="4"/>
      <c r="G78" s="3"/>
      <c r="H78" s="5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</row>
    <row r="79" spans="1:37" x14ac:dyDescent="0.3">
      <c r="A79" s="1"/>
      <c r="B79" s="2"/>
      <c r="C79" s="3"/>
      <c r="D79" s="4"/>
      <c r="E79" s="4"/>
      <c r="F79" s="4"/>
      <c r="G79" s="3"/>
      <c r="H79" s="5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</row>
    <row r="80" spans="1:37" x14ac:dyDescent="0.3">
      <c r="A80" s="1"/>
      <c r="B80" s="2"/>
      <c r="C80" s="3"/>
      <c r="D80" s="4"/>
      <c r="E80" s="4"/>
      <c r="F80" s="4"/>
      <c r="G80" s="3"/>
      <c r="H80" s="5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</row>
    <row r="81" spans="1:37" x14ac:dyDescent="0.3">
      <c r="A81" s="1"/>
      <c r="B81" s="2"/>
      <c r="C81" s="3"/>
      <c r="D81" s="4"/>
      <c r="E81" s="4"/>
      <c r="F81" s="4"/>
      <c r="G81" s="3"/>
      <c r="H81" s="5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</row>
    <row r="82" spans="1:37" x14ac:dyDescent="0.3">
      <c r="A82" s="1"/>
      <c r="B82" s="2"/>
      <c r="C82" s="3"/>
      <c r="D82" s="4"/>
      <c r="E82" s="4"/>
      <c r="F82" s="4"/>
      <c r="G82" s="3"/>
      <c r="H82" s="5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</row>
    <row r="83" spans="1:37" x14ac:dyDescent="0.3">
      <c r="A83" s="1"/>
      <c r="B83" s="2"/>
      <c r="C83" s="3"/>
      <c r="D83" s="4"/>
      <c r="E83" s="4"/>
      <c r="F83" s="4"/>
      <c r="G83" s="3"/>
      <c r="H83" s="5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</row>
    <row r="84" spans="1:37" x14ac:dyDescent="0.3">
      <c r="A84" s="1"/>
      <c r="B84" s="2"/>
      <c r="C84" s="3"/>
      <c r="D84" s="4"/>
      <c r="E84" s="4"/>
      <c r="F84" s="4"/>
      <c r="G84" s="3"/>
      <c r="H84" s="5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</row>
    <row r="85" spans="1:37" x14ac:dyDescent="0.3">
      <c r="A85" s="1"/>
      <c r="B85" s="2"/>
      <c r="C85" s="3"/>
      <c r="D85" s="4"/>
      <c r="E85" s="4"/>
      <c r="F85" s="4"/>
      <c r="G85" s="3"/>
      <c r="H85" s="5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</row>
    <row r="86" spans="1:37" x14ac:dyDescent="0.3">
      <c r="A86" s="1"/>
      <c r="B86" s="2"/>
      <c r="C86" s="3"/>
      <c r="D86" s="4"/>
      <c r="E86" s="4"/>
      <c r="F86" s="4"/>
      <c r="G86" s="3"/>
      <c r="H86" s="5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</row>
    <row r="87" spans="1:37" x14ac:dyDescent="0.3">
      <c r="A87" s="1"/>
      <c r="B87" s="2"/>
      <c r="C87" s="3"/>
      <c r="D87" s="4"/>
      <c r="E87" s="4"/>
      <c r="F87" s="4"/>
      <c r="G87" s="3"/>
      <c r="H87" s="5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</row>
    <row r="88" spans="1:37" x14ac:dyDescent="0.3">
      <c r="A88" s="1"/>
      <c r="B88" s="2"/>
      <c r="C88" s="3"/>
      <c r="D88" s="4"/>
      <c r="E88" s="4"/>
      <c r="F88" s="4"/>
      <c r="G88" s="3"/>
      <c r="H88" s="5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</row>
    <row r="89" spans="1:37" x14ac:dyDescent="0.3">
      <c r="A89" s="1"/>
      <c r="B89" s="2"/>
      <c r="C89" s="3"/>
      <c r="D89" s="4"/>
      <c r="E89" s="4"/>
      <c r="F89" s="4"/>
      <c r="G89" s="3"/>
      <c r="H89" s="5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</row>
    <row r="90" spans="1:37" x14ac:dyDescent="0.3">
      <c r="A90" s="1"/>
      <c r="B90" s="2"/>
      <c r="C90" s="3"/>
      <c r="D90" s="4"/>
      <c r="E90" s="4"/>
      <c r="F90" s="4"/>
      <c r="G90" s="3"/>
      <c r="H90" s="5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</row>
    <row r="91" spans="1:37" x14ac:dyDescent="0.3">
      <c r="A91" s="1"/>
      <c r="B91" s="2"/>
      <c r="C91" s="3"/>
      <c r="D91" s="4"/>
      <c r="E91" s="4"/>
      <c r="F91" s="4"/>
      <c r="G91" s="3"/>
      <c r="H91" s="5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</row>
    <row r="92" spans="1:37" x14ac:dyDescent="0.3">
      <c r="A92" s="1"/>
      <c r="B92" s="2"/>
      <c r="C92" s="3"/>
      <c r="D92" s="4"/>
      <c r="E92" s="4"/>
      <c r="F92" s="4"/>
      <c r="G92" s="3"/>
      <c r="H92" s="5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</row>
    <row r="93" spans="1:37" x14ac:dyDescent="0.3">
      <c r="A93" s="1"/>
      <c r="B93" s="2"/>
      <c r="C93" s="3"/>
      <c r="D93" s="4"/>
      <c r="E93" s="4"/>
      <c r="F93" s="4"/>
      <c r="G93" s="3"/>
      <c r="H93" s="5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</row>
    <row r="94" spans="1:37" x14ac:dyDescent="0.3">
      <c r="A94" s="1"/>
      <c r="B94" s="2"/>
      <c r="C94" s="3"/>
      <c r="D94" s="4"/>
      <c r="E94" s="4"/>
      <c r="F94" s="4"/>
      <c r="G94" s="3"/>
      <c r="H94" s="5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</row>
    <row r="95" spans="1:37" x14ac:dyDescent="0.3">
      <c r="A95" s="1"/>
      <c r="B95" s="2"/>
      <c r="C95" s="3"/>
      <c r="D95" s="4"/>
      <c r="E95" s="4"/>
      <c r="F95" s="4"/>
      <c r="G95" s="3"/>
      <c r="H95" s="5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</row>
    <row r="96" spans="1:37" x14ac:dyDescent="0.3">
      <c r="A96" s="1"/>
      <c r="B96" s="2"/>
      <c r="C96" s="3"/>
      <c r="D96" s="4"/>
      <c r="E96" s="4"/>
      <c r="F96" s="4"/>
      <c r="G96" s="3"/>
      <c r="H96" s="5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</row>
    <row r="97" spans="1:37" x14ac:dyDescent="0.3">
      <c r="A97" s="1"/>
      <c r="B97" s="2"/>
      <c r="C97" s="3"/>
      <c r="D97" s="4"/>
      <c r="E97" s="4"/>
      <c r="F97" s="4"/>
      <c r="G97" s="3"/>
      <c r="H97" s="5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</row>
    <row r="98" spans="1:37" x14ac:dyDescent="0.3">
      <c r="A98" s="1"/>
      <c r="B98" s="2"/>
      <c r="C98" s="3"/>
      <c r="D98" s="4"/>
      <c r="E98" s="4"/>
      <c r="F98" s="4"/>
      <c r="G98" s="3"/>
      <c r="H98" s="5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</row>
    <row r="99" spans="1:37" x14ac:dyDescent="0.3">
      <c r="A99" s="1"/>
      <c r="B99" s="2"/>
      <c r="C99" s="3"/>
      <c r="D99" s="4"/>
      <c r="E99" s="4"/>
      <c r="F99" s="4"/>
      <c r="G99" s="3"/>
      <c r="H99" s="5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</row>
    <row r="100" spans="1:37" x14ac:dyDescent="0.3">
      <c r="A100" s="1"/>
      <c r="B100" s="2"/>
      <c r="C100" s="3"/>
      <c r="D100" s="4"/>
      <c r="E100" s="4"/>
      <c r="F100" s="4"/>
      <c r="G100" s="3"/>
      <c r="H100" s="5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</row>
    <row r="101" spans="1:37" x14ac:dyDescent="0.3">
      <c r="A101" s="1"/>
      <c r="B101" s="2"/>
      <c r="C101" s="3"/>
      <c r="D101" s="4"/>
      <c r="E101" s="4"/>
      <c r="F101" s="4"/>
      <c r="G101" s="3"/>
      <c r="H101" s="5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</row>
    <row r="102" spans="1:37" x14ac:dyDescent="0.3">
      <c r="A102" s="1"/>
      <c r="B102" s="2"/>
      <c r="C102" s="3"/>
      <c r="D102" s="4"/>
      <c r="E102" s="4"/>
      <c r="F102" s="4"/>
      <c r="G102" s="3"/>
      <c r="H102" s="5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</row>
    <row r="103" spans="1:37" x14ac:dyDescent="0.3">
      <c r="A103" s="1"/>
      <c r="B103" s="2"/>
      <c r="C103" s="3"/>
      <c r="D103" s="4"/>
      <c r="E103" s="4"/>
      <c r="F103" s="4"/>
      <c r="G103" s="3"/>
      <c r="H103" s="5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</row>
    <row r="104" spans="1:37" x14ac:dyDescent="0.3">
      <c r="A104" s="1"/>
      <c r="B104" s="2"/>
      <c r="C104" s="3"/>
      <c r="D104" s="4"/>
      <c r="E104" s="4"/>
      <c r="F104" s="4"/>
      <c r="G104" s="3"/>
      <c r="H104" s="5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</row>
    <row r="105" spans="1:37" x14ac:dyDescent="0.3">
      <c r="A105" s="1"/>
      <c r="B105" s="2"/>
      <c r="C105" s="3"/>
      <c r="D105" s="4"/>
      <c r="E105" s="4"/>
      <c r="F105" s="4"/>
      <c r="G105" s="3"/>
      <c r="H105" s="5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</row>
    <row r="106" spans="1:37" x14ac:dyDescent="0.3">
      <c r="A106" s="1"/>
      <c r="B106" s="2"/>
      <c r="C106" s="3"/>
      <c r="D106" s="4"/>
      <c r="E106" s="4"/>
      <c r="F106" s="4"/>
      <c r="G106" s="3"/>
      <c r="H106" s="5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</row>
    <row r="107" spans="1:37" x14ac:dyDescent="0.3">
      <c r="A107" s="1"/>
      <c r="B107" s="2"/>
      <c r="C107" s="3"/>
      <c r="D107" s="4"/>
      <c r="E107" s="4"/>
      <c r="F107" s="4"/>
      <c r="G107" s="3"/>
      <c r="H107" s="5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</row>
    <row r="108" spans="1:37" x14ac:dyDescent="0.3">
      <c r="A108" s="1"/>
      <c r="B108" s="2"/>
      <c r="C108" s="3"/>
      <c r="D108" s="4"/>
      <c r="E108" s="4"/>
      <c r="F108" s="4"/>
      <c r="G108" s="3"/>
      <c r="H108" s="5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</row>
    <row r="109" spans="1:37" x14ac:dyDescent="0.3">
      <c r="A109" s="1"/>
      <c r="B109" s="2"/>
      <c r="C109" s="3"/>
      <c r="D109" s="4"/>
      <c r="E109" s="4"/>
      <c r="F109" s="4"/>
      <c r="G109" s="3"/>
      <c r="H109" s="5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</row>
    <row r="110" spans="1:37" x14ac:dyDescent="0.3">
      <c r="A110" s="1"/>
      <c r="B110" s="2"/>
      <c r="C110" s="3"/>
      <c r="D110" s="4"/>
      <c r="E110" s="4"/>
      <c r="F110" s="4"/>
      <c r="G110" s="3"/>
      <c r="H110" s="5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</row>
    <row r="111" spans="1:37" x14ac:dyDescent="0.3">
      <c r="A111" s="1"/>
      <c r="B111" s="2"/>
      <c r="C111" s="3"/>
      <c r="D111" s="4"/>
      <c r="E111" s="4"/>
      <c r="F111" s="4"/>
      <c r="G111" s="3"/>
      <c r="H111" s="5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</row>
    <row r="112" spans="1:37" x14ac:dyDescent="0.3">
      <c r="A112" s="1"/>
      <c r="B112" s="2"/>
      <c r="C112" s="3"/>
      <c r="D112" s="4"/>
      <c r="E112" s="4"/>
      <c r="F112" s="4"/>
      <c r="G112" s="3"/>
      <c r="H112" s="5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</row>
    <row r="113" spans="1:37" x14ac:dyDescent="0.3">
      <c r="A113" s="1"/>
      <c r="B113" s="2"/>
      <c r="C113" s="3"/>
      <c r="D113" s="4"/>
      <c r="E113" s="4"/>
      <c r="F113" s="4"/>
      <c r="G113" s="3"/>
      <c r="H113" s="5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</row>
    <row r="114" spans="1:37" x14ac:dyDescent="0.3">
      <c r="A114" s="1"/>
      <c r="B114" s="2"/>
      <c r="C114" s="3"/>
      <c r="D114" s="4"/>
      <c r="E114" s="4"/>
      <c r="F114" s="4"/>
      <c r="G114" s="3"/>
      <c r="H114" s="5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</row>
    <row r="115" spans="1:37" x14ac:dyDescent="0.3">
      <c r="A115" s="1"/>
      <c r="B115" s="2"/>
      <c r="C115" s="3"/>
      <c r="D115" s="4"/>
      <c r="E115" s="4"/>
      <c r="F115" s="4"/>
      <c r="G115" s="3"/>
      <c r="H115" s="5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</row>
    <row r="116" spans="1:37" x14ac:dyDescent="0.3">
      <c r="A116" s="1"/>
      <c r="B116" s="2"/>
      <c r="C116" s="3"/>
      <c r="D116" s="4"/>
      <c r="E116" s="4"/>
      <c r="F116" s="4"/>
      <c r="G116" s="3"/>
      <c r="H116" s="5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</row>
    <row r="117" spans="1:37" x14ac:dyDescent="0.3">
      <c r="A117" s="1"/>
      <c r="B117" s="2"/>
      <c r="C117" s="3"/>
      <c r="D117" s="4"/>
      <c r="E117" s="4"/>
      <c r="F117" s="4"/>
      <c r="G117" s="3"/>
      <c r="H117" s="5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</row>
    <row r="118" spans="1:37" x14ac:dyDescent="0.3">
      <c r="A118" s="1"/>
      <c r="B118" s="2"/>
      <c r="C118" s="3"/>
      <c r="D118" s="4"/>
      <c r="E118" s="4"/>
      <c r="F118" s="4"/>
      <c r="G118" s="3"/>
      <c r="H118" s="5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</row>
    <row r="119" spans="1:37" x14ac:dyDescent="0.3">
      <c r="A119" s="1"/>
      <c r="B119" s="2"/>
      <c r="C119" s="3"/>
      <c r="D119" s="4"/>
      <c r="E119" s="4"/>
      <c r="F119" s="4"/>
      <c r="G119" s="3"/>
      <c r="H119" s="5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</row>
    <row r="120" spans="1:37" x14ac:dyDescent="0.3">
      <c r="A120" s="1"/>
      <c r="B120" s="2"/>
      <c r="C120" s="3"/>
      <c r="D120" s="4"/>
      <c r="E120" s="4"/>
      <c r="F120" s="4"/>
      <c r="G120" s="3"/>
      <c r="H120" s="5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</row>
    <row r="121" spans="1:37" x14ac:dyDescent="0.3">
      <c r="A121" s="1"/>
      <c r="B121" s="2"/>
      <c r="C121" s="3"/>
      <c r="D121" s="4"/>
      <c r="E121" s="4"/>
      <c r="F121" s="4"/>
      <c r="G121" s="3"/>
      <c r="H121" s="5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</row>
    <row r="122" spans="1:37" x14ac:dyDescent="0.3">
      <c r="A122" s="1"/>
      <c r="B122" s="2"/>
      <c r="C122" s="3"/>
      <c r="D122" s="4"/>
      <c r="E122" s="4"/>
      <c r="F122" s="4"/>
      <c r="G122" s="3"/>
      <c r="H122" s="5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</row>
    <row r="123" spans="1:37" x14ac:dyDescent="0.3">
      <c r="A123" s="1"/>
      <c r="B123" s="2"/>
      <c r="C123" s="3"/>
      <c r="D123" s="4"/>
      <c r="E123" s="4"/>
      <c r="F123" s="4"/>
      <c r="G123" s="3"/>
      <c r="H123" s="5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</row>
    <row r="124" spans="1:37" x14ac:dyDescent="0.3">
      <c r="A124" s="1"/>
      <c r="B124" s="2"/>
      <c r="C124" s="3"/>
      <c r="D124" s="4"/>
      <c r="E124" s="4"/>
      <c r="F124" s="4"/>
      <c r="G124" s="3"/>
      <c r="H124" s="5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</row>
    <row r="125" spans="1:37" x14ac:dyDescent="0.3">
      <c r="A125" s="1"/>
      <c r="B125" s="2"/>
      <c r="C125" s="3"/>
      <c r="D125" s="4"/>
      <c r="E125" s="4"/>
      <c r="F125" s="4"/>
      <c r="G125" s="3"/>
      <c r="H125" s="5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</row>
    <row r="126" spans="1:37" x14ac:dyDescent="0.3">
      <c r="A126" s="1"/>
      <c r="B126" s="2"/>
      <c r="C126" s="3"/>
      <c r="D126" s="4"/>
      <c r="E126" s="4"/>
      <c r="F126" s="4"/>
      <c r="G126" s="3"/>
      <c r="H126" s="5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</row>
    <row r="127" spans="1:37" x14ac:dyDescent="0.3">
      <c r="A127" s="1"/>
      <c r="B127" s="2"/>
      <c r="C127" s="3"/>
      <c r="D127" s="4"/>
      <c r="E127" s="4"/>
      <c r="F127" s="4"/>
      <c r="G127" s="3"/>
      <c r="H127" s="5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</row>
    <row r="128" spans="1:37" x14ac:dyDescent="0.3">
      <c r="A128" s="1"/>
      <c r="B128" s="2"/>
      <c r="C128" s="3"/>
      <c r="D128" s="4"/>
      <c r="E128" s="4"/>
      <c r="F128" s="4"/>
      <c r="G128" s="3"/>
      <c r="H128" s="5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</row>
    <row r="129" spans="1:37" x14ac:dyDescent="0.3">
      <c r="A129" s="1"/>
      <c r="B129" s="2"/>
      <c r="C129" s="3"/>
      <c r="D129" s="4"/>
      <c r="E129" s="4"/>
      <c r="F129" s="4"/>
      <c r="G129" s="3"/>
      <c r="H129" s="5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</row>
    <row r="130" spans="1:37" x14ac:dyDescent="0.3">
      <c r="A130" s="1"/>
      <c r="B130" s="2"/>
      <c r="C130" s="3"/>
      <c r="D130" s="4"/>
      <c r="E130" s="4"/>
      <c r="F130" s="4"/>
      <c r="G130" s="3"/>
      <c r="H130" s="5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</row>
    <row r="131" spans="1:37" x14ac:dyDescent="0.3">
      <c r="A131" s="1"/>
      <c r="B131" s="2"/>
      <c r="C131" s="3"/>
      <c r="D131" s="4"/>
      <c r="E131" s="4"/>
      <c r="F131" s="4"/>
      <c r="G131" s="3"/>
      <c r="H131" s="5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</row>
    <row r="132" spans="1:37" x14ac:dyDescent="0.3">
      <c r="A132" s="1"/>
      <c r="B132" s="2"/>
      <c r="C132" s="3"/>
      <c r="D132" s="4"/>
      <c r="E132" s="4"/>
      <c r="F132" s="4"/>
      <c r="G132" s="3"/>
      <c r="H132" s="5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</row>
    <row r="133" spans="1:37" x14ac:dyDescent="0.3">
      <c r="A133" s="1"/>
      <c r="B133" s="2"/>
      <c r="C133" s="3"/>
      <c r="D133" s="4"/>
      <c r="E133" s="4"/>
      <c r="F133" s="4"/>
      <c r="G133" s="3"/>
      <c r="H133" s="5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</row>
    <row r="134" spans="1:37" x14ac:dyDescent="0.3">
      <c r="A134" s="1"/>
      <c r="B134" s="2"/>
      <c r="C134" s="3"/>
      <c r="D134" s="4"/>
      <c r="E134" s="4"/>
      <c r="F134" s="4"/>
      <c r="G134" s="3"/>
      <c r="H134" s="5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</row>
    <row r="135" spans="1:37" x14ac:dyDescent="0.3">
      <c r="A135" s="1"/>
      <c r="B135" s="2"/>
      <c r="C135" s="3"/>
      <c r="D135" s="4"/>
      <c r="E135" s="4"/>
      <c r="F135" s="4"/>
      <c r="G135" s="3"/>
      <c r="H135" s="5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</row>
    <row r="136" spans="1:37" x14ac:dyDescent="0.3">
      <c r="A136" s="1"/>
      <c r="B136" s="2"/>
      <c r="C136" s="3"/>
      <c r="D136" s="4"/>
      <c r="E136" s="4"/>
      <c r="F136" s="4"/>
      <c r="G136" s="3"/>
      <c r="H136" s="5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</row>
    <row r="137" spans="1:37" x14ac:dyDescent="0.3">
      <c r="A137" s="1"/>
      <c r="B137" s="2"/>
      <c r="C137" s="3"/>
      <c r="D137" s="4"/>
      <c r="E137" s="4"/>
      <c r="F137" s="4"/>
      <c r="G137" s="3"/>
      <c r="H137" s="5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</row>
    <row r="138" spans="1:37" x14ac:dyDescent="0.3">
      <c r="A138" s="1"/>
      <c r="B138" s="2"/>
      <c r="C138" s="3"/>
      <c r="D138" s="4"/>
      <c r="E138" s="4"/>
      <c r="F138" s="4"/>
      <c r="G138" s="3"/>
      <c r="H138" s="5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</row>
    <row r="139" spans="1:37" x14ac:dyDescent="0.3">
      <c r="A139" s="1"/>
      <c r="B139" s="2"/>
      <c r="C139" s="3"/>
      <c r="D139" s="4"/>
      <c r="E139" s="4"/>
      <c r="F139" s="4"/>
      <c r="G139" s="3"/>
      <c r="H139" s="5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</row>
    <row r="140" spans="1:37" x14ac:dyDescent="0.3">
      <c r="A140" s="1"/>
      <c r="B140" s="2"/>
      <c r="C140" s="3"/>
      <c r="D140" s="4"/>
      <c r="E140" s="4"/>
      <c r="F140" s="4"/>
      <c r="G140" s="3"/>
      <c r="H140" s="5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</row>
    <row r="141" spans="1:37" x14ac:dyDescent="0.3">
      <c r="A141" s="1"/>
      <c r="B141" s="2"/>
      <c r="C141" s="3"/>
      <c r="D141" s="4"/>
      <c r="E141" s="4"/>
      <c r="F141" s="4"/>
      <c r="G141" s="3"/>
      <c r="H141" s="5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</row>
    <row r="142" spans="1:37" x14ac:dyDescent="0.3">
      <c r="A142" s="1"/>
      <c r="B142" s="2"/>
      <c r="C142" s="3"/>
      <c r="D142" s="4"/>
      <c r="E142" s="4"/>
      <c r="F142" s="4"/>
      <c r="G142" s="3"/>
      <c r="H142" s="5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</row>
    <row r="143" spans="1:37" x14ac:dyDescent="0.3">
      <c r="A143" s="1"/>
      <c r="B143" s="2"/>
      <c r="C143" s="3"/>
      <c r="D143" s="4"/>
      <c r="E143" s="4"/>
      <c r="F143" s="4"/>
      <c r="G143" s="3"/>
      <c r="H143" s="5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</row>
    <row r="144" spans="1:37" x14ac:dyDescent="0.3">
      <c r="A144" s="1"/>
      <c r="B144" s="2"/>
      <c r="C144" s="3"/>
      <c r="D144" s="4"/>
      <c r="E144" s="4"/>
      <c r="F144" s="4"/>
      <c r="G144" s="3"/>
      <c r="H144" s="5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</row>
    <row r="145" spans="1:37" x14ac:dyDescent="0.3">
      <c r="A145" s="1"/>
      <c r="B145" s="2"/>
      <c r="C145" s="3"/>
      <c r="D145" s="4"/>
      <c r="E145" s="4"/>
      <c r="F145" s="4"/>
      <c r="G145" s="3"/>
      <c r="H145" s="5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</row>
    <row r="146" spans="1:37" x14ac:dyDescent="0.3">
      <c r="A146" s="1"/>
      <c r="B146" s="2"/>
      <c r="C146" s="3"/>
      <c r="D146" s="4"/>
      <c r="E146" s="4"/>
      <c r="F146" s="4"/>
      <c r="G146" s="3"/>
      <c r="H146" s="5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</row>
    <row r="147" spans="1:37" x14ac:dyDescent="0.3">
      <c r="A147" s="1"/>
      <c r="B147" s="2"/>
      <c r="C147" s="3"/>
      <c r="D147" s="4"/>
      <c r="E147" s="4"/>
      <c r="F147" s="4"/>
      <c r="G147" s="3"/>
      <c r="H147" s="5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</row>
    <row r="148" spans="1:37" x14ac:dyDescent="0.3">
      <c r="A148" s="1"/>
      <c r="B148" s="2"/>
      <c r="C148" s="3"/>
      <c r="D148" s="4"/>
      <c r="E148" s="4"/>
      <c r="F148" s="4"/>
      <c r="G148" s="3"/>
      <c r="H148" s="5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</row>
    <row r="149" spans="1:37" x14ac:dyDescent="0.3">
      <c r="A149" s="1"/>
      <c r="B149" s="2"/>
      <c r="C149" s="3"/>
      <c r="D149" s="4"/>
      <c r="E149" s="4"/>
      <c r="F149" s="4"/>
      <c r="G149" s="3"/>
      <c r="H149" s="5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</row>
    <row r="150" spans="1:37" x14ac:dyDescent="0.3">
      <c r="A150" s="1"/>
      <c r="B150" s="2"/>
      <c r="C150" s="3"/>
      <c r="D150" s="4"/>
      <c r="E150" s="4"/>
      <c r="F150" s="4"/>
      <c r="G150" s="3"/>
      <c r="H150" s="5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</row>
    <row r="151" spans="1:37" x14ac:dyDescent="0.3">
      <c r="A151" s="1"/>
      <c r="B151" s="2"/>
      <c r="C151" s="3"/>
      <c r="D151" s="4"/>
      <c r="E151" s="4"/>
      <c r="F151" s="4"/>
      <c r="G151" s="3"/>
      <c r="H151" s="5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</row>
    <row r="152" spans="1:37" x14ac:dyDescent="0.3">
      <c r="A152" s="1"/>
      <c r="B152" s="2"/>
      <c r="C152" s="3"/>
      <c r="D152" s="4"/>
      <c r="E152" s="4"/>
      <c r="F152" s="4"/>
      <c r="G152" s="3"/>
      <c r="H152" s="5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</row>
    <row r="153" spans="1:37" x14ac:dyDescent="0.3">
      <c r="A153" s="1"/>
      <c r="B153" s="2"/>
      <c r="C153" s="3"/>
      <c r="D153" s="4"/>
      <c r="E153" s="4"/>
      <c r="F153" s="4"/>
      <c r="G153" s="3"/>
      <c r="H153" s="5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</row>
    <row r="154" spans="1:37" x14ac:dyDescent="0.3">
      <c r="A154" s="1"/>
      <c r="B154" s="2"/>
      <c r="C154" s="3"/>
      <c r="D154" s="4"/>
      <c r="E154" s="4"/>
      <c r="F154" s="4"/>
      <c r="G154" s="3"/>
      <c r="H154" s="5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</row>
    <row r="155" spans="1:37" x14ac:dyDescent="0.3">
      <c r="A155" s="1"/>
      <c r="B155" s="2"/>
      <c r="C155" s="3"/>
      <c r="D155" s="4"/>
      <c r="E155" s="4"/>
      <c r="F155" s="4"/>
      <c r="G155" s="3"/>
      <c r="H155" s="5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</row>
    <row r="156" spans="1:37" x14ac:dyDescent="0.3">
      <c r="A156" s="1"/>
      <c r="B156" s="2"/>
      <c r="C156" s="3"/>
      <c r="D156" s="4"/>
      <c r="E156" s="4"/>
      <c r="F156" s="4"/>
      <c r="G156" s="3"/>
      <c r="H156" s="5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</row>
    <row r="157" spans="1:37" x14ac:dyDescent="0.3">
      <c r="A157" s="1"/>
      <c r="B157" s="2"/>
      <c r="C157" s="3"/>
      <c r="D157" s="4"/>
      <c r="E157" s="4"/>
      <c r="F157" s="4"/>
      <c r="G157" s="3"/>
      <c r="H157" s="5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</row>
    <row r="158" spans="1:37" x14ac:dyDescent="0.3">
      <c r="A158" s="1"/>
      <c r="B158" s="2"/>
      <c r="C158" s="3"/>
      <c r="D158" s="4"/>
      <c r="E158" s="4"/>
      <c r="F158" s="4"/>
      <c r="G158" s="3"/>
      <c r="H158" s="5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</row>
    <row r="159" spans="1:37" x14ac:dyDescent="0.3">
      <c r="A159" s="1"/>
      <c r="B159" s="2"/>
      <c r="C159" s="3"/>
      <c r="D159" s="4"/>
      <c r="E159" s="4"/>
      <c r="F159" s="4"/>
      <c r="G159" s="3"/>
      <c r="H159" s="5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</row>
    <row r="160" spans="1:37" x14ac:dyDescent="0.3">
      <c r="A160" s="1"/>
      <c r="B160" s="2"/>
      <c r="C160" s="3"/>
      <c r="D160" s="4"/>
      <c r="E160" s="4"/>
      <c r="F160" s="4"/>
      <c r="G160" s="3"/>
      <c r="H160" s="5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</row>
    <row r="161" spans="1:37" x14ac:dyDescent="0.3">
      <c r="A161" s="1"/>
      <c r="B161" s="2"/>
      <c r="C161" s="3"/>
      <c r="D161" s="4"/>
      <c r="E161" s="4"/>
      <c r="F161" s="4"/>
      <c r="G161" s="3"/>
      <c r="H161" s="5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</row>
    <row r="162" spans="1:37" x14ac:dyDescent="0.3">
      <c r="A162" s="1"/>
      <c r="B162" s="2"/>
      <c r="C162" s="3"/>
      <c r="D162" s="4"/>
      <c r="E162" s="4"/>
      <c r="F162" s="4"/>
      <c r="G162" s="3"/>
      <c r="H162" s="5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</row>
    <row r="163" spans="1:37" x14ac:dyDescent="0.3">
      <c r="A163" s="1"/>
      <c r="B163" s="2"/>
      <c r="C163" s="3"/>
      <c r="D163" s="4"/>
      <c r="E163" s="4"/>
      <c r="F163" s="4"/>
      <c r="G163" s="3"/>
      <c r="H163" s="5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</row>
  </sheetData>
  <pageMargins left="0.7" right="0.7" top="0.75" bottom="0.75" header="0.3" footer="0.3"/>
  <pageSetup orientation="portrait" horizontalDpi="360" verticalDpi="36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589"/>
  <sheetViews>
    <sheetView zoomScale="175" zoomScaleNormal="175" workbookViewId="0">
      <pane ySplit="1" topLeftCell="A2" activePane="bottomLeft" state="frozen"/>
      <selection pane="bottomLeft" activeCell="I16" sqref="I16"/>
    </sheetView>
  </sheetViews>
  <sheetFormatPr defaultColWidth="8.88671875" defaultRowHeight="14.4" x14ac:dyDescent="0.3"/>
  <cols>
    <col min="1" max="1" width="13" style="16" customWidth="1"/>
    <col min="2" max="2" width="16" customWidth="1"/>
    <col min="5" max="5" width="13.6640625" customWidth="1"/>
    <col min="6" max="6" width="9.109375" bestFit="1" customWidth="1"/>
    <col min="7" max="7" width="13.33203125" customWidth="1"/>
    <col min="8" max="8" width="21.6640625" bestFit="1" customWidth="1"/>
  </cols>
  <sheetData>
    <row r="1" spans="1:8" x14ac:dyDescent="0.3">
      <c r="A1" s="17" t="s">
        <v>31</v>
      </c>
      <c r="B1" s="6" t="s">
        <v>32</v>
      </c>
      <c r="C1" s="6" t="s">
        <v>33</v>
      </c>
      <c r="D1" s="6" t="s">
        <v>34</v>
      </c>
      <c r="E1" s="6" t="s">
        <v>84</v>
      </c>
      <c r="F1" s="6" t="s">
        <v>85</v>
      </c>
      <c r="G1" s="6" t="s">
        <v>83</v>
      </c>
      <c r="H1" s="7" t="s">
        <v>35</v>
      </c>
    </row>
    <row r="2" spans="1:8" x14ac:dyDescent="0.3">
      <c r="A2" s="16">
        <v>45772</v>
      </c>
      <c r="B2" t="s">
        <v>46</v>
      </c>
      <c r="C2" t="s">
        <v>47</v>
      </c>
      <c r="D2" t="s">
        <v>45</v>
      </c>
      <c r="E2">
        <v>120</v>
      </c>
      <c r="F2" s="15">
        <v>17</v>
      </c>
      <c r="G2" t="s">
        <v>86</v>
      </c>
    </row>
    <row r="3" spans="1:8" x14ac:dyDescent="0.3">
      <c r="A3" s="16">
        <v>45772</v>
      </c>
      <c r="B3" t="s">
        <v>46</v>
      </c>
      <c r="C3" t="s">
        <v>47</v>
      </c>
      <c r="D3" t="s">
        <v>45</v>
      </c>
      <c r="E3">
        <v>140</v>
      </c>
      <c r="F3" s="15">
        <v>21</v>
      </c>
      <c r="G3" t="s">
        <v>86</v>
      </c>
    </row>
    <row r="4" spans="1:8" x14ac:dyDescent="0.3">
      <c r="A4" s="16">
        <v>45773</v>
      </c>
      <c r="B4" t="s">
        <v>46</v>
      </c>
      <c r="C4" t="s">
        <v>47</v>
      </c>
      <c r="D4" t="s">
        <v>45</v>
      </c>
      <c r="E4">
        <v>98</v>
      </c>
      <c r="F4" s="15">
        <v>6.5</v>
      </c>
      <c r="G4" t="s">
        <v>86</v>
      </c>
    </row>
    <row r="5" spans="1:8" x14ac:dyDescent="0.3">
      <c r="A5" s="16">
        <v>45774</v>
      </c>
      <c r="B5" t="s">
        <v>46</v>
      </c>
      <c r="C5" t="s">
        <v>47</v>
      </c>
      <c r="D5" t="s">
        <v>45</v>
      </c>
      <c r="E5">
        <v>100</v>
      </c>
      <c r="F5" s="15">
        <v>11.5</v>
      </c>
      <c r="G5" t="s">
        <v>86</v>
      </c>
    </row>
    <row r="6" spans="1:8" x14ac:dyDescent="0.3">
      <c r="A6" s="16">
        <v>45774</v>
      </c>
      <c r="B6" t="s">
        <v>46</v>
      </c>
      <c r="C6" t="s">
        <v>47</v>
      </c>
      <c r="D6" t="s">
        <v>45</v>
      </c>
      <c r="E6">
        <v>105</v>
      </c>
      <c r="F6" s="15">
        <v>13.5</v>
      </c>
      <c r="G6" t="s">
        <v>86</v>
      </c>
    </row>
    <row r="7" spans="1:8" x14ac:dyDescent="0.3">
      <c r="A7" s="16">
        <v>45774</v>
      </c>
      <c r="B7" t="s">
        <v>46</v>
      </c>
      <c r="C7" t="s">
        <v>47</v>
      </c>
      <c r="D7" t="s">
        <v>45</v>
      </c>
      <c r="E7">
        <v>115</v>
      </c>
      <c r="F7" s="15">
        <v>12.9</v>
      </c>
      <c r="G7" t="s">
        <v>86</v>
      </c>
    </row>
    <row r="8" spans="1:8" x14ac:dyDescent="0.3">
      <c r="A8" s="16">
        <v>45774</v>
      </c>
      <c r="B8" t="s">
        <v>46</v>
      </c>
      <c r="C8" t="s">
        <v>47</v>
      </c>
      <c r="D8" t="s">
        <v>45</v>
      </c>
      <c r="E8">
        <v>95</v>
      </c>
      <c r="F8" s="15">
        <v>9.3000000000000007</v>
      </c>
      <c r="G8" t="s">
        <v>86</v>
      </c>
    </row>
    <row r="9" spans="1:8" x14ac:dyDescent="0.3">
      <c r="A9" s="16">
        <v>45776</v>
      </c>
      <c r="B9" t="s">
        <v>46</v>
      </c>
      <c r="C9" t="s">
        <v>47</v>
      </c>
      <c r="D9" t="s">
        <v>45</v>
      </c>
      <c r="E9">
        <v>120</v>
      </c>
      <c r="F9" s="15">
        <v>11</v>
      </c>
      <c r="G9" t="s">
        <v>86</v>
      </c>
      <c r="H9" t="s">
        <v>87</v>
      </c>
    </row>
    <row r="10" spans="1:8" x14ac:dyDescent="0.3">
      <c r="A10" s="16">
        <v>45776</v>
      </c>
      <c r="B10" t="s">
        <v>46</v>
      </c>
      <c r="C10" t="s">
        <v>47</v>
      </c>
      <c r="D10" t="s">
        <v>45</v>
      </c>
      <c r="E10">
        <v>108</v>
      </c>
      <c r="F10" s="15">
        <v>9.5</v>
      </c>
      <c r="G10" t="s">
        <v>86</v>
      </c>
    </row>
    <row r="11" spans="1:8" x14ac:dyDescent="0.3">
      <c r="A11" s="16">
        <v>45776</v>
      </c>
      <c r="B11" t="s">
        <v>46</v>
      </c>
      <c r="C11" t="s">
        <v>47</v>
      </c>
      <c r="D11" t="s">
        <v>45</v>
      </c>
      <c r="E11">
        <v>145</v>
      </c>
      <c r="F11" s="15">
        <v>9.5</v>
      </c>
      <c r="G11" t="s">
        <v>88</v>
      </c>
    </row>
    <row r="12" spans="1:8" x14ac:dyDescent="0.3">
      <c r="A12" s="16">
        <v>45776</v>
      </c>
      <c r="B12" t="s">
        <v>46</v>
      </c>
      <c r="C12" t="s">
        <v>47</v>
      </c>
      <c r="D12" t="s">
        <v>45</v>
      </c>
      <c r="E12">
        <v>120</v>
      </c>
      <c r="F12" s="15">
        <v>5.5</v>
      </c>
      <c r="G12" t="s">
        <v>86</v>
      </c>
    </row>
    <row r="13" spans="1:8" x14ac:dyDescent="0.3">
      <c r="A13" s="16">
        <v>45776</v>
      </c>
      <c r="B13" t="s">
        <v>46</v>
      </c>
      <c r="C13" t="s">
        <v>47</v>
      </c>
      <c r="D13" t="s">
        <v>45</v>
      </c>
      <c r="E13">
        <v>120</v>
      </c>
      <c r="F13" s="15">
        <v>6.5</v>
      </c>
      <c r="G13" t="s">
        <v>86</v>
      </c>
    </row>
    <row r="14" spans="1:8" x14ac:dyDescent="0.3">
      <c r="A14" s="16">
        <v>45776</v>
      </c>
      <c r="B14" t="s">
        <v>46</v>
      </c>
      <c r="C14" t="s">
        <v>47</v>
      </c>
      <c r="D14" t="s">
        <v>45</v>
      </c>
      <c r="E14">
        <v>115</v>
      </c>
      <c r="F14" s="15">
        <v>6</v>
      </c>
      <c r="G14" t="s">
        <v>86</v>
      </c>
    </row>
    <row r="15" spans="1:8" x14ac:dyDescent="0.3">
      <c r="A15" s="16">
        <v>45776</v>
      </c>
      <c r="B15" t="s">
        <v>46</v>
      </c>
      <c r="C15" t="s">
        <v>47</v>
      </c>
      <c r="D15" t="s">
        <v>45</v>
      </c>
      <c r="E15">
        <v>110</v>
      </c>
      <c r="F15" s="15">
        <v>5</v>
      </c>
      <c r="G15" t="s">
        <v>86</v>
      </c>
    </row>
    <row r="16" spans="1:8" x14ac:dyDescent="0.3">
      <c r="A16" s="16">
        <v>45776</v>
      </c>
      <c r="B16" t="s">
        <v>46</v>
      </c>
      <c r="C16" t="s">
        <v>47</v>
      </c>
      <c r="D16" t="s">
        <v>45</v>
      </c>
      <c r="E16">
        <v>110</v>
      </c>
      <c r="F16" s="15">
        <v>12</v>
      </c>
      <c r="G16" t="s">
        <v>86</v>
      </c>
    </row>
    <row r="17" spans="1:7" x14ac:dyDescent="0.3">
      <c r="A17" s="16">
        <v>45776</v>
      </c>
      <c r="B17" t="s">
        <v>46</v>
      </c>
      <c r="C17" t="s">
        <v>47</v>
      </c>
      <c r="D17" t="s">
        <v>45</v>
      </c>
      <c r="E17">
        <v>105</v>
      </c>
      <c r="F17" s="15">
        <v>9.5</v>
      </c>
      <c r="G17" t="s">
        <v>86</v>
      </c>
    </row>
    <row r="18" spans="1:7" x14ac:dyDescent="0.3">
      <c r="A18" s="16">
        <v>45776</v>
      </c>
      <c r="B18" t="s">
        <v>46</v>
      </c>
      <c r="C18" t="s">
        <v>47</v>
      </c>
      <c r="D18" t="s">
        <v>45</v>
      </c>
      <c r="E18">
        <v>95</v>
      </c>
      <c r="F18" s="15">
        <v>12</v>
      </c>
      <c r="G18" t="s">
        <v>86</v>
      </c>
    </row>
    <row r="19" spans="1:7" x14ac:dyDescent="0.3">
      <c r="A19" s="16">
        <v>45776</v>
      </c>
      <c r="B19" t="s">
        <v>46</v>
      </c>
      <c r="C19" t="s">
        <v>47</v>
      </c>
      <c r="D19" t="s">
        <v>45</v>
      </c>
      <c r="E19">
        <v>75</v>
      </c>
      <c r="F19" s="15">
        <v>3.5</v>
      </c>
      <c r="G19" t="s">
        <v>86</v>
      </c>
    </row>
    <row r="20" spans="1:7" x14ac:dyDescent="0.3">
      <c r="A20" s="16">
        <v>45776</v>
      </c>
      <c r="B20" t="s">
        <v>44</v>
      </c>
      <c r="D20" t="s">
        <v>45</v>
      </c>
      <c r="E20">
        <v>230</v>
      </c>
      <c r="F20" s="15"/>
    </row>
    <row r="21" spans="1:7" x14ac:dyDescent="0.3">
      <c r="A21" s="16">
        <v>45776</v>
      </c>
      <c r="B21" t="s">
        <v>44</v>
      </c>
      <c r="D21" t="s">
        <v>45</v>
      </c>
      <c r="E21">
        <v>150</v>
      </c>
      <c r="F21" s="15"/>
    </row>
    <row r="22" spans="1:7" x14ac:dyDescent="0.3">
      <c r="A22" s="16">
        <v>45776</v>
      </c>
      <c r="B22" t="s">
        <v>44</v>
      </c>
      <c r="D22" t="s">
        <v>45</v>
      </c>
      <c r="E22">
        <v>210</v>
      </c>
      <c r="F22" s="15"/>
    </row>
    <row r="23" spans="1:7" x14ac:dyDescent="0.3">
      <c r="A23" s="16">
        <v>45777</v>
      </c>
      <c r="B23" t="s">
        <v>46</v>
      </c>
      <c r="C23" t="s">
        <v>47</v>
      </c>
      <c r="D23" t="s">
        <v>45</v>
      </c>
      <c r="E23">
        <v>105</v>
      </c>
      <c r="F23" s="15">
        <v>10.5</v>
      </c>
      <c r="G23" t="s">
        <v>86</v>
      </c>
    </row>
    <row r="24" spans="1:7" x14ac:dyDescent="0.3">
      <c r="A24" s="16">
        <v>45777</v>
      </c>
      <c r="B24" t="s">
        <v>46</v>
      </c>
      <c r="C24" t="s">
        <v>47</v>
      </c>
      <c r="D24" t="s">
        <v>45</v>
      </c>
      <c r="E24">
        <v>110</v>
      </c>
      <c r="F24" s="15">
        <v>11.2</v>
      </c>
      <c r="G24" t="s">
        <v>86</v>
      </c>
    </row>
    <row r="25" spans="1:7" x14ac:dyDescent="0.3">
      <c r="A25" s="16">
        <v>45777</v>
      </c>
      <c r="B25" t="s">
        <v>46</v>
      </c>
      <c r="C25" t="s">
        <v>47</v>
      </c>
      <c r="D25" t="s">
        <v>45</v>
      </c>
      <c r="E25">
        <v>115</v>
      </c>
      <c r="F25" s="15">
        <v>15</v>
      </c>
      <c r="G25" t="s">
        <v>86</v>
      </c>
    </row>
    <row r="26" spans="1:7" x14ac:dyDescent="0.3">
      <c r="A26" s="16">
        <v>45777</v>
      </c>
      <c r="B26" t="s">
        <v>46</v>
      </c>
      <c r="C26" t="s">
        <v>47</v>
      </c>
      <c r="D26" t="s">
        <v>45</v>
      </c>
      <c r="E26">
        <v>170</v>
      </c>
      <c r="F26" s="15">
        <v>15</v>
      </c>
      <c r="G26" t="s">
        <v>86</v>
      </c>
    </row>
    <row r="27" spans="1:7" x14ac:dyDescent="0.3">
      <c r="A27" s="16">
        <v>45777</v>
      </c>
      <c r="B27" t="s">
        <v>46</v>
      </c>
      <c r="C27" t="s">
        <v>47</v>
      </c>
      <c r="D27" t="s">
        <v>45</v>
      </c>
      <c r="E27">
        <v>108</v>
      </c>
      <c r="F27" s="15">
        <v>8.5</v>
      </c>
      <c r="G27" t="s">
        <v>86</v>
      </c>
    </row>
    <row r="28" spans="1:7" x14ac:dyDescent="0.3">
      <c r="A28" s="16">
        <v>45777</v>
      </c>
      <c r="B28" t="s">
        <v>46</v>
      </c>
      <c r="C28" t="s">
        <v>47</v>
      </c>
      <c r="D28" t="s">
        <v>45</v>
      </c>
      <c r="E28">
        <v>115</v>
      </c>
      <c r="F28" s="15">
        <v>14.5</v>
      </c>
      <c r="G28" t="s">
        <v>86</v>
      </c>
    </row>
    <row r="29" spans="1:7" x14ac:dyDescent="0.3">
      <c r="A29" s="16">
        <v>45777</v>
      </c>
      <c r="B29" t="s">
        <v>46</v>
      </c>
      <c r="C29" t="s">
        <v>47</v>
      </c>
      <c r="D29" t="s">
        <v>45</v>
      </c>
      <c r="E29">
        <v>117</v>
      </c>
      <c r="F29" s="15">
        <v>13</v>
      </c>
      <c r="G29" t="s">
        <v>86</v>
      </c>
    </row>
    <row r="30" spans="1:7" x14ac:dyDescent="0.3">
      <c r="A30" s="16">
        <v>45777</v>
      </c>
      <c r="B30" t="s">
        <v>46</v>
      </c>
      <c r="C30" t="s">
        <v>47</v>
      </c>
      <c r="D30" t="s">
        <v>45</v>
      </c>
      <c r="E30">
        <v>110</v>
      </c>
      <c r="F30" s="15">
        <v>11.5</v>
      </c>
      <c r="G30" t="s">
        <v>86</v>
      </c>
    </row>
    <row r="31" spans="1:7" x14ac:dyDescent="0.3">
      <c r="A31" s="16">
        <v>45777</v>
      </c>
      <c r="B31" t="s">
        <v>46</v>
      </c>
      <c r="C31" t="s">
        <v>47</v>
      </c>
      <c r="D31" t="s">
        <v>45</v>
      </c>
      <c r="E31">
        <v>110</v>
      </c>
      <c r="F31" s="15">
        <v>13.5</v>
      </c>
      <c r="G31" t="s">
        <v>86</v>
      </c>
    </row>
    <row r="32" spans="1:7" x14ac:dyDescent="0.3">
      <c r="A32" s="16">
        <v>45777</v>
      </c>
      <c r="B32" t="s">
        <v>46</v>
      </c>
      <c r="C32" t="s">
        <v>47</v>
      </c>
      <c r="D32" t="s">
        <v>45</v>
      </c>
      <c r="E32">
        <v>115</v>
      </c>
      <c r="F32" s="15">
        <v>12</v>
      </c>
      <c r="G32" t="s">
        <v>86</v>
      </c>
    </row>
    <row r="33" spans="1:7" x14ac:dyDescent="0.3">
      <c r="A33" s="16">
        <v>45777</v>
      </c>
      <c r="B33" t="s">
        <v>46</v>
      </c>
      <c r="C33" t="s">
        <v>47</v>
      </c>
      <c r="D33" t="s">
        <v>45</v>
      </c>
      <c r="E33">
        <v>120</v>
      </c>
      <c r="F33" s="15">
        <v>16.5</v>
      </c>
      <c r="G33" t="s">
        <v>86</v>
      </c>
    </row>
    <row r="34" spans="1:7" x14ac:dyDescent="0.3">
      <c r="A34" s="16">
        <v>45777</v>
      </c>
      <c r="B34" t="s">
        <v>46</v>
      </c>
      <c r="C34" t="s">
        <v>47</v>
      </c>
      <c r="D34" t="s">
        <v>45</v>
      </c>
      <c r="E34">
        <v>105</v>
      </c>
      <c r="F34" s="15">
        <v>7.5</v>
      </c>
      <c r="G34" t="s">
        <v>86</v>
      </c>
    </row>
    <row r="35" spans="1:7" x14ac:dyDescent="0.3">
      <c r="A35" s="16">
        <v>45777</v>
      </c>
      <c r="B35" t="s">
        <v>46</v>
      </c>
      <c r="C35" t="s">
        <v>47</v>
      </c>
      <c r="D35" t="s">
        <v>45</v>
      </c>
      <c r="E35">
        <v>105</v>
      </c>
      <c r="F35" s="15">
        <v>12</v>
      </c>
      <c r="G35" t="s">
        <v>86</v>
      </c>
    </row>
    <row r="36" spans="1:7" x14ac:dyDescent="0.3">
      <c r="A36" s="16">
        <v>45777</v>
      </c>
      <c r="B36" t="s">
        <v>46</v>
      </c>
      <c r="C36" t="s">
        <v>47</v>
      </c>
      <c r="D36" t="s">
        <v>45</v>
      </c>
      <c r="E36">
        <v>112</v>
      </c>
      <c r="F36" s="15">
        <v>12</v>
      </c>
      <c r="G36" t="s">
        <v>86</v>
      </c>
    </row>
    <row r="37" spans="1:7" x14ac:dyDescent="0.3">
      <c r="A37" s="16">
        <v>45777</v>
      </c>
      <c r="B37" t="s">
        <v>44</v>
      </c>
      <c r="D37" t="s">
        <v>45</v>
      </c>
      <c r="E37">
        <v>165</v>
      </c>
      <c r="F37" s="15"/>
    </row>
    <row r="38" spans="1:7" x14ac:dyDescent="0.3">
      <c r="A38" s="16">
        <v>45778</v>
      </c>
      <c r="B38" t="s">
        <v>46</v>
      </c>
      <c r="C38" t="s">
        <v>47</v>
      </c>
      <c r="D38" t="s">
        <v>45</v>
      </c>
      <c r="E38">
        <v>105</v>
      </c>
      <c r="F38" s="15">
        <v>11.5</v>
      </c>
      <c r="G38" t="s">
        <v>86</v>
      </c>
    </row>
    <row r="39" spans="1:7" x14ac:dyDescent="0.3">
      <c r="A39" s="16">
        <v>45778</v>
      </c>
      <c r="B39" t="s">
        <v>46</v>
      </c>
      <c r="C39" t="s">
        <v>47</v>
      </c>
      <c r="D39" t="s">
        <v>45</v>
      </c>
      <c r="E39">
        <v>110</v>
      </c>
      <c r="F39" s="15">
        <v>11.5</v>
      </c>
      <c r="G39" t="s">
        <v>86</v>
      </c>
    </row>
    <row r="40" spans="1:7" x14ac:dyDescent="0.3">
      <c r="A40" s="16">
        <v>45778</v>
      </c>
      <c r="B40" t="s">
        <v>46</v>
      </c>
      <c r="C40" t="s">
        <v>47</v>
      </c>
      <c r="D40" t="s">
        <v>45</v>
      </c>
      <c r="E40">
        <v>95</v>
      </c>
      <c r="F40" s="15">
        <v>11.5</v>
      </c>
      <c r="G40" t="s">
        <v>86</v>
      </c>
    </row>
    <row r="41" spans="1:7" x14ac:dyDescent="0.3">
      <c r="A41" s="16">
        <v>45778</v>
      </c>
      <c r="B41" t="s">
        <v>46</v>
      </c>
      <c r="C41" t="s">
        <v>47</v>
      </c>
      <c r="D41" t="s">
        <v>45</v>
      </c>
      <c r="E41">
        <v>98</v>
      </c>
      <c r="F41" s="15">
        <v>11.5</v>
      </c>
      <c r="G41" t="s">
        <v>86</v>
      </c>
    </row>
    <row r="42" spans="1:7" x14ac:dyDescent="0.3">
      <c r="A42" s="16">
        <v>45778</v>
      </c>
      <c r="B42" t="s">
        <v>46</v>
      </c>
      <c r="C42" t="s">
        <v>47</v>
      </c>
      <c r="D42" t="s">
        <v>45</v>
      </c>
      <c r="E42">
        <v>110</v>
      </c>
      <c r="F42" s="15">
        <v>11.5</v>
      </c>
      <c r="G42" t="s">
        <v>86</v>
      </c>
    </row>
    <row r="43" spans="1:7" x14ac:dyDescent="0.3">
      <c r="A43" s="16">
        <v>45778</v>
      </c>
      <c r="B43" t="s">
        <v>46</v>
      </c>
      <c r="C43" t="s">
        <v>47</v>
      </c>
      <c r="D43" t="s">
        <v>45</v>
      </c>
      <c r="E43">
        <v>95</v>
      </c>
      <c r="F43" s="15">
        <v>11.5</v>
      </c>
      <c r="G43" t="s">
        <v>86</v>
      </c>
    </row>
    <row r="44" spans="1:7" x14ac:dyDescent="0.3">
      <c r="A44" s="16">
        <v>45778</v>
      </c>
      <c r="B44" t="s">
        <v>46</v>
      </c>
      <c r="C44" t="s">
        <v>47</v>
      </c>
      <c r="D44" t="s">
        <v>45</v>
      </c>
      <c r="E44">
        <v>95</v>
      </c>
      <c r="F44" s="15">
        <v>11.5</v>
      </c>
      <c r="G44" t="s">
        <v>86</v>
      </c>
    </row>
    <row r="45" spans="1:7" x14ac:dyDescent="0.3">
      <c r="A45" s="16">
        <v>45778</v>
      </c>
      <c r="B45" t="s">
        <v>46</v>
      </c>
      <c r="C45" t="s">
        <v>47</v>
      </c>
      <c r="D45" t="s">
        <v>45</v>
      </c>
      <c r="E45">
        <v>87</v>
      </c>
      <c r="F45" s="15">
        <v>11.5</v>
      </c>
      <c r="G45" t="s">
        <v>86</v>
      </c>
    </row>
    <row r="46" spans="1:7" x14ac:dyDescent="0.3">
      <c r="A46" s="16">
        <v>45778</v>
      </c>
      <c r="B46" t="s">
        <v>46</v>
      </c>
      <c r="C46" t="s">
        <v>47</v>
      </c>
      <c r="D46" t="s">
        <v>45</v>
      </c>
      <c r="E46">
        <v>95</v>
      </c>
      <c r="F46" s="15">
        <v>11.5</v>
      </c>
      <c r="G46" t="s">
        <v>86</v>
      </c>
    </row>
    <row r="47" spans="1:7" x14ac:dyDescent="0.3">
      <c r="A47" s="16">
        <v>45778</v>
      </c>
      <c r="B47" t="s">
        <v>44</v>
      </c>
      <c r="D47" t="s">
        <v>45</v>
      </c>
      <c r="E47">
        <v>115</v>
      </c>
      <c r="F47" s="15"/>
    </row>
    <row r="48" spans="1:7" x14ac:dyDescent="0.3">
      <c r="A48" s="16">
        <v>45779</v>
      </c>
      <c r="B48" t="s">
        <v>46</v>
      </c>
      <c r="C48" t="s">
        <v>47</v>
      </c>
      <c r="D48" t="s">
        <v>45</v>
      </c>
      <c r="E48">
        <v>90</v>
      </c>
      <c r="F48" s="15">
        <v>13.5</v>
      </c>
      <c r="G48" t="s">
        <v>86</v>
      </c>
    </row>
    <row r="49" spans="1:7" x14ac:dyDescent="0.3">
      <c r="A49" s="16">
        <v>45779</v>
      </c>
      <c r="B49" t="s">
        <v>46</v>
      </c>
      <c r="C49" t="s">
        <v>47</v>
      </c>
      <c r="D49" t="s">
        <v>45</v>
      </c>
      <c r="E49">
        <v>100</v>
      </c>
      <c r="F49" s="15">
        <v>11.5</v>
      </c>
      <c r="G49" t="s">
        <v>86</v>
      </c>
    </row>
    <row r="50" spans="1:7" x14ac:dyDescent="0.3">
      <c r="A50" s="16">
        <v>45779</v>
      </c>
      <c r="B50" t="s">
        <v>46</v>
      </c>
      <c r="C50" t="s">
        <v>47</v>
      </c>
      <c r="D50" t="s">
        <v>45</v>
      </c>
      <c r="E50">
        <v>103</v>
      </c>
      <c r="F50" s="15">
        <v>11.5</v>
      </c>
      <c r="G50" t="s">
        <v>86</v>
      </c>
    </row>
    <row r="51" spans="1:7" x14ac:dyDescent="0.3">
      <c r="A51" s="16">
        <v>45779</v>
      </c>
      <c r="B51" t="s">
        <v>46</v>
      </c>
      <c r="C51" t="s">
        <v>47</v>
      </c>
      <c r="D51" t="s">
        <v>45</v>
      </c>
      <c r="E51">
        <v>120</v>
      </c>
      <c r="F51" s="15">
        <v>17.5</v>
      </c>
      <c r="G51" t="s">
        <v>86</v>
      </c>
    </row>
    <row r="52" spans="1:7" x14ac:dyDescent="0.3">
      <c r="A52" s="16">
        <v>45779</v>
      </c>
      <c r="B52" t="s">
        <v>46</v>
      </c>
      <c r="C52" t="s">
        <v>47</v>
      </c>
      <c r="D52" t="s">
        <v>45</v>
      </c>
      <c r="E52">
        <v>105</v>
      </c>
      <c r="F52" s="15">
        <v>10</v>
      </c>
      <c r="G52" t="s">
        <v>86</v>
      </c>
    </row>
    <row r="53" spans="1:7" x14ac:dyDescent="0.3">
      <c r="A53" s="16">
        <v>45779</v>
      </c>
      <c r="B53" t="s">
        <v>44</v>
      </c>
      <c r="D53" t="s">
        <v>45</v>
      </c>
      <c r="E53">
        <v>110</v>
      </c>
      <c r="F53" s="15"/>
    </row>
    <row r="54" spans="1:7" x14ac:dyDescent="0.3">
      <c r="A54" s="16">
        <v>45780</v>
      </c>
      <c r="B54" t="s">
        <v>46</v>
      </c>
      <c r="C54" t="s">
        <v>47</v>
      </c>
      <c r="D54" t="s">
        <v>45</v>
      </c>
      <c r="E54">
        <v>100</v>
      </c>
      <c r="F54" s="15">
        <v>11</v>
      </c>
      <c r="G54" t="s">
        <v>86</v>
      </c>
    </row>
    <row r="55" spans="1:7" x14ac:dyDescent="0.3">
      <c r="A55" s="16">
        <v>45780</v>
      </c>
      <c r="B55" t="s">
        <v>46</v>
      </c>
      <c r="C55" t="s">
        <v>47</v>
      </c>
      <c r="D55" t="s">
        <v>45</v>
      </c>
      <c r="E55">
        <v>100</v>
      </c>
      <c r="F55" s="15">
        <v>11.5</v>
      </c>
      <c r="G55" t="s">
        <v>86</v>
      </c>
    </row>
    <row r="56" spans="1:7" x14ac:dyDescent="0.3">
      <c r="A56" s="16">
        <v>45780</v>
      </c>
      <c r="B56" t="s">
        <v>46</v>
      </c>
      <c r="C56" t="s">
        <v>47</v>
      </c>
      <c r="D56" t="s">
        <v>45</v>
      </c>
      <c r="E56">
        <v>105</v>
      </c>
      <c r="F56" s="15">
        <v>11</v>
      </c>
      <c r="G56" t="s">
        <v>88</v>
      </c>
    </row>
    <row r="57" spans="1:7" x14ac:dyDescent="0.3">
      <c r="A57" s="16">
        <v>45780</v>
      </c>
      <c r="B57" t="s">
        <v>46</v>
      </c>
      <c r="C57" t="s">
        <v>47</v>
      </c>
      <c r="D57" t="s">
        <v>45</v>
      </c>
      <c r="E57">
        <v>130</v>
      </c>
      <c r="F57" s="15">
        <v>17</v>
      </c>
      <c r="G57" t="s">
        <v>86</v>
      </c>
    </row>
    <row r="58" spans="1:7" x14ac:dyDescent="0.3">
      <c r="A58" s="16">
        <v>45780</v>
      </c>
      <c r="B58" t="s">
        <v>46</v>
      </c>
      <c r="C58" t="s">
        <v>47</v>
      </c>
      <c r="D58" t="s">
        <v>45</v>
      </c>
      <c r="E58">
        <v>115</v>
      </c>
      <c r="F58" s="15">
        <v>15.5</v>
      </c>
      <c r="G58" t="s">
        <v>86</v>
      </c>
    </row>
    <row r="59" spans="1:7" x14ac:dyDescent="0.3">
      <c r="A59" s="16">
        <v>45780</v>
      </c>
      <c r="B59" t="s">
        <v>46</v>
      </c>
      <c r="C59" t="s">
        <v>47</v>
      </c>
      <c r="D59" t="s">
        <v>45</v>
      </c>
      <c r="E59">
        <v>105</v>
      </c>
      <c r="F59" s="15">
        <v>12.5</v>
      </c>
      <c r="G59" t="s">
        <v>86</v>
      </c>
    </row>
    <row r="60" spans="1:7" x14ac:dyDescent="0.3">
      <c r="A60" s="16">
        <v>45780</v>
      </c>
      <c r="B60" t="s">
        <v>46</v>
      </c>
      <c r="C60" t="s">
        <v>47</v>
      </c>
      <c r="D60" t="s">
        <v>45</v>
      </c>
      <c r="E60">
        <v>117</v>
      </c>
      <c r="F60" s="15">
        <v>16.5</v>
      </c>
      <c r="G60" t="s">
        <v>86</v>
      </c>
    </row>
    <row r="61" spans="1:7" x14ac:dyDescent="0.3">
      <c r="A61" s="16">
        <v>45780</v>
      </c>
      <c r="B61" t="s">
        <v>46</v>
      </c>
      <c r="C61" t="s">
        <v>47</v>
      </c>
      <c r="D61" t="s">
        <v>45</v>
      </c>
      <c r="E61">
        <v>103</v>
      </c>
      <c r="F61" s="15">
        <v>12</v>
      </c>
      <c r="G61" t="s">
        <v>86</v>
      </c>
    </row>
    <row r="62" spans="1:7" x14ac:dyDescent="0.3">
      <c r="A62" s="16">
        <v>45780</v>
      </c>
      <c r="B62" t="s">
        <v>46</v>
      </c>
      <c r="C62" t="s">
        <v>47</v>
      </c>
      <c r="D62" t="s">
        <v>45</v>
      </c>
      <c r="E62">
        <v>100</v>
      </c>
      <c r="F62" s="15">
        <v>8.5</v>
      </c>
      <c r="G62" t="s">
        <v>86</v>
      </c>
    </row>
    <row r="63" spans="1:7" x14ac:dyDescent="0.3">
      <c r="A63" s="16">
        <v>45780</v>
      </c>
      <c r="B63" t="s">
        <v>46</v>
      </c>
      <c r="C63" t="s">
        <v>47</v>
      </c>
      <c r="D63" t="s">
        <v>45</v>
      </c>
      <c r="E63">
        <v>105</v>
      </c>
      <c r="F63" s="15">
        <v>11</v>
      </c>
      <c r="G63" t="s">
        <v>86</v>
      </c>
    </row>
    <row r="64" spans="1:7" x14ac:dyDescent="0.3">
      <c r="A64" s="16">
        <v>45780</v>
      </c>
      <c r="B64" t="s">
        <v>46</v>
      </c>
      <c r="C64" t="s">
        <v>47</v>
      </c>
      <c r="D64" t="s">
        <v>45</v>
      </c>
      <c r="E64">
        <v>112</v>
      </c>
      <c r="F64" s="15">
        <v>15</v>
      </c>
      <c r="G64" t="s">
        <v>86</v>
      </c>
    </row>
    <row r="65" spans="1:7" x14ac:dyDescent="0.3">
      <c r="A65" s="16">
        <v>45780</v>
      </c>
      <c r="B65" t="s">
        <v>46</v>
      </c>
      <c r="C65" t="s">
        <v>47</v>
      </c>
      <c r="D65" t="s">
        <v>45</v>
      </c>
      <c r="E65">
        <v>105</v>
      </c>
      <c r="F65" s="15">
        <v>12</v>
      </c>
      <c r="G65" t="s">
        <v>86</v>
      </c>
    </row>
    <row r="66" spans="1:7" x14ac:dyDescent="0.3">
      <c r="A66" s="16">
        <v>45780</v>
      </c>
      <c r="B66" t="s">
        <v>46</v>
      </c>
      <c r="C66" t="s">
        <v>47</v>
      </c>
      <c r="D66" t="s">
        <v>45</v>
      </c>
      <c r="E66">
        <v>115</v>
      </c>
      <c r="F66" s="15">
        <v>14</v>
      </c>
      <c r="G66" t="s">
        <v>86</v>
      </c>
    </row>
    <row r="67" spans="1:7" x14ac:dyDescent="0.3">
      <c r="A67" s="16">
        <v>45780</v>
      </c>
      <c r="B67" t="s">
        <v>46</v>
      </c>
      <c r="C67" t="s">
        <v>47</v>
      </c>
      <c r="D67" t="s">
        <v>45</v>
      </c>
      <c r="E67">
        <v>114</v>
      </c>
      <c r="F67" s="15">
        <v>13</v>
      </c>
      <c r="G67" t="s">
        <v>86</v>
      </c>
    </row>
    <row r="68" spans="1:7" x14ac:dyDescent="0.3">
      <c r="A68" s="16">
        <v>45780</v>
      </c>
      <c r="B68" t="s">
        <v>46</v>
      </c>
      <c r="C68" t="s">
        <v>47</v>
      </c>
      <c r="D68" t="s">
        <v>45</v>
      </c>
      <c r="E68">
        <v>120</v>
      </c>
      <c r="F68" s="15">
        <v>16.5</v>
      </c>
      <c r="G68" t="s">
        <v>86</v>
      </c>
    </row>
    <row r="69" spans="1:7" x14ac:dyDescent="0.3">
      <c r="A69" s="16">
        <v>45780</v>
      </c>
      <c r="B69" t="s">
        <v>46</v>
      </c>
      <c r="C69" t="s">
        <v>47</v>
      </c>
      <c r="D69" t="s">
        <v>45</v>
      </c>
      <c r="E69">
        <v>107</v>
      </c>
      <c r="F69" s="15">
        <v>11.5</v>
      </c>
      <c r="G69" t="s">
        <v>86</v>
      </c>
    </row>
    <row r="70" spans="1:7" x14ac:dyDescent="0.3">
      <c r="A70" s="16">
        <v>45780</v>
      </c>
      <c r="B70" t="s">
        <v>46</v>
      </c>
      <c r="C70" t="s">
        <v>47</v>
      </c>
      <c r="D70" t="s">
        <v>45</v>
      </c>
      <c r="E70">
        <v>98</v>
      </c>
      <c r="F70" s="15">
        <v>9</v>
      </c>
      <c r="G70" t="s">
        <v>86</v>
      </c>
    </row>
    <row r="71" spans="1:7" x14ac:dyDescent="0.3">
      <c r="A71" s="16">
        <v>45780</v>
      </c>
      <c r="B71" t="s">
        <v>46</v>
      </c>
      <c r="C71" t="s">
        <v>47</v>
      </c>
      <c r="D71" t="s">
        <v>45</v>
      </c>
      <c r="E71">
        <v>94</v>
      </c>
      <c r="F71" s="15">
        <v>8</v>
      </c>
      <c r="G71" t="s">
        <v>86</v>
      </c>
    </row>
    <row r="72" spans="1:7" x14ac:dyDescent="0.3">
      <c r="A72" s="16">
        <v>45780</v>
      </c>
      <c r="B72" t="s">
        <v>46</v>
      </c>
      <c r="C72" t="s">
        <v>47</v>
      </c>
      <c r="D72" t="s">
        <v>45</v>
      </c>
      <c r="E72">
        <v>103</v>
      </c>
      <c r="F72" s="15">
        <v>10</v>
      </c>
      <c r="G72" t="s">
        <v>86</v>
      </c>
    </row>
    <row r="73" spans="1:7" x14ac:dyDescent="0.3">
      <c r="A73" s="16">
        <v>45780</v>
      </c>
      <c r="B73" t="s">
        <v>46</v>
      </c>
      <c r="C73" t="s">
        <v>47</v>
      </c>
      <c r="D73" t="s">
        <v>45</v>
      </c>
      <c r="E73">
        <v>105</v>
      </c>
      <c r="F73" s="15">
        <v>11.5</v>
      </c>
      <c r="G73" t="s">
        <v>86</v>
      </c>
    </row>
    <row r="74" spans="1:7" x14ac:dyDescent="0.3">
      <c r="A74" s="16">
        <v>45780</v>
      </c>
      <c r="B74" t="s">
        <v>44</v>
      </c>
      <c r="D74" t="s">
        <v>45</v>
      </c>
      <c r="E74">
        <v>110</v>
      </c>
      <c r="F74" s="15"/>
    </row>
    <row r="75" spans="1:7" x14ac:dyDescent="0.3">
      <c r="A75" s="16">
        <v>45781</v>
      </c>
      <c r="B75" t="s">
        <v>46</v>
      </c>
      <c r="C75" t="s">
        <v>47</v>
      </c>
      <c r="D75" t="s">
        <v>45</v>
      </c>
      <c r="E75">
        <v>120</v>
      </c>
      <c r="F75" s="15">
        <v>19.5</v>
      </c>
      <c r="G75" t="s">
        <v>86</v>
      </c>
    </row>
    <row r="76" spans="1:7" x14ac:dyDescent="0.3">
      <c r="A76" s="16">
        <v>45781</v>
      </c>
      <c r="B76" t="s">
        <v>46</v>
      </c>
      <c r="C76" t="s">
        <v>47</v>
      </c>
      <c r="D76" t="s">
        <v>45</v>
      </c>
      <c r="E76">
        <v>113</v>
      </c>
      <c r="F76" s="15">
        <v>14</v>
      </c>
      <c r="G76" t="s">
        <v>86</v>
      </c>
    </row>
    <row r="77" spans="1:7" x14ac:dyDescent="0.3">
      <c r="A77" s="16">
        <v>45781</v>
      </c>
      <c r="B77" t="s">
        <v>46</v>
      </c>
      <c r="C77" t="s">
        <v>47</v>
      </c>
      <c r="D77" t="s">
        <v>45</v>
      </c>
      <c r="E77">
        <v>105</v>
      </c>
      <c r="F77" s="15">
        <v>13</v>
      </c>
      <c r="G77" t="s">
        <v>86</v>
      </c>
    </row>
    <row r="78" spans="1:7" x14ac:dyDescent="0.3">
      <c r="A78" s="16">
        <v>45781</v>
      </c>
      <c r="B78" t="s">
        <v>46</v>
      </c>
      <c r="C78" t="s">
        <v>47</v>
      </c>
      <c r="D78" t="s">
        <v>45</v>
      </c>
      <c r="E78">
        <v>102</v>
      </c>
      <c r="F78" s="15">
        <v>11.5</v>
      </c>
      <c r="G78" t="s">
        <v>86</v>
      </c>
    </row>
    <row r="79" spans="1:7" x14ac:dyDescent="0.3">
      <c r="A79" s="16">
        <v>45781</v>
      </c>
      <c r="B79" t="s">
        <v>46</v>
      </c>
      <c r="C79" t="s">
        <v>47</v>
      </c>
      <c r="D79" t="s">
        <v>45</v>
      </c>
      <c r="E79">
        <v>95</v>
      </c>
      <c r="F79" s="15">
        <v>10.5</v>
      </c>
      <c r="G79" t="s">
        <v>86</v>
      </c>
    </row>
    <row r="80" spans="1:7" x14ac:dyDescent="0.3">
      <c r="A80" s="16">
        <v>45781</v>
      </c>
      <c r="B80" t="s">
        <v>46</v>
      </c>
      <c r="C80" t="s">
        <v>47</v>
      </c>
      <c r="D80" t="s">
        <v>45</v>
      </c>
      <c r="E80">
        <v>118</v>
      </c>
      <c r="F80" s="15">
        <v>16.5</v>
      </c>
      <c r="G80" t="s">
        <v>86</v>
      </c>
    </row>
    <row r="81" spans="1:7" x14ac:dyDescent="0.3">
      <c r="A81" s="16">
        <v>45781</v>
      </c>
      <c r="B81" t="s">
        <v>46</v>
      </c>
      <c r="C81" t="s">
        <v>47</v>
      </c>
      <c r="D81" t="s">
        <v>45</v>
      </c>
      <c r="E81">
        <v>105</v>
      </c>
      <c r="F81" s="15">
        <v>11.5</v>
      </c>
      <c r="G81" t="s">
        <v>86</v>
      </c>
    </row>
    <row r="82" spans="1:7" x14ac:dyDescent="0.3">
      <c r="A82" s="16">
        <v>45781</v>
      </c>
      <c r="B82" t="s">
        <v>46</v>
      </c>
      <c r="C82" t="s">
        <v>47</v>
      </c>
      <c r="D82" t="s">
        <v>45</v>
      </c>
      <c r="E82">
        <v>95</v>
      </c>
      <c r="F82" s="15">
        <v>10.5</v>
      </c>
      <c r="G82" t="s">
        <v>86</v>
      </c>
    </row>
    <row r="83" spans="1:7" x14ac:dyDescent="0.3">
      <c r="A83" s="16">
        <v>45781</v>
      </c>
      <c r="B83" t="s">
        <v>46</v>
      </c>
      <c r="C83" t="s">
        <v>47</v>
      </c>
      <c r="D83" t="s">
        <v>45</v>
      </c>
      <c r="E83">
        <v>115</v>
      </c>
      <c r="F83" s="15">
        <v>13.5</v>
      </c>
      <c r="G83" t="s">
        <v>86</v>
      </c>
    </row>
    <row r="84" spans="1:7" x14ac:dyDescent="0.3">
      <c r="A84" s="16">
        <v>45781</v>
      </c>
      <c r="B84" t="s">
        <v>46</v>
      </c>
      <c r="C84" t="s">
        <v>47</v>
      </c>
      <c r="D84" t="s">
        <v>45</v>
      </c>
      <c r="E84">
        <v>125</v>
      </c>
      <c r="F84" s="15">
        <v>17</v>
      </c>
      <c r="G84" t="s">
        <v>86</v>
      </c>
    </row>
    <row r="85" spans="1:7" x14ac:dyDescent="0.3">
      <c r="A85" s="16">
        <v>45781</v>
      </c>
      <c r="B85" t="s">
        <v>44</v>
      </c>
      <c r="D85" t="s">
        <v>45</v>
      </c>
      <c r="E85">
        <v>115</v>
      </c>
      <c r="F85" s="15"/>
    </row>
    <row r="86" spans="1:7" x14ac:dyDescent="0.3">
      <c r="A86" s="16">
        <v>45781</v>
      </c>
      <c r="B86" t="s">
        <v>44</v>
      </c>
      <c r="D86" t="s">
        <v>45</v>
      </c>
      <c r="E86">
        <v>120</v>
      </c>
      <c r="F86" s="15"/>
    </row>
    <row r="87" spans="1:7" x14ac:dyDescent="0.3">
      <c r="A87" s="16">
        <v>45781</v>
      </c>
      <c r="B87" t="s">
        <v>44</v>
      </c>
      <c r="D87" t="s">
        <v>45</v>
      </c>
      <c r="E87">
        <v>120</v>
      </c>
      <c r="F87" s="15"/>
    </row>
    <row r="88" spans="1:7" x14ac:dyDescent="0.3">
      <c r="A88" s="16">
        <v>45781</v>
      </c>
      <c r="B88" t="s">
        <v>44</v>
      </c>
      <c r="D88" t="s">
        <v>45</v>
      </c>
      <c r="E88">
        <v>130</v>
      </c>
      <c r="F88" s="15"/>
    </row>
    <row r="89" spans="1:7" x14ac:dyDescent="0.3">
      <c r="A89" s="16">
        <v>45781</v>
      </c>
      <c r="B89" t="s">
        <v>44</v>
      </c>
      <c r="D89" t="s">
        <v>45</v>
      </c>
      <c r="E89">
        <v>100</v>
      </c>
      <c r="F89" s="15"/>
    </row>
    <row r="90" spans="1:7" x14ac:dyDescent="0.3">
      <c r="A90" s="16">
        <v>45781</v>
      </c>
      <c r="B90" t="s">
        <v>44</v>
      </c>
      <c r="D90" t="s">
        <v>45</v>
      </c>
      <c r="E90">
        <v>130</v>
      </c>
      <c r="F90" s="15"/>
    </row>
    <row r="91" spans="1:7" x14ac:dyDescent="0.3">
      <c r="A91" s="16">
        <v>45781</v>
      </c>
      <c r="B91" t="s">
        <v>44</v>
      </c>
      <c r="D91" t="s">
        <v>45</v>
      </c>
      <c r="E91">
        <v>115</v>
      </c>
      <c r="F91" s="15"/>
    </row>
    <row r="92" spans="1:7" x14ac:dyDescent="0.3">
      <c r="A92" s="16">
        <v>45782</v>
      </c>
      <c r="B92" t="s">
        <v>46</v>
      </c>
      <c r="C92" t="s">
        <v>47</v>
      </c>
      <c r="D92" t="s">
        <v>45</v>
      </c>
      <c r="E92">
        <v>98</v>
      </c>
      <c r="F92" s="15">
        <v>10</v>
      </c>
      <c r="G92" t="s">
        <v>86</v>
      </c>
    </row>
    <row r="93" spans="1:7" x14ac:dyDescent="0.3">
      <c r="A93" s="16">
        <v>45782</v>
      </c>
      <c r="B93" t="s">
        <v>46</v>
      </c>
      <c r="C93" t="s">
        <v>47</v>
      </c>
      <c r="D93" t="s">
        <v>45</v>
      </c>
      <c r="E93">
        <v>133</v>
      </c>
      <c r="F93" s="15">
        <v>16.5</v>
      </c>
      <c r="G93" t="s">
        <v>88</v>
      </c>
    </row>
    <row r="94" spans="1:7" x14ac:dyDescent="0.3">
      <c r="A94" s="16">
        <v>45782</v>
      </c>
      <c r="B94" t="s">
        <v>46</v>
      </c>
      <c r="C94" t="s">
        <v>47</v>
      </c>
      <c r="D94" t="s">
        <v>45</v>
      </c>
      <c r="E94">
        <v>130</v>
      </c>
      <c r="F94" s="15">
        <v>19.5</v>
      </c>
      <c r="G94" t="s">
        <v>88</v>
      </c>
    </row>
    <row r="95" spans="1:7" x14ac:dyDescent="0.3">
      <c r="A95" s="16">
        <v>45782</v>
      </c>
      <c r="B95" t="s">
        <v>46</v>
      </c>
      <c r="C95" t="s">
        <v>47</v>
      </c>
      <c r="D95" t="s">
        <v>45</v>
      </c>
      <c r="E95">
        <v>110</v>
      </c>
      <c r="F95" s="15">
        <v>16.5</v>
      </c>
      <c r="G95" t="s">
        <v>86</v>
      </c>
    </row>
    <row r="96" spans="1:7" x14ac:dyDescent="0.3">
      <c r="A96" s="16">
        <v>45782</v>
      </c>
      <c r="B96" t="s">
        <v>46</v>
      </c>
      <c r="C96" t="s">
        <v>47</v>
      </c>
      <c r="D96" t="s">
        <v>45</v>
      </c>
      <c r="E96">
        <v>103</v>
      </c>
      <c r="F96" s="15">
        <v>14.5</v>
      </c>
      <c r="G96" t="s">
        <v>86</v>
      </c>
    </row>
    <row r="97" spans="1:7" x14ac:dyDescent="0.3">
      <c r="A97" s="16">
        <v>45782</v>
      </c>
      <c r="B97" t="s">
        <v>46</v>
      </c>
      <c r="C97" t="s">
        <v>47</v>
      </c>
      <c r="D97" t="s">
        <v>45</v>
      </c>
      <c r="E97">
        <v>100</v>
      </c>
      <c r="F97" s="15">
        <v>12.5</v>
      </c>
      <c r="G97" t="s">
        <v>86</v>
      </c>
    </row>
    <row r="98" spans="1:7" x14ac:dyDescent="0.3">
      <c r="A98" s="16">
        <v>45782</v>
      </c>
      <c r="B98" t="s">
        <v>46</v>
      </c>
      <c r="C98" t="s">
        <v>47</v>
      </c>
      <c r="D98" t="s">
        <v>45</v>
      </c>
      <c r="E98">
        <v>105</v>
      </c>
      <c r="F98" s="15">
        <v>15</v>
      </c>
      <c r="G98" t="s">
        <v>86</v>
      </c>
    </row>
    <row r="99" spans="1:7" x14ac:dyDescent="0.3">
      <c r="A99" s="16">
        <v>45782</v>
      </c>
      <c r="B99" t="s">
        <v>46</v>
      </c>
      <c r="C99" t="s">
        <v>47</v>
      </c>
      <c r="D99" t="s">
        <v>45</v>
      </c>
      <c r="E99">
        <v>93</v>
      </c>
      <c r="F99" s="15">
        <v>12</v>
      </c>
      <c r="G99" t="s">
        <v>86</v>
      </c>
    </row>
    <row r="100" spans="1:7" x14ac:dyDescent="0.3">
      <c r="A100" s="16">
        <v>45782</v>
      </c>
      <c r="B100" t="s">
        <v>46</v>
      </c>
      <c r="C100" t="s">
        <v>47</v>
      </c>
      <c r="D100" t="s">
        <v>45</v>
      </c>
      <c r="E100">
        <v>100</v>
      </c>
      <c r="F100" s="15">
        <v>11.5</v>
      </c>
      <c r="G100" t="s">
        <v>86</v>
      </c>
    </row>
    <row r="101" spans="1:7" x14ac:dyDescent="0.3">
      <c r="A101" s="16">
        <v>45782</v>
      </c>
      <c r="B101" t="s">
        <v>46</v>
      </c>
      <c r="C101" t="s">
        <v>47</v>
      </c>
      <c r="D101" t="s">
        <v>45</v>
      </c>
      <c r="E101">
        <v>115</v>
      </c>
      <c r="F101" s="15">
        <v>15.5</v>
      </c>
      <c r="G101" t="s">
        <v>86</v>
      </c>
    </row>
    <row r="102" spans="1:7" x14ac:dyDescent="0.3">
      <c r="A102" s="16">
        <v>45782</v>
      </c>
      <c r="B102" t="s">
        <v>44</v>
      </c>
      <c r="D102" t="s">
        <v>45</v>
      </c>
      <c r="E102">
        <v>170</v>
      </c>
      <c r="F102" s="15"/>
    </row>
    <row r="103" spans="1:7" x14ac:dyDescent="0.3">
      <c r="A103" s="16">
        <v>45783</v>
      </c>
      <c r="B103" t="s">
        <v>46</v>
      </c>
      <c r="C103" t="s">
        <v>47</v>
      </c>
      <c r="D103" t="s">
        <v>45</v>
      </c>
      <c r="E103">
        <v>118</v>
      </c>
      <c r="F103" s="15">
        <v>14</v>
      </c>
      <c r="G103" t="s">
        <v>86</v>
      </c>
    </row>
    <row r="104" spans="1:7" x14ac:dyDescent="0.3">
      <c r="A104" s="16">
        <v>45783</v>
      </c>
      <c r="B104" t="s">
        <v>46</v>
      </c>
      <c r="C104" t="s">
        <v>47</v>
      </c>
      <c r="D104" t="s">
        <v>45</v>
      </c>
      <c r="E104">
        <v>120</v>
      </c>
      <c r="F104" s="15">
        <v>14.5</v>
      </c>
      <c r="G104" t="s">
        <v>88</v>
      </c>
    </row>
    <row r="105" spans="1:7" x14ac:dyDescent="0.3">
      <c r="A105" s="16">
        <v>45783</v>
      </c>
      <c r="B105" t="s">
        <v>46</v>
      </c>
      <c r="C105" t="s">
        <v>47</v>
      </c>
      <c r="D105" t="s">
        <v>45</v>
      </c>
      <c r="E105">
        <v>121</v>
      </c>
      <c r="F105" s="15">
        <v>14</v>
      </c>
      <c r="G105" t="s">
        <v>88</v>
      </c>
    </row>
    <row r="106" spans="1:7" x14ac:dyDescent="0.3">
      <c r="A106" s="16">
        <v>45783</v>
      </c>
      <c r="B106" t="s">
        <v>46</v>
      </c>
      <c r="C106" t="s">
        <v>47</v>
      </c>
      <c r="D106" t="s">
        <v>45</v>
      </c>
      <c r="E106">
        <v>110</v>
      </c>
      <c r="F106" s="15">
        <v>11</v>
      </c>
      <c r="G106" t="s">
        <v>86</v>
      </c>
    </row>
    <row r="107" spans="1:7" x14ac:dyDescent="0.3">
      <c r="A107" s="16">
        <v>45783</v>
      </c>
      <c r="B107" t="s">
        <v>46</v>
      </c>
      <c r="C107" t="s">
        <v>47</v>
      </c>
      <c r="D107" t="s">
        <v>45</v>
      </c>
      <c r="E107">
        <v>130</v>
      </c>
      <c r="F107" s="15">
        <v>19.5</v>
      </c>
      <c r="G107" t="s">
        <v>88</v>
      </c>
    </row>
    <row r="108" spans="1:7" x14ac:dyDescent="0.3">
      <c r="A108" s="16">
        <v>45783</v>
      </c>
      <c r="B108" t="s">
        <v>46</v>
      </c>
      <c r="C108" t="s">
        <v>47</v>
      </c>
      <c r="D108" t="s">
        <v>45</v>
      </c>
      <c r="E108">
        <v>121</v>
      </c>
      <c r="F108" s="15">
        <v>12</v>
      </c>
      <c r="G108" t="s">
        <v>86</v>
      </c>
    </row>
    <row r="109" spans="1:7" x14ac:dyDescent="0.3">
      <c r="A109" s="16">
        <v>45783</v>
      </c>
      <c r="B109" t="s">
        <v>46</v>
      </c>
      <c r="C109" t="s">
        <v>47</v>
      </c>
      <c r="D109" t="s">
        <v>45</v>
      </c>
      <c r="E109">
        <v>110</v>
      </c>
      <c r="F109" s="15">
        <v>12.5</v>
      </c>
      <c r="G109" t="s">
        <v>86</v>
      </c>
    </row>
    <row r="110" spans="1:7" x14ac:dyDescent="0.3">
      <c r="A110" s="16">
        <v>45783</v>
      </c>
      <c r="B110" t="s">
        <v>46</v>
      </c>
      <c r="C110" t="s">
        <v>47</v>
      </c>
      <c r="D110" t="s">
        <v>45</v>
      </c>
      <c r="E110">
        <v>123</v>
      </c>
      <c r="F110" s="15">
        <v>13.5</v>
      </c>
      <c r="G110" t="s">
        <v>86</v>
      </c>
    </row>
    <row r="111" spans="1:7" x14ac:dyDescent="0.3">
      <c r="A111" s="16">
        <v>45783</v>
      </c>
      <c r="B111" t="s">
        <v>46</v>
      </c>
      <c r="C111" t="s">
        <v>47</v>
      </c>
      <c r="D111" t="s">
        <v>45</v>
      </c>
      <c r="E111">
        <v>108</v>
      </c>
      <c r="F111" s="15">
        <v>9.5</v>
      </c>
      <c r="G111" t="s">
        <v>86</v>
      </c>
    </row>
    <row r="112" spans="1:7" x14ac:dyDescent="0.3">
      <c r="A112" s="16">
        <v>45783</v>
      </c>
      <c r="B112" t="s">
        <v>46</v>
      </c>
      <c r="C112" t="s">
        <v>47</v>
      </c>
      <c r="D112" t="s">
        <v>45</v>
      </c>
      <c r="E112">
        <v>120</v>
      </c>
      <c r="F112" s="15">
        <v>14</v>
      </c>
      <c r="G112" t="s">
        <v>88</v>
      </c>
    </row>
    <row r="113" spans="1:7" x14ac:dyDescent="0.3">
      <c r="A113" s="16">
        <v>45783</v>
      </c>
      <c r="B113" t="s">
        <v>46</v>
      </c>
      <c r="C113" t="s">
        <v>47</v>
      </c>
      <c r="D113" t="s">
        <v>45</v>
      </c>
      <c r="E113">
        <v>113</v>
      </c>
      <c r="F113" s="15">
        <v>11</v>
      </c>
      <c r="G113" t="s">
        <v>86</v>
      </c>
    </row>
    <row r="114" spans="1:7" x14ac:dyDescent="0.3">
      <c r="A114" s="16">
        <v>45783</v>
      </c>
      <c r="B114" t="s">
        <v>46</v>
      </c>
      <c r="C114" t="s">
        <v>47</v>
      </c>
      <c r="D114" t="s">
        <v>45</v>
      </c>
      <c r="E114">
        <v>120</v>
      </c>
      <c r="F114" s="15">
        <v>18</v>
      </c>
      <c r="G114" t="s">
        <v>86</v>
      </c>
    </row>
    <row r="115" spans="1:7" x14ac:dyDescent="0.3">
      <c r="A115" s="16">
        <v>45783</v>
      </c>
      <c r="B115" t="s">
        <v>46</v>
      </c>
      <c r="C115" t="s">
        <v>47</v>
      </c>
      <c r="D115" t="s">
        <v>45</v>
      </c>
      <c r="E115">
        <v>100</v>
      </c>
      <c r="F115" s="15">
        <v>9.5</v>
      </c>
      <c r="G115" t="s">
        <v>86</v>
      </c>
    </row>
    <row r="116" spans="1:7" x14ac:dyDescent="0.3">
      <c r="A116" s="16">
        <v>45783</v>
      </c>
      <c r="B116" t="s">
        <v>46</v>
      </c>
      <c r="C116" t="s">
        <v>47</v>
      </c>
      <c r="D116" t="s">
        <v>45</v>
      </c>
      <c r="E116">
        <v>135</v>
      </c>
      <c r="F116" s="15">
        <v>22.5</v>
      </c>
      <c r="G116" t="s">
        <v>88</v>
      </c>
    </row>
    <row r="117" spans="1:7" x14ac:dyDescent="0.3">
      <c r="A117" s="16">
        <v>45783</v>
      </c>
      <c r="B117" t="s">
        <v>46</v>
      </c>
      <c r="C117" t="s">
        <v>47</v>
      </c>
      <c r="D117" t="s">
        <v>45</v>
      </c>
      <c r="E117">
        <v>122</v>
      </c>
      <c r="F117" s="15">
        <v>15.5</v>
      </c>
      <c r="G117" t="s">
        <v>88</v>
      </c>
    </row>
    <row r="118" spans="1:7" x14ac:dyDescent="0.3">
      <c r="A118" s="16">
        <v>45783</v>
      </c>
      <c r="B118" t="s">
        <v>46</v>
      </c>
      <c r="C118" t="s">
        <v>47</v>
      </c>
      <c r="D118" t="s">
        <v>45</v>
      </c>
      <c r="E118">
        <v>115</v>
      </c>
      <c r="F118" s="15">
        <v>12.5</v>
      </c>
      <c r="G118" t="s">
        <v>86</v>
      </c>
    </row>
    <row r="119" spans="1:7" x14ac:dyDescent="0.3">
      <c r="A119" s="16">
        <v>45783</v>
      </c>
      <c r="B119" t="s">
        <v>46</v>
      </c>
      <c r="C119" t="s">
        <v>47</v>
      </c>
      <c r="D119" t="s">
        <v>45</v>
      </c>
      <c r="E119">
        <v>110</v>
      </c>
      <c r="F119" s="15">
        <v>15.5</v>
      </c>
      <c r="G119" t="s">
        <v>86</v>
      </c>
    </row>
    <row r="120" spans="1:7" x14ac:dyDescent="0.3">
      <c r="A120" s="16">
        <v>45783</v>
      </c>
      <c r="B120" t="s">
        <v>46</v>
      </c>
      <c r="C120" t="s">
        <v>47</v>
      </c>
      <c r="D120" t="s">
        <v>45</v>
      </c>
      <c r="E120">
        <v>110</v>
      </c>
      <c r="F120" s="15">
        <v>12</v>
      </c>
      <c r="G120" t="s">
        <v>86</v>
      </c>
    </row>
    <row r="121" spans="1:7" x14ac:dyDescent="0.3">
      <c r="A121" s="16">
        <v>45783</v>
      </c>
      <c r="B121" t="s">
        <v>46</v>
      </c>
      <c r="C121" t="s">
        <v>47</v>
      </c>
      <c r="D121" t="s">
        <v>45</v>
      </c>
      <c r="E121">
        <v>95</v>
      </c>
      <c r="F121" s="15">
        <v>10.5</v>
      </c>
      <c r="G121" t="s">
        <v>86</v>
      </c>
    </row>
    <row r="122" spans="1:7" x14ac:dyDescent="0.3">
      <c r="A122" s="16">
        <v>45783</v>
      </c>
      <c r="B122" t="s">
        <v>46</v>
      </c>
      <c r="C122" t="s">
        <v>47</v>
      </c>
      <c r="D122" t="s">
        <v>45</v>
      </c>
      <c r="E122">
        <v>95</v>
      </c>
      <c r="F122" s="15">
        <v>9</v>
      </c>
      <c r="G122" t="s">
        <v>86</v>
      </c>
    </row>
    <row r="123" spans="1:7" x14ac:dyDescent="0.3">
      <c r="A123" s="16">
        <v>45783</v>
      </c>
      <c r="B123" t="s">
        <v>44</v>
      </c>
      <c r="D123" t="s">
        <v>45</v>
      </c>
      <c r="E123">
        <v>165</v>
      </c>
      <c r="F123" s="15"/>
    </row>
    <row r="124" spans="1:7" x14ac:dyDescent="0.3">
      <c r="A124" s="16">
        <v>45783</v>
      </c>
      <c r="B124" t="s">
        <v>44</v>
      </c>
      <c r="D124" t="s">
        <v>45</v>
      </c>
      <c r="E124">
        <v>130</v>
      </c>
      <c r="F124" s="15"/>
    </row>
    <row r="125" spans="1:7" x14ac:dyDescent="0.3">
      <c r="A125" s="16">
        <v>45783</v>
      </c>
      <c r="B125" t="s">
        <v>44</v>
      </c>
      <c r="D125" t="s">
        <v>45</v>
      </c>
      <c r="E125">
        <v>135</v>
      </c>
      <c r="F125" s="15"/>
    </row>
    <row r="126" spans="1:7" x14ac:dyDescent="0.3">
      <c r="A126" s="16">
        <v>45783</v>
      </c>
      <c r="B126" t="s">
        <v>44</v>
      </c>
      <c r="D126" t="s">
        <v>45</v>
      </c>
      <c r="E126">
        <v>180</v>
      </c>
      <c r="F126" s="15"/>
    </row>
    <row r="127" spans="1:7" x14ac:dyDescent="0.3">
      <c r="A127" s="16">
        <v>45783</v>
      </c>
      <c r="B127" t="s">
        <v>44</v>
      </c>
      <c r="D127" t="s">
        <v>45</v>
      </c>
      <c r="E127">
        <v>163</v>
      </c>
      <c r="F127" s="15"/>
    </row>
    <row r="128" spans="1:7" x14ac:dyDescent="0.3">
      <c r="A128" s="16">
        <v>45784</v>
      </c>
      <c r="B128" t="s">
        <v>46</v>
      </c>
      <c r="C128" t="s">
        <v>47</v>
      </c>
      <c r="D128" t="s">
        <v>45</v>
      </c>
      <c r="E128">
        <v>114</v>
      </c>
      <c r="F128" s="15">
        <v>9.5</v>
      </c>
      <c r="G128" t="s">
        <v>86</v>
      </c>
    </row>
    <row r="129" spans="1:8" x14ac:dyDescent="0.3">
      <c r="A129" s="16">
        <v>45784</v>
      </c>
      <c r="B129" t="s">
        <v>46</v>
      </c>
      <c r="C129" t="s">
        <v>47</v>
      </c>
      <c r="D129" t="s">
        <v>45</v>
      </c>
      <c r="E129">
        <v>100</v>
      </c>
      <c r="F129" s="15">
        <v>8.5</v>
      </c>
      <c r="G129" t="s">
        <v>86</v>
      </c>
    </row>
    <row r="130" spans="1:8" x14ac:dyDescent="0.3">
      <c r="A130" s="16">
        <v>45784</v>
      </c>
      <c r="B130" t="s">
        <v>46</v>
      </c>
      <c r="C130" t="s">
        <v>47</v>
      </c>
      <c r="D130" t="s">
        <v>45</v>
      </c>
      <c r="E130">
        <v>50</v>
      </c>
      <c r="F130" s="15">
        <v>5.5</v>
      </c>
      <c r="G130" t="s">
        <v>88</v>
      </c>
      <c r="H130" t="s">
        <v>89</v>
      </c>
    </row>
    <row r="131" spans="1:8" x14ac:dyDescent="0.3">
      <c r="A131" s="16">
        <v>45784</v>
      </c>
      <c r="B131" t="s">
        <v>46</v>
      </c>
      <c r="C131" t="s">
        <v>47</v>
      </c>
      <c r="D131" t="s">
        <v>45</v>
      </c>
      <c r="E131">
        <v>100</v>
      </c>
      <c r="F131" s="15">
        <v>8</v>
      </c>
      <c r="G131" t="s">
        <v>86</v>
      </c>
    </row>
    <row r="132" spans="1:8" x14ac:dyDescent="0.3">
      <c r="A132" s="16">
        <v>45784</v>
      </c>
      <c r="B132" t="s">
        <v>46</v>
      </c>
      <c r="C132" t="s">
        <v>47</v>
      </c>
      <c r="D132" t="s">
        <v>45</v>
      </c>
      <c r="E132">
        <v>120</v>
      </c>
      <c r="F132" s="15">
        <v>14</v>
      </c>
      <c r="G132" t="s">
        <v>86</v>
      </c>
    </row>
    <row r="133" spans="1:8" x14ac:dyDescent="0.3">
      <c r="A133" s="16">
        <v>45784</v>
      </c>
      <c r="B133" t="s">
        <v>46</v>
      </c>
      <c r="C133" t="s">
        <v>47</v>
      </c>
      <c r="D133" t="s">
        <v>45</v>
      </c>
      <c r="E133">
        <v>115</v>
      </c>
      <c r="F133" s="15">
        <v>12.5</v>
      </c>
      <c r="G133" t="s">
        <v>86</v>
      </c>
    </row>
    <row r="134" spans="1:8" x14ac:dyDescent="0.3">
      <c r="A134" s="16">
        <v>45784</v>
      </c>
      <c r="B134" t="s">
        <v>46</v>
      </c>
      <c r="C134" t="s">
        <v>47</v>
      </c>
      <c r="D134" t="s">
        <v>45</v>
      </c>
      <c r="E134">
        <v>95</v>
      </c>
      <c r="F134" s="15">
        <v>7</v>
      </c>
      <c r="G134" t="s">
        <v>86</v>
      </c>
    </row>
    <row r="135" spans="1:8" x14ac:dyDescent="0.3">
      <c r="A135" s="16">
        <v>45784</v>
      </c>
      <c r="B135" t="s">
        <v>46</v>
      </c>
      <c r="C135" t="s">
        <v>47</v>
      </c>
      <c r="D135" t="s">
        <v>45</v>
      </c>
      <c r="E135">
        <v>130</v>
      </c>
      <c r="F135" s="15">
        <v>17.5</v>
      </c>
      <c r="G135" t="s">
        <v>86</v>
      </c>
    </row>
    <row r="136" spans="1:8" x14ac:dyDescent="0.3">
      <c r="A136" s="16">
        <v>45784</v>
      </c>
      <c r="B136" t="s">
        <v>46</v>
      </c>
      <c r="C136" t="s">
        <v>47</v>
      </c>
      <c r="D136" t="s">
        <v>45</v>
      </c>
      <c r="E136">
        <v>115</v>
      </c>
      <c r="F136" s="15">
        <v>13</v>
      </c>
      <c r="G136" t="s">
        <v>86</v>
      </c>
    </row>
    <row r="137" spans="1:8" x14ac:dyDescent="0.3">
      <c r="A137" s="16">
        <v>45784</v>
      </c>
      <c r="B137" t="s">
        <v>46</v>
      </c>
      <c r="C137" t="s">
        <v>47</v>
      </c>
      <c r="D137" t="s">
        <v>45</v>
      </c>
      <c r="E137">
        <v>116</v>
      </c>
      <c r="F137" s="15">
        <v>15</v>
      </c>
      <c r="G137" t="s">
        <v>86</v>
      </c>
    </row>
    <row r="138" spans="1:8" x14ac:dyDescent="0.3">
      <c r="A138" s="16">
        <v>45784</v>
      </c>
      <c r="B138" t="s">
        <v>44</v>
      </c>
      <c r="D138" t="s">
        <v>45</v>
      </c>
      <c r="E138">
        <v>150</v>
      </c>
      <c r="F138" s="15"/>
    </row>
    <row r="139" spans="1:8" x14ac:dyDescent="0.3">
      <c r="A139" s="16">
        <v>45784</v>
      </c>
      <c r="B139" t="s">
        <v>44</v>
      </c>
      <c r="D139" t="s">
        <v>45</v>
      </c>
      <c r="E139">
        <v>190</v>
      </c>
      <c r="F139" s="15"/>
    </row>
    <row r="140" spans="1:8" x14ac:dyDescent="0.3">
      <c r="A140" s="16">
        <v>45784</v>
      </c>
      <c r="B140" t="s">
        <v>44</v>
      </c>
      <c r="D140" t="s">
        <v>45</v>
      </c>
      <c r="E140">
        <v>250</v>
      </c>
      <c r="F140" s="15"/>
    </row>
    <row r="141" spans="1:8" x14ac:dyDescent="0.3">
      <c r="A141" s="16">
        <v>45784</v>
      </c>
      <c r="B141" t="s">
        <v>44</v>
      </c>
      <c r="D141" t="s">
        <v>45</v>
      </c>
      <c r="E141">
        <v>160</v>
      </c>
      <c r="F141" s="15"/>
    </row>
    <row r="142" spans="1:8" x14ac:dyDescent="0.3">
      <c r="A142" s="16">
        <v>45784</v>
      </c>
      <c r="B142" t="s">
        <v>44</v>
      </c>
      <c r="D142" t="s">
        <v>45</v>
      </c>
      <c r="E142">
        <v>145</v>
      </c>
      <c r="F142" s="15"/>
    </row>
    <row r="143" spans="1:8" x14ac:dyDescent="0.3">
      <c r="A143" s="16">
        <v>45784</v>
      </c>
      <c r="B143" t="s">
        <v>44</v>
      </c>
      <c r="D143" t="s">
        <v>45</v>
      </c>
      <c r="E143">
        <v>162</v>
      </c>
      <c r="F143" s="15"/>
    </row>
    <row r="144" spans="1:8" x14ac:dyDescent="0.3">
      <c r="A144" s="16">
        <v>45784</v>
      </c>
      <c r="B144" t="s">
        <v>44</v>
      </c>
      <c r="D144" t="s">
        <v>45</v>
      </c>
      <c r="E144">
        <v>158</v>
      </c>
      <c r="F144" s="15"/>
    </row>
    <row r="145" spans="1:7" x14ac:dyDescent="0.3">
      <c r="A145" s="16">
        <v>45784</v>
      </c>
      <c r="B145" t="s">
        <v>44</v>
      </c>
      <c r="D145" t="s">
        <v>45</v>
      </c>
      <c r="E145">
        <v>170</v>
      </c>
      <c r="F145" s="15"/>
    </row>
    <row r="146" spans="1:7" x14ac:dyDescent="0.3">
      <c r="A146" s="16">
        <v>45784</v>
      </c>
      <c r="B146" t="s">
        <v>44</v>
      </c>
      <c r="D146" t="s">
        <v>45</v>
      </c>
      <c r="E146">
        <v>168</v>
      </c>
      <c r="F146" s="15"/>
    </row>
    <row r="147" spans="1:7" x14ac:dyDescent="0.3">
      <c r="A147" s="16">
        <v>45785</v>
      </c>
      <c r="B147" t="s">
        <v>46</v>
      </c>
      <c r="C147" t="s">
        <v>47</v>
      </c>
      <c r="D147" t="s">
        <v>45</v>
      </c>
      <c r="E147">
        <v>95</v>
      </c>
      <c r="F147" s="15">
        <v>18</v>
      </c>
      <c r="G147" t="s">
        <v>86</v>
      </c>
    </row>
    <row r="148" spans="1:7" x14ac:dyDescent="0.3">
      <c r="A148" s="16">
        <v>45785</v>
      </c>
      <c r="B148" t="s">
        <v>46</v>
      </c>
      <c r="C148" t="s">
        <v>47</v>
      </c>
      <c r="D148" t="s">
        <v>45</v>
      </c>
      <c r="E148">
        <v>100</v>
      </c>
      <c r="F148" s="15">
        <v>10.5</v>
      </c>
      <c r="G148" t="s">
        <v>86</v>
      </c>
    </row>
    <row r="149" spans="1:7" x14ac:dyDescent="0.3">
      <c r="A149" s="16">
        <v>45785</v>
      </c>
      <c r="B149" t="s">
        <v>46</v>
      </c>
      <c r="C149" t="s">
        <v>47</v>
      </c>
      <c r="D149" t="s">
        <v>45</v>
      </c>
      <c r="E149">
        <v>80</v>
      </c>
      <c r="F149" s="15">
        <v>7.5</v>
      </c>
      <c r="G149" t="s">
        <v>88</v>
      </c>
    </row>
    <row r="150" spans="1:7" x14ac:dyDescent="0.3">
      <c r="A150" s="16">
        <v>45785</v>
      </c>
      <c r="B150" t="s">
        <v>46</v>
      </c>
      <c r="C150" t="s">
        <v>47</v>
      </c>
      <c r="D150" t="s">
        <v>45</v>
      </c>
      <c r="E150">
        <v>95</v>
      </c>
      <c r="F150" s="15">
        <v>9</v>
      </c>
      <c r="G150" t="s">
        <v>86</v>
      </c>
    </row>
    <row r="151" spans="1:7" x14ac:dyDescent="0.3">
      <c r="A151" s="16">
        <v>45785</v>
      </c>
      <c r="B151" t="s">
        <v>46</v>
      </c>
      <c r="C151" t="s">
        <v>47</v>
      </c>
      <c r="D151" t="s">
        <v>45</v>
      </c>
      <c r="E151">
        <v>85</v>
      </c>
      <c r="F151" s="15">
        <v>7</v>
      </c>
      <c r="G151" t="s">
        <v>86</v>
      </c>
    </row>
    <row r="152" spans="1:7" x14ac:dyDescent="0.3">
      <c r="A152" s="16">
        <v>45785</v>
      </c>
      <c r="B152" t="s">
        <v>46</v>
      </c>
      <c r="C152" t="s">
        <v>47</v>
      </c>
      <c r="D152" t="s">
        <v>45</v>
      </c>
      <c r="E152">
        <v>85</v>
      </c>
      <c r="F152" s="15">
        <v>9.5</v>
      </c>
      <c r="G152" t="s">
        <v>86</v>
      </c>
    </row>
    <row r="153" spans="1:7" x14ac:dyDescent="0.3">
      <c r="A153" s="16">
        <v>45785</v>
      </c>
      <c r="B153" t="s">
        <v>46</v>
      </c>
      <c r="C153" t="s">
        <v>47</v>
      </c>
      <c r="D153" t="s">
        <v>45</v>
      </c>
      <c r="E153">
        <v>145</v>
      </c>
      <c r="F153" s="15">
        <v>16.5</v>
      </c>
      <c r="G153" t="s">
        <v>86</v>
      </c>
    </row>
    <row r="154" spans="1:7" x14ac:dyDescent="0.3">
      <c r="A154" s="16">
        <v>45785</v>
      </c>
      <c r="B154" t="s">
        <v>46</v>
      </c>
      <c r="C154" t="s">
        <v>47</v>
      </c>
      <c r="D154" t="s">
        <v>45</v>
      </c>
      <c r="E154">
        <v>85</v>
      </c>
      <c r="F154" s="15">
        <v>11</v>
      </c>
      <c r="G154" t="s">
        <v>86</v>
      </c>
    </row>
    <row r="155" spans="1:7" x14ac:dyDescent="0.3">
      <c r="A155" s="16">
        <v>45785</v>
      </c>
      <c r="B155" t="s">
        <v>46</v>
      </c>
      <c r="C155" t="s">
        <v>47</v>
      </c>
      <c r="D155" t="s">
        <v>45</v>
      </c>
      <c r="E155">
        <v>95</v>
      </c>
      <c r="F155" s="15">
        <v>8.5</v>
      </c>
      <c r="G155" t="s">
        <v>86</v>
      </c>
    </row>
    <row r="156" spans="1:7" x14ac:dyDescent="0.3">
      <c r="A156" s="16">
        <v>45785</v>
      </c>
      <c r="B156" t="s">
        <v>46</v>
      </c>
      <c r="C156" t="s">
        <v>47</v>
      </c>
      <c r="D156" t="s">
        <v>45</v>
      </c>
      <c r="E156">
        <v>85</v>
      </c>
      <c r="F156" s="15">
        <v>8</v>
      </c>
      <c r="G156" t="s">
        <v>86</v>
      </c>
    </row>
    <row r="157" spans="1:7" x14ac:dyDescent="0.3">
      <c r="A157" s="16">
        <v>45785</v>
      </c>
      <c r="B157" t="s">
        <v>46</v>
      </c>
      <c r="C157" t="s">
        <v>47</v>
      </c>
      <c r="D157" t="s">
        <v>45</v>
      </c>
      <c r="E157">
        <v>85</v>
      </c>
      <c r="F157" s="15">
        <v>8</v>
      </c>
      <c r="G157" t="s">
        <v>86</v>
      </c>
    </row>
    <row r="158" spans="1:7" x14ac:dyDescent="0.3">
      <c r="A158" s="16">
        <v>45785</v>
      </c>
      <c r="B158" t="s">
        <v>44</v>
      </c>
      <c r="D158" t="s">
        <v>45</v>
      </c>
      <c r="E158">
        <v>115</v>
      </c>
      <c r="F158" s="15"/>
    </row>
    <row r="159" spans="1:7" x14ac:dyDescent="0.3">
      <c r="A159" s="16">
        <v>45786</v>
      </c>
      <c r="B159" t="s">
        <v>46</v>
      </c>
      <c r="C159" t="s">
        <v>47</v>
      </c>
      <c r="D159" t="s">
        <v>45</v>
      </c>
      <c r="E159">
        <v>100</v>
      </c>
      <c r="F159" s="15">
        <v>10.5</v>
      </c>
      <c r="G159" t="s">
        <v>86</v>
      </c>
    </row>
    <row r="160" spans="1:7" x14ac:dyDescent="0.3">
      <c r="A160" s="16">
        <v>45786</v>
      </c>
      <c r="B160" t="s">
        <v>46</v>
      </c>
      <c r="C160" t="s">
        <v>47</v>
      </c>
      <c r="D160" t="s">
        <v>45</v>
      </c>
      <c r="E160">
        <v>95</v>
      </c>
      <c r="F160" s="15">
        <v>6.5</v>
      </c>
      <c r="G160" t="s">
        <v>86</v>
      </c>
    </row>
    <row r="161" spans="1:7" x14ac:dyDescent="0.3">
      <c r="A161" s="16">
        <v>45786</v>
      </c>
      <c r="B161" t="s">
        <v>46</v>
      </c>
      <c r="C161" t="s">
        <v>47</v>
      </c>
      <c r="D161" t="s">
        <v>45</v>
      </c>
      <c r="E161">
        <v>75</v>
      </c>
      <c r="F161" s="15">
        <v>7</v>
      </c>
      <c r="G161" t="s">
        <v>86</v>
      </c>
    </row>
    <row r="162" spans="1:7" x14ac:dyDescent="0.3">
      <c r="A162" s="16">
        <v>45786</v>
      </c>
      <c r="B162" t="s">
        <v>46</v>
      </c>
      <c r="C162" t="s">
        <v>47</v>
      </c>
      <c r="D162" t="s">
        <v>45</v>
      </c>
      <c r="E162">
        <v>96</v>
      </c>
      <c r="F162" s="15">
        <v>8</v>
      </c>
      <c r="G162" t="s">
        <v>86</v>
      </c>
    </row>
    <row r="163" spans="1:7" x14ac:dyDescent="0.3">
      <c r="A163" s="16">
        <v>45786</v>
      </c>
      <c r="B163" t="s">
        <v>46</v>
      </c>
      <c r="C163" t="s">
        <v>47</v>
      </c>
      <c r="D163" t="s">
        <v>45</v>
      </c>
      <c r="E163">
        <v>95</v>
      </c>
      <c r="F163" s="15">
        <v>8.5</v>
      </c>
      <c r="G163" t="s">
        <v>86</v>
      </c>
    </row>
    <row r="164" spans="1:7" x14ac:dyDescent="0.3">
      <c r="A164" s="16">
        <v>45786</v>
      </c>
      <c r="B164" t="s">
        <v>46</v>
      </c>
      <c r="C164" t="s">
        <v>47</v>
      </c>
      <c r="D164" t="s">
        <v>45</v>
      </c>
      <c r="E164">
        <v>97</v>
      </c>
      <c r="F164" s="15">
        <v>8.5</v>
      </c>
      <c r="G164" t="s">
        <v>86</v>
      </c>
    </row>
    <row r="165" spans="1:7" x14ac:dyDescent="0.3">
      <c r="A165" s="16">
        <v>45786</v>
      </c>
      <c r="B165" t="s">
        <v>94</v>
      </c>
      <c r="D165" t="s">
        <v>45</v>
      </c>
      <c r="E165">
        <v>160</v>
      </c>
      <c r="F165" s="15">
        <v>33.5</v>
      </c>
      <c r="G165" t="s">
        <v>86</v>
      </c>
    </row>
    <row r="166" spans="1:7" x14ac:dyDescent="0.3">
      <c r="A166" s="16">
        <v>45786</v>
      </c>
      <c r="B166" t="s">
        <v>46</v>
      </c>
      <c r="C166" t="s">
        <v>47</v>
      </c>
      <c r="D166" t="s">
        <v>45</v>
      </c>
      <c r="E166">
        <v>95</v>
      </c>
      <c r="F166" s="15">
        <v>9</v>
      </c>
      <c r="G166" t="s">
        <v>86</v>
      </c>
    </row>
    <row r="167" spans="1:7" x14ac:dyDescent="0.3">
      <c r="A167" s="16">
        <v>45786</v>
      </c>
      <c r="B167" t="s">
        <v>46</v>
      </c>
      <c r="C167" t="s">
        <v>47</v>
      </c>
      <c r="D167" t="s">
        <v>45</v>
      </c>
      <c r="E167">
        <v>95</v>
      </c>
      <c r="F167" s="15">
        <v>14.5</v>
      </c>
      <c r="G167" t="s">
        <v>86</v>
      </c>
    </row>
    <row r="168" spans="1:7" x14ac:dyDescent="0.3">
      <c r="A168" s="16">
        <v>45786</v>
      </c>
      <c r="B168" t="s">
        <v>46</v>
      </c>
      <c r="C168" t="s">
        <v>47</v>
      </c>
      <c r="D168" t="s">
        <v>45</v>
      </c>
      <c r="E168">
        <v>90</v>
      </c>
      <c r="F168" s="15">
        <v>7</v>
      </c>
      <c r="G168" t="s">
        <v>86</v>
      </c>
    </row>
    <row r="169" spans="1:7" x14ac:dyDescent="0.3">
      <c r="A169" s="16">
        <v>45786</v>
      </c>
      <c r="B169" t="s">
        <v>46</v>
      </c>
      <c r="C169" t="s">
        <v>47</v>
      </c>
      <c r="D169" t="s">
        <v>45</v>
      </c>
      <c r="E169">
        <v>85</v>
      </c>
      <c r="F169" s="15">
        <v>5.5</v>
      </c>
      <c r="G169" t="s">
        <v>86</v>
      </c>
    </row>
    <row r="170" spans="1:7" x14ac:dyDescent="0.3">
      <c r="A170" s="16">
        <v>45786</v>
      </c>
      <c r="B170" t="s">
        <v>44</v>
      </c>
      <c r="D170" t="s">
        <v>45</v>
      </c>
      <c r="E170">
        <v>100</v>
      </c>
      <c r="F170" s="15"/>
    </row>
    <row r="171" spans="1:7" x14ac:dyDescent="0.3">
      <c r="A171" s="16">
        <v>45787</v>
      </c>
      <c r="B171" t="s">
        <v>46</v>
      </c>
      <c r="C171" t="s">
        <v>47</v>
      </c>
      <c r="D171" t="s">
        <v>45</v>
      </c>
      <c r="E171">
        <v>100</v>
      </c>
      <c r="F171" s="15">
        <v>9</v>
      </c>
      <c r="G171" t="s">
        <v>86</v>
      </c>
    </row>
    <row r="172" spans="1:7" x14ac:dyDescent="0.3">
      <c r="A172" s="16">
        <v>45787</v>
      </c>
      <c r="B172" t="s">
        <v>46</v>
      </c>
      <c r="C172" t="s">
        <v>47</v>
      </c>
      <c r="D172" t="s">
        <v>45</v>
      </c>
      <c r="E172">
        <v>80</v>
      </c>
      <c r="F172" s="15">
        <v>6</v>
      </c>
      <c r="G172" t="s">
        <v>86</v>
      </c>
    </row>
    <row r="173" spans="1:7" x14ac:dyDescent="0.3">
      <c r="A173" s="16">
        <v>45787</v>
      </c>
      <c r="B173" t="s">
        <v>46</v>
      </c>
      <c r="C173" t="s">
        <v>47</v>
      </c>
      <c r="D173" t="s">
        <v>45</v>
      </c>
      <c r="E173">
        <v>115</v>
      </c>
      <c r="F173" s="15">
        <v>12.5</v>
      </c>
      <c r="G173" t="s">
        <v>86</v>
      </c>
    </row>
    <row r="174" spans="1:7" x14ac:dyDescent="0.3">
      <c r="A174" s="16">
        <v>45787</v>
      </c>
      <c r="B174" t="s">
        <v>46</v>
      </c>
      <c r="C174" t="s">
        <v>47</v>
      </c>
      <c r="D174" t="s">
        <v>45</v>
      </c>
      <c r="E174">
        <v>100</v>
      </c>
      <c r="F174" s="15">
        <v>9</v>
      </c>
      <c r="G174" t="s">
        <v>86</v>
      </c>
    </row>
    <row r="175" spans="1:7" x14ac:dyDescent="0.3">
      <c r="A175" s="16">
        <v>45787</v>
      </c>
      <c r="B175" t="s">
        <v>46</v>
      </c>
      <c r="C175" t="s">
        <v>47</v>
      </c>
      <c r="D175" t="s">
        <v>45</v>
      </c>
      <c r="E175">
        <v>100</v>
      </c>
      <c r="F175" s="15">
        <v>9</v>
      </c>
      <c r="G175" t="s">
        <v>86</v>
      </c>
    </row>
    <row r="176" spans="1:7" x14ac:dyDescent="0.3">
      <c r="A176" s="16">
        <v>45787</v>
      </c>
      <c r="B176" t="s">
        <v>46</v>
      </c>
      <c r="C176" t="s">
        <v>47</v>
      </c>
      <c r="D176" t="s">
        <v>45</v>
      </c>
      <c r="E176">
        <v>105</v>
      </c>
      <c r="F176" s="15">
        <v>8</v>
      </c>
      <c r="G176" t="s">
        <v>86</v>
      </c>
    </row>
    <row r="177" spans="1:7" x14ac:dyDescent="0.3">
      <c r="A177" s="16">
        <v>45787</v>
      </c>
      <c r="B177" t="s">
        <v>46</v>
      </c>
      <c r="C177" t="s">
        <v>47</v>
      </c>
      <c r="D177" t="s">
        <v>45</v>
      </c>
      <c r="E177">
        <v>95</v>
      </c>
      <c r="F177" s="15">
        <v>8</v>
      </c>
      <c r="G177" t="s">
        <v>86</v>
      </c>
    </row>
    <row r="178" spans="1:7" x14ac:dyDescent="0.3">
      <c r="A178" s="16">
        <v>45787</v>
      </c>
      <c r="B178" t="s">
        <v>46</v>
      </c>
      <c r="C178" t="s">
        <v>47</v>
      </c>
      <c r="D178" t="s">
        <v>45</v>
      </c>
      <c r="E178">
        <v>120</v>
      </c>
      <c r="F178" s="15">
        <v>14.5</v>
      </c>
      <c r="G178" t="s">
        <v>86</v>
      </c>
    </row>
    <row r="179" spans="1:7" x14ac:dyDescent="0.3">
      <c r="A179" s="16">
        <v>45787</v>
      </c>
      <c r="B179" t="s">
        <v>46</v>
      </c>
      <c r="C179" t="s">
        <v>47</v>
      </c>
      <c r="D179" t="s">
        <v>45</v>
      </c>
      <c r="E179">
        <v>115</v>
      </c>
      <c r="F179" s="15">
        <v>10</v>
      </c>
      <c r="G179" t="s">
        <v>86</v>
      </c>
    </row>
    <row r="180" spans="1:7" x14ac:dyDescent="0.3">
      <c r="A180" s="16">
        <v>45787</v>
      </c>
      <c r="B180" t="s">
        <v>46</v>
      </c>
      <c r="C180" t="s">
        <v>47</v>
      </c>
      <c r="D180" t="s">
        <v>45</v>
      </c>
      <c r="E180">
        <v>120</v>
      </c>
      <c r="F180" s="15">
        <v>15</v>
      </c>
      <c r="G180" t="s">
        <v>86</v>
      </c>
    </row>
    <row r="181" spans="1:7" x14ac:dyDescent="0.3">
      <c r="A181" s="16">
        <v>45787</v>
      </c>
      <c r="B181" t="s">
        <v>46</v>
      </c>
      <c r="C181" t="s">
        <v>47</v>
      </c>
      <c r="D181" t="s">
        <v>45</v>
      </c>
      <c r="E181">
        <v>105</v>
      </c>
      <c r="F181" s="15">
        <v>9</v>
      </c>
      <c r="G181" t="s">
        <v>86</v>
      </c>
    </row>
    <row r="182" spans="1:7" x14ac:dyDescent="0.3">
      <c r="A182" s="16">
        <v>45787</v>
      </c>
      <c r="B182" t="s">
        <v>46</v>
      </c>
      <c r="C182" t="s">
        <v>47</v>
      </c>
      <c r="D182" t="s">
        <v>45</v>
      </c>
      <c r="E182">
        <v>97</v>
      </c>
      <c r="F182" s="15">
        <v>8.5</v>
      </c>
      <c r="G182" t="s">
        <v>86</v>
      </c>
    </row>
    <row r="183" spans="1:7" x14ac:dyDescent="0.3">
      <c r="A183" s="16">
        <v>45787</v>
      </c>
      <c r="B183" t="s">
        <v>46</v>
      </c>
      <c r="C183" t="s">
        <v>47</v>
      </c>
      <c r="D183" t="s">
        <v>45</v>
      </c>
      <c r="E183">
        <v>120</v>
      </c>
      <c r="F183" s="15">
        <v>15</v>
      </c>
      <c r="G183" t="s">
        <v>86</v>
      </c>
    </row>
    <row r="184" spans="1:7" x14ac:dyDescent="0.3">
      <c r="A184" s="16">
        <v>45787</v>
      </c>
      <c r="B184" t="s">
        <v>46</v>
      </c>
      <c r="C184" t="s">
        <v>47</v>
      </c>
      <c r="D184" t="s">
        <v>45</v>
      </c>
      <c r="E184">
        <v>100</v>
      </c>
      <c r="F184" s="15">
        <v>10</v>
      </c>
      <c r="G184" t="s">
        <v>86</v>
      </c>
    </row>
    <row r="185" spans="1:7" x14ac:dyDescent="0.3">
      <c r="A185" s="16">
        <v>45787</v>
      </c>
      <c r="B185" t="s">
        <v>46</v>
      </c>
      <c r="C185" t="s">
        <v>47</v>
      </c>
      <c r="D185" t="s">
        <v>45</v>
      </c>
      <c r="E185">
        <v>100</v>
      </c>
      <c r="F185" s="15">
        <v>9</v>
      </c>
      <c r="G185" t="s">
        <v>86</v>
      </c>
    </row>
    <row r="186" spans="1:7" x14ac:dyDescent="0.3">
      <c r="A186" s="16">
        <v>45787</v>
      </c>
      <c r="B186" t="s">
        <v>46</v>
      </c>
      <c r="C186" t="s">
        <v>47</v>
      </c>
      <c r="D186" t="s">
        <v>45</v>
      </c>
      <c r="E186">
        <v>105</v>
      </c>
      <c r="F186" s="15">
        <v>9</v>
      </c>
      <c r="G186" t="s">
        <v>86</v>
      </c>
    </row>
    <row r="187" spans="1:7" x14ac:dyDescent="0.3">
      <c r="A187" s="16">
        <v>45787</v>
      </c>
      <c r="B187" t="s">
        <v>46</v>
      </c>
      <c r="C187" t="s">
        <v>47</v>
      </c>
      <c r="D187" t="s">
        <v>45</v>
      </c>
      <c r="E187">
        <v>100</v>
      </c>
      <c r="F187" s="15">
        <v>10</v>
      </c>
      <c r="G187" t="s">
        <v>86</v>
      </c>
    </row>
    <row r="188" spans="1:7" x14ac:dyDescent="0.3">
      <c r="A188" s="16">
        <v>45787</v>
      </c>
      <c r="B188" t="s">
        <v>46</v>
      </c>
      <c r="C188" t="s">
        <v>47</v>
      </c>
      <c r="D188" t="s">
        <v>45</v>
      </c>
      <c r="E188">
        <v>105</v>
      </c>
      <c r="F188" s="15">
        <v>10.5</v>
      </c>
      <c r="G188" t="s">
        <v>86</v>
      </c>
    </row>
    <row r="189" spans="1:7" x14ac:dyDescent="0.3">
      <c r="A189" s="16">
        <v>45787</v>
      </c>
      <c r="B189" t="s">
        <v>46</v>
      </c>
      <c r="C189" t="s">
        <v>47</v>
      </c>
      <c r="D189" t="s">
        <v>45</v>
      </c>
      <c r="E189">
        <v>95</v>
      </c>
      <c r="F189" s="15">
        <v>8.5</v>
      </c>
      <c r="G189" t="s">
        <v>86</v>
      </c>
    </row>
    <row r="190" spans="1:7" x14ac:dyDescent="0.3">
      <c r="A190" s="16">
        <v>45787</v>
      </c>
      <c r="B190" t="s">
        <v>46</v>
      </c>
      <c r="C190" t="s">
        <v>47</v>
      </c>
      <c r="D190" t="s">
        <v>45</v>
      </c>
      <c r="E190">
        <v>105</v>
      </c>
      <c r="F190" s="15">
        <v>8.5</v>
      </c>
      <c r="G190" t="s">
        <v>86</v>
      </c>
    </row>
    <row r="191" spans="1:7" x14ac:dyDescent="0.3">
      <c r="A191" s="16">
        <v>45787</v>
      </c>
      <c r="B191" t="s">
        <v>46</v>
      </c>
      <c r="C191" t="s">
        <v>47</v>
      </c>
      <c r="D191" t="s">
        <v>45</v>
      </c>
      <c r="E191">
        <v>115</v>
      </c>
      <c r="F191" s="15">
        <v>11.5</v>
      </c>
      <c r="G191" t="s">
        <v>86</v>
      </c>
    </row>
    <row r="192" spans="1:7" x14ac:dyDescent="0.3">
      <c r="A192" s="16">
        <v>45787</v>
      </c>
      <c r="B192" t="s">
        <v>46</v>
      </c>
      <c r="C192" t="s">
        <v>47</v>
      </c>
      <c r="D192" t="s">
        <v>45</v>
      </c>
      <c r="E192">
        <v>110</v>
      </c>
      <c r="F192" s="15">
        <v>14</v>
      </c>
      <c r="G192" t="s">
        <v>86</v>
      </c>
    </row>
    <row r="193" spans="1:7" x14ac:dyDescent="0.3">
      <c r="A193" s="16">
        <v>45787</v>
      </c>
      <c r="B193" t="s">
        <v>46</v>
      </c>
      <c r="C193" t="s">
        <v>47</v>
      </c>
      <c r="D193" t="s">
        <v>45</v>
      </c>
      <c r="E193">
        <v>115</v>
      </c>
      <c r="F193" s="15">
        <v>12</v>
      </c>
      <c r="G193" t="s">
        <v>86</v>
      </c>
    </row>
    <row r="194" spans="1:7" x14ac:dyDescent="0.3">
      <c r="A194" s="16">
        <v>45787</v>
      </c>
      <c r="B194" t="s">
        <v>46</v>
      </c>
      <c r="C194" t="s">
        <v>47</v>
      </c>
      <c r="D194" t="s">
        <v>45</v>
      </c>
      <c r="E194">
        <v>115</v>
      </c>
      <c r="F194" s="15">
        <v>14.5</v>
      </c>
      <c r="G194" t="s">
        <v>86</v>
      </c>
    </row>
    <row r="195" spans="1:7" x14ac:dyDescent="0.3">
      <c r="A195" s="16">
        <v>45787</v>
      </c>
      <c r="B195" t="s">
        <v>46</v>
      </c>
      <c r="C195" t="s">
        <v>47</v>
      </c>
      <c r="D195" t="s">
        <v>45</v>
      </c>
      <c r="E195">
        <v>100</v>
      </c>
      <c r="F195" s="15">
        <v>11</v>
      </c>
      <c r="G195" t="s">
        <v>86</v>
      </c>
    </row>
    <row r="196" spans="1:7" x14ac:dyDescent="0.3">
      <c r="A196" s="16">
        <v>45787</v>
      </c>
      <c r="B196" t="s">
        <v>46</v>
      </c>
      <c r="C196" t="s">
        <v>47</v>
      </c>
      <c r="D196" t="s">
        <v>45</v>
      </c>
      <c r="E196">
        <v>95</v>
      </c>
      <c r="F196" s="15">
        <v>7</v>
      </c>
      <c r="G196" t="s">
        <v>86</v>
      </c>
    </row>
    <row r="197" spans="1:7" x14ac:dyDescent="0.3">
      <c r="A197" s="16">
        <v>45787</v>
      </c>
      <c r="B197" t="s">
        <v>46</v>
      </c>
      <c r="C197" t="s">
        <v>47</v>
      </c>
      <c r="D197" t="s">
        <v>45</v>
      </c>
      <c r="E197">
        <v>105</v>
      </c>
      <c r="F197" s="15">
        <v>11</v>
      </c>
      <c r="G197" t="s">
        <v>86</v>
      </c>
    </row>
    <row r="198" spans="1:7" x14ac:dyDescent="0.3">
      <c r="A198" s="16">
        <v>45787</v>
      </c>
      <c r="B198" t="s">
        <v>46</v>
      </c>
      <c r="C198" t="s">
        <v>47</v>
      </c>
      <c r="D198" t="s">
        <v>45</v>
      </c>
      <c r="E198">
        <v>75</v>
      </c>
      <c r="F198" s="15">
        <v>6</v>
      </c>
      <c r="G198" t="s">
        <v>86</v>
      </c>
    </row>
    <row r="199" spans="1:7" x14ac:dyDescent="0.3">
      <c r="A199" s="16">
        <v>45787</v>
      </c>
      <c r="B199" t="s">
        <v>46</v>
      </c>
      <c r="C199" t="s">
        <v>47</v>
      </c>
      <c r="D199" t="s">
        <v>45</v>
      </c>
      <c r="E199">
        <v>110</v>
      </c>
      <c r="F199" s="15">
        <v>14.5</v>
      </c>
      <c r="G199" t="s">
        <v>86</v>
      </c>
    </row>
    <row r="200" spans="1:7" x14ac:dyDescent="0.3">
      <c r="A200" s="16">
        <v>45787</v>
      </c>
      <c r="B200" t="s">
        <v>46</v>
      </c>
      <c r="C200" t="s">
        <v>47</v>
      </c>
      <c r="D200" t="s">
        <v>45</v>
      </c>
      <c r="E200">
        <v>125</v>
      </c>
      <c r="F200" s="15">
        <v>18</v>
      </c>
      <c r="G200" t="s">
        <v>88</v>
      </c>
    </row>
    <row r="201" spans="1:7" x14ac:dyDescent="0.3">
      <c r="A201" s="16">
        <v>45787</v>
      </c>
      <c r="B201" t="s">
        <v>44</v>
      </c>
      <c r="D201" t="s">
        <v>45</v>
      </c>
      <c r="E201">
        <v>160</v>
      </c>
      <c r="F201" s="15"/>
    </row>
    <row r="202" spans="1:7" x14ac:dyDescent="0.3">
      <c r="A202" s="16">
        <v>45787</v>
      </c>
      <c r="B202" t="s">
        <v>44</v>
      </c>
      <c r="D202" t="s">
        <v>45</v>
      </c>
      <c r="E202">
        <v>120</v>
      </c>
      <c r="F202" s="15"/>
    </row>
    <row r="203" spans="1:7" x14ac:dyDescent="0.3">
      <c r="A203" s="16">
        <v>45787</v>
      </c>
      <c r="B203" t="s">
        <v>44</v>
      </c>
      <c r="D203" t="s">
        <v>45</v>
      </c>
      <c r="E203">
        <v>150</v>
      </c>
      <c r="F203" s="15"/>
    </row>
    <row r="204" spans="1:7" x14ac:dyDescent="0.3">
      <c r="A204" s="16">
        <v>45787</v>
      </c>
      <c r="B204" t="s">
        <v>44</v>
      </c>
      <c r="D204" t="s">
        <v>45</v>
      </c>
      <c r="E204">
        <v>145</v>
      </c>
      <c r="F204" s="15"/>
    </row>
    <row r="205" spans="1:7" x14ac:dyDescent="0.3">
      <c r="A205" s="16">
        <v>45787</v>
      </c>
      <c r="B205" t="s">
        <v>44</v>
      </c>
      <c r="D205" t="s">
        <v>45</v>
      </c>
      <c r="E205">
        <v>135</v>
      </c>
      <c r="F205" s="15"/>
    </row>
    <row r="206" spans="1:7" x14ac:dyDescent="0.3">
      <c r="A206" s="16">
        <v>45787</v>
      </c>
      <c r="B206" t="s">
        <v>44</v>
      </c>
      <c r="D206" t="s">
        <v>45</v>
      </c>
      <c r="E206">
        <v>170</v>
      </c>
      <c r="F206" s="15"/>
    </row>
    <row r="207" spans="1:7" x14ac:dyDescent="0.3">
      <c r="A207" s="16">
        <v>45787</v>
      </c>
      <c r="B207" t="s">
        <v>44</v>
      </c>
      <c r="D207" t="s">
        <v>45</v>
      </c>
      <c r="E207">
        <v>210</v>
      </c>
      <c r="F207" s="15"/>
    </row>
    <row r="208" spans="1:7" x14ac:dyDescent="0.3">
      <c r="A208" s="16">
        <v>45787</v>
      </c>
      <c r="B208" t="s">
        <v>44</v>
      </c>
      <c r="D208" t="s">
        <v>45</v>
      </c>
      <c r="E208">
        <v>115</v>
      </c>
      <c r="F208" s="15"/>
    </row>
    <row r="209" spans="1:7" x14ac:dyDescent="0.3">
      <c r="A209" s="16">
        <v>45787</v>
      </c>
      <c r="B209" t="s">
        <v>44</v>
      </c>
      <c r="D209" t="s">
        <v>45</v>
      </c>
      <c r="E209">
        <v>120</v>
      </c>
      <c r="F209" s="15"/>
    </row>
    <row r="210" spans="1:7" x14ac:dyDescent="0.3">
      <c r="A210" s="16">
        <v>45787</v>
      </c>
      <c r="B210" t="s">
        <v>44</v>
      </c>
      <c r="D210" t="s">
        <v>45</v>
      </c>
      <c r="E210">
        <v>120</v>
      </c>
      <c r="F210" s="15"/>
    </row>
    <row r="211" spans="1:7" x14ac:dyDescent="0.3">
      <c r="A211" s="16">
        <v>45787</v>
      </c>
      <c r="B211" t="s">
        <v>44</v>
      </c>
      <c r="D211" t="s">
        <v>45</v>
      </c>
      <c r="E211">
        <v>170</v>
      </c>
      <c r="F211" s="15"/>
    </row>
    <row r="212" spans="1:7" x14ac:dyDescent="0.3">
      <c r="A212" s="16">
        <v>45788</v>
      </c>
      <c r="B212" t="s">
        <v>46</v>
      </c>
      <c r="C212" t="s">
        <v>47</v>
      </c>
      <c r="D212" t="s">
        <v>45</v>
      </c>
      <c r="E212">
        <v>107</v>
      </c>
      <c r="F212" s="15">
        <v>11.5</v>
      </c>
      <c r="G212" t="s">
        <v>86</v>
      </c>
    </row>
    <row r="213" spans="1:7" x14ac:dyDescent="0.3">
      <c r="A213" s="16">
        <v>45788</v>
      </c>
      <c r="B213" t="s">
        <v>46</v>
      </c>
      <c r="C213" t="s">
        <v>47</v>
      </c>
      <c r="D213" t="s">
        <v>45</v>
      </c>
      <c r="E213">
        <v>120</v>
      </c>
      <c r="F213" s="15">
        <v>11</v>
      </c>
      <c r="G213" t="s">
        <v>86</v>
      </c>
    </row>
    <row r="214" spans="1:7" x14ac:dyDescent="0.3">
      <c r="A214" s="16">
        <v>45788</v>
      </c>
      <c r="B214" t="s">
        <v>46</v>
      </c>
      <c r="C214" t="s">
        <v>47</v>
      </c>
      <c r="D214" t="s">
        <v>45</v>
      </c>
      <c r="E214">
        <v>88</v>
      </c>
      <c r="F214" s="15">
        <v>7.5</v>
      </c>
      <c r="G214" t="s">
        <v>86</v>
      </c>
    </row>
    <row r="215" spans="1:7" x14ac:dyDescent="0.3">
      <c r="A215" s="16">
        <v>45788</v>
      </c>
      <c r="B215" t="s">
        <v>46</v>
      </c>
      <c r="C215" t="s">
        <v>47</v>
      </c>
      <c r="D215" t="s">
        <v>45</v>
      </c>
      <c r="E215">
        <v>90</v>
      </c>
      <c r="F215" s="15">
        <v>6.5</v>
      </c>
      <c r="G215" t="s">
        <v>86</v>
      </c>
    </row>
    <row r="216" spans="1:7" x14ac:dyDescent="0.3">
      <c r="A216" s="16">
        <v>45788</v>
      </c>
      <c r="B216" t="s">
        <v>46</v>
      </c>
      <c r="C216" t="s">
        <v>47</v>
      </c>
      <c r="D216" t="s">
        <v>45</v>
      </c>
      <c r="E216">
        <v>105</v>
      </c>
      <c r="F216" s="15">
        <v>11.5</v>
      </c>
      <c r="G216" t="s">
        <v>86</v>
      </c>
    </row>
    <row r="217" spans="1:7" x14ac:dyDescent="0.3">
      <c r="A217" s="16">
        <v>45788</v>
      </c>
      <c r="B217" t="s">
        <v>46</v>
      </c>
      <c r="C217" t="s">
        <v>47</v>
      </c>
      <c r="D217" t="s">
        <v>45</v>
      </c>
      <c r="E217">
        <v>106</v>
      </c>
      <c r="F217" s="15">
        <v>10</v>
      </c>
      <c r="G217" t="s">
        <v>86</v>
      </c>
    </row>
    <row r="218" spans="1:7" x14ac:dyDescent="0.3">
      <c r="A218" s="16">
        <v>45788</v>
      </c>
      <c r="B218" t="s">
        <v>46</v>
      </c>
      <c r="C218" t="s">
        <v>47</v>
      </c>
      <c r="D218" t="s">
        <v>45</v>
      </c>
      <c r="E218">
        <v>101</v>
      </c>
      <c r="F218" s="15">
        <v>8.5</v>
      </c>
      <c r="G218" t="s">
        <v>86</v>
      </c>
    </row>
    <row r="219" spans="1:7" x14ac:dyDescent="0.3">
      <c r="A219" s="16">
        <v>45788</v>
      </c>
      <c r="B219" t="s">
        <v>46</v>
      </c>
      <c r="C219" t="s">
        <v>47</v>
      </c>
      <c r="D219" t="s">
        <v>45</v>
      </c>
      <c r="E219">
        <v>98</v>
      </c>
      <c r="F219" s="15">
        <v>9.5</v>
      </c>
      <c r="G219" t="s">
        <v>86</v>
      </c>
    </row>
    <row r="220" spans="1:7" x14ac:dyDescent="0.3">
      <c r="A220" s="16">
        <v>45788</v>
      </c>
      <c r="B220" t="s">
        <v>46</v>
      </c>
      <c r="C220" t="s">
        <v>47</v>
      </c>
      <c r="D220" t="s">
        <v>45</v>
      </c>
      <c r="E220">
        <v>108</v>
      </c>
      <c r="F220" s="15">
        <v>13</v>
      </c>
      <c r="G220" t="s">
        <v>86</v>
      </c>
    </row>
    <row r="221" spans="1:7" x14ac:dyDescent="0.3">
      <c r="A221" s="16">
        <v>45788</v>
      </c>
      <c r="B221" t="s">
        <v>46</v>
      </c>
      <c r="C221" t="s">
        <v>47</v>
      </c>
      <c r="D221" t="s">
        <v>45</v>
      </c>
      <c r="E221">
        <v>83</v>
      </c>
      <c r="F221" s="15">
        <v>5.5</v>
      </c>
      <c r="G221" t="s">
        <v>86</v>
      </c>
    </row>
    <row r="222" spans="1:7" x14ac:dyDescent="0.3">
      <c r="A222" s="16">
        <v>45789</v>
      </c>
      <c r="B222" t="s">
        <v>46</v>
      </c>
      <c r="C222" t="s">
        <v>47</v>
      </c>
      <c r="D222" t="s">
        <v>45</v>
      </c>
      <c r="E222">
        <v>100</v>
      </c>
      <c r="F222" s="15">
        <v>9.5</v>
      </c>
      <c r="G222" t="s">
        <v>86</v>
      </c>
    </row>
    <row r="223" spans="1:7" x14ac:dyDescent="0.3">
      <c r="A223" s="16">
        <v>45789</v>
      </c>
      <c r="B223" t="s">
        <v>46</v>
      </c>
      <c r="C223" t="s">
        <v>47</v>
      </c>
      <c r="D223" t="s">
        <v>45</v>
      </c>
      <c r="E223">
        <v>103</v>
      </c>
      <c r="F223" s="15">
        <v>8.5</v>
      </c>
      <c r="G223" t="s">
        <v>86</v>
      </c>
    </row>
    <row r="224" spans="1:7" x14ac:dyDescent="0.3">
      <c r="A224" s="16">
        <v>45789</v>
      </c>
      <c r="B224" t="s">
        <v>46</v>
      </c>
      <c r="C224" t="s">
        <v>47</v>
      </c>
      <c r="D224" t="s">
        <v>45</v>
      </c>
      <c r="E224">
        <v>85</v>
      </c>
      <c r="F224" s="15">
        <v>6</v>
      </c>
      <c r="G224" t="s">
        <v>86</v>
      </c>
    </row>
    <row r="225" spans="1:8" x14ac:dyDescent="0.3">
      <c r="A225" s="16">
        <v>45789</v>
      </c>
      <c r="B225" t="s">
        <v>46</v>
      </c>
      <c r="C225" t="s">
        <v>47</v>
      </c>
      <c r="D225" t="s">
        <v>45</v>
      </c>
      <c r="E225">
        <v>90</v>
      </c>
      <c r="F225" s="15">
        <v>8.5</v>
      </c>
      <c r="G225" t="s">
        <v>86</v>
      </c>
    </row>
    <row r="226" spans="1:8" x14ac:dyDescent="0.3">
      <c r="A226" s="16">
        <v>45789</v>
      </c>
      <c r="B226" t="s">
        <v>46</v>
      </c>
      <c r="C226" t="s">
        <v>47</v>
      </c>
      <c r="D226" t="s">
        <v>45</v>
      </c>
      <c r="E226">
        <v>110</v>
      </c>
      <c r="F226" s="15">
        <v>11.5</v>
      </c>
      <c r="G226" t="s">
        <v>86</v>
      </c>
    </row>
    <row r="227" spans="1:8" x14ac:dyDescent="0.3">
      <c r="A227" s="16">
        <v>45789</v>
      </c>
      <c r="B227" t="s">
        <v>46</v>
      </c>
      <c r="C227" t="s">
        <v>47</v>
      </c>
      <c r="D227" t="s">
        <v>45</v>
      </c>
      <c r="E227">
        <v>105</v>
      </c>
      <c r="F227" s="15">
        <v>10.5</v>
      </c>
      <c r="G227" t="s">
        <v>86</v>
      </c>
    </row>
    <row r="228" spans="1:8" x14ac:dyDescent="0.3">
      <c r="A228" s="16">
        <v>45789</v>
      </c>
      <c r="B228" t="s">
        <v>46</v>
      </c>
      <c r="C228" t="s">
        <v>47</v>
      </c>
      <c r="D228" t="s">
        <v>45</v>
      </c>
      <c r="E228">
        <v>90</v>
      </c>
      <c r="F228" s="15">
        <v>7.5</v>
      </c>
      <c r="G228" t="s">
        <v>86</v>
      </c>
    </row>
    <row r="229" spans="1:8" x14ac:dyDescent="0.3">
      <c r="A229" s="16">
        <v>45789</v>
      </c>
      <c r="B229" t="s">
        <v>46</v>
      </c>
      <c r="C229" t="s">
        <v>47</v>
      </c>
      <c r="D229" t="s">
        <v>45</v>
      </c>
      <c r="E229">
        <v>93</v>
      </c>
      <c r="F229" s="15">
        <v>9</v>
      </c>
      <c r="G229" t="s">
        <v>86</v>
      </c>
    </row>
    <row r="230" spans="1:8" x14ac:dyDescent="0.3">
      <c r="A230" s="16">
        <v>45789</v>
      </c>
      <c r="B230" t="s">
        <v>46</v>
      </c>
      <c r="C230" t="s">
        <v>47</v>
      </c>
      <c r="D230" t="s">
        <v>45</v>
      </c>
      <c r="E230">
        <v>120</v>
      </c>
      <c r="F230" s="15">
        <v>16</v>
      </c>
      <c r="G230" t="s">
        <v>86</v>
      </c>
    </row>
    <row r="231" spans="1:8" x14ac:dyDescent="0.3">
      <c r="A231" s="16">
        <v>45789</v>
      </c>
      <c r="B231" t="s">
        <v>46</v>
      </c>
      <c r="C231" t="s">
        <v>47</v>
      </c>
      <c r="D231" t="s">
        <v>45</v>
      </c>
      <c r="E231">
        <v>110</v>
      </c>
      <c r="F231" s="15">
        <v>15</v>
      </c>
      <c r="G231" t="s">
        <v>88</v>
      </c>
    </row>
    <row r="232" spans="1:8" x14ac:dyDescent="0.3">
      <c r="A232" s="16">
        <v>45789</v>
      </c>
      <c r="B232" t="s">
        <v>44</v>
      </c>
      <c r="D232" t="s">
        <v>45</v>
      </c>
      <c r="E232">
        <v>105</v>
      </c>
      <c r="F232" s="15"/>
    </row>
    <row r="233" spans="1:8" x14ac:dyDescent="0.3">
      <c r="A233" s="16">
        <v>45790</v>
      </c>
      <c r="B233" t="s">
        <v>46</v>
      </c>
      <c r="C233" t="s">
        <v>47</v>
      </c>
      <c r="D233" t="s">
        <v>45</v>
      </c>
      <c r="E233">
        <v>95</v>
      </c>
      <c r="F233" s="15">
        <v>12</v>
      </c>
      <c r="G233" t="s">
        <v>86</v>
      </c>
    </row>
    <row r="234" spans="1:8" x14ac:dyDescent="0.3">
      <c r="A234" s="16">
        <v>45790</v>
      </c>
      <c r="B234" t="s">
        <v>46</v>
      </c>
      <c r="C234" t="s">
        <v>47</v>
      </c>
      <c r="D234" t="s">
        <v>45</v>
      </c>
      <c r="E234">
        <v>110</v>
      </c>
      <c r="F234" s="15">
        <v>12</v>
      </c>
      <c r="G234" t="s">
        <v>86</v>
      </c>
    </row>
    <row r="235" spans="1:8" x14ac:dyDescent="0.3">
      <c r="A235" s="16">
        <v>45790</v>
      </c>
      <c r="B235" t="s">
        <v>46</v>
      </c>
      <c r="C235" t="s">
        <v>47</v>
      </c>
      <c r="D235" t="s">
        <v>45</v>
      </c>
      <c r="E235">
        <v>95</v>
      </c>
      <c r="F235" s="15">
        <v>9</v>
      </c>
      <c r="G235" t="s">
        <v>86</v>
      </c>
    </row>
    <row r="236" spans="1:8" x14ac:dyDescent="0.3">
      <c r="A236" s="16">
        <v>45790</v>
      </c>
      <c r="B236" t="s">
        <v>46</v>
      </c>
      <c r="C236" t="s">
        <v>47</v>
      </c>
      <c r="D236" t="s">
        <v>45</v>
      </c>
      <c r="E236">
        <v>100</v>
      </c>
      <c r="F236" s="15">
        <v>9.5</v>
      </c>
      <c r="G236" t="s">
        <v>86</v>
      </c>
    </row>
    <row r="237" spans="1:8" x14ac:dyDescent="0.3">
      <c r="A237" s="16">
        <v>45790</v>
      </c>
      <c r="B237" t="s">
        <v>46</v>
      </c>
      <c r="C237" t="s">
        <v>47</v>
      </c>
      <c r="D237" t="s">
        <v>45</v>
      </c>
      <c r="E237">
        <v>85</v>
      </c>
      <c r="F237" s="15">
        <v>5.5</v>
      </c>
      <c r="G237" t="s">
        <v>86</v>
      </c>
      <c r="H237" t="s">
        <v>90</v>
      </c>
    </row>
    <row r="238" spans="1:8" x14ac:dyDescent="0.3">
      <c r="A238" s="16">
        <v>45790</v>
      </c>
      <c r="B238" t="s">
        <v>46</v>
      </c>
      <c r="C238" t="s">
        <v>47</v>
      </c>
      <c r="D238" t="s">
        <v>45</v>
      </c>
      <c r="E238">
        <v>105</v>
      </c>
      <c r="F238" s="15">
        <v>9.5</v>
      </c>
      <c r="G238" t="s">
        <v>86</v>
      </c>
    </row>
    <row r="239" spans="1:8" x14ac:dyDescent="0.3">
      <c r="A239" s="16">
        <v>45790</v>
      </c>
      <c r="B239" t="s">
        <v>46</v>
      </c>
      <c r="C239" t="s">
        <v>47</v>
      </c>
      <c r="D239" t="s">
        <v>45</v>
      </c>
      <c r="E239">
        <v>100</v>
      </c>
      <c r="F239" s="15">
        <v>8.5</v>
      </c>
      <c r="G239" t="s">
        <v>86</v>
      </c>
    </row>
    <row r="240" spans="1:8" x14ac:dyDescent="0.3">
      <c r="A240" s="16">
        <v>45790</v>
      </c>
      <c r="B240" t="s">
        <v>46</v>
      </c>
      <c r="C240" t="s">
        <v>47</v>
      </c>
      <c r="D240" t="s">
        <v>45</v>
      </c>
      <c r="E240">
        <v>95</v>
      </c>
      <c r="F240" s="15">
        <v>9.5</v>
      </c>
      <c r="G240" t="s">
        <v>86</v>
      </c>
    </row>
    <row r="241" spans="1:8" x14ac:dyDescent="0.3">
      <c r="A241" s="16">
        <v>45790</v>
      </c>
      <c r="B241" t="s">
        <v>46</v>
      </c>
      <c r="C241" t="s">
        <v>47</v>
      </c>
      <c r="D241" t="s">
        <v>45</v>
      </c>
      <c r="E241">
        <v>85</v>
      </c>
      <c r="F241" s="15">
        <v>7.5</v>
      </c>
      <c r="G241" t="s">
        <v>86</v>
      </c>
    </row>
    <row r="242" spans="1:8" x14ac:dyDescent="0.3">
      <c r="A242" s="16">
        <v>45790</v>
      </c>
      <c r="B242" t="s">
        <v>46</v>
      </c>
      <c r="C242" t="s">
        <v>47</v>
      </c>
      <c r="D242" t="s">
        <v>45</v>
      </c>
      <c r="E242">
        <v>105</v>
      </c>
      <c r="F242" s="15">
        <v>9</v>
      </c>
      <c r="G242" t="s">
        <v>86</v>
      </c>
    </row>
    <row r="243" spans="1:8" x14ac:dyDescent="0.3">
      <c r="A243" s="16">
        <v>45790</v>
      </c>
      <c r="B243" t="s">
        <v>46</v>
      </c>
      <c r="C243" t="s">
        <v>47</v>
      </c>
      <c r="D243" t="s">
        <v>45</v>
      </c>
      <c r="E243">
        <v>85</v>
      </c>
      <c r="F243" s="15">
        <v>6.5</v>
      </c>
      <c r="G243" t="s">
        <v>86</v>
      </c>
    </row>
    <row r="244" spans="1:8" x14ac:dyDescent="0.3">
      <c r="A244" s="16">
        <v>45790</v>
      </c>
      <c r="B244" t="s">
        <v>46</v>
      </c>
      <c r="C244" t="s">
        <v>47</v>
      </c>
      <c r="D244" t="s">
        <v>45</v>
      </c>
      <c r="E244">
        <v>100</v>
      </c>
      <c r="F244" s="15">
        <v>10.5</v>
      </c>
      <c r="G244" t="s">
        <v>86</v>
      </c>
      <c r="H244" t="s">
        <v>90</v>
      </c>
    </row>
    <row r="245" spans="1:8" x14ac:dyDescent="0.3">
      <c r="A245" s="16">
        <v>45790</v>
      </c>
      <c r="B245" t="s">
        <v>46</v>
      </c>
      <c r="C245" t="s">
        <v>47</v>
      </c>
      <c r="D245" t="s">
        <v>45</v>
      </c>
      <c r="E245">
        <v>110</v>
      </c>
      <c r="F245" s="15">
        <v>11</v>
      </c>
      <c r="G245" t="s">
        <v>86</v>
      </c>
    </row>
    <row r="246" spans="1:8" x14ac:dyDescent="0.3">
      <c r="A246" s="16">
        <v>45790</v>
      </c>
      <c r="B246" t="s">
        <v>46</v>
      </c>
      <c r="C246" t="s">
        <v>47</v>
      </c>
      <c r="D246" t="s">
        <v>45</v>
      </c>
      <c r="E246">
        <v>95</v>
      </c>
      <c r="F246" s="15">
        <v>9</v>
      </c>
      <c r="G246" t="s">
        <v>86</v>
      </c>
    </row>
    <row r="247" spans="1:8" x14ac:dyDescent="0.3">
      <c r="A247" s="16">
        <v>45790</v>
      </c>
      <c r="B247" t="s">
        <v>46</v>
      </c>
      <c r="C247" t="s">
        <v>47</v>
      </c>
      <c r="D247" t="s">
        <v>45</v>
      </c>
      <c r="E247">
        <v>100</v>
      </c>
      <c r="F247" s="15">
        <v>10.5</v>
      </c>
      <c r="G247" t="s">
        <v>86</v>
      </c>
    </row>
    <row r="248" spans="1:8" x14ac:dyDescent="0.3">
      <c r="A248" s="16">
        <v>45790</v>
      </c>
      <c r="B248" t="s">
        <v>46</v>
      </c>
      <c r="C248" t="s">
        <v>47</v>
      </c>
      <c r="D248" t="s">
        <v>45</v>
      </c>
      <c r="E248">
        <v>100</v>
      </c>
      <c r="F248" s="15">
        <v>10.5</v>
      </c>
      <c r="G248" t="s">
        <v>86</v>
      </c>
    </row>
    <row r="249" spans="1:8" x14ac:dyDescent="0.3">
      <c r="A249" s="16">
        <v>45790</v>
      </c>
      <c r="B249" t="s">
        <v>46</v>
      </c>
      <c r="C249" t="s">
        <v>47</v>
      </c>
      <c r="D249" t="s">
        <v>45</v>
      </c>
      <c r="E249">
        <v>130</v>
      </c>
      <c r="F249" s="15">
        <v>16</v>
      </c>
      <c r="G249" t="s">
        <v>88</v>
      </c>
    </row>
    <row r="250" spans="1:8" x14ac:dyDescent="0.3">
      <c r="A250" s="16">
        <v>45790</v>
      </c>
      <c r="B250" t="s">
        <v>46</v>
      </c>
      <c r="C250" t="s">
        <v>47</v>
      </c>
      <c r="D250" t="s">
        <v>45</v>
      </c>
      <c r="E250">
        <v>85</v>
      </c>
      <c r="F250" s="15">
        <v>8.5</v>
      </c>
      <c r="G250" t="s">
        <v>86</v>
      </c>
    </row>
    <row r="251" spans="1:8" x14ac:dyDescent="0.3">
      <c r="A251" s="16">
        <v>45790</v>
      </c>
      <c r="B251" t="s">
        <v>46</v>
      </c>
      <c r="C251" t="s">
        <v>47</v>
      </c>
      <c r="D251" t="s">
        <v>45</v>
      </c>
      <c r="E251">
        <v>85</v>
      </c>
      <c r="F251" s="15">
        <v>5.5</v>
      </c>
      <c r="G251" t="s">
        <v>86</v>
      </c>
    </row>
    <row r="252" spans="1:8" x14ac:dyDescent="0.3">
      <c r="A252" s="16">
        <v>45790</v>
      </c>
      <c r="B252" t="s">
        <v>46</v>
      </c>
      <c r="C252" t="s">
        <v>47</v>
      </c>
      <c r="D252" t="s">
        <v>45</v>
      </c>
      <c r="E252">
        <v>100</v>
      </c>
      <c r="F252" s="15">
        <v>8</v>
      </c>
      <c r="G252" t="s">
        <v>86</v>
      </c>
    </row>
    <row r="253" spans="1:8" x14ac:dyDescent="0.3">
      <c r="A253" s="16">
        <v>45791</v>
      </c>
      <c r="B253" t="s">
        <v>46</v>
      </c>
      <c r="C253" t="s">
        <v>47</v>
      </c>
      <c r="D253" t="s">
        <v>45</v>
      </c>
      <c r="E253">
        <v>95</v>
      </c>
      <c r="F253" s="15">
        <v>7</v>
      </c>
      <c r="G253" t="s">
        <v>86</v>
      </c>
    </row>
    <row r="254" spans="1:8" x14ac:dyDescent="0.3">
      <c r="A254" s="16">
        <v>45791</v>
      </c>
      <c r="B254" t="s">
        <v>46</v>
      </c>
      <c r="C254" t="s">
        <v>47</v>
      </c>
      <c r="D254" t="s">
        <v>45</v>
      </c>
      <c r="E254">
        <v>90</v>
      </c>
      <c r="F254" s="15">
        <v>9</v>
      </c>
      <c r="G254" t="s">
        <v>86</v>
      </c>
    </row>
    <row r="255" spans="1:8" x14ac:dyDescent="0.3">
      <c r="A255" s="16">
        <v>45791</v>
      </c>
      <c r="B255" t="s">
        <v>46</v>
      </c>
      <c r="C255" t="s">
        <v>47</v>
      </c>
      <c r="D255" t="s">
        <v>45</v>
      </c>
      <c r="E255">
        <v>115</v>
      </c>
      <c r="F255" s="15">
        <v>9.5</v>
      </c>
      <c r="G255" t="s">
        <v>86</v>
      </c>
    </row>
    <row r="256" spans="1:8" x14ac:dyDescent="0.3">
      <c r="A256" s="16">
        <v>45791</v>
      </c>
      <c r="B256" t="s">
        <v>46</v>
      </c>
      <c r="C256" t="s">
        <v>47</v>
      </c>
      <c r="D256" t="s">
        <v>45</v>
      </c>
      <c r="E256">
        <v>90</v>
      </c>
      <c r="F256" s="15">
        <v>9</v>
      </c>
      <c r="G256" t="s">
        <v>86</v>
      </c>
    </row>
    <row r="257" spans="1:7" x14ac:dyDescent="0.3">
      <c r="A257" s="16">
        <v>45791</v>
      </c>
      <c r="B257" t="s">
        <v>46</v>
      </c>
      <c r="C257" t="s">
        <v>47</v>
      </c>
      <c r="D257" t="s">
        <v>45</v>
      </c>
      <c r="E257">
        <v>105</v>
      </c>
      <c r="F257" s="15">
        <v>9</v>
      </c>
      <c r="G257" t="s">
        <v>86</v>
      </c>
    </row>
    <row r="258" spans="1:7" x14ac:dyDescent="0.3">
      <c r="A258" s="16">
        <v>45791</v>
      </c>
      <c r="B258" t="s">
        <v>46</v>
      </c>
      <c r="C258" t="s">
        <v>47</v>
      </c>
      <c r="D258" t="s">
        <v>45</v>
      </c>
      <c r="E258">
        <v>105</v>
      </c>
      <c r="F258" s="15">
        <v>7</v>
      </c>
      <c r="G258" t="s">
        <v>86</v>
      </c>
    </row>
    <row r="259" spans="1:7" x14ac:dyDescent="0.3">
      <c r="A259" s="16">
        <v>45791</v>
      </c>
      <c r="B259" t="s">
        <v>46</v>
      </c>
      <c r="C259" t="s">
        <v>47</v>
      </c>
      <c r="D259" t="s">
        <v>45</v>
      </c>
      <c r="E259">
        <v>75</v>
      </c>
      <c r="F259" s="15">
        <v>6</v>
      </c>
      <c r="G259" t="s">
        <v>86</v>
      </c>
    </row>
    <row r="260" spans="1:7" x14ac:dyDescent="0.3">
      <c r="A260" s="16">
        <v>45791</v>
      </c>
      <c r="B260" t="s">
        <v>46</v>
      </c>
      <c r="C260" t="s">
        <v>47</v>
      </c>
      <c r="D260" t="s">
        <v>45</v>
      </c>
      <c r="E260">
        <v>113</v>
      </c>
      <c r="F260" s="15">
        <v>12</v>
      </c>
      <c r="G260" t="s">
        <v>86</v>
      </c>
    </row>
    <row r="261" spans="1:7" x14ac:dyDescent="0.3">
      <c r="A261" s="16">
        <v>45791</v>
      </c>
      <c r="B261" t="s">
        <v>46</v>
      </c>
      <c r="C261" t="s">
        <v>47</v>
      </c>
      <c r="D261" t="s">
        <v>45</v>
      </c>
      <c r="E261">
        <v>88</v>
      </c>
      <c r="F261" s="15">
        <v>5</v>
      </c>
      <c r="G261" t="s">
        <v>86</v>
      </c>
    </row>
    <row r="262" spans="1:7" x14ac:dyDescent="0.3">
      <c r="A262" s="16">
        <v>45791</v>
      </c>
      <c r="B262" t="s">
        <v>46</v>
      </c>
      <c r="C262" t="s">
        <v>47</v>
      </c>
      <c r="D262" t="s">
        <v>45</v>
      </c>
      <c r="E262">
        <v>88</v>
      </c>
      <c r="F262" s="15">
        <v>7</v>
      </c>
      <c r="G262" t="s">
        <v>86</v>
      </c>
    </row>
    <row r="263" spans="1:7" x14ac:dyDescent="0.3">
      <c r="A263" s="16">
        <v>45792</v>
      </c>
      <c r="B263" t="s">
        <v>46</v>
      </c>
      <c r="C263" t="s">
        <v>47</v>
      </c>
      <c r="D263" t="s">
        <v>45</v>
      </c>
      <c r="E263">
        <v>95</v>
      </c>
      <c r="F263" s="15">
        <v>10.5</v>
      </c>
      <c r="G263" t="s">
        <v>86</v>
      </c>
    </row>
    <row r="264" spans="1:7" x14ac:dyDescent="0.3">
      <c r="A264" s="16">
        <v>45792</v>
      </c>
      <c r="B264" t="s">
        <v>46</v>
      </c>
      <c r="C264" t="s">
        <v>47</v>
      </c>
      <c r="D264" t="s">
        <v>45</v>
      </c>
      <c r="E264">
        <v>105</v>
      </c>
      <c r="F264" s="15">
        <v>12</v>
      </c>
      <c r="G264" t="s">
        <v>86</v>
      </c>
    </row>
    <row r="265" spans="1:7" x14ac:dyDescent="0.3">
      <c r="A265" s="16">
        <v>45792</v>
      </c>
      <c r="B265" t="s">
        <v>46</v>
      </c>
      <c r="C265" t="s">
        <v>47</v>
      </c>
      <c r="D265" t="s">
        <v>45</v>
      </c>
      <c r="E265">
        <v>115</v>
      </c>
      <c r="F265" s="15">
        <v>13</v>
      </c>
      <c r="G265" t="s">
        <v>86</v>
      </c>
    </row>
    <row r="266" spans="1:7" x14ac:dyDescent="0.3">
      <c r="A266" s="16">
        <v>45792</v>
      </c>
      <c r="B266" t="s">
        <v>46</v>
      </c>
      <c r="C266" t="s">
        <v>47</v>
      </c>
      <c r="D266" t="s">
        <v>45</v>
      </c>
      <c r="E266">
        <v>125</v>
      </c>
      <c r="F266" s="15">
        <v>17</v>
      </c>
      <c r="G266" t="s">
        <v>86</v>
      </c>
    </row>
    <row r="267" spans="1:7" x14ac:dyDescent="0.3">
      <c r="A267" s="16">
        <v>45792</v>
      </c>
      <c r="B267" t="s">
        <v>46</v>
      </c>
      <c r="C267" t="s">
        <v>47</v>
      </c>
      <c r="D267" t="s">
        <v>45</v>
      </c>
      <c r="E267">
        <v>90</v>
      </c>
      <c r="F267" s="15">
        <v>9</v>
      </c>
      <c r="G267" t="s">
        <v>86</v>
      </c>
    </row>
    <row r="268" spans="1:7" x14ac:dyDescent="0.3">
      <c r="A268" s="16">
        <v>45792</v>
      </c>
      <c r="B268" t="s">
        <v>46</v>
      </c>
      <c r="C268" t="s">
        <v>47</v>
      </c>
      <c r="D268" t="s">
        <v>45</v>
      </c>
      <c r="E268">
        <v>135</v>
      </c>
      <c r="F268" s="15">
        <v>18.5</v>
      </c>
      <c r="G268" t="s">
        <v>86</v>
      </c>
    </row>
    <row r="269" spans="1:7" x14ac:dyDescent="0.3">
      <c r="A269" s="16">
        <v>45792</v>
      </c>
      <c r="B269" t="s">
        <v>46</v>
      </c>
      <c r="C269" t="s">
        <v>47</v>
      </c>
      <c r="D269" t="s">
        <v>45</v>
      </c>
      <c r="E269">
        <v>110</v>
      </c>
      <c r="F269" s="15">
        <v>11</v>
      </c>
      <c r="G269" t="s">
        <v>86</v>
      </c>
    </row>
    <row r="270" spans="1:7" x14ac:dyDescent="0.3">
      <c r="A270" s="16">
        <v>45792</v>
      </c>
      <c r="B270" t="s">
        <v>46</v>
      </c>
      <c r="C270" t="s">
        <v>47</v>
      </c>
      <c r="D270" t="s">
        <v>45</v>
      </c>
      <c r="E270">
        <v>115</v>
      </c>
      <c r="F270" s="15">
        <v>14</v>
      </c>
      <c r="G270" t="s">
        <v>86</v>
      </c>
    </row>
    <row r="271" spans="1:7" x14ac:dyDescent="0.3">
      <c r="A271" s="16">
        <v>45792</v>
      </c>
      <c r="B271" t="s">
        <v>46</v>
      </c>
      <c r="C271" t="s">
        <v>47</v>
      </c>
      <c r="D271" t="s">
        <v>45</v>
      </c>
      <c r="E271">
        <v>95</v>
      </c>
      <c r="F271" s="15">
        <v>11</v>
      </c>
      <c r="G271" t="s">
        <v>86</v>
      </c>
    </row>
    <row r="272" spans="1:7" x14ac:dyDescent="0.3">
      <c r="A272" s="16">
        <v>45792</v>
      </c>
      <c r="B272" t="s">
        <v>46</v>
      </c>
      <c r="C272" t="s">
        <v>47</v>
      </c>
      <c r="D272" t="s">
        <v>45</v>
      </c>
      <c r="E272">
        <v>85</v>
      </c>
      <c r="F272" s="15">
        <v>7</v>
      </c>
      <c r="G272" t="s">
        <v>86</v>
      </c>
    </row>
    <row r="273" spans="1:7" x14ac:dyDescent="0.3">
      <c r="A273" s="16">
        <v>45792</v>
      </c>
      <c r="B273" t="s">
        <v>46</v>
      </c>
      <c r="C273" t="s">
        <v>47</v>
      </c>
      <c r="D273" t="s">
        <v>45</v>
      </c>
      <c r="E273">
        <v>105</v>
      </c>
      <c r="F273" s="15">
        <v>10.5</v>
      </c>
      <c r="G273" t="s">
        <v>86</v>
      </c>
    </row>
    <row r="274" spans="1:7" x14ac:dyDescent="0.3">
      <c r="A274" s="16">
        <v>45792</v>
      </c>
      <c r="B274" t="s">
        <v>46</v>
      </c>
      <c r="C274" t="s">
        <v>47</v>
      </c>
      <c r="D274" t="s">
        <v>45</v>
      </c>
      <c r="E274">
        <v>120</v>
      </c>
      <c r="F274" s="15">
        <v>15</v>
      </c>
      <c r="G274" t="s">
        <v>86</v>
      </c>
    </row>
    <row r="275" spans="1:7" x14ac:dyDescent="0.3">
      <c r="A275" s="16">
        <v>45792</v>
      </c>
      <c r="B275" t="s">
        <v>46</v>
      </c>
      <c r="C275" t="s">
        <v>47</v>
      </c>
      <c r="D275" t="s">
        <v>45</v>
      </c>
      <c r="E275">
        <v>105</v>
      </c>
      <c r="F275" s="15">
        <v>9.5</v>
      </c>
      <c r="G275" t="s">
        <v>86</v>
      </c>
    </row>
    <row r="276" spans="1:7" x14ac:dyDescent="0.3">
      <c r="A276" s="16">
        <v>45792</v>
      </c>
      <c r="B276" t="s">
        <v>46</v>
      </c>
      <c r="C276" t="s">
        <v>47</v>
      </c>
      <c r="D276" t="s">
        <v>45</v>
      </c>
      <c r="E276">
        <v>120</v>
      </c>
      <c r="F276" s="15">
        <v>15</v>
      </c>
      <c r="G276" t="s">
        <v>86</v>
      </c>
    </row>
    <row r="277" spans="1:7" x14ac:dyDescent="0.3">
      <c r="A277" s="16">
        <v>45792</v>
      </c>
      <c r="B277" t="s">
        <v>46</v>
      </c>
      <c r="C277" t="s">
        <v>47</v>
      </c>
      <c r="D277" t="s">
        <v>45</v>
      </c>
      <c r="E277">
        <v>115</v>
      </c>
      <c r="F277" s="15">
        <v>14</v>
      </c>
      <c r="G277" t="s">
        <v>86</v>
      </c>
    </row>
    <row r="278" spans="1:7" x14ac:dyDescent="0.3">
      <c r="A278" s="16">
        <v>45792</v>
      </c>
      <c r="B278" t="s">
        <v>46</v>
      </c>
      <c r="C278" t="s">
        <v>47</v>
      </c>
      <c r="D278" t="s">
        <v>45</v>
      </c>
      <c r="E278">
        <v>110</v>
      </c>
      <c r="F278" s="15">
        <v>9.5</v>
      </c>
      <c r="G278" t="s">
        <v>86</v>
      </c>
    </row>
    <row r="279" spans="1:7" x14ac:dyDescent="0.3">
      <c r="A279" s="16">
        <v>45792</v>
      </c>
      <c r="B279" t="s">
        <v>46</v>
      </c>
      <c r="C279" t="s">
        <v>47</v>
      </c>
      <c r="D279" t="s">
        <v>45</v>
      </c>
      <c r="E279">
        <v>90</v>
      </c>
      <c r="F279" s="15">
        <v>9</v>
      </c>
      <c r="G279" t="s">
        <v>86</v>
      </c>
    </row>
    <row r="280" spans="1:7" x14ac:dyDescent="0.3">
      <c r="A280" s="16">
        <v>45792</v>
      </c>
      <c r="B280" t="s">
        <v>46</v>
      </c>
      <c r="C280" t="s">
        <v>47</v>
      </c>
      <c r="D280" t="s">
        <v>45</v>
      </c>
      <c r="E280">
        <v>105</v>
      </c>
      <c r="F280" s="15">
        <v>9</v>
      </c>
      <c r="G280" t="s">
        <v>86</v>
      </c>
    </row>
    <row r="281" spans="1:7" x14ac:dyDescent="0.3">
      <c r="A281" s="16">
        <v>45792</v>
      </c>
      <c r="B281" t="s">
        <v>46</v>
      </c>
      <c r="C281" t="s">
        <v>47</v>
      </c>
      <c r="D281" t="s">
        <v>45</v>
      </c>
      <c r="E281">
        <v>105</v>
      </c>
      <c r="F281" s="15">
        <v>8.5</v>
      </c>
      <c r="G281" t="s">
        <v>86</v>
      </c>
    </row>
    <row r="282" spans="1:7" x14ac:dyDescent="0.3">
      <c r="A282" s="16">
        <v>45792</v>
      </c>
      <c r="B282" t="s">
        <v>46</v>
      </c>
      <c r="C282" t="s">
        <v>47</v>
      </c>
      <c r="D282" t="s">
        <v>45</v>
      </c>
      <c r="E282">
        <v>120</v>
      </c>
      <c r="F282" s="15">
        <v>15</v>
      </c>
      <c r="G282" t="s">
        <v>86</v>
      </c>
    </row>
    <row r="283" spans="1:7" x14ac:dyDescent="0.3">
      <c r="A283" s="16">
        <v>45792</v>
      </c>
      <c r="B283" t="s">
        <v>46</v>
      </c>
      <c r="C283" t="s">
        <v>47</v>
      </c>
      <c r="D283" t="s">
        <v>45</v>
      </c>
      <c r="E283">
        <v>110</v>
      </c>
      <c r="F283" s="15">
        <v>15</v>
      </c>
      <c r="G283" t="s">
        <v>88</v>
      </c>
    </row>
    <row r="284" spans="1:7" x14ac:dyDescent="0.3">
      <c r="A284" s="16">
        <v>45792</v>
      </c>
      <c r="B284" t="s">
        <v>46</v>
      </c>
      <c r="C284" t="s">
        <v>47</v>
      </c>
      <c r="D284" t="s">
        <v>45</v>
      </c>
      <c r="E284">
        <v>125</v>
      </c>
      <c r="F284" s="15">
        <v>16</v>
      </c>
      <c r="G284" t="s">
        <v>88</v>
      </c>
    </row>
    <row r="285" spans="1:7" x14ac:dyDescent="0.3">
      <c r="A285" s="16">
        <v>45792</v>
      </c>
      <c r="B285" t="s">
        <v>46</v>
      </c>
      <c r="C285" t="s">
        <v>47</v>
      </c>
      <c r="D285" t="s">
        <v>45</v>
      </c>
      <c r="E285">
        <v>110</v>
      </c>
      <c r="F285" s="15">
        <v>11</v>
      </c>
      <c r="G285" t="s">
        <v>86</v>
      </c>
    </row>
    <row r="286" spans="1:7" x14ac:dyDescent="0.3">
      <c r="A286" s="16">
        <v>45792</v>
      </c>
      <c r="B286" t="s">
        <v>46</v>
      </c>
      <c r="C286" t="s">
        <v>47</v>
      </c>
      <c r="D286" t="s">
        <v>45</v>
      </c>
      <c r="E286">
        <v>90</v>
      </c>
      <c r="F286" s="15">
        <v>7.5</v>
      </c>
      <c r="G286" t="s">
        <v>86</v>
      </c>
    </row>
    <row r="287" spans="1:7" x14ac:dyDescent="0.3">
      <c r="A287" s="16">
        <v>45792</v>
      </c>
      <c r="B287" t="s">
        <v>46</v>
      </c>
      <c r="C287" t="s">
        <v>47</v>
      </c>
      <c r="D287" t="s">
        <v>45</v>
      </c>
      <c r="E287">
        <v>100</v>
      </c>
      <c r="F287" s="15">
        <v>10</v>
      </c>
      <c r="G287" t="s">
        <v>86</v>
      </c>
    </row>
    <row r="288" spans="1:7" x14ac:dyDescent="0.3">
      <c r="A288" s="16">
        <v>45792</v>
      </c>
      <c r="B288" t="s">
        <v>46</v>
      </c>
      <c r="C288" t="s">
        <v>47</v>
      </c>
      <c r="D288" t="s">
        <v>45</v>
      </c>
      <c r="E288">
        <v>105</v>
      </c>
      <c r="F288" s="15">
        <v>11</v>
      </c>
      <c r="G288" t="s">
        <v>86</v>
      </c>
    </row>
    <row r="289" spans="1:7" x14ac:dyDescent="0.3">
      <c r="A289" s="16">
        <v>45792</v>
      </c>
      <c r="B289" t="s">
        <v>46</v>
      </c>
      <c r="C289" t="s">
        <v>47</v>
      </c>
      <c r="D289" t="s">
        <v>45</v>
      </c>
      <c r="E289">
        <v>95</v>
      </c>
      <c r="F289" s="15">
        <v>8</v>
      </c>
      <c r="G289" t="s">
        <v>86</v>
      </c>
    </row>
    <row r="290" spans="1:7" x14ac:dyDescent="0.3">
      <c r="A290" s="16">
        <v>45792</v>
      </c>
      <c r="B290" t="s">
        <v>46</v>
      </c>
      <c r="C290" t="s">
        <v>47</v>
      </c>
      <c r="D290" t="s">
        <v>45</v>
      </c>
      <c r="E290">
        <v>115</v>
      </c>
      <c r="F290" s="15">
        <v>10.5</v>
      </c>
      <c r="G290" t="s">
        <v>88</v>
      </c>
    </row>
    <row r="291" spans="1:7" x14ac:dyDescent="0.3">
      <c r="A291" s="16">
        <v>45792</v>
      </c>
      <c r="B291" t="s">
        <v>46</v>
      </c>
      <c r="C291" t="s">
        <v>47</v>
      </c>
      <c r="D291" t="s">
        <v>45</v>
      </c>
      <c r="E291">
        <v>110</v>
      </c>
      <c r="F291" s="15">
        <v>10</v>
      </c>
      <c r="G291" t="s">
        <v>86</v>
      </c>
    </row>
    <row r="292" spans="1:7" x14ac:dyDescent="0.3">
      <c r="A292" s="16">
        <v>45792</v>
      </c>
      <c r="B292" t="s">
        <v>46</v>
      </c>
      <c r="C292" t="s">
        <v>47</v>
      </c>
      <c r="D292" t="s">
        <v>45</v>
      </c>
      <c r="E292">
        <v>90</v>
      </c>
      <c r="F292" s="15">
        <v>8.5</v>
      </c>
      <c r="G292" t="s">
        <v>86</v>
      </c>
    </row>
    <row r="293" spans="1:7" x14ac:dyDescent="0.3">
      <c r="A293" s="16">
        <v>45792</v>
      </c>
      <c r="B293" t="s">
        <v>46</v>
      </c>
      <c r="C293" t="s">
        <v>47</v>
      </c>
      <c r="D293" t="s">
        <v>45</v>
      </c>
      <c r="E293">
        <v>95</v>
      </c>
      <c r="F293" s="15">
        <v>7.5</v>
      </c>
      <c r="G293" t="s">
        <v>86</v>
      </c>
    </row>
    <row r="294" spans="1:7" x14ac:dyDescent="0.3">
      <c r="A294" s="16">
        <v>45792</v>
      </c>
      <c r="B294" t="s">
        <v>46</v>
      </c>
      <c r="C294" t="s">
        <v>47</v>
      </c>
      <c r="D294" t="s">
        <v>45</v>
      </c>
      <c r="E294">
        <v>95</v>
      </c>
      <c r="F294" s="15">
        <v>8</v>
      </c>
      <c r="G294" t="s">
        <v>86</v>
      </c>
    </row>
    <row r="295" spans="1:7" x14ac:dyDescent="0.3">
      <c r="A295" s="16">
        <v>45792</v>
      </c>
      <c r="B295" t="s">
        <v>46</v>
      </c>
      <c r="C295" t="s">
        <v>47</v>
      </c>
      <c r="D295" t="s">
        <v>45</v>
      </c>
      <c r="E295">
        <v>95</v>
      </c>
      <c r="F295" s="15">
        <v>7</v>
      </c>
      <c r="G295" t="s">
        <v>86</v>
      </c>
    </row>
    <row r="296" spans="1:7" x14ac:dyDescent="0.3">
      <c r="A296" s="16">
        <v>45792</v>
      </c>
      <c r="B296" t="s">
        <v>46</v>
      </c>
      <c r="C296" t="s">
        <v>47</v>
      </c>
      <c r="D296" t="s">
        <v>45</v>
      </c>
      <c r="E296">
        <v>115</v>
      </c>
      <c r="F296" s="15">
        <v>14</v>
      </c>
      <c r="G296" t="s">
        <v>88</v>
      </c>
    </row>
    <row r="297" spans="1:7" x14ac:dyDescent="0.3">
      <c r="A297" s="16">
        <v>45792</v>
      </c>
      <c r="B297" t="s">
        <v>46</v>
      </c>
      <c r="C297" t="s">
        <v>47</v>
      </c>
      <c r="D297" t="s">
        <v>45</v>
      </c>
      <c r="E297">
        <v>100</v>
      </c>
      <c r="F297" s="15">
        <v>9.5</v>
      </c>
      <c r="G297" t="s">
        <v>86</v>
      </c>
    </row>
    <row r="298" spans="1:7" x14ac:dyDescent="0.3">
      <c r="A298" s="16">
        <v>45792</v>
      </c>
      <c r="B298" t="s">
        <v>46</v>
      </c>
      <c r="C298" t="s">
        <v>47</v>
      </c>
      <c r="D298" t="s">
        <v>45</v>
      </c>
      <c r="E298">
        <v>115</v>
      </c>
      <c r="F298" s="15">
        <v>15</v>
      </c>
      <c r="G298" t="s">
        <v>88</v>
      </c>
    </row>
    <row r="299" spans="1:7" x14ac:dyDescent="0.3">
      <c r="A299" s="16">
        <v>45792</v>
      </c>
      <c r="B299" t="s">
        <v>46</v>
      </c>
      <c r="C299" t="s">
        <v>47</v>
      </c>
      <c r="D299" t="s">
        <v>45</v>
      </c>
      <c r="E299">
        <v>120</v>
      </c>
      <c r="F299" s="15">
        <v>17</v>
      </c>
      <c r="G299" t="s">
        <v>88</v>
      </c>
    </row>
    <row r="300" spans="1:7" x14ac:dyDescent="0.3">
      <c r="A300" s="16">
        <v>45792</v>
      </c>
      <c r="B300" t="s">
        <v>46</v>
      </c>
      <c r="C300" t="s">
        <v>47</v>
      </c>
      <c r="D300" t="s">
        <v>45</v>
      </c>
      <c r="E300">
        <v>85</v>
      </c>
      <c r="F300" s="15">
        <v>7</v>
      </c>
      <c r="G300" t="s">
        <v>86</v>
      </c>
    </row>
    <row r="301" spans="1:7" x14ac:dyDescent="0.3">
      <c r="A301" s="16">
        <v>45792</v>
      </c>
      <c r="B301" t="s">
        <v>46</v>
      </c>
      <c r="C301" t="s">
        <v>47</v>
      </c>
      <c r="D301" t="s">
        <v>45</v>
      </c>
      <c r="E301">
        <v>100</v>
      </c>
      <c r="F301" s="15">
        <v>9.5</v>
      </c>
      <c r="G301" t="s">
        <v>86</v>
      </c>
    </row>
    <row r="302" spans="1:7" x14ac:dyDescent="0.3">
      <c r="A302" s="16">
        <v>45792</v>
      </c>
      <c r="B302" t="s">
        <v>46</v>
      </c>
      <c r="C302" t="s">
        <v>47</v>
      </c>
      <c r="D302" t="s">
        <v>45</v>
      </c>
      <c r="E302">
        <v>100</v>
      </c>
      <c r="F302" s="15">
        <v>8</v>
      </c>
      <c r="G302" t="s">
        <v>86</v>
      </c>
    </row>
    <row r="303" spans="1:7" x14ac:dyDescent="0.3">
      <c r="A303" s="16">
        <v>45792</v>
      </c>
      <c r="B303" t="s">
        <v>46</v>
      </c>
      <c r="C303" t="s">
        <v>47</v>
      </c>
      <c r="D303" t="s">
        <v>45</v>
      </c>
      <c r="E303">
        <v>100</v>
      </c>
      <c r="F303" s="15">
        <v>10.5</v>
      </c>
      <c r="G303" t="s">
        <v>86</v>
      </c>
    </row>
    <row r="304" spans="1:7" x14ac:dyDescent="0.3">
      <c r="A304" s="16">
        <v>45792</v>
      </c>
      <c r="B304" t="s">
        <v>46</v>
      </c>
      <c r="C304" t="s">
        <v>47</v>
      </c>
      <c r="D304" t="s">
        <v>45</v>
      </c>
      <c r="E304">
        <v>110</v>
      </c>
      <c r="F304" s="15">
        <v>9.5</v>
      </c>
      <c r="G304" t="s">
        <v>86</v>
      </c>
    </row>
    <row r="305" spans="1:7" x14ac:dyDescent="0.3">
      <c r="A305" s="16">
        <v>45792</v>
      </c>
      <c r="B305" t="s">
        <v>46</v>
      </c>
      <c r="C305" t="s">
        <v>47</v>
      </c>
      <c r="D305" t="s">
        <v>45</v>
      </c>
      <c r="E305">
        <v>100</v>
      </c>
      <c r="F305" s="15">
        <v>8.5</v>
      </c>
      <c r="G305" t="s">
        <v>86</v>
      </c>
    </row>
    <row r="306" spans="1:7" x14ac:dyDescent="0.3">
      <c r="A306" s="16">
        <v>45792</v>
      </c>
      <c r="B306" t="s">
        <v>46</v>
      </c>
      <c r="C306" t="s">
        <v>47</v>
      </c>
      <c r="D306" t="s">
        <v>45</v>
      </c>
      <c r="E306">
        <v>100</v>
      </c>
      <c r="F306" s="15">
        <v>8.5</v>
      </c>
      <c r="G306" t="s">
        <v>86</v>
      </c>
    </row>
    <row r="307" spans="1:7" x14ac:dyDescent="0.3">
      <c r="A307" s="16">
        <v>45792</v>
      </c>
      <c r="B307" t="s">
        <v>46</v>
      </c>
      <c r="C307" t="s">
        <v>47</v>
      </c>
      <c r="D307" t="s">
        <v>45</v>
      </c>
      <c r="E307">
        <v>110</v>
      </c>
      <c r="F307" s="15">
        <v>13</v>
      </c>
      <c r="G307" t="s">
        <v>86</v>
      </c>
    </row>
    <row r="308" spans="1:7" x14ac:dyDescent="0.3">
      <c r="A308" s="16">
        <v>45792</v>
      </c>
      <c r="B308" t="s">
        <v>46</v>
      </c>
      <c r="C308" t="s">
        <v>47</v>
      </c>
      <c r="D308" t="s">
        <v>45</v>
      </c>
      <c r="E308">
        <v>100</v>
      </c>
      <c r="F308" s="15">
        <v>8.5</v>
      </c>
      <c r="G308" t="s">
        <v>86</v>
      </c>
    </row>
    <row r="309" spans="1:7" x14ac:dyDescent="0.3">
      <c r="A309" s="16">
        <v>45792</v>
      </c>
      <c r="B309" t="s">
        <v>46</v>
      </c>
      <c r="C309" t="s">
        <v>47</v>
      </c>
      <c r="D309" t="s">
        <v>45</v>
      </c>
      <c r="E309">
        <v>100</v>
      </c>
      <c r="F309" s="15">
        <v>8.5</v>
      </c>
      <c r="G309" t="s">
        <v>86</v>
      </c>
    </row>
    <row r="310" spans="1:7" x14ac:dyDescent="0.3">
      <c r="A310" s="16">
        <v>45792</v>
      </c>
      <c r="B310" t="s">
        <v>46</v>
      </c>
      <c r="C310" t="s">
        <v>47</v>
      </c>
      <c r="D310" t="s">
        <v>45</v>
      </c>
      <c r="E310">
        <v>110</v>
      </c>
      <c r="F310" s="15">
        <v>9.5</v>
      </c>
      <c r="G310" t="s">
        <v>86</v>
      </c>
    </row>
    <row r="311" spans="1:7" x14ac:dyDescent="0.3">
      <c r="A311" s="16">
        <v>45792</v>
      </c>
      <c r="B311" t="s">
        <v>46</v>
      </c>
      <c r="C311" t="s">
        <v>47</v>
      </c>
      <c r="D311" t="s">
        <v>45</v>
      </c>
      <c r="E311">
        <v>100</v>
      </c>
      <c r="F311" s="15">
        <v>8.5</v>
      </c>
      <c r="G311" t="s">
        <v>86</v>
      </c>
    </row>
    <row r="312" spans="1:7" x14ac:dyDescent="0.3">
      <c r="A312" s="16">
        <v>45792</v>
      </c>
      <c r="B312" t="s">
        <v>46</v>
      </c>
      <c r="C312" t="s">
        <v>47</v>
      </c>
      <c r="D312" t="s">
        <v>45</v>
      </c>
      <c r="E312">
        <v>100</v>
      </c>
      <c r="F312" s="15">
        <v>8.5</v>
      </c>
      <c r="G312" t="s">
        <v>86</v>
      </c>
    </row>
    <row r="313" spans="1:7" x14ac:dyDescent="0.3">
      <c r="A313" s="16">
        <v>45792</v>
      </c>
      <c r="B313" t="s">
        <v>46</v>
      </c>
      <c r="C313" t="s">
        <v>47</v>
      </c>
      <c r="D313" t="s">
        <v>45</v>
      </c>
      <c r="E313">
        <v>110</v>
      </c>
      <c r="F313" s="15">
        <v>12</v>
      </c>
      <c r="G313" t="s">
        <v>86</v>
      </c>
    </row>
    <row r="314" spans="1:7" x14ac:dyDescent="0.3">
      <c r="A314" s="16">
        <v>45792</v>
      </c>
      <c r="B314" t="s">
        <v>46</v>
      </c>
      <c r="C314" t="s">
        <v>47</v>
      </c>
      <c r="D314" t="s">
        <v>45</v>
      </c>
      <c r="E314">
        <v>105</v>
      </c>
      <c r="F314" s="15">
        <v>9</v>
      </c>
      <c r="G314" t="s">
        <v>86</v>
      </c>
    </row>
    <row r="315" spans="1:7" x14ac:dyDescent="0.3">
      <c r="A315" s="16">
        <v>45792</v>
      </c>
      <c r="B315" t="s">
        <v>44</v>
      </c>
      <c r="D315" t="s">
        <v>45</v>
      </c>
      <c r="E315">
        <v>170</v>
      </c>
    </row>
    <row r="316" spans="1:7" x14ac:dyDescent="0.3">
      <c r="A316" s="16">
        <v>45792</v>
      </c>
      <c r="B316" t="s">
        <v>44</v>
      </c>
      <c r="D316" t="s">
        <v>45</v>
      </c>
      <c r="E316">
        <v>210</v>
      </c>
    </row>
    <row r="317" spans="1:7" x14ac:dyDescent="0.3">
      <c r="A317" s="16">
        <v>45792</v>
      </c>
      <c r="B317" t="s">
        <v>44</v>
      </c>
      <c r="D317" t="s">
        <v>45</v>
      </c>
      <c r="E317">
        <v>160</v>
      </c>
    </row>
    <row r="318" spans="1:7" x14ac:dyDescent="0.3">
      <c r="A318" s="16">
        <v>45792</v>
      </c>
      <c r="B318" t="s">
        <v>44</v>
      </c>
      <c r="D318" t="s">
        <v>45</v>
      </c>
      <c r="E318">
        <v>195</v>
      </c>
    </row>
    <row r="319" spans="1:7" x14ac:dyDescent="0.3">
      <c r="A319" s="16">
        <v>45792</v>
      </c>
      <c r="B319" t="s">
        <v>44</v>
      </c>
      <c r="D319" t="s">
        <v>45</v>
      </c>
      <c r="E319">
        <v>215</v>
      </c>
    </row>
    <row r="320" spans="1:7" x14ac:dyDescent="0.3">
      <c r="A320" s="16">
        <v>45792</v>
      </c>
      <c r="B320" t="s">
        <v>44</v>
      </c>
      <c r="D320" t="s">
        <v>45</v>
      </c>
      <c r="E320">
        <v>320</v>
      </c>
    </row>
    <row r="321" spans="1:7" x14ac:dyDescent="0.3">
      <c r="A321" s="16">
        <v>45792</v>
      </c>
      <c r="B321" t="s">
        <v>44</v>
      </c>
      <c r="D321" t="s">
        <v>45</v>
      </c>
      <c r="E321">
        <v>145</v>
      </c>
    </row>
    <row r="322" spans="1:7" x14ac:dyDescent="0.3">
      <c r="A322" s="16">
        <v>45792</v>
      </c>
      <c r="B322" t="s">
        <v>44</v>
      </c>
      <c r="D322" t="s">
        <v>45</v>
      </c>
      <c r="E322">
        <v>155</v>
      </c>
    </row>
    <row r="323" spans="1:7" x14ac:dyDescent="0.3">
      <c r="A323" s="16">
        <v>45792</v>
      </c>
      <c r="B323" t="s">
        <v>44</v>
      </c>
      <c r="D323" t="s">
        <v>45</v>
      </c>
      <c r="E323">
        <v>130</v>
      </c>
    </row>
    <row r="324" spans="1:7" x14ac:dyDescent="0.3">
      <c r="A324" s="16">
        <v>45792</v>
      </c>
      <c r="B324" t="s">
        <v>44</v>
      </c>
      <c r="D324" t="s">
        <v>45</v>
      </c>
      <c r="E324">
        <v>150</v>
      </c>
    </row>
    <row r="325" spans="1:7" x14ac:dyDescent="0.3">
      <c r="A325" s="16">
        <v>45792</v>
      </c>
      <c r="B325" t="s">
        <v>44</v>
      </c>
      <c r="D325" t="s">
        <v>45</v>
      </c>
      <c r="E325">
        <v>180</v>
      </c>
    </row>
    <row r="326" spans="1:7" x14ac:dyDescent="0.3">
      <c r="A326" s="16">
        <v>45792</v>
      </c>
      <c r="B326" t="s">
        <v>44</v>
      </c>
      <c r="D326" t="s">
        <v>45</v>
      </c>
      <c r="E326">
        <v>150</v>
      </c>
    </row>
    <row r="327" spans="1:7" x14ac:dyDescent="0.3">
      <c r="A327" s="16">
        <v>45792</v>
      </c>
      <c r="B327" t="s">
        <v>44</v>
      </c>
      <c r="D327" t="s">
        <v>45</v>
      </c>
      <c r="E327">
        <v>170</v>
      </c>
    </row>
    <row r="328" spans="1:7" x14ac:dyDescent="0.3">
      <c r="A328" s="16">
        <v>45792</v>
      </c>
      <c r="B328" t="s">
        <v>44</v>
      </c>
      <c r="D328" t="s">
        <v>45</v>
      </c>
      <c r="E328">
        <v>165</v>
      </c>
    </row>
    <row r="329" spans="1:7" x14ac:dyDescent="0.3">
      <c r="A329" s="16">
        <v>45792</v>
      </c>
      <c r="B329" t="s">
        <v>44</v>
      </c>
      <c r="D329" t="s">
        <v>45</v>
      </c>
      <c r="E329">
        <v>110</v>
      </c>
    </row>
    <row r="330" spans="1:7" x14ac:dyDescent="0.3">
      <c r="A330" s="16">
        <v>45792</v>
      </c>
      <c r="B330" t="s">
        <v>44</v>
      </c>
      <c r="D330" t="s">
        <v>45</v>
      </c>
      <c r="E330">
        <v>170</v>
      </c>
    </row>
    <row r="331" spans="1:7" x14ac:dyDescent="0.3">
      <c r="A331" s="16">
        <v>45792</v>
      </c>
      <c r="B331" t="s">
        <v>44</v>
      </c>
      <c r="D331" t="s">
        <v>45</v>
      </c>
      <c r="E331">
        <v>160</v>
      </c>
    </row>
    <row r="332" spans="1:7" x14ac:dyDescent="0.3">
      <c r="A332" s="16">
        <v>45792</v>
      </c>
      <c r="B332" t="s">
        <v>46</v>
      </c>
      <c r="C332" t="s">
        <v>47</v>
      </c>
      <c r="D332" t="s">
        <v>45</v>
      </c>
      <c r="E332">
        <v>115</v>
      </c>
      <c r="F332" s="15">
        <v>12</v>
      </c>
      <c r="G332" t="s">
        <v>86</v>
      </c>
    </row>
    <row r="333" spans="1:7" x14ac:dyDescent="0.3">
      <c r="A333" s="16">
        <v>45792</v>
      </c>
      <c r="B333" t="s">
        <v>46</v>
      </c>
      <c r="C333" t="s">
        <v>47</v>
      </c>
      <c r="D333" t="s">
        <v>45</v>
      </c>
      <c r="E333">
        <v>100</v>
      </c>
      <c r="F333" s="15">
        <v>9.5</v>
      </c>
      <c r="G333" t="s">
        <v>86</v>
      </c>
    </row>
    <row r="334" spans="1:7" x14ac:dyDescent="0.3">
      <c r="A334" s="16">
        <v>45792</v>
      </c>
      <c r="B334" t="s">
        <v>46</v>
      </c>
      <c r="C334" t="s">
        <v>47</v>
      </c>
      <c r="D334" t="s">
        <v>45</v>
      </c>
      <c r="E334">
        <v>95</v>
      </c>
      <c r="F334" s="15">
        <v>6.5</v>
      </c>
      <c r="G334" t="s">
        <v>86</v>
      </c>
    </row>
    <row r="335" spans="1:7" x14ac:dyDescent="0.3">
      <c r="A335" s="16">
        <v>45792</v>
      </c>
      <c r="B335" t="s">
        <v>46</v>
      </c>
      <c r="C335" t="s">
        <v>47</v>
      </c>
      <c r="D335" t="s">
        <v>45</v>
      </c>
      <c r="E335">
        <v>100</v>
      </c>
      <c r="F335" s="15">
        <v>12.5</v>
      </c>
      <c r="G335" t="s">
        <v>86</v>
      </c>
    </row>
    <row r="336" spans="1:7" x14ac:dyDescent="0.3">
      <c r="A336" s="16">
        <v>45792</v>
      </c>
      <c r="B336" t="s">
        <v>46</v>
      </c>
      <c r="C336" t="s">
        <v>47</v>
      </c>
      <c r="D336" t="s">
        <v>45</v>
      </c>
      <c r="E336">
        <v>100</v>
      </c>
      <c r="F336" s="15">
        <v>11</v>
      </c>
      <c r="G336" t="s">
        <v>86</v>
      </c>
    </row>
    <row r="337" spans="1:7" x14ac:dyDescent="0.3">
      <c r="A337" s="16">
        <v>45792</v>
      </c>
      <c r="B337" t="s">
        <v>46</v>
      </c>
      <c r="C337" t="s">
        <v>47</v>
      </c>
      <c r="D337" t="s">
        <v>45</v>
      </c>
      <c r="E337">
        <v>120</v>
      </c>
      <c r="F337" s="15">
        <v>14.5</v>
      </c>
      <c r="G337" t="s">
        <v>86</v>
      </c>
    </row>
    <row r="338" spans="1:7" x14ac:dyDescent="0.3">
      <c r="A338" s="16">
        <v>45792</v>
      </c>
      <c r="B338" t="s">
        <v>46</v>
      </c>
      <c r="C338" t="s">
        <v>47</v>
      </c>
      <c r="D338" t="s">
        <v>45</v>
      </c>
      <c r="E338">
        <v>123</v>
      </c>
      <c r="F338" s="15">
        <v>17</v>
      </c>
      <c r="G338" t="s">
        <v>88</v>
      </c>
    </row>
    <row r="339" spans="1:7" x14ac:dyDescent="0.3">
      <c r="A339" s="16">
        <v>45792</v>
      </c>
      <c r="B339" t="s">
        <v>46</v>
      </c>
      <c r="C339" t="s">
        <v>47</v>
      </c>
      <c r="D339" t="s">
        <v>45</v>
      </c>
      <c r="E339">
        <v>114</v>
      </c>
      <c r="F339" s="15">
        <v>14.5</v>
      </c>
      <c r="G339" t="s">
        <v>86</v>
      </c>
    </row>
    <row r="340" spans="1:7" x14ac:dyDescent="0.3">
      <c r="A340" s="16">
        <v>45792</v>
      </c>
      <c r="B340" t="s">
        <v>46</v>
      </c>
      <c r="C340" t="s">
        <v>47</v>
      </c>
      <c r="D340" t="s">
        <v>45</v>
      </c>
      <c r="E340">
        <v>108</v>
      </c>
      <c r="F340" s="15">
        <v>12</v>
      </c>
      <c r="G340" t="s">
        <v>86</v>
      </c>
    </row>
    <row r="341" spans="1:7" x14ac:dyDescent="0.3">
      <c r="A341" s="16">
        <v>45792</v>
      </c>
      <c r="B341" t="s">
        <v>44</v>
      </c>
      <c r="D341" t="s">
        <v>45</v>
      </c>
      <c r="E341">
        <v>125</v>
      </c>
      <c r="F341" s="15"/>
    </row>
    <row r="342" spans="1:7" x14ac:dyDescent="0.3">
      <c r="A342" s="16">
        <v>45792</v>
      </c>
      <c r="B342" t="s">
        <v>44</v>
      </c>
      <c r="D342" t="s">
        <v>45</v>
      </c>
      <c r="E342">
        <v>170</v>
      </c>
      <c r="F342" s="15"/>
    </row>
    <row r="343" spans="1:7" x14ac:dyDescent="0.3">
      <c r="A343" s="16">
        <v>45792</v>
      </c>
      <c r="B343" t="s">
        <v>44</v>
      </c>
      <c r="D343" t="s">
        <v>45</v>
      </c>
      <c r="E343">
        <v>135</v>
      </c>
      <c r="F343" s="15"/>
    </row>
    <row r="344" spans="1:7" x14ac:dyDescent="0.3">
      <c r="A344" s="16">
        <v>45793</v>
      </c>
      <c r="B344" t="s">
        <v>46</v>
      </c>
      <c r="C344" t="s">
        <v>47</v>
      </c>
      <c r="D344" t="s">
        <v>45</v>
      </c>
      <c r="E344">
        <v>110</v>
      </c>
      <c r="F344" s="15">
        <v>14.5</v>
      </c>
      <c r="G344" t="s">
        <v>86</v>
      </c>
    </row>
    <row r="345" spans="1:7" x14ac:dyDescent="0.3">
      <c r="A345" s="16">
        <v>45793</v>
      </c>
      <c r="B345" t="s">
        <v>46</v>
      </c>
      <c r="C345" t="s">
        <v>47</v>
      </c>
      <c r="D345" t="s">
        <v>45</v>
      </c>
      <c r="E345">
        <v>100</v>
      </c>
      <c r="F345" s="15">
        <v>10</v>
      </c>
      <c r="G345" t="s">
        <v>86</v>
      </c>
    </row>
    <row r="346" spans="1:7" x14ac:dyDescent="0.3">
      <c r="A346" s="16">
        <v>45793</v>
      </c>
      <c r="B346" t="s">
        <v>46</v>
      </c>
      <c r="C346" t="s">
        <v>47</v>
      </c>
      <c r="D346" t="s">
        <v>45</v>
      </c>
      <c r="E346">
        <v>115</v>
      </c>
      <c r="F346" s="15">
        <v>12</v>
      </c>
      <c r="G346" t="s">
        <v>86</v>
      </c>
    </row>
    <row r="347" spans="1:7" x14ac:dyDescent="0.3">
      <c r="A347" s="16">
        <v>45793</v>
      </c>
      <c r="B347" t="s">
        <v>46</v>
      </c>
      <c r="C347" t="s">
        <v>47</v>
      </c>
      <c r="D347" t="s">
        <v>45</v>
      </c>
      <c r="E347">
        <v>120</v>
      </c>
      <c r="F347" s="15">
        <v>14.5</v>
      </c>
      <c r="G347" t="s">
        <v>86</v>
      </c>
    </row>
    <row r="348" spans="1:7" x14ac:dyDescent="0.3">
      <c r="A348" s="16">
        <v>45793</v>
      </c>
      <c r="B348" t="s">
        <v>46</v>
      </c>
      <c r="C348" t="s">
        <v>47</v>
      </c>
      <c r="D348" t="s">
        <v>45</v>
      </c>
      <c r="E348">
        <v>110</v>
      </c>
      <c r="F348" s="15">
        <v>12</v>
      </c>
      <c r="G348" t="s">
        <v>86</v>
      </c>
    </row>
    <row r="349" spans="1:7" x14ac:dyDescent="0.3">
      <c r="A349" s="16">
        <v>45793</v>
      </c>
      <c r="B349" t="s">
        <v>46</v>
      </c>
      <c r="C349" t="s">
        <v>47</v>
      </c>
      <c r="D349" t="s">
        <v>45</v>
      </c>
      <c r="E349">
        <v>110</v>
      </c>
      <c r="F349" s="15">
        <v>12</v>
      </c>
      <c r="G349" t="s">
        <v>86</v>
      </c>
    </row>
    <row r="350" spans="1:7" x14ac:dyDescent="0.3">
      <c r="A350" s="16">
        <v>45793</v>
      </c>
      <c r="B350" t="s">
        <v>46</v>
      </c>
      <c r="C350" t="s">
        <v>47</v>
      </c>
      <c r="D350" t="s">
        <v>45</v>
      </c>
      <c r="E350">
        <v>110</v>
      </c>
      <c r="F350" s="15">
        <v>12</v>
      </c>
      <c r="G350" t="s">
        <v>86</v>
      </c>
    </row>
    <row r="351" spans="1:7" x14ac:dyDescent="0.3">
      <c r="A351" s="16">
        <v>45793</v>
      </c>
      <c r="B351" t="s">
        <v>46</v>
      </c>
      <c r="C351" t="s">
        <v>47</v>
      </c>
      <c r="D351" t="s">
        <v>45</v>
      </c>
      <c r="E351">
        <v>100</v>
      </c>
      <c r="F351" s="15">
        <v>12</v>
      </c>
      <c r="G351" t="s">
        <v>86</v>
      </c>
    </row>
    <row r="352" spans="1:7" x14ac:dyDescent="0.3">
      <c r="A352" s="16">
        <v>45793</v>
      </c>
      <c r="B352" t="s">
        <v>46</v>
      </c>
      <c r="C352" t="s">
        <v>47</v>
      </c>
      <c r="D352" t="s">
        <v>45</v>
      </c>
      <c r="E352">
        <v>110</v>
      </c>
      <c r="F352" s="15">
        <v>11.5</v>
      </c>
      <c r="G352" t="s">
        <v>86</v>
      </c>
    </row>
    <row r="353" spans="1:7" x14ac:dyDescent="0.3">
      <c r="A353" s="16">
        <v>45793</v>
      </c>
      <c r="B353" t="s">
        <v>46</v>
      </c>
      <c r="C353" t="s">
        <v>47</v>
      </c>
      <c r="D353" t="s">
        <v>45</v>
      </c>
      <c r="E353">
        <v>95</v>
      </c>
      <c r="F353" s="15">
        <v>10.5</v>
      </c>
      <c r="G353" t="s">
        <v>86</v>
      </c>
    </row>
    <row r="354" spans="1:7" x14ac:dyDescent="0.3">
      <c r="A354" s="16">
        <v>45793</v>
      </c>
      <c r="B354" t="s">
        <v>46</v>
      </c>
      <c r="C354" t="s">
        <v>47</v>
      </c>
      <c r="D354" t="s">
        <v>45</v>
      </c>
      <c r="E354">
        <v>105</v>
      </c>
      <c r="F354" s="15">
        <v>10</v>
      </c>
      <c r="G354" t="s">
        <v>86</v>
      </c>
    </row>
    <row r="355" spans="1:7" x14ac:dyDescent="0.3">
      <c r="A355" s="16">
        <v>45793</v>
      </c>
      <c r="B355" t="s">
        <v>46</v>
      </c>
      <c r="C355" t="s">
        <v>47</v>
      </c>
      <c r="D355" t="s">
        <v>45</v>
      </c>
      <c r="E355">
        <v>110</v>
      </c>
      <c r="F355" s="15">
        <v>12</v>
      </c>
      <c r="G355" t="s">
        <v>86</v>
      </c>
    </row>
    <row r="356" spans="1:7" x14ac:dyDescent="0.3">
      <c r="A356" s="16">
        <v>45793</v>
      </c>
      <c r="B356" t="s">
        <v>46</v>
      </c>
      <c r="C356" t="s">
        <v>47</v>
      </c>
      <c r="D356" t="s">
        <v>45</v>
      </c>
      <c r="E356">
        <v>113</v>
      </c>
      <c r="F356" s="15">
        <v>12</v>
      </c>
      <c r="G356" t="s">
        <v>86</v>
      </c>
    </row>
    <row r="357" spans="1:7" x14ac:dyDescent="0.3">
      <c r="A357" s="16">
        <v>45793</v>
      </c>
      <c r="B357" t="s">
        <v>46</v>
      </c>
      <c r="C357" t="s">
        <v>47</v>
      </c>
      <c r="D357" t="s">
        <v>45</v>
      </c>
      <c r="E357">
        <v>120</v>
      </c>
      <c r="F357" s="15">
        <v>18</v>
      </c>
      <c r="G357" t="s">
        <v>88</v>
      </c>
    </row>
    <row r="358" spans="1:7" x14ac:dyDescent="0.3">
      <c r="A358" s="16">
        <v>45793</v>
      </c>
      <c r="B358" t="s">
        <v>46</v>
      </c>
      <c r="C358" t="s">
        <v>47</v>
      </c>
      <c r="D358" t="s">
        <v>45</v>
      </c>
      <c r="E358">
        <v>124</v>
      </c>
      <c r="F358" s="15">
        <v>19.5</v>
      </c>
      <c r="G358" t="s">
        <v>88</v>
      </c>
    </row>
    <row r="359" spans="1:7" x14ac:dyDescent="0.3">
      <c r="A359" s="16">
        <v>45793</v>
      </c>
      <c r="B359" t="s">
        <v>46</v>
      </c>
      <c r="C359" t="s">
        <v>47</v>
      </c>
      <c r="D359" t="s">
        <v>45</v>
      </c>
      <c r="E359">
        <v>120</v>
      </c>
      <c r="F359" s="15">
        <v>17.5</v>
      </c>
      <c r="G359" t="s">
        <v>86</v>
      </c>
    </row>
    <row r="360" spans="1:7" x14ac:dyDescent="0.3">
      <c r="A360" s="16">
        <v>45793</v>
      </c>
      <c r="B360" t="s">
        <v>46</v>
      </c>
      <c r="C360" t="s">
        <v>47</v>
      </c>
      <c r="D360" t="s">
        <v>45</v>
      </c>
      <c r="E360">
        <v>115</v>
      </c>
      <c r="F360" s="15">
        <v>13.5</v>
      </c>
      <c r="G360" t="s">
        <v>86</v>
      </c>
    </row>
    <row r="361" spans="1:7" x14ac:dyDescent="0.3">
      <c r="A361" s="16">
        <v>45793</v>
      </c>
      <c r="B361" t="s">
        <v>46</v>
      </c>
      <c r="C361" t="s">
        <v>47</v>
      </c>
      <c r="D361" t="s">
        <v>45</v>
      </c>
      <c r="E361">
        <v>118</v>
      </c>
      <c r="F361" s="15">
        <v>14</v>
      </c>
      <c r="G361" t="s">
        <v>86</v>
      </c>
    </row>
    <row r="362" spans="1:7" x14ac:dyDescent="0.3">
      <c r="A362" s="16">
        <v>45793</v>
      </c>
      <c r="B362" t="s">
        <v>46</v>
      </c>
      <c r="C362" t="s">
        <v>47</v>
      </c>
      <c r="D362" t="s">
        <v>45</v>
      </c>
      <c r="E362">
        <v>105</v>
      </c>
      <c r="F362" s="15">
        <v>10.5</v>
      </c>
      <c r="G362" t="s">
        <v>86</v>
      </c>
    </row>
    <row r="363" spans="1:7" x14ac:dyDescent="0.3">
      <c r="A363" s="16">
        <v>45793</v>
      </c>
      <c r="B363" t="s">
        <v>46</v>
      </c>
      <c r="C363" t="s">
        <v>47</v>
      </c>
      <c r="D363" t="s">
        <v>45</v>
      </c>
      <c r="E363">
        <v>100</v>
      </c>
      <c r="F363" s="15">
        <v>10</v>
      </c>
      <c r="G363" t="s">
        <v>86</v>
      </c>
    </row>
    <row r="364" spans="1:7" x14ac:dyDescent="0.3">
      <c r="A364" s="16">
        <v>45793</v>
      </c>
      <c r="B364" t="s">
        <v>46</v>
      </c>
      <c r="C364" t="s">
        <v>47</v>
      </c>
      <c r="D364" t="s">
        <v>45</v>
      </c>
      <c r="E364">
        <v>110</v>
      </c>
      <c r="F364" s="15">
        <v>10.5</v>
      </c>
      <c r="G364" t="s">
        <v>86</v>
      </c>
    </row>
    <row r="365" spans="1:7" x14ac:dyDescent="0.3">
      <c r="A365" s="16">
        <v>45793</v>
      </c>
      <c r="B365" t="s">
        <v>46</v>
      </c>
      <c r="C365" t="s">
        <v>47</v>
      </c>
      <c r="D365" t="s">
        <v>45</v>
      </c>
      <c r="E365">
        <v>120</v>
      </c>
      <c r="F365" s="15">
        <v>16.5</v>
      </c>
      <c r="G365" t="s">
        <v>88</v>
      </c>
    </row>
    <row r="366" spans="1:7" x14ac:dyDescent="0.3">
      <c r="A366" s="16">
        <v>45793</v>
      </c>
      <c r="B366" t="s">
        <v>46</v>
      </c>
      <c r="C366" t="s">
        <v>47</v>
      </c>
      <c r="D366" t="s">
        <v>45</v>
      </c>
      <c r="E366">
        <v>102</v>
      </c>
      <c r="F366" s="15">
        <v>11</v>
      </c>
      <c r="G366" t="s">
        <v>86</v>
      </c>
    </row>
    <row r="367" spans="1:7" x14ac:dyDescent="0.3">
      <c r="A367" s="16">
        <v>45793</v>
      </c>
      <c r="B367" t="s">
        <v>46</v>
      </c>
      <c r="C367" t="s">
        <v>47</v>
      </c>
      <c r="D367" t="s">
        <v>45</v>
      </c>
      <c r="E367">
        <v>111</v>
      </c>
      <c r="F367" s="15">
        <v>12.5</v>
      </c>
      <c r="G367" t="s">
        <v>86</v>
      </c>
    </row>
    <row r="368" spans="1:7" x14ac:dyDescent="0.3">
      <c r="A368" s="16">
        <v>45793</v>
      </c>
      <c r="B368" t="s">
        <v>46</v>
      </c>
      <c r="C368" t="s">
        <v>47</v>
      </c>
      <c r="D368" t="s">
        <v>45</v>
      </c>
      <c r="E368">
        <v>110</v>
      </c>
      <c r="F368" s="15">
        <v>13.5</v>
      </c>
      <c r="G368" t="s">
        <v>86</v>
      </c>
    </row>
    <row r="369" spans="1:7" x14ac:dyDescent="0.3">
      <c r="A369" s="16">
        <v>45793</v>
      </c>
      <c r="B369" t="s">
        <v>46</v>
      </c>
      <c r="C369" t="s">
        <v>47</v>
      </c>
      <c r="D369" t="s">
        <v>45</v>
      </c>
      <c r="E369">
        <v>105</v>
      </c>
      <c r="F369" s="15">
        <v>11</v>
      </c>
      <c r="G369" t="s">
        <v>86</v>
      </c>
    </row>
    <row r="370" spans="1:7" x14ac:dyDescent="0.3">
      <c r="A370" s="16">
        <v>45793</v>
      </c>
      <c r="B370" t="s">
        <v>46</v>
      </c>
      <c r="C370" t="s">
        <v>47</v>
      </c>
      <c r="D370" t="s">
        <v>45</v>
      </c>
      <c r="E370">
        <v>117</v>
      </c>
      <c r="F370" s="15">
        <v>15.5</v>
      </c>
      <c r="G370" t="s">
        <v>86</v>
      </c>
    </row>
    <row r="371" spans="1:7" x14ac:dyDescent="0.3">
      <c r="A371" s="16">
        <v>45793</v>
      </c>
      <c r="B371" t="s">
        <v>46</v>
      </c>
      <c r="C371" t="s">
        <v>47</v>
      </c>
      <c r="D371" t="s">
        <v>45</v>
      </c>
      <c r="E371">
        <v>105</v>
      </c>
      <c r="F371" s="15">
        <v>12.5</v>
      </c>
      <c r="G371" t="s">
        <v>86</v>
      </c>
    </row>
    <row r="372" spans="1:7" x14ac:dyDescent="0.3">
      <c r="A372" s="16">
        <v>45793</v>
      </c>
      <c r="B372" t="s">
        <v>46</v>
      </c>
      <c r="C372" t="s">
        <v>47</v>
      </c>
      <c r="D372" t="s">
        <v>45</v>
      </c>
      <c r="E372">
        <v>100</v>
      </c>
      <c r="F372" s="15">
        <v>10</v>
      </c>
      <c r="G372" t="s">
        <v>86</v>
      </c>
    </row>
    <row r="373" spans="1:7" x14ac:dyDescent="0.3">
      <c r="A373" s="16">
        <v>45793</v>
      </c>
      <c r="B373" t="s">
        <v>46</v>
      </c>
      <c r="C373" t="s">
        <v>47</v>
      </c>
      <c r="D373" t="s">
        <v>45</v>
      </c>
      <c r="E373">
        <v>110</v>
      </c>
      <c r="F373" s="15">
        <v>10.5</v>
      </c>
      <c r="G373" t="s">
        <v>86</v>
      </c>
    </row>
    <row r="374" spans="1:7" x14ac:dyDescent="0.3">
      <c r="A374" s="16">
        <v>45793</v>
      </c>
      <c r="B374" t="s">
        <v>46</v>
      </c>
      <c r="C374" t="s">
        <v>47</v>
      </c>
      <c r="D374" t="s">
        <v>45</v>
      </c>
      <c r="E374">
        <v>100</v>
      </c>
      <c r="F374" s="15">
        <v>8</v>
      </c>
      <c r="G374" t="s">
        <v>86</v>
      </c>
    </row>
    <row r="375" spans="1:7" x14ac:dyDescent="0.3">
      <c r="A375" s="16">
        <v>45793</v>
      </c>
      <c r="B375" t="s">
        <v>46</v>
      </c>
      <c r="C375" t="s">
        <v>47</v>
      </c>
      <c r="D375" t="s">
        <v>45</v>
      </c>
      <c r="E375">
        <v>105</v>
      </c>
      <c r="F375" s="15">
        <v>12</v>
      </c>
      <c r="G375" t="s">
        <v>86</v>
      </c>
    </row>
    <row r="376" spans="1:7" x14ac:dyDescent="0.3">
      <c r="A376" s="16">
        <v>45793</v>
      </c>
      <c r="B376" t="s">
        <v>46</v>
      </c>
      <c r="C376" t="s">
        <v>47</v>
      </c>
      <c r="D376" t="s">
        <v>45</v>
      </c>
      <c r="E376">
        <v>115</v>
      </c>
      <c r="F376" s="15">
        <v>13.5</v>
      </c>
      <c r="G376" t="s">
        <v>86</v>
      </c>
    </row>
    <row r="377" spans="1:7" x14ac:dyDescent="0.3">
      <c r="A377" s="16">
        <v>45793</v>
      </c>
      <c r="B377" t="s">
        <v>46</v>
      </c>
      <c r="C377" t="s">
        <v>47</v>
      </c>
      <c r="D377" t="s">
        <v>45</v>
      </c>
      <c r="E377">
        <v>90</v>
      </c>
      <c r="F377" s="15">
        <v>7.5</v>
      </c>
      <c r="G377" t="s">
        <v>86</v>
      </c>
    </row>
    <row r="378" spans="1:7" x14ac:dyDescent="0.3">
      <c r="A378" s="16">
        <v>45793</v>
      </c>
      <c r="B378" t="s">
        <v>46</v>
      </c>
      <c r="C378" t="s">
        <v>47</v>
      </c>
      <c r="D378" t="s">
        <v>45</v>
      </c>
      <c r="E378">
        <v>112</v>
      </c>
      <c r="F378" s="15">
        <v>11.5</v>
      </c>
      <c r="G378" t="s">
        <v>86</v>
      </c>
    </row>
    <row r="379" spans="1:7" x14ac:dyDescent="0.3">
      <c r="A379" s="16">
        <v>45793</v>
      </c>
      <c r="B379" t="s">
        <v>46</v>
      </c>
      <c r="C379" t="s">
        <v>47</v>
      </c>
      <c r="D379" t="s">
        <v>45</v>
      </c>
      <c r="E379">
        <v>105</v>
      </c>
      <c r="F379" s="15">
        <v>13</v>
      </c>
      <c r="G379" t="s">
        <v>86</v>
      </c>
    </row>
    <row r="380" spans="1:7" x14ac:dyDescent="0.3">
      <c r="A380" s="16">
        <v>45793</v>
      </c>
      <c r="B380" t="s">
        <v>46</v>
      </c>
      <c r="C380" t="s">
        <v>47</v>
      </c>
      <c r="D380" t="s">
        <v>45</v>
      </c>
      <c r="E380">
        <v>106</v>
      </c>
      <c r="F380" s="15">
        <v>13</v>
      </c>
      <c r="G380" t="s">
        <v>86</v>
      </c>
    </row>
    <row r="381" spans="1:7" x14ac:dyDescent="0.3">
      <c r="A381" s="16">
        <v>45793</v>
      </c>
      <c r="B381" t="s">
        <v>46</v>
      </c>
      <c r="C381" t="s">
        <v>47</v>
      </c>
      <c r="D381" t="s">
        <v>45</v>
      </c>
      <c r="E381">
        <v>125</v>
      </c>
      <c r="F381" s="15">
        <v>15</v>
      </c>
      <c r="G381" t="s">
        <v>86</v>
      </c>
    </row>
    <row r="382" spans="1:7" x14ac:dyDescent="0.3">
      <c r="A382" s="16">
        <v>45793</v>
      </c>
      <c r="B382" t="s">
        <v>46</v>
      </c>
      <c r="C382" t="s">
        <v>47</v>
      </c>
      <c r="D382" t="s">
        <v>45</v>
      </c>
      <c r="E382">
        <v>95</v>
      </c>
      <c r="F382" s="15">
        <v>9</v>
      </c>
      <c r="G382" t="s">
        <v>86</v>
      </c>
    </row>
    <row r="383" spans="1:7" x14ac:dyDescent="0.3">
      <c r="A383" s="16">
        <v>45793</v>
      </c>
      <c r="B383" t="s">
        <v>46</v>
      </c>
      <c r="C383" t="s">
        <v>47</v>
      </c>
      <c r="D383" t="s">
        <v>45</v>
      </c>
      <c r="E383">
        <v>107</v>
      </c>
      <c r="F383" s="15">
        <v>11</v>
      </c>
      <c r="G383" t="s">
        <v>86</v>
      </c>
    </row>
    <row r="384" spans="1:7" x14ac:dyDescent="0.3">
      <c r="A384" s="16">
        <v>45793</v>
      </c>
      <c r="B384" t="s">
        <v>46</v>
      </c>
      <c r="C384" t="s">
        <v>47</v>
      </c>
      <c r="D384" t="s">
        <v>45</v>
      </c>
      <c r="E384">
        <v>95</v>
      </c>
      <c r="F384" s="15">
        <v>7</v>
      </c>
      <c r="G384" t="s">
        <v>86</v>
      </c>
    </row>
    <row r="385" spans="1:7" x14ac:dyDescent="0.3">
      <c r="A385" s="16">
        <v>45793</v>
      </c>
      <c r="B385" t="s">
        <v>46</v>
      </c>
      <c r="C385" t="s">
        <v>47</v>
      </c>
      <c r="D385" t="s">
        <v>45</v>
      </c>
      <c r="E385">
        <v>123</v>
      </c>
      <c r="F385" s="15">
        <v>15.5</v>
      </c>
      <c r="G385" t="s">
        <v>86</v>
      </c>
    </row>
    <row r="386" spans="1:7" x14ac:dyDescent="0.3">
      <c r="A386" s="16">
        <v>45793</v>
      </c>
      <c r="B386" t="s">
        <v>46</v>
      </c>
      <c r="C386" t="s">
        <v>47</v>
      </c>
      <c r="D386" t="s">
        <v>45</v>
      </c>
      <c r="E386">
        <v>100</v>
      </c>
      <c r="F386" s="15">
        <v>14</v>
      </c>
      <c r="G386" t="s">
        <v>86</v>
      </c>
    </row>
    <row r="387" spans="1:7" x14ac:dyDescent="0.3">
      <c r="A387" s="16">
        <v>45793</v>
      </c>
      <c r="B387" t="s">
        <v>46</v>
      </c>
      <c r="C387" t="s">
        <v>47</v>
      </c>
      <c r="D387" t="s">
        <v>45</v>
      </c>
      <c r="E387">
        <v>100</v>
      </c>
      <c r="F387" s="15">
        <v>12</v>
      </c>
      <c r="G387" t="s">
        <v>86</v>
      </c>
    </row>
    <row r="388" spans="1:7" x14ac:dyDescent="0.3">
      <c r="A388" s="16">
        <v>45793</v>
      </c>
      <c r="B388" t="s">
        <v>46</v>
      </c>
      <c r="C388" t="s">
        <v>47</v>
      </c>
      <c r="D388" t="s">
        <v>45</v>
      </c>
      <c r="E388">
        <v>105</v>
      </c>
      <c r="F388" s="15">
        <v>10.5</v>
      </c>
      <c r="G388" t="s">
        <v>86</v>
      </c>
    </row>
    <row r="389" spans="1:7" x14ac:dyDescent="0.3">
      <c r="A389" s="16">
        <v>45793</v>
      </c>
      <c r="B389" t="s">
        <v>46</v>
      </c>
      <c r="C389" t="s">
        <v>47</v>
      </c>
      <c r="D389" t="s">
        <v>45</v>
      </c>
      <c r="E389">
        <v>122</v>
      </c>
      <c r="F389" s="15">
        <v>19</v>
      </c>
      <c r="G389" t="s">
        <v>86</v>
      </c>
    </row>
    <row r="390" spans="1:7" x14ac:dyDescent="0.3">
      <c r="A390" s="16">
        <v>45793</v>
      </c>
      <c r="B390" t="s">
        <v>46</v>
      </c>
      <c r="C390" t="s">
        <v>47</v>
      </c>
      <c r="D390" t="s">
        <v>45</v>
      </c>
      <c r="E390">
        <v>105</v>
      </c>
      <c r="F390" s="15">
        <v>10.5</v>
      </c>
      <c r="G390" t="s">
        <v>86</v>
      </c>
    </row>
    <row r="391" spans="1:7" x14ac:dyDescent="0.3">
      <c r="A391" s="16">
        <v>45793</v>
      </c>
      <c r="B391" t="s">
        <v>46</v>
      </c>
      <c r="C391" t="s">
        <v>47</v>
      </c>
      <c r="D391" t="s">
        <v>45</v>
      </c>
      <c r="E391">
        <v>110</v>
      </c>
      <c r="F391" s="15">
        <v>12.5</v>
      </c>
      <c r="G391" t="s">
        <v>86</v>
      </c>
    </row>
    <row r="392" spans="1:7" x14ac:dyDescent="0.3">
      <c r="A392" s="16">
        <v>45793</v>
      </c>
      <c r="B392" t="s">
        <v>46</v>
      </c>
      <c r="C392" t="s">
        <v>47</v>
      </c>
      <c r="D392" t="s">
        <v>45</v>
      </c>
      <c r="E392">
        <v>115</v>
      </c>
      <c r="F392" s="15">
        <v>16</v>
      </c>
      <c r="G392" t="s">
        <v>86</v>
      </c>
    </row>
    <row r="393" spans="1:7" x14ac:dyDescent="0.3">
      <c r="A393" s="16">
        <v>45793</v>
      </c>
      <c r="B393" t="s">
        <v>46</v>
      </c>
      <c r="C393" t="s">
        <v>47</v>
      </c>
      <c r="D393" t="s">
        <v>45</v>
      </c>
      <c r="E393">
        <v>115</v>
      </c>
      <c r="F393" s="15">
        <v>14</v>
      </c>
      <c r="G393" t="s">
        <v>86</v>
      </c>
    </row>
    <row r="394" spans="1:7" x14ac:dyDescent="0.3">
      <c r="A394" s="16">
        <v>45793</v>
      </c>
      <c r="B394" t="s">
        <v>46</v>
      </c>
      <c r="C394" t="s">
        <v>47</v>
      </c>
      <c r="D394" t="s">
        <v>45</v>
      </c>
      <c r="E394">
        <v>117</v>
      </c>
      <c r="F394" s="15">
        <v>15.5</v>
      </c>
      <c r="G394" t="s">
        <v>86</v>
      </c>
    </row>
    <row r="395" spans="1:7" x14ac:dyDescent="0.3">
      <c r="A395" s="16">
        <v>45793</v>
      </c>
      <c r="B395" t="s">
        <v>46</v>
      </c>
      <c r="C395" t="s">
        <v>47</v>
      </c>
      <c r="D395" t="s">
        <v>45</v>
      </c>
      <c r="E395">
        <v>120</v>
      </c>
      <c r="F395" s="15">
        <v>16</v>
      </c>
      <c r="G395" t="s">
        <v>86</v>
      </c>
    </row>
    <row r="396" spans="1:7" x14ac:dyDescent="0.3">
      <c r="A396" s="16">
        <v>45793</v>
      </c>
      <c r="B396" t="s">
        <v>46</v>
      </c>
      <c r="C396" t="s">
        <v>47</v>
      </c>
      <c r="D396" t="s">
        <v>45</v>
      </c>
      <c r="E396">
        <v>105</v>
      </c>
      <c r="F396" s="15">
        <v>10.5</v>
      </c>
      <c r="G396" t="s">
        <v>86</v>
      </c>
    </row>
    <row r="397" spans="1:7" x14ac:dyDescent="0.3">
      <c r="A397" s="16">
        <v>45793</v>
      </c>
      <c r="B397" t="s">
        <v>46</v>
      </c>
      <c r="C397" t="s">
        <v>47</v>
      </c>
      <c r="D397" t="s">
        <v>45</v>
      </c>
      <c r="E397">
        <v>122</v>
      </c>
      <c r="F397" s="15">
        <v>16</v>
      </c>
      <c r="G397" t="s">
        <v>86</v>
      </c>
    </row>
    <row r="398" spans="1:7" x14ac:dyDescent="0.3">
      <c r="A398" s="16">
        <v>45793</v>
      </c>
      <c r="B398" t="s">
        <v>46</v>
      </c>
      <c r="C398" t="s">
        <v>47</v>
      </c>
      <c r="D398" t="s">
        <v>45</v>
      </c>
      <c r="E398">
        <v>118</v>
      </c>
      <c r="F398" s="15">
        <v>14.5</v>
      </c>
      <c r="G398" t="s">
        <v>86</v>
      </c>
    </row>
    <row r="399" spans="1:7" x14ac:dyDescent="0.3">
      <c r="A399" s="16">
        <v>45793</v>
      </c>
      <c r="B399" t="s">
        <v>46</v>
      </c>
      <c r="C399" t="s">
        <v>47</v>
      </c>
      <c r="D399" t="s">
        <v>45</v>
      </c>
      <c r="E399">
        <v>123</v>
      </c>
      <c r="F399" s="15">
        <v>15.5</v>
      </c>
      <c r="G399" t="s">
        <v>86</v>
      </c>
    </row>
    <row r="400" spans="1:7" x14ac:dyDescent="0.3">
      <c r="A400" s="16">
        <v>45793</v>
      </c>
      <c r="B400" t="s">
        <v>46</v>
      </c>
      <c r="C400" t="s">
        <v>47</v>
      </c>
      <c r="D400" t="s">
        <v>45</v>
      </c>
      <c r="E400">
        <v>115</v>
      </c>
      <c r="F400" s="15">
        <v>11</v>
      </c>
      <c r="G400" t="s">
        <v>86</v>
      </c>
    </row>
    <row r="401" spans="1:7" x14ac:dyDescent="0.3">
      <c r="A401" s="16">
        <v>45793</v>
      </c>
      <c r="B401" t="s">
        <v>46</v>
      </c>
      <c r="C401" t="s">
        <v>47</v>
      </c>
      <c r="D401" t="s">
        <v>45</v>
      </c>
      <c r="E401">
        <v>104</v>
      </c>
      <c r="F401" s="15">
        <v>9.5</v>
      </c>
      <c r="G401" t="s">
        <v>86</v>
      </c>
    </row>
    <row r="402" spans="1:7" x14ac:dyDescent="0.3">
      <c r="A402" s="16">
        <v>45793</v>
      </c>
      <c r="B402" t="s">
        <v>46</v>
      </c>
      <c r="C402" t="s">
        <v>47</v>
      </c>
      <c r="D402" t="s">
        <v>45</v>
      </c>
      <c r="E402">
        <v>117</v>
      </c>
      <c r="F402" s="15">
        <v>15.5</v>
      </c>
      <c r="G402" t="s">
        <v>86</v>
      </c>
    </row>
    <row r="403" spans="1:7" x14ac:dyDescent="0.3">
      <c r="A403" s="16">
        <v>45793</v>
      </c>
      <c r="B403" t="s">
        <v>46</v>
      </c>
      <c r="C403" t="s">
        <v>47</v>
      </c>
      <c r="D403" t="s">
        <v>45</v>
      </c>
      <c r="E403">
        <v>110</v>
      </c>
      <c r="F403" s="15">
        <v>8.5</v>
      </c>
      <c r="G403" t="s">
        <v>86</v>
      </c>
    </row>
    <row r="404" spans="1:7" x14ac:dyDescent="0.3">
      <c r="A404" s="16">
        <v>45793</v>
      </c>
      <c r="B404" t="s">
        <v>44</v>
      </c>
      <c r="D404" t="s">
        <v>45</v>
      </c>
      <c r="E404">
        <v>190</v>
      </c>
      <c r="F404" s="15"/>
    </row>
    <row r="405" spans="1:7" x14ac:dyDescent="0.3">
      <c r="A405" s="16">
        <v>45793</v>
      </c>
      <c r="B405" t="s">
        <v>44</v>
      </c>
      <c r="D405" t="s">
        <v>45</v>
      </c>
      <c r="E405">
        <v>140</v>
      </c>
      <c r="F405" s="15"/>
    </row>
    <row r="406" spans="1:7" x14ac:dyDescent="0.3">
      <c r="A406" s="16">
        <v>45793</v>
      </c>
      <c r="B406" t="s">
        <v>44</v>
      </c>
      <c r="D406" t="s">
        <v>45</v>
      </c>
      <c r="E406">
        <v>185</v>
      </c>
      <c r="F406" s="15"/>
    </row>
    <row r="407" spans="1:7" x14ac:dyDescent="0.3">
      <c r="A407" s="16">
        <v>45793</v>
      </c>
      <c r="B407" t="s">
        <v>44</v>
      </c>
      <c r="D407" t="s">
        <v>45</v>
      </c>
      <c r="E407">
        <v>165</v>
      </c>
      <c r="F407" s="15"/>
    </row>
    <row r="408" spans="1:7" x14ac:dyDescent="0.3">
      <c r="A408" s="16">
        <v>45793</v>
      </c>
      <c r="B408" t="s">
        <v>44</v>
      </c>
      <c r="D408" t="s">
        <v>45</v>
      </c>
      <c r="E408">
        <v>145</v>
      </c>
      <c r="F408" s="15"/>
    </row>
    <row r="409" spans="1:7" x14ac:dyDescent="0.3">
      <c r="A409" s="16">
        <v>45793</v>
      </c>
      <c r="B409" t="s">
        <v>44</v>
      </c>
      <c r="D409" t="s">
        <v>45</v>
      </c>
      <c r="E409">
        <v>140</v>
      </c>
      <c r="F409" s="15"/>
    </row>
    <row r="410" spans="1:7" x14ac:dyDescent="0.3">
      <c r="A410" s="16">
        <v>45793</v>
      </c>
      <c r="B410" t="s">
        <v>44</v>
      </c>
      <c r="D410" t="s">
        <v>45</v>
      </c>
      <c r="E410">
        <v>190</v>
      </c>
      <c r="F410" s="15"/>
    </row>
    <row r="411" spans="1:7" x14ac:dyDescent="0.3">
      <c r="A411" s="16">
        <v>45793</v>
      </c>
      <c r="B411" t="s">
        <v>44</v>
      </c>
      <c r="D411" t="s">
        <v>45</v>
      </c>
      <c r="E411">
        <v>170</v>
      </c>
      <c r="F411" s="15"/>
    </row>
    <row r="412" spans="1:7" x14ac:dyDescent="0.3">
      <c r="A412" s="16">
        <v>45793</v>
      </c>
      <c r="B412" t="s">
        <v>44</v>
      </c>
      <c r="D412" t="s">
        <v>45</v>
      </c>
      <c r="E412">
        <v>210</v>
      </c>
      <c r="F412" s="15"/>
    </row>
    <row r="413" spans="1:7" x14ac:dyDescent="0.3">
      <c r="A413" s="16">
        <v>45793</v>
      </c>
      <c r="B413" t="s">
        <v>44</v>
      </c>
      <c r="D413" t="s">
        <v>45</v>
      </c>
      <c r="E413">
        <v>120</v>
      </c>
      <c r="F413" s="15"/>
    </row>
    <row r="414" spans="1:7" x14ac:dyDescent="0.3">
      <c r="A414" s="16">
        <v>45793</v>
      </c>
      <c r="B414" t="s">
        <v>44</v>
      </c>
      <c r="D414" t="s">
        <v>45</v>
      </c>
      <c r="E414">
        <v>210</v>
      </c>
      <c r="F414" s="15"/>
    </row>
    <row r="415" spans="1:7" x14ac:dyDescent="0.3">
      <c r="A415" s="16">
        <v>45793</v>
      </c>
      <c r="B415" t="s">
        <v>44</v>
      </c>
      <c r="D415" t="s">
        <v>45</v>
      </c>
      <c r="E415">
        <v>150</v>
      </c>
      <c r="F415" s="15"/>
    </row>
    <row r="416" spans="1:7" x14ac:dyDescent="0.3">
      <c r="A416" s="16">
        <v>45793</v>
      </c>
      <c r="B416" t="s">
        <v>44</v>
      </c>
      <c r="D416" t="s">
        <v>45</v>
      </c>
      <c r="E416">
        <v>170</v>
      </c>
      <c r="F416" s="15"/>
    </row>
    <row r="417" spans="1:6" x14ac:dyDescent="0.3">
      <c r="A417" s="16">
        <v>45793</v>
      </c>
      <c r="B417" t="s">
        <v>44</v>
      </c>
      <c r="D417" t="s">
        <v>45</v>
      </c>
      <c r="E417">
        <v>125</v>
      </c>
      <c r="F417" s="15"/>
    </row>
    <row r="418" spans="1:6" x14ac:dyDescent="0.3">
      <c r="A418" s="16">
        <v>45793</v>
      </c>
      <c r="B418" t="s">
        <v>44</v>
      </c>
      <c r="D418" t="s">
        <v>45</v>
      </c>
      <c r="E418">
        <v>150</v>
      </c>
      <c r="F418" s="15"/>
    </row>
    <row r="419" spans="1:6" x14ac:dyDescent="0.3">
      <c r="A419" s="16">
        <v>45793</v>
      </c>
      <c r="B419" t="s">
        <v>44</v>
      </c>
      <c r="D419" t="s">
        <v>45</v>
      </c>
      <c r="E419">
        <v>145</v>
      </c>
      <c r="F419" s="15"/>
    </row>
    <row r="420" spans="1:6" x14ac:dyDescent="0.3">
      <c r="A420" s="16">
        <v>45793</v>
      </c>
      <c r="B420" t="s">
        <v>44</v>
      </c>
      <c r="D420" t="s">
        <v>45</v>
      </c>
      <c r="E420">
        <v>175</v>
      </c>
      <c r="F420" s="15"/>
    </row>
    <row r="421" spans="1:6" x14ac:dyDescent="0.3">
      <c r="A421" s="16">
        <v>45793</v>
      </c>
      <c r="B421" t="s">
        <v>44</v>
      </c>
      <c r="D421" t="s">
        <v>45</v>
      </c>
      <c r="E421">
        <v>160</v>
      </c>
      <c r="F421" s="15"/>
    </row>
    <row r="422" spans="1:6" x14ac:dyDescent="0.3">
      <c r="A422" s="16">
        <v>45793</v>
      </c>
      <c r="B422" t="s">
        <v>44</v>
      </c>
      <c r="D422" t="s">
        <v>45</v>
      </c>
      <c r="E422">
        <v>180</v>
      </c>
      <c r="F422" s="15"/>
    </row>
    <row r="423" spans="1:6" x14ac:dyDescent="0.3">
      <c r="A423" s="16">
        <v>45793</v>
      </c>
      <c r="B423" t="s">
        <v>44</v>
      </c>
      <c r="D423" t="s">
        <v>45</v>
      </c>
      <c r="E423">
        <v>215</v>
      </c>
      <c r="F423" s="15"/>
    </row>
    <row r="424" spans="1:6" x14ac:dyDescent="0.3">
      <c r="A424" s="16">
        <v>45793</v>
      </c>
      <c r="B424" t="s">
        <v>44</v>
      </c>
      <c r="D424" t="s">
        <v>45</v>
      </c>
      <c r="E424">
        <v>255</v>
      </c>
      <c r="F424" s="15"/>
    </row>
    <row r="425" spans="1:6" x14ac:dyDescent="0.3">
      <c r="A425" s="16">
        <v>45793</v>
      </c>
      <c r="B425" t="s">
        <v>44</v>
      </c>
      <c r="D425" t="s">
        <v>45</v>
      </c>
      <c r="E425">
        <v>140</v>
      </c>
      <c r="F425" s="15"/>
    </row>
    <row r="426" spans="1:6" x14ac:dyDescent="0.3">
      <c r="A426" s="16">
        <v>45793</v>
      </c>
      <c r="B426" t="s">
        <v>44</v>
      </c>
      <c r="D426" t="s">
        <v>45</v>
      </c>
      <c r="E426">
        <v>170</v>
      </c>
      <c r="F426" s="15"/>
    </row>
    <row r="427" spans="1:6" x14ac:dyDescent="0.3">
      <c r="A427" s="16">
        <v>45793</v>
      </c>
      <c r="B427" t="s">
        <v>44</v>
      </c>
      <c r="D427" t="s">
        <v>45</v>
      </c>
      <c r="E427">
        <v>145</v>
      </c>
      <c r="F427" s="15"/>
    </row>
    <row r="428" spans="1:6" x14ac:dyDescent="0.3">
      <c r="A428" s="16">
        <v>45793</v>
      </c>
      <c r="B428" t="s">
        <v>44</v>
      </c>
      <c r="D428" t="s">
        <v>45</v>
      </c>
      <c r="E428">
        <v>140</v>
      </c>
      <c r="F428" s="15"/>
    </row>
    <row r="429" spans="1:6" x14ac:dyDescent="0.3">
      <c r="A429" s="16">
        <v>45793</v>
      </c>
      <c r="B429" t="s">
        <v>44</v>
      </c>
      <c r="D429" t="s">
        <v>45</v>
      </c>
      <c r="E429">
        <v>130</v>
      </c>
      <c r="F429" s="15"/>
    </row>
    <row r="430" spans="1:6" x14ac:dyDescent="0.3">
      <c r="A430" s="16">
        <v>45793</v>
      </c>
      <c r="B430" t="s">
        <v>44</v>
      </c>
      <c r="D430" t="s">
        <v>45</v>
      </c>
      <c r="E430">
        <v>160</v>
      </c>
      <c r="F430" s="15"/>
    </row>
    <row r="431" spans="1:6" x14ac:dyDescent="0.3">
      <c r="A431" s="16">
        <v>45793</v>
      </c>
      <c r="B431" t="s">
        <v>44</v>
      </c>
      <c r="D431" t="s">
        <v>45</v>
      </c>
      <c r="E431">
        <v>130</v>
      </c>
      <c r="F431" s="15"/>
    </row>
    <row r="432" spans="1:6" x14ac:dyDescent="0.3">
      <c r="A432" s="16">
        <v>45793</v>
      </c>
      <c r="B432" t="s">
        <v>44</v>
      </c>
      <c r="D432" t="s">
        <v>45</v>
      </c>
      <c r="E432">
        <v>200</v>
      </c>
      <c r="F432" s="15"/>
    </row>
    <row r="433" spans="1:6" x14ac:dyDescent="0.3">
      <c r="A433" s="16">
        <v>45793</v>
      </c>
      <c r="B433" t="s">
        <v>44</v>
      </c>
      <c r="D433" t="s">
        <v>45</v>
      </c>
      <c r="E433">
        <v>210</v>
      </c>
      <c r="F433" s="15"/>
    </row>
    <row r="434" spans="1:6" x14ac:dyDescent="0.3">
      <c r="A434" s="16">
        <v>45793</v>
      </c>
      <c r="B434" t="s">
        <v>44</v>
      </c>
      <c r="D434" t="s">
        <v>45</v>
      </c>
      <c r="E434">
        <v>170</v>
      </c>
      <c r="F434" s="15"/>
    </row>
    <row r="435" spans="1:6" x14ac:dyDescent="0.3">
      <c r="A435" s="16">
        <v>45793</v>
      </c>
      <c r="B435" t="s">
        <v>44</v>
      </c>
      <c r="D435" t="s">
        <v>45</v>
      </c>
      <c r="E435">
        <v>165</v>
      </c>
      <c r="F435" s="15"/>
    </row>
    <row r="436" spans="1:6" x14ac:dyDescent="0.3">
      <c r="A436" s="16">
        <v>45793</v>
      </c>
      <c r="B436" t="s">
        <v>44</v>
      </c>
      <c r="D436" t="s">
        <v>45</v>
      </c>
      <c r="E436">
        <v>175</v>
      </c>
      <c r="F436" s="15"/>
    </row>
    <row r="437" spans="1:6" x14ac:dyDescent="0.3">
      <c r="A437" s="16">
        <v>45793</v>
      </c>
      <c r="B437" t="s">
        <v>44</v>
      </c>
      <c r="D437" t="s">
        <v>45</v>
      </c>
      <c r="E437">
        <v>180</v>
      </c>
      <c r="F437" s="15"/>
    </row>
    <row r="438" spans="1:6" x14ac:dyDescent="0.3">
      <c r="A438" s="16">
        <v>45793</v>
      </c>
      <c r="B438" t="s">
        <v>44</v>
      </c>
      <c r="D438" t="s">
        <v>45</v>
      </c>
      <c r="E438">
        <v>200</v>
      </c>
      <c r="F438" s="15"/>
    </row>
    <row r="439" spans="1:6" x14ac:dyDescent="0.3">
      <c r="A439" s="16">
        <v>45793</v>
      </c>
      <c r="B439" t="s">
        <v>44</v>
      </c>
      <c r="D439" t="s">
        <v>45</v>
      </c>
      <c r="E439">
        <v>150</v>
      </c>
      <c r="F439" s="15"/>
    </row>
    <row r="440" spans="1:6" x14ac:dyDescent="0.3">
      <c r="A440" s="16">
        <v>45793</v>
      </c>
      <c r="B440" t="s">
        <v>44</v>
      </c>
      <c r="D440" t="s">
        <v>45</v>
      </c>
      <c r="E440">
        <v>145</v>
      </c>
      <c r="F440" s="15"/>
    </row>
    <row r="441" spans="1:6" x14ac:dyDescent="0.3">
      <c r="A441" s="16">
        <v>45793</v>
      </c>
      <c r="B441" t="s">
        <v>44</v>
      </c>
      <c r="D441" t="s">
        <v>45</v>
      </c>
      <c r="E441">
        <v>175</v>
      </c>
      <c r="F441" s="15"/>
    </row>
    <row r="442" spans="1:6" x14ac:dyDescent="0.3">
      <c r="A442" s="16">
        <v>45793</v>
      </c>
      <c r="B442" t="s">
        <v>44</v>
      </c>
      <c r="D442" t="s">
        <v>45</v>
      </c>
      <c r="E442">
        <v>130</v>
      </c>
      <c r="F442" s="15"/>
    </row>
    <row r="443" spans="1:6" x14ac:dyDescent="0.3">
      <c r="A443" s="16">
        <v>45793</v>
      </c>
      <c r="B443" t="s">
        <v>44</v>
      </c>
      <c r="D443" t="s">
        <v>45</v>
      </c>
      <c r="E443">
        <v>195</v>
      </c>
      <c r="F443" s="15"/>
    </row>
    <row r="444" spans="1:6" x14ac:dyDescent="0.3">
      <c r="A444" s="16">
        <v>45793</v>
      </c>
      <c r="B444" t="s">
        <v>44</v>
      </c>
      <c r="D444" t="s">
        <v>45</v>
      </c>
      <c r="E444">
        <v>170</v>
      </c>
      <c r="F444" s="15"/>
    </row>
    <row r="445" spans="1:6" x14ac:dyDescent="0.3">
      <c r="A445" s="16">
        <v>45793</v>
      </c>
      <c r="B445" t="s">
        <v>44</v>
      </c>
      <c r="D445" t="s">
        <v>45</v>
      </c>
      <c r="E445">
        <v>235</v>
      </c>
      <c r="F445" s="15"/>
    </row>
    <row r="446" spans="1:6" x14ac:dyDescent="0.3">
      <c r="A446" s="16">
        <v>45793</v>
      </c>
      <c r="B446" t="s">
        <v>44</v>
      </c>
      <c r="D446" t="s">
        <v>45</v>
      </c>
      <c r="E446">
        <v>160</v>
      </c>
      <c r="F446" s="15"/>
    </row>
    <row r="447" spans="1:6" x14ac:dyDescent="0.3">
      <c r="A447" s="16">
        <v>45793</v>
      </c>
      <c r="B447" t="s">
        <v>44</v>
      </c>
      <c r="D447" t="s">
        <v>45</v>
      </c>
      <c r="E447">
        <v>135</v>
      </c>
      <c r="F447" s="15"/>
    </row>
    <row r="448" spans="1:6" x14ac:dyDescent="0.3">
      <c r="A448" s="16">
        <v>45793</v>
      </c>
      <c r="B448" t="s">
        <v>44</v>
      </c>
      <c r="D448" t="s">
        <v>45</v>
      </c>
      <c r="E448">
        <v>150</v>
      </c>
      <c r="F448" s="15"/>
    </row>
    <row r="449" spans="1:7" x14ac:dyDescent="0.3">
      <c r="A449" s="16">
        <v>45793</v>
      </c>
      <c r="B449" t="s">
        <v>44</v>
      </c>
      <c r="D449" t="s">
        <v>45</v>
      </c>
      <c r="E449">
        <v>140</v>
      </c>
      <c r="F449" s="15"/>
    </row>
    <row r="450" spans="1:7" x14ac:dyDescent="0.3">
      <c r="A450" s="16">
        <v>45793</v>
      </c>
      <c r="B450" t="s">
        <v>44</v>
      </c>
      <c r="D450" t="s">
        <v>45</v>
      </c>
      <c r="E450">
        <v>195</v>
      </c>
      <c r="F450" s="15"/>
    </row>
    <row r="451" spans="1:7" x14ac:dyDescent="0.3">
      <c r="A451" s="16">
        <v>45793</v>
      </c>
      <c r="B451" t="s">
        <v>44</v>
      </c>
      <c r="D451" t="s">
        <v>45</v>
      </c>
      <c r="E451">
        <v>145</v>
      </c>
      <c r="F451" s="15"/>
    </row>
    <row r="452" spans="1:7" x14ac:dyDescent="0.3">
      <c r="A452" s="16">
        <v>45793</v>
      </c>
      <c r="B452" t="s">
        <v>44</v>
      </c>
      <c r="D452" t="s">
        <v>45</v>
      </c>
      <c r="E452">
        <v>170</v>
      </c>
      <c r="F452" s="15"/>
    </row>
    <row r="453" spans="1:7" x14ac:dyDescent="0.3">
      <c r="A453" s="16">
        <v>45793</v>
      </c>
      <c r="B453" t="s">
        <v>44</v>
      </c>
      <c r="D453" t="s">
        <v>45</v>
      </c>
      <c r="E453">
        <v>110</v>
      </c>
      <c r="F453" s="15"/>
    </row>
    <row r="454" spans="1:7" x14ac:dyDescent="0.3">
      <c r="A454" s="16">
        <v>45793</v>
      </c>
      <c r="B454" t="s">
        <v>44</v>
      </c>
      <c r="D454" t="s">
        <v>45</v>
      </c>
      <c r="E454">
        <v>140</v>
      </c>
      <c r="F454" s="15"/>
    </row>
    <row r="455" spans="1:7" x14ac:dyDescent="0.3">
      <c r="A455" s="16">
        <v>45793</v>
      </c>
      <c r="B455" t="s">
        <v>44</v>
      </c>
      <c r="D455" t="s">
        <v>45</v>
      </c>
      <c r="E455">
        <v>145</v>
      </c>
      <c r="F455" s="15"/>
    </row>
    <row r="456" spans="1:7" x14ac:dyDescent="0.3">
      <c r="A456" s="16">
        <v>45794</v>
      </c>
      <c r="B456" t="s">
        <v>46</v>
      </c>
      <c r="C456" t="s">
        <v>47</v>
      </c>
      <c r="D456" t="s">
        <v>45</v>
      </c>
      <c r="E456">
        <v>100</v>
      </c>
      <c r="F456" s="15">
        <v>10</v>
      </c>
      <c r="G456" t="s">
        <v>86</v>
      </c>
    </row>
    <row r="457" spans="1:7" x14ac:dyDescent="0.3">
      <c r="A457" s="16">
        <v>45794</v>
      </c>
      <c r="B457" t="s">
        <v>46</v>
      </c>
      <c r="C457" t="s">
        <v>47</v>
      </c>
      <c r="D457" t="s">
        <v>45</v>
      </c>
      <c r="E457">
        <v>125</v>
      </c>
      <c r="F457" s="15">
        <v>20</v>
      </c>
      <c r="G457" t="s">
        <v>86</v>
      </c>
    </row>
    <row r="458" spans="1:7" x14ac:dyDescent="0.3">
      <c r="A458" s="16">
        <v>45794</v>
      </c>
      <c r="B458" t="s">
        <v>46</v>
      </c>
      <c r="C458" t="s">
        <v>47</v>
      </c>
      <c r="D458" t="s">
        <v>45</v>
      </c>
      <c r="E458">
        <v>110</v>
      </c>
      <c r="F458" s="15">
        <v>10</v>
      </c>
      <c r="G458" t="s">
        <v>86</v>
      </c>
    </row>
    <row r="459" spans="1:7" x14ac:dyDescent="0.3">
      <c r="A459" s="16">
        <v>45794</v>
      </c>
      <c r="B459" t="s">
        <v>46</v>
      </c>
      <c r="C459" t="s">
        <v>47</v>
      </c>
      <c r="D459" t="s">
        <v>45</v>
      </c>
      <c r="E459">
        <v>115</v>
      </c>
      <c r="F459" s="15">
        <v>20</v>
      </c>
      <c r="G459" t="s">
        <v>86</v>
      </c>
    </row>
    <row r="460" spans="1:7" x14ac:dyDescent="0.3">
      <c r="A460" s="16">
        <v>45794</v>
      </c>
      <c r="B460" t="s">
        <v>46</v>
      </c>
      <c r="C460" t="s">
        <v>47</v>
      </c>
      <c r="D460" t="s">
        <v>45</v>
      </c>
      <c r="E460">
        <v>115</v>
      </c>
      <c r="F460" s="15">
        <v>9</v>
      </c>
      <c r="G460" t="s">
        <v>88</v>
      </c>
    </row>
    <row r="461" spans="1:7" x14ac:dyDescent="0.3">
      <c r="A461" s="16">
        <v>45794</v>
      </c>
      <c r="B461" t="s">
        <v>46</v>
      </c>
      <c r="C461" t="s">
        <v>47</v>
      </c>
      <c r="D461" t="s">
        <v>45</v>
      </c>
      <c r="E461">
        <v>100</v>
      </c>
      <c r="F461" s="15">
        <v>10</v>
      </c>
      <c r="G461" t="s">
        <v>86</v>
      </c>
    </row>
    <row r="462" spans="1:7" x14ac:dyDescent="0.3">
      <c r="A462" s="16">
        <v>45794</v>
      </c>
      <c r="B462" t="s">
        <v>46</v>
      </c>
      <c r="C462" t="s">
        <v>47</v>
      </c>
      <c r="D462" t="s">
        <v>45</v>
      </c>
      <c r="E462">
        <v>95</v>
      </c>
      <c r="F462" s="15">
        <v>8</v>
      </c>
      <c r="G462" t="s">
        <v>86</v>
      </c>
    </row>
    <row r="463" spans="1:7" x14ac:dyDescent="0.3">
      <c r="A463" s="16">
        <v>45794</v>
      </c>
      <c r="B463" t="s">
        <v>46</v>
      </c>
      <c r="C463" t="s">
        <v>47</v>
      </c>
      <c r="D463" t="s">
        <v>45</v>
      </c>
      <c r="E463">
        <v>100</v>
      </c>
      <c r="F463" s="15">
        <v>7</v>
      </c>
      <c r="G463" t="s">
        <v>86</v>
      </c>
    </row>
    <row r="464" spans="1:7" x14ac:dyDescent="0.3">
      <c r="A464" s="16">
        <v>45794</v>
      </c>
      <c r="B464" t="s">
        <v>46</v>
      </c>
      <c r="C464" t="s">
        <v>47</v>
      </c>
      <c r="D464" t="s">
        <v>45</v>
      </c>
      <c r="E464">
        <v>100</v>
      </c>
      <c r="F464" s="15">
        <v>10</v>
      </c>
      <c r="G464" t="s">
        <v>86</v>
      </c>
    </row>
    <row r="465" spans="1:7" x14ac:dyDescent="0.3">
      <c r="A465" s="16">
        <v>45794</v>
      </c>
      <c r="B465" t="s">
        <v>46</v>
      </c>
      <c r="C465" t="s">
        <v>47</v>
      </c>
      <c r="D465" t="s">
        <v>45</v>
      </c>
      <c r="E465">
        <v>125</v>
      </c>
      <c r="F465" s="15">
        <v>12</v>
      </c>
      <c r="G465" t="s">
        <v>86</v>
      </c>
    </row>
    <row r="466" spans="1:7" x14ac:dyDescent="0.3">
      <c r="A466" s="16">
        <v>45794</v>
      </c>
      <c r="B466" t="s">
        <v>46</v>
      </c>
      <c r="C466" t="s">
        <v>47</v>
      </c>
      <c r="D466" t="s">
        <v>45</v>
      </c>
      <c r="E466">
        <v>90</v>
      </c>
      <c r="F466" s="15">
        <v>6</v>
      </c>
      <c r="G466" t="s">
        <v>86</v>
      </c>
    </row>
    <row r="467" spans="1:7" x14ac:dyDescent="0.3">
      <c r="A467" s="16">
        <v>45794</v>
      </c>
      <c r="B467" t="s">
        <v>46</v>
      </c>
      <c r="C467" t="s">
        <v>47</v>
      </c>
      <c r="D467" t="s">
        <v>45</v>
      </c>
      <c r="E467">
        <v>120</v>
      </c>
      <c r="F467" s="15">
        <v>12</v>
      </c>
      <c r="G467" t="s">
        <v>88</v>
      </c>
    </row>
    <row r="468" spans="1:7" x14ac:dyDescent="0.3">
      <c r="A468" s="16">
        <v>45794</v>
      </c>
      <c r="B468" t="s">
        <v>46</v>
      </c>
      <c r="C468" t="s">
        <v>47</v>
      </c>
      <c r="D468" t="s">
        <v>45</v>
      </c>
      <c r="E468">
        <v>120</v>
      </c>
      <c r="F468" s="15">
        <v>12</v>
      </c>
      <c r="G468" t="s">
        <v>88</v>
      </c>
    </row>
    <row r="469" spans="1:7" x14ac:dyDescent="0.3">
      <c r="A469" s="16">
        <v>45794</v>
      </c>
      <c r="B469" t="s">
        <v>46</v>
      </c>
      <c r="C469" t="s">
        <v>47</v>
      </c>
      <c r="D469" t="s">
        <v>45</v>
      </c>
      <c r="E469">
        <v>120</v>
      </c>
      <c r="F469" s="15">
        <v>12</v>
      </c>
      <c r="G469" t="s">
        <v>86</v>
      </c>
    </row>
    <row r="470" spans="1:7" x14ac:dyDescent="0.3">
      <c r="A470" s="16">
        <v>45794</v>
      </c>
      <c r="B470" t="s">
        <v>46</v>
      </c>
      <c r="C470" t="s">
        <v>47</v>
      </c>
      <c r="D470" t="s">
        <v>45</v>
      </c>
      <c r="E470">
        <v>115</v>
      </c>
      <c r="F470" s="15">
        <v>11.5</v>
      </c>
      <c r="G470" t="s">
        <v>86</v>
      </c>
    </row>
    <row r="471" spans="1:7" x14ac:dyDescent="0.3">
      <c r="A471" s="16">
        <v>45794</v>
      </c>
      <c r="B471" t="s">
        <v>46</v>
      </c>
      <c r="C471" t="s">
        <v>47</v>
      </c>
      <c r="D471" t="s">
        <v>45</v>
      </c>
      <c r="E471">
        <v>115</v>
      </c>
      <c r="F471" s="15">
        <v>11.5</v>
      </c>
      <c r="G471" t="s">
        <v>86</v>
      </c>
    </row>
    <row r="472" spans="1:7" x14ac:dyDescent="0.3">
      <c r="A472" s="16">
        <v>45794</v>
      </c>
      <c r="B472" t="s">
        <v>46</v>
      </c>
      <c r="C472" t="s">
        <v>47</v>
      </c>
      <c r="D472" t="s">
        <v>45</v>
      </c>
      <c r="E472">
        <v>105</v>
      </c>
      <c r="F472" s="15">
        <v>10</v>
      </c>
      <c r="G472" t="s">
        <v>86</v>
      </c>
    </row>
    <row r="473" spans="1:7" x14ac:dyDescent="0.3">
      <c r="A473" s="16">
        <v>45794</v>
      </c>
      <c r="B473" t="s">
        <v>46</v>
      </c>
      <c r="C473" t="s">
        <v>47</v>
      </c>
      <c r="D473" t="s">
        <v>45</v>
      </c>
      <c r="E473">
        <v>95</v>
      </c>
      <c r="F473" s="15">
        <v>9.5</v>
      </c>
      <c r="G473" t="s">
        <v>86</v>
      </c>
    </row>
    <row r="474" spans="1:7" x14ac:dyDescent="0.3">
      <c r="A474" s="16">
        <v>45794</v>
      </c>
      <c r="B474" t="s">
        <v>46</v>
      </c>
      <c r="C474" t="s">
        <v>47</v>
      </c>
      <c r="D474" t="s">
        <v>45</v>
      </c>
      <c r="E474">
        <v>100</v>
      </c>
      <c r="F474" s="15">
        <v>10</v>
      </c>
      <c r="G474" t="s">
        <v>86</v>
      </c>
    </row>
    <row r="475" spans="1:7" x14ac:dyDescent="0.3">
      <c r="A475" s="16">
        <v>45794</v>
      </c>
      <c r="B475" t="s">
        <v>46</v>
      </c>
      <c r="C475" t="s">
        <v>47</v>
      </c>
      <c r="D475" t="s">
        <v>45</v>
      </c>
      <c r="E475">
        <v>125</v>
      </c>
      <c r="F475" s="15">
        <v>13</v>
      </c>
      <c r="G475" t="s">
        <v>88</v>
      </c>
    </row>
    <row r="476" spans="1:7" x14ac:dyDescent="0.3">
      <c r="A476" s="16">
        <v>45794</v>
      </c>
      <c r="B476" t="s">
        <v>46</v>
      </c>
      <c r="C476" t="s">
        <v>47</v>
      </c>
      <c r="D476" t="s">
        <v>45</v>
      </c>
      <c r="E476">
        <v>105</v>
      </c>
      <c r="F476" s="15">
        <v>10.5</v>
      </c>
      <c r="G476" t="s">
        <v>88</v>
      </c>
    </row>
    <row r="477" spans="1:7" x14ac:dyDescent="0.3">
      <c r="A477" s="16">
        <v>45794</v>
      </c>
      <c r="B477" t="s">
        <v>46</v>
      </c>
      <c r="C477" t="s">
        <v>47</v>
      </c>
      <c r="D477" t="s">
        <v>45</v>
      </c>
      <c r="E477">
        <v>100</v>
      </c>
      <c r="F477" s="15">
        <v>11</v>
      </c>
      <c r="G477" t="s">
        <v>86</v>
      </c>
    </row>
    <row r="478" spans="1:7" x14ac:dyDescent="0.3">
      <c r="A478" s="16">
        <v>45794</v>
      </c>
      <c r="B478" t="s">
        <v>46</v>
      </c>
      <c r="C478" t="s">
        <v>47</v>
      </c>
      <c r="D478" t="s">
        <v>45</v>
      </c>
      <c r="E478">
        <v>130</v>
      </c>
      <c r="F478" s="15">
        <v>13.5</v>
      </c>
      <c r="G478" t="s">
        <v>88</v>
      </c>
    </row>
    <row r="479" spans="1:7" x14ac:dyDescent="0.3">
      <c r="A479" s="16">
        <v>45794</v>
      </c>
      <c r="B479" t="s">
        <v>46</v>
      </c>
      <c r="C479" t="s">
        <v>47</v>
      </c>
      <c r="D479" t="s">
        <v>45</v>
      </c>
      <c r="E479">
        <v>105</v>
      </c>
      <c r="F479" s="15">
        <v>10.5</v>
      </c>
      <c r="G479" t="s">
        <v>86</v>
      </c>
    </row>
    <row r="480" spans="1:7" x14ac:dyDescent="0.3">
      <c r="A480" s="16">
        <v>45794</v>
      </c>
      <c r="B480" t="s">
        <v>46</v>
      </c>
      <c r="C480" t="s">
        <v>47</v>
      </c>
      <c r="D480" t="s">
        <v>45</v>
      </c>
      <c r="E480">
        <v>115</v>
      </c>
      <c r="F480" s="15">
        <v>12</v>
      </c>
      <c r="G480" t="s">
        <v>86</v>
      </c>
    </row>
    <row r="481" spans="1:8" x14ac:dyDescent="0.3">
      <c r="A481" s="16">
        <v>45794</v>
      </c>
      <c r="B481" t="s">
        <v>46</v>
      </c>
      <c r="C481" t="s">
        <v>47</v>
      </c>
      <c r="D481" t="s">
        <v>45</v>
      </c>
      <c r="E481">
        <v>135</v>
      </c>
      <c r="F481" s="15">
        <v>13.5</v>
      </c>
      <c r="G481" t="s">
        <v>88</v>
      </c>
    </row>
    <row r="482" spans="1:8" x14ac:dyDescent="0.3">
      <c r="A482" s="16">
        <v>45794</v>
      </c>
      <c r="B482" t="s">
        <v>46</v>
      </c>
      <c r="C482" t="s">
        <v>47</v>
      </c>
      <c r="D482" t="s">
        <v>45</v>
      </c>
      <c r="E482">
        <v>120</v>
      </c>
      <c r="F482" s="15">
        <v>12</v>
      </c>
      <c r="G482" t="s">
        <v>86</v>
      </c>
    </row>
    <row r="483" spans="1:8" x14ac:dyDescent="0.3">
      <c r="A483" s="16">
        <v>45794</v>
      </c>
      <c r="B483" t="s">
        <v>46</v>
      </c>
      <c r="C483" t="s">
        <v>47</v>
      </c>
      <c r="D483" t="s">
        <v>45</v>
      </c>
      <c r="E483">
        <v>110</v>
      </c>
      <c r="F483" s="15">
        <v>11</v>
      </c>
      <c r="G483" t="s">
        <v>86</v>
      </c>
    </row>
    <row r="484" spans="1:8" x14ac:dyDescent="0.3">
      <c r="A484" s="16">
        <v>45794</v>
      </c>
      <c r="B484" t="s">
        <v>46</v>
      </c>
      <c r="C484" t="s">
        <v>47</v>
      </c>
      <c r="D484" t="s">
        <v>45</v>
      </c>
      <c r="E484">
        <v>110</v>
      </c>
      <c r="F484" s="15">
        <v>11</v>
      </c>
      <c r="G484" t="s">
        <v>86</v>
      </c>
    </row>
    <row r="485" spans="1:8" x14ac:dyDescent="0.3">
      <c r="A485" s="16">
        <v>45794</v>
      </c>
      <c r="B485" t="s">
        <v>46</v>
      </c>
      <c r="C485" t="s">
        <v>47</v>
      </c>
      <c r="D485" t="s">
        <v>45</v>
      </c>
      <c r="E485">
        <v>120</v>
      </c>
      <c r="F485" s="15">
        <v>12.5</v>
      </c>
      <c r="G485" t="s">
        <v>86</v>
      </c>
    </row>
    <row r="486" spans="1:8" x14ac:dyDescent="0.3">
      <c r="A486" s="16">
        <v>45794</v>
      </c>
      <c r="B486" t="s">
        <v>46</v>
      </c>
      <c r="C486" t="s">
        <v>47</v>
      </c>
      <c r="D486" t="s">
        <v>45</v>
      </c>
      <c r="E486">
        <v>105</v>
      </c>
      <c r="F486" s="15">
        <v>10</v>
      </c>
      <c r="G486" t="s">
        <v>86</v>
      </c>
    </row>
    <row r="487" spans="1:8" x14ac:dyDescent="0.3">
      <c r="A487" s="16">
        <v>45794</v>
      </c>
      <c r="B487" t="s">
        <v>46</v>
      </c>
      <c r="C487" t="s">
        <v>47</v>
      </c>
      <c r="D487" t="s">
        <v>45</v>
      </c>
      <c r="E487">
        <v>115</v>
      </c>
      <c r="F487" s="15">
        <v>12</v>
      </c>
      <c r="G487" t="s">
        <v>86</v>
      </c>
    </row>
    <row r="488" spans="1:8" x14ac:dyDescent="0.3">
      <c r="A488" s="16">
        <v>45794</v>
      </c>
      <c r="B488" t="s">
        <v>46</v>
      </c>
      <c r="C488" t="s">
        <v>47</v>
      </c>
      <c r="D488" t="s">
        <v>45</v>
      </c>
      <c r="E488">
        <v>117</v>
      </c>
      <c r="F488" s="15">
        <v>12</v>
      </c>
      <c r="G488" t="s">
        <v>86</v>
      </c>
    </row>
    <row r="489" spans="1:8" x14ac:dyDescent="0.3">
      <c r="A489" s="16">
        <v>45794</v>
      </c>
      <c r="B489" t="s">
        <v>46</v>
      </c>
      <c r="C489" t="s">
        <v>47</v>
      </c>
      <c r="D489" t="s">
        <v>45</v>
      </c>
      <c r="E489">
        <v>115</v>
      </c>
      <c r="F489" s="15">
        <v>11.5</v>
      </c>
      <c r="G489" t="s">
        <v>86</v>
      </c>
    </row>
    <row r="490" spans="1:8" x14ac:dyDescent="0.3">
      <c r="A490" s="16">
        <v>45794</v>
      </c>
      <c r="B490" t="s">
        <v>46</v>
      </c>
      <c r="C490" t="s">
        <v>47</v>
      </c>
      <c r="D490" t="s">
        <v>45</v>
      </c>
      <c r="E490">
        <v>100</v>
      </c>
      <c r="F490" s="15">
        <v>10</v>
      </c>
      <c r="G490" t="s">
        <v>86</v>
      </c>
    </row>
    <row r="491" spans="1:8" x14ac:dyDescent="0.3">
      <c r="A491" s="16">
        <v>45794</v>
      </c>
      <c r="B491" t="s">
        <v>46</v>
      </c>
      <c r="C491" t="s">
        <v>47</v>
      </c>
      <c r="D491" t="s">
        <v>45</v>
      </c>
      <c r="E491">
        <v>115</v>
      </c>
      <c r="F491" s="15">
        <v>11.5</v>
      </c>
      <c r="G491" t="s">
        <v>86</v>
      </c>
    </row>
    <row r="492" spans="1:8" x14ac:dyDescent="0.3">
      <c r="A492" s="16">
        <v>45794</v>
      </c>
      <c r="B492" t="s">
        <v>46</v>
      </c>
      <c r="C492" t="s">
        <v>47</v>
      </c>
      <c r="D492" t="s">
        <v>45</v>
      </c>
      <c r="E492">
        <v>115</v>
      </c>
      <c r="F492" s="15">
        <v>11.5</v>
      </c>
      <c r="G492" t="s">
        <v>86</v>
      </c>
    </row>
    <row r="493" spans="1:8" x14ac:dyDescent="0.3">
      <c r="A493" s="16">
        <v>45794</v>
      </c>
      <c r="B493" t="s">
        <v>46</v>
      </c>
      <c r="C493" t="s">
        <v>47</v>
      </c>
      <c r="D493" t="s">
        <v>45</v>
      </c>
      <c r="E493">
        <v>105</v>
      </c>
      <c r="F493" s="15">
        <v>10.5</v>
      </c>
      <c r="G493" t="s">
        <v>86</v>
      </c>
    </row>
    <row r="494" spans="1:8" x14ac:dyDescent="0.3">
      <c r="A494" s="16">
        <v>45794</v>
      </c>
      <c r="B494" t="s">
        <v>46</v>
      </c>
      <c r="C494" t="s">
        <v>47</v>
      </c>
      <c r="D494" t="s">
        <v>45</v>
      </c>
      <c r="E494">
        <v>100</v>
      </c>
      <c r="F494" s="15">
        <v>9.5</v>
      </c>
      <c r="G494" t="s">
        <v>86</v>
      </c>
    </row>
    <row r="495" spans="1:8" x14ac:dyDescent="0.3">
      <c r="A495" s="16">
        <v>45794</v>
      </c>
      <c r="B495" t="s">
        <v>46</v>
      </c>
      <c r="C495" t="s">
        <v>47</v>
      </c>
      <c r="D495" t="s">
        <v>45</v>
      </c>
      <c r="E495">
        <v>95</v>
      </c>
      <c r="F495" s="15">
        <v>9.5</v>
      </c>
      <c r="G495" t="s">
        <v>86</v>
      </c>
    </row>
    <row r="496" spans="1:8" x14ac:dyDescent="0.3">
      <c r="A496" s="16">
        <v>45794</v>
      </c>
      <c r="B496" t="s">
        <v>44</v>
      </c>
      <c r="D496" t="s">
        <v>45</v>
      </c>
      <c r="E496">
        <v>127</v>
      </c>
      <c r="F496" s="15"/>
      <c r="H496" t="s">
        <v>91</v>
      </c>
    </row>
    <row r="497" spans="1:8" x14ac:dyDescent="0.3">
      <c r="A497" s="16">
        <v>45794</v>
      </c>
      <c r="B497" t="s">
        <v>44</v>
      </c>
      <c r="D497" t="s">
        <v>45</v>
      </c>
      <c r="E497">
        <v>127</v>
      </c>
      <c r="F497" s="15"/>
    </row>
    <row r="498" spans="1:8" x14ac:dyDescent="0.3">
      <c r="A498" s="16">
        <v>45794</v>
      </c>
      <c r="B498" t="s">
        <v>44</v>
      </c>
      <c r="D498" t="s">
        <v>45</v>
      </c>
      <c r="E498">
        <v>105</v>
      </c>
      <c r="F498" s="15"/>
    </row>
    <row r="499" spans="1:8" x14ac:dyDescent="0.3">
      <c r="A499" s="16">
        <v>45794</v>
      </c>
      <c r="B499" t="s">
        <v>44</v>
      </c>
      <c r="D499" t="s">
        <v>45</v>
      </c>
      <c r="E499">
        <v>150</v>
      </c>
      <c r="F499" s="15"/>
    </row>
    <row r="500" spans="1:8" x14ac:dyDescent="0.3">
      <c r="A500" s="16">
        <v>45795</v>
      </c>
      <c r="B500" t="s">
        <v>46</v>
      </c>
      <c r="C500" t="s">
        <v>47</v>
      </c>
      <c r="D500" t="s">
        <v>45</v>
      </c>
      <c r="E500">
        <v>100</v>
      </c>
      <c r="F500" s="15">
        <v>11</v>
      </c>
      <c r="G500" t="s">
        <v>86</v>
      </c>
    </row>
    <row r="501" spans="1:8" x14ac:dyDescent="0.3">
      <c r="A501" s="16">
        <v>45795</v>
      </c>
      <c r="B501" t="s">
        <v>46</v>
      </c>
      <c r="C501" t="s">
        <v>47</v>
      </c>
      <c r="D501" t="s">
        <v>45</v>
      </c>
      <c r="E501">
        <v>95</v>
      </c>
      <c r="F501" s="15">
        <v>9</v>
      </c>
      <c r="G501" t="s">
        <v>86</v>
      </c>
    </row>
    <row r="502" spans="1:8" x14ac:dyDescent="0.3">
      <c r="A502" s="16">
        <v>45795</v>
      </c>
      <c r="B502" t="s">
        <v>46</v>
      </c>
      <c r="C502" t="s">
        <v>47</v>
      </c>
      <c r="D502" t="s">
        <v>45</v>
      </c>
      <c r="E502">
        <v>120</v>
      </c>
      <c r="F502" s="15">
        <v>23</v>
      </c>
      <c r="G502" t="s">
        <v>88</v>
      </c>
    </row>
    <row r="503" spans="1:8" x14ac:dyDescent="0.3">
      <c r="A503" s="16">
        <v>45795</v>
      </c>
      <c r="B503" t="s">
        <v>46</v>
      </c>
      <c r="C503" t="s">
        <v>47</v>
      </c>
      <c r="D503" t="s">
        <v>45</v>
      </c>
      <c r="E503">
        <v>85</v>
      </c>
      <c r="F503" s="15">
        <v>9</v>
      </c>
      <c r="G503" t="s">
        <v>86</v>
      </c>
    </row>
    <row r="504" spans="1:8" x14ac:dyDescent="0.3">
      <c r="A504" s="16">
        <v>45795</v>
      </c>
      <c r="B504" t="s">
        <v>46</v>
      </c>
      <c r="C504" t="s">
        <v>47</v>
      </c>
      <c r="D504" t="s">
        <v>45</v>
      </c>
      <c r="E504">
        <v>110</v>
      </c>
      <c r="F504" s="15">
        <v>12</v>
      </c>
      <c r="G504" t="s">
        <v>86</v>
      </c>
    </row>
    <row r="505" spans="1:8" x14ac:dyDescent="0.3">
      <c r="A505" s="16">
        <v>45795</v>
      </c>
      <c r="B505" t="s">
        <v>46</v>
      </c>
      <c r="C505" t="s">
        <v>47</v>
      </c>
      <c r="D505" t="s">
        <v>45</v>
      </c>
      <c r="E505">
        <v>90</v>
      </c>
      <c r="F505" s="15">
        <v>7</v>
      </c>
      <c r="G505" t="s">
        <v>88</v>
      </c>
    </row>
    <row r="506" spans="1:8" x14ac:dyDescent="0.3">
      <c r="A506" s="16">
        <v>45795</v>
      </c>
      <c r="B506" t="s">
        <v>46</v>
      </c>
      <c r="C506" t="s">
        <v>47</v>
      </c>
      <c r="D506" t="s">
        <v>45</v>
      </c>
      <c r="E506">
        <v>95</v>
      </c>
      <c r="F506" s="15">
        <v>11</v>
      </c>
      <c r="G506" t="s">
        <v>86</v>
      </c>
    </row>
    <row r="507" spans="1:8" x14ac:dyDescent="0.3">
      <c r="A507" s="16">
        <v>45795</v>
      </c>
      <c r="B507" t="s">
        <v>46</v>
      </c>
      <c r="C507" t="s">
        <v>47</v>
      </c>
      <c r="D507" t="s">
        <v>45</v>
      </c>
      <c r="E507">
        <v>90</v>
      </c>
      <c r="F507" s="15">
        <v>11</v>
      </c>
      <c r="G507" t="s">
        <v>86</v>
      </c>
    </row>
    <row r="508" spans="1:8" x14ac:dyDescent="0.3">
      <c r="A508" s="16">
        <v>45795</v>
      </c>
      <c r="B508" t="s">
        <v>46</v>
      </c>
      <c r="C508" t="s">
        <v>47</v>
      </c>
      <c r="D508" t="s">
        <v>45</v>
      </c>
      <c r="E508">
        <v>95</v>
      </c>
      <c r="F508" s="15">
        <v>11</v>
      </c>
      <c r="G508" t="s">
        <v>86</v>
      </c>
    </row>
    <row r="509" spans="1:8" x14ac:dyDescent="0.3">
      <c r="A509" s="16">
        <v>45796</v>
      </c>
      <c r="B509" t="s">
        <v>46</v>
      </c>
      <c r="C509" t="s">
        <v>47</v>
      </c>
      <c r="D509" t="s">
        <v>45</v>
      </c>
      <c r="E509">
        <v>110</v>
      </c>
      <c r="F509" s="15">
        <v>13.5</v>
      </c>
      <c r="G509" t="s">
        <v>86</v>
      </c>
    </row>
    <row r="510" spans="1:8" x14ac:dyDescent="0.3">
      <c r="A510" s="16">
        <v>45796</v>
      </c>
      <c r="B510" t="s">
        <v>46</v>
      </c>
      <c r="C510" t="s">
        <v>47</v>
      </c>
      <c r="D510" t="s">
        <v>45</v>
      </c>
      <c r="E510">
        <v>85</v>
      </c>
      <c r="F510" s="15">
        <v>6</v>
      </c>
      <c r="G510" t="s">
        <v>86</v>
      </c>
    </row>
    <row r="511" spans="1:8" x14ac:dyDescent="0.3">
      <c r="A511" s="16">
        <v>45796</v>
      </c>
      <c r="B511" t="s">
        <v>46</v>
      </c>
      <c r="C511" t="s">
        <v>47</v>
      </c>
      <c r="D511" t="s">
        <v>45</v>
      </c>
      <c r="E511">
        <v>125</v>
      </c>
      <c r="F511" s="15">
        <v>16</v>
      </c>
      <c r="G511" t="s">
        <v>86</v>
      </c>
      <c r="H511" t="s">
        <v>92</v>
      </c>
    </row>
    <row r="512" spans="1:8" x14ac:dyDescent="0.3">
      <c r="A512" s="16">
        <v>45796</v>
      </c>
      <c r="B512" t="s">
        <v>46</v>
      </c>
      <c r="C512" t="s">
        <v>47</v>
      </c>
      <c r="D512" t="s">
        <v>45</v>
      </c>
      <c r="E512">
        <v>115</v>
      </c>
      <c r="F512" s="15">
        <v>11.5</v>
      </c>
      <c r="G512" t="s">
        <v>88</v>
      </c>
    </row>
    <row r="513" spans="1:8" x14ac:dyDescent="0.3">
      <c r="A513" s="16">
        <v>45796</v>
      </c>
      <c r="B513" t="s">
        <v>46</v>
      </c>
      <c r="C513" t="s">
        <v>47</v>
      </c>
      <c r="D513" t="s">
        <v>45</v>
      </c>
      <c r="E513">
        <v>95</v>
      </c>
      <c r="F513" s="15">
        <v>9.5</v>
      </c>
      <c r="G513" t="s">
        <v>86</v>
      </c>
    </row>
    <row r="514" spans="1:8" x14ac:dyDescent="0.3">
      <c r="A514" s="16">
        <v>45796</v>
      </c>
      <c r="B514" t="s">
        <v>46</v>
      </c>
      <c r="C514" t="s">
        <v>47</v>
      </c>
      <c r="D514" t="s">
        <v>45</v>
      </c>
      <c r="E514">
        <v>115</v>
      </c>
      <c r="F514" s="15">
        <v>11.5</v>
      </c>
      <c r="G514" t="s">
        <v>88</v>
      </c>
    </row>
    <row r="515" spans="1:8" x14ac:dyDescent="0.3">
      <c r="A515" s="16">
        <v>45796</v>
      </c>
      <c r="B515" t="s">
        <v>46</v>
      </c>
      <c r="C515" t="s">
        <v>47</v>
      </c>
      <c r="D515" t="s">
        <v>45</v>
      </c>
      <c r="E515">
        <v>115</v>
      </c>
      <c r="F515" s="15">
        <v>11.5</v>
      </c>
      <c r="G515" t="s">
        <v>88</v>
      </c>
    </row>
    <row r="516" spans="1:8" x14ac:dyDescent="0.3">
      <c r="A516" s="16">
        <v>45796</v>
      </c>
      <c r="B516" t="s">
        <v>46</v>
      </c>
      <c r="C516" t="s">
        <v>47</v>
      </c>
      <c r="D516" t="s">
        <v>45</v>
      </c>
      <c r="E516">
        <v>85</v>
      </c>
      <c r="F516" s="15">
        <v>8.5</v>
      </c>
      <c r="G516" t="s">
        <v>86</v>
      </c>
    </row>
    <row r="517" spans="1:8" x14ac:dyDescent="0.3">
      <c r="A517" s="16">
        <v>45796</v>
      </c>
      <c r="B517" t="s">
        <v>46</v>
      </c>
      <c r="C517" t="s">
        <v>47</v>
      </c>
      <c r="D517" t="s">
        <v>45</v>
      </c>
      <c r="E517">
        <v>105</v>
      </c>
      <c r="F517" s="15">
        <v>10.5</v>
      </c>
      <c r="G517" t="s">
        <v>88</v>
      </c>
      <c r="H517" t="s">
        <v>93</v>
      </c>
    </row>
    <row r="518" spans="1:8" x14ac:dyDescent="0.3">
      <c r="A518" s="16">
        <v>45796</v>
      </c>
      <c r="B518" t="s">
        <v>46</v>
      </c>
      <c r="C518" t="s">
        <v>47</v>
      </c>
      <c r="D518" t="s">
        <v>45</v>
      </c>
      <c r="E518">
        <v>110</v>
      </c>
      <c r="F518" s="15">
        <v>11</v>
      </c>
      <c r="G518" t="s">
        <v>86</v>
      </c>
    </row>
    <row r="519" spans="1:8" x14ac:dyDescent="0.3">
      <c r="A519" s="16">
        <v>45796</v>
      </c>
      <c r="B519" t="s">
        <v>46</v>
      </c>
      <c r="C519" t="s">
        <v>47</v>
      </c>
      <c r="D519" t="s">
        <v>45</v>
      </c>
      <c r="E519">
        <v>115</v>
      </c>
      <c r="F519" s="15">
        <v>11.5</v>
      </c>
      <c r="G519" t="s">
        <v>86</v>
      </c>
    </row>
    <row r="520" spans="1:8" x14ac:dyDescent="0.3">
      <c r="A520" s="16">
        <v>45796</v>
      </c>
      <c r="B520" t="s">
        <v>46</v>
      </c>
      <c r="C520" t="s">
        <v>47</v>
      </c>
      <c r="D520" t="s">
        <v>45</v>
      </c>
      <c r="E520">
        <v>100</v>
      </c>
      <c r="F520" s="15">
        <v>9.5</v>
      </c>
      <c r="G520" t="s">
        <v>86</v>
      </c>
    </row>
    <row r="521" spans="1:8" x14ac:dyDescent="0.3">
      <c r="A521" s="16">
        <v>45796</v>
      </c>
      <c r="B521" t="s">
        <v>44</v>
      </c>
      <c r="D521" t="s">
        <v>45</v>
      </c>
      <c r="E521">
        <v>115</v>
      </c>
      <c r="F521" s="15"/>
    </row>
    <row r="522" spans="1:8" x14ac:dyDescent="0.3">
      <c r="A522" s="16">
        <v>45796</v>
      </c>
      <c r="B522" t="s">
        <v>44</v>
      </c>
      <c r="D522" t="s">
        <v>45</v>
      </c>
      <c r="E522">
        <v>150</v>
      </c>
      <c r="F522" s="15"/>
    </row>
    <row r="523" spans="1:8" x14ac:dyDescent="0.3">
      <c r="A523" s="16">
        <v>45796</v>
      </c>
      <c r="B523" t="s">
        <v>44</v>
      </c>
      <c r="D523" t="s">
        <v>45</v>
      </c>
      <c r="E523">
        <v>125</v>
      </c>
      <c r="F523" s="15"/>
    </row>
    <row r="524" spans="1:8" x14ac:dyDescent="0.3">
      <c r="A524" s="16">
        <v>45796</v>
      </c>
      <c r="B524" t="s">
        <v>44</v>
      </c>
      <c r="D524" t="s">
        <v>45</v>
      </c>
      <c r="E524">
        <v>123</v>
      </c>
      <c r="F524" s="15"/>
    </row>
    <row r="525" spans="1:8" x14ac:dyDescent="0.3">
      <c r="A525" s="16">
        <v>45796</v>
      </c>
      <c r="B525" t="s">
        <v>44</v>
      </c>
      <c r="D525" t="s">
        <v>45</v>
      </c>
      <c r="E525">
        <v>130</v>
      </c>
      <c r="F525" s="15"/>
    </row>
    <row r="526" spans="1:8" x14ac:dyDescent="0.3">
      <c r="A526" s="16">
        <v>45796</v>
      </c>
      <c r="B526" t="s">
        <v>44</v>
      </c>
      <c r="D526" t="s">
        <v>45</v>
      </c>
      <c r="E526">
        <v>115</v>
      </c>
      <c r="F526" s="15"/>
    </row>
    <row r="527" spans="1:8" x14ac:dyDescent="0.3">
      <c r="A527" s="16">
        <v>45796</v>
      </c>
      <c r="B527" t="s">
        <v>44</v>
      </c>
      <c r="D527" t="s">
        <v>45</v>
      </c>
      <c r="E527">
        <v>125</v>
      </c>
      <c r="F527" s="15"/>
    </row>
    <row r="528" spans="1:8" x14ac:dyDescent="0.3">
      <c r="A528" s="16">
        <v>45796</v>
      </c>
      <c r="B528" t="s">
        <v>44</v>
      </c>
      <c r="D528" t="s">
        <v>45</v>
      </c>
      <c r="E528">
        <v>120</v>
      </c>
      <c r="F528" s="15"/>
    </row>
    <row r="529" spans="1:7" x14ac:dyDescent="0.3">
      <c r="A529" s="16">
        <v>45796</v>
      </c>
      <c r="B529" t="s">
        <v>44</v>
      </c>
      <c r="D529" t="s">
        <v>45</v>
      </c>
      <c r="E529">
        <v>145</v>
      </c>
      <c r="F529" s="15"/>
    </row>
    <row r="530" spans="1:7" x14ac:dyDescent="0.3">
      <c r="A530" s="16">
        <v>45796</v>
      </c>
      <c r="B530" t="s">
        <v>44</v>
      </c>
      <c r="D530" t="s">
        <v>45</v>
      </c>
      <c r="E530">
        <v>150</v>
      </c>
      <c r="F530" s="15"/>
    </row>
    <row r="531" spans="1:7" x14ac:dyDescent="0.3">
      <c r="A531" s="16">
        <v>45796</v>
      </c>
      <c r="B531" t="s">
        <v>44</v>
      </c>
      <c r="D531" t="s">
        <v>45</v>
      </c>
      <c r="E531">
        <v>130</v>
      </c>
      <c r="F531" s="15"/>
    </row>
    <row r="532" spans="1:7" x14ac:dyDescent="0.3">
      <c r="A532" s="16">
        <v>45796</v>
      </c>
      <c r="B532" t="s">
        <v>44</v>
      </c>
      <c r="D532" t="s">
        <v>45</v>
      </c>
      <c r="E532">
        <v>120</v>
      </c>
      <c r="F532" s="15"/>
    </row>
    <row r="533" spans="1:7" x14ac:dyDescent="0.3">
      <c r="A533" s="16">
        <v>45797</v>
      </c>
      <c r="B533" t="s">
        <v>46</v>
      </c>
      <c r="C533" t="s">
        <v>47</v>
      </c>
      <c r="D533" t="s">
        <v>45</v>
      </c>
      <c r="E533">
        <v>85</v>
      </c>
      <c r="F533" s="15">
        <v>7.5</v>
      </c>
      <c r="G533" t="s">
        <v>86</v>
      </c>
    </row>
    <row r="534" spans="1:7" x14ac:dyDescent="0.3">
      <c r="A534" s="16">
        <v>45797</v>
      </c>
      <c r="B534" t="s">
        <v>46</v>
      </c>
      <c r="C534" t="s">
        <v>47</v>
      </c>
      <c r="D534" t="s">
        <v>45</v>
      </c>
      <c r="E534">
        <v>90</v>
      </c>
      <c r="F534" s="15">
        <v>8.5</v>
      </c>
      <c r="G534" t="s">
        <v>86</v>
      </c>
    </row>
    <row r="535" spans="1:7" x14ac:dyDescent="0.3">
      <c r="A535" s="16">
        <v>45797</v>
      </c>
      <c r="B535" t="s">
        <v>46</v>
      </c>
      <c r="C535" t="s">
        <v>47</v>
      </c>
      <c r="D535" t="s">
        <v>45</v>
      </c>
      <c r="E535">
        <v>83</v>
      </c>
      <c r="F535" s="15">
        <v>7.5</v>
      </c>
      <c r="G535" t="s">
        <v>86</v>
      </c>
    </row>
    <row r="536" spans="1:7" x14ac:dyDescent="0.3">
      <c r="A536" s="16">
        <v>45797</v>
      </c>
      <c r="B536" t="s">
        <v>46</v>
      </c>
      <c r="C536" t="s">
        <v>47</v>
      </c>
      <c r="D536" t="s">
        <v>45</v>
      </c>
      <c r="E536">
        <v>85</v>
      </c>
      <c r="F536" s="15">
        <v>8.5</v>
      </c>
      <c r="G536" t="s">
        <v>86</v>
      </c>
    </row>
    <row r="537" spans="1:7" x14ac:dyDescent="0.3">
      <c r="A537" s="16">
        <v>45797</v>
      </c>
      <c r="B537" t="s">
        <v>46</v>
      </c>
      <c r="C537" t="s">
        <v>47</v>
      </c>
      <c r="D537" t="s">
        <v>45</v>
      </c>
      <c r="E537">
        <v>87</v>
      </c>
      <c r="F537" s="15">
        <v>8</v>
      </c>
      <c r="G537" t="s">
        <v>86</v>
      </c>
    </row>
    <row r="538" spans="1:7" x14ac:dyDescent="0.3">
      <c r="A538" s="16">
        <v>45797</v>
      </c>
      <c r="B538" t="s">
        <v>46</v>
      </c>
      <c r="C538" t="s">
        <v>47</v>
      </c>
      <c r="D538" t="s">
        <v>45</v>
      </c>
      <c r="E538">
        <v>75</v>
      </c>
      <c r="F538" s="15">
        <v>6.5</v>
      </c>
      <c r="G538" t="s">
        <v>86</v>
      </c>
    </row>
    <row r="539" spans="1:7" x14ac:dyDescent="0.3">
      <c r="A539" s="16">
        <v>45799</v>
      </c>
      <c r="B539" t="s">
        <v>46</v>
      </c>
      <c r="C539" t="s">
        <v>47</v>
      </c>
      <c r="D539" t="s">
        <v>45</v>
      </c>
      <c r="E539">
        <v>100</v>
      </c>
      <c r="F539" s="15">
        <v>9</v>
      </c>
      <c r="G539" t="s">
        <v>86</v>
      </c>
    </row>
    <row r="540" spans="1:7" x14ac:dyDescent="0.3">
      <c r="A540" s="16">
        <v>45799</v>
      </c>
      <c r="B540" t="s">
        <v>46</v>
      </c>
      <c r="C540" t="s">
        <v>47</v>
      </c>
      <c r="D540" t="s">
        <v>45</v>
      </c>
      <c r="E540">
        <v>97</v>
      </c>
      <c r="F540" s="15">
        <v>8.5</v>
      </c>
      <c r="G540" t="s">
        <v>86</v>
      </c>
    </row>
    <row r="541" spans="1:7" x14ac:dyDescent="0.3">
      <c r="A541" s="16">
        <v>45801</v>
      </c>
      <c r="B541" t="s">
        <v>46</v>
      </c>
      <c r="C541" t="s">
        <v>47</v>
      </c>
      <c r="D541" t="s">
        <v>45</v>
      </c>
      <c r="E541">
        <v>110</v>
      </c>
      <c r="F541" s="15">
        <v>13</v>
      </c>
      <c r="G541" t="s">
        <v>86</v>
      </c>
    </row>
    <row r="542" spans="1:7" x14ac:dyDescent="0.3">
      <c r="A542" s="16">
        <v>45801</v>
      </c>
      <c r="B542" t="s">
        <v>46</v>
      </c>
      <c r="C542" t="s">
        <v>47</v>
      </c>
      <c r="D542" t="s">
        <v>45</v>
      </c>
      <c r="E542">
        <v>120</v>
      </c>
      <c r="F542" s="15">
        <v>16.5</v>
      </c>
      <c r="G542" t="s">
        <v>86</v>
      </c>
    </row>
    <row r="543" spans="1:7" x14ac:dyDescent="0.3">
      <c r="A543" s="16">
        <v>45801</v>
      </c>
      <c r="B543" t="s">
        <v>46</v>
      </c>
      <c r="C543" t="s">
        <v>47</v>
      </c>
      <c r="D543" t="s">
        <v>45</v>
      </c>
      <c r="E543">
        <v>90</v>
      </c>
      <c r="F543" s="15">
        <v>9.5</v>
      </c>
      <c r="G543" t="s">
        <v>86</v>
      </c>
    </row>
    <row r="544" spans="1:7" x14ac:dyDescent="0.3">
      <c r="A544" s="16">
        <v>45801</v>
      </c>
      <c r="B544" t="s">
        <v>46</v>
      </c>
      <c r="C544" t="s">
        <v>47</v>
      </c>
      <c r="D544" t="s">
        <v>45</v>
      </c>
      <c r="E544">
        <v>90</v>
      </c>
      <c r="F544" s="15">
        <v>9.5</v>
      </c>
      <c r="G544" t="s">
        <v>86</v>
      </c>
    </row>
    <row r="545" spans="1:7" x14ac:dyDescent="0.3">
      <c r="A545" s="16">
        <v>45801</v>
      </c>
      <c r="B545" t="s">
        <v>46</v>
      </c>
      <c r="C545" t="s">
        <v>47</v>
      </c>
      <c r="D545" t="s">
        <v>45</v>
      </c>
      <c r="E545">
        <v>95</v>
      </c>
      <c r="F545" s="15">
        <v>10.5</v>
      </c>
      <c r="G545" t="s">
        <v>86</v>
      </c>
    </row>
    <row r="546" spans="1:7" x14ac:dyDescent="0.3">
      <c r="A546" s="16">
        <v>45801</v>
      </c>
      <c r="B546" t="s">
        <v>46</v>
      </c>
      <c r="C546" t="s">
        <v>47</v>
      </c>
      <c r="D546" t="s">
        <v>45</v>
      </c>
      <c r="E546">
        <v>110</v>
      </c>
      <c r="F546" s="15">
        <v>13</v>
      </c>
      <c r="G546" t="s">
        <v>86</v>
      </c>
    </row>
    <row r="547" spans="1:7" x14ac:dyDescent="0.3">
      <c r="A547" s="16">
        <v>45801</v>
      </c>
      <c r="B547" t="s">
        <v>46</v>
      </c>
      <c r="C547" t="s">
        <v>47</v>
      </c>
      <c r="D547" t="s">
        <v>45</v>
      </c>
      <c r="E547">
        <v>95</v>
      </c>
      <c r="F547" s="15">
        <v>10</v>
      </c>
      <c r="G547" t="s">
        <v>86</v>
      </c>
    </row>
    <row r="548" spans="1:7" x14ac:dyDescent="0.3">
      <c r="A548" s="16">
        <v>45801</v>
      </c>
      <c r="B548" t="s">
        <v>46</v>
      </c>
      <c r="C548" t="s">
        <v>47</v>
      </c>
      <c r="D548" t="s">
        <v>45</v>
      </c>
      <c r="E548">
        <v>110</v>
      </c>
      <c r="F548" s="15">
        <v>12</v>
      </c>
      <c r="G548" t="s">
        <v>86</v>
      </c>
    </row>
    <row r="549" spans="1:7" x14ac:dyDescent="0.3">
      <c r="A549" s="16">
        <v>45801</v>
      </c>
      <c r="B549" t="s">
        <v>46</v>
      </c>
      <c r="C549" t="s">
        <v>47</v>
      </c>
      <c r="D549" t="s">
        <v>45</v>
      </c>
      <c r="E549">
        <v>100</v>
      </c>
      <c r="F549" s="15">
        <v>10</v>
      </c>
      <c r="G549" t="s">
        <v>86</v>
      </c>
    </row>
    <row r="550" spans="1:7" x14ac:dyDescent="0.3">
      <c r="A550" s="16">
        <v>45801</v>
      </c>
      <c r="B550" t="s">
        <v>46</v>
      </c>
      <c r="C550" t="s">
        <v>47</v>
      </c>
      <c r="D550" t="s">
        <v>45</v>
      </c>
      <c r="E550">
        <v>103</v>
      </c>
      <c r="F550" s="15">
        <v>10</v>
      </c>
      <c r="G550" t="s">
        <v>86</v>
      </c>
    </row>
    <row r="551" spans="1:7" x14ac:dyDescent="0.3">
      <c r="A551" s="16">
        <v>45801</v>
      </c>
      <c r="B551" t="s">
        <v>46</v>
      </c>
      <c r="C551" t="s">
        <v>47</v>
      </c>
      <c r="D551" t="s">
        <v>45</v>
      </c>
      <c r="E551">
        <v>100</v>
      </c>
      <c r="F551" s="15">
        <v>12</v>
      </c>
      <c r="G551" t="s">
        <v>86</v>
      </c>
    </row>
    <row r="552" spans="1:7" x14ac:dyDescent="0.3">
      <c r="A552" s="16">
        <v>45801</v>
      </c>
      <c r="B552" t="s">
        <v>46</v>
      </c>
      <c r="C552" t="s">
        <v>47</v>
      </c>
      <c r="D552" t="s">
        <v>45</v>
      </c>
      <c r="E552">
        <v>90</v>
      </c>
      <c r="F552" s="15">
        <v>8.5</v>
      </c>
      <c r="G552" t="s">
        <v>86</v>
      </c>
    </row>
    <row r="553" spans="1:7" x14ac:dyDescent="0.3">
      <c r="A553" s="16">
        <v>45802</v>
      </c>
      <c r="B553" t="s">
        <v>46</v>
      </c>
      <c r="C553" t="s">
        <v>47</v>
      </c>
      <c r="D553" t="s">
        <v>45</v>
      </c>
      <c r="E553">
        <v>103</v>
      </c>
      <c r="F553" s="15">
        <v>9</v>
      </c>
      <c r="G553" t="s">
        <v>86</v>
      </c>
    </row>
    <row r="554" spans="1:7" x14ac:dyDescent="0.3">
      <c r="A554" s="16">
        <v>45802</v>
      </c>
      <c r="B554" t="s">
        <v>46</v>
      </c>
      <c r="C554" t="s">
        <v>47</v>
      </c>
      <c r="D554" t="s">
        <v>45</v>
      </c>
      <c r="E554">
        <v>105</v>
      </c>
      <c r="F554" s="15">
        <v>11.5</v>
      </c>
      <c r="G554" t="s">
        <v>86</v>
      </c>
    </row>
    <row r="555" spans="1:7" x14ac:dyDescent="0.3">
      <c r="A555" s="16">
        <v>45802</v>
      </c>
      <c r="B555" t="s">
        <v>46</v>
      </c>
      <c r="C555" t="s">
        <v>47</v>
      </c>
      <c r="D555" t="s">
        <v>45</v>
      </c>
      <c r="E555">
        <v>102</v>
      </c>
      <c r="F555" s="15">
        <v>11.5</v>
      </c>
      <c r="G555" t="s">
        <v>86</v>
      </c>
    </row>
    <row r="556" spans="1:7" x14ac:dyDescent="0.3">
      <c r="A556" s="16">
        <v>45802</v>
      </c>
      <c r="B556" t="s">
        <v>46</v>
      </c>
      <c r="C556" t="s">
        <v>47</v>
      </c>
      <c r="D556" t="s">
        <v>45</v>
      </c>
      <c r="E556">
        <v>109</v>
      </c>
      <c r="F556" s="15">
        <v>9</v>
      </c>
      <c r="G556" t="s">
        <v>86</v>
      </c>
    </row>
    <row r="557" spans="1:7" x14ac:dyDescent="0.3">
      <c r="A557" s="16">
        <v>45802</v>
      </c>
      <c r="B557" t="s">
        <v>46</v>
      </c>
      <c r="C557" t="s">
        <v>47</v>
      </c>
      <c r="D557" t="s">
        <v>45</v>
      </c>
      <c r="E557">
        <v>95</v>
      </c>
      <c r="F557" s="15">
        <v>10</v>
      </c>
      <c r="G557" t="s">
        <v>86</v>
      </c>
    </row>
    <row r="558" spans="1:7" x14ac:dyDescent="0.3">
      <c r="A558" s="16">
        <v>45802</v>
      </c>
      <c r="B558" t="s">
        <v>46</v>
      </c>
      <c r="C558" t="s">
        <v>47</v>
      </c>
      <c r="D558" t="s">
        <v>45</v>
      </c>
      <c r="E558">
        <v>90</v>
      </c>
      <c r="F558" s="15">
        <v>9.5</v>
      </c>
      <c r="G558" t="s">
        <v>86</v>
      </c>
    </row>
    <row r="559" spans="1:7" x14ac:dyDescent="0.3">
      <c r="A559" s="16">
        <v>45802</v>
      </c>
      <c r="B559" t="s">
        <v>46</v>
      </c>
      <c r="C559" t="s">
        <v>47</v>
      </c>
      <c r="D559" t="s">
        <v>45</v>
      </c>
      <c r="E559">
        <v>104</v>
      </c>
      <c r="F559" s="15">
        <v>11</v>
      </c>
      <c r="G559" t="s">
        <v>86</v>
      </c>
    </row>
    <row r="560" spans="1:7" x14ac:dyDescent="0.3">
      <c r="A560" s="16">
        <v>45802</v>
      </c>
      <c r="B560" t="s">
        <v>46</v>
      </c>
      <c r="C560" t="s">
        <v>47</v>
      </c>
      <c r="D560" t="s">
        <v>45</v>
      </c>
      <c r="E560">
        <v>95</v>
      </c>
      <c r="F560" s="15">
        <v>9.5</v>
      </c>
      <c r="G560" t="s">
        <v>86</v>
      </c>
    </row>
    <row r="561" spans="1:7" x14ac:dyDescent="0.3">
      <c r="A561" s="16">
        <v>45802</v>
      </c>
      <c r="B561" t="s">
        <v>46</v>
      </c>
      <c r="C561" t="s">
        <v>47</v>
      </c>
      <c r="D561" t="s">
        <v>45</v>
      </c>
      <c r="E561">
        <v>108</v>
      </c>
      <c r="F561" s="15">
        <v>9.5</v>
      </c>
      <c r="G561" t="s">
        <v>86</v>
      </c>
    </row>
    <row r="562" spans="1:7" x14ac:dyDescent="0.3">
      <c r="A562" s="16">
        <v>45802</v>
      </c>
      <c r="B562" t="s">
        <v>46</v>
      </c>
      <c r="C562" t="s">
        <v>47</v>
      </c>
      <c r="D562" t="s">
        <v>45</v>
      </c>
      <c r="E562">
        <v>96</v>
      </c>
      <c r="F562" s="15">
        <v>9.5</v>
      </c>
      <c r="G562" t="s">
        <v>86</v>
      </c>
    </row>
    <row r="563" spans="1:7" x14ac:dyDescent="0.3">
      <c r="A563" s="16">
        <v>45802</v>
      </c>
      <c r="B563" t="s">
        <v>44</v>
      </c>
      <c r="D563" t="s">
        <v>45</v>
      </c>
      <c r="E563">
        <v>115</v>
      </c>
    </row>
    <row r="564" spans="1:7" x14ac:dyDescent="0.3">
      <c r="A564" s="16">
        <v>45803</v>
      </c>
      <c r="B564" t="s">
        <v>46</v>
      </c>
      <c r="C564" t="s">
        <v>47</v>
      </c>
      <c r="D564" t="s">
        <v>45</v>
      </c>
      <c r="E564">
        <v>100</v>
      </c>
      <c r="F564" s="15">
        <v>12</v>
      </c>
      <c r="G564" t="s">
        <v>86</v>
      </c>
    </row>
    <row r="565" spans="1:7" x14ac:dyDescent="0.3">
      <c r="A565" s="16">
        <v>45803</v>
      </c>
      <c r="B565" t="s">
        <v>46</v>
      </c>
      <c r="C565" t="s">
        <v>47</v>
      </c>
      <c r="D565" t="s">
        <v>45</v>
      </c>
      <c r="E565">
        <v>105</v>
      </c>
      <c r="F565" s="15">
        <v>12</v>
      </c>
      <c r="G565" t="s">
        <v>86</v>
      </c>
    </row>
    <row r="566" spans="1:7" x14ac:dyDescent="0.3">
      <c r="A566" s="16">
        <v>45803</v>
      </c>
      <c r="B566" t="s">
        <v>46</v>
      </c>
      <c r="C566" t="s">
        <v>47</v>
      </c>
      <c r="D566" t="s">
        <v>45</v>
      </c>
      <c r="E566">
        <v>100</v>
      </c>
      <c r="F566" s="15">
        <v>10.5</v>
      </c>
      <c r="G566" t="s">
        <v>86</v>
      </c>
    </row>
    <row r="567" spans="1:7" x14ac:dyDescent="0.3">
      <c r="A567" s="16">
        <v>45803</v>
      </c>
      <c r="B567" t="s">
        <v>46</v>
      </c>
      <c r="C567" t="s">
        <v>47</v>
      </c>
      <c r="D567" t="s">
        <v>45</v>
      </c>
      <c r="E567">
        <v>95</v>
      </c>
      <c r="F567" s="15">
        <v>8.5</v>
      </c>
      <c r="G567" t="s">
        <v>86</v>
      </c>
    </row>
    <row r="568" spans="1:7" x14ac:dyDescent="0.3">
      <c r="A568" s="16">
        <v>45803</v>
      </c>
      <c r="B568" t="s">
        <v>46</v>
      </c>
      <c r="C568" t="s">
        <v>47</v>
      </c>
      <c r="D568" t="s">
        <v>45</v>
      </c>
      <c r="E568">
        <v>95</v>
      </c>
      <c r="F568" s="15">
        <v>9</v>
      </c>
      <c r="G568" t="s">
        <v>86</v>
      </c>
    </row>
    <row r="569" spans="1:7" x14ac:dyDescent="0.3">
      <c r="A569" s="16">
        <v>45803</v>
      </c>
      <c r="B569" t="s">
        <v>46</v>
      </c>
      <c r="C569" t="s">
        <v>47</v>
      </c>
      <c r="D569" t="s">
        <v>45</v>
      </c>
      <c r="E569">
        <v>120</v>
      </c>
      <c r="F569" s="15">
        <v>16.5</v>
      </c>
      <c r="G569" t="s">
        <v>88</v>
      </c>
    </row>
    <row r="570" spans="1:7" x14ac:dyDescent="0.3">
      <c r="A570" s="16">
        <v>45803</v>
      </c>
      <c r="B570" t="s">
        <v>46</v>
      </c>
      <c r="C570" t="s">
        <v>47</v>
      </c>
      <c r="D570" t="s">
        <v>45</v>
      </c>
      <c r="E570">
        <v>115</v>
      </c>
      <c r="F570" s="15">
        <v>12</v>
      </c>
      <c r="G570" t="s">
        <v>86</v>
      </c>
    </row>
    <row r="571" spans="1:7" x14ac:dyDescent="0.3">
      <c r="A571" s="16">
        <v>45803</v>
      </c>
      <c r="B571" t="s">
        <v>46</v>
      </c>
      <c r="C571" t="s">
        <v>47</v>
      </c>
      <c r="D571" t="s">
        <v>45</v>
      </c>
      <c r="E571">
        <v>95</v>
      </c>
      <c r="F571" s="15">
        <v>8.5</v>
      </c>
      <c r="G571" t="s">
        <v>86</v>
      </c>
    </row>
    <row r="572" spans="1:7" x14ac:dyDescent="0.3">
      <c r="A572" s="16">
        <v>45803</v>
      </c>
      <c r="B572" t="s">
        <v>46</v>
      </c>
      <c r="C572" t="s">
        <v>47</v>
      </c>
      <c r="D572" t="s">
        <v>45</v>
      </c>
      <c r="E572">
        <v>110</v>
      </c>
      <c r="F572" s="15">
        <v>12.5</v>
      </c>
      <c r="G572" t="s">
        <v>86</v>
      </c>
    </row>
    <row r="573" spans="1:7" x14ac:dyDescent="0.3">
      <c r="A573" s="16">
        <v>45803</v>
      </c>
      <c r="B573" t="s">
        <v>46</v>
      </c>
      <c r="C573" t="s">
        <v>47</v>
      </c>
      <c r="D573" t="s">
        <v>45</v>
      </c>
      <c r="E573">
        <v>110</v>
      </c>
      <c r="F573" s="15">
        <v>9.5</v>
      </c>
      <c r="G573" t="s">
        <v>88</v>
      </c>
    </row>
    <row r="574" spans="1:7" x14ac:dyDescent="0.3">
      <c r="A574" s="16">
        <v>45804</v>
      </c>
      <c r="B574" t="s">
        <v>46</v>
      </c>
      <c r="C574" t="s">
        <v>47</v>
      </c>
      <c r="D574" t="s">
        <v>45</v>
      </c>
      <c r="E574">
        <v>90</v>
      </c>
      <c r="F574" s="15">
        <v>10</v>
      </c>
      <c r="G574" t="s">
        <v>86</v>
      </c>
    </row>
    <row r="575" spans="1:7" x14ac:dyDescent="0.3">
      <c r="A575" s="16">
        <v>45804</v>
      </c>
      <c r="B575" t="s">
        <v>46</v>
      </c>
      <c r="C575" t="s">
        <v>47</v>
      </c>
      <c r="D575" t="s">
        <v>45</v>
      </c>
      <c r="E575">
        <v>103</v>
      </c>
      <c r="F575" s="15">
        <v>11</v>
      </c>
      <c r="G575" t="s">
        <v>86</v>
      </c>
    </row>
    <row r="576" spans="1:7" x14ac:dyDescent="0.3">
      <c r="A576" s="16">
        <v>45806</v>
      </c>
      <c r="B576" t="s">
        <v>46</v>
      </c>
      <c r="C576" t="s">
        <v>47</v>
      </c>
      <c r="D576" t="s">
        <v>45</v>
      </c>
      <c r="E576">
        <v>115</v>
      </c>
      <c r="F576" s="15">
        <v>14.5</v>
      </c>
      <c r="G576" t="s">
        <v>88</v>
      </c>
    </row>
    <row r="577" spans="1:7" x14ac:dyDescent="0.3">
      <c r="A577" s="16">
        <v>45806</v>
      </c>
      <c r="B577" t="s">
        <v>46</v>
      </c>
      <c r="C577" t="s">
        <v>47</v>
      </c>
      <c r="D577" t="s">
        <v>45</v>
      </c>
      <c r="E577">
        <v>95</v>
      </c>
      <c r="F577" s="15">
        <v>8</v>
      </c>
      <c r="G577" t="s">
        <v>86</v>
      </c>
    </row>
    <row r="578" spans="1:7" x14ac:dyDescent="0.3">
      <c r="A578" s="16">
        <v>45806</v>
      </c>
      <c r="B578" t="s">
        <v>46</v>
      </c>
      <c r="C578" t="s">
        <v>47</v>
      </c>
      <c r="D578" t="s">
        <v>45</v>
      </c>
      <c r="E578">
        <v>95</v>
      </c>
      <c r="F578" s="15">
        <v>11</v>
      </c>
      <c r="G578" t="s">
        <v>86</v>
      </c>
    </row>
    <row r="579" spans="1:7" x14ac:dyDescent="0.3">
      <c r="A579" s="16">
        <v>45806</v>
      </c>
      <c r="B579" t="s">
        <v>46</v>
      </c>
      <c r="C579" t="s">
        <v>47</v>
      </c>
      <c r="D579" t="s">
        <v>45</v>
      </c>
      <c r="E579">
        <v>105</v>
      </c>
      <c r="F579" s="15">
        <v>12.5</v>
      </c>
      <c r="G579" t="s">
        <v>86</v>
      </c>
    </row>
    <row r="580" spans="1:7" x14ac:dyDescent="0.3">
      <c r="A580" s="16">
        <v>45806</v>
      </c>
      <c r="B580" t="s">
        <v>46</v>
      </c>
      <c r="C580" t="s">
        <v>47</v>
      </c>
      <c r="D580" t="s">
        <v>45</v>
      </c>
      <c r="E580">
        <v>96</v>
      </c>
      <c r="F580" s="15">
        <v>9</v>
      </c>
      <c r="G580" t="s">
        <v>86</v>
      </c>
    </row>
    <row r="581" spans="1:7" x14ac:dyDescent="0.3">
      <c r="A581" s="16">
        <v>45806</v>
      </c>
      <c r="B581" t="s">
        <v>46</v>
      </c>
      <c r="C581" t="s">
        <v>47</v>
      </c>
      <c r="D581" t="s">
        <v>45</v>
      </c>
      <c r="E581">
        <v>98</v>
      </c>
      <c r="F581" s="15">
        <v>10</v>
      </c>
      <c r="G581" t="s">
        <v>86</v>
      </c>
    </row>
    <row r="582" spans="1:7" x14ac:dyDescent="0.3">
      <c r="A582" s="16">
        <v>45806</v>
      </c>
      <c r="B582" t="s">
        <v>46</v>
      </c>
      <c r="C582" t="s">
        <v>47</v>
      </c>
      <c r="D582" t="s">
        <v>45</v>
      </c>
      <c r="E582">
        <v>110</v>
      </c>
      <c r="F582" s="15">
        <v>13.5</v>
      </c>
      <c r="G582" t="s">
        <v>86</v>
      </c>
    </row>
    <row r="583" spans="1:7" x14ac:dyDescent="0.3">
      <c r="A583" s="16">
        <v>45806</v>
      </c>
      <c r="B583" t="s">
        <v>46</v>
      </c>
      <c r="C583" t="s">
        <v>47</v>
      </c>
      <c r="D583" t="s">
        <v>45</v>
      </c>
      <c r="E583">
        <v>100</v>
      </c>
      <c r="F583" s="15">
        <v>11</v>
      </c>
      <c r="G583" t="s">
        <v>86</v>
      </c>
    </row>
    <row r="584" spans="1:7" x14ac:dyDescent="0.3">
      <c r="A584" s="16">
        <v>45806</v>
      </c>
      <c r="B584" t="s">
        <v>46</v>
      </c>
      <c r="C584" t="s">
        <v>47</v>
      </c>
      <c r="D584" t="s">
        <v>45</v>
      </c>
      <c r="E584">
        <v>102</v>
      </c>
      <c r="F584" s="15">
        <v>9.5</v>
      </c>
      <c r="G584" t="s">
        <v>86</v>
      </c>
    </row>
    <row r="585" spans="1:7" x14ac:dyDescent="0.3">
      <c r="A585" s="16">
        <v>45806</v>
      </c>
      <c r="B585" t="s">
        <v>44</v>
      </c>
      <c r="D585" t="s">
        <v>45</v>
      </c>
      <c r="E585">
        <v>152</v>
      </c>
    </row>
    <row r="586" spans="1:7" x14ac:dyDescent="0.3">
      <c r="A586" s="16">
        <v>45806</v>
      </c>
      <c r="B586" t="s">
        <v>44</v>
      </c>
      <c r="D586" t="s">
        <v>45</v>
      </c>
      <c r="E586">
        <v>145</v>
      </c>
    </row>
    <row r="587" spans="1:7" x14ac:dyDescent="0.3">
      <c r="A587" s="16">
        <v>45806</v>
      </c>
      <c r="B587" t="s">
        <v>44</v>
      </c>
      <c r="D587" t="s">
        <v>45</v>
      </c>
      <c r="E587">
        <v>120</v>
      </c>
    </row>
    <row r="588" spans="1:7" x14ac:dyDescent="0.3">
      <c r="A588" s="16">
        <v>45806</v>
      </c>
      <c r="B588" t="s">
        <v>44</v>
      </c>
      <c r="D588" t="s">
        <v>45</v>
      </c>
      <c r="E588">
        <v>118</v>
      </c>
    </row>
    <row r="589" spans="1:7" x14ac:dyDescent="0.3">
      <c r="A589" s="16">
        <v>45806</v>
      </c>
      <c r="B589" t="s">
        <v>44</v>
      </c>
      <c r="D589" t="s">
        <v>45</v>
      </c>
      <c r="E589">
        <v>125</v>
      </c>
    </row>
  </sheetData>
  <autoFilter ref="A1:H589" xr:uid="{00000000-0001-0000-0200-000000000000}"/>
  <pageMargins left="0.7" right="0.7" top="0.75" bottom="0.75" header="0.3" footer="0.3"/>
  <pageSetup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M24" sqref="M24"/>
    </sheetView>
  </sheetViews>
  <sheetFormatPr defaultColWidth="8.88671875" defaultRowHeight="14.4" x14ac:dyDescent="0.3"/>
  <cols>
    <col min="1" max="1" width="12" customWidth="1"/>
    <col min="2" max="2" width="13" customWidth="1"/>
  </cols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ef4cf5c-bc2e-44e2-be2c-9e5296e8a1a9" xsi:nil="true"/>
    <lcf76f155ced4ddcb4097134ff3c332f xmlns="cce64ed5-eadf-4b46-a372-bc361cd570e2">
      <Terms xmlns="http://schemas.microsoft.com/office/infopath/2007/PartnerControls"/>
    </lcf76f155ced4ddcb4097134ff3c332f>
    <SharedWithUsers xmlns="4ef4cf5c-bc2e-44e2-be2c-9e5296e8a1a9">
      <UserInfo>
        <DisplayName>Katharine Lavoie</DisplayName>
        <AccountId>14</AccountId>
        <AccountType/>
      </UserInfo>
    </SharedWithUsers>
    <usedinreport xmlns="cce64ed5-eadf-4b46-a372-bc361cd570e2" xsi:nil="true"/>
    <Thumbnail xmlns="cce64ed5-eadf-4b46-a372-bc361cd570e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36E4CF7EC95D141BE2ADFD6C7A00B7E" ma:contentTypeVersion="21" ma:contentTypeDescription="Create a new document." ma:contentTypeScope="" ma:versionID="4b7c6dfa7c7609e658a83249cdecb587">
  <xsd:schema xmlns:xsd="http://www.w3.org/2001/XMLSchema" xmlns:xs="http://www.w3.org/2001/XMLSchema" xmlns:p="http://schemas.microsoft.com/office/2006/metadata/properties" xmlns:ns2="cce64ed5-eadf-4b46-a372-bc361cd570e2" xmlns:ns3="4ef4cf5c-bc2e-44e2-be2c-9e5296e8a1a9" targetNamespace="http://schemas.microsoft.com/office/2006/metadata/properties" ma:root="true" ma:fieldsID="fd3027a2487a87cb4678a5f447498371" ns2:_="" ns3:_="">
    <xsd:import namespace="cce64ed5-eadf-4b46-a372-bc361cd570e2"/>
    <xsd:import namespace="4ef4cf5c-bc2e-44e2-be2c-9e5296e8a1a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usedinreport" minOccurs="0"/>
                <xsd:element ref="ns2:MediaServiceObjectDetectorVersions" minOccurs="0"/>
                <xsd:element ref="ns2:Thumbnail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e64ed5-eadf-4b46-a372-bc361cd570e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be9a987c-f612-4417-a851-9906b622dda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usedinreport" ma:index="24" nillable="true" ma:displayName="used in report" ma:format="Dropdown" ma:internalName="usedinreport">
      <xsd:simpleType>
        <xsd:restriction base="dms:Note">
          <xsd:maxLength value="255"/>
        </xsd:restriction>
      </xsd:simple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Thumbnail" ma:index="26" nillable="true" ma:displayName="Thumbnail" ma:format="Thumbnail" ma:internalName="Thumbnail">
      <xsd:simpleType>
        <xsd:restriction base="dms:Unknown"/>
      </xsd:simpleType>
    </xsd:element>
    <xsd:element name="MediaServiceSearchProperties" ma:index="27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ef4cf5c-bc2e-44e2-be2c-9e5296e8a1a9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db2b8744-8e51-4483-840f-fb6267cf886d}" ma:internalName="TaxCatchAll" ma:showField="CatchAllData" ma:web="4ef4cf5c-bc2e-44e2-be2c-9e5296e8a1a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6879181-8BA8-48CD-9FE6-E6A6F147D33C}">
  <ds:schemaRefs>
    <ds:schemaRef ds:uri="http://schemas.openxmlformats.org/package/2006/metadata/core-properties"/>
    <ds:schemaRef ds:uri="http://www.w3.org/XML/1998/namespace"/>
    <ds:schemaRef ds:uri="http://schemas.microsoft.com/office/2006/documentManagement/types"/>
    <ds:schemaRef ds:uri="http://purl.org/dc/elements/1.1/"/>
    <ds:schemaRef ds:uri="http://purl.org/dc/dcmitype/"/>
    <ds:schemaRef ds:uri="http://schemas.microsoft.com/office/2006/metadata/properties"/>
    <ds:schemaRef ds:uri="cce64ed5-eadf-4b46-a372-bc361cd570e2"/>
    <ds:schemaRef ds:uri="http://schemas.microsoft.com/office/infopath/2007/PartnerControls"/>
    <ds:schemaRef ds:uri="4ef4cf5c-bc2e-44e2-be2c-9e5296e8a1a9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4F2AB125-E09B-44DB-8B4C-540CDE8ACB7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8E87A0C-BDDD-40FC-BA61-D560983450C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ce64ed5-eadf-4b46-a372-bc361cd570e2"/>
    <ds:schemaRef ds:uri="4ef4cf5c-bc2e-44e2-be2c-9e5296e8a1a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SimmsCreek</vt:lpstr>
      <vt:lpstr>SimmsBioData</vt:lpstr>
      <vt:lpstr>Simms Graph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Windows User</dc:creator>
  <cp:keywords/>
  <dc:description/>
  <cp:lastModifiedBy>Eric Vogt</cp:lastModifiedBy>
  <cp:revision/>
  <dcterms:created xsi:type="dcterms:W3CDTF">2019-06-10T16:13:44Z</dcterms:created>
  <dcterms:modified xsi:type="dcterms:W3CDTF">2025-08-30T21:52:07Z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0x010100036E4CF7EC95D141BE2ADFD6C7A00B7E</vt:lpwstr>
  </property>
  <property fmtid="{D5CDD505-2E9C-101B-9397-08002B2CF9AE}" pid="3" name="MediaServiceImageTags">
    <vt:lpwstr/>
  </property>
</Properties>
</file>