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8B6AB0A1-5E09-4B42-999E-78D629670EA5}" xr6:coauthVersionLast="47" xr6:coauthVersionMax="47" xr10:uidLastSave="{00000000-0000-0000-0000-000000000000}"/>
  <bookViews>
    <workbookView xWindow="-28920" yWindow="-120" windowWidth="29040" windowHeight="15720" tabRatio="747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Hand Drawn Map" sheetId="15" r:id="rId8"/>
  </sheets>
  <definedNames>
    <definedName name="_xlnm._FilterDatabase" localSheetId="2" hidden="1">SimmsBioData!$A$1:$G$227</definedName>
    <definedName name="_xlnm._FilterDatabase" localSheetId="1" hidden="1">SimmsCreek!$A$1:$BL$60</definedName>
    <definedName name="_xlnm._FilterDatabase" localSheetId="4" hidden="1">Woods!$A$2:$BL$65</definedName>
    <definedName name="_xlnm._FilterDatabase" localSheetId="5" hidden="1">WoodsBioData!$A$1:$H$1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I14" i="1"/>
  <c r="N7" i="1"/>
  <c r="G14" i="1" s="1"/>
  <c r="F58" i="7" l="1"/>
  <c r="Z63" i="6"/>
  <c r="H14" i="1" s="1"/>
  <c r="M63" i="6"/>
  <c r="F7" i="1" s="1"/>
  <c r="L63" i="6"/>
  <c r="L14" i="1" s="1"/>
  <c r="K63" i="6"/>
  <c r="E7" i="1" s="1"/>
  <c r="J63" i="6"/>
  <c r="D7" i="1" s="1"/>
  <c r="H67" i="6"/>
  <c r="G67" i="6"/>
  <c r="F67" i="6"/>
  <c r="E67" i="6"/>
  <c r="D67" i="6"/>
  <c r="H66" i="6"/>
  <c r="G66" i="6"/>
  <c r="F66" i="6"/>
  <c r="E66" i="6"/>
  <c r="D66" i="6"/>
  <c r="C67" i="6"/>
  <c r="C66" i="6"/>
  <c r="H63" i="6"/>
  <c r="G63" i="6"/>
  <c r="F63" i="6"/>
  <c r="E63" i="6"/>
  <c r="D63" i="6"/>
  <c r="C63" i="6"/>
  <c r="C1048563" i="2"/>
  <c r="C14" i="1"/>
  <c r="J13" i="1"/>
  <c r="I13" i="1"/>
  <c r="H13" i="1"/>
  <c r="N6" i="1"/>
  <c r="G13" i="1" s="1"/>
  <c r="L6" i="1"/>
  <c r="K6" i="1"/>
  <c r="J6" i="1"/>
  <c r="I6" i="1"/>
  <c r="E13" i="1" s="1"/>
  <c r="H6" i="1"/>
  <c r="G6" i="1"/>
  <c r="D13" i="1" s="1"/>
  <c r="F6" i="1"/>
  <c r="L13" i="1"/>
  <c r="D6" i="1"/>
  <c r="E6" i="1"/>
  <c r="F13" i="1" l="1"/>
  <c r="C13" i="1"/>
</calcChain>
</file>

<file path=xl/sharedStrings.xml><?xml version="1.0" encoding="utf-8"?>
<sst xmlns="http://schemas.openxmlformats.org/spreadsheetml/2006/main" count="953" uniqueCount="258">
  <si>
    <t>ADULT FISH FENCE SUMMARY 2014</t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</si>
  <si>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</si>
  <si>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</si>
  <si>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</si>
  <si>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</si>
  <si>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</si>
  <si>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</si>
  <si>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</si>
  <si>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</si>
  <si>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</si>
  <si>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</si>
  <si>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</si>
  <si>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</si>
  <si>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</si>
  <si>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</si>
  <si>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</si>
  <si>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</si>
  <si>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</si>
  <si>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</si>
  <si>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</si>
  <si>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</si>
  <si>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</si>
  <si>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</si>
  <si>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</si>
  <si>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</si>
  <si>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</si>
  <si>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</si>
  <si>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</si>
  <si>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</si>
  <si>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</si>
  <si>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CO Morts</t>
  </si>
  <si>
    <t>CN Morts</t>
  </si>
  <si>
    <t>CM Morts</t>
  </si>
  <si>
    <t>CUTT Morts</t>
  </si>
  <si>
    <t>Clipped</t>
  </si>
  <si>
    <t>Comment</t>
  </si>
  <si>
    <t>Below Fence Species Total</t>
  </si>
  <si>
    <t>comments in data collection too vague: sometimes counted, sometimes just "__________ (species) activity" or "a few _________(species) below fence</t>
  </si>
  <si>
    <t>Comments</t>
  </si>
  <si>
    <t>See associated word document - Contractors notes</t>
  </si>
  <si>
    <t>No record</t>
  </si>
  <si>
    <t>COHO MORTS</t>
  </si>
  <si>
    <t>CHINOOK MORTS</t>
  </si>
  <si>
    <t>CHUM MORTS</t>
  </si>
  <si>
    <t>CUTTHROAT MORTS</t>
  </si>
  <si>
    <t>Fish Below Fence</t>
  </si>
  <si>
    <t>Date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</si>
  <si>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</si>
  <si>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</si>
  <si>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</si>
  <si>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</si>
  <si>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</si>
  <si>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</si>
  <si>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</si>
  <si>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</si>
  <si>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</si>
  <si>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</si>
  <si>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</si>
  <si>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</si>
  <si>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</si>
  <si>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</si>
  <si>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</si>
  <si>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# of Chinook</t>
  </si>
  <si>
    <t># of Chum</t>
  </si>
  <si>
    <t># of Cutthroat</t>
  </si>
  <si>
    <t>CO-?</t>
  </si>
  <si>
    <t>PK-?</t>
  </si>
  <si>
    <t>CM-?</t>
  </si>
  <si>
    <t>CN-?</t>
  </si>
  <si>
    <t>Sun Cloud</t>
  </si>
  <si>
    <t>No fish activity. Gates still out.</t>
  </si>
  <si>
    <t>Rain</t>
  </si>
  <si>
    <t>No fish activity. Water levels low. Gates put in.</t>
  </si>
  <si>
    <t>Overcast</t>
  </si>
  <si>
    <t>1 Pink AM. 2 Pink PM. 1 Redd (river right under Red Osior Dogwood below fence). Pinks present at fence. Creek low levels.</t>
  </si>
  <si>
    <t>Sun, Cloud, Dew</t>
  </si>
  <si>
    <t>Pinks below fish fence</t>
  </si>
  <si>
    <t>Foggy</t>
  </si>
  <si>
    <t>No fish activity at fence</t>
  </si>
  <si>
    <t>AM: No fish activity at fence, few fish below (pinks). PM: 1 female with eggs, one male MILT still intact</t>
  </si>
  <si>
    <t xml:space="preserve"> 12 Pink at 8am, 7 Pink at 11am, 12 Pink and 1 Chum at 4:30pm</t>
  </si>
  <si>
    <t>AM: Lots of fish activity below fence. 4PM: Overcast, no fish in trap, 10-12 pinks on Redds below fence</t>
  </si>
  <si>
    <t>Cleaned fence off noon and 4 pm</t>
  </si>
  <si>
    <t>No fish in trap. Lots of pinks below fence. Some even spawning in creek on the beach below highway culvert. Checked and cleaned trap and fence at 4pm. High tide 11am.</t>
  </si>
  <si>
    <t>2 Coho at 4pm. Cleaned leaves off fence and trap.</t>
  </si>
  <si>
    <t>Light SE Wind</t>
  </si>
  <si>
    <t>1 Coho at 4pm. 3 coho hanging out in pool below culvert in the AM.</t>
  </si>
  <si>
    <t>Light Rain, SE Wind, Heavy rain in PM</t>
  </si>
  <si>
    <t>1 Pink Mort on fence. Lots of Pink activity below fence. Check and clean fence at 3:30pm.</t>
  </si>
  <si>
    <t>2 Pink morts on fence. 6 coho in estuary</t>
  </si>
  <si>
    <t>Overcast Strong SE Wind</t>
  </si>
  <si>
    <t>4 Coho at 4pm. 2 Pink morts on fence. Fish activity below fence. Check and clean fence 3pm. Silver bright.</t>
  </si>
  <si>
    <t>Rain with clear breaks</t>
  </si>
  <si>
    <t>Pinks still active below fence. Checked creek at 3pm no fish. Raining.</t>
  </si>
  <si>
    <t>Cloudy</t>
  </si>
  <si>
    <t>Pinks still hanging around their Redds. 3:30pm: Bill/Dave/Bob. 2 Coho at 3:30pm. Cleaned fence 0.5 hr.</t>
  </si>
  <si>
    <t>3 Coho at 4pm. Flooding (log jam). Removed logs from creek. Cleaned fence at 4:30PM.</t>
  </si>
  <si>
    <t>Light rain</t>
  </si>
  <si>
    <t>5 Coho at 3pm. 1 Pink and 6 Coho at 5pm. Pink still had Milt? Cleaned fence at 3pm.</t>
  </si>
  <si>
    <t>3 Coho at 3pm. 3 Coho at 5:30PM. 6 Pink morts on fence.</t>
  </si>
  <si>
    <t>6 Coho at 3pm. Cleaned trap and gates at 12:30pm. Heavy rain and SE wind at 12:30pm.</t>
  </si>
  <si>
    <t>1 Coho at 3pm.</t>
  </si>
  <si>
    <t>Rain, Strong SE wind</t>
  </si>
  <si>
    <t>Flooding, no helpers. Cleaned fence at 10:30AM, 12PM, 3PM.</t>
  </si>
  <si>
    <t>1 Chum, 1 CT, 5 Coho at 12:30. 6 Coho at 3pm. 1 Pink mort.</t>
  </si>
  <si>
    <t>Cleaned fence at 1:30pm</t>
  </si>
  <si>
    <t>Rain, SE Wind</t>
  </si>
  <si>
    <t>Cleaned fence and trap at 12PM. 3 Coho at 3PM. Cleaned fence at 3PM.</t>
  </si>
  <si>
    <t>2000 Coho fry released into Simms Creek. Put scarecrows out and signs. Cleaned creek 5:30PM and picked up scarecrows.</t>
  </si>
  <si>
    <t>2 Coho at 3pm.</t>
  </si>
  <si>
    <t>2 Coho at 3pm. Fish activity below fence. Time change.</t>
  </si>
  <si>
    <t>Rain, strong SE wind</t>
  </si>
  <si>
    <t>Walked Simms-Rockland-Sportsplex. 1 Coho at 2pm. Cleaned fence and trap at 4:30pm (raining hard)</t>
  </si>
  <si>
    <t>4-11-14</t>
  </si>
  <si>
    <t>F</t>
  </si>
  <si>
    <t>On fence</t>
  </si>
  <si>
    <t>3 Coho at 2PM. 1 F coho mort on fence. Checked and cleaned fence at 2PM</t>
  </si>
  <si>
    <t>Rain SE wind</t>
  </si>
  <si>
    <t>Fish activity below fence. Cleaned trap and fence at 2PM. High tide at 3:30PM.</t>
  </si>
  <si>
    <t>Flooding (large log across fence, removed). Cleaned fence at 12PM, 4PM, 5:15PM. 1 Coho at 2PM</t>
  </si>
  <si>
    <t>Sun, clear</t>
  </si>
  <si>
    <t>Cleaned fence and trap at 2PM.</t>
  </si>
  <si>
    <t>1 Chum, spawned out. Cleaned fence and trap at 2PM (no fish in trap).</t>
  </si>
  <si>
    <t>9-11-14</t>
  </si>
  <si>
    <t>eggs intact</t>
  </si>
  <si>
    <t>1 F coho mort on fence, eggs still intact, just coming of skein. Cleaned fence and trap at 2PM</t>
  </si>
  <si>
    <t>Clear sun</t>
  </si>
  <si>
    <t>Fish activity below fence. Checked fences 3:330pm.</t>
  </si>
  <si>
    <t>Sun Clear</t>
  </si>
  <si>
    <t>Fish activity below fence. 3pm checked fence no fish, left leaves on.</t>
  </si>
  <si>
    <t>Sunny, clear</t>
  </si>
  <si>
    <t>Checked fences PM, left leaves on.</t>
  </si>
  <si>
    <t>Sun, clear, frost</t>
  </si>
  <si>
    <t>Fish activity below fence. New batteries for TDS meter. Checked fence 3:30PM.</t>
  </si>
  <si>
    <t>Some fish activity below the fence. Checked at 2pm.</t>
  </si>
  <si>
    <t>Sun, few clouds, frost</t>
  </si>
  <si>
    <t>15-11-14</t>
  </si>
  <si>
    <t>M + F</t>
  </si>
  <si>
    <t>Otter activity below fence, Walked from fence to ocean. About 10 redds below fence. Chinook mort below culvert. Walked simms from Rockland to Dogwood bridge. Checked fence 5PM (no fish).</t>
  </si>
  <si>
    <t>Fish activity below fence. Checked creek 2PM.</t>
  </si>
  <si>
    <t>Coho below fence. Checked creek 3:15PM</t>
  </si>
  <si>
    <t>18-11-2014</t>
  </si>
  <si>
    <t>M</t>
  </si>
  <si>
    <t>on fence</t>
  </si>
  <si>
    <t>punched</t>
  </si>
  <si>
    <t>1 Coho M mort on fence (not clipped) 745mm</t>
  </si>
  <si>
    <t>Sun and Cloudy</t>
  </si>
  <si>
    <t>Fish activity below fence</t>
  </si>
  <si>
    <t>Overcast, drizzle, SE wind</t>
  </si>
  <si>
    <t>Very little action down stream</t>
  </si>
  <si>
    <t>Some fish activity by the culvert</t>
  </si>
  <si>
    <t>22-11-14</t>
  </si>
  <si>
    <t>both</t>
  </si>
  <si>
    <t>2 Coho morts on fence (1 not clipped F, 1 clipped M). Checked the fence at 4pm.</t>
  </si>
  <si>
    <t>No fish activity, checked fence at 4PM</t>
  </si>
  <si>
    <t>Rain, overcast</t>
  </si>
  <si>
    <t>24-11-14</t>
  </si>
  <si>
    <t>1 chum F mort on fence. Check creek at 3:30PM</t>
  </si>
  <si>
    <t>Flooding. Cleaned fence at 11AM and 3PM</t>
  </si>
  <si>
    <t>Low overcast, rain</t>
  </si>
  <si>
    <t>Flooding. Cleaned fence at 1PM and 4PM. Lots of debris and leaves</t>
  </si>
  <si>
    <t>Cloudy, light rain- hard at times, sun breaks</t>
  </si>
  <si>
    <t>27-11-14</t>
  </si>
  <si>
    <t>Flooding. M coho mort on fence-not clipped 600mm. 1 coho in pipe. Cleaned fence 2PM.</t>
  </si>
  <si>
    <t>Clear, frost, ice</t>
  </si>
  <si>
    <t>No fish activity. Cleaned fence 1PM. Removed log off fence.</t>
  </si>
  <si>
    <t>Clear, frost</t>
  </si>
  <si>
    <t>Ice, clear</t>
  </si>
  <si>
    <t>Last day - pull fence</t>
  </si>
  <si>
    <t>Average</t>
  </si>
  <si>
    <t>High</t>
  </si>
  <si>
    <t>Low</t>
  </si>
  <si>
    <t>Species</t>
  </si>
  <si>
    <t>Species Code</t>
  </si>
  <si>
    <t>US/DS</t>
  </si>
  <si>
    <t>Length</t>
  </si>
  <si>
    <t>Weight</t>
  </si>
  <si>
    <t>RIPE</t>
  </si>
  <si>
    <t>Spawned</t>
  </si>
  <si>
    <t>Eggs</t>
  </si>
  <si>
    <t>MILT still intact</t>
  </si>
  <si>
    <t>Jack</t>
  </si>
  <si>
    <t xml:space="preserve"> CO</t>
  </si>
  <si>
    <t>Still has MILT</t>
  </si>
  <si>
    <t>Hatchery</t>
  </si>
  <si>
    <t>Spawned out</t>
  </si>
  <si>
    <t>WOODS ADULT FENCE 2014</t>
  </si>
  <si>
    <t>CT-M</t>
  </si>
  <si>
    <t>CT-F</t>
  </si>
  <si>
    <t>No fish. Gates In.</t>
  </si>
  <si>
    <t>Sun, some cloud</t>
  </si>
  <si>
    <t>No sign of fish</t>
  </si>
  <si>
    <t>No fish action. Low water levels.</t>
  </si>
  <si>
    <t>No fish present</t>
  </si>
  <si>
    <t>No fish activity</t>
  </si>
  <si>
    <t>Overcast SE Wind</t>
  </si>
  <si>
    <t>No fish activity. Low water levels. Rain in PM.</t>
  </si>
  <si>
    <t>No fish activity. Creek open to ocean.</t>
  </si>
  <si>
    <t>No fish activity. Cleaned fence off 4:30PM.</t>
  </si>
  <si>
    <t>Check wood fence at 4:30PM. Hardly any flow.</t>
  </si>
  <si>
    <t>Light Rain, Strong SE Wind</t>
  </si>
  <si>
    <t>Cut willows and fallen tree out of creek. No fish activity.</t>
  </si>
  <si>
    <t>SE Wind, Clear</t>
  </si>
  <si>
    <t>Flooding. Cleaned fence and trap. Coho present below trap.</t>
  </si>
  <si>
    <t>between bars</t>
  </si>
  <si>
    <t>jack</t>
  </si>
  <si>
    <t>Cleaned trap and fence at 5:30PM. 1 M coho mort between fence bars (jack).</t>
  </si>
  <si>
    <t>Checked fence and cleaned at 3:40PM</t>
  </si>
  <si>
    <t>Coho below fence. High tide. Checked creek, cleaned fence at 1PM. Water levels OK.</t>
  </si>
  <si>
    <t>Cloudy with sun breaks</t>
  </si>
  <si>
    <t>No fish in trap. Fish activity below fence. Cleaned fence.</t>
  </si>
  <si>
    <t>Cleaned fence at 4PM. No fish present.</t>
  </si>
  <si>
    <t>Rain, Strong SE Wind</t>
  </si>
  <si>
    <t>Cleaned fence at 1PM and 3:30PM</t>
  </si>
  <si>
    <t>Fish below fence. Cleaned fence at 1PM and 3:30PM.</t>
  </si>
  <si>
    <t>Cleaned fence at 4:30PM. Fish activity below fence.</t>
  </si>
  <si>
    <t>Fish activity below fence.</t>
  </si>
  <si>
    <t>Fish activity below fence. 3-4 pairs of coho.</t>
  </si>
  <si>
    <t>Cleaned fence at 2:30PM. Fish activity below fence.</t>
  </si>
  <si>
    <t>Cleaned fence at 2:45PM. Lots of fish action below fence.</t>
  </si>
  <si>
    <t>unpunched</t>
  </si>
  <si>
    <t>spawned out</t>
  </si>
  <si>
    <t>1F Coho mort (N/C) spawned out. Lots of fish activity below fence at 3PM. Cleaned fence at 3PM.</t>
  </si>
  <si>
    <t>Cleaned fence at 3PM.</t>
  </si>
  <si>
    <t>Sunny</t>
  </si>
  <si>
    <t>Cleaned fence and trap at 3PM.</t>
  </si>
  <si>
    <t>Cleaned fence and trap at 3PM. Fish activity below fence.</t>
  </si>
  <si>
    <t>Checked creek (left the fence alone) at 2:45PM. Fish activity below fence still. Probably 3 pairs of coho.</t>
  </si>
  <si>
    <t>Left fence alone.</t>
  </si>
  <si>
    <t>Sun Clear, Frost</t>
  </si>
  <si>
    <t>New batteries in TDS meter. Fish activity below fence. Checked fence at 4PM.</t>
  </si>
  <si>
    <t>Fish activity below fence. 4 coho Redds visible below fence. Checked fence at 2:30PM</t>
  </si>
  <si>
    <t>Sun Cloud, frost</t>
  </si>
  <si>
    <t>Fish activity below fence. Low water levels. Checked stories creek again.</t>
  </si>
  <si>
    <t>Fish activity downstream of fence.</t>
  </si>
  <si>
    <t>Low water levels. Some action below fence.</t>
  </si>
  <si>
    <t>Fish activity below fence. Low water.</t>
  </si>
  <si>
    <t>Fish activity below fence. Low water levels.</t>
  </si>
  <si>
    <t>Overcast, light rain, SE wind</t>
  </si>
  <si>
    <t>Some activity below fence.</t>
  </si>
  <si>
    <t>Some fish activity below fence.</t>
  </si>
  <si>
    <t>Sun Clouds</t>
  </si>
  <si>
    <t>2 Coho spawned out. Fish activity below fence. Checked fence at 4:30PM</t>
  </si>
  <si>
    <t>Fish activity below fence. Check fence 4:30PM.</t>
  </si>
  <si>
    <t>Overcast, rain, SE wind</t>
  </si>
  <si>
    <t>Check creek 4:20PM</t>
  </si>
  <si>
    <t>Overcast light rain</t>
  </si>
  <si>
    <t>Fish activity below bridge</t>
  </si>
  <si>
    <t>Light Rain</t>
  </si>
  <si>
    <t>Flooding. Cleaned fence at 12:30PM and 3:30PM</t>
  </si>
  <si>
    <t>Cloudy, heavy rain squals</t>
  </si>
  <si>
    <t>Flooding. Cleaned fence at 3PM.</t>
  </si>
  <si>
    <t>1 F coho mort on fence (N/C)</t>
  </si>
  <si>
    <t>Clear, ice</t>
  </si>
  <si>
    <t>Pulled gates, last day.</t>
  </si>
  <si>
    <t>Empty kelt</t>
  </si>
  <si>
    <t>Ripe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</si>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</sst>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0.0"/>
    <numFmt numFmtId="166" formatCode="d\-mmm\-yy;@"/>
    <numFmt numFmtId="167" formatCode="[$-409]h:mm\ AM/PM;@"/>
    <numFmt numFmtId="168" formatCode="[$-1009]d/mmm/yy;@"/>
    <numFmt numFmtId="169" formatCode="[$-1009]d\-mmm\-yy;@"/>
    <numFmt numFmtId="170" formatCode="[$-F400]h:mm:ss\ AM/PM"/>
  </numFmts>
  <fonts count="12" x14ac:knownFonts="1"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FF99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auto="1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3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/>
    <xf numFmtId="15" fontId="5" fillId="0" borderId="6" xfId="0" applyNumberFormat="1" applyFont="1" applyBorder="1"/>
    <xf numFmtId="1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10" xfId="0" applyFont="1" applyBorder="1" applyAlignment="1">
      <alignment wrapText="1"/>
    </xf>
    <xf numFmtId="0" fontId="4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horizontal="center"/>
    </xf>
    <xf numFmtId="0" fontId="4" fillId="0" borderId="13" xfId="0" applyFont="1" applyBorder="1"/>
    <xf numFmtId="0" fontId="5" fillId="0" borderId="14" xfId="0" applyFont="1" applyBorder="1" applyAlignment="1">
      <alignment horizontal="center"/>
    </xf>
    <xf numFmtId="0" fontId="3" fillId="0" borderId="0" xfId="0" applyFont="1"/>
    <xf numFmtId="15" fontId="0" fillId="0" borderId="0" xfId="0" applyNumberFormat="1"/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vertical="center" wrapText="1"/>
    </xf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/>
    <xf numFmtId="2" fontId="3" fillId="0" borderId="0" xfId="0" applyNumberFormat="1" applyFont="1" applyAlignment="1">
      <alignment horizontal="center" vertical="center" wrapText="1"/>
    </xf>
    <xf numFmtId="2" fontId="0" fillId="0" borderId="15" xfId="0" applyNumberFormat="1" applyBorder="1" applyAlignment="1">
      <alignment horizontal="center"/>
    </xf>
    <xf numFmtId="165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65" fontId="0" fillId="0" borderId="15" xfId="0" applyNumberFormat="1" applyBorder="1" applyAlignment="1">
      <alignment horizontal="center"/>
    </xf>
    <xf numFmtId="49" fontId="3" fillId="6" borderId="16" xfId="0" applyNumberFormat="1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 vertical="center" wrapText="1"/>
    </xf>
    <xf numFmtId="0" fontId="3" fillId="6" borderId="16" xfId="0" applyFont="1" applyFill="1" applyBorder="1"/>
    <xf numFmtId="49" fontId="3" fillId="5" borderId="16" xfId="0" applyNumberFormat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 vertical="center" wrapText="1"/>
    </xf>
    <xf numFmtId="0" fontId="3" fillId="5" borderId="16" xfId="0" applyFont="1" applyFill="1" applyBorder="1"/>
    <xf numFmtId="0" fontId="3" fillId="3" borderId="16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9" fontId="0" fillId="2" borderId="16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6" xfId="0" applyFill="1" applyBorder="1"/>
    <xf numFmtId="0" fontId="0" fillId="0" borderId="15" xfId="0" applyBorder="1" applyAlignment="1">
      <alignment horizontal="left"/>
    </xf>
    <xf numFmtId="0" fontId="0" fillId="3" borderId="16" xfId="0" applyFill="1" applyBorder="1" applyAlignment="1">
      <alignment horizontal="left"/>
    </xf>
    <xf numFmtId="0" fontId="3" fillId="2" borderId="17" xfId="0" applyFont="1" applyFill="1" applyBorder="1"/>
    <xf numFmtId="0" fontId="3" fillId="3" borderId="17" xfId="0" applyFont="1" applyFill="1" applyBorder="1" applyAlignment="1">
      <alignment horizontal="center"/>
    </xf>
    <xf numFmtId="49" fontId="3" fillId="5" borderId="15" xfId="0" applyNumberFormat="1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 wrapText="1"/>
    </xf>
    <xf numFmtId="0" fontId="3" fillId="5" borderId="17" xfId="0" applyFont="1" applyFill="1" applyBorder="1"/>
    <xf numFmtId="49" fontId="3" fillId="6" borderId="15" xfId="0" applyNumberFormat="1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7" xfId="0" applyFont="1" applyFill="1" applyBorder="1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5" fontId="0" fillId="0" borderId="15" xfId="0" applyNumberFormat="1" applyBorder="1"/>
    <xf numFmtId="0" fontId="3" fillId="12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5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18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3" borderId="20" xfId="0" applyFill="1" applyBorder="1" applyAlignment="1">
      <alignment horizontal="left"/>
    </xf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left" vertical="center"/>
    </xf>
    <xf numFmtId="0" fontId="0" fillId="13" borderId="16" xfId="0" applyFill="1" applyBorder="1" applyAlignment="1">
      <alignment horizontal="left"/>
    </xf>
    <xf numFmtId="0" fontId="0" fillId="14" borderId="16" xfId="0" applyFill="1" applyBorder="1"/>
    <xf numFmtId="0" fontId="0" fillId="14" borderId="16" xfId="0" applyFill="1" applyBorder="1" applyAlignment="1">
      <alignment horizontal="left" vertical="center"/>
    </xf>
    <xf numFmtId="0" fontId="0" fillId="14" borderId="16" xfId="0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0" fontId="0" fillId="15" borderId="16" xfId="0" applyFill="1" applyBorder="1"/>
    <xf numFmtId="0" fontId="0" fillId="15" borderId="16" xfId="0" applyFill="1" applyBorder="1" applyAlignment="1">
      <alignment horizontal="left" vertical="center"/>
    </xf>
    <xf numFmtId="0" fontId="0" fillId="16" borderId="16" xfId="0" applyFill="1" applyBorder="1"/>
    <xf numFmtId="0" fontId="0" fillId="16" borderId="16" xfId="0" applyFill="1" applyBorder="1" applyAlignment="1">
      <alignment horizontal="left" vertical="center"/>
    </xf>
    <xf numFmtId="15" fontId="0" fillId="13" borderId="16" xfId="0" applyNumberFormat="1" applyFill="1" applyBorder="1" applyAlignment="1">
      <alignment vertical="center" wrapText="1"/>
    </xf>
    <xf numFmtId="49" fontId="3" fillId="8" borderId="16" xfId="0" applyNumberFormat="1" applyFont="1" applyFill="1" applyBorder="1" applyAlignment="1">
      <alignment horizontal="center" vertical="center"/>
    </xf>
    <xf numFmtId="15" fontId="0" fillId="15" borderId="0" xfId="0" applyNumberFormat="1" applyFill="1" applyAlignment="1">
      <alignment vertical="center" wrapText="1"/>
    </xf>
    <xf numFmtId="49" fontId="3" fillId="8" borderId="15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 wrapText="1"/>
    </xf>
    <xf numFmtId="0" fontId="3" fillId="8" borderId="17" xfId="0" applyFont="1" applyFill="1" applyBorder="1"/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/>
    <xf numFmtId="0" fontId="0" fillId="6" borderId="16" xfId="0" applyFill="1" applyBorder="1" applyAlignment="1">
      <alignment horizontal="center" vertical="center" wrapText="1"/>
    </xf>
    <xf numFmtId="0" fontId="0" fillId="6" borderId="16" xfId="0" applyFill="1" applyBorder="1"/>
    <xf numFmtId="0" fontId="0" fillId="8" borderId="16" xfId="0" applyFill="1" applyBorder="1" applyAlignment="1">
      <alignment horizontal="center" vertical="center" wrapText="1"/>
    </xf>
    <xf numFmtId="0" fontId="0" fillId="8" borderId="16" xfId="0" applyFill="1" applyBorder="1"/>
    <xf numFmtId="0" fontId="8" fillId="0" borderId="0" xfId="0" applyFont="1"/>
    <xf numFmtId="168" fontId="0" fillId="6" borderId="16" xfId="0" applyNumberFormat="1" applyFill="1" applyBorder="1" applyAlignment="1">
      <alignment horizontal="center"/>
    </xf>
    <xf numFmtId="15" fontId="5" fillId="0" borderId="9" xfId="0" applyNumberFormat="1" applyFont="1" applyBorder="1"/>
    <xf numFmtId="15" fontId="5" fillId="0" borderId="9" xfId="0" applyNumberFormat="1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9" fontId="0" fillId="0" borderId="0" xfId="0" applyNumberFormat="1" applyAlignment="1">
      <alignment vertical="center" wrapText="1"/>
    </xf>
    <xf numFmtId="169" fontId="0" fillId="0" borderId="15" xfId="0" applyNumberFormat="1" applyBorder="1" applyAlignment="1">
      <alignment vertical="center" wrapText="1"/>
    </xf>
    <xf numFmtId="15" fontId="0" fillId="0" borderId="0" xfId="0" applyNumberFormat="1" applyAlignment="1">
      <alignment horizontal="right"/>
    </xf>
    <xf numFmtId="15" fontId="0" fillId="0" borderId="27" xfId="0" applyNumberFormat="1" applyBorder="1"/>
    <xf numFmtId="0" fontId="0" fillId="0" borderId="27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7" xfId="0" applyBorder="1"/>
    <xf numFmtId="166" fontId="0" fillId="0" borderId="15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5" fontId="0" fillId="17" borderId="0" xfId="0" applyNumberFormat="1" applyFill="1" applyAlignment="1">
      <alignment horizontal="center"/>
    </xf>
    <xf numFmtId="2" fontId="0" fillId="17" borderId="0" xfId="0" applyNumberFormat="1" applyFill="1" applyAlignment="1">
      <alignment horizontal="center"/>
    </xf>
    <xf numFmtId="0" fontId="9" fillId="0" borderId="0" xfId="0" applyFont="1"/>
    <xf numFmtId="1" fontId="0" fillId="0" borderId="0" xfId="0" applyNumberFormat="1"/>
    <xf numFmtId="0" fontId="0" fillId="13" borderId="16" xfId="0" applyFill="1" applyBorder="1" applyAlignment="1">
      <alignment horizontal="right"/>
    </xf>
    <xf numFmtId="2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9" fontId="0" fillId="0" borderId="18" xfId="0" applyNumberFormat="1" applyBorder="1" applyAlignment="1">
      <alignment vertical="center" wrapText="1"/>
    </xf>
    <xf numFmtId="0" fontId="0" fillId="0" borderId="18" xfId="0" applyBorder="1"/>
    <xf numFmtId="170" fontId="0" fillId="0" borderId="0" xfId="0" applyNumberFormat="1" applyAlignment="1">
      <alignment horizontal="center" vertical="center" wrapText="1"/>
    </xf>
    <xf numFmtId="18" fontId="0" fillId="0" borderId="0" xfId="0" applyNumberFormat="1"/>
    <xf numFmtId="170" fontId="0" fillId="0" borderId="0" xfId="0" applyNumberFormat="1" applyAlignment="1">
      <alignment horizontal="center"/>
    </xf>
    <xf numFmtId="167" fontId="0" fillId="18" borderId="16" xfId="0" applyNumberFormat="1" applyFill="1" applyBorder="1" applyAlignment="1">
      <alignment horizontal="center"/>
    </xf>
    <xf numFmtId="165" fontId="3" fillId="0" borderId="16" xfId="0" applyNumberFormat="1" applyFont="1" applyBorder="1" applyAlignment="1">
      <alignment horizontal="center"/>
    </xf>
    <xf numFmtId="165" fontId="3" fillId="4" borderId="16" xfId="0" applyNumberFormat="1" applyFont="1" applyFill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1" fontId="3" fillId="0" borderId="16" xfId="0" applyNumberFormat="1" applyFont="1" applyBorder="1"/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49" fontId="3" fillId="0" borderId="16" xfId="0" applyNumberFormat="1" applyFont="1" applyBorder="1" applyAlignment="1">
      <alignment horizontal="right"/>
    </xf>
    <xf numFmtId="49" fontId="3" fillId="0" borderId="16" xfId="0" applyNumberFormat="1" applyFont="1" applyBorder="1"/>
    <xf numFmtId="0" fontId="3" fillId="10" borderId="16" xfId="0" applyFont="1" applyFill="1" applyBorder="1" applyAlignment="1">
      <alignment horizontal="center"/>
    </xf>
    <xf numFmtId="15" fontId="3" fillId="0" borderId="16" xfId="0" applyNumberFormat="1" applyFont="1" applyBorder="1" applyAlignment="1">
      <alignment horizontal="right" vertical="center" wrapText="1"/>
    </xf>
    <xf numFmtId="49" fontId="3" fillId="11" borderId="16" xfId="0" applyNumberFormat="1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/>
    </xf>
    <xf numFmtId="49" fontId="3" fillId="7" borderId="16" xfId="0" applyNumberFormat="1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16" xfId="0" applyFont="1" applyFill="1" applyBorder="1"/>
    <xf numFmtId="49" fontId="3" fillId="8" borderId="16" xfId="0" applyNumberFormat="1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 vertical="center" wrapText="1"/>
    </xf>
    <xf numFmtId="0" fontId="3" fillId="9" borderId="16" xfId="0" applyFont="1" applyFill="1" applyBorder="1"/>
    <xf numFmtId="0" fontId="3" fillId="10" borderId="16" xfId="0" applyFont="1" applyFill="1" applyBorder="1"/>
    <xf numFmtId="15" fontId="0" fillId="0" borderId="16" xfId="0" applyNumberFormat="1" applyBorder="1"/>
    <xf numFmtId="0" fontId="0" fillId="0" borderId="16" xfId="0" applyBorder="1" applyAlignment="1">
      <alignment horizontal="center"/>
    </xf>
    <xf numFmtId="0" fontId="0" fillId="0" borderId="16" xfId="0" applyBorder="1"/>
    <xf numFmtId="165" fontId="0" fillId="0" borderId="16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6" fillId="0" borderId="16" xfId="0" applyFont="1" applyBorder="1"/>
    <xf numFmtId="2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15" fontId="0" fillId="0" borderId="16" xfId="0" applyNumberFormat="1" applyBorder="1" applyAlignment="1">
      <alignment horizontal="right" vertical="center"/>
    </xf>
    <xf numFmtId="164" fontId="0" fillId="0" borderId="16" xfId="0" applyNumberFormat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/>
    </xf>
    <xf numFmtId="15" fontId="0" fillId="0" borderId="16" xfId="0" applyNumberFormat="1" applyBorder="1" applyAlignment="1">
      <alignment horizontal="right"/>
    </xf>
    <xf numFmtId="1" fontId="0" fillId="0" borderId="16" xfId="0" applyNumberFormat="1" applyBorder="1"/>
    <xf numFmtId="170" fontId="0" fillId="18" borderId="16" xfId="0" applyNumberFormat="1" applyFill="1" applyBorder="1"/>
    <xf numFmtId="170" fontId="0" fillId="18" borderId="16" xfId="0" applyNumberFormat="1" applyFill="1" applyBorder="1" applyAlignment="1">
      <alignment horizontal="center"/>
    </xf>
    <xf numFmtId="2" fontId="0" fillId="0" borderId="16" xfId="0" applyNumberFormat="1" applyBorder="1"/>
    <xf numFmtId="0" fontId="0" fillId="0" borderId="18" xfId="0" applyBorder="1" applyAlignment="1">
      <alignment horizontal="left"/>
    </xf>
    <xf numFmtId="15" fontId="5" fillId="0" borderId="30" xfId="0" applyNumberFormat="1" applyFont="1" applyBorder="1" applyAlignment="1">
      <alignment horizontal="center"/>
    </xf>
    <xf numFmtId="165" fontId="0" fillId="0" borderId="16" xfId="0" applyNumberFormat="1" applyBorder="1"/>
    <xf numFmtId="2" fontId="0" fillId="17" borderId="0" xfId="0" applyNumberFormat="1" applyFill="1" applyAlignment="1">
      <alignment horizontal="center" vertical="center" wrapText="1"/>
    </xf>
    <xf numFmtId="170" fontId="0" fillId="17" borderId="0" xfId="0" applyNumberFormat="1" applyFill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165" fontId="3" fillId="0" borderId="15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18" fontId="0" fillId="0" borderId="15" xfId="0" applyNumberFormat="1" applyBorder="1"/>
    <xf numFmtId="18" fontId="0" fillId="0" borderId="18" xfId="0" applyNumberFormat="1" applyBorder="1"/>
    <xf numFmtId="0" fontId="0" fillId="17" borderId="0" xfId="0" applyFill="1" applyAlignment="1">
      <alignment horizontal="center"/>
    </xf>
    <xf numFmtId="165" fontId="0" fillId="0" borderId="18" xfId="0" applyNumberFormat="1" applyBorder="1" applyAlignment="1">
      <alignment horizontal="center"/>
    </xf>
    <xf numFmtId="0" fontId="0" fillId="19" borderId="0" xfId="0" applyFill="1"/>
    <xf numFmtId="0" fontId="0" fillId="19" borderId="0" xfId="0" applyFill="1" applyAlignment="1">
      <alignment horizontal="center"/>
    </xf>
    <xf numFmtId="15" fontId="0" fillId="0" borderId="31" xfId="0" applyNumberFormat="1" applyBorder="1"/>
    <xf numFmtId="15" fontId="0" fillId="0" borderId="31" xfId="0" applyNumberFormat="1" applyBorder="1" applyAlignment="1">
      <alignment horizontal="right"/>
    </xf>
    <xf numFmtId="0" fontId="0" fillId="13" borderId="32" xfId="0" applyFill="1" applyBorder="1"/>
    <xf numFmtId="15" fontId="0" fillId="13" borderId="32" xfId="0" applyNumberFormat="1" applyFill="1" applyBorder="1"/>
    <xf numFmtId="0" fontId="0" fillId="13" borderId="32" xfId="0" applyFill="1" applyBorder="1" applyAlignment="1">
      <alignment horizontal="left" vertical="center"/>
    </xf>
    <xf numFmtId="17" fontId="0" fillId="13" borderId="32" xfId="0" applyNumberFormat="1" applyFill="1" applyBorder="1" applyAlignment="1">
      <alignment horizontal="left"/>
    </xf>
    <xf numFmtId="0" fontId="0" fillId="0" borderId="32" xfId="0" applyBorder="1"/>
    <xf numFmtId="167" fontId="3" fillId="18" borderId="20" xfId="0" applyNumberFormat="1" applyFont="1" applyFill="1" applyBorder="1" applyAlignment="1">
      <alignment horizontal="center" vertical="center" wrapText="1"/>
    </xf>
    <xf numFmtId="165" fontId="3" fillId="0" borderId="20" xfId="0" applyNumberFormat="1" applyFont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1" fontId="3" fillId="0" borderId="20" xfId="0" applyNumberFormat="1" applyFont="1" applyBorder="1"/>
    <xf numFmtId="0" fontId="3" fillId="12" borderId="20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170" fontId="0" fillId="18" borderId="33" xfId="0" applyNumberFormat="1" applyFill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0" fontId="0" fillId="0" borderId="33" xfId="0" applyBorder="1" applyAlignment="1">
      <alignment horizontal="left"/>
    </xf>
    <xf numFmtId="1" fontId="0" fillId="0" borderId="33" xfId="0" applyNumberFormat="1" applyBorder="1"/>
    <xf numFmtId="0" fontId="0" fillId="0" borderId="33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3" xfId="0" applyBorder="1"/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15" xfId="0" applyNumberFormat="1" applyBorder="1"/>
    <xf numFmtId="170" fontId="0" fillId="0" borderId="0" xfId="0" applyNumberFormat="1"/>
    <xf numFmtId="170" fontId="0" fillId="0" borderId="15" xfId="0" applyNumberFormat="1" applyBorder="1" applyAlignment="1">
      <alignment horizontal="center"/>
    </xf>
    <xf numFmtId="170" fontId="0" fillId="17" borderId="0" xfId="0" applyNumberFormat="1" applyFill="1" applyAlignment="1">
      <alignment horizontal="center"/>
    </xf>
    <xf numFmtId="14" fontId="0" fillId="13" borderId="32" xfId="0" applyNumberFormat="1" applyFill="1" applyBorder="1"/>
    <xf numFmtId="14" fontId="0" fillId="13" borderId="34" xfId="0" applyNumberFormat="1" applyFill="1" applyBorder="1"/>
    <xf numFmtId="0" fontId="0" fillId="13" borderId="20" xfId="0" applyFill="1" applyBorder="1" applyAlignment="1">
      <alignment horizontal="center"/>
    </xf>
    <xf numFmtId="0" fontId="0" fillId="13" borderId="20" xfId="0" applyFill="1" applyBorder="1" applyAlignment="1">
      <alignment horizontal="left"/>
    </xf>
    <xf numFmtId="0" fontId="0" fillId="16" borderId="20" xfId="0" applyFill="1" applyBorder="1"/>
    <xf numFmtId="0" fontId="0" fillId="15" borderId="20" xfId="0" applyFill="1" applyBorder="1"/>
    <xf numFmtId="49" fontId="3" fillId="9" borderId="20" xfId="0" applyNumberFormat="1" applyFont="1" applyFill="1" applyBorder="1" applyAlignment="1">
      <alignment horizontal="center"/>
    </xf>
    <xf numFmtId="0" fontId="0" fillId="14" borderId="20" xfId="0" applyFill="1" applyBorder="1"/>
    <xf numFmtId="0" fontId="0" fillId="17" borderId="15" xfId="0" applyFill="1" applyBorder="1" applyAlignment="1">
      <alignment horizontal="center"/>
    </xf>
    <xf numFmtId="166" fontId="0" fillId="19" borderId="0" xfId="0" applyNumberForma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0" fillId="19" borderId="0" xfId="0" applyFill="1" applyAlignment="1">
      <alignment horizontal="left"/>
    </xf>
    <xf numFmtId="1" fontId="5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5" fontId="2" fillId="0" borderId="28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15" fontId="3" fillId="0" borderId="16" xfId="0" applyNumberFormat="1" applyFont="1" applyBorder="1" applyAlignment="1">
      <alignment horizontal="left"/>
    </xf>
  </cellXfs>
  <cellStyles count="331"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98" builtinId="9" hidden="1"/>
    <cellStyle name="Followed Hyperlink" xfId="190" builtinId="9" hidden="1"/>
    <cellStyle name="Followed Hyperlink" xfId="182" builtinId="9" hidden="1"/>
    <cellStyle name="Followed Hyperlink" xfId="174" builtinId="9" hidden="1"/>
    <cellStyle name="Followed Hyperlink" xfId="166" builtinId="9" hidden="1"/>
    <cellStyle name="Followed Hyperlink" xfId="158" builtinId="9" hidden="1"/>
    <cellStyle name="Followed Hyperlink" xfId="150" builtinId="9" hidden="1"/>
    <cellStyle name="Followed Hyperlink" xfId="142" builtinId="9" hidden="1"/>
    <cellStyle name="Followed Hyperlink" xfId="134" builtinId="9" hidden="1"/>
    <cellStyle name="Followed Hyperlink" xfId="126" builtinId="9" hidden="1"/>
    <cellStyle name="Followed Hyperlink" xfId="118" builtinId="9" hidden="1"/>
    <cellStyle name="Followed Hyperlink" xfId="110" builtinId="9" hidden="1"/>
    <cellStyle name="Followed Hyperlink" xfId="102" builtinId="9" hidden="1"/>
    <cellStyle name="Followed Hyperlink" xfId="94" builtinId="9" hidden="1"/>
    <cellStyle name="Followed Hyperlink" xfId="86" builtinId="9" hidden="1"/>
    <cellStyle name="Followed Hyperlink" xfId="78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6" builtinId="9" hidden="1"/>
    <cellStyle name="Followed Hyperlink" xfId="20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4" builtinId="9" hidden="1"/>
    <cellStyle name="Followed Hyperlink" xfId="18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64" builtinId="9" hidden="1"/>
    <cellStyle name="Followed Hyperlink" xfId="58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66" builtinId="9" hidden="1"/>
    <cellStyle name="Followed Hyperlink" xfId="74" builtinId="9" hidden="1"/>
    <cellStyle name="Followed Hyperlink" xfId="82" builtinId="9" hidden="1"/>
    <cellStyle name="Followed Hyperlink" xfId="90" builtinId="9" hidden="1"/>
    <cellStyle name="Followed Hyperlink" xfId="98" builtinId="9" hidden="1"/>
    <cellStyle name="Followed Hyperlink" xfId="106" builtinId="9" hidden="1"/>
    <cellStyle name="Followed Hyperlink" xfId="114" builtinId="9" hidden="1"/>
    <cellStyle name="Followed Hyperlink" xfId="122" builtinId="9" hidden="1"/>
    <cellStyle name="Followed Hyperlink" xfId="130" builtinId="9" hidden="1"/>
    <cellStyle name="Followed Hyperlink" xfId="138" builtinId="9" hidden="1"/>
    <cellStyle name="Followed Hyperlink" xfId="146" builtinId="9" hidden="1"/>
    <cellStyle name="Followed Hyperlink" xfId="154" builtinId="9" hidden="1"/>
    <cellStyle name="Followed Hyperlink" xfId="162" builtinId="9" hidden="1"/>
    <cellStyle name="Followed Hyperlink" xfId="170" builtinId="9" hidden="1"/>
    <cellStyle name="Followed Hyperlink" xfId="178" builtinId="9" hidden="1"/>
    <cellStyle name="Followed Hyperlink" xfId="186" builtinId="9" hidden="1"/>
    <cellStyle name="Followed Hyperlink" xfId="194" builtinId="9" hidden="1"/>
    <cellStyle name="Followed Hyperlink" xfId="202" builtinId="9" hidden="1"/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92" builtinId="9" hidden="1"/>
    <cellStyle name="Followed Hyperlink" xfId="188" builtinId="9" hidden="1"/>
    <cellStyle name="Followed Hyperlink" xfId="172" builtinId="9" hidden="1"/>
    <cellStyle name="Followed Hyperlink" xfId="156" builtinId="9" hidden="1"/>
    <cellStyle name="Followed Hyperlink" xfId="140" builtinId="9" hidden="1"/>
    <cellStyle name="Followed Hyperlink" xfId="124" builtinId="9" hidden="1"/>
    <cellStyle name="Followed Hyperlink" xfId="108" builtinId="9" hidden="1"/>
    <cellStyle name="Followed Hyperlink" xfId="84" builtinId="9" hidden="1"/>
    <cellStyle name="Followed Hyperlink" xfId="88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92" builtinId="9" hidden="1"/>
    <cellStyle name="Followed Hyperlink" xfId="76" builtinId="9" hidden="1"/>
    <cellStyle name="Followed Hyperlink" xfId="80" builtinId="9" hidden="1"/>
    <cellStyle name="Followed Hyperlink" xfId="72" builtinId="9" hidden="1"/>
    <cellStyle name="Followed Hyperlink" xfId="68" builtinId="9" hidden="1"/>
    <cellStyle name="Hyperlink" xfId="317" builtinId="8" hidden="1"/>
    <cellStyle name="Hyperlink" xfId="321" builtinId="8" hidden="1"/>
    <cellStyle name="Hyperlink" xfId="323" builtinId="8" hidden="1"/>
    <cellStyle name="Hyperlink" xfId="329" builtinId="8" hidden="1"/>
    <cellStyle name="Hyperlink" xfId="327" builtinId="8" hidden="1"/>
    <cellStyle name="Hyperlink" xfId="319" builtinId="8" hidden="1"/>
    <cellStyle name="Hyperlink" xfId="303" builtinId="8" hidden="1"/>
    <cellStyle name="Hyperlink" xfId="295" builtinId="8" hidden="1"/>
    <cellStyle name="Hyperlink" xfId="287" builtinId="8" hidden="1"/>
    <cellStyle name="Hyperlink" xfId="271" builtinId="8" hidden="1"/>
    <cellStyle name="Hyperlink" xfId="263" builtinId="8" hidden="1"/>
    <cellStyle name="Hyperlink" xfId="255" builtinId="8" hidden="1"/>
    <cellStyle name="Hyperlink" xfId="239" builtinId="8" hidden="1"/>
    <cellStyle name="Hyperlink" xfId="231" builtinId="8" hidden="1"/>
    <cellStyle name="Hyperlink" xfId="223" builtinId="8" hidden="1"/>
    <cellStyle name="Hyperlink" xfId="207" builtinId="8" hidden="1"/>
    <cellStyle name="Hyperlink" xfId="199" builtinId="8" hidden="1"/>
    <cellStyle name="Hyperlink" xfId="191" builtinId="8" hidden="1"/>
    <cellStyle name="Hyperlink" xfId="175" builtinId="8" hidden="1"/>
    <cellStyle name="Hyperlink" xfId="167" builtinId="8" hidden="1"/>
    <cellStyle name="Hyperlink" xfId="159" builtinId="8" hidden="1"/>
    <cellStyle name="Hyperlink" xfId="143" builtinId="8" hidden="1"/>
    <cellStyle name="Hyperlink" xfId="135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117" builtinId="8" hidden="1"/>
    <cellStyle name="Hyperlink" xfId="121" builtinId="8" hidden="1"/>
    <cellStyle name="Hyperlink" xfId="123" builtinId="8" hidden="1"/>
    <cellStyle name="Hyperlink" xfId="127" builtinId="8" hidden="1"/>
    <cellStyle name="Hyperlink" xfId="129" builtinId="8" hidden="1"/>
    <cellStyle name="Hyperlink" xfId="131" builtinId="8" hidden="1"/>
    <cellStyle name="Hyperlink" xfId="119" builtinId="8" hidden="1"/>
    <cellStyle name="Hyperlink" xfId="103" builtinId="8" hidden="1"/>
    <cellStyle name="Hyperlink" xfId="87" builtinId="8" hidden="1"/>
    <cellStyle name="Hyperlink" xfId="27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41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9" builtinId="8" hidden="1"/>
    <cellStyle name="Hyperlink" xfId="11" builtinId="8" hidden="1"/>
    <cellStyle name="Hyperlink" xfId="3" builtinId="8" hidden="1"/>
    <cellStyle name="Hyperlink" xfId="1" builtinId="8" hidden="1"/>
    <cellStyle name="Hyperlink" xfId="5" builtinId="8" hidden="1"/>
    <cellStyle name="Hyperlink" xfId="7" builtinId="8" hidden="1"/>
    <cellStyle name="Hyperlink" xfId="19" builtinId="8" hidden="1"/>
    <cellStyle name="Hyperlink" xfId="39" builtinId="8" hidden="1"/>
    <cellStyle name="Hyperlink" xfId="51" builtinId="8" hidden="1"/>
    <cellStyle name="Hyperlink" xfId="43" builtinId="8" hidden="1"/>
    <cellStyle name="Hyperlink" xfId="33" builtinId="8" hidden="1"/>
    <cellStyle name="Hyperlink" xfId="71" builtinId="8" hidden="1"/>
    <cellStyle name="Hyperlink" xfId="133" builtinId="8" hidden="1"/>
    <cellStyle name="Hyperlink" xfId="125" builtinId="8" hidden="1"/>
    <cellStyle name="Hyperlink" xfId="115" builtinId="8" hidden="1"/>
    <cellStyle name="Hyperlink" xfId="107" builtinId="8" hidden="1"/>
    <cellStyle name="Hyperlink" xfId="97" builtinId="8" hidden="1"/>
    <cellStyle name="Hyperlink" xfId="89" builtinId="8" hidden="1"/>
    <cellStyle name="Hyperlink" xfId="79" builtinId="8" hidden="1"/>
    <cellStyle name="Hyperlink" xfId="69" builtinId="8" hidden="1"/>
    <cellStyle name="Hyperlink" xfId="61" builtinId="8" hidden="1"/>
    <cellStyle name="Hyperlink" xfId="151" builtinId="8" hidden="1"/>
    <cellStyle name="Hyperlink" xfId="183" builtinId="8" hidden="1"/>
    <cellStyle name="Hyperlink" xfId="215" builtinId="8" hidden="1"/>
    <cellStyle name="Hyperlink" xfId="247" builtinId="8" hidden="1"/>
    <cellStyle name="Hyperlink" xfId="279" builtinId="8" hidden="1"/>
    <cellStyle name="Hyperlink" xfId="311" builtinId="8" hidden="1"/>
    <cellStyle name="Hyperlink" xfId="325" builtinId="8" hidden="1"/>
    <cellStyle name="Hyperlink" xfId="315" builtinId="8" hidden="1"/>
    <cellStyle name="Hyperlink" xfId="213" builtinId="8" hidden="1"/>
    <cellStyle name="Hyperlink" xfId="217" builtinId="8" hidden="1"/>
    <cellStyle name="Hyperlink" xfId="219" builtinId="8" hidden="1"/>
    <cellStyle name="Hyperlink" xfId="221" builtinId="8" hidden="1"/>
    <cellStyle name="Hyperlink" xfId="225" builtinId="8" hidden="1"/>
    <cellStyle name="Hyperlink" xfId="227" builtinId="8" hidden="1"/>
    <cellStyle name="Hyperlink" xfId="233" builtinId="8" hidden="1"/>
    <cellStyle name="Hyperlink" xfId="235" builtinId="8" hidden="1"/>
    <cellStyle name="Hyperlink" xfId="237" builtinId="8" hidden="1"/>
    <cellStyle name="Hyperlink" xfId="241" builtinId="8" hidden="1"/>
    <cellStyle name="Hyperlink" xfId="243" builtinId="8" hidden="1"/>
    <cellStyle name="Hyperlink" xfId="245" builtinId="8" hidden="1"/>
    <cellStyle name="Hyperlink" xfId="249" builtinId="8" hidden="1"/>
    <cellStyle name="Hyperlink" xfId="253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81" builtinId="8" hidden="1"/>
    <cellStyle name="Hyperlink" xfId="283" builtinId="8" hidden="1"/>
    <cellStyle name="Hyperlink" xfId="285" builtinId="8" hidden="1"/>
    <cellStyle name="Hyperlink" xfId="289" builtinId="8" hidden="1"/>
    <cellStyle name="Hyperlink" xfId="291" builtinId="8" hidden="1"/>
    <cellStyle name="Hyperlink" xfId="297" builtinId="8" hidden="1"/>
    <cellStyle name="Hyperlink" xfId="299" builtinId="8" hidden="1"/>
    <cellStyle name="Hyperlink" xfId="301" builtinId="8" hidden="1"/>
    <cellStyle name="Hyperlink" xfId="305" builtinId="8" hidden="1"/>
    <cellStyle name="Hyperlink" xfId="307" builtinId="8" hidden="1"/>
    <cellStyle name="Hyperlink" xfId="309" builtinId="8" hidden="1"/>
    <cellStyle name="Hyperlink" xfId="313" builtinId="8" hidden="1"/>
    <cellStyle name="Hyperlink" xfId="293" builtinId="8" hidden="1"/>
    <cellStyle name="Hyperlink" xfId="273" builtinId="8" hidden="1"/>
    <cellStyle name="Hyperlink" xfId="251" builtinId="8" hidden="1"/>
    <cellStyle name="Hyperlink" xfId="229" builtinId="8" hidden="1"/>
    <cellStyle name="Hyperlink" xfId="171" builtinId="8" hidden="1"/>
    <cellStyle name="Hyperlink" xfId="173" builtinId="8" hidden="1"/>
    <cellStyle name="Hyperlink" xfId="177" builtinId="8" hidden="1"/>
    <cellStyle name="Hyperlink" xfId="179" builtinId="8" hidden="1"/>
    <cellStyle name="Hyperlink" xfId="181" builtinId="8" hidden="1"/>
    <cellStyle name="Hyperlink" xfId="185" builtinId="8" hidden="1"/>
    <cellStyle name="Hyperlink" xfId="189" builtinId="8" hidden="1"/>
    <cellStyle name="Hyperlink" xfId="193" builtinId="8" hidden="1"/>
    <cellStyle name="Hyperlink" xfId="195" builtinId="8" hidden="1"/>
    <cellStyle name="Hyperlink" xfId="197" builtinId="8" hidden="1"/>
    <cellStyle name="Hyperlink" xfId="201" builtinId="8" hidden="1"/>
    <cellStyle name="Hyperlink" xfId="203" builtinId="8" hidden="1"/>
    <cellStyle name="Hyperlink" xfId="205" builtinId="8" hidden="1"/>
    <cellStyle name="Hyperlink" xfId="209" builtinId="8" hidden="1"/>
    <cellStyle name="Hyperlink" xfId="211" builtinId="8" hidden="1"/>
    <cellStyle name="Hyperlink" xfId="187" builtinId="8" hidden="1"/>
    <cellStyle name="Hyperlink" xfId="153" builtinId="8" hidden="1"/>
    <cellStyle name="Hyperlink" xfId="155" builtinId="8" hidden="1"/>
    <cellStyle name="Hyperlink" xfId="157" builtinId="8" hidden="1"/>
    <cellStyle name="Hyperlink" xfId="161" builtinId="8" hidden="1"/>
    <cellStyle name="Hyperlink" xfId="163" builtinId="8" hidden="1"/>
    <cellStyle name="Hyperlink" xfId="165" builtinId="8" hidden="1"/>
    <cellStyle name="Hyperlink" xfId="169" builtinId="8" hidden="1"/>
    <cellStyle name="Hyperlink" xfId="145" builtinId="8" hidden="1"/>
    <cellStyle name="Hyperlink" xfId="147" builtinId="8" hidden="1"/>
    <cellStyle name="Hyperlink" xfId="149" builtinId="8" hidden="1"/>
    <cellStyle name="Hyperlink" xfId="139" builtinId="8" hidden="1"/>
    <cellStyle name="Hyperlink" xfId="141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2013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SimmsCreek!$A$2:$A$59</c:f>
              <c:numCache>
                <c:formatCode>[$-1009]d\-mmm\-yy;@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SimmsCreek!$C$2:$C$59</c:f>
              <c:numCache>
                <c:formatCode>0.0</c:formatCode>
                <c:ptCount val="58"/>
                <c:pt idx="0">
                  <c:v>14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 formatCode="0.00">
                  <c:v>13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3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12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3</c:v>
                </c:pt>
                <c:pt idx="46">
                  <c:v>2</c:v>
                </c:pt>
                <c:pt idx="47">
                  <c:v>7</c:v>
                </c:pt>
                <c:pt idx="48">
                  <c:v>9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9</c:v>
                </c:pt>
                <c:pt idx="55">
                  <c:v>2</c:v>
                </c:pt>
                <c:pt idx="56">
                  <c:v>-4</c:v>
                </c:pt>
                <c:pt idx="5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2-45C0-9B24-18B7244837DC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SimmsCreek!$A$2:$A$59</c:f>
              <c:numCache>
                <c:formatCode>[$-1009]d\-mmm\-yy;@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SimmsCreek!$D$2:$D$59</c:f>
              <c:numCache>
                <c:formatCode>0.0</c:formatCode>
                <c:ptCount val="58"/>
                <c:pt idx="0">
                  <c:v>13.5</c:v>
                </c:pt>
                <c:pt idx="1">
                  <c:v>14</c:v>
                </c:pt>
                <c:pt idx="2">
                  <c:v>14.3</c:v>
                </c:pt>
                <c:pt idx="3">
                  <c:v>14.5</c:v>
                </c:pt>
                <c:pt idx="4">
                  <c:v>12.9</c:v>
                </c:pt>
                <c:pt idx="5">
                  <c:v>13.4</c:v>
                </c:pt>
                <c:pt idx="6">
                  <c:v>13.6</c:v>
                </c:pt>
                <c:pt idx="7">
                  <c:v>12.8</c:v>
                </c:pt>
                <c:pt idx="8">
                  <c:v>12.3</c:v>
                </c:pt>
                <c:pt idx="9">
                  <c:v>12.5</c:v>
                </c:pt>
                <c:pt idx="10">
                  <c:v>11.9</c:v>
                </c:pt>
                <c:pt idx="11">
                  <c:v>12.4</c:v>
                </c:pt>
                <c:pt idx="12">
                  <c:v>11.9</c:v>
                </c:pt>
                <c:pt idx="13">
                  <c:v>12.3</c:v>
                </c:pt>
                <c:pt idx="14">
                  <c:v>12.6</c:v>
                </c:pt>
                <c:pt idx="15">
                  <c:v>13.3</c:v>
                </c:pt>
                <c:pt idx="16">
                  <c:v>12.6</c:v>
                </c:pt>
                <c:pt idx="17">
                  <c:v>12.2</c:v>
                </c:pt>
                <c:pt idx="18">
                  <c:v>12.1</c:v>
                </c:pt>
                <c:pt idx="19">
                  <c:v>11.6</c:v>
                </c:pt>
                <c:pt idx="20">
                  <c:v>11.5</c:v>
                </c:pt>
                <c:pt idx="21">
                  <c:v>9.1</c:v>
                </c:pt>
                <c:pt idx="22">
                  <c:v>10.5</c:v>
                </c:pt>
                <c:pt idx="23">
                  <c:v>10</c:v>
                </c:pt>
                <c:pt idx="24">
                  <c:v>10.9</c:v>
                </c:pt>
                <c:pt idx="25">
                  <c:v>10.9</c:v>
                </c:pt>
                <c:pt idx="26">
                  <c:v>11.4</c:v>
                </c:pt>
                <c:pt idx="27">
                  <c:v>10.199999999999999</c:v>
                </c:pt>
                <c:pt idx="28">
                  <c:v>10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10.8</c:v>
                </c:pt>
                <c:pt idx="32">
                  <c:v>10.7</c:v>
                </c:pt>
                <c:pt idx="33">
                  <c:v>11.2</c:v>
                </c:pt>
                <c:pt idx="34">
                  <c:v>9.6999999999999993</c:v>
                </c:pt>
                <c:pt idx="35">
                  <c:v>9.4</c:v>
                </c:pt>
                <c:pt idx="36">
                  <c:v>9.6999999999999993</c:v>
                </c:pt>
                <c:pt idx="37">
                  <c:v>8.5</c:v>
                </c:pt>
                <c:pt idx="38">
                  <c:v>6.6</c:v>
                </c:pt>
                <c:pt idx="39">
                  <c:v>5.6</c:v>
                </c:pt>
                <c:pt idx="40">
                  <c:v>4.8</c:v>
                </c:pt>
                <c:pt idx="41">
                  <c:v>4.2</c:v>
                </c:pt>
                <c:pt idx="42">
                  <c:v>4.5</c:v>
                </c:pt>
                <c:pt idx="43">
                  <c:v>3.1</c:v>
                </c:pt>
                <c:pt idx="44">
                  <c:v>3.7</c:v>
                </c:pt>
                <c:pt idx="45">
                  <c:v>4.4000000000000004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6.6</c:v>
                </c:pt>
                <c:pt idx="50">
                  <c:v>6.9</c:v>
                </c:pt>
                <c:pt idx="51">
                  <c:v>6.6</c:v>
                </c:pt>
                <c:pt idx="52">
                  <c:v>7.5</c:v>
                </c:pt>
                <c:pt idx="53">
                  <c:v>7.4</c:v>
                </c:pt>
                <c:pt idx="54">
                  <c:v>8.3000000000000007</c:v>
                </c:pt>
                <c:pt idx="55">
                  <c:v>6.9</c:v>
                </c:pt>
                <c:pt idx="56">
                  <c:v>4.0999999999999996</c:v>
                </c:pt>
                <c:pt idx="57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2-45C0-9B24-18B7244837DC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SimmsCreek!$A$2:$A$59</c:f>
              <c:numCache>
                <c:formatCode>[$-1009]d\-mmm\-yy;@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SimmsCreek!$E$2:$E$59</c:f>
              <c:numCache>
                <c:formatCode>0.0</c:formatCode>
                <c:ptCount val="58"/>
                <c:pt idx="0">
                  <c:v>8</c:v>
                </c:pt>
                <c:pt idx="1">
                  <c:v>8.1</c:v>
                </c:pt>
                <c:pt idx="2">
                  <c:v>8</c:v>
                </c:pt>
                <c:pt idx="3">
                  <c:v>7.9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7.7</c:v>
                </c:pt>
                <c:pt idx="22">
                  <c:v>7.8</c:v>
                </c:pt>
                <c:pt idx="23">
                  <c:v>7.5</c:v>
                </c:pt>
                <c:pt idx="24">
                  <c:v>7.8</c:v>
                </c:pt>
                <c:pt idx="25">
                  <c:v>7.6</c:v>
                </c:pt>
                <c:pt idx="26">
                  <c:v>7.7</c:v>
                </c:pt>
                <c:pt idx="27">
                  <c:v>7.8</c:v>
                </c:pt>
                <c:pt idx="28">
                  <c:v>7.9</c:v>
                </c:pt>
                <c:pt idx="29">
                  <c:v>7.8</c:v>
                </c:pt>
                <c:pt idx="30">
                  <c:v>7.9</c:v>
                </c:pt>
                <c:pt idx="31">
                  <c:v>7.9</c:v>
                </c:pt>
                <c:pt idx="32">
                  <c:v>7.7</c:v>
                </c:pt>
                <c:pt idx="33">
                  <c:v>7.7</c:v>
                </c:pt>
                <c:pt idx="34">
                  <c:v>7.5</c:v>
                </c:pt>
                <c:pt idx="35">
                  <c:v>7.6</c:v>
                </c:pt>
                <c:pt idx="36">
                  <c:v>7.6</c:v>
                </c:pt>
                <c:pt idx="37">
                  <c:v>7.7</c:v>
                </c:pt>
                <c:pt idx="38">
                  <c:v>7.7</c:v>
                </c:pt>
                <c:pt idx="39">
                  <c:v>7.9</c:v>
                </c:pt>
                <c:pt idx="40">
                  <c:v>8</c:v>
                </c:pt>
                <c:pt idx="41">
                  <c:v>8.1999999999999993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8.3000000000000007</c:v>
                </c:pt>
                <c:pt idx="46">
                  <c:v>8.1999999999999993</c:v>
                </c:pt>
                <c:pt idx="47">
                  <c:v>8.1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</c:v>
                </c:pt>
                <c:pt idx="53">
                  <c:v>7.8</c:v>
                </c:pt>
                <c:pt idx="54">
                  <c:v>7.7</c:v>
                </c:pt>
                <c:pt idx="55">
                  <c:v>7.9</c:v>
                </c:pt>
                <c:pt idx="56">
                  <c:v>7.9</c:v>
                </c:pt>
                <c:pt idx="57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2-45C0-9B24-18B7244837DC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SimmsCreek!$A$2:$A$59</c:f>
              <c:numCache>
                <c:formatCode>[$-1009]d\-mmm\-yy;@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SimmsCreek!$F$2:$F$59</c:f>
              <c:numCache>
                <c:formatCode>0.00</c:formatCode>
                <c:ptCount val="58"/>
                <c:pt idx="0">
                  <c:v>9.6999999999999993</c:v>
                </c:pt>
                <c:pt idx="1">
                  <c:v>9.8000000000000007</c:v>
                </c:pt>
                <c:pt idx="2">
                  <c:v>9.85</c:v>
                </c:pt>
                <c:pt idx="3">
                  <c:v>7.93</c:v>
                </c:pt>
                <c:pt idx="4">
                  <c:v>8.25</c:v>
                </c:pt>
                <c:pt idx="5">
                  <c:v>8.2799999999999994</c:v>
                </c:pt>
                <c:pt idx="6">
                  <c:v>8.5299999999999994</c:v>
                </c:pt>
                <c:pt idx="7">
                  <c:v>8.35</c:v>
                </c:pt>
                <c:pt idx="8">
                  <c:v>8.44</c:v>
                </c:pt>
                <c:pt idx="9">
                  <c:v>8.59</c:v>
                </c:pt>
                <c:pt idx="10">
                  <c:v>8.91</c:v>
                </c:pt>
                <c:pt idx="11">
                  <c:v>8.7100000000000009</c:v>
                </c:pt>
                <c:pt idx="12">
                  <c:v>9.0500000000000007</c:v>
                </c:pt>
                <c:pt idx="13">
                  <c:v>8.6199999999999992</c:v>
                </c:pt>
                <c:pt idx="14">
                  <c:v>8.56</c:v>
                </c:pt>
                <c:pt idx="15">
                  <c:v>8.39</c:v>
                </c:pt>
                <c:pt idx="16">
                  <c:v>8.57</c:v>
                </c:pt>
                <c:pt idx="17">
                  <c:v>8.6199999999999992</c:v>
                </c:pt>
                <c:pt idx="18">
                  <c:v>9.1199999999999992</c:v>
                </c:pt>
                <c:pt idx="19">
                  <c:v>9.39</c:v>
                </c:pt>
                <c:pt idx="20">
                  <c:v>9.56</c:v>
                </c:pt>
                <c:pt idx="21">
                  <c:v>10.1</c:v>
                </c:pt>
                <c:pt idx="22">
                  <c:v>9.81</c:v>
                </c:pt>
                <c:pt idx="23">
                  <c:v>9.98</c:v>
                </c:pt>
                <c:pt idx="24">
                  <c:v>9.6199999999999992</c:v>
                </c:pt>
                <c:pt idx="25">
                  <c:v>9.68</c:v>
                </c:pt>
                <c:pt idx="26">
                  <c:v>9.52</c:v>
                </c:pt>
                <c:pt idx="27">
                  <c:v>9.7799999999999994</c:v>
                </c:pt>
                <c:pt idx="28">
                  <c:v>9.92</c:v>
                </c:pt>
                <c:pt idx="29">
                  <c:v>10</c:v>
                </c:pt>
                <c:pt idx="30">
                  <c:v>9.65</c:v>
                </c:pt>
                <c:pt idx="31">
                  <c:v>9.64</c:v>
                </c:pt>
                <c:pt idx="32">
                  <c:v>9.67</c:v>
                </c:pt>
                <c:pt idx="33">
                  <c:v>9.7200000000000006</c:v>
                </c:pt>
                <c:pt idx="34">
                  <c:v>10.1</c:v>
                </c:pt>
                <c:pt idx="35">
                  <c:v>10.3</c:v>
                </c:pt>
                <c:pt idx="36">
                  <c:v>10</c:v>
                </c:pt>
                <c:pt idx="37">
                  <c:v>10.4</c:v>
                </c:pt>
                <c:pt idx="38">
                  <c:v>11</c:v>
                </c:pt>
                <c:pt idx="39">
                  <c:v>11.6</c:v>
                </c:pt>
                <c:pt idx="40">
                  <c:v>11.5</c:v>
                </c:pt>
                <c:pt idx="41">
                  <c:v>11.7</c:v>
                </c:pt>
                <c:pt idx="42">
                  <c:v>11.7</c:v>
                </c:pt>
                <c:pt idx="43">
                  <c:v>12.1</c:v>
                </c:pt>
                <c:pt idx="44">
                  <c:v>11.9</c:v>
                </c:pt>
                <c:pt idx="45">
                  <c:v>11.8</c:v>
                </c:pt>
                <c:pt idx="46">
                  <c:v>11.4</c:v>
                </c:pt>
                <c:pt idx="47">
                  <c:v>11.1</c:v>
                </c:pt>
                <c:pt idx="48">
                  <c:v>10.6</c:v>
                </c:pt>
                <c:pt idx="49">
                  <c:v>10.9</c:v>
                </c:pt>
                <c:pt idx="50">
                  <c:v>10.9</c:v>
                </c:pt>
                <c:pt idx="51">
                  <c:v>11</c:v>
                </c:pt>
                <c:pt idx="52">
                  <c:v>10.8</c:v>
                </c:pt>
                <c:pt idx="53">
                  <c:v>10.9</c:v>
                </c:pt>
                <c:pt idx="54">
                  <c:v>10.6</c:v>
                </c:pt>
                <c:pt idx="55">
                  <c:v>11</c:v>
                </c:pt>
                <c:pt idx="56">
                  <c:v>11.8</c:v>
                </c:pt>
                <c:pt idx="57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2-45C0-9B24-18B7244837DC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SimmsCreek!$A$2:$A$59</c:f>
              <c:numCache>
                <c:formatCode>[$-1009]d\-mmm\-yy;@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SimmsCreek!$G$2:$G$59</c:f>
              <c:numCache>
                <c:formatCode>0</c:formatCode>
                <c:ptCount val="58"/>
                <c:pt idx="0">
                  <c:v>140</c:v>
                </c:pt>
                <c:pt idx="1">
                  <c:v>140</c:v>
                </c:pt>
                <c:pt idx="2">
                  <c:v>150</c:v>
                </c:pt>
                <c:pt idx="3">
                  <c:v>150</c:v>
                </c:pt>
                <c:pt idx="4">
                  <c:v>160</c:v>
                </c:pt>
                <c:pt idx="5">
                  <c:v>160</c:v>
                </c:pt>
                <c:pt idx="7">
                  <c:v>130</c:v>
                </c:pt>
                <c:pt idx="8">
                  <c:v>120</c:v>
                </c:pt>
                <c:pt idx="9">
                  <c:v>110</c:v>
                </c:pt>
                <c:pt idx="10">
                  <c:v>100</c:v>
                </c:pt>
                <c:pt idx="11">
                  <c:v>110</c:v>
                </c:pt>
                <c:pt idx="12">
                  <c:v>110</c:v>
                </c:pt>
                <c:pt idx="13">
                  <c:v>120</c:v>
                </c:pt>
                <c:pt idx="14">
                  <c:v>110</c:v>
                </c:pt>
                <c:pt idx="15">
                  <c:v>120</c:v>
                </c:pt>
                <c:pt idx="16">
                  <c:v>90</c:v>
                </c:pt>
                <c:pt idx="17">
                  <c:v>100</c:v>
                </c:pt>
                <c:pt idx="18">
                  <c:v>70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60</c:v>
                </c:pt>
                <c:pt idx="32">
                  <c:v>70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80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80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70</c:v>
                </c:pt>
                <c:pt idx="50">
                  <c:v>60</c:v>
                </c:pt>
                <c:pt idx="51">
                  <c:v>70</c:v>
                </c:pt>
                <c:pt idx="52">
                  <c:v>70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2-45C0-9B24-18B7244837DC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SimmsCreek!$A$2:$A$59</c:f>
              <c:numCache>
                <c:formatCode>[$-1009]d\-mmm\-yy;@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SimmsCreek!$H$2:$H$59</c:f>
              <c:numCache>
                <c:formatCode>#,##0.00</c:formatCode>
                <c:ptCount val="58"/>
                <c:pt idx="0">
                  <c:v>0.18</c:v>
                </c:pt>
                <c:pt idx="1">
                  <c:v>0.19</c:v>
                </c:pt>
                <c:pt idx="2">
                  <c:v>0.19</c:v>
                </c:pt>
                <c:pt idx="3" formatCode="0.00">
                  <c:v>0.18</c:v>
                </c:pt>
                <c:pt idx="4" formatCode="0.00">
                  <c:v>0.18</c:v>
                </c:pt>
                <c:pt idx="5" formatCode="0.00">
                  <c:v>0.18</c:v>
                </c:pt>
                <c:pt idx="6" formatCode="0.00">
                  <c:v>0.18</c:v>
                </c:pt>
                <c:pt idx="7" formatCode="0.00">
                  <c:v>0.26</c:v>
                </c:pt>
                <c:pt idx="8" formatCode="0.00">
                  <c:v>0.2</c:v>
                </c:pt>
                <c:pt idx="9" formatCode="0.00">
                  <c:v>0.24</c:v>
                </c:pt>
                <c:pt idx="10" formatCode="0.00">
                  <c:v>0.22</c:v>
                </c:pt>
                <c:pt idx="11" formatCode="0.00">
                  <c:v>0.22</c:v>
                </c:pt>
                <c:pt idx="12" formatCode="0.00">
                  <c:v>0.22</c:v>
                </c:pt>
                <c:pt idx="13" formatCode="0.00">
                  <c:v>0.23</c:v>
                </c:pt>
                <c:pt idx="14" formatCode="0.00">
                  <c:v>0.24</c:v>
                </c:pt>
                <c:pt idx="15" formatCode="0.00">
                  <c:v>0.24</c:v>
                </c:pt>
                <c:pt idx="16" formatCode="0.00">
                  <c:v>0.26</c:v>
                </c:pt>
                <c:pt idx="17" formatCode="0.00">
                  <c:v>0.26</c:v>
                </c:pt>
                <c:pt idx="19" formatCode="0.00">
                  <c:v>0.38</c:v>
                </c:pt>
                <c:pt idx="20" formatCode="0.00">
                  <c:v>0.34</c:v>
                </c:pt>
                <c:pt idx="21" formatCode="0.00">
                  <c:v>0.34</c:v>
                </c:pt>
                <c:pt idx="22" formatCode="0.00">
                  <c:v>0.38</c:v>
                </c:pt>
                <c:pt idx="23" formatCode="0.00">
                  <c:v>0.48</c:v>
                </c:pt>
                <c:pt idx="24" formatCode="0.00">
                  <c:v>0.38</c:v>
                </c:pt>
                <c:pt idx="25" formatCode="0.00">
                  <c:v>0.46</c:v>
                </c:pt>
                <c:pt idx="26" formatCode="0.00">
                  <c:v>0.38</c:v>
                </c:pt>
                <c:pt idx="27" formatCode="0.00">
                  <c:v>0.4</c:v>
                </c:pt>
                <c:pt idx="28" formatCode="0.00">
                  <c:v>0.34</c:v>
                </c:pt>
                <c:pt idx="29" formatCode="0.00">
                  <c:v>0.32</c:v>
                </c:pt>
                <c:pt idx="30" formatCode="0.00">
                  <c:v>0.34</c:v>
                </c:pt>
                <c:pt idx="31" formatCode="0.00">
                  <c:v>0.38</c:v>
                </c:pt>
                <c:pt idx="32" formatCode="0.00">
                  <c:v>0.38</c:v>
                </c:pt>
                <c:pt idx="33" formatCode="0.00">
                  <c:v>0.46</c:v>
                </c:pt>
                <c:pt idx="34" formatCode="0.00">
                  <c:v>0.46</c:v>
                </c:pt>
                <c:pt idx="35" formatCode="0.00">
                  <c:v>0.4</c:v>
                </c:pt>
                <c:pt idx="36" formatCode="0.00">
                  <c:v>0.42</c:v>
                </c:pt>
                <c:pt idx="37" formatCode="0.00">
                  <c:v>0.36</c:v>
                </c:pt>
                <c:pt idx="38" formatCode="0.00">
                  <c:v>0.32</c:v>
                </c:pt>
                <c:pt idx="39" formatCode="0.00">
                  <c:v>0.32</c:v>
                </c:pt>
                <c:pt idx="40" formatCode="0.00">
                  <c:v>0.3</c:v>
                </c:pt>
                <c:pt idx="41" formatCode="0.00">
                  <c:v>0.3</c:v>
                </c:pt>
                <c:pt idx="42" formatCode="0.00">
                  <c:v>0.3</c:v>
                </c:pt>
                <c:pt idx="43" formatCode="0.00">
                  <c:v>0.28000000000000003</c:v>
                </c:pt>
                <c:pt idx="44" formatCode="0.00">
                  <c:v>0.28000000000000003</c:v>
                </c:pt>
                <c:pt idx="45" formatCode="0.00">
                  <c:v>0.27</c:v>
                </c:pt>
                <c:pt idx="46" formatCode="0.00">
                  <c:v>0.27</c:v>
                </c:pt>
                <c:pt idx="47" formatCode="0.00">
                  <c:v>0.28000000000000003</c:v>
                </c:pt>
                <c:pt idx="48" formatCode="0.00">
                  <c:v>0.3</c:v>
                </c:pt>
                <c:pt idx="49" formatCode="0.00">
                  <c:v>0.38</c:v>
                </c:pt>
                <c:pt idx="50" formatCode="0.00">
                  <c:v>0.38</c:v>
                </c:pt>
                <c:pt idx="51" formatCode="0.00">
                  <c:v>0.33</c:v>
                </c:pt>
                <c:pt idx="52" formatCode="0.00">
                  <c:v>0.44</c:v>
                </c:pt>
                <c:pt idx="53" formatCode="0.00">
                  <c:v>0.6</c:v>
                </c:pt>
                <c:pt idx="54" formatCode="0.00">
                  <c:v>0.6</c:v>
                </c:pt>
                <c:pt idx="55" formatCode="0.00">
                  <c:v>0.56000000000000005</c:v>
                </c:pt>
                <c:pt idx="56">
                  <c:v>0.42</c:v>
                </c:pt>
                <c:pt idx="57" formatCode="0.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2-45C0-9B24-18B72448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512"/>
        <c:axId val="4260904"/>
      </c:lineChart>
      <c:dateAx>
        <c:axId val="4260512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4260904"/>
        <c:crosses val="autoZero"/>
        <c:auto val="1"/>
        <c:lblOffset val="100"/>
        <c:baseTimeUnit val="days"/>
        <c:majorUnit val="1"/>
      </c:dateAx>
      <c:valAx>
        <c:axId val="4260904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42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Fall</a:t>
            </a:r>
            <a:r>
              <a:rPr lang="en-US" baseline="0"/>
              <a:t> Fish Fence Data 2013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Woods!$C$3:$C$60</c:f>
              <c:numCache>
                <c:formatCode>0.0</c:formatCode>
                <c:ptCount val="58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12</c:v>
                </c:pt>
                <c:pt idx="34">
                  <c:v>6</c:v>
                </c:pt>
                <c:pt idx="35">
                  <c:v>8</c:v>
                </c:pt>
                <c:pt idx="36">
                  <c:v>8</c:v>
                </c:pt>
                <c:pt idx="37">
                  <c:v>4</c:v>
                </c:pt>
                <c:pt idx="38">
                  <c:v>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3</c:v>
                </c:pt>
                <c:pt idx="46">
                  <c:v>2</c:v>
                </c:pt>
                <c:pt idx="47">
                  <c:v>7</c:v>
                </c:pt>
                <c:pt idx="48">
                  <c:v>9</c:v>
                </c:pt>
                <c:pt idx="49">
                  <c:v>3</c:v>
                </c:pt>
                <c:pt idx="50">
                  <c:v>4</c:v>
                </c:pt>
                <c:pt idx="51">
                  <c:v>7</c:v>
                </c:pt>
                <c:pt idx="52">
                  <c:v>6</c:v>
                </c:pt>
                <c:pt idx="53">
                  <c:v>7</c:v>
                </c:pt>
                <c:pt idx="54">
                  <c:v>9</c:v>
                </c:pt>
                <c:pt idx="55">
                  <c:v>3</c:v>
                </c:pt>
                <c:pt idx="5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F-4915-A450-4034CFFA5AF1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Woods!$D$3:$D$60</c:f>
              <c:numCache>
                <c:formatCode>0.0</c:formatCode>
                <c:ptCount val="58"/>
                <c:pt idx="0">
                  <c:v>13</c:v>
                </c:pt>
                <c:pt idx="1">
                  <c:v>14</c:v>
                </c:pt>
                <c:pt idx="2">
                  <c:v>13.3</c:v>
                </c:pt>
                <c:pt idx="3">
                  <c:v>13.6</c:v>
                </c:pt>
                <c:pt idx="4">
                  <c:v>12.3</c:v>
                </c:pt>
                <c:pt idx="5">
                  <c:v>12.6</c:v>
                </c:pt>
                <c:pt idx="6">
                  <c:v>13.2</c:v>
                </c:pt>
                <c:pt idx="7">
                  <c:v>11.9</c:v>
                </c:pt>
                <c:pt idx="8">
                  <c:v>11.4</c:v>
                </c:pt>
                <c:pt idx="9">
                  <c:v>11.5</c:v>
                </c:pt>
                <c:pt idx="10">
                  <c:v>10.9</c:v>
                </c:pt>
                <c:pt idx="11">
                  <c:v>11</c:v>
                </c:pt>
                <c:pt idx="12">
                  <c:v>11.2</c:v>
                </c:pt>
                <c:pt idx="13">
                  <c:v>11.4</c:v>
                </c:pt>
                <c:pt idx="14">
                  <c:v>11.9</c:v>
                </c:pt>
                <c:pt idx="15">
                  <c:v>13</c:v>
                </c:pt>
                <c:pt idx="16">
                  <c:v>12.7</c:v>
                </c:pt>
                <c:pt idx="17">
                  <c:v>11.5</c:v>
                </c:pt>
                <c:pt idx="18">
                  <c:v>10.9</c:v>
                </c:pt>
                <c:pt idx="19">
                  <c:v>10.6</c:v>
                </c:pt>
                <c:pt idx="20">
                  <c:v>9.9</c:v>
                </c:pt>
                <c:pt idx="21">
                  <c:v>9.5</c:v>
                </c:pt>
                <c:pt idx="22">
                  <c:v>8.1999999999999993</c:v>
                </c:pt>
                <c:pt idx="23">
                  <c:v>7.9</c:v>
                </c:pt>
                <c:pt idx="24">
                  <c:v>8.9</c:v>
                </c:pt>
                <c:pt idx="25">
                  <c:v>9.8000000000000007</c:v>
                </c:pt>
                <c:pt idx="26">
                  <c:v>10.1</c:v>
                </c:pt>
                <c:pt idx="27">
                  <c:v>9.5</c:v>
                </c:pt>
                <c:pt idx="28">
                  <c:v>8.9</c:v>
                </c:pt>
                <c:pt idx="29">
                  <c:v>8.6999999999999993</c:v>
                </c:pt>
                <c:pt idx="30">
                  <c:v>9.6</c:v>
                </c:pt>
                <c:pt idx="31">
                  <c:v>10</c:v>
                </c:pt>
                <c:pt idx="32">
                  <c:v>9.5</c:v>
                </c:pt>
                <c:pt idx="33">
                  <c:v>10.5</c:v>
                </c:pt>
                <c:pt idx="34">
                  <c:v>9.1</c:v>
                </c:pt>
                <c:pt idx="35">
                  <c:v>8.9</c:v>
                </c:pt>
                <c:pt idx="36">
                  <c:v>9</c:v>
                </c:pt>
                <c:pt idx="37">
                  <c:v>7.6</c:v>
                </c:pt>
                <c:pt idx="38">
                  <c:v>5.4</c:v>
                </c:pt>
                <c:pt idx="39">
                  <c:v>3.7</c:v>
                </c:pt>
                <c:pt idx="40">
                  <c:v>2.9</c:v>
                </c:pt>
                <c:pt idx="41">
                  <c:v>2.7</c:v>
                </c:pt>
                <c:pt idx="42">
                  <c:v>2.1</c:v>
                </c:pt>
                <c:pt idx="43">
                  <c:v>1.9</c:v>
                </c:pt>
                <c:pt idx="44">
                  <c:v>1.3</c:v>
                </c:pt>
                <c:pt idx="45">
                  <c:v>2.4</c:v>
                </c:pt>
                <c:pt idx="46">
                  <c:v>3.1</c:v>
                </c:pt>
                <c:pt idx="47">
                  <c:v>4.3</c:v>
                </c:pt>
                <c:pt idx="48">
                  <c:v>6.1</c:v>
                </c:pt>
                <c:pt idx="49">
                  <c:v>4.9000000000000004</c:v>
                </c:pt>
                <c:pt idx="50">
                  <c:v>4.8</c:v>
                </c:pt>
                <c:pt idx="51">
                  <c:v>5.2</c:v>
                </c:pt>
                <c:pt idx="52">
                  <c:v>5.6</c:v>
                </c:pt>
                <c:pt idx="53">
                  <c:v>6</c:v>
                </c:pt>
                <c:pt idx="54">
                  <c:v>6.7</c:v>
                </c:pt>
                <c:pt idx="55">
                  <c:v>5.6</c:v>
                </c:pt>
                <c:pt idx="56">
                  <c:v>2.4</c:v>
                </c:pt>
                <c:pt idx="5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F-4915-A450-4034CFFA5AF1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Woods!$E$3:$E$60</c:f>
              <c:numCache>
                <c:formatCode>0.0</c:formatCode>
                <c:ptCount val="58"/>
                <c:pt idx="0">
                  <c:v>8.1</c:v>
                </c:pt>
                <c:pt idx="1">
                  <c:v>8</c:v>
                </c:pt>
                <c:pt idx="2">
                  <c:v>7.9</c:v>
                </c:pt>
                <c:pt idx="3">
                  <c:v>7.9</c:v>
                </c:pt>
                <c:pt idx="4">
                  <c:v>8</c:v>
                </c:pt>
                <c:pt idx="5">
                  <c:v>8</c:v>
                </c:pt>
                <c:pt idx="6">
                  <c:v>8.1999999999999993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7.9</c:v>
                </c:pt>
                <c:pt idx="17">
                  <c:v>7.8</c:v>
                </c:pt>
                <c:pt idx="18">
                  <c:v>7.5</c:v>
                </c:pt>
                <c:pt idx="19">
                  <c:v>7.4</c:v>
                </c:pt>
                <c:pt idx="20">
                  <c:v>7.7</c:v>
                </c:pt>
                <c:pt idx="21">
                  <c:v>7.8</c:v>
                </c:pt>
                <c:pt idx="22">
                  <c:v>7.7</c:v>
                </c:pt>
                <c:pt idx="23">
                  <c:v>7.6</c:v>
                </c:pt>
                <c:pt idx="24">
                  <c:v>7.5</c:v>
                </c:pt>
                <c:pt idx="25">
                  <c:v>7.5</c:v>
                </c:pt>
                <c:pt idx="26">
                  <c:v>7.5</c:v>
                </c:pt>
                <c:pt idx="27">
                  <c:v>7.5</c:v>
                </c:pt>
                <c:pt idx="28">
                  <c:v>7.8</c:v>
                </c:pt>
                <c:pt idx="29">
                  <c:v>7.9</c:v>
                </c:pt>
                <c:pt idx="30">
                  <c:v>7.9</c:v>
                </c:pt>
                <c:pt idx="31">
                  <c:v>7.8</c:v>
                </c:pt>
                <c:pt idx="32">
                  <c:v>7.7</c:v>
                </c:pt>
                <c:pt idx="33">
                  <c:v>7.5</c:v>
                </c:pt>
                <c:pt idx="34">
                  <c:v>7.5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7.8</c:v>
                </c:pt>
                <c:pt idx="40">
                  <c:v>8</c:v>
                </c:pt>
                <c:pt idx="41">
                  <c:v>8.1</c:v>
                </c:pt>
                <c:pt idx="42">
                  <c:v>8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7.9</c:v>
                </c:pt>
                <c:pt idx="52">
                  <c:v>7.8</c:v>
                </c:pt>
                <c:pt idx="53">
                  <c:v>7.8</c:v>
                </c:pt>
                <c:pt idx="54">
                  <c:v>7.6</c:v>
                </c:pt>
                <c:pt idx="55">
                  <c:v>7.5</c:v>
                </c:pt>
                <c:pt idx="56">
                  <c:v>7.8</c:v>
                </c:pt>
                <c:pt idx="57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F-4915-A450-4034CFFA5AF1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Woods!$F$3:$F$60</c:f>
              <c:numCache>
                <c:formatCode>0.00</c:formatCode>
                <c:ptCount val="58"/>
                <c:pt idx="0">
                  <c:v>6.6</c:v>
                </c:pt>
                <c:pt idx="1">
                  <c:v>6.52</c:v>
                </c:pt>
                <c:pt idx="2">
                  <c:v>6.3</c:v>
                </c:pt>
                <c:pt idx="3">
                  <c:v>6.61</c:v>
                </c:pt>
                <c:pt idx="4">
                  <c:v>6.58</c:v>
                </c:pt>
                <c:pt idx="5">
                  <c:v>7.15</c:v>
                </c:pt>
                <c:pt idx="6">
                  <c:v>7.13</c:v>
                </c:pt>
                <c:pt idx="7">
                  <c:v>7.33</c:v>
                </c:pt>
                <c:pt idx="8">
                  <c:v>7.7</c:v>
                </c:pt>
                <c:pt idx="9">
                  <c:v>7.92</c:v>
                </c:pt>
                <c:pt idx="10">
                  <c:v>8.36</c:v>
                </c:pt>
                <c:pt idx="11">
                  <c:v>8.3800000000000008</c:v>
                </c:pt>
                <c:pt idx="12">
                  <c:v>8.6199999999999992</c:v>
                </c:pt>
                <c:pt idx="13">
                  <c:v>8.33</c:v>
                </c:pt>
                <c:pt idx="14">
                  <c:v>8.14</c:v>
                </c:pt>
                <c:pt idx="15">
                  <c:v>7.83</c:v>
                </c:pt>
                <c:pt idx="16">
                  <c:v>8.09</c:v>
                </c:pt>
                <c:pt idx="17">
                  <c:v>8.07</c:v>
                </c:pt>
                <c:pt idx="18">
                  <c:v>9.84</c:v>
                </c:pt>
                <c:pt idx="19">
                  <c:v>9.76</c:v>
                </c:pt>
                <c:pt idx="20">
                  <c:v>9.92</c:v>
                </c:pt>
                <c:pt idx="21">
                  <c:v>9.86</c:v>
                </c:pt>
                <c:pt idx="22">
                  <c:v>10.5</c:v>
                </c:pt>
                <c:pt idx="23">
                  <c:v>10.5</c:v>
                </c:pt>
                <c:pt idx="24">
                  <c:v>10.3</c:v>
                </c:pt>
                <c:pt idx="25">
                  <c:v>10.199999999999999</c:v>
                </c:pt>
                <c:pt idx="26">
                  <c:v>10</c:v>
                </c:pt>
                <c:pt idx="27">
                  <c:v>10.199999999999999</c:v>
                </c:pt>
                <c:pt idx="28">
                  <c:v>10.3</c:v>
                </c:pt>
                <c:pt idx="29">
                  <c:v>10.6</c:v>
                </c:pt>
                <c:pt idx="30">
                  <c:v>10.1</c:v>
                </c:pt>
                <c:pt idx="31">
                  <c:v>10</c:v>
                </c:pt>
                <c:pt idx="32">
                  <c:v>10.1</c:v>
                </c:pt>
                <c:pt idx="33">
                  <c:v>9.85</c:v>
                </c:pt>
                <c:pt idx="34">
                  <c:v>10.4</c:v>
                </c:pt>
                <c:pt idx="35">
                  <c:v>10.6</c:v>
                </c:pt>
                <c:pt idx="36">
                  <c:v>10.3</c:v>
                </c:pt>
                <c:pt idx="37">
                  <c:v>10.7</c:v>
                </c:pt>
                <c:pt idx="38">
                  <c:v>11.4</c:v>
                </c:pt>
                <c:pt idx="39">
                  <c:v>12.4</c:v>
                </c:pt>
                <c:pt idx="40">
                  <c:v>12.1</c:v>
                </c:pt>
                <c:pt idx="41">
                  <c:v>12.3</c:v>
                </c:pt>
                <c:pt idx="42">
                  <c:v>12.6</c:v>
                </c:pt>
                <c:pt idx="43">
                  <c:v>12.6</c:v>
                </c:pt>
                <c:pt idx="44">
                  <c:v>12.8</c:v>
                </c:pt>
                <c:pt idx="45">
                  <c:v>12.5</c:v>
                </c:pt>
                <c:pt idx="46">
                  <c:v>12.1</c:v>
                </c:pt>
                <c:pt idx="47">
                  <c:v>11.5</c:v>
                </c:pt>
                <c:pt idx="48">
                  <c:v>11</c:v>
                </c:pt>
                <c:pt idx="49">
                  <c:v>11.3</c:v>
                </c:pt>
                <c:pt idx="50">
                  <c:v>11.6</c:v>
                </c:pt>
                <c:pt idx="51">
                  <c:v>11.5</c:v>
                </c:pt>
                <c:pt idx="52">
                  <c:v>11.4</c:v>
                </c:pt>
                <c:pt idx="53">
                  <c:v>11.4</c:v>
                </c:pt>
                <c:pt idx="54">
                  <c:v>11.1</c:v>
                </c:pt>
                <c:pt idx="55">
                  <c:v>11.4</c:v>
                </c:pt>
                <c:pt idx="56">
                  <c:v>12.3</c:v>
                </c:pt>
                <c:pt idx="57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F-4915-A450-4034CFFA5AF1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Woods!$G$3:$G$60</c:f>
              <c:numCache>
                <c:formatCode>0.0</c:formatCode>
                <c:ptCount val="58"/>
                <c:pt idx="0" formatCode="General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80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70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70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50</c:v>
                </c:pt>
                <c:pt idx="22">
                  <c:v>40</c:v>
                </c:pt>
                <c:pt idx="23">
                  <c:v>40</c:v>
                </c:pt>
                <c:pt idx="24">
                  <c:v>50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50</c:v>
                </c:pt>
                <c:pt idx="34">
                  <c:v>40</c:v>
                </c:pt>
                <c:pt idx="35">
                  <c:v>40</c:v>
                </c:pt>
                <c:pt idx="36">
                  <c:v>20</c:v>
                </c:pt>
                <c:pt idx="37">
                  <c:v>20</c:v>
                </c:pt>
                <c:pt idx="40">
                  <c:v>50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F-4915-A450-4034CFFA5AF1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Woods!$A$3:$A$60</c:f>
              <c:numCache>
                <c:formatCode>d\-mmm\-yy</c:formatCode>
                <c:ptCount val="58"/>
                <c:pt idx="0">
                  <c:v>41916</c:v>
                </c:pt>
                <c:pt idx="1">
                  <c:v>41917</c:v>
                </c:pt>
                <c:pt idx="2">
                  <c:v>41918</c:v>
                </c:pt>
                <c:pt idx="3">
                  <c:v>41919</c:v>
                </c:pt>
                <c:pt idx="4">
                  <c:v>41920</c:v>
                </c:pt>
                <c:pt idx="5">
                  <c:v>41921</c:v>
                </c:pt>
                <c:pt idx="6">
                  <c:v>41922</c:v>
                </c:pt>
                <c:pt idx="7">
                  <c:v>41923</c:v>
                </c:pt>
                <c:pt idx="8">
                  <c:v>41924</c:v>
                </c:pt>
                <c:pt idx="9">
                  <c:v>41925</c:v>
                </c:pt>
                <c:pt idx="10">
                  <c:v>41926</c:v>
                </c:pt>
                <c:pt idx="11">
                  <c:v>41927</c:v>
                </c:pt>
                <c:pt idx="12">
                  <c:v>41928</c:v>
                </c:pt>
                <c:pt idx="13">
                  <c:v>41929</c:v>
                </c:pt>
                <c:pt idx="14">
                  <c:v>41930</c:v>
                </c:pt>
                <c:pt idx="15">
                  <c:v>41931</c:v>
                </c:pt>
                <c:pt idx="16">
                  <c:v>41932</c:v>
                </c:pt>
                <c:pt idx="17">
                  <c:v>41933</c:v>
                </c:pt>
                <c:pt idx="18">
                  <c:v>41934</c:v>
                </c:pt>
                <c:pt idx="19">
                  <c:v>41935</c:v>
                </c:pt>
                <c:pt idx="20">
                  <c:v>41936</c:v>
                </c:pt>
                <c:pt idx="21">
                  <c:v>41937</c:v>
                </c:pt>
                <c:pt idx="22">
                  <c:v>41938</c:v>
                </c:pt>
                <c:pt idx="23">
                  <c:v>41939</c:v>
                </c:pt>
                <c:pt idx="24">
                  <c:v>41940</c:v>
                </c:pt>
                <c:pt idx="25">
                  <c:v>41941</c:v>
                </c:pt>
                <c:pt idx="26">
                  <c:v>41942</c:v>
                </c:pt>
                <c:pt idx="27">
                  <c:v>41943</c:v>
                </c:pt>
                <c:pt idx="28">
                  <c:v>41944</c:v>
                </c:pt>
                <c:pt idx="29">
                  <c:v>41945</c:v>
                </c:pt>
                <c:pt idx="30">
                  <c:v>41946</c:v>
                </c:pt>
                <c:pt idx="31">
                  <c:v>41947</c:v>
                </c:pt>
                <c:pt idx="32">
                  <c:v>41948</c:v>
                </c:pt>
                <c:pt idx="33">
                  <c:v>41949</c:v>
                </c:pt>
                <c:pt idx="34">
                  <c:v>41950</c:v>
                </c:pt>
                <c:pt idx="35">
                  <c:v>41951</c:v>
                </c:pt>
                <c:pt idx="36">
                  <c:v>41952</c:v>
                </c:pt>
                <c:pt idx="37">
                  <c:v>41953</c:v>
                </c:pt>
                <c:pt idx="38">
                  <c:v>41954</c:v>
                </c:pt>
                <c:pt idx="39">
                  <c:v>41955</c:v>
                </c:pt>
                <c:pt idx="40">
                  <c:v>41956</c:v>
                </c:pt>
                <c:pt idx="41">
                  <c:v>41957</c:v>
                </c:pt>
                <c:pt idx="42">
                  <c:v>41958</c:v>
                </c:pt>
                <c:pt idx="43">
                  <c:v>41959</c:v>
                </c:pt>
                <c:pt idx="44">
                  <c:v>41960</c:v>
                </c:pt>
                <c:pt idx="45">
                  <c:v>41961</c:v>
                </c:pt>
                <c:pt idx="46">
                  <c:v>41962</c:v>
                </c:pt>
                <c:pt idx="47">
                  <c:v>41963</c:v>
                </c:pt>
                <c:pt idx="48">
                  <c:v>41964</c:v>
                </c:pt>
                <c:pt idx="49">
                  <c:v>41965</c:v>
                </c:pt>
                <c:pt idx="50">
                  <c:v>41966</c:v>
                </c:pt>
                <c:pt idx="51">
                  <c:v>41967</c:v>
                </c:pt>
                <c:pt idx="52">
                  <c:v>41968</c:v>
                </c:pt>
                <c:pt idx="53">
                  <c:v>41969</c:v>
                </c:pt>
                <c:pt idx="54">
                  <c:v>41970</c:v>
                </c:pt>
                <c:pt idx="55">
                  <c:v>41971</c:v>
                </c:pt>
                <c:pt idx="56">
                  <c:v>41972</c:v>
                </c:pt>
                <c:pt idx="57">
                  <c:v>41973</c:v>
                </c:pt>
              </c:numCache>
            </c:numRef>
          </c:cat>
          <c:val>
            <c:numRef>
              <c:f>Woods!$H$3:$H$60</c:f>
              <c:numCache>
                <c:formatCode>0.00</c:formatCode>
                <c:ptCount val="58"/>
                <c:pt idx="0" formatCode="General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0.5</c:v>
                </c:pt>
                <c:pt idx="19">
                  <c:v>0.28000000000000003</c:v>
                </c:pt>
                <c:pt idx="20">
                  <c:v>0.23</c:v>
                </c:pt>
                <c:pt idx="21">
                  <c:v>0.2</c:v>
                </c:pt>
                <c:pt idx="22">
                  <c:v>0.27</c:v>
                </c:pt>
                <c:pt idx="23">
                  <c:v>0.2</c:v>
                </c:pt>
                <c:pt idx="24">
                  <c:v>0.3</c:v>
                </c:pt>
                <c:pt idx="25">
                  <c:v>0.28000000000000003</c:v>
                </c:pt>
                <c:pt idx="26">
                  <c:v>0.22</c:v>
                </c:pt>
                <c:pt idx="27">
                  <c:v>0.26</c:v>
                </c:pt>
                <c:pt idx="28">
                  <c:v>0.2</c:v>
                </c:pt>
                <c:pt idx="29">
                  <c:v>0.19</c:v>
                </c:pt>
                <c:pt idx="30">
                  <c:v>0.18</c:v>
                </c:pt>
                <c:pt idx="31">
                  <c:v>0.24</c:v>
                </c:pt>
                <c:pt idx="32">
                  <c:v>0.19</c:v>
                </c:pt>
                <c:pt idx="33">
                  <c:v>0.2</c:v>
                </c:pt>
                <c:pt idx="34">
                  <c:v>0.38</c:v>
                </c:pt>
                <c:pt idx="35">
                  <c:v>0.23</c:v>
                </c:pt>
                <c:pt idx="36">
                  <c:v>0.3</c:v>
                </c:pt>
                <c:pt idx="37">
                  <c:v>0.26</c:v>
                </c:pt>
                <c:pt idx="38">
                  <c:v>2.2000000000000002</c:v>
                </c:pt>
                <c:pt idx="39">
                  <c:v>0.2</c:v>
                </c:pt>
                <c:pt idx="40">
                  <c:v>0.2</c:v>
                </c:pt>
                <c:pt idx="41">
                  <c:v>0.19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0.26</c:v>
                </c:pt>
                <c:pt idx="50">
                  <c:v>0.28999999999999998</c:v>
                </c:pt>
                <c:pt idx="51">
                  <c:v>0.25</c:v>
                </c:pt>
                <c:pt idx="52">
                  <c:v>0.3</c:v>
                </c:pt>
                <c:pt idx="53">
                  <c:v>0.7</c:v>
                </c:pt>
                <c:pt idx="55">
                  <c:v>0.32</c:v>
                </c:pt>
                <c:pt idx="56">
                  <c:v>0.26</c:v>
                </c:pt>
                <c:pt idx="5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F-4915-A450-4034CFFA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62992"/>
        <c:axId val="428963384"/>
      </c:lineChart>
      <c:dateAx>
        <c:axId val="428962992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428963384"/>
        <c:crosses val="autoZero"/>
        <c:auto val="1"/>
        <c:lblOffset val="100"/>
        <c:baseTimeUnit val="days"/>
        <c:majorUnit val="1"/>
      </c:dateAx>
      <c:valAx>
        <c:axId val="428963384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42896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76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22860</xdr:rowOff>
    </xdr:from>
    <xdr:to>
      <xdr:col>5</xdr:col>
      <xdr:colOff>381000</xdr:colOff>
      <xdr:row>38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961" t="-151" b="37046"/>
        <a:stretch/>
      </xdr:blipFill>
      <xdr:spPr>
        <a:xfrm>
          <a:off x="83820" y="22860"/>
          <a:ext cx="3345180" cy="6347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zoomScaleNormal="100" zoomScalePageLayoutView="150" workbookViewId="0">
      <selection activeCell="L15" sqref="L15"/>
    </sheetView>
  </sheetViews>
  <sheetFormatPr defaultColWidth="8.85546875" defaultRowHeight="12.75" x14ac:dyDescent="0.2"/>
  <cols>
    <col min="2" max="2" width="10.42578125" customWidth="1"/>
    <col min="3" max="3" width="11" style="1" customWidth="1"/>
    <col min="4" max="4" width="8.85546875" style="1"/>
    <col min="5" max="5" width="12.28515625" style="1" customWidth="1"/>
    <col min="6" max="6" width="8.85546875" style="1"/>
    <col min="7" max="7" width="10" style="1" customWidth="1"/>
    <col min="8" max="8" width="9.85546875" style="1" customWidth="1"/>
    <col min="9" max="9" width="12.85546875" style="1" customWidth="1"/>
    <col min="10" max="10" width="12.42578125" style="1" customWidth="1"/>
    <col min="11" max="13" width="8.85546875" style="1"/>
    <col min="14" max="14" width="11.42578125" style="1" customWidth="1"/>
  </cols>
  <sheetData>
    <row r="1" spans="1:16" ht="16.5" thickBot="1" x14ac:dyDescent="0.3">
      <c r="A1" s="2" t="s">
        <v>0</v>
      </c>
    </row>
    <row r="2" spans="1:16" ht="16.5" thickBot="1" x14ac:dyDescent="0.3">
      <c r="A2" s="2" t="s">
        <v>1</v>
      </c>
      <c r="D2" s="243">
        <v>41916</v>
      </c>
      <c r="E2" s="243">
        <v>41546</v>
      </c>
      <c r="F2" s="3" t="s">
        <v>2</v>
      </c>
      <c r="G2" s="243">
        <v>41973</v>
      </c>
      <c r="H2" s="243"/>
    </row>
    <row r="3" spans="1:16" ht="13.5" thickBot="1" x14ac:dyDescent="0.25"/>
    <row r="4" spans="1:16" s="7" customFormat="1" ht="15" x14ac:dyDescent="0.25">
      <c r="A4" s="4"/>
      <c r="B4" s="5"/>
      <c r="C4" s="6"/>
      <c r="D4" s="244" t="s">
        <v>3</v>
      </c>
      <c r="E4" s="244"/>
      <c r="F4" s="244"/>
      <c r="G4" s="244" t="s">
        <v>4</v>
      </c>
      <c r="H4" s="244"/>
      <c r="I4" s="244" t="s">
        <v>5</v>
      </c>
      <c r="J4" s="244"/>
      <c r="K4" s="244" t="s">
        <v>6</v>
      </c>
      <c r="L4" s="244"/>
      <c r="M4" s="244"/>
      <c r="N4" s="84" t="s">
        <v>7</v>
      </c>
    </row>
    <row r="5" spans="1:16" s="7" customFormat="1" ht="15.75" thickBot="1" x14ac:dyDescent="0.3">
      <c r="A5" s="8" t="s">
        <v>8</v>
      </c>
      <c r="B5" s="9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19" t="s">
        <v>21</v>
      </c>
    </row>
    <row r="6" spans="1:16" s="7" customFormat="1" ht="15.75" thickTop="1" x14ac:dyDescent="0.25">
      <c r="A6" s="11" t="s">
        <v>22</v>
      </c>
      <c r="B6" s="12">
        <v>41916</v>
      </c>
      <c r="C6" s="13">
        <v>41973</v>
      </c>
      <c r="D6" s="14" t="e">
        <f>SimmsCreek!#REF!</f>
        <v>#REF!</v>
      </c>
      <c r="E6" s="14" t="e">
        <f>SimmsCreek!#REF!</f>
        <v>#REF!</v>
      </c>
      <c r="F6" s="14" t="e">
        <f>SimmsCreek!#REF!</f>
        <v>#REF!</v>
      </c>
      <c r="G6" s="14" t="e">
        <f>SimmsCreek!#REF!</f>
        <v>#REF!</v>
      </c>
      <c r="H6" s="14" t="e">
        <f>SimmsCreek!#REF!</f>
        <v>#REF!</v>
      </c>
      <c r="I6" s="14" t="e">
        <f>SimmsCreek!#REF!</f>
        <v>#REF!</v>
      </c>
      <c r="J6" s="14" t="e">
        <f>SimmsCreek!#REF!</f>
        <v>#REF!</v>
      </c>
      <c r="K6" s="14" t="e">
        <f>SimmsCreek!#REF!</f>
        <v>#REF!</v>
      </c>
      <c r="L6" s="14" t="e">
        <f>SimmsCreek!#REF!</f>
        <v>#REF!</v>
      </c>
      <c r="M6" s="14">
        <v>0</v>
      </c>
      <c r="N6" s="116" t="e">
        <f>SimmsCreek!#REF!</f>
        <v>#REF!</v>
      </c>
      <c r="O6" s="110"/>
      <c r="P6" s="110"/>
    </row>
    <row r="7" spans="1:16" s="7" customFormat="1" ht="15" x14ac:dyDescent="0.25">
      <c r="A7" s="15" t="s">
        <v>23</v>
      </c>
      <c r="B7" s="12">
        <v>41916</v>
      </c>
      <c r="C7" s="187">
        <v>41973</v>
      </c>
      <c r="D7" s="241">
        <f>Woods!J63</f>
        <v>34</v>
      </c>
      <c r="E7" s="241">
        <f>Woods!K63</f>
        <v>20</v>
      </c>
      <c r="F7" s="14">
        <f>Woods!M63</f>
        <v>2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16">
        <f>Woods!U63</f>
        <v>0</v>
      </c>
    </row>
    <row r="8" spans="1:16" s="7" customFormat="1" ht="15.75" thickBot="1" x14ac:dyDescent="0.3">
      <c r="A8" s="16" t="s">
        <v>24</v>
      </c>
      <c r="B8" s="112"/>
      <c r="C8" s="113"/>
      <c r="D8" s="17"/>
      <c r="E8" s="17"/>
      <c r="F8" s="17"/>
      <c r="G8" s="17"/>
      <c r="H8" s="17"/>
      <c r="I8" s="17"/>
      <c r="J8" s="17"/>
      <c r="K8" s="17"/>
      <c r="L8" s="17"/>
      <c r="M8" s="17"/>
      <c r="N8" s="120"/>
    </row>
    <row r="9" spans="1:16" s="7" customFormat="1" ht="14.25" x14ac:dyDescent="0.2"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6" s="7" customFormat="1" ht="14.25" x14ac:dyDescent="0.2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6" s="7" customFormat="1" ht="15.75" thickBot="1" x14ac:dyDescent="0.3">
      <c r="A11" s="19" t="s">
        <v>25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6" s="24" customFormat="1" ht="30.75" thickBot="1" x14ac:dyDescent="0.3">
      <c r="A12" s="20"/>
      <c r="B12" s="21" t="s">
        <v>8</v>
      </c>
      <c r="C12" s="22" t="s">
        <v>26</v>
      </c>
      <c r="D12" s="22" t="s">
        <v>27</v>
      </c>
      <c r="E12" s="22" t="s">
        <v>28</v>
      </c>
      <c r="F12" s="22" t="s">
        <v>29</v>
      </c>
      <c r="G12" s="22" t="s">
        <v>21</v>
      </c>
      <c r="H12" s="22" t="s">
        <v>30</v>
      </c>
      <c r="I12" s="22" t="s">
        <v>31</v>
      </c>
      <c r="J12" s="22" t="s">
        <v>32</v>
      </c>
      <c r="K12" s="22" t="s">
        <v>33</v>
      </c>
      <c r="L12" s="115" t="s">
        <v>34</v>
      </c>
      <c r="M12" s="74" t="s">
        <v>35</v>
      </c>
      <c r="N12" s="23"/>
    </row>
    <row r="13" spans="1:16" s="7" customFormat="1" ht="15.75" thickTop="1" x14ac:dyDescent="0.25">
      <c r="A13" s="19"/>
      <c r="B13" s="11" t="s">
        <v>22</v>
      </c>
      <c r="C13" s="14" t="e">
        <f>SUM(D6+E6+F6)</f>
        <v>#REF!</v>
      </c>
      <c r="D13" s="14" t="e">
        <f>SUM(G6+H6)</f>
        <v>#REF!</v>
      </c>
      <c r="E13" s="14" t="e">
        <f>SUM(I6+J6)</f>
        <v>#REF!</v>
      </c>
      <c r="F13" s="14" t="e">
        <f>SUM(K6+L6)</f>
        <v>#REF!</v>
      </c>
      <c r="G13" s="25" t="e">
        <f>N6</f>
        <v>#REF!</v>
      </c>
      <c r="H13" s="14" t="e">
        <f>SimmsCreek!#REF!</f>
        <v>#REF!</v>
      </c>
      <c r="I13" s="25" t="e">
        <f>SimmsCreek!#REF!</f>
        <v>#REF!</v>
      </c>
      <c r="J13" s="25" t="e">
        <f>SimmsCreek!#REF!</f>
        <v>#REF!</v>
      </c>
      <c r="K13" s="25">
        <v>0</v>
      </c>
      <c r="L13" s="118" t="e">
        <f>SimmsCreek!#REF!</f>
        <v>#REF!</v>
      </c>
      <c r="M13" s="73"/>
      <c r="N13" s="18"/>
    </row>
    <row r="14" spans="1:16" s="7" customFormat="1" ht="15" x14ac:dyDescent="0.25">
      <c r="A14" s="19"/>
      <c r="B14" s="15" t="s">
        <v>23</v>
      </c>
      <c r="C14" s="14">
        <f>SUM(D7+E7+F7)</f>
        <v>56</v>
      </c>
      <c r="D14" s="14">
        <v>0</v>
      </c>
      <c r="E14" s="14">
        <v>0</v>
      </c>
      <c r="F14" s="14">
        <v>0</v>
      </c>
      <c r="G14" s="14">
        <f>N7</f>
        <v>0</v>
      </c>
      <c r="H14" s="14">
        <f>Woods!Z63</f>
        <v>8</v>
      </c>
      <c r="I14" s="14">
        <f>0</f>
        <v>0</v>
      </c>
      <c r="J14" s="14">
        <f>0</f>
        <v>0</v>
      </c>
      <c r="K14" s="14">
        <v>0</v>
      </c>
      <c r="L14" s="116">
        <f>Woods!L63</f>
        <v>1</v>
      </c>
      <c r="M14" s="73"/>
      <c r="N14" s="18"/>
    </row>
    <row r="15" spans="1:16" s="7" customFormat="1" ht="15.75" thickBot="1" x14ac:dyDescent="0.3">
      <c r="A15" s="19"/>
      <c r="B15" s="26" t="s">
        <v>24</v>
      </c>
      <c r="C15" s="27"/>
      <c r="D15" s="27"/>
      <c r="E15" s="27"/>
      <c r="F15" s="27"/>
      <c r="G15" s="27"/>
      <c r="H15" s="27"/>
      <c r="I15" s="27"/>
      <c r="J15" s="27"/>
      <c r="K15" s="27"/>
      <c r="L15" s="117"/>
      <c r="M15" s="18"/>
      <c r="N15" s="18"/>
    </row>
    <row r="16" spans="1:16" s="7" customFormat="1" ht="14.25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">
      <c r="A17" s="28"/>
    </row>
    <row r="18" spans="1:14" ht="15.75" thickBot="1" x14ac:dyDescent="0.3">
      <c r="A18" s="19" t="s">
        <v>36</v>
      </c>
      <c r="H18" s="19"/>
    </row>
    <row r="19" spans="1:14" ht="15.75" thickBot="1" x14ac:dyDescent="0.3">
      <c r="A19" s="28"/>
      <c r="B19" s="21" t="s">
        <v>8</v>
      </c>
      <c r="C19" s="22" t="s">
        <v>26</v>
      </c>
      <c r="D19" s="22" t="s">
        <v>27</v>
      </c>
      <c r="E19" s="22" t="s">
        <v>28</v>
      </c>
      <c r="F19" s="115" t="s">
        <v>29</v>
      </c>
      <c r="H19" s="3"/>
      <c r="I19" s="3"/>
      <c r="J19" s="242"/>
      <c r="K19" s="242"/>
      <c r="L19" s="242"/>
      <c r="M19" s="242"/>
      <c r="N19" s="242"/>
    </row>
    <row r="20" spans="1:14" ht="15.75" thickTop="1" x14ac:dyDescent="0.25">
      <c r="B20" s="11" t="s">
        <v>22</v>
      </c>
      <c r="C20" s="14"/>
      <c r="D20" s="14"/>
      <c r="E20" s="14"/>
      <c r="F20" s="116"/>
      <c r="H20" s="3"/>
    </row>
    <row r="21" spans="1:14" ht="15" x14ac:dyDescent="0.25">
      <c r="B21" s="15" t="s">
        <v>23</v>
      </c>
      <c r="C21" s="14"/>
      <c r="D21" s="14"/>
      <c r="E21" s="14"/>
      <c r="F21" s="116"/>
      <c r="I21" s="41"/>
      <c r="J21" s="36"/>
    </row>
    <row r="22" spans="1:14" ht="15.75" thickBot="1" x14ac:dyDescent="0.3">
      <c r="B22" s="26" t="s">
        <v>24</v>
      </c>
      <c r="C22" s="27"/>
      <c r="D22" s="27"/>
      <c r="E22" s="27"/>
      <c r="F22" s="117"/>
      <c r="H22" s="3"/>
    </row>
    <row r="23" spans="1:14" x14ac:dyDescent="0.2">
      <c r="B23" t="s">
        <v>37</v>
      </c>
      <c r="I23" s="41"/>
      <c r="J23"/>
    </row>
    <row r="24" spans="1:14" x14ac:dyDescent="0.2">
      <c r="H24" s="3"/>
      <c r="I24" s="41"/>
      <c r="J24"/>
    </row>
    <row r="25" spans="1:14" x14ac:dyDescent="0.2">
      <c r="I25" s="41"/>
      <c r="J25"/>
    </row>
    <row r="28" spans="1:14" ht="15" x14ac:dyDescent="0.25">
      <c r="A28" s="135" t="s">
        <v>38</v>
      </c>
    </row>
    <row r="29" spans="1:14" ht="15" x14ac:dyDescent="0.25">
      <c r="A29" s="19" t="s">
        <v>39</v>
      </c>
    </row>
  </sheetData>
  <mergeCells count="7">
    <mergeCell ref="J19:N19"/>
    <mergeCell ref="G2:H2"/>
    <mergeCell ref="D4:F4"/>
    <mergeCell ref="G4:H4"/>
    <mergeCell ref="I4:J4"/>
    <mergeCell ref="K4:M4"/>
    <mergeCell ref="D2:E2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048563"/>
  <sheetViews>
    <sheetView tabSelected="1" zoomScale="70" zoomScaleNormal="70" zoomScaleSheetLayoutView="75" zoomScalePageLayoutView="150" workbookViewId="0">
      <pane xSplit="1" ySplit="1" topLeftCell="B2" activePane="bottomRight" state="frozen"/>
      <selection pane="topRight" activeCell="H1" sqref="H1"/>
      <selection pane="bottomLeft" activeCell="A45" sqref="A45"/>
      <selection pane="bottomRight" activeCell="J2" sqref="J2"/>
    </sheetView>
  </sheetViews>
  <sheetFormatPr defaultColWidth="8.85546875" defaultRowHeight="12.75" x14ac:dyDescent="0.2"/>
  <cols>
    <col min="1" max="1" width="11.85546875" style="29" customWidth="1"/>
    <col min="2" max="2" width="13.42578125" style="72" bestFit="1" customWidth="1"/>
    <col min="3" max="4" width="11.7109375" style="37" customWidth="1"/>
    <col min="5" max="5" width="8.28515625" style="37" customWidth="1"/>
    <col min="6" max="6" width="9" style="72" customWidth="1"/>
    <col min="7" max="7" width="7.7109375" style="82" customWidth="1"/>
    <col min="8" max="8" width="14.42578125" style="58" customWidth="1"/>
    <col min="9" max="9" width="34.28515625" style="36" bestFit="1" customWidth="1"/>
    <col min="10" max="10" width="175.42578125" customWidth="1"/>
    <col min="11" max="11" width="13.42578125" style="1" bestFit="1" customWidth="1"/>
    <col min="12" max="12" width="12.85546875" style="1" bestFit="1" customWidth="1"/>
    <col min="13" max="13" width="12.7109375" style="1" customWidth="1"/>
    <col min="14" max="14" width="12.7109375" style="1" bestFit="1" customWidth="1"/>
    <col min="15" max="15" width="13.28515625" style="1" bestFit="1" customWidth="1"/>
    <col min="16" max="16" width="12.7109375" style="1" bestFit="1" customWidth="1"/>
    <col min="17" max="17" width="13.85546875" style="1" bestFit="1" customWidth="1"/>
    <col min="18" max="18" width="13.28515625" style="1" bestFit="1" customWidth="1"/>
    <col min="19" max="19" width="13.42578125" style="1" bestFit="1" customWidth="1"/>
    <col min="20" max="21" width="12.85546875" style="1" bestFit="1" customWidth="1"/>
    <col min="22" max="22" width="13.28515625" style="1" bestFit="1" customWidth="1"/>
    <col min="23" max="24" width="8.85546875" style="1"/>
    <col min="25" max="25" width="11.7109375" style="1" customWidth="1"/>
    <col min="26" max="26" width="8.85546875" style="1"/>
    <col min="27" max="27" width="10.42578125" style="1" customWidth="1"/>
    <col min="28" max="28" width="14.140625" style="1" customWidth="1"/>
    <col min="29" max="29" width="10.42578125" style="1" customWidth="1"/>
    <col min="30" max="30" width="17.42578125" style="1" customWidth="1"/>
    <col min="31" max="31" width="12.140625" customWidth="1"/>
    <col min="32" max="32" width="11.7109375" customWidth="1"/>
    <col min="33" max="33" width="17.140625" style="1" customWidth="1"/>
    <col min="34" max="34" width="8.85546875" style="1"/>
    <col min="35" max="35" width="10.7109375" customWidth="1"/>
    <col min="36" max="36" width="11.7109375" customWidth="1"/>
    <col min="38" max="38" width="25.8554687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53" max="53" width="10.7109375" style="1" customWidth="1"/>
    <col min="54" max="54" width="8.85546875" style="1"/>
    <col min="57" max="58" width="8.85546875" style="1"/>
    <col min="60" max="60" width="8" customWidth="1"/>
    <col min="64" max="64" width="8.85546875" style="1"/>
  </cols>
  <sheetData>
    <row r="1" spans="1:65" s="28" customFormat="1" ht="24.75" customHeight="1" x14ac:dyDescent="0.2">
      <c r="A1" s="32" t="s">
        <v>46</v>
      </c>
      <c r="B1" s="45" t="s">
        <v>47</v>
      </c>
      <c r="C1" s="47" t="s">
        <v>48</v>
      </c>
      <c r="D1" s="47" t="s">
        <v>49</v>
      </c>
      <c r="E1" s="47" t="s">
        <v>50</v>
      </c>
      <c r="F1" s="45" t="s">
        <v>51</v>
      </c>
      <c r="G1" s="139" t="s">
        <v>52</v>
      </c>
      <c r="H1" s="48" t="s">
        <v>53</v>
      </c>
      <c r="I1" s="30" t="s">
        <v>54</v>
      </c>
      <c r="J1" s="35" t="s">
        <v>38</v>
      </c>
      <c r="K1" s="3" t="s">
        <v>11</v>
      </c>
      <c r="L1" s="3" t="s">
        <v>12</v>
      </c>
      <c r="M1" s="77" t="s">
        <v>34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1" t="s">
        <v>55</v>
      </c>
      <c r="X1" s="31" t="s">
        <v>56</v>
      </c>
      <c r="Y1" s="69" t="s">
        <v>46</v>
      </c>
      <c r="Z1" s="70" t="s">
        <v>57</v>
      </c>
      <c r="AA1" s="70" t="s">
        <v>58</v>
      </c>
      <c r="AB1" s="70" t="s">
        <v>59</v>
      </c>
      <c r="AC1" s="70" t="s">
        <v>60</v>
      </c>
      <c r="AD1" s="70" t="s">
        <v>61</v>
      </c>
      <c r="AE1" s="71" t="s">
        <v>35</v>
      </c>
      <c r="AF1" s="66" t="s">
        <v>46</v>
      </c>
      <c r="AG1" s="67" t="s">
        <v>62</v>
      </c>
      <c r="AH1" s="67" t="s">
        <v>58</v>
      </c>
      <c r="AI1" s="67" t="s">
        <v>59</v>
      </c>
      <c r="AJ1" s="67" t="s">
        <v>60</v>
      </c>
      <c r="AK1" s="67" t="s">
        <v>61</v>
      </c>
      <c r="AL1" s="68" t="s">
        <v>35</v>
      </c>
      <c r="AM1" s="101" t="s">
        <v>46</v>
      </c>
      <c r="AN1" s="102" t="s">
        <v>63</v>
      </c>
      <c r="AO1" s="102" t="s">
        <v>58</v>
      </c>
      <c r="AP1" s="102" t="s">
        <v>59</v>
      </c>
      <c r="AQ1" s="102" t="s">
        <v>60</v>
      </c>
      <c r="AR1" s="102" t="s">
        <v>61</v>
      </c>
      <c r="AS1" s="103" t="s">
        <v>35</v>
      </c>
      <c r="AT1" s="33" t="s">
        <v>46</v>
      </c>
      <c r="AU1" s="34" t="s">
        <v>64</v>
      </c>
      <c r="AV1" s="34" t="s">
        <v>58</v>
      </c>
      <c r="AW1" s="34" t="s">
        <v>59</v>
      </c>
      <c r="AX1" s="34" t="s">
        <v>60</v>
      </c>
      <c r="AY1" s="34" t="s">
        <v>61</v>
      </c>
      <c r="AZ1" s="64" t="s">
        <v>35</v>
      </c>
      <c r="BA1" s="35" t="s">
        <v>11</v>
      </c>
      <c r="BB1" s="35" t="s">
        <v>12</v>
      </c>
      <c r="BC1" s="35" t="s">
        <v>65</v>
      </c>
      <c r="BD1" s="35" t="s">
        <v>14</v>
      </c>
      <c r="BE1" s="35" t="s">
        <v>15</v>
      </c>
      <c r="BF1" s="35" t="s">
        <v>66</v>
      </c>
      <c r="BG1" s="35" t="s">
        <v>16</v>
      </c>
      <c r="BH1" s="35" t="s">
        <v>17</v>
      </c>
      <c r="BI1" s="35" t="s">
        <v>67</v>
      </c>
      <c r="BJ1" s="35" t="s">
        <v>18</v>
      </c>
      <c r="BK1" s="35" t="s">
        <v>19</v>
      </c>
      <c r="BL1" s="65" t="s">
        <v>68</v>
      </c>
    </row>
    <row r="2" spans="1:65" s="28" customFormat="1" ht="12.75" customHeight="1" x14ac:dyDescent="0.2">
      <c r="A2" s="123">
        <v>41916</v>
      </c>
      <c r="B2" s="143">
        <v>0.33333333333333331</v>
      </c>
      <c r="C2" s="81">
        <v>14</v>
      </c>
      <c r="D2" s="81">
        <v>13.5</v>
      </c>
      <c r="E2" s="81">
        <v>8</v>
      </c>
      <c r="F2" s="78">
        <v>9.6999999999999993</v>
      </c>
      <c r="G2" s="140">
        <v>140</v>
      </c>
      <c r="H2" s="121">
        <v>0.18</v>
      </c>
      <c r="I2" s="122" t="s">
        <v>69</v>
      </c>
      <c r="J2" s="63" t="s">
        <v>70</v>
      </c>
      <c r="K2" s="1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1"/>
      <c r="X2" s="31"/>
      <c r="Y2" s="51"/>
      <c r="Z2" s="52"/>
      <c r="AA2" s="52"/>
      <c r="AB2" s="52"/>
      <c r="AC2" s="52"/>
      <c r="AD2" s="52"/>
      <c r="AE2" s="53"/>
      <c r="AF2" s="54"/>
      <c r="AG2" s="55"/>
      <c r="AH2" s="55"/>
      <c r="AI2" s="55"/>
      <c r="AJ2" s="55"/>
      <c r="AK2" s="55"/>
      <c r="AL2" s="56"/>
      <c r="AM2" s="99"/>
      <c r="AN2" s="104"/>
      <c r="AO2" s="104"/>
      <c r="AP2" s="104"/>
      <c r="AQ2" s="104"/>
      <c r="AR2" s="104"/>
      <c r="AS2" s="105"/>
      <c r="AT2" s="59"/>
      <c r="AU2" s="60"/>
      <c r="AV2" s="60"/>
      <c r="AW2" s="60"/>
      <c r="AX2" s="60"/>
      <c r="AY2" s="60"/>
      <c r="AZ2" s="61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</row>
    <row r="3" spans="1:65" s="28" customFormat="1" ht="12.75" customHeight="1" x14ac:dyDescent="0.2">
      <c r="A3" s="123">
        <v>41917</v>
      </c>
      <c r="B3" s="143">
        <v>0.35416666666666669</v>
      </c>
      <c r="C3" s="81">
        <v>15</v>
      </c>
      <c r="D3" s="81">
        <v>14</v>
      </c>
      <c r="E3" s="81">
        <v>8.1</v>
      </c>
      <c r="F3" s="78">
        <v>9.8000000000000007</v>
      </c>
      <c r="G3" s="140">
        <v>140</v>
      </c>
      <c r="H3" s="121">
        <v>0.19</v>
      </c>
      <c r="I3" s="122" t="s">
        <v>69</v>
      </c>
      <c r="J3" s="63" t="s">
        <v>70</v>
      </c>
      <c r="K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1"/>
      <c r="X3" s="31"/>
      <c r="Y3" s="51"/>
      <c r="Z3" s="52"/>
      <c r="AA3" s="52"/>
      <c r="AB3" s="52"/>
      <c r="AC3" s="52"/>
      <c r="AD3" s="52"/>
      <c r="AE3" s="53"/>
      <c r="AF3" s="54"/>
      <c r="AG3" s="55"/>
      <c r="AH3" s="55"/>
      <c r="AI3" s="55"/>
      <c r="AJ3" s="55"/>
      <c r="AK3" s="55"/>
      <c r="AL3" s="56"/>
      <c r="AM3" s="99"/>
      <c r="AN3" s="104"/>
      <c r="AO3" s="104"/>
      <c r="AP3" s="104"/>
      <c r="AQ3" s="104"/>
      <c r="AR3" s="104"/>
      <c r="AS3" s="105"/>
      <c r="AT3" s="59"/>
      <c r="AU3" s="60"/>
      <c r="AV3" s="60"/>
      <c r="AW3" s="60"/>
      <c r="AX3" s="60"/>
      <c r="AY3" s="60"/>
      <c r="AZ3" s="61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80"/>
    </row>
    <row r="4" spans="1:65" s="28" customFormat="1" ht="12.75" customHeight="1" x14ac:dyDescent="0.2">
      <c r="A4" s="123">
        <v>41918</v>
      </c>
      <c r="B4" s="143">
        <v>0.33333333333333331</v>
      </c>
      <c r="C4" s="81">
        <v>14</v>
      </c>
      <c r="D4" s="81">
        <v>14.3</v>
      </c>
      <c r="E4" s="81">
        <v>8</v>
      </c>
      <c r="F4" s="78">
        <v>9.85</v>
      </c>
      <c r="G4" s="140">
        <v>150</v>
      </c>
      <c r="H4" s="121">
        <v>0.19</v>
      </c>
      <c r="I4" s="122" t="s">
        <v>71</v>
      </c>
      <c r="J4" s="63" t="s">
        <v>72</v>
      </c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1"/>
      <c r="X4" s="31"/>
      <c r="Y4" s="51"/>
      <c r="Z4" s="52"/>
      <c r="AA4" s="52"/>
      <c r="AB4" s="52"/>
      <c r="AC4" s="52"/>
      <c r="AD4" s="52"/>
      <c r="AE4" s="53"/>
      <c r="AF4" s="54"/>
      <c r="AG4" s="55"/>
      <c r="AH4" s="55"/>
      <c r="AI4" s="55"/>
      <c r="AJ4" s="55"/>
      <c r="AK4" s="55"/>
      <c r="AL4" s="56"/>
      <c r="AM4" s="99"/>
      <c r="AN4" s="104"/>
      <c r="AO4" s="104"/>
      <c r="AP4" s="104"/>
      <c r="AQ4" s="104"/>
      <c r="AR4" s="104"/>
      <c r="AS4" s="105"/>
      <c r="AT4" s="59"/>
      <c r="AU4" s="60"/>
      <c r="AV4" s="60"/>
      <c r="AW4" s="60"/>
      <c r="AX4" s="60"/>
      <c r="AY4" s="60"/>
      <c r="AZ4" s="61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</row>
    <row r="5" spans="1:65" s="28" customFormat="1" ht="12.75" customHeight="1" x14ac:dyDescent="0.2">
      <c r="A5" s="123">
        <v>41919</v>
      </c>
      <c r="B5" s="143">
        <v>0.33333333333333331</v>
      </c>
      <c r="C5" s="81">
        <v>14</v>
      </c>
      <c r="D5" s="81">
        <v>14.5</v>
      </c>
      <c r="E5" s="81">
        <v>7.9</v>
      </c>
      <c r="F5" s="78">
        <v>7.93</v>
      </c>
      <c r="G5" s="140">
        <v>150</v>
      </c>
      <c r="H5" s="78">
        <v>0.18</v>
      </c>
      <c r="I5" s="122" t="s">
        <v>73</v>
      </c>
      <c r="J5" s="63" t="s">
        <v>74</v>
      </c>
      <c r="O5">
        <v>2</v>
      </c>
      <c r="P5" s="28">
        <v>1</v>
      </c>
      <c r="Y5" s="51"/>
      <c r="Z5" s="52"/>
      <c r="AA5" s="52"/>
      <c r="AB5" s="52"/>
      <c r="AC5" s="52"/>
      <c r="AD5" s="52"/>
      <c r="AE5" s="53"/>
      <c r="AF5" s="54"/>
      <c r="AG5" s="55"/>
      <c r="AH5" s="55"/>
      <c r="AI5" s="54"/>
      <c r="AJ5" s="55"/>
      <c r="AK5" s="55"/>
      <c r="AL5" s="54"/>
      <c r="AM5" s="99"/>
      <c r="AN5" s="104"/>
      <c r="AO5" s="104"/>
      <c r="AP5" s="104"/>
      <c r="AQ5" s="104"/>
      <c r="AR5" s="104"/>
      <c r="AS5" s="105"/>
      <c r="AT5" s="59"/>
      <c r="AU5" s="60"/>
      <c r="AV5" s="60"/>
      <c r="AW5" s="60"/>
      <c r="AX5" s="60"/>
      <c r="AY5" s="60"/>
      <c r="AZ5" s="61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</row>
    <row r="6" spans="1:65" x14ac:dyDescent="0.2">
      <c r="A6" s="123">
        <v>41920</v>
      </c>
      <c r="B6" s="143">
        <v>0.33333333333333331</v>
      </c>
      <c r="C6" s="81">
        <v>12</v>
      </c>
      <c r="D6" s="81">
        <v>12.9</v>
      </c>
      <c r="E6" s="81">
        <v>8.1</v>
      </c>
      <c r="F6" s="78">
        <v>8.25</v>
      </c>
      <c r="G6" s="140">
        <v>160</v>
      </c>
      <c r="H6" s="78">
        <v>0.18</v>
      </c>
      <c r="I6" s="36" t="s">
        <v>75</v>
      </c>
      <c r="J6" s="63" t="s">
        <v>76</v>
      </c>
      <c r="Y6" s="51"/>
      <c r="Z6" s="52"/>
      <c r="AA6" s="52"/>
      <c r="AB6" s="52"/>
      <c r="AC6" s="52"/>
      <c r="AD6" s="52"/>
      <c r="AE6" s="53"/>
      <c r="AF6" s="54"/>
      <c r="AG6" s="55"/>
      <c r="AH6" s="55"/>
      <c r="AI6" s="54"/>
      <c r="AJ6" s="55"/>
      <c r="AK6" s="55"/>
      <c r="AL6" s="54"/>
      <c r="AM6" s="99"/>
      <c r="AN6" s="104"/>
      <c r="AO6" s="104"/>
      <c r="AP6" s="104"/>
      <c r="AQ6" s="104"/>
      <c r="AR6" s="104"/>
      <c r="AS6" s="105"/>
      <c r="AT6" s="59"/>
      <c r="AU6" s="60"/>
      <c r="AV6" s="60"/>
      <c r="AW6" s="60"/>
      <c r="AX6" s="60"/>
      <c r="AY6" s="60"/>
      <c r="AZ6" s="61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</row>
    <row r="7" spans="1:65" s="42" customFormat="1" x14ac:dyDescent="0.2">
      <c r="A7" s="123">
        <v>41921</v>
      </c>
      <c r="B7" s="143">
        <v>0.33333333333333331</v>
      </c>
      <c r="C7" s="81">
        <v>13</v>
      </c>
      <c r="D7" s="81">
        <v>13.4</v>
      </c>
      <c r="E7" s="81">
        <v>8.1</v>
      </c>
      <c r="F7" s="78">
        <v>8.2799999999999994</v>
      </c>
      <c r="G7" s="140">
        <v>160</v>
      </c>
      <c r="H7" s="78">
        <v>0.18</v>
      </c>
      <c r="I7" s="49" t="s">
        <v>77</v>
      </c>
      <c r="J7" s="63" t="s">
        <v>78</v>
      </c>
      <c r="Y7" s="51"/>
      <c r="Z7" s="52"/>
      <c r="AA7" s="52"/>
      <c r="AB7" s="52"/>
      <c r="AC7" s="52"/>
      <c r="AD7" s="52"/>
      <c r="AE7" s="53"/>
      <c r="AF7" s="54"/>
      <c r="AG7" s="55"/>
      <c r="AH7" s="55"/>
      <c r="AI7" s="54"/>
      <c r="AJ7" s="55"/>
      <c r="AK7" s="55"/>
      <c r="AL7" s="54"/>
      <c r="AM7" s="99"/>
      <c r="AN7" s="104"/>
      <c r="AO7" s="104"/>
      <c r="AP7" s="104"/>
      <c r="AQ7" s="104"/>
      <c r="AR7" s="104"/>
      <c r="AS7" s="105"/>
      <c r="AT7" s="59"/>
      <c r="AU7" s="60"/>
      <c r="AV7" s="60"/>
      <c r="AW7" s="60"/>
      <c r="AX7" s="60"/>
      <c r="AY7" s="60"/>
      <c r="AZ7" s="61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</row>
    <row r="8" spans="1:65" s="42" customFormat="1" x14ac:dyDescent="0.2">
      <c r="A8" s="123">
        <v>41922</v>
      </c>
      <c r="B8" s="143">
        <v>0.33333333333333331</v>
      </c>
      <c r="C8" s="78">
        <v>13</v>
      </c>
      <c r="D8" s="81">
        <v>13.6</v>
      </c>
      <c r="E8" s="81">
        <v>8.1</v>
      </c>
      <c r="F8" s="78">
        <v>8.5299999999999994</v>
      </c>
      <c r="G8" s="189"/>
      <c r="H8" s="78">
        <v>0.18</v>
      </c>
      <c r="I8" s="49" t="s">
        <v>77</v>
      </c>
      <c r="J8" s="63" t="s">
        <v>79</v>
      </c>
      <c r="O8" s="42">
        <v>1</v>
      </c>
      <c r="P8" s="42">
        <v>1</v>
      </c>
      <c r="Y8" s="51"/>
      <c r="Z8" s="52"/>
      <c r="AA8" s="52"/>
      <c r="AB8" s="52"/>
      <c r="AC8" s="52"/>
      <c r="AD8" s="52"/>
      <c r="AE8" s="53"/>
      <c r="AF8" s="54"/>
      <c r="AG8" s="55"/>
      <c r="AH8" s="55"/>
      <c r="AI8" s="54"/>
      <c r="AJ8" s="55"/>
      <c r="AK8" s="55"/>
      <c r="AL8" s="54"/>
      <c r="AM8" s="99"/>
      <c r="AN8" s="104"/>
      <c r="AO8" s="104"/>
      <c r="AP8" s="104"/>
      <c r="AQ8" s="104"/>
      <c r="AR8" s="104"/>
      <c r="AS8" s="105"/>
      <c r="AT8" s="59"/>
      <c r="AU8" s="60"/>
      <c r="AV8" s="60"/>
      <c r="AW8" s="60"/>
      <c r="AX8" s="60"/>
      <c r="AY8" s="60"/>
      <c r="AZ8" s="61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</row>
    <row r="9" spans="1:65" s="42" customFormat="1" x14ac:dyDescent="0.2">
      <c r="A9" s="123">
        <v>41923</v>
      </c>
      <c r="B9" s="143">
        <v>0.33333333333333331</v>
      </c>
      <c r="C9" s="81">
        <v>11</v>
      </c>
      <c r="D9" s="81">
        <v>12.8</v>
      </c>
      <c r="E9" s="81">
        <v>8.1</v>
      </c>
      <c r="F9" s="78">
        <v>8.35</v>
      </c>
      <c r="G9" s="140">
        <v>130</v>
      </c>
      <c r="H9" s="78">
        <v>0.26</v>
      </c>
      <c r="I9" s="49" t="s">
        <v>71</v>
      </c>
      <c r="J9" s="63" t="s">
        <v>80</v>
      </c>
      <c r="O9" s="42">
        <v>20</v>
      </c>
      <c r="P9" s="42">
        <v>11</v>
      </c>
      <c r="R9" s="42">
        <v>1</v>
      </c>
      <c r="Y9" s="111"/>
      <c r="Z9" s="106"/>
      <c r="AA9" s="106"/>
      <c r="AB9" s="106"/>
      <c r="AC9" s="52"/>
      <c r="AD9" s="106"/>
      <c r="AE9" s="53"/>
      <c r="AF9" s="54"/>
      <c r="AG9" s="55"/>
      <c r="AH9" s="55"/>
      <c r="AI9" s="54"/>
      <c r="AJ9" s="55"/>
      <c r="AK9" s="55"/>
      <c r="AL9" s="54"/>
      <c r="AM9" s="99"/>
      <c r="AN9" s="104"/>
      <c r="AO9" s="104"/>
      <c r="AP9" s="104"/>
      <c r="AQ9" s="104"/>
      <c r="AR9" s="104"/>
      <c r="AS9" s="105"/>
      <c r="AT9" s="59"/>
      <c r="AU9" s="60"/>
      <c r="AV9" s="60"/>
      <c r="AW9" s="60"/>
      <c r="AX9" s="60"/>
      <c r="AY9" s="60"/>
      <c r="AZ9" s="61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79"/>
    </row>
    <row r="10" spans="1:65" s="42" customFormat="1" x14ac:dyDescent="0.2">
      <c r="A10" s="123">
        <v>41924</v>
      </c>
      <c r="B10" s="143">
        <v>0.33333333333333331</v>
      </c>
      <c r="C10" s="81">
        <v>10</v>
      </c>
      <c r="D10" s="81">
        <v>12.3</v>
      </c>
      <c r="E10" s="81">
        <v>8.1</v>
      </c>
      <c r="F10" s="78">
        <v>8.44</v>
      </c>
      <c r="G10" s="140">
        <v>120</v>
      </c>
      <c r="H10" s="78">
        <v>0.2</v>
      </c>
      <c r="I10" s="49" t="s">
        <v>73</v>
      </c>
      <c r="J10" s="63" t="s">
        <v>81</v>
      </c>
      <c r="Y10" s="51"/>
      <c r="Z10" s="52"/>
      <c r="AA10" s="52"/>
      <c r="AB10" s="52"/>
      <c r="AC10" s="52"/>
      <c r="AD10" s="52"/>
      <c r="AE10" s="53"/>
      <c r="AF10" s="54"/>
      <c r="AG10" s="55"/>
      <c r="AH10" s="55"/>
      <c r="AI10" s="54"/>
      <c r="AJ10" s="55"/>
      <c r="AK10" s="55"/>
      <c r="AL10" s="54"/>
      <c r="AM10" s="99"/>
      <c r="AN10" s="104"/>
      <c r="AO10" s="104"/>
      <c r="AP10" s="104"/>
      <c r="AQ10" s="104"/>
      <c r="AR10" s="104"/>
      <c r="AS10" s="105"/>
      <c r="AT10" s="59"/>
      <c r="AU10" s="60"/>
      <c r="AV10" s="60"/>
      <c r="AW10" s="60"/>
      <c r="AX10" s="60"/>
      <c r="AY10" s="60"/>
      <c r="AZ10" s="61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</row>
    <row r="11" spans="1:65" s="42" customFormat="1" x14ac:dyDescent="0.2">
      <c r="A11" s="123">
        <v>41925</v>
      </c>
      <c r="B11" s="143">
        <v>0.33333333333333331</v>
      </c>
      <c r="C11" s="81">
        <v>11</v>
      </c>
      <c r="D11" s="81">
        <v>12.5</v>
      </c>
      <c r="E11" s="81">
        <v>8.1</v>
      </c>
      <c r="F11" s="78">
        <v>8.59</v>
      </c>
      <c r="G11" s="140">
        <v>110</v>
      </c>
      <c r="H11" s="78">
        <v>0.24</v>
      </c>
      <c r="I11" s="49" t="s">
        <v>71</v>
      </c>
      <c r="J11" s="63" t="s">
        <v>82</v>
      </c>
      <c r="O11" s="42">
        <v>1</v>
      </c>
      <c r="Y11" s="51"/>
      <c r="Z11" s="52"/>
      <c r="AA11" s="52"/>
      <c r="AB11" s="52"/>
      <c r="AC11" s="52"/>
      <c r="AD11" s="52"/>
      <c r="AE11" s="53"/>
      <c r="AF11" s="54"/>
      <c r="AG11" s="55"/>
      <c r="AH11" s="55"/>
      <c r="AI11" s="54"/>
      <c r="AJ11" s="55"/>
      <c r="AK11" s="55"/>
      <c r="AL11" s="54"/>
      <c r="AM11" s="99"/>
      <c r="AN11" s="104"/>
      <c r="AO11" s="104"/>
      <c r="AP11" s="104"/>
      <c r="AQ11" s="104"/>
      <c r="AR11" s="104"/>
      <c r="AS11" s="105"/>
      <c r="AT11" s="59"/>
      <c r="AU11" s="60"/>
      <c r="AV11" s="60"/>
      <c r="AW11" s="60"/>
      <c r="AX11" s="60"/>
      <c r="AY11" s="60"/>
      <c r="AZ11" s="61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</row>
    <row r="12" spans="1:65" s="42" customFormat="1" x14ac:dyDescent="0.2">
      <c r="A12" s="123">
        <v>41926</v>
      </c>
      <c r="B12" s="143">
        <v>0.33333333333333331</v>
      </c>
      <c r="C12" s="81">
        <v>10</v>
      </c>
      <c r="D12" s="81">
        <v>11.9</v>
      </c>
      <c r="E12" s="81">
        <v>8.1</v>
      </c>
      <c r="F12" s="78">
        <v>8.91</v>
      </c>
      <c r="G12" s="140">
        <v>100</v>
      </c>
      <c r="H12" s="78">
        <v>0.22</v>
      </c>
      <c r="I12" s="49" t="s">
        <v>73</v>
      </c>
      <c r="J12" s="63" t="s">
        <v>83</v>
      </c>
      <c r="Y12" s="51"/>
      <c r="Z12" s="52"/>
      <c r="AA12" s="52"/>
      <c r="AB12" s="52"/>
      <c r="AC12" s="52"/>
      <c r="AD12" s="52"/>
      <c r="AE12" s="53"/>
      <c r="AF12" s="54"/>
      <c r="AG12" s="55"/>
      <c r="AH12" s="55"/>
      <c r="AI12" s="54"/>
      <c r="AJ12" s="55"/>
      <c r="AK12" s="55"/>
      <c r="AL12" s="54"/>
      <c r="AM12" s="99"/>
      <c r="AN12" s="104"/>
      <c r="AO12" s="104"/>
      <c r="AP12" s="104"/>
      <c r="AQ12" s="104"/>
      <c r="AR12" s="104"/>
      <c r="AS12" s="105"/>
      <c r="AT12" s="59"/>
      <c r="AU12" s="60"/>
      <c r="AV12" s="60"/>
      <c r="AW12" s="60"/>
      <c r="AX12" s="60"/>
      <c r="AY12" s="60"/>
      <c r="AZ12" s="61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</row>
    <row r="13" spans="1:65" s="42" customFormat="1" x14ac:dyDescent="0.2">
      <c r="A13" s="123">
        <v>41927</v>
      </c>
      <c r="B13" s="143">
        <v>0.33333333333333331</v>
      </c>
      <c r="C13" s="81">
        <v>9</v>
      </c>
      <c r="D13" s="81">
        <v>12.4</v>
      </c>
      <c r="E13" s="81">
        <v>8.1</v>
      </c>
      <c r="F13" s="78">
        <v>8.7100000000000009</v>
      </c>
      <c r="G13" s="140">
        <v>110</v>
      </c>
      <c r="H13" s="78">
        <v>0.22</v>
      </c>
      <c r="I13" s="49" t="s">
        <v>71</v>
      </c>
      <c r="J13" s="63" t="s">
        <v>84</v>
      </c>
      <c r="K13" s="42">
        <v>1</v>
      </c>
      <c r="L13" s="42">
        <v>1</v>
      </c>
      <c r="Y13" s="51"/>
      <c r="Z13" s="52"/>
      <c r="AA13" s="52"/>
      <c r="AB13" s="52"/>
      <c r="AC13" s="52"/>
      <c r="AD13" s="52"/>
      <c r="AE13" s="53"/>
      <c r="AF13" s="54"/>
      <c r="AG13" s="55"/>
      <c r="AH13" s="55"/>
      <c r="AI13" s="54"/>
      <c r="AJ13" s="55"/>
      <c r="AK13" s="55"/>
      <c r="AL13" s="54"/>
      <c r="AM13" s="99"/>
      <c r="AN13" s="104"/>
      <c r="AO13" s="104"/>
      <c r="AP13" s="104"/>
      <c r="AQ13" s="104"/>
      <c r="AR13" s="104"/>
      <c r="AS13" s="105"/>
      <c r="AT13" s="59"/>
      <c r="AU13" s="60"/>
      <c r="AV13" s="60"/>
      <c r="AW13" s="60"/>
      <c r="AX13" s="60"/>
      <c r="AY13" s="60"/>
      <c r="AZ13" s="61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</row>
    <row r="14" spans="1:65" s="42" customFormat="1" x14ac:dyDescent="0.2">
      <c r="A14" s="123">
        <v>41928</v>
      </c>
      <c r="B14" s="143">
        <v>0.33333333333333331</v>
      </c>
      <c r="C14" s="81">
        <v>12</v>
      </c>
      <c r="D14" s="81">
        <v>11.9</v>
      </c>
      <c r="E14" s="81">
        <v>8.1</v>
      </c>
      <c r="F14" s="78">
        <v>9.0500000000000007</v>
      </c>
      <c r="G14" s="140">
        <v>110</v>
      </c>
      <c r="H14" s="78">
        <v>0.22</v>
      </c>
      <c r="I14" s="49" t="s">
        <v>85</v>
      </c>
      <c r="J14" s="63" t="s">
        <v>86</v>
      </c>
      <c r="L14" s="42">
        <v>1</v>
      </c>
      <c r="Y14" s="51"/>
      <c r="Z14" s="52"/>
      <c r="AA14" s="52"/>
      <c r="AB14" s="52"/>
      <c r="AC14" s="52"/>
      <c r="AD14" s="52"/>
      <c r="AE14" s="53"/>
      <c r="AF14" s="54"/>
      <c r="AG14" s="55"/>
      <c r="AH14" s="55"/>
      <c r="AI14" s="54"/>
      <c r="AJ14" s="55"/>
      <c r="AK14" s="55"/>
      <c r="AL14" s="54"/>
      <c r="AM14" s="99"/>
      <c r="AN14" s="104"/>
      <c r="AO14" s="104"/>
      <c r="AP14" s="104"/>
      <c r="AQ14" s="104"/>
      <c r="AR14" s="104"/>
      <c r="AS14" s="105"/>
      <c r="AT14" s="59"/>
      <c r="AU14" s="60"/>
      <c r="AV14" s="60"/>
      <c r="AW14" s="60"/>
      <c r="AX14" s="60"/>
      <c r="AY14" s="60"/>
      <c r="AZ14" s="61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</row>
    <row r="15" spans="1:65" s="42" customFormat="1" x14ac:dyDescent="0.2">
      <c r="A15" s="123">
        <v>41929</v>
      </c>
      <c r="B15" s="143">
        <v>0.33333333333333331</v>
      </c>
      <c r="C15" s="81">
        <v>12</v>
      </c>
      <c r="D15" s="81">
        <v>12.3</v>
      </c>
      <c r="E15" s="81">
        <v>8</v>
      </c>
      <c r="F15" s="78">
        <v>8.6199999999999992</v>
      </c>
      <c r="G15" s="140">
        <v>120</v>
      </c>
      <c r="H15" s="78">
        <v>0.23</v>
      </c>
      <c r="I15" s="49" t="s">
        <v>87</v>
      </c>
      <c r="J15" s="63" t="s">
        <v>88</v>
      </c>
      <c r="K15" s="42">
        <v>2</v>
      </c>
      <c r="L15" s="42">
        <v>2</v>
      </c>
      <c r="N15" s="42">
        <v>1</v>
      </c>
      <c r="O15" s="42">
        <v>1</v>
      </c>
      <c r="Y15" s="51"/>
      <c r="Z15" s="52"/>
      <c r="AA15" s="52"/>
      <c r="AB15" s="52"/>
      <c r="AC15" s="52"/>
      <c r="AD15" s="52"/>
      <c r="AE15" s="53"/>
      <c r="AF15" s="54"/>
      <c r="AG15" s="55"/>
      <c r="AH15" s="55"/>
      <c r="AI15" s="54"/>
      <c r="AJ15" s="55"/>
      <c r="AK15" s="55"/>
      <c r="AL15" s="54"/>
      <c r="AM15" s="99"/>
      <c r="AN15" s="104"/>
      <c r="AO15" s="104"/>
      <c r="AP15" s="104"/>
      <c r="AQ15" s="104"/>
      <c r="AR15" s="104"/>
      <c r="AS15" s="105"/>
      <c r="AT15" s="59"/>
      <c r="AU15" s="60"/>
      <c r="AV15" s="60"/>
      <c r="AW15" s="60"/>
      <c r="AX15" s="60"/>
      <c r="AY15" s="60"/>
      <c r="AZ15" s="61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</row>
    <row r="16" spans="1:65" s="42" customFormat="1" x14ac:dyDescent="0.2">
      <c r="A16" s="123">
        <v>41930</v>
      </c>
      <c r="B16" s="143">
        <v>0.33333333333333331</v>
      </c>
      <c r="C16" s="81">
        <v>12</v>
      </c>
      <c r="D16" s="81">
        <v>12.6</v>
      </c>
      <c r="E16" s="81">
        <v>8.1</v>
      </c>
      <c r="F16" s="78">
        <v>8.56</v>
      </c>
      <c r="G16" s="140">
        <v>110</v>
      </c>
      <c r="H16" s="78">
        <v>0.24</v>
      </c>
      <c r="I16" s="49" t="s">
        <v>73</v>
      </c>
      <c r="J16" s="63" t="s">
        <v>89</v>
      </c>
      <c r="Y16" s="51"/>
      <c r="Z16" s="52"/>
      <c r="AA16" s="52"/>
      <c r="AB16" s="52"/>
      <c r="AC16" s="52"/>
      <c r="AD16" s="52"/>
      <c r="AE16" s="53"/>
      <c r="AF16" s="54"/>
      <c r="AG16" s="55"/>
      <c r="AH16" s="55"/>
      <c r="AI16" s="54"/>
      <c r="AJ16" s="55"/>
      <c r="AK16" s="55"/>
      <c r="AL16" s="54"/>
      <c r="AM16" s="99"/>
      <c r="AN16" s="104"/>
      <c r="AO16" s="104"/>
      <c r="AP16" s="104"/>
      <c r="AQ16" s="104"/>
      <c r="AR16" s="104"/>
      <c r="AS16" s="105"/>
      <c r="AT16" s="59"/>
      <c r="AU16" s="60"/>
      <c r="AV16" s="60"/>
      <c r="AW16" s="60"/>
      <c r="AX16" s="60"/>
      <c r="AY16" s="60"/>
      <c r="AZ16" s="61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</row>
    <row r="17" spans="1:64" s="42" customFormat="1" x14ac:dyDescent="0.2">
      <c r="A17" s="123">
        <v>41931</v>
      </c>
      <c r="B17" s="143">
        <v>0.33333333333333331</v>
      </c>
      <c r="C17" s="81">
        <v>13</v>
      </c>
      <c r="D17" s="81">
        <v>13.3</v>
      </c>
      <c r="E17" s="81">
        <v>8.1</v>
      </c>
      <c r="F17" s="78">
        <v>8.39</v>
      </c>
      <c r="G17" s="140">
        <v>120</v>
      </c>
      <c r="H17" s="78">
        <v>0.24</v>
      </c>
      <c r="I17" s="49" t="s">
        <v>90</v>
      </c>
      <c r="J17" s="63" t="s">
        <v>91</v>
      </c>
      <c r="K17" s="42">
        <v>1</v>
      </c>
      <c r="L17" s="42">
        <v>3</v>
      </c>
      <c r="Y17" s="51"/>
      <c r="Z17" s="52"/>
      <c r="AA17" s="52"/>
      <c r="AB17" s="52"/>
      <c r="AC17" s="52"/>
      <c r="AD17" s="52"/>
      <c r="AE17" s="53"/>
      <c r="AF17" s="54"/>
      <c r="AG17" s="55"/>
      <c r="AH17" s="55"/>
      <c r="AI17" s="54"/>
      <c r="AJ17" s="55"/>
      <c r="AK17" s="55"/>
      <c r="AL17" s="54"/>
      <c r="AM17" s="99"/>
      <c r="AN17" s="104"/>
      <c r="AO17" s="104"/>
      <c r="AP17" s="104"/>
      <c r="AQ17" s="104"/>
      <c r="AR17" s="104"/>
      <c r="AS17" s="105"/>
      <c r="AT17" s="59"/>
      <c r="AU17" s="60"/>
      <c r="AV17" s="60"/>
      <c r="AW17" s="60"/>
      <c r="AX17" s="60"/>
      <c r="AY17" s="60"/>
      <c r="AZ17" s="61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</row>
    <row r="18" spans="1:64" s="42" customFormat="1" x14ac:dyDescent="0.2">
      <c r="A18" s="123">
        <v>41932</v>
      </c>
      <c r="B18" s="143">
        <v>0.625</v>
      </c>
      <c r="C18" s="81">
        <v>12</v>
      </c>
      <c r="D18" s="81">
        <v>12.6</v>
      </c>
      <c r="E18" s="81">
        <v>8.1</v>
      </c>
      <c r="F18" s="78">
        <v>8.57</v>
      </c>
      <c r="G18" s="140">
        <v>90</v>
      </c>
      <c r="H18" s="78">
        <v>0.26</v>
      </c>
      <c r="I18" s="49" t="s">
        <v>92</v>
      </c>
      <c r="J18" s="63" t="s">
        <v>93</v>
      </c>
      <c r="Y18" s="51"/>
      <c r="Z18" s="52"/>
      <c r="AA18" s="52"/>
      <c r="AB18" s="52"/>
      <c r="AC18" s="52"/>
      <c r="AD18" s="52"/>
      <c r="AE18" s="53"/>
      <c r="AF18" s="54"/>
      <c r="AG18" s="55"/>
      <c r="AH18" s="55"/>
      <c r="AI18" s="54"/>
      <c r="AJ18" s="55"/>
      <c r="AK18" s="55"/>
      <c r="AL18" s="54"/>
      <c r="AM18" s="99"/>
      <c r="AN18" s="104"/>
      <c r="AO18" s="104"/>
      <c r="AP18" s="104"/>
      <c r="AQ18" s="104"/>
      <c r="AR18" s="104"/>
      <c r="AS18" s="105"/>
      <c r="AT18" s="59"/>
      <c r="AU18" s="60"/>
      <c r="AV18" s="60"/>
      <c r="AW18" s="60"/>
      <c r="AX18" s="60"/>
      <c r="AY18" s="60"/>
      <c r="AZ18" s="61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</row>
    <row r="19" spans="1:64" s="42" customFormat="1" x14ac:dyDescent="0.2">
      <c r="A19" s="123">
        <v>41933</v>
      </c>
      <c r="B19" s="143">
        <v>0.33333333333333331</v>
      </c>
      <c r="C19" s="81">
        <v>10</v>
      </c>
      <c r="D19" s="81">
        <v>12.2</v>
      </c>
      <c r="E19" s="81">
        <v>8</v>
      </c>
      <c r="F19" s="78">
        <v>8.6199999999999992</v>
      </c>
      <c r="G19" s="140">
        <v>100</v>
      </c>
      <c r="H19" s="78">
        <v>0.26</v>
      </c>
      <c r="I19" s="49" t="s">
        <v>94</v>
      </c>
      <c r="J19" s="63" t="s">
        <v>95</v>
      </c>
      <c r="K19" s="42">
        <v>1</v>
      </c>
      <c r="N19" s="42">
        <v>1</v>
      </c>
      <c r="Y19" s="51"/>
      <c r="Z19" s="52"/>
      <c r="AA19" s="52"/>
      <c r="AB19" s="52"/>
      <c r="AC19" s="52"/>
      <c r="AD19" s="52"/>
      <c r="AE19" s="53"/>
      <c r="AF19" s="54"/>
      <c r="AG19" s="55"/>
      <c r="AH19" s="55"/>
      <c r="AI19" s="54"/>
      <c r="AJ19" s="55"/>
      <c r="AK19" s="55"/>
      <c r="AL19" s="54"/>
      <c r="AM19" s="99"/>
      <c r="AN19" s="104"/>
      <c r="AO19" s="104"/>
      <c r="AP19" s="104"/>
      <c r="AQ19" s="104"/>
      <c r="AR19" s="104"/>
      <c r="AS19" s="105"/>
      <c r="AT19" s="59"/>
      <c r="AU19" s="60"/>
      <c r="AV19" s="60"/>
      <c r="AW19" s="60"/>
      <c r="AX19" s="60"/>
      <c r="AY19" s="60"/>
      <c r="AZ19" s="61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</row>
    <row r="20" spans="1:64" s="42" customFormat="1" x14ac:dyDescent="0.2">
      <c r="A20" s="123">
        <v>41934</v>
      </c>
      <c r="B20" s="143">
        <v>0.33333333333333331</v>
      </c>
      <c r="C20" s="81">
        <v>9</v>
      </c>
      <c r="D20" s="81">
        <v>12.1</v>
      </c>
      <c r="E20" s="81">
        <v>7.8</v>
      </c>
      <c r="F20" s="78">
        <v>9.1199999999999992</v>
      </c>
      <c r="G20" s="140">
        <v>70</v>
      </c>
      <c r="H20" s="189"/>
      <c r="I20" s="49" t="s">
        <v>73</v>
      </c>
      <c r="J20" s="63" t="s">
        <v>96</v>
      </c>
      <c r="K20" s="42">
        <v>1</v>
      </c>
      <c r="L20" s="42">
        <v>1</v>
      </c>
      <c r="N20" s="42">
        <v>1</v>
      </c>
      <c r="Y20" s="98"/>
      <c r="Z20" s="106"/>
      <c r="AA20" s="106"/>
      <c r="AB20" s="52"/>
      <c r="AC20" s="52"/>
      <c r="AD20" s="52"/>
      <c r="AE20" s="107"/>
      <c r="AF20" s="54"/>
      <c r="AG20" s="55"/>
      <c r="AH20" s="55"/>
      <c r="AI20" s="54"/>
      <c r="AJ20" s="55"/>
      <c r="AK20" s="55"/>
      <c r="AL20" s="54"/>
      <c r="AM20" s="100"/>
      <c r="AN20" s="108"/>
      <c r="AO20" s="108"/>
      <c r="AP20" s="104"/>
      <c r="AQ20" s="104"/>
      <c r="AR20" s="104"/>
      <c r="AS20" s="109"/>
      <c r="AT20" s="59"/>
      <c r="AU20" s="60"/>
      <c r="AV20" s="60"/>
      <c r="AW20" s="60"/>
      <c r="AX20" s="60"/>
      <c r="AY20" s="60"/>
      <c r="AZ20" s="61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</row>
    <row r="21" spans="1:64" s="42" customFormat="1" x14ac:dyDescent="0.2">
      <c r="A21" s="123">
        <v>41935</v>
      </c>
      <c r="B21" s="143">
        <v>0.33333333333333331</v>
      </c>
      <c r="C21" s="81">
        <v>9</v>
      </c>
      <c r="D21" s="81">
        <v>11.6</v>
      </c>
      <c r="E21" s="81">
        <v>7.8</v>
      </c>
      <c r="F21" s="78">
        <v>9.39</v>
      </c>
      <c r="G21" s="140">
        <v>80</v>
      </c>
      <c r="H21" s="78">
        <v>0.38</v>
      </c>
      <c r="I21" s="49" t="s">
        <v>97</v>
      </c>
      <c r="J21" s="63" t="s">
        <v>98</v>
      </c>
      <c r="K21" s="42">
        <v>6</v>
      </c>
      <c r="L21" s="42">
        <v>5</v>
      </c>
      <c r="M21" s="42">
        <v>1</v>
      </c>
      <c r="O21" s="42">
        <v>1</v>
      </c>
      <c r="Y21" s="51"/>
      <c r="Z21" s="52"/>
      <c r="AA21" s="52"/>
      <c r="AB21" s="52"/>
      <c r="AC21" s="52"/>
      <c r="AD21" s="52"/>
      <c r="AE21" s="53"/>
      <c r="AF21" s="54"/>
      <c r="AG21" s="55"/>
      <c r="AH21" s="55"/>
      <c r="AI21" s="54"/>
      <c r="AJ21" s="55"/>
      <c r="AK21" s="55"/>
      <c r="AL21" s="54"/>
      <c r="AM21" s="99"/>
      <c r="AN21" s="104"/>
      <c r="AO21" s="104"/>
      <c r="AP21" s="104"/>
      <c r="AQ21" s="104"/>
      <c r="AR21" s="104"/>
      <c r="AS21" s="105"/>
      <c r="AT21" s="59"/>
      <c r="AU21" s="60"/>
      <c r="AV21" s="60"/>
      <c r="AW21" s="60"/>
      <c r="AX21" s="60"/>
      <c r="AY21" s="60"/>
      <c r="AZ21" s="61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</row>
    <row r="22" spans="1:64" s="42" customFormat="1" x14ac:dyDescent="0.2">
      <c r="A22" s="123">
        <v>41936</v>
      </c>
      <c r="B22" s="143">
        <v>0.33333333333333331</v>
      </c>
      <c r="C22" s="81">
        <v>9</v>
      </c>
      <c r="D22" s="81">
        <v>11.5</v>
      </c>
      <c r="E22" s="81">
        <v>7.8</v>
      </c>
      <c r="F22" s="78">
        <v>9.56</v>
      </c>
      <c r="G22" s="140">
        <v>80</v>
      </c>
      <c r="H22" s="78">
        <v>0.34</v>
      </c>
      <c r="I22" s="49" t="s">
        <v>94</v>
      </c>
      <c r="J22" s="63" t="s">
        <v>99</v>
      </c>
      <c r="K22" s="42">
        <v>1</v>
      </c>
      <c r="L22" s="42">
        <v>5</v>
      </c>
      <c r="M22" s="42">
        <v>1</v>
      </c>
      <c r="Y22" s="51"/>
      <c r="Z22" s="52"/>
      <c r="AA22" s="52"/>
      <c r="AB22" s="52"/>
      <c r="AC22" s="52"/>
      <c r="AD22" s="52"/>
      <c r="AE22" s="53"/>
      <c r="AF22" s="54"/>
      <c r="AG22" s="55"/>
      <c r="AH22" s="55"/>
      <c r="AI22" s="54"/>
      <c r="AJ22" s="55"/>
      <c r="AK22" s="55"/>
      <c r="AL22" s="54"/>
      <c r="AM22" s="99"/>
      <c r="AN22" s="104"/>
      <c r="AO22" s="104"/>
      <c r="AP22" s="104"/>
      <c r="AQ22" s="104"/>
      <c r="AR22" s="104"/>
      <c r="AS22" s="105"/>
      <c r="AT22" s="59"/>
      <c r="AU22" s="60"/>
      <c r="AV22" s="60"/>
      <c r="AW22" s="60"/>
      <c r="AX22" s="60"/>
      <c r="AY22" s="60"/>
      <c r="AZ22" s="61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</row>
    <row r="23" spans="1:64" s="42" customFormat="1" x14ac:dyDescent="0.2">
      <c r="A23" s="123">
        <v>41937</v>
      </c>
      <c r="B23" s="143">
        <v>0.33333333333333331</v>
      </c>
      <c r="C23" s="81">
        <v>8</v>
      </c>
      <c r="D23" s="81">
        <v>9.1</v>
      </c>
      <c r="E23" s="81">
        <v>7.7</v>
      </c>
      <c r="F23" s="78">
        <v>10.1</v>
      </c>
      <c r="G23" s="140">
        <v>80</v>
      </c>
      <c r="H23" s="78">
        <v>0.34</v>
      </c>
      <c r="I23" s="49" t="s">
        <v>71</v>
      </c>
      <c r="J23" s="63" t="s">
        <v>100</v>
      </c>
      <c r="K23" s="42">
        <v>4</v>
      </c>
      <c r="L23" s="42">
        <v>2</v>
      </c>
      <c r="Y23" s="51"/>
      <c r="Z23" s="52"/>
      <c r="AA23" s="52"/>
      <c r="AB23" s="52"/>
      <c r="AC23" s="52"/>
      <c r="AD23" s="52"/>
      <c r="AE23" s="53"/>
      <c r="AF23" s="54"/>
      <c r="AG23" s="55"/>
      <c r="AH23" s="55"/>
      <c r="AI23" s="54"/>
      <c r="AJ23" s="55"/>
      <c r="AK23" s="55"/>
      <c r="AL23" s="54"/>
      <c r="AM23" s="99"/>
      <c r="AN23" s="104"/>
      <c r="AO23" s="104"/>
      <c r="AP23" s="104"/>
      <c r="AQ23" s="104"/>
      <c r="AR23" s="104"/>
      <c r="AS23" s="105"/>
      <c r="AT23" s="59"/>
      <c r="AU23" s="60"/>
      <c r="AV23" s="60"/>
      <c r="AW23" s="60"/>
      <c r="AX23" s="60"/>
      <c r="AY23" s="60"/>
      <c r="AZ23" s="61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</row>
    <row r="24" spans="1:64" s="42" customFormat="1" x14ac:dyDescent="0.2">
      <c r="A24" s="123">
        <v>41938</v>
      </c>
      <c r="B24" s="143">
        <v>0.33333333333333331</v>
      </c>
      <c r="C24" s="81">
        <v>3</v>
      </c>
      <c r="D24" s="81">
        <v>10.5</v>
      </c>
      <c r="E24" s="81">
        <v>7.8</v>
      </c>
      <c r="F24" s="78">
        <v>9.81</v>
      </c>
      <c r="G24" s="140">
        <v>70</v>
      </c>
      <c r="H24" s="78">
        <v>0.38</v>
      </c>
      <c r="I24" s="49" t="s">
        <v>94</v>
      </c>
      <c r="J24" s="63" t="s">
        <v>101</v>
      </c>
      <c r="K24" s="42">
        <v>1</v>
      </c>
      <c r="L24" s="42">
        <v>1</v>
      </c>
      <c r="Y24" s="51"/>
      <c r="Z24" s="52"/>
      <c r="AA24" s="52"/>
      <c r="AB24" s="52"/>
      <c r="AC24" s="52"/>
      <c r="AD24" s="52"/>
      <c r="AE24" s="53"/>
      <c r="AF24" s="54"/>
      <c r="AG24" s="55"/>
      <c r="AH24" s="55"/>
      <c r="AI24" s="54"/>
      <c r="AJ24" s="55"/>
      <c r="AK24" s="55"/>
      <c r="AL24" s="54"/>
      <c r="AM24" s="99"/>
      <c r="AN24" s="104"/>
      <c r="AO24" s="104"/>
      <c r="AP24" s="104"/>
      <c r="AQ24" s="104"/>
      <c r="AR24" s="104"/>
      <c r="AS24" s="105"/>
      <c r="AT24" s="59"/>
      <c r="AU24" s="60"/>
      <c r="AV24" s="60"/>
      <c r="AW24" s="60"/>
      <c r="AX24" s="60"/>
      <c r="AY24" s="60"/>
      <c r="AZ24" s="61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</row>
    <row r="25" spans="1:64" s="42" customFormat="1" x14ac:dyDescent="0.2">
      <c r="A25" s="123">
        <v>41939</v>
      </c>
      <c r="B25" s="143">
        <v>0.33333333333333331</v>
      </c>
      <c r="C25" s="81">
        <v>9</v>
      </c>
      <c r="D25" s="81">
        <v>10</v>
      </c>
      <c r="E25" s="81">
        <v>7.5</v>
      </c>
      <c r="F25" s="78">
        <v>9.98</v>
      </c>
      <c r="G25" s="140">
        <v>70</v>
      </c>
      <c r="H25" s="78">
        <v>0.48</v>
      </c>
      <c r="I25" s="49" t="s">
        <v>102</v>
      </c>
      <c r="J25" s="63" t="s">
        <v>103</v>
      </c>
      <c r="Y25" s="51"/>
      <c r="Z25" s="52"/>
      <c r="AA25" s="52"/>
      <c r="AB25" s="52"/>
      <c r="AC25" s="52"/>
      <c r="AD25" s="52"/>
      <c r="AE25" s="53"/>
      <c r="AF25" s="54"/>
      <c r="AG25" s="55"/>
      <c r="AH25" s="55"/>
      <c r="AI25" s="54"/>
      <c r="AJ25" s="55"/>
      <c r="AK25" s="55"/>
      <c r="AL25" s="54"/>
      <c r="AM25" s="99"/>
      <c r="AN25" s="104"/>
      <c r="AO25" s="104"/>
      <c r="AP25" s="104"/>
      <c r="AQ25" s="104"/>
      <c r="AR25" s="104"/>
      <c r="AS25" s="105"/>
      <c r="AT25" s="59"/>
      <c r="AU25" s="60"/>
      <c r="AV25" s="60"/>
      <c r="AW25" s="60"/>
      <c r="AX25" s="60"/>
      <c r="AY25" s="60"/>
      <c r="AZ25" s="61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</row>
    <row r="26" spans="1:64" s="42" customFormat="1" x14ac:dyDescent="0.2">
      <c r="A26" s="123">
        <v>41940</v>
      </c>
      <c r="B26" s="143">
        <v>0.33333333333333331</v>
      </c>
      <c r="C26" s="81">
        <v>8</v>
      </c>
      <c r="D26" s="81">
        <v>10.9</v>
      </c>
      <c r="E26" s="81">
        <v>7.8</v>
      </c>
      <c r="F26" s="78">
        <v>9.6199999999999992</v>
      </c>
      <c r="G26" s="140">
        <v>70</v>
      </c>
      <c r="H26" s="78">
        <v>0.38</v>
      </c>
      <c r="I26" s="49" t="s">
        <v>71</v>
      </c>
      <c r="J26" s="63" t="s">
        <v>104</v>
      </c>
      <c r="K26" s="42">
        <v>6</v>
      </c>
      <c r="L26" s="42">
        <v>5</v>
      </c>
      <c r="M26" s="42">
        <v>1</v>
      </c>
      <c r="Q26" s="42">
        <v>1</v>
      </c>
      <c r="V26" s="42">
        <v>1</v>
      </c>
      <c r="Y26" s="51"/>
      <c r="Z26" s="52"/>
      <c r="AA26" s="52"/>
      <c r="AB26" s="52"/>
      <c r="AC26" s="52"/>
      <c r="AD26" s="52"/>
      <c r="AE26" s="53"/>
      <c r="AF26" s="54"/>
      <c r="AG26" s="55"/>
      <c r="AH26" s="55"/>
      <c r="AI26" s="54"/>
      <c r="AJ26" s="55"/>
      <c r="AK26" s="55"/>
      <c r="AL26" s="54"/>
      <c r="AM26" s="99"/>
      <c r="AN26" s="104"/>
      <c r="AO26" s="104"/>
      <c r="AP26" s="104"/>
      <c r="AQ26" s="104"/>
      <c r="AR26" s="104"/>
      <c r="AS26" s="105"/>
      <c r="AT26" s="59"/>
      <c r="AU26" s="60"/>
      <c r="AV26" s="60"/>
      <c r="AW26" s="60"/>
      <c r="AX26" s="60"/>
      <c r="AY26" s="60"/>
      <c r="AZ26" s="61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</row>
    <row r="27" spans="1:64" ht="12.75" customHeight="1" x14ac:dyDescent="0.2">
      <c r="A27" s="123">
        <v>41941</v>
      </c>
      <c r="B27" s="143">
        <v>0.33333333333333331</v>
      </c>
      <c r="C27" s="81">
        <v>9</v>
      </c>
      <c r="D27" s="81">
        <v>10.9</v>
      </c>
      <c r="E27" s="81">
        <v>7.6</v>
      </c>
      <c r="F27" s="78">
        <v>9.68</v>
      </c>
      <c r="G27" s="140">
        <v>70</v>
      </c>
      <c r="H27" s="78">
        <v>0.46</v>
      </c>
      <c r="I27" s="36" t="s">
        <v>73</v>
      </c>
      <c r="J27" s="63" t="s">
        <v>105</v>
      </c>
      <c r="K27" s="42">
        <v>2</v>
      </c>
      <c r="L27" s="42">
        <v>3</v>
      </c>
      <c r="M27"/>
      <c r="N27"/>
      <c r="O27"/>
      <c r="P27"/>
      <c r="Q27"/>
      <c r="R27"/>
      <c r="S27"/>
      <c r="T27"/>
      <c r="U27"/>
      <c r="V27"/>
      <c r="W27"/>
      <c r="X27"/>
      <c r="Y27" s="51"/>
      <c r="Z27" s="52"/>
      <c r="AA27" s="52"/>
      <c r="AB27" s="52"/>
      <c r="AC27" s="52"/>
      <c r="AD27" s="52"/>
      <c r="AE27" s="53"/>
      <c r="AF27" s="54"/>
      <c r="AG27" s="55"/>
      <c r="AH27" s="55"/>
      <c r="AI27" s="54"/>
      <c r="AJ27" s="55"/>
      <c r="AK27" s="55"/>
      <c r="AL27" s="54"/>
      <c r="AM27" s="99"/>
      <c r="AN27" s="104"/>
      <c r="AO27" s="104"/>
      <c r="AP27" s="104"/>
      <c r="AQ27" s="104"/>
      <c r="AR27" s="104"/>
      <c r="AS27" s="105"/>
      <c r="AT27" s="59"/>
      <c r="AU27" s="60"/>
      <c r="AV27" s="60"/>
      <c r="AW27" s="60"/>
      <c r="AX27" s="60"/>
      <c r="AY27" s="60"/>
      <c r="AZ27" s="61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</row>
    <row r="28" spans="1:64" s="42" customFormat="1" ht="12.75" customHeight="1" x14ac:dyDescent="0.2">
      <c r="A28" s="123">
        <v>41942</v>
      </c>
      <c r="B28" s="143">
        <v>0.33333333333333331</v>
      </c>
      <c r="C28" s="81">
        <v>11</v>
      </c>
      <c r="D28" s="81">
        <v>11.4</v>
      </c>
      <c r="E28" s="81">
        <v>7.7</v>
      </c>
      <c r="F28" s="78">
        <v>9.52</v>
      </c>
      <c r="G28" s="140">
        <v>70</v>
      </c>
      <c r="H28" s="78">
        <v>0.38</v>
      </c>
      <c r="I28" s="49" t="s">
        <v>106</v>
      </c>
      <c r="J28" s="63" t="s">
        <v>107</v>
      </c>
      <c r="K28" s="42">
        <v>1</v>
      </c>
      <c r="L28" s="42">
        <v>3</v>
      </c>
      <c r="M28" s="42">
        <v>1</v>
      </c>
      <c r="Q28" s="42">
        <v>1</v>
      </c>
      <c r="Y28" s="51"/>
      <c r="Z28" s="52"/>
      <c r="AA28" s="52"/>
      <c r="AB28" s="52"/>
      <c r="AC28" s="52"/>
      <c r="AD28" s="52"/>
      <c r="AE28" s="53"/>
      <c r="AF28" s="54"/>
      <c r="AG28" s="55"/>
      <c r="AH28" s="55"/>
      <c r="AI28" s="54"/>
      <c r="AJ28" s="55"/>
      <c r="AK28" s="55"/>
      <c r="AL28" s="54"/>
      <c r="AM28" s="99"/>
      <c r="AN28" s="104"/>
      <c r="AO28" s="104"/>
      <c r="AP28" s="104"/>
      <c r="AQ28" s="104"/>
      <c r="AR28" s="104"/>
      <c r="AS28" s="105"/>
      <c r="AT28" s="59"/>
      <c r="AU28" s="60"/>
      <c r="AV28" s="60"/>
      <c r="AW28" s="60"/>
      <c r="AX28" s="60"/>
      <c r="AY28" s="60"/>
      <c r="AZ28" s="61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</row>
    <row r="29" spans="1:64" x14ac:dyDescent="0.2">
      <c r="A29" s="123">
        <v>41943</v>
      </c>
      <c r="B29" s="143">
        <v>0.33333333333333331</v>
      </c>
      <c r="C29" s="81">
        <v>11</v>
      </c>
      <c r="D29" s="81">
        <v>10.199999999999999</v>
      </c>
      <c r="E29" s="81">
        <v>7.8</v>
      </c>
      <c r="F29" s="78">
        <v>9.7799999999999994</v>
      </c>
      <c r="G29" s="140">
        <v>70</v>
      </c>
      <c r="H29" s="78">
        <v>0.4</v>
      </c>
      <c r="I29" s="36" t="s">
        <v>94</v>
      </c>
      <c r="J29" s="63" t="s">
        <v>108</v>
      </c>
      <c r="K29" s="1">
        <v>1</v>
      </c>
      <c r="L29" s="1">
        <v>2</v>
      </c>
      <c r="Y29" s="51"/>
      <c r="Z29" s="52"/>
      <c r="AA29" s="52"/>
      <c r="AB29" s="52"/>
      <c r="AC29" s="52"/>
      <c r="AD29" s="52"/>
      <c r="AE29" s="53"/>
      <c r="AF29" s="54"/>
      <c r="AG29" s="55"/>
      <c r="AH29" s="55"/>
      <c r="AI29" s="54"/>
      <c r="AJ29" s="55"/>
      <c r="AK29" s="55"/>
      <c r="AL29" s="54"/>
      <c r="AM29" s="99"/>
      <c r="AN29" s="104"/>
      <c r="AO29" s="104"/>
      <c r="AP29" s="104"/>
      <c r="AQ29" s="104"/>
      <c r="AR29" s="104"/>
      <c r="AS29" s="105"/>
      <c r="AT29" s="59"/>
      <c r="AU29" s="60"/>
      <c r="AV29" s="60"/>
      <c r="AW29" s="60"/>
      <c r="AX29" s="60"/>
      <c r="AY29" s="60"/>
      <c r="AZ29" s="61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</row>
    <row r="30" spans="1:64" x14ac:dyDescent="0.2">
      <c r="A30" s="123">
        <v>41944</v>
      </c>
      <c r="B30" s="143">
        <v>0.33333333333333331</v>
      </c>
      <c r="C30" s="81">
        <v>7</v>
      </c>
      <c r="D30" s="81">
        <v>10</v>
      </c>
      <c r="E30" s="81">
        <v>7.9</v>
      </c>
      <c r="F30" s="78">
        <v>9.92</v>
      </c>
      <c r="G30" s="140">
        <v>70</v>
      </c>
      <c r="H30" s="78">
        <v>0.34</v>
      </c>
      <c r="I30" s="36" t="s">
        <v>73</v>
      </c>
      <c r="J30" s="63" t="s">
        <v>109</v>
      </c>
      <c r="K30" s="1">
        <v>3</v>
      </c>
      <c r="L30" s="1">
        <v>4</v>
      </c>
      <c r="Y30" s="51"/>
      <c r="Z30" s="52"/>
      <c r="AA30" s="52"/>
      <c r="AB30" s="52"/>
      <c r="AC30" s="52"/>
      <c r="AD30" s="52"/>
      <c r="AE30" s="53"/>
      <c r="AF30" s="54"/>
      <c r="AG30" s="55"/>
      <c r="AH30" s="55"/>
      <c r="AI30" s="54"/>
      <c r="AJ30" s="55"/>
      <c r="AK30" s="55"/>
      <c r="AL30" s="54"/>
      <c r="AM30" s="99"/>
      <c r="AN30" s="104"/>
      <c r="AO30" s="104"/>
      <c r="AP30" s="104"/>
      <c r="AQ30" s="104"/>
      <c r="AR30" s="104"/>
      <c r="AS30" s="105"/>
      <c r="AT30" s="59"/>
      <c r="AU30" s="60"/>
      <c r="AV30" s="60"/>
      <c r="AW30" s="60"/>
      <c r="AX30" s="60"/>
      <c r="AY30" s="60"/>
      <c r="AZ30" s="61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</row>
    <row r="31" spans="1:64" x14ac:dyDescent="0.2">
      <c r="A31" s="123">
        <v>41945</v>
      </c>
      <c r="B31" s="143">
        <v>0.33333333333333331</v>
      </c>
      <c r="C31" s="81">
        <v>8</v>
      </c>
      <c r="D31" s="81">
        <v>9.6999999999999993</v>
      </c>
      <c r="E31" s="81">
        <v>7.8</v>
      </c>
      <c r="F31" s="78">
        <v>10</v>
      </c>
      <c r="G31" s="140">
        <v>70</v>
      </c>
      <c r="H31" s="78">
        <v>0.32</v>
      </c>
      <c r="I31" s="36" t="s">
        <v>97</v>
      </c>
      <c r="J31" s="63" t="s">
        <v>110</v>
      </c>
      <c r="K31" s="1">
        <v>1</v>
      </c>
      <c r="L31" s="1">
        <v>2</v>
      </c>
      <c r="Y31" s="51"/>
      <c r="Z31" s="52"/>
      <c r="AA31" s="52"/>
      <c r="AB31" s="52"/>
      <c r="AC31" s="52"/>
      <c r="AD31" s="52"/>
      <c r="AE31" s="53"/>
      <c r="AF31" s="54"/>
      <c r="AG31" s="55"/>
      <c r="AH31" s="55"/>
      <c r="AI31" s="54"/>
      <c r="AJ31" s="55"/>
      <c r="AK31" s="55"/>
      <c r="AL31" s="54"/>
      <c r="AM31" s="99"/>
      <c r="AN31" s="104"/>
      <c r="AO31" s="104"/>
      <c r="AP31" s="104"/>
      <c r="AQ31" s="104"/>
      <c r="AR31" s="104"/>
      <c r="AS31" s="105"/>
      <c r="AT31" s="59"/>
      <c r="AU31" s="60"/>
      <c r="AV31" s="60"/>
      <c r="AW31" s="60"/>
      <c r="AX31" s="60"/>
      <c r="AY31" s="60"/>
      <c r="AZ31" s="61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</row>
    <row r="32" spans="1:64" x14ac:dyDescent="0.2">
      <c r="A32" s="123">
        <v>41946</v>
      </c>
      <c r="B32" s="143">
        <v>0.33333333333333331</v>
      </c>
      <c r="C32" s="81">
        <v>9</v>
      </c>
      <c r="D32" s="81">
        <v>10.9</v>
      </c>
      <c r="E32" s="81">
        <v>7.9</v>
      </c>
      <c r="F32" s="78">
        <v>9.65</v>
      </c>
      <c r="G32" s="140">
        <v>70</v>
      </c>
      <c r="H32" s="78">
        <v>0.34</v>
      </c>
      <c r="I32" s="36" t="s">
        <v>111</v>
      </c>
      <c r="J32" s="63" t="s">
        <v>112</v>
      </c>
      <c r="L32" s="1">
        <v>1</v>
      </c>
      <c r="N32" s="1">
        <v>1</v>
      </c>
      <c r="Y32" s="51"/>
      <c r="Z32" s="52"/>
      <c r="AA32" s="52"/>
      <c r="AB32" s="52"/>
      <c r="AC32" s="52"/>
      <c r="AD32" s="52"/>
      <c r="AE32" s="53"/>
      <c r="AF32" s="54"/>
      <c r="AG32" s="55"/>
      <c r="AH32" s="55"/>
      <c r="AI32" s="54"/>
      <c r="AJ32" s="55"/>
      <c r="AK32" s="55"/>
      <c r="AL32" s="54"/>
      <c r="AM32" s="99"/>
      <c r="AN32" s="104"/>
      <c r="AO32" s="104"/>
      <c r="AP32" s="104"/>
      <c r="AQ32" s="104"/>
      <c r="AR32" s="104"/>
      <c r="AS32" s="105"/>
      <c r="AT32" s="59"/>
      <c r="AU32" s="60"/>
      <c r="AV32" s="60"/>
      <c r="AW32" s="60"/>
      <c r="AX32" s="60"/>
      <c r="AY32" s="60"/>
      <c r="AZ32" s="61"/>
      <c r="BA32" s="57"/>
      <c r="BB32" s="57"/>
      <c r="BC32" s="114"/>
      <c r="BD32" s="57"/>
      <c r="BE32" s="57"/>
      <c r="BF32" s="57"/>
      <c r="BG32" s="57"/>
      <c r="BH32" s="57"/>
      <c r="BI32" s="57"/>
      <c r="BJ32" s="57"/>
      <c r="BK32" s="57"/>
      <c r="BL32" s="57"/>
    </row>
    <row r="33" spans="1:64" x14ac:dyDescent="0.2">
      <c r="A33" s="123">
        <v>41947</v>
      </c>
      <c r="B33" s="143">
        <v>0.33333333333333331</v>
      </c>
      <c r="C33" s="81">
        <v>8</v>
      </c>
      <c r="D33" s="81">
        <v>10.8</v>
      </c>
      <c r="E33" s="81">
        <v>7.9</v>
      </c>
      <c r="F33" s="78">
        <v>9.64</v>
      </c>
      <c r="G33" s="140">
        <v>60</v>
      </c>
      <c r="H33" s="78">
        <v>0.38</v>
      </c>
      <c r="I33" s="36" t="s">
        <v>69</v>
      </c>
      <c r="J33" s="63" t="s">
        <v>116</v>
      </c>
      <c r="K33" s="1">
        <v>3</v>
      </c>
      <c r="L33" s="1">
        <v>2</v>
      </c>
      <c r="Y33" s="51" t="s">
        <v>113</v>
      </c>
      <c r="Z33" s="52">
        <v>1</v>
      </c>
      <c r="AA33" s="52" t="s">
        <v>114</v>
      </c>
      <c r="AB33" s="52" t="s">
        <v>115</v>
      </c>
      <c r="AC33" s="52"/>
      <c r="AD33" s="52"/>
      <c r="AE33" s="53"/>
      <c r="AF33" s="54"/>
      <c r="AG33" s="55"/>
      <c r="AH33" s="55"/>
      <c r="AI33" s="54"/>
      <c r="AJ33" s="55"/>
      <c r="AK33" s="55"/>
      <c r="AL33" s="54"/>
      <c r="AM33" s="99"/>
      <c r="AN33" s="104"/>
      <c r="AO33" s="104"/>
      <c r="AP33" s="104"/>
      <c r="AQ33" s="104"/>
      <c r="AR33" s="104"/>
      <c r="AS33" s="105"/>
      <c r="AT33" s="59"/>
      <c r="AU33" s="60"/>
      <c r="AV33" s="60"/>
      <c r="AW33" s="60"/>
      <c r="AX33" s="60"/>
      <c r="AY33" s="60"/>
      <c r="AZ33" s="61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</row>
    <row r="34" spans="1:64" ht="12.75" customHeight="1" x14ac:dyDescent="0.2">
      <c r="A34" s="123">
        <v>41948</v>
      </c>
      <c r="B34" s="143">
        <v>0.33333333333333331</v>
      </c>
      <c r="C34" s="81">
        <v>9</v>
      </c>
      <c r="D34" s="81">
        <v>10.7</v>
      </c>
      <c r="E34" s="81">
        <v>7.7</v>
      </c>
      <c r="F34" s="78">
        <v>9.67</v>
      </c>
      <c r="G34" s="140">
        <v>70</v>
      </c>
      <c r="H34" s="78">
        <v>0.38</v>
      </c>
      <c r="I34" s="36" t="s">
        <v>117</v>
      </c>
      <c r="J34" s="63" t="s">
        <v>118</v>
      </c>
      <c r="Y34" s="51"/>
      <c r="Z34" s="52"/>
      <c r="AA34" s="52"/>
      <c r="AB34" s="52"/>
      <c r="AC34" s="52"/>
      <c r="AD34" s="52"/>
      <c r="AE34" s="53"/>
      <c r="AF34" s="54"/>
      <c r="AG34" s="55"/>
      <c r="AH34" s="55"/>
      <c r="AI34" s="54"/>
      <c r="AJ34" s="55"/>
      <c r="AK34" s="55"/>
      <c r="AL34" s="54"/>
      <c r="AM34" s="99"/>
      <c r="AN34" s="104"/>
      <c r="AO34" s="104"/>
      <c r="AP34" s="104"/>
      <c r="AQ34" s="104"/>
      <c r="AR34" s="104"/>
      <c r="AS34" s="105"/>
      <c r="AT34" s="59"/>
      <c r="AU34" s="60"/>
      <c r="AV34" s="60"/>
      <c r="AW34" s="60"/>
      <c r="AX34" s="60"/>
      <c r="AY34" s="60"/>
      <c r="AZ34" s="61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</row>
    <row r="35" spans="1:64" x14ac:dyDescent="0.2">
      <c r="A35" s="123">
        <v>41949</v>
      </c>
      <c r="B35" s="143">
        <v>0.33333333333333331</v>
      </c>
      <c r="C35" s="81">
        <v>12</v>
      </c>
      <c r="D35" s="81">
        <v>11.2</v>
      </c>
      <c r="E35" s="81">
        <v>7.7</v>
      </c>
      <c r="F35" s="78">
        <v>9.7200000000000006</v>
      </c>
      <c r="G35" s="140">
        <v>60</v>
      </c>
      <c r="H35" s="78">
        <v>0.46</v>
      </c>
      <c r="I35" s="36" t="s">
        <v>117</v>
      </c>
      <c r="J35" s="63" t="s">
        <v>119</v>
      </c>
      <c r="K35" s="1">
        <v>2</v>
      </c>
      <c r="L35" s="1">
        <v>1</v>
      </c>
      <c r="Y35" s="51"/>
      <c r="Z35" s="52"/>
      <c r="AA35" s="52"/>
      <c r="AB35" s="52"/>
      <c r="AC35" s="52"/>
      <c r="AD35" s="52"/>
      <c r="AE35" s="53"/>
      <c r="AF35" s="54"/>
      <c r="AG35" s="55"/>
      <c r="AH35" s="55"/>
      <c r="AI35" s="54"/>
      <c r="AJ35" s="55"/>
      <c r="AK35" s="55"/>
      <c r="AL35" s="54"/>
      <c r="AM35" s="99"/>
      <c r="AN35" s="104"/>
      <c r="AO35" s="104"/>
      <c r="AP35" s="104"/>
      <c r="AQ35" s="104"/>
      <c r="AR35" s="104"/>
      <c r="AS35" s="105"/>
      <c r="AT35" s="59"/>
      <c r="AU35" s="60"/>
      <c r="AV35" s="60"/>
      <c r="AW35" s="60"/>
      <c r="AX35" s="60"/>
      <c r="AY35" s="60"/>
      <c r="AZ35" s="61"/>
      <c r="BA35" s="57"/>
      <c r="BB35" s="57"/>
      <c r="BC35" s="114"/>
      <c r="BD35" s="57"/>
      <c r="BE35" s="57"/>
      <c r="BF35" s="57"/>
      <c r="BG35" s="57"/>
      <c r="BH35" s="57"/>
      <c r="BI35" s="57"/>
      <c r="BJ35" s="57"/>
      <c r="BK35" s="57"/>
      <c r="BL35" s="57"/>
    </row>
    <row r="36" spans="1:64" x14ac:dyDescent="0.2">
      <c r="A36" s="123">
        <v>41950</v>
      </c>
      <c r="B36" s="143">
        <v>0.33333333333333331</v>
      </c>
      <c r="C36" s="81">
        <v>6</v>
      </c>
      <c r="D36" s="81">
        <v>9.6999999999999993</v>
      </c>
      <c r="E36" s="81">
        <v>7.5</v>
      </c>
      <c r="F36" s="78">
        <v>10.1</v>
      </c>
      <c r="G36" s="140">
        <v>60</v>
      </c>
      <c r="H36" s="78">
        <v>0.46</v>
      </c>
      <c r="I36" s="36" t="s">
        <v>120</v>
      </c>
      <c r="J36" s="63" t="s">
        <v>121</v>
      </c>
      <c r="K36" s="1">
        <v>2</v>
      </c>
      <c r="L36" s="1">
        <v>2</v>
      </c>
      <c r="Q36" s="1">
        <v>1</v>
      </c>
      <c r="S36" s="1">
        <v>1</v>
      </c>
      <c r="Y36" s="51"/>
      <c r="Z36" s="52"/>
      <c r="AA36" s="52"/>
      <c r="AB36" s="52"/>
      <c r="AC36" s="52"/>
      <c r="AD36" s="52"/>
      <c r="AE36" s="53"/>
      <c r="AF36" s="54"/>
      <c r="AG36" s="55"/>
      <c r="AH36" s="55"/>
      <c r="AI36" s="54"/>
      <c r="AJ36" s="55"/>
      <c r="AK36" s="55"/>
      <c r="AL36" s="54"/>
      <c r="AM36" s="99"/>
      <c r="AN36" s="104"/>
      <c r="AO36" s="104"/>
      <c r="AP36" s="104"/>
      <c r="AQ36" s="104"/>
      <c r="AR36" s="104"/>
      <c r="AS36" s="105"/>
      <c r="AT36" s="59"/>
      <c r="AU36" s="60"/>
      <c r="AV36" s="60"/>
      <c r="AW36" s="60"/>
      <c r="AX36" s="60"/>
      <c r="AY36" s="60"/>
      <c r="AZ36" s="61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</row>
    <row r="37" spans="1:64" x14ac:dyDescent="0.2">
      <c r="A37" s="123">
        <v>41951</v>
      </c>
      <c r="B37" s="143">
        <v>0.33333333333333331</v>
      </c>
      <c r="C37" s="81">
        <v>8</v>
      </c>
      <c r="D37" s="81">
        <v>9.4</v>
      </c>
      <c r="E37" s="81">
        <v>7.6</v>
      </c>
      <c r="F37" s="78">
        <v>10.3</v>
      </c>
      <c r="G37" s="140">
        <v>60</v>
      </c>
      <c r="H37" s="78">
        <v>0.4</v>
      </c>
      <c r="I37" s="36" t="s">
        <v>73</v>
      </c>
      <c r="J37" s="63" t="s">
        <v>122</v>
      </c>
      <c r="R37" s="1">
        <v>1</v>
      </c>
      <c r="Y37" s="51"/>
      <c r="Z37" s="52"/>
      <c r="AA37" s="52"/>
      <c r="AB37" s="52"/>
      <c r="AC37" s="52"/>
      <c r="AD37" s="52"/>
      <c r="AE37" s="53"/>
      <c r="AF37" s="54"/>
      <c r="AG37" s="55"/>
      <c r="AH37" s="55"/>
      <c r="AI37" s="54"/>
      <c r="AJ37" s="55"/>
      <c r="AK37" s="55"/>
      <c r="AL37" s="54"/>
      <c r="AM37" s="99"/>
      <c r="AN37" s="104"/>
      <c r="AO37" s="104"/>
      <c r="AP37" s="104"/>
      <c r="AQ37" s="104"/>
      <c r="AR37" s="104"/>
      <c r="AS37" s="105"/>
      <c r="AT37" s="59"/>
      <c r="AU37" s="60"/>
      <c r="AV37" s="60"/>
      <c r="AW37" s="60"/>
      <c r="AX37" s="60"/>
      <c r="AY37" s="60"/>
      <c r="AZ37" s="61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</row>
    <row r="38" spans="1:64" s="42" customFormat="1" x14ac:dyDescent="0.2">
      <c r="A38" s="123">
        <v>41952</v>
      </c>
      <c r="B38" s="143">
        <v>0.33333333333333331</v>
      </c>
      <c r="C38" s="81">
        <v>8</v>
      </c>
      <c r="D38" s="81">
        <v>9.6999999999999993</v>
      </c>
      <c r="E38" s="81">
        <v>7.6</v>
      </c>
      <c r="F38" s="78">
        <v>10</v>
      </c>
      <c r="G38" s="140">
        <v>60</v>
      </c>
      <c r="H38" s="78">
        <v>0.42</v>
      </c>
      <c r="I38" s="49" t="s">
        <v>69</v>
      </c>
      <c r="J38" s="63" t="s">
        <v>125</v>
      </c>
      <c r="K38" s="42">
        <v>2</v>
      </c>
      <c r="L38" s="42">
        <v>2</v>
      </c>
      <c r="N38" s="42">
        <v>1</v>
      </c>
      <c r="Y38" s="51" t="s">
        <v>123</v>
      </c>
      <c r="Z38" s="52">
        <v>1</v>
      </c>
      <c r="AA38" s="52" t="s">
        <v>114</v>
      </c>
      <c r="AB38" s="52" t="s">
        <v>115</v>
      </c>
      <c r="AC38" s="52"/>
      <c r="AD38" s="52"/>
      <c r="AE38" s="53" t="s">
        <v>124</v>
      </c>
      <c r="AF38" s="54"/>
      <c r="AG38" s="55"/>
      <c r="AH38" s="55"/>
      <c r="AI38" s="54"/>
      <c r="AJ38" s="55"/>
      <c r="AK38" s="55"/>
      <c r="AL38" s="54"/>
      <c r="AM38" s="99"/>
      <c r="AN38" s="104"/>
      <c r="AO38" s="104"/>
      <c r="AP38" s="104"/>
      <c r="AQ38" s="104"/>
      <c r="AR38" s="104"/>
      <c r="AS38" s="105"/>
      <c r="AT38" s="59"/>
      <c r="AU38" s="60"/>
      <c r="AV38" s="60"/>
      <c r="AW38" s="60"/>
      <c r="AX38" s="60"/>
      <c r="AY38" s="60"/>
      <c r="AZ38" s="61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</row>
    <row r="39" spans="1:64" x14ac:dyDescent="0.2">
      <c r="A39" s="123">
        <v>41953</v>
      </c>
      <c r="B39" s="143">
        <v>0.33333333333333331</v>
      </c>
      <c r="C39" s="81">
        <v>4</v>
      </c>
      <c r="D39" s="81">
        <v>8.5</v>
      </c>
      <c r="E39" s="81">
        <v>7.7</v>
      </c>
      <c r="F39" s="78">
        <v>10.4</v>
      </c>
      <c r="G39" s="140">
        <v>60</v>
      </c>
      <c r="H39" s="78">
        <v>0.36</v>
      </c>
      <c r="I39" s="36" t="s">
        <v>126</v>
      </c>
      <c r="J39" s="63" t="s">
        <v>127</v>
      </c>
      <c r="Y39" s="51"/>
      <c r="Z39" s="52"/>
      <c r="AA39" s="52"/>
      <c r="AB39" s="52"/>
      <c r="AC39" s="52"/>
      <c r="AD39" s="52"/>
      <c r="AE39" s="53"/>
      <c r="AF39" s="54"/>
      <c r="AG39" s="55"/>
      <c r="AH39" s="55"/>
      <c r="AI39" s="54"/>
      <c r="AJ39" s="55"/>
      <c r="AK39" s="55"/>
      <c r="AL39" s="54"/>
      <c r="AM39" s="99"/>
      <c r="AN39" s="104"/>
      <c r="AO39" s="104"/>
      <c r="AP39" s="104"/>
      <c r="AQ39" s="104"/>
      <c r="AR39" s="104"/>
      <c r="AS39" s="105"/>
      <c r="AT39" s="59"/>
      <c r="AU39" s="60"/>
      <c r="AV39" s="60"/>
      <c r="AW39" s="60"/>
      <c r="AX39" s="60"/>
      <c r="AY39" s="60"/>
      <c r="AZ39" s="61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</row>
    <row r="40" spans="1:64" x14ac:dyDescent="0.2">
      <c r="A40" s="123">
        <v>41954</v>
      </c>
      <c r="B40" s="143">
        <v>0.33333333333333331</v>
      </c>
      <c r="C40" s="81">
        <v>1</v>
      </c>
      <c r="D40" s="81">
        <v>6.6</v>
      </c>
      <c r="E40" s="81">
        <v>7.7</v>
      </c>
      <c r="F40" s="78">
        <v>11</v>
      </c>
      <c r="G40" s="140">
        <v>70</v>
      </c>
      <c r="H40" s="78">
        <v>0.32</v>
      </c>
      <c r="I40" s="36" t="s">
        <v>128</v>
      </c>
      <c r="J40" s="63" t="s">
        <v>129</v>
      </c>
      <c r="Y40" s="51"/>
      <c r="Z40" s="52"/>
      <c r="AA40" s="52"/>
      <c r="AB40" s="52"/>
      <c r="AC40" s="52"/>
      <c r="AD40" s="52"/>
      <c r="AE40" s="53"/>
      <c r="AF40" s="54"/>
      <c r="AG40" s="55"/>
      <c r="AH40" s="55"/>
      <c r="AI40" s="54"/>
      <c r="AJ40" s="55"/>
      <c r="AK40" s="55"/>
      <c r="AL40" s="54"/>
      <c r="AM40" s="99"/>
      <c r="AN40" s="104"/>
      <c r="AO40" s="104"/>
      <c r="AP40" s="104"/>
      <c r="AQ40" s="104"/>
      <c r="AR40" s="104"/>
      <c r="AS40" s="105"/>
      <c r="AT40" s="59"/>
      <c r="AU40" s="60"/>
      <c r="AV40" s="60"/>
      <c r="AW40" s="60"/>
      <c r="AX40" s="60"/>
      <c r="AY40" s="60"/>
      <c r="AZ40" s="61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</row>
    <row r="41" spans="1:64" x14ac:dyDescent="0.2">
      <c r="A41" s="123">
        <v>41955</v>
      </c>
      <c r="B41" s="143">
        <v>0.33333333333333331</v>
      </c>
      <c r="C41" s="81">
        <v>-2</v>
      </c>
      <c r="D41" s="81">
        <v>5.6</v>
      </c>
      <c r="E41" s="81">
        <v>7.9</v>
      </c>
      <c r="F41" s="78">
        <v>11.6</v>
      </c>
      <c r="G41" s="140">
        <v>70</v>
      </c>
      <c r="H41" s="78">
        <v>0.32</v>
      </c>
      <c r="I41" s="36" t="s">
        <v>130</v>
      </c>
      <c r="J41" s="63" t="s">
        <v>131</v>
      </c>
      <c r="Y41" s="51"/>
      <c r="Z41" s="52"/>
      <c r="AA41" s="52"/>
      <c r="AB41" s="52"/>
      <c r="AC41" s="52"/>
      <c r="AD41" s="52"/>
      <c r="AE41" s="53"/>
      <c r="AF41" s="54"/>
      <c r="AG41" s="55"/>
      <c r="AH41" s="55"/>
      <c r="AI41" s="54"/>
      <c r="AJ41" s="55"/>
      <c r="AK41" s="55"/>
      <c r="AL41" s="54"/>
      <c r="AM41" s="99"/>
      <c r="AN41" s="104"/>
      <c r="AO41" s="104"/>
      <c r="AP41" s="104"/>
      <c r="AQ41" s="104"/>
      <c r="AR41" s="104"/>
      <c r="AS41" s="105"/>
      <c r="AT41" s="59"/>
      <c r="AU41" s="60"/>
      <c r="AV41" s="60"/>
      <c r="AW41" s="60"/>
      <c r="AX41" s="60"/>
      <c r="AY41" s="60"/>
      <c r="AZ41" s="61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</row>
    <row r="42" spans="1:64" s="42" customFormat="1" x14ac:dyDescent="0.2">
      <c r="A42" s="123">
        <v>41956</v>
      </c>
      <c r="B42" s="143">
        <v>0.33333333333333331</v>
      </c>
      <c r="C42" s="81">
        <v>-2</v>
      </c>
      <c r="D42" s="81">
        <v>4.8</v>
      </c>
      <c r="E42" s="81">
        <v>8</v>
      </c>
      <c r="F42" s="78">
        <v>11.5</v>
      </c>
      <c r="G42" s="140">
        <v>70</v>
      </c>
      <c r="H42" s="78">
        <v>0.3</v>
      </c>
      <c r="I42" s="49" t="s">
        <v>132</v>
      </c>
      <c r="J42" s="63" t="s">
        <v>133</v>
      </c>
      <c r="R42" s="42">
        <v>1</v>
      </c>
      <c r="Y42" s="51"/>
      <c r="Z42" s="52"/>
      <c r="AA42" s="52"/>
      <c r="AB42" s="52"/>
      <c r="AC42" s="52"/>
      <c r="AD42" s="52"/>
      <c r="AE42" s="53"/>
      <c r="AF42" s="54"/>
      <c r="AG42" s="55"/>
      <c r="AH42" s="55"/>
      <c r="AI42" s="54"/>
      <c r="AJ42" s="55"/>
      <c r="AK42" s="55"/>
      <c r="AL42" s="54"/>
      <c r="AM42" s="99"/>
      <c r="AN42" s="104"/>
      <c r="AO42" s="104"/>
      <c r="AP42" s="104"/>
      <c r="AQ42" s="104"/>
      <c r="AR42" s="104"/>
      <c r="AS42" s="105"/>
      <c r="AT42" s="59"/>
      <c r="AU42" s="60"/>
      <c r="AV42" s="60"/>
      <c r="AW42" s="60"/>
      <c r="AX42" s="60"/>
      <c r="AY42" s="60"/>
      <c r="AZ42" s="61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</row>
    <row r="43" spans="1:64" s="1" customFormat="1" x14ac:dyDescent="0.2">
      <c r="A43" s="123">
        <v>41957</v>
      </c>
      <c r="B43" s="143">
        <v>0.33333333333333331</v>
      </c>
      <c r="C43" s="81">
        <v>-2</v>
      </c>
      <c r="D43" s="81">
        <v>4.2</v>
      </c>
      <c r="E43" s="81">
        <v>8.1999999999999993</v>
      </c>
      <c r="F43" s="78">
        <v>11.7</v>
      </c>
      <c r="G43" s="140">
        <v>80</v>
      </c>
      <c r="H43" s="78">
        <v>0.3</v>
      </c>
      <c r="I43" s="49" t="s">
        <v>132</v>
      </c>
      <c r="J43" s="63" t="s">
        <v>134</v>
      </c>
      <c r="Y43" s="51"/>
      <c r="Z43" s="52"/>
      <c r="AA43" s="52"/>
      <c r="AB43" s="52"/>
      <c r="AC43" s="52"/>
      <c r="AD43" s="52"/>
      <c r="AE43" s="53"/>
      <c r="AF43" s="54"/>
      <c r="AG43" s="55"/>
      <c r="AH43" s="55"/>
      <c r="AI43" s="54"/>
      <c r="AJ43" s="55"/>
      <c r="AK43" s="55"/>
      <c r="AL43" s="54"/>
      <c r="AM43" s="99"/>
      <c r="AN43" s="104"/>
      <c r="AO43" s="104"/>
      <c r="AP43" s="104"/>
      <c r="AQ43" s="104"/>
      <c r="AR43" s="104"/>
      <c r="AS43" s="105"/>
      <c r="AT43" s="59"/>
      <c r="AU43" s="60"/>
      <c r="AV43" s="60"/>
      <c r="AW43" s="60"/>
      <c r="AX43" s="60"/>
      <c r="AY43" s="60"/>
      <c r="AZ43" s="61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</row>
    <row r="44" spans="1:64" x14ac:dyDescent="0.2">
      <c r="A44" s="123">
        <v>41958</v>
      </c>
      <c r="B44" s="143">
        <v>0.33333333333333331</v>
      </c>
      <c r="C44" s="81">
        <v>-1</v>
      </c>
      <c r="D44" s="81">
        <v>4.5</v>
      </c>
      <c r="E44" s="81">
        <v>8.1</v>
      </c>
      <c r="F44" s="78">
        <v>11.7</v>
      </c>
      <c r="G44" s="140">
        <v>70</v>
      </c>
      <c r="H44" s="78">
        <v>0.3</v>
      </c>
      <c r="I44" s="36" t="s">
        <v>135</v>
      </c>
      <c r="J44" s="63" t="s">
        <v>138</v>
      </c>
      <c r="Y44" s="51" t="s">
        <v>136</v>
      </c>
      <c r="Z44" s="52">
        <v>2</v>
      </c>
      <c r="AA44" s="52" t="s">
        <v>137</v>
      </c>
      <c r="AB44" s="52"/>
      <c r="AC44" s="52"/>
      <c r="AD44" s="52"/>
      <c r="AE44" s="53"/>
      <c r="AF44" s="54"/>
      <c r="AG44" s="55"/>
      <c r="AH44" s="55"/>
      <c r="AI44" s="54"/>
      <c r="AJ44" s="55"/>
      <c r="AK44" s="55"/>
      <c r="AL44" s="54"/>
      <c r="AM44" s="99"/>
      <c r="AN44" s="104"/>
      <c r="AO44" s="104"/>
      <c r="AP44" s="104"/>
      <c r="AQ44" s="104"/>
      <c r="AR44" s="104"/>
      <c r="AS44" s="105"/>
      <c r="AT44" s="59"/>
      <c r="AU44" s="60"/>
      <c r="AV44" s="60"/>
      <c r="AW44" s="60"/>
      <c r="AX44" s="60"/>
      <c r="AY44" s="60"/>
      <c r="AZ44" s="61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</row>
    <row r="45" spans="1:64" x14ac:dyDescent="0.2">
      <c r="A45" s="123">
        <v>41959</v>
      </c>
      <c r="B45" s="143">
        <v>0.33333333333333331</v>
      </c>
      <c r="C45" s="81">
        <v>-2</v>
      </c>
      <c r="D45" s="81">
        <v>3.1</v>
      </c>
      <c r="E45" s="81">
        <v>8.1</v>
      </c>
      <c r="F45" s="78">
        <v>12.1</v>
      </c>
      <c r="G45" s="140">
        <v>70</v>
      </c>
      <c r="H45" s="78">
        <v>0.28000000000000003</v>
      </c>
      <c r="I45" s="49" t="s">
        <v>132</v>
      </c>
      <c r="J45" s="63" t="s">
        <v>139</v>
      </c>
      <c r="Y45" s="51"/>
      <c r="Z45" s="52"/>
      <c r="AA45" s="52"/>
      <c r="AB45" s="52"/>
      <c r="AC45" s="52"/>
      <c r="AD45" s="52"/>
      <c r="AE45" s="53"/>
      <c r="AF45" s="54"/>
      <c r="AG45" s="55"/>
      <c r="AH45" s="55"/>
      <c r="AI45" s="54"/>
      <c r="AJ45" s="55"/>
      <c r="AK45" s="55"/>
      <c r="AL45" s="54"/>
      <c r="AM45" s="99"/>
      <c r="AN45" s="104"/>
      <c r="AO45" s="104"/>
      <c r="AP45" s="104"/>
      <c r="AQ45" s="104"/>
      <c r="AR45" s="104"/>
      <c r="AS45" s="105"/>
      <c r="AT45" s="59"/>
      <c r="AU45" s="60"/>
      <c r="AV45" s="60"/>
      <c r="AW45" s="60"/>
      <c r="AX45" s="60"/>
      <c r="AY45" s="60"/>
      <c r="AZ45" s="61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</row>
    <row r="46" spans="1:64" x14ac:dyDescent="0.2">
      <c r="A46" s="123">
        <v>41960</v>
      </c>
      <c r="B46" s="143">
        <v>0.33333333333333331</v>
      </c>
      <c r="C46" s="81">
        <v>-2</v>
      </c>
      <c r="D46" s="81">
        <v>3.7</v>
      </c>
      <c r="E46" s="81">
        <v>8.1</v>
      </c>
      <c r="F46" s="78">
        <v>11.9</v>
      </c>
      <c r="G46" s="140">
        <v>70</v>
      </c>
      <c r="H46" s="78">
        <v>0.28000000000000003</v>
      </c>
      <c r="I46" s="49" t="s">
        <v>132</v>
      </c>
      <c r="J46" s="63" t="s">
        <v>140</v>
      </c>
      <c r="Y46" s="51"/>
      <c r="Z46" s="52"/>
      <c r="AA46" s="52"/>
      <c r="AB46" s="52"/>
      <c r="AC46" s="52"/>
      <c r="AD46" s="52"/>
      <c r="AE46" s="53"/>
      <c r="AF46" s="54"/>
      <c r="AG46" s="55"/>
      <c r="AH46" s="55"/>
      <c r="AI46" s="54"/>
      <c r="AJ46" s="55"/>
      <c r="AK46" s="55"/>
      <c r="AL46" s="54"/>
      <c r="AM46" s="99"/>
      <c r="AN46" s="104"/>
      <c r="AO46" s="104"/>
      <c r="AP46" s="104"/>
      <c r="AQ46" s="104"/>
      <c r="AR46" s="104"/>
      <c r="AS46" s="105"/>
      <c r="AT46" s="59"/>
      <c r="AU46" s="60"/>
      <c r="AV46" s="60"/>
      <c r="AW46" s="60"/>
      <c r="AX46" s="60"/>
      <c r="AY46" s="60"/>
      <c r="AZ46" s="61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</row>
    <row r="47" spans="1:64" x14ac:dyDescent="0.2">
      <c r="A47" s="123">
        <v>41961</v>
      </c>
      <c r="B47" s="143">
        <v>0.33333333333333331</v>
      </c>
      <c r="C47" s="81">
        <v>3</v>
      </c>
      <c r="D47" s="81">
        <v>4.4000000000000004</v>
      </c>
      <c r="E47" s="81">
        <v>8.3000000000000007</v>
      </c>
      <c r="F47" s="78">
        <v>11.8</v>
      </c>
      <c r="G47" s="140">
        <v>80</v>
      </c>
      <c r="H47" s="78">
        <v>0.27</v>
      </c>
      <c r="I47" s="36" t="s">
        <v>73</v>
      </c>
      <c r="J47" s="63" t="s">
        <v>145</v>
      </c>
      <c r="Y47" s="51" t="s">
        <v>141</v>
      </c>
      <c r="Z47" s="52">
        <v>1</v>
      </c>
      <c r="AA47" s="52" t="s">
        <v>142</v>
      </c>
      <c r="AB47" s="52" t="s">
        <v>143</v>
      </c>
      <c r="AC47" s="52" t="s">
        <v>144</v>
      </c>
      <c r="AD47" s="52">
        <v>745</v>
      </c>
      <c r="AE47" s="53"/>
      <c r="AF47" s="54"/>
      <c r="AG47" s="55"/>
      <c r="AH47" s="55"/>
      <c r="AI47" s="54"/>
      <c r="AJ47" s="55"/>
      <c r="AK47" s="55"/>
      <c r="AL47" s="54"/>
      <c r="AM47" s="99"/>
      <c r="AN47" s="104"/>
      <c r="AO47" s="104"/>
      <c r="AP47" s="104"/>
      <c r="AQ47" s="104"/>
      <c r="AR47" s="104"/>
      <c r="AS47" s="105"/>
      <c r="AT47" s="59"/>
      <c r="AU47" s="60"/>
      <c r="AV47" s="60"/>
      <c r="AW47" s="60"/>
      <c r="AX47" s="60"/>
      <c r="AY47" s="60"/>
      <c r="AZ47" s="61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</row>
    <row r="48" spans="1:64" ht="12.75" customHeight="1" x14ac:dyDescent="0.2">
      <c r="A48" s="123">
        <v>41962</v>
      </c>
      <c r="B48" s="143">
        <v>0.33333333333333331</v>
      </c>
      <c r="C48" s="81">
        <v>2</v>
      </c>
      <c r="D48" s="81">
        <v>5.2</v>
      </c>
      <c r="E48" s="81">
        <v>8.1999999999999993</v>
      </c>
      <c r="F48" s="78">
        <v>11.4</v>
      </c>
      <c r="G48" s="140">
        <v>90</v>
      </c>
      <c r="H48" s="78">
        <v>0.27</v>
      </c>
      <c r="I48" s="49" t="s">
        <v>146</v>
      </c>
      <c r="J48" s="63" t="s">
        <v>147</v>
      </c>
      <c r="Y48" s="51"/>
      <c r="Z48" s="52"/>
      <c r="AA48" s="52"/>
      <c r="AB48" s="52"/>
      <c r="AC48" s="52"/>
      <c r="AD48" s="52"/>
      <c r="AE48" s="53"/>
      <c r="AF48" s="54"/>
      <c r="AG48" s="55"/>
      <c r="AH48" s="55"/>
      <c r="AI48" s="54"/>
      <c r="AJ48" s="55"/>
      <c r="AK48" s="55"/>
      <c r="AL48" s="54"/>
      <c r="AM48" s="99"/>
      <c r="AN48" s="104"/>
      <c r="AO48" s="104"/>
      <c r="AP48" s="104"/>
      <c r="AQ48" s="104"/>
      <c r="AR48" s="104"/>
      <c r="AS48" s="105"/>
      <c r="AT48" s="59"/>
      <c r="AU48" s="60"/>
      <c r="AV48" s="60"/>
      <c r="AW48" s="60"/>
      <c r="AX48" s="60"/>
      <c r="AY48" s="60"/>
      <c r="AZ48" s="61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</row>
    <row r="49" spans="1:64" ht="12.75" customHeight="1" x14ac:dyDescent="0.2">
      <c r="A49" s="123">
        <v>41963</v>
      </c>
      <c r="B49" s="143">
        <v>0.33333333333333331</v>
      </c>
      <c r="C49" s="81">
        <v>7</v>
      </c>
      <c r="D49" s="81">
        <v>6</v>
      </c>
      <c r="E49" s="81">
        <v>8.1</v>
      </c>
      <c r="F49" s="78">
        <v>11.1</v>
      </c>
      <c r="G49" s="140">
        <v>90</v>
      </c>
      <c r="H49" s="78">
        <v>0.28000000000000003</v>
      </c>
      <c r="I49" s="36" t="s">
        <v>148</v>
      </c>
      <c r="J49" s="63" t="s">
        <v>149</v>
      </c>
      <c r="Y49" s="51"/>
      <c r="Z49" s="52"/>
      <c r="AA49" s="52"/>
      <c r="AB49" s="52"/>
      <c r="AC49" s="52"/>
      <c r="AD49" s="52"/>
      <c r="AE49" s="53"/>
      <c r="AF49" s="54"/>
      <c r="AG49" s="55"/>
      <c r="AH49" s="55"/>
      <c r="AI49" s="54"/>
      <c r="AJ49" s="55"/>
      <c r="AK49" s="55"/>
      <c r="AL49" s="54"/>
      <c r="AM49" s="99"/>
      <c r="AN49" s="104"/>
      <c r="AO49" s="104"/>
      <c r="AP49" s="104"/>
      <c r="AQ49" s="104"/>
      <c r="AR49" s="104"/>
      <c r="AS49" s="105"/>
      <c r="AT49" s="59"/>
      <c r="AU49" s="60"/>
      <c r="AV49" s="60"/>
      <c r="AW49" s="60"/>
      <c r="AX49" s="60"/>
      <c r="AY49" s="60"/>
      <c r="AZ49" s="61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</row>
    <row r="50" spans="1:64" x14ac:dyDescent="0.2">
      <c r="A50" s="123">
        <v>41964</v>
      </c>
      <c r="B50" s="143">
        <v>0.33333333333333331</v>
      </c>
      <c r="C50" s="81">
        <v>9</v>
      </c>
      <c r="D50" s="81">
        <v>7.4</v>
      </c>
      <c r="E50" s="81">
        <v>8.1</v>
      </c>
      <c r="F50" s="78">
        <v>10.6</v>
      </c>
      <c r="G50" s="140">
        <v>90</v>
      </c>
      <c r="H50" s="78">
        <v>0.3</v>
      </c>
      <c r="I50" s="36" t="s">
        <v>106</v>
      </c>
      <c r="J50" s="63" t="s">
        <v>150</v>
      </c>
      <c r="Y50" s="51"/>
      <c r="Z50" s="52"/>
      <c r="AA50" s="52"/>
      <c r="AB50" s="52"/>
      <c r="AC50" s="52"/>
      <c r="AD50" s="52"/>
      <c r="AE50" s="53"/>
      <c r="AF50" s="54"/>
      <c r="AG50" s="55"/>
      <c r="AH50" s="55"/>
      <c r="AI50" s="54"/>
      <c r="AJ50" s="55"/>
      <c r="AK50" s="55"/>
      <c r="AL50" s="54"/>
      <c r="AM50" s="99"/>
      <c r="AN50" s="104"/>
      <c r="AO50" s="104"/>
      <c r="AP50" s="104"/>
      <c r="AQ50" s="104"/>
      <c r="AR50" s="104"/>
      <c r="AS50" s="105"/>
      <c r="AT50" s="59"/>
      <c r="AU50" s="60"/>
      <c r="AV50" s="60"/>
      <c r="AW50" s="60"/>
      <c r="AX50" s="60"/>
      <c r="AY50" s="60"/>
      <c r="AZ50" s="61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</row>
    <row r="51" spans="1:64" x14ac:dyDescent="0.2">
      <c r="A51" s="123">
        <v>41965</v>
      </c>
      <c r="B51" s="143">
        <v>0.33333333333333331</v>
      </c>
      <c r="C51" s="81">
        <v>4</v>
      </c>
      <c r="D51" s="81">
        <v>6.6</v>
      </c>
      <c r="E51" s="81">
        <v>8.1999999999999993</v>
      </c>
      <c r="F51" s="78">
        <v>10.9</v>
      </c>
      <c r="G51" s="140">
        <v>70</v>
      </c>
      <c r="H51" s="78">
        <v>0.38</v>
      </c>
      <c r="I51" s="49" t="s">
        <v>69</v>
      </c>
      <c r="J51" s="63" t="s">
        <v>153</v>
      </c>
      <c r="Y51" s="51" t="s">
        <v>151</v>
      </c>
      <c r="Z51" s="52">
        <v>2</v>
      </c>
      <c r="AA51" s="52" t="s">
        <v>137</v>
      </c>
      <c r="AB51" s="52" t="s">
        <v>143</v>
      </c>
      <c r="AC51" s="52" t="s">
        <v>152</v>
      </c>
      <c r="AD51" s="52"/>
      <c r="AE51" s="53"/>
      <c r="AF51" s="54"/>
      <c r="AG51" s="55"/>
      <c r="AH51" s="55"/>
      <c r="AI51" s="54"/>
      <c r="AJ51" s="55"/>
      <c r="AK51" s="55"/>
      <c r="AL51" s="54"/>
      <c r="AM51" s="99"/>
      <c r="AN51" s="104"/>
      <c r="AO51" s="104"/>
      <c r="AP51" s="104"/>
      <c r="AQ51" s="104"/>
      <c r="AR51" s="104"/>
      <c r="AS51" s="105"/>
      <c r="AT51" s="59"/>
      <c r="AU51" s="60"/>
      <c r="AV51" s="60"/>
      <c r="AW51" s="60"/>
      <c r="AX51" s="60"/>
      <c r="AY51" s="60"/>
      <c r="AZ51" s="61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</row>
    <row r="52" spans="1:64" s="42" customFormat="1" x14ac:dyDescent="0.2">
      <c r="A52" s="123">
        <v>41966</v>
      </c>
      <c r="B52" s="143">
        <v>0.33333333333333331</v>
      </c>
      <c r="C52" s="81">
        <v>4</v>
      </c>
      <c r="D52" s="81">
        <v>6.9</v>
      </c>
      <c r="E52" s="81">
        <v>8.1999999999999993</v>
      </c>
      <c r="F52" s="78">
        <v>10.9</v>
      </c>
      <c r="G52" s="140">
        <v>60</v>
      </c>
      <c r="H52" s="78">
        <v>0.38</v>
      </c>
      <c r="I52" s="49" t="s">
        <v>94</v>
      </c>
      <c r="J52" s="63" t="s">
        <v>154</v>
      </c>
      <c r="Y52" s="51"/>
      <c r="Z52" s="52"/>
      <c r="AA52" s="52"/>
      <c r="AB52" s="52"/>
      <c r="AC52" s="52"/>
      <c r="AD52" s="52"/>
      <c r="AE52" s="53"/>
      <c r="AF52" s="54"/>
      <c r="AG52" s="55"/>
      <c r="AH52" s="55"/>
      <c r="AI52" s="54"/>
      <c r="AJ52" s="55"/>
      <c r="AK52" s="55"/>
      <c r="AL52" s="54"/>
      <c r="AM52" s="99"/>
      <c r="AN52" s="104"/>
      <c r="AO52" s="104"/>
      <c r="AP52" s="104"/>
      <c r="AQ52" s="104"/>
      <c r="AR52" s="104"/>
      <c r="AS52" s="105"/>
      <c r="AT52" s="59"/>
      <c r="AU52" s="60"/>
      <c r="AV52" s="60"/>
      <c r="AW52" s="60"/>
      <c r="AX52" s="60"/>
      <c r="AY52" s="60"/>
      <c r="AZ52" s="61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</row>
    <row r="53" spans="1:64" x14ac:dyDescent="0.2">
      <c r="A53" s="123">
        <v>41967</v>
      </c>
      <c r="B53" s="143">
        <v>0.33333333333333331</v>
      </c>
      <c r="C53" s="81">
        <v>7</v>
      </c>
      <c r="D53" s="81">
        <v>6.6</v>
      </c>
      <c r="E53" s="81">
        <v>8.1999999999999993</v>
      </c>
      <c r="F53" s="78">
        <v>11</v>
      </c>
      <c r="G53" s="140">
        <v>70</v>
      </c>
      <c r="H53" s="78">
        <v>0.33</v>
      </c>
      <c r="I53" s="36" t="s">
        <v>155</v>
      </c>
      <c r="J53" s="63" t="s">
        <v>157</v>
      </c>
      <c r="Y53" s="51"/>
      <c r="Z53" s="52"/>
      <c r="AA53" s="52"/>
      <c r="AB53" s="52"/>
      <c r="AC53" s="52"/>
      <c r="AD53" s="52"/>
      <c r="AE53" s="53"/>
      <c r="AF53" s="54"/>
      <c r="AG53" s="55"/>
      <c r="AH53" s="55"/>
      <c r="AI53" s="54"/>
      <c r="AJ53" s="55"/>
      <c r="AK53" s="55"/>
      <c r="AL53" s="54"/>
      <c r="AM53" s="99" t="s">
        <v>156</v>
      </c>
      <c r="AN53" s="104">
        <v>1</v>
      </c>
      <c r="AO53" s="104" t="s">
        <v>114</v>
      </c>
      <c r="AP53" s="104" t="s">
        <v>143</v>
      </c>
      <c r="AQ53" s="104"/>
      <c r="AR53" s="104"/>
      <c r="AS53" s="105"/>
      <c r="AT53" s="59"/>
      <c r="AU53" s="60"/>
      <c r="AV53" s="60"/>
      <c r="AW53" s="60"/>
      <c r="AX53" s="60"/>
      <c r="AY53" s="60"/>
      <c r="AZ53" s="61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</row>
    <row r="54" spans="1:64" x14ac:dyDescent="0.2">
      <c r="A54" s="123">
        <v>41968</v>
      </c>
      <c r="B54" s="143">
        <v>0.33333333333333331</v>
      </c>
      <c r="C54" s="37">
        <v>6</v>
      </c>
      <c r="D54" s="37">
        <v>7.5</v>
      </c>
      <c r="E54" s="37">
        <v>8.1</v>
      </c>
      <c r="F54" s="72">
        <v>10.8</v>
      </c>
      <c r="G54" s="82">
        <v>70</v>
      </c>
      <c r="H54" s="72">
        <v>0.44</v>
      </c>
      <c r="I54" s="36" t="s">
        <v>73</v>
      </c>
      <c r="J54" s="63" t="s">
        <v>158</v>
      </c>
      <c r="K54" s="1">
        <v>1</v>
      </c>
      <c r="Y54" s="51"/>
      <c r="Z54" s="52"/>
      <c r="AA54" s="52"/>
      <c r="AB54" s="52"/>
      <c r="AC54" s="52"/>
      <c r="AD54" s="52"/>
      <c r="AE54" s="53"/>
      <c r="AF54" s="54"/>
      <c r="AG54" s="55"/>
      <c r="AH54" s="55"/>
      <c r="AI54" s="54"/>
      <c r="AJ54" s="55"/>
      <c r="AK54" s="55"/>
      <c r="AL54" s="54"/>
      <c r="AM54" s="99"/>
      <c r="AN54" s="104"/>
      <c r="AO54" s="104"/>
      <c r="AP54" s="104"/>
      <c r="AQ54" s="104"/>
      <c r="AR54" s="104"/>
      <c r="AS54" s="105"/>
      <c r="AT54" s="59"/>
      <c r="AU54" s="60"/>
      <c r="AV54" s="60"/>
      <c r="AW54" s="60"/>
      <c r="AX54" s="60"/>
      <c r="AY54" s="60"/>
      <c r="AZ54" s="61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</row>
    <row r="55" spans="1:64" x14ac:dyDescent="0.2">
      <c r="A55" s="123">
        <v>41969</v>
      </c>
      <c r="B55" s="190"/>
      <c r="C55" s="37">
        <v>7</v>
      </c>
      <c r="D55" s="37">
        <v>7.4</v>
      </c>
      <c r="E55" s="37">
        <v>7.8</v>
      </c>
      <c r="F55" s="72">
        <v>10.9</v>
      </c>
      <c r="G55" s="82">
        <v>50</v>
      </c>
      <c r="H55" s="72">
        <v>0.6</v>
      </c>
      <c r="I55" s="36" t="s">
        <v>159</v>
      </c>
      <c r="J55" s="63" t="s">
        <v>160</v>
      </c>
      <c r="Y55" s="51"/>
      <c r="Z55" s="52"/>
      <c r="AA55" s="52"/>
      <c r="AB55" s="52"/>
      <c r="AC55" s="52"/>
      <c r="AD55" s="52"/>
      <c r="AE55" s="53"/>
      <c r="AF55" s="54"/>
      <c r="AG55" s="55"/>
      <c r="AH55" s="55"/>
      <c r="AI55" s="54"/>
      <c r="AJ55" s="55"/>
      <c r="AK55" s="55"/>
      <c r="AL55" s="54"/>
      <c r="AM55" s="99"/>
      <c r="AN55" s="104"/>
      <c r="AO55" s="104"/>
      <c r="AP55" s="104"/>
      <c r="AQ55" s="104"/>
      <c r="AR55" s="104"/>
      <c r="AS55" s="105"/>
      <c r="AT55" s="59"/>
      <c r="AU55" s="60"/>
      <c r="AV55" s="60"/>
      <c r="AW55" s="60"/>
      <c r="AX55" s="60"/>
      <c r="AY55" s="60"/>
      <c r="AZ55" s="61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</row>
    <row r="56" spans="1:64" x14ac:dyDescent="0.2">
      <c r="A56" s="123">
        <v>41970</v>
      </c>
      <c r="B56" s="143">
        <v>0.33333333333333331</v>
      </c>
      <c r="C56" s="37">
        <v>9</v>
      </c>
      <c r="D56" s="37">
        <v>8.3000000000000007</v>
      </c>
      <c r="E56" s="37">
        <v>7.7</v>
      </c>
      <c r="F56" s="72">
        <v>10.6</v>
      </c>
      <c r="G56" s="82">
        <v>50</v>
      </c>
      <c r="H56" s="72">
        <v>0.6</v>
      </c>
      <c r="I56" s="36" t="s">
        <v>161</v>
      </c>
      <c r="J56" s="85" t="s">
        <v>163</v>
      </c>
      <c r="K56" s="1">
        <v>1</v>
      </c>
      <c r="Y56" s="51" t="s">
        <v>162</v>
      </c>
      <c r="Z56" s="52">
        <v>1</v>
      </c>
      <c r="AA56" s="52" t="s">
        <v>142</v>
      </c>
      <c r="AB56" s="52" t="s">
        <v>143</v>
      </c>
      <c r="AC56" s="52" t="s">
        <v>144</v>
      </c>
      <c r="AD56" s="52">
        <v>600</v>
      </c>
      <c r="AE56" s="53"/>
      <c r="AF56" s="54"/>
      <c r="AG56" s="55"/>
      <c r="AH56" s="55"/>
      <c r="AI56" s="54"/>
      <c r="AJ56" s="55"/>
      <c r="AK56" s="55"/>
      <c r="AL56" s="54"/>
      <c r="AM56" s="99"/>
      <c r="AN56" s="104"/>
      <c r="AO56" s="104"/>
      <c r="AP56" s="104"/>
      <c r="AQ56" s="104"/>
      <c r="AR56" s="104"/>
      <c r="AS56" s="105"/>
      <c r="AT56" s="59"/>
      <c r="AU56" s="60"/>
      <c r="AV56" s="60"/>
      <c r="AW56" s="60"/>
      <c r="AX56" s="60"/>
      <c r="AY56" s="60"/>
      <c r="AZ56" s="61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</row>
    <row r="57" spans="1:64" x14ac:dyDescent="0.2">
      <c r="A57" s="123">
        <v>41971</v>
      </c>
      <c r="B57" s="143">
        <v>0.33333333333333331</v>
      </c>
      <c r="C57" s="37">
        <v>2</v>
      </c>
      <c r="D57" s="37">
        <v>6.9</v>
      </c>
      <c r="E57" s="37">
        <v>7.9</v>
      </c>
      <c r="F57" s="72">
        <v>11</v>
      </c>
      <c r="G57" s="82">
        <v>50</v>
      </c>
      <c r="H57" s="72">
        <v>0.56000000000000005</v>
      </c>
      <c r="I57" s="36" t="s">
        <v>164</v>
      </c>
      <c r="J57" s="85" t="s">
        <v>165</v>
      </c>
      <c r="Y57" s="51"/>
      <c r="Z57" s="52"/>
      <c r="AA57" s="52"/>
      <c r="AB57" s="52"/>
      <c r="AC57" s="52"/>
      <c r="AD57" s="52"/>
      <c r="AE57" s="53"/>
      <c r="AF57" s="54"/>
      <c r="AG57" s="55"/>
      <c r="AH57" s="55"/>
      <c r="AI57" s="54"/>
      <c r="AJ57" s="55"/>
      <c r="AK57" s="55"/>
      <c r="AL57" s="54"/>
      <c r="AM57" s="99"/>
      <c r="AN57" s="104"/>
      <c r="AO57" s="104"/>
      <c r="AP57" s="104"/>
      <c r="AQ57" s="104"/>
      <c r="AR57" s="104"/>
      <c r="AS57" s="105"/>
      <c r="AT57" s="59"/>
      <c r="AU57" s="60"/>
      <c r="AV57" s="60"/>
      <c r="AW57" s="60"/>
      <c r="AX57" s="60"/>
      <c r="AY57" s="60"/>
      <c r="AZ57" s="61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</row>
    <row r="58" spans="1:64" x14ac:dyDescent="0.2">
      <c r="A58" s="123">
        <v>41972</v>
      </c>
      <c r="B58" s="145">
        <v>0.33333333333333331</v>
      </c>
      <c r="C58" s="37">
        <v>-4</v>
      </c>
      <c r="D58" s="37">
        <v>4.0999999999999996</v>
      </c>
      <c r="E58" s="37">
        <v>7.9</v>
      </c>
      <c r="F58" s="72">
        <v>11.8</v>
      </c>
      <c r="G58" s="82">
        <v>50</v>
      </c>
      <c r="H58" s="58">
        <v>0.42</v>
      </c>
      <c r="I58" s="36" t="s">
        <v>166</v>
      </c>
      <c r="J58" s="85"/>
      <c r="Y58" s="51"/>
      <c r="Z58" s="52"/>
      <c r="AA58" s="52"/>
      <c r="AB58" s="52"/>
      <c r="AC58" s="52"/>
      <c r="AD58" s="52"/>
      <c r="AE58" s="53"/>
      <c r="AF58" s="54"/>
      <c r="AG58" s="55"/>
      <c r="AH58" s="55"/>
      <c r="AI58" s="54"/>
      <c r="AJ58" s="55"/>
      <c r="AK58" s="55"/>
      <c r="AL58" s="54"/>
      <c r="AM58" s="99"/>
      <c r="AN58" s="104"/>
      <c r="AO58" s="104"/>
      <c r="AP58" s="104"/>
      <c r="AQ58" s="104"/>
      <c r="AR58" s="104"/>
      <c r="AS58" s="105"/>
      <c r="AT58" s="59"/>
      <c r="AU58" s="60"/>
      <c r="AV58" s="60"/>
      <c r="AW58" s="60"/>
      <c r="AX58" s="60"/>
      <c r="AY58" s="60"/>
      <c r="AZ58" s="61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</row>
    <row r="59" spans="1:64" x14ac:dyDescent="0.2">
      <c r="A59" s="123">
        <v>41973</v>
      </c>
      <c r="B59" s="143">
        <v>0.33333333333333331</v>
      </c>
      <c r="C59" s="37">
        <v>-3</v>
      </c>
      <c r="D59" s="37">
        <v>3.9</v>
      </c>
      <c r="E59" s="37">
        <v>7.8</v>
      </c>
      <c r="F59" s="72">
        <v>12.1</v>
      </c>
      <c r="G59" s="82">
        <v>50</v>
      </c>
      <c r="H59" s="72">
        <v>0.36</v>
      </c>
      <c r="I59" s="36" t="s">
        <v>167</v>
      </c>
      <c r="J59" s="85" t="s">
        <v>168</v>
      </c>
      <c r="Y59" s="51"/>
      <c r="Z59" s="52"/>
      <c r="AA59" s="52"/>
      <c r="AB59" s="52"/>
      <c r="AC59" s="52"/>
      <c r="AD59" s="52"/>
      <c r="AE59" s="53"/>
      <c r="AF59" s="54"/>
      <c r="AG59" s="55"/>
      <c r="AH59" s="55"/>
      <c r="AI59" s="54"/>
      <c r="AJ59" s="55"/>
      <c r="AK59" s="55"/>
      <c r="AL59" s="54"/>
      <c r="AM59" s="99"/>
      <c r="AN59" s="104"/>
      <c r="AO59" s="104"/>
      <c r="AP59" s="104"/>
      <c r="AQ59" s="104"/>
      <c r="AR59" s="104"/>
      <c r="AS59" s="105"/>
      <c r="AT59" s="59"/>
      <c r="AU59" s="60"/>
      <c r="AV59" s="60"/>
      <c r="AW59" s="60"/>
      <c r="AX59" s="60"/>
      <c r="AY59" s="60"/>
      <c r="AZ59" s="61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</row>
    <row r="60" spans="1:64" x14ac:dyDescent="0.2">
      <c r="B60" s="143"/>
    </row>
    <row r="61" spans="1:64" x14ac:dyDescent="0.2">
      <c r="A61"/>
      <c r="B61" s="143"/>
      <c r="C61"/>
      <c r="D61"/>
      <c r="E61"/>
      <c r="F61" s="138"/>
      <c r="G61" s="136"/>
      <c r="H61"/>
      <c r="I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G61"/>
      <c r="AH61"/>
      <c r="BA61"/>
      <c r="BB61"/>
      <c r="BE61"/>
      <c r="BF61"/>
      <c r="BL61"/>
    </row>
    <row r="62" spans="1:64" x14ac:dyDescent="0.2">
      <c r="A62"/>
      <c r="B62" s="143"/>
      <c r="C62"/>
      <c r="D62"/>
      <c r="E62"/>
      <c r="F62" s="138"/>
      <c r="G62" s="136"/>
      <c r="H62"/>
      <c r="I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G62"/>
      <c r="AH62"/>
      <c r="BA62"/>
      <c r="BB62"/>
      <c r="BE62"/>
      <c r="BF62"/>
      <c r="BL62"/>
    </row>
    <row r="63" spans="1:64" x14ac:dyDescent="0.2">
      <c r="A63"/>
      <c r="B63" s="143"/>
      <c r="C63"/>
      <c r="D63"/>
      <c r="E63"/>
      <c r="F63" s="138"/>
      <c r="G63" s="136"/>
      <c r="H63"/>
      <c r="I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G63"/>
      <c r="AH63"/>
      <c r="BA63"/>
      <c r="BB63"/>
      <c r="BE63"/>
      <c r="BF63"/>
      <c r="BL63"/>
    </row>
    <row r="64" spans="1:64" x14ac:dyDescent="0.2">
      <c r="A64"/>
      <c r="B64" s="143"/>
      <c r="C64"/>
      <c r="D64"/>
      <c r="E64"/>
      <c r="F64" s="138"/>
      <c r="G64" s="136"/>
      <c r="H64"/>
      <c r="I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G64"/>
      <c r="AH64"/>
      <c r="BA64"/>
      <c r="BB64"/>
      <c r="BE64"/>
      <c r="BF64"/>
      <c r="BL64"/>
    </row>
    <row r="65" spans="2:7" customFormat="1" x14ac:dyDescent="0.2">
      <c r="B65" s="143"/>
      <c r="F65" s="138"/>
      <c r="G65" s="136"/>
    </row>
    <row r="66" spans="2:7" customFormat="1" x14ac:dyDescent="0.2">
      <c r="B66" s="143"/>
      <c r="F66" s="138"/>
      <c r="G66" s="136"/>
    </row>
    <row r="67" spans="2:7" customFormat="1" x14ac:dyDescent="0.2">
      <c r="B67" s="143"/>
      <c r="F67" s="138"/>
      <c r="G67" s="136"/>
    </row>
    <row r="68" spans="2:7" customFormat="1" x14ac:dyDescent="0.2">
      <c r="B68" s="143"/>
      <c r="F68" s="138"/>
      <c r="G68" s="136"/>
    </row>
    <row r="69" spans="2:7" customFormat="1" x14ac:dyDescent="0.2">
      <c r="B69" s="143"/>
      <c r="F69" s="138"/>
      <c r="G69" s="136"/>
    </row>
    <row r="70" spans="2:7" customFormat="1" x14ac:dyDescent="0.2">
      <c r="B70" s="143"/>
      <c r="F70" s="138"/>
      <c r="G70" s="136"/>
    </row>
    <row r="71" spans="2:7" customFormat="1" x14ac:dyDescent="0.2">
      <c r="B71" s="143"/>
      <c r="F71" s="138"/>
      <c r="G71" s="136"/>
    </row>
    <row r="72" spans="2:7" customFormat="1" x14ac:dyDescent="0.2">
      <c r="B72" s="143"/>
      <c r="F72" s="138"/>
      <c r="G72" s="136"/>
    </row>
    <row r="73" spans="2:7" customFormat="1" x14ac:dyDescent="0.2">
      <c r="B73" s="143"/>
      <c r="F73" s="138"/>
      <c r="G73" s="136"/>
    </row>
    <row r="74" spans="2:7" customFormat="1" x14ac:dyDescent="0.2">
      <c r="B74" s="143"/>
      <c r="F74" s="138"/>
      <c r="G74" s="136"/>
    </row>
    <row r="75" spans="2:7" customFormat="1" x14ac:dyDescent="0.2">
      <c r="B75" s="143"/>
      <c r="F75" s="138"/>
      <c r="G75" s="136"/>
    </row>
    <row r="76" spans="2:7" customFormat="1" x14ac:dyDescent="0.2">
      <c r="B76" s="143"/>
      <c r="F76" s="138"/>
      <c r="G76" s="136"/>
    </row>
    <row r="77" spans="2:7" customFormat="1" x14ac:dyDescent="0.2">
      <c r="B77" s="143"/>
      <c r="F77" s="138"/>
      <c r="G77" s="136"/>
    </row>
    <row r="78" spans="2:7" customFormat="1" x14ac:dyDescent="0.2">
      <c r="B78" s="143"/>
      <c r="F78" s="138"/>
      <c r="G78" s="136"/>
    </row>
    <row r="79" spans="2:7" customFormat="1" x14ac:dyDescent="0.2">
      <c r="B79" s="143"/>
      <c r="F79" s="138"/>
      <c r="G79" s="136"/>
    </row>
    <row r="80" spans="2:7" customFormat="1" x14ac:dyDescent="0.2">
      <c r="B80" s="143"/>
      <c r="F80" s="138"/>
      <c r="G80" s="136"/>
    </row>
    <row r="81" spans="2:7" customFormat="1" x14ac:dyDescent="0.2">
      <c r="B81" s="143"/>
      <c r="F81" s="138"/>
      <c r="G81" s="136"/>
    </row>
    <row r="82" spans="2:7" customFormat="1" x14ac:dyDescent="0.2">
      <c r="B82" s="143"/>
      <c r="F82" s="138"/>
      <c r="G82" s="136"/>
    </row>
    <row r="83" spans="2:7" customFormat="1" x14ac:dyDescent="0.2">
      <c r="B83" s="143"/>
      <c r="F83" s="138"/>
      <c r="G83" s="136"/>
    </row>
    <row r="84" spans="2:7" customFormat="1" x14ac:dyDescent="0.2">
      <c r="B84" s="143"/>
      <c r="F84" s="138"/>
      <c r="G84" s="136"/>
    </row>
    <row r="85" spans="2:7" customFormat="1" x14ac:dyDescent="0.2">
      <c r="B85" s="143"/>
      <c r="F85" s="138"/>
      <c r="G85" s="136"/>
    </row>
    <row r="86" spans="2:7" customFormat="1" x14ac:dyDescent="0.2">
      <c r="B86" s="143"/>
      <c r="F86" s="138"/>
      <c r="G86" s="136"/>
    </row>
    <row r="87" spans="2:7" customFormat="1" x14ac:dyDescent="0.2">
      <c r="B87" s="143"/>
      <c r="F87" s="138"/>
      <c r="G87" s="136"/>
    </row>
    <row r="88" spans="2:7" customFormat="1" x14ac:dyDescent="0.2">
      <c r="B88" s="143"/>
      <c r="F88" s="138"/>
      <c r="G88" s="136"/>
    </row>
    <row r="89" spans="2:7" customFormat="1" x14ac:dyDescent="0.2">
      <c r="B89" s="143"/>
      <c r="F89" s="138"/>
      <c r="G89" s="136"/>
    </row>
    <row r="90" spans="2:7" customFormat="1" x14ac:dyDescent="0.2">
      <c r="B90" s="138"/>
      <c r="F90" s="138"/>
      <c r="G90" s="136"/>
    </row>
    <row r="91" spans="2:7" customFormat="1" x14ac:dyDescent="0.2">
      <c r="B91" s="138"/>
      <c r="F91" s="138"/>
      <c r="G91" s="136"/>
    </row>
    <row r="92" spans="2:7" customFormat="1" x14ac:dyDescent="0.2">
      <c r="B92" s="138"/>
      <c r="F92" s="138"/>
      <c r="G92" s="136"/>
    </row>
    <row r="93" spans="2:7" customFormat="1" x14ac:dyDescent="0.2">
      <c r="B93" s="138"/>
      <c r="F93" s="138"/>
      <c r="G93" s="136"/>
    </row>
    <row r="94" spans="2:7" customFormat="1" x14ac:dyDescent="0.2">
      <c r="B94" s="138"/>
      <c r="F94" s="138"/>
      <c r="G94" s="136"/>
    </row>
    <row r="95" spans="2:7" customFormat="1" x14ac:dyDescent="0.2">
      <c r="B95" s="138"/>
      <c r="F95" s="138"/>
      <c r="G95" s="136"/>
    </row>
    <row r="96" spans="2:7" customFormat="1" x14ac:dyDescent="0.2">
      <c r="B96" s="138"/>
      <c r="F96" s="138"/>
      <c r="G96" s="136"/>
    </row>
    <row r="97" spans="2:7" customFormat="1" x14ac:dyDescent="0.2">
      <c r="B97" s="138"/>
      <c r="F97" s="138"/>
      <c r="G97" s="136"/>
    </row>
    <row r="98" spans="2:7" customFormat="1" x14ac:dyDescent="0.2">
      <c r="B98" s="138"/>
      <c r="F98" s="138"/>
      <c r="G98" s="136"/>
    </row>
    <row r="99" spans="2:7" customFormat="1" x14ac:dyDescent="0.2">
      <c r="B99" s="138"/>
      <c r="F99" s="138"/>
      <c r="G99" s="136"/>
    </row>
    <row r="100" spans="2:7" customFormat="1" x14ac:dyDescent="0.2">
      <c r="B100" s="138"/>
      <c r="F100" s="138"/>
      <c r="G100" s="136"/>
    </row>
    <row r="101" spans="2:7" customFormat="1" x14ac:dyDescent="0.2">
      <c r="B101" s="138"/>
      <c r="F101" s="138"/>
      <c r="G101" s="136"/>
    </row>
    <row r="102" spans="2:7" customFormat="1" x14ac:dyDescent="0.2">
      <c r="B102" s="138"/>
      <c r="F102" s="138"/>
      <c r="G102" s="136"/>
    </row>
    <row r="103" spans="2:7" customFormat="1" x14ac:dyDescent="0.2">
      <c r="B103" s="138"/>
      <c r="F103" s="138"/>
      <c r="G103" s="136"/>
    </row>
    <row r="104" spans="2:7" customFormat="1" x14ac:dyDescent="0.2">
      <c r="B104" s="138"/>
      <c r="F104" s="138"/>
      <c r="G104" s="136"/>
    </row>
    <row r="105" spans="2:7" customFormat="1" x14ac:dyDescent="0.2">
      <c r="B105" s="138"/>
      <c r="F105" s="138"/>
      <c r="G105" s="136"/>
    </row>
    <row r="106" spans="2:7" customFormat="1" x14ac:dyDescent="0.2">
      <c r="B106" s="138"/>
      <c r="F106" s="138"/>
      <c r="G106" s="136"/>
    </row>
    <row r="107" spans="2:7" customFormat="1" x14ac:dyDescent="0.2">
      <c r="B107" s="138"/>
      <c r="F107" s="138"/>
      <c r="G107" s="136"/>
    </row>
    <row r="108" spans="2:7" customFormat="1" x14ac:dyDescent="0.2">
      <c r="B108" s="138"/>
      <c r="F108" s="138"/>
      <c r="G108" s="136"/>
    </row>
    <row r="1048563" spans="3:3" x14ac:dyDescent="0.2">
      <c r="C1048563" s="37">
        <f>MAX(C1:C1048562)</f>
        <v>15</v>
      </c>
    </row>
  </sheetData>
  <pageMargins left="0.2" right="0.74791666666666667" top="0.25" bottom="0.98402777777777783" header="0.51180555555555562" footer="0.51180555555555562"/>
  <pageSetup scale="11"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9"/>
  <sheetViews>
    <sheetView zoomScale="70" zoomScaleNormal="70" zoomScalePageLayoutView="150" workbookViewId="0">
      <pane xSplit="1" ySplit="1" topLeftCell="B13" activePane="bottomRight" state="frozen"/>
      <selection pane="topRight" activeCell="B1" sqref="B1"/>
      <selection pane="bottomLeft" activeCell="A74" sqref="A74"/>
      <selection pane="bottomRight" activeCell="G112" sqref="G112"/>
    </sheetView>
  </sheetViews>
  <sheetFormatPr defaultColWidth="8.85546875" defaultRowHeight="12.75" x14ac:dyDescent="0.2"/>
  <cols>
    <col min="1" max="1" width="11.85546875" style="1" customWidth="1"/>
    <col min="2" max="2" width="18.42578125" style="1" customWidth="1"/>
    <col min="3" max="3" width="11.140625" style="1" customWidth="1"/>
    <col min="4" max="4" width="8.85546875" style="1" customWidth="1"/>
    <col min="5" max="5" width="12.140625" customWidth="1"/>
    <col min="6" max="6" width="8.85546875" style="37" customWidth="1"/>
    <col min="7" max="7" width="145" style="36" bestFit="1" customWidth="1"/>
    <col min="8" max="8" width="7.42578125" style="1" customWidth="1"/>
    <col min="9" max="9" width="6.85546875" style="1" customWidth="1"/>
  </cols>
  <sheetData>
    <row r="1" spans="1:9" x14ac:dyDescent="0.2">
      <c r="A1" s="191" t="s">
        <v>46</v>
      </c>
      <c r="B1" s="191" t="s">
        <v>172</v>
      </c>
      <c r="C1" s="191" t="s">
        <v>58</v>
      </c>
      <c r="D1" s="191" t="s">
        <v>174</v>
      </c>
      <c r="E1" s="192" t="s">
        <v>175</v>
      </c>
      <c r="F1" s="193" t="s">
        <v>176</v>
      </c>
      <c r="G1" s="194" t="s">
        <v>38</v>
      </c>
      <c r="H1" s="3"/>
      <c r="I1" s="3"/>
    </row>
    <row r="2" spans="1:9" x14ac:dyDescent="0.2">
      <c r="A2" s="29">
        <v>41919</v>
      </c>
      <c r="B2" s="1" t="s">
        <v>27</v>
      </c>
      <c r="C2" s="1" t="s">
        <v>114</v>
      </c>
      <c r="D2"/>
      <c r="E2">
        <v>500</v>
      </c>
      <c r="F2"/>
      <c r="G2" t="s">
        <v>177</v>
      </c>
      <c r="H2"/>
      <c r="I2"/>
    </row>
    <row r="3" spans="1:9" x14ac:dyDescent="0.2">
      <c r="A3" s="123">
        <v>41919</v>
      </c>
      <c r="B3" s="1" t="s">
        <v>27</v>
      </c>
      <c r="C3" s="1" t="s">
        <v>142</v>
      </c>
      <c r="D3"/>
      <c r="E3">
        <v>480</v>
      </c>
      <c r="F3"/>
      <c r="G3" t="s">
        <v>178</v>
      </c>
      <c r="H3"/>
      <c r="I3"/>
    </row>
    <row r="4" spans="1:9" x14ac:dyDescent="0.2">
      <c r="A4" s="124">
        <v>41919</v>
      </c>
      <c r="B4" s="43" t="s">
        <v>27</v>
      </c>
      <c r="C4" s="43" t="s">
        <v>142</v>
      </c>
      <c r="D4" s="44"/>
      <c r="E4" s="44">
        <v>470</v>
      </c>
      <c r="F4" s="44"/>
      <c r="G4" s="44" t="s">
        <v>178</v>
      </c>
      <c r="H4"/>
      <c r="I4"/>
    </row>
    <row r="5" spans="1:9" x14ac:dyDescent="0.2">
      <c r="A5" s="123">
        <v>41922</v>
      </c>
      <c r="B5" s="1" t="s">
        <v>27</v>
      </c>
      <c r="C5" s="1" t="s">
        <v>114</v>
      </c>
      <c r="D5"/>
      <c r="E5">
        <v>470</v>
      </c>
      <c r="F5"/>
      <c r="G5" t="s">
        <v>179</v>
      </c>
      <c r="H5"/>
      <c r="I5"/>
    </row>
    <row r="6" spans="1:9" x14ac:dyDescent="0.2">
      <c r="A6" s="124">
        <v>41922</v>
      </c>
      <c r="B6" s="43" t="s">
        <v>27</v>
      </c>
      <c r="C6" s="43" t="s">
        <v>142</v>
      </c>
      <c r="D6" s="44"/>
      <c r="E6" s="44">
        <v>460</v>
      </c>
      <c r="F6" s="44"/>
      <c r="G6" s="44" t="s">
        <v>180</v>
      </c>
      <c r="H6"/>
      <c r="I6"/>
    </row>
    <row r="7" spans="1:9" x14ac:dyDescent="0.2">
      <c r="A7" s="123">
        <v>41923</v>
      </c>
      <c r="B7" s="1" t="s">
        <v>28</v>
      </c>
      <c r="C7" s="1" t="s">
        <v>114</v>
      </c>
      <c r="D7"/>
      <c r="E7">
        <v>770</v>
      </c>
      <c r="F7"/>
      <c r="G7"/>
    </row>
    <row r="8" spans="1:9" x14ac:dyDescent="0.2">
      <c r="A8" s="123">
        <v>41923</v>
      </c>
      <c r="B8" s="1" t="s">
        <v>27</v>
      </c>
      <c r="C8" s="1" t="s">
        <v>114</v>
      </c>
      <c r="D8"/>
      <c r="E8">
        <v>480</v>
      </c>
      <c r="F8"/>
      <c r="G8"/>
    </row>
    <row r="9" spans="1:9" x14ac:dyDescent="0.2">
      <c r="A9" s="123">
        <v>41923</v>
      </c>
      <c r="B9" s="1" t="s">
        <v>27</v>
      </c>
      <c r="C9" s="1" t="s">
        <v>142</v>
      </c>
      <c r="D9"/>
      <c r="E9">
        <v>510</v>
      </c>
      <c r="F9"/>
      <c r="G9"/>
    </row>
    <row r="10" spans="1:9" x14ac:dyDescent="0.2">
      <c r="A10" s="123">
        <v>41923</v>
      </c>
      <c r="B10" s="1" t="s">
        <v>27</v>
      </c>
      <c r="C10" s="1" t="s">
        <v>142</v>
      </c>
      <c r="D10"/>
      <c r="E10">
        <v>490</v>
      </c>
      <c r="F10"/>
      <c r="G10"/>
    </row>
    <row r="11" spans="1:9" x14ac:dyDescent="0.2">
      <c r="A11" s="29">
        <v>41923</v>
      </c>
      <c r="B11" s="1" t="s">
        <v>27</v>
      </c>
      <c r="C11" s="1" t="s">
        <v>142</v>
      </c>
      <c r="D11"/>
      <c r="E11">
        <v>550</v>
      </c>
      <c r="F11"/>
      <c r="G11"/>
    </row>
    <row r="12" spans="1:9" x14ac:dyDescent="0.2">
      <c r="A12" s="29">
        <v>41923</v>
      </c>
      <c r="B12" s="1" t="s">
        <v>27</v>
      </c>
      <c r="C12" s="1" t="s">
        <v>142</v>
      </c>
      <c r="D12"/>
      <c r="E12">
        <v>470</v>
      </c>
      <c r="F12"/>
      <c r="G12"/>
    </row>
    <row r="13" spans="1:9" x14ac:dyDescent="0.2">
      <c r="A13" s="123">
        <v>41923</v>
      </c>
      <c r="B13" s="1" t="s">
        <v>27</v>
      </c>
      <c r="C13" s="1" t="s">
        <v>114</v>
      </c>
      <c r="D13"/>
      <c r="E13">
        <v>450</v>
      </c>
      <c r="F13"/>
      <c r="G13"/>
      <c r="H13"/>
      <c r="I13"/>
    </row>
    <row r="14" spans="1:9" x14ac:dyDescent="0.2">
      <c r="A14" s="123">
        <v>41923</v>
      </c>
      <c r="B14" s="1" t="s">
        <v>27</v>
      </c>
      <c r="C14" s="1" t="s">
        <v>114</v>
      </c>
      <c r="D14"/>
      <c r="E14">
        <v>460</v>
      </c>
      <c r="F14"/>
      <c r="G14" s="144"/>
      <c r="H14"/>
      <c r="I14"/>
    </row>
    <row r="15" spans="1:9" x14ac:dyDescent="0.2">
      <c r="A15" s="123">
        <v>41923</v>
      </c>
      <c r="B15" s="1" t="s">
        <v>27</v>
      </c>
      <c r="C15" s="1" t="s">
        <v>142</v>
      </c>
      <c r="D15"/>
      <c r="E15">
        <v>500</v>
      </c>
      <c r="F15"/>
      <c r="G15" s="144"/>
      <c r="H15"/>
      <c r="I15"/>
    </row>
    <row r="16" spans="1:9" x14ac:dyDescent="0.2">
      <c r="A16" s="123">
        <v>41923</v>
      </c>
      <c r="B16" s="1" t="s">
        <v>27</v>
      </c>
      <c r="C16" s="1" t="s">
        <v>142</v>
      </c>
      <c r="D16"/>
      <c r="E16">
        <v>480</v>
      </c>
      <c r="F16"/>
      <c r="G16" s="144"/>
      <c r="H16"/>
      <c r="I16"/>
    </row>
    <row r="17" spans="1:9" x14ac:dyDescent="0.2">
      <c r="A17" s="123">
        <v>41923</v>
      </c>
      <c r="B17" s="1" t="s">
        <v>27</v>
      </c>
      <c r="C17" s="1" t="s">
        <v>114</v>
      </c>
      <c r="D17"/>
      <c r="E17">
        <v>490</v>
      </c>
      <c r="F17"/>
      <c r="G17" s="144"/>
      <c r="H17"/>
      <c r="I17"/>
    </row>
    <row r="18" spans="1:9" x14ac:dyDescent="0.2">
      <c r="A18" s="123">
        <v>41923</v>
      </c>
      <c r="B18" s="1" t="s">
        <v>27</v>
      </c>
      <c r="C18" s="1" t="s">
        <v>142</v>
      </c>
      <c r="D18"/>
      <c r="E18">
        <v>560</v>
      </c>
      <c r="F18"/>
      <c r="G18" s="144"/>
      <c r="H18"/>
      <c r="I18"/>
    </row>
    <row r="19" spans="1:9" x14ac:dyDescent="0.2">
      <c r="A19" s="123">
        <v>41923</v>
      </c>
      <c r="B19" s="1" t="s">
        <v>27</v>
      </c>
      <c r="C19" s="1" t="s">
        <v>142</v>
      </c>
      <c r="D19"/>
      <c r="E19">
        <v>530</v>
      </c>
      <c r="F19"/>
      <c r="G19" s="144"/>
      <c r="H19"/>
      <c r="I19"/>
    </row>
    <row r="20" spans="1:9" x14ac:dyDescent="0.2">
      <c r="A20" s="123">
        <v>41923</v>
      </c>
      <c r="B20" s="1" t="s">
        <v>27</v>
      </c>
      <c r="C20" s="1" t="s">
        <v>142</v>
      </c>
      <c r="D20"/>
      <c r="E20">
        <v>490</v>
      </c>
      <c r="F20"/>
      <c r="G20" s="144"/>
      <c r="H20"/>
      <c r="I20"/>
    </row>
    <row r="21" spans="1:9" x14ac:dyDescent="0.2">
      <c r="A21" s="123">
        <v>41923</v>
      </c>
      <c r="B21" s="1" t="s">
        <v>27</v>
      </c>
      <c r="C21" s="1" t="s">
        <v>142</v>
      </c>
      <c r="D21"/>
      <c r="E21">
        <v>450</v>
      </c>
      <c r="F21"/>
      <c r="G21" s="144"/>
      <c r="H21"/>
      <c r="I21"/>
    </row>
    <row r="22" spans="1:9" x14ac:dyDescent="0.2">
      <c r="A22" s="123">
        <v>41923</v>
      </c>
      <c r="B22" s="1" t="s">
        <v>27</v>
      </c>
      <c r="C22" s="1" t="s">
        <v>142</v>
      </c>
      <c r="D22"/>
      <c r="E22">
        <v>470</v>
      </c>
      <c r="F22"/>
      <c r="G22" s="144"/>
      <c r="H22"/>
      <c r="I22"/>
    </row>
    <row r="23" spans="1:9" x14ac:dyDescent="0.2">
      <c r="A23" s="123">
        <v>41923</v>
      </c>
      <c r="B23" s="1" t="s">
        <v>27</v>
      </c>
      <c r="C23" s="1" t="s">
        <v>142</v>
      </c>
      <c r="D23"/>
      <c r="E23">
        <v>485</v>
      </c>
      <c r="F23"/>
      <c r="G23" s="144"/>
      <c r="H23"/>
      <c r="I23"/>
    </row>
    <row r="24" spans="1:9" x14ac:dyDescent="0.2">
      <c r="A24" s="123">
        <v>41923</v>
      </c>
      <c r="B24" s="1" t="s">
        <v>27</v>
      </c>
      <c r="C24" s="1" t="s">
        <v>142</v>
      </c>
      <c r="D24"/>
      <c r="E24">
        <v>480</v>
      </c>
      <c r="F24"/>
      <c r="G24" s="144"/>
      <c r="H24"/>
      <c r="I24"/>
    </row>
    <row r="25" spans="1:9" x14ac:dyDescent="0.2">
      <c r="A25" s="123">
        <v>41923</v>
      </c>
      <c r="B25" s="1" t="s">
        <v>27</v>
      </c>
      <c r="C25" s="1" t="s">
        <v>114</v>
      </c>
      <c r="D25"/>
      <c r="E25">
        <v>450</v>
      </c>
      <c r="F25"/>
      <c r="G25" s="144"/>
      <c r="H25"/>
      <c r="I25"/>
    </row>
    <row r="26" spans="1:9" x14ac:dyDescent="0.2">
      <c r="A26" s="123">
        <v>41923</v>
      </c>
      <c r="B26" s="1" t="s">
        <v>27</v>
      </c>
      <c r="C26" s="1" t="s">
        <v>114</v>
      </c>
      <c r="D26"/>
      <c r="E26">
        <v>460</v>
      </c>
      <c r="F26"/>
      <c r="G26" s="144"/>
      <c r="H26"/>
      <c r="I26"/>
    </row>
    <row r="27" spans="1:9" x14ac:dyDescent="0.2">
      <c r="A27" s="123">
        <v>41923</v>
      </c>
      <c r="B27" s="1" t="s">
        <v>27</v>
      </c>
      <c r="C27" s="1" t="s">
        <v>114</v>
      </c>
      <c r="D27"/>
      <c r="E27">
        <v>480</v>
      </c>
      <c r="F27"/>
      <c r="G27" s="144"/>
      <c r="H27"/>
      <c r="I27"/>
    </row>
    <row r="28" spans="1:9" x14ac:dyDescent="0.2">
      <c r="A28" s="123">
        <v>41923</v>
      </c>
      <c r="B28" s="1" t="s">
        <v>27</v>
      </c>
      <c r="C28" s="1" t="s">
        <v>114</v>
      </c>
      <c r="D28"/>
      <c r="E28">
        <v>480</v>
      </c>
      <c r="F28"/>
      <c r="G28" s="144"/>
      <c r="H28"/>
      <c r="I28"/>
    </row>
    <row r="29" spans="1:9" x14ac:dyDescent="0.2">
      <c r="A29" s="123">
        <v>41923</v>
      </c>
      <c r="B29" s="1" t="s">
        <v>27</v>
      </c>
      <c r="C29" s="1" t="s">
        <v>142</v>
      </c>
      <c r="D29"/>
      <c r="E29">
        <v>460</v>
      </c>
      <c r="F29"/>
      <c r="G29" s="144"/>
      <c r="H29"/>
      <c r="I29"/>
    </row>
    <row r="30" spans="1:9" x14ac:dyDescent="0.2">
      <c r="A30" s="123">
        <v>41923</v>
      </c>
      <c r="B30" s="1" t="s">
        <v>27</v>
      </c>
      <c r="C30" s="1" t="s">
        <v>142</v>
      </c>
      <c r="D30"/>
      <c r="E30">
        <v>470</v>
      </c>
      <c r="F30"/>
      <c r="G30" s="144"/>
      <c r="H30"/>
      <c r="I30"/>
    </row>
    <row r="31" spans="1:9" x14ac:dyDescent="0.2">
      <c r="A31" s="123">
        <v>41923</v>
      </c>
      <c r="B31" s="1" t="s">
        <v>27</v>
      </c>
      <c r="C31" s="1" t="s">
        <v>114</v>
      </c>
      <c r="D31"/>
      <c r="E31">
        <v>470</v>
      </c>
      <c r="F31"/>
      <c r="G31" s="144"/>
      <c r="H31"/>
      <c r="I31"/>
    </row>
    <row r="32" spans="1:9" x14ac:dyDescent="0.2">
      <c r="A32" s="123">
        <v>41923</v>
      </c>
      <c r="B32" s="1" t="s">
        <v>27</v>
      </c>
      <c r="C32" s="1" t="s">
        <v>114</v>
      </c>
      <c r="D32"/>
      <c r="E32">
        <v>490</v>
      </c>
      <c r="F32"/>
      <c r="G32" s="144"/>
      <c r="H32"/>
      <c r="I32"/>
    </row>
    <row r="33" spans="1:9" x14ac:dyDescent="0.2">
      <c r="A33" s="123">
        <v>41923</v>
      </c>
      <c r="B33" s="1" t="s">
        <v>27</v>
      </c>
      <c r="C33" s="1" t="s">
        <v>142</v>
      </c>
      <c r="D33"/>
      <c r="E33">
        <v>505</v>
      </c>
      <c r="F33"/>
      <c r="G33" s="144"/>
      <c r="H33"/>
      <c r="I33"/>
    </row>
    <row r="34" spans="1:9" x14ac:dyDescent="0.2">
      <c r="A34" s="123">
        <v>41923</v>
      </c>
      <c r="B34" s="1" t="s">
        <v>27</v>
      </c>
      <c r="C34" s="1" t="s">
        <v>142</v>
      </c>
      <c r="D34"/>
      <c r="E34">
        <v>480</v>
      </c>
      <c r="F34"/>
      <c r="G34" s="144"/>
      <c r="H34"/>
      <c r="I34"/>
    </row>
    <row r="35" spans="1:9" x14ac:dyDescent="0.2">
      <c r="A35" s="123">
        <v>41923</v>
      </c>
      <c r="B35" s="1" t="s">
        <v>27</v>
      </c>
      <c r="C35" s="1" t="s">
        <v>142</v>
      </c>
      <c r="D35"/>
      <c r="E35">
        <v>470</v>
      </c>
      <c r="F35"/>
      <c r="G35" s="144"/>
      <c r="H35"/>
      <c r="I35"/>
    </row>
    <row r="36" spans="1:9" x14ac:dyDescent="0.2">
      <c r="A36" s="123">
        <v>41923</v>
      </c>
      <c r="B36" s="1" t="s">
        <v>27</v>
      </c>
      <c r="C36" s="1" t="s">
        <v>142</v>
      </c>
      <c r="D36"/>
      <c r="E36">
        <v>570</v>
      </c>
      <c r="F36"/>
      <c r="G36" s="144"/>
      <c r="H36"/>
      <c r="I36"/>
    </row>
    <row r="37" spans="1:9" x14ac:dyDescent="0.2">
      <c r="A37" s="123">
        <v>41923</v>
      </c>
      <c r="B37" s="1" t="s">
        <v>27</v>
      </c>
      <c r="C37" s="1" t="s">
        <v>142</v>
      </c>
      <c r="D37"/>
      <c r="E37">
        <v>490</v>
      </c>
      <c r="F37"/>
      <c r="G37" s="144"/>
      <c r="H37"/>
      <c r="I37"/>
    </row>
    <row r="38" spans="1:9" x14ac:dyDescent="0.2">
      <c r="A38" s="124">
        <v>41923</v>
      </c>
      <c r="B38" s="43" t="s">
        <v>27</v>
      </c>
      <c r="C38" s="43" t="s">
        <v>114</v>
      </c>
      <c r="D38" s="44"/>
      <c r="E38" s="44">
        <v>420</v>
      </c>
      <c r="F38"/>
      <c r="G38" s="195"/>
      <c r="H38"/>
      <c r="I38"/>
    </row>
    <row r="39" spans="1:9" x14ac:dyDescent="0.2">
      <c r="A39" s="124">
        <v>41925</v>
      </c>
      <c r="B39" s="43" t="s">
        <v>27</v>
      </c>
      <c r="C39" s="43" t="s">
        <v>142</v>
      </c>
      <c r="D39" s="44"/>
      <c r="E39" s="44">
        <v>470</v>
      </c>
      <c r="F39" s="44"/>
      <c r="G39" s="195"/>
      <c r="H39"/>
      <c r="I39"/>
    </row>
    <row r="40" spans="1:9" x14ac:dyDescent="0.2">
      <c r="A40" s="123">
        <v>41927</v>
      </c>
      <c r="B40" s="1" t="s">
        <v>26</v>
      </c>
      <c r="C40" s="1" t="s">
        <v>114</v>
      </c>
      <c r="D40"/>
      <c r="E40">
        <v>590</v>
      </c>
      <c r="F40"/>
      <c r="G40" s="144"/>
      <c r="H40"/>
      <c r="I40"/>
    </row>
    <row r="41" spans="1:9" x14ac:dyDescent="0.2">
      <c r="A41" s="124">
        <v>41927</v>
      </c>
      <c r="B41" s="43" t="s">
        <v>26</v>
      </c>
      <c r="C41" s="43" t="s">
        <v>142</v>
      </c>
      <c r="D41" s="44"/>
      <c r="E41" s="44">
        <v>595</v>
      </c>
      <c r="F41" s="44"/>
      <c r="G41" s="195"/>
      <c r="H41"/>
      <c r="I41"/>
    </row>
    <row r="42" spans="1:9" x14ac:dyDescent="0.2">
      <c r="A42" s="141">
        <v>41928</v>
      </c>
      <c r="B42" s="83" t="s">
        <v>26</v>
      </c>
      <c r="C42" s="83" t="s">
        <v>114</v>
      </c>
      <c r="D42" s="142"/>
      <c r="E42" s="142">
        <v>580</v>
      </c>
      <c r="F42" s="142"/>
      <c r="G42" s="196"/>
      <c r="H42"/>
      <c r="I42"/>
    </row>
    <row r="43" spans="1:9" x14ac:dyDescent="0.2">
      <c r="A43" s="123">
        <v>41929</v>
      </c>
      <c r="B43" s="1" t="s">
        <v>27</v>
      </c>
      <c r="C43" s="1" t="s">
        <v>142</v>
      </c>
      <c r="D43"/>
      <c r="E43">
        <v>460</v>
      </c>
      <c r="F43"/>
      <c r="G43" s="144"/>
      <c r="H43"/>
      <c r="I43"/>
    </row>
    <row r="44" spans="1:9" x14ac:dyDescent="0.2">
      <c r="A44" s="123">
        <v>41929</v>
      </c>
      <c r="B44" s="1" t="s">
        <v>26</v>
      </c>
      <c r="C44" s="197"/>
      <c r="D44"/>
      <c r="E44">
        <v>330</v>
      </c>
      <c r="F44"/>
      <c r="G44" s="144" t="s">
        <v>181</v>
      </c>
      <c r="H44"/>
      <c r="I44"/>
    </row>
    <row r="45" spans="1:9" x14ac:dyDescent="0.2">
      <c r="A45" s="123">
        <v>41929</v>
      </c>
      <c r="B45" s="1" t="s">
        <v>26</v>
      </c>
      <c r="C45" s="1" t="s">
        <v>114</v>
      </c>
      <c r="D45"/>
      <c r="E45">
        <v>650</v>
      </c>
      <c r="F45"/>
      <c r="G45" s="144"/>
      <c r="H45"/>
      <c r="I45"/>
    </row>
    <row r="46" spans="1:9" x14ac:dyDescent="0.2">
      <c r="A46" s="123">
        <v>41929</v>
      </c>
      <c r="B46" s="1" t="s">
        <v>26</v>
      </c>
      <c r="C46" s="1" t="s">
        <v>142</v>
      </c>
      <c r="D46"/>
      <c r="E46">
        <v>495</v>
      </c>
      <c r="F46"/>
      <c r="G46"/>
      <c r="H46" s="3"/>
      <c r="I46" s="3"/>
    </row>
    <row r="47" spans="1:9" x14ac:dyDescent="0.2">
      <c r="A47" s="123">
        <v>41929</v>
      </c>
      <c r="B47" s="1" t="s">
        <v>182</v>
      </c>
      <c r="C47" s="1" t="s">
        <v>142</v>
      </c>
      <c r="D47"/>
      <c r="E47">
        <v>570</v>
      </c>
      <c r="F47"/>
      <c r="G47"/>
      <c r="H47"/>
      <c r="I47"/>
    </row>
    <row r="48" spans="1:9" x14ac:dyDescent="0.2">
      <c r="A48" s="124">
        <v>41929</v>
      </c>
      <c r="B48" s="43" t="s">
        <v>26</v>
      </c>
      <c r="C48" s="43" t="s">
        <v>114</v>
      </c>
      <c r="D48" s="44"/>
      <c r="E48" s="44">
        <v>580</v>
      </c>
      <c r="F48" s="44"/>
      <c r="G48" s="44"/>
      <c r="H48"/>
      <c r="I48"/>
    </row>
    <row r="49" spans="1:9" x14ac:dyDescent="0.2">
      <c r="A49" s="123">
        <v>41931</v>
      </c>
      <c r="B49" s="1" t="s">
        <v>26</v>
      </c>
      <c r="C49" s="1" t="s">
        <v>114</v>
      </c>
      <c r="D49"/>
      <c r="E49">
        <v>630</v>
      </c>
      <c r="F49"/>
      <c r="G49"/>
      <c r="H49"/>
      <c r="I49"/>
    </row>
    <row r="50" spans="1:9" x14ac:dyDescent="0.2">
      <c r="A50" s="123">
        <v>41931</v>
      </c>
      <c r="B50" s="1" t="s">
        <v>26</v>
      </c>
      <c r="C50" s="1" t="s">
        <v>142</v>
      </c>
      <c r="D50"/>
      <c r="E50">
        <v>640</v>
      </c>
      <c r="F50"/>
      <c r="G50"/>
    </row>
    <row r="51" spans="1:9" x14ac:dyDescent="0.2">
      <c r="A51" s="123">
        <v>41931</v>
      </c>
      <c r="B51" s="1" t="s">
        <v>26</v>
      </c>
      <c r="C51" s="1" t="s">
        <v>114</v>
      </c>
      <c r="D51"/>
      <c r="E51">
        <v>680</v>
      </c>
      <c r="F51"/>
      <c r="G51"/>
      <c r="H51"/>
      <c r="I51"/>
    </row>
    <row r="52" spans="1:9" x14ac:dyDescent="0.2">
      <c r="A52" s="124">
        <v>41931</v>
      </c>
      <c r="B52" s="43" t="s">
        <v>26</v>
      </c>
      <c r="C52" s="43" t="s">
        <v>114</v>
      </c>
      <c r="D52" s="44"/>
      <c r="E52" s="44">
        <v>690</v>
      </c>
      <c r="F52" s="44"/>
      <c r="G52" s="44"/>
      <c r="H52"/>
      <c r="I52"/>
    </row>
    <row r="53" spans="1:9" x14ac:dyDescent="0.2">
      <c r="A53" s="123">
        <v>41934</v>
      </c>
      <c r="B53" s="1" t="s">
        <v>26</v>
      </c>
      <c r="C53" s="1" t="s">
        <v>114</v>
      </c>
      <c r="D53"/>
      <c r="E53">
        <v>680</v>
      </c>
      <c r="F53"/>
      <c r="G53"/>
      <c r="H53"/>
      <c r="I53"/>
    </row>
    <row r="54" spans="1:9" x14ac:dyDescent="0.2">
      <c r="A54" s="123">
        <v>41934</v>
      </c>
      <c r="B54" s="1" t="s">
        <v>26</v>
      </c>
      <c r="C54" s="1" t="s">
        <v>142</v>
      </c>
      <c r="D54"/>
      <c r="E54">
        <v>690</v>
      </c>
      <c r="F54"/>
      <c r="G54"/>
      <c r="H54"/>
      <c r="I54"/>
    </row>
    <row r="55" spans="1:9" x14ac:dyDescent="0.2">
      <c r="A55" s="124">
        <v>41934</v>
      </c>
      <c r="B55" s="43" t="s">
        <v>26</v>
      </c>
      <c r="C55" s="43" t="s">
        <v>142</v>
      </c>
      <c r="D55" s="44"/>
      <c r="E55" s="44">
        <v>405</v>
      </c>
      <c r="F55" s="44"/>
      <c r="G55" s="44" t="s">
        <v>181</v>
      </c>
      <c r="H55"/>
      <c r="I55"/>
    </row>
    <row r="56" spans="1:9" x14ac:dyDescent="0.2">
      <c r="A56" s="123">
        <v>41935</v>
      </c>
      <c r="B56" s="1" t="s">
        <v>26</v>
      </c>
      <c r="C56" s="1" t="s">
        <v>114</v>
      </c>
      <c r="D56"/>
      <c r="E56">
        <v>610</v>
      </c>
      <c r="F56"/>
      <c r="G56"/>
      <c r="H56"/>
      <c r="I56"/>
    </row>
    <row r="57" spans="1:9" x14ac:dyDescent="0.2">
      <c r="A57" s="123">
        <v>41935</v>
      </c>
      <c r="B57" s="1" t="s">
        <v>26</v>
      </c>
      <c r="C57" s="1" t="s">
        <v>114</v>
      </c>
      <c r="D57"/>
      <c r="E57">
        <v>660</v>
      </c>
      <c r="F57"/>
      <c r="G57"/>
    </row>
    <row r="58" spans="1:9" x14ac:dyDescent="0.2">
      <c r="A58" s="123">
        <v>41935</v>
      </c>
      <c r="B58" s="1" t="s">
        <v>26</v>
      </c>
      <c r="C58" s="1" t="s">
        <v>114</v>
      </c>
      <c r="D58"/>
      <c r="E58">
        <v>730</v>
      </c>
      <c r="F58"/>
      <c r="G58"/>
    </row>
    <row r="59" spans="1:9" x14ac:dyDescent="0.2">
      <c r="A59" s="123">
        <v>41935</v>
      </c>
      <c r="B59" s="1" t="s">
        <v>26</v>
      </c>
      <c r="C59" s="1" t="s">
        <v>142</v>
      </c>
      <c r="D59"/>
      <c r="E59">
        <v>540</v>
      </c>
      <c r="F59"/>
      <c r="G59"/>
    </row>
    <row r="60" spans="1:9" x14ac:dyDescent="0.2">
      <c r="A60" s="123">
        <v>41935</v>
      </c>
      <c r="B60" s="1" t="s">
        <v>26</v>
      </c>
      <c r="C60" s="1" t="s">
        <v>114</v>
      </c>
      <c r="D60"/>
      <c r="E60">
        <v>580</v>
      </c>
      <c r="F60"/>
      <c r="G60"/>
    </row>
    <row r="61" spans="1:9" x14ac:dyDescent="0.2">
      <c r="A61" s="123">
        <v>41935</v>
      </c>
      <c r="B61" s="1" t="s">
        <v>27</v>
      </c>
      <c r="C61" s="1" t="s">
        <v>142</v>
      </c>
      <c r="D61"/>
      <c r="E61">
        <v>460</v>
      </c>
      <c r="F61"/>
      <c r="G61" t="s">
        <v>183</v>
      </c>
    </row>
    <row r="62" spans="1:9" x14ac:dyDescent="0.2">
      <c r="A62" s="123">
        <v>41935</v>
      </c>
      <c r="B62" s="1" t="s">
        <v>26</v>
      </c>
      <c r="C62" s="1" t="s">
        <v>142</v>
      </c>
      <c r="D62"/>
      <c r="E62">
        <v>640</v>
      </c>
      <c r="F62"/>
      <c r="G62"/>
    </row>
    <row r="63" spans="1:9" x14ac:dyDescent="0.2">
      <c r="A63" s="123">
        <v>41935</v>
      </c>
      <c r="B63" s="1" t="s">
        <v>26</v>
      </c>
      <c r="C63" s="1" t="s">
        <v>142</v>
      </c>
      <c r="D63"/>
      <c r="E63">
        <v>400</v>
      </c>
      <c r="F63"/>
      <c r="G63"/>
    </row>
    <row r="64" spans="1:9" x14ac:dyDescent="0.2">
      <c r="A64" s="123">
        <v>41935</v>
      </c>
      <c r="B64" s="1" t="s">
        <v>26</v>
      </c>
      <c r="C64" s="1" t="s">
        <v>142</v>
      </c>
      <c r="D64"/>
      <c r="E64">
        <v>470</v>
      </c>
      <c r="F64"/>
      <c r="G64"/>
    </row>
    <row r="65" spans="1:7" x14ac:dyDescent="0.2">
      <c r="A65" s="123">
        <v>41935</v>
      </c>
      <c r="B65" s="1" t="s">
        <v>26</v>
      </c>
      <c r="C65" s="1" t="s">
        <v>142</v>
      </c>
      <c r="D65"/>
      <c r="E65">
        <v>740</v>
      </c>
      <c r="F65"/>
      <c r="G65"/>
    </row>
    <row r="66" spans="1:7" x14ac:dyDescent="0.2">
      <c r="A66" s="123">
        <v>41935</v>
      </c>
      <c r="B66" s="1" t="s">
        <v>26</v>
      </c>
      <c r="C66" s="1" t="s">
        <v>142</v>
      </c>
      <c r="D66"/>
      <c r="E66">
        <v>720</v>
      </c>
      <c r="F66"/>
      <c r="G66" t="s">
        <v>184</v>
      </c>
    </row>
    <row r="67" spans="1:7" x14ac:dyDescent="0.2">
      <c r="A67" s="124">
        <v>41935</v>
      </c>
      <c r="B67" s="43" t="s">
        <v>26</v>
      </c>
      <c r="C67" s="43" t="s">
        <v>114</v>
      </c>
      <c r="D67" s="44"/>
      <c r="E67" s="44">
        <v>660</v>
      </c>
      <c r="F67" s="44"/>
      <c r="G67" s="44"/>
    </row>
    <row r="68" spans="1:7" x14ac:dyDescent="0.2">
      <c r="A68" s="123">
        <v>41936</v>
      </c>
      <c r="B68" s="1" t="s">
        <v>26</v>
      </c>
      <c r="C68" s="1" t="s">
        <v>114</v>
      </c>
      <c r="D68"/>
      <c r="E68">
        <v>650</v>
      </c>
      <c r="F68"/>
      <c r="G68"/>
    </row>
    <row r="69" spans="1:7" x14ac:dyDescent="0.2">
      <c r="A69" s="123">
        <v>41936</v>
      </c>
      <c r="B69" s="1" t="s">
        <v>26</v>
      </c>
      <c r="C69" s="1" t="s">
        <v>114</v>
      </c>
      <c r="D69"/>
      <c r="E69">
        <v>650</v>
      </c>
      <c r="F69"/>
      <c r="G69"/>
    </row>
    <row r="70" spans="1:7" x14ac:dyDescent="0.2">
      <c r="A70" s="123">
        <v>41936</v>
      </c>
      <c r="B70" s="1" t="s">
        <v>26</v>
      </c>
      <c r="C70" s="1" t="s">
        <v>142</v>
      </c>
      <c r="D70"/>
      <c r="E70">
        <v>700</v>
      </c>
      <c r="F70"/>
      <c r="G70" t="s">
        <v>184</v>
      </c>
    </row>
    <row r="71" spans="1:7" x14ac:dyDescent="0.2">
      <c r="A71" s="123">
        <v>41936</v>
      </c>
      <c r="B71" s="1" t="s">
        <v>26</v>
      </c>
      <c r="C71" s="1" t="s">
        <v>114</v>
      </c>
      <c r="D71"/>
      <c r="E71">
        <v>720</v>
      </c>
      <c r="F71"/>
      <c r="G71"/>
    </row>
    <row r="72" spans="1:7" x14ac:dyDescent="0.2">
      <c r="A72" s="123">
        <v>41936</v>
      </c>
      <c r="B72" s="1" t="s">
        <v>26</v>
      </c>
      <c r="C72" s="1" t="s">
        <v>114</v>
      </c>
      <c r="D72"/>
      <c r="E72">
        <v>580</v>
      </c>
      <c r="F72"/>
      <c r="G72"/>
    </row>
    <row r="73" spans="1:7" x14ac:dyDescent="0.2">
      <c r="A73" s="124">
        <v>41936</v>
      </c>
      <c r="B73" s="43" t="s">
        <v>26</v>
      </c>
      <c r="C73" s="43" t="s">
        <v>114</v>
      </c>
      <c r="D73" s="44"/>
      <c r="E73" s="44">
        <v>510</v>
      </c>
      <c r="F73" s="44"/>
      <c r="G73" s="44"/>
    </row>
    <row r="74" spans="1:7" x14ac:dyDescent="0.2">
      <c r="A74" s="123">
        <v>41937</v>
      </c>
      <c r="B74" s="1" t="s">
        <v>26</v>
      </c>
      <c r="C74" s="1" t="s">
        <v>114</v>
      </c>
      <c r="D74"/>
      <c r="E74">
        <v>670</v>
      </c>
      <c r="F74"/>
      <c r="G74"/>
    </row>
    <row r="75" spans="1:7" x14ac:dyDescent="0.2">
      <c r="A75" s="123">
        <v>41937</v>
      </c>
      <c r="B75" s="1" t="s">
        <v>26</v>
      </c>
      <c r="C75" s="1" t="s">
        <v>142</v>
      </c>
      <c r="D75"/>
      <c r="E75">
        <v>640</v>
      </c>
      <c r="F75"/>
      <c r="G75"/>
    </row>
    <row r="76" spans="1:7" x14ac:dyDescent="0.2">
      <c r="A76" s="123">
        <v>41937</v>
      </c>
      <c r="B76" s="1" t="s">
        <v>26</v>
      </c>
      <c r="C76" s="1" t="s">
        <v>114</v>
      </c>
      <c r="D76"/>
      <c r="E76">
        <v>665</v>
      </c>
      <c r="F76"/>
      <c r="G76"/>
    </row>
    <row r="77" spans="1:7" x14ac:dyDescent="0.2">
      <c r="A77" s="123">
        <v>41937</v>
      </c>
      <c r="B77" s="1" t="s">
        <v>26</v>
      </c>
      <c r="C77" s="1" t="s">
        <v>142</v>
      </c>
      <c r="D77"/>
      <c r="E77">
        <v>450</v>
      </c>
      <c r="F77"/>
      <c r="G77"/>
    </row>
    <row r="78" spans="1:7" x14ac:dyDescent="0.2">
      <c r="A78" s="123">
        <v>41937</v>
      </c>
      <c r="B78" s="1" t="s">
        <v>26</v>
      </c>
      <c r="C78" s="1" t="s">
        <v>142</v>
      </c>
      <c r="D78"/>
      <c r="E78">
        <v>468</v>
      </c>
      <c r="F78"/>
      <c r="G78"/>
    </row>
    <row r="79" spans="1:7" x14ac:dyDescent="0.2">
      <c r="A79" s="124">
        <v>41937</v>
      </c>
      <c r="B79" s="43" t="s">
        <v>26</v>
      </c>
      <c r="C79" s="43" t="s">
        <v>142</v>
      </c>
      <c r="D79" s="44"/>
      <c r="E79" s="44">
        <v>580</v>
      </c>
      <c r="F79" s="44"/>
      <c r="G79" s="44"/>
    </row>
    <row r="80" spans="1:7" x14ac:dyDescent="0.2">
      <c r="A80" s="141">
        <v>41938</v>
      </c>
      <c r="B80" s="83" t="s">
        <v>26</v>
      </c>
      <c r="C80" s="83" t="s">
        <v>142</v>
      </c>
      <c r="D80" s="142"/>
      <c r="E80" s="142">
        <v>460</v>
      </c>
      <c r="F80" s="142"/>
      <c r="G80" s="142"/>
    </row>
    <row r="81" spans="1:7" x14ac:dyDescent="0.2">
      <c r="A81" s="123">
        <v>41940</v>
      </c>
      <c r="B81" s="1" t="s">
        <v>28</v>
      </c>
      <c r="C81" s="1" t="s">
        <v>142</v>
      </c>
      <c r="D81"/>
      <c r="E81">
        <v>750</v>
      </c>
      <c r="F81"/>
      <c r="G81"/>
    </row>
    <row r="82" spans="1:7" x14ac:dyDescent="0.2">
      <c r="A82" s="123">
        <v>41940</v>
      </c>
      <c r="B82" s="1" t="s">
        <v>26</v>
      </c>
      <c r="C82" s="1" t="s">
        <v>114</v>
      </c>
      <c r="D82"/>
      <c r="E82">
        <v>660</v>
      </c>
      <c r="F82"/>
      <c r="G82"/>
    </row>
    <row r="83" spans="1:7" x14ac:dyDescent="0.2">
      <c r="A83" s="123">
        <v>41940</v>
      </c>
      <c r="B83" s="1" t="s">
        <v>26</v>
      </c>
      <c r="C83" s="1" t="s">
        <v>114</v>
      </c>
      <c r="D83"/>
      <c r="E83">
        <v>520</v>
      </c>
      <c r="F83"/>
      <c r="G83"/>
    </row>
    <row r="84" spans="1:7" x14ac:dyDescent="0.2">
      <c r="A84" s="123">
        <v>41940</v>
      </c>
      <c r="B84" s="1" t="s">
        <v>26</v>
      </c>
      <c r="C84" s="1" t="s">
        <v>142</v>
      </c>
      <c r="D84"/>
      <c r="E84">
        <v>700</v>
      </c>
      <c r="F84"/>
      <c r="G84"/>
    </row>
    <row r="85" spans="1:7" x14ac:dyDescent="0.2">
      <c r="A85" s="123">
        <v>41940</v>
      </c>
      <c r="B85" s="1" t="s">
        <v>26</v>
      </c>
      <c r="C85" s="1" t="s">
        <v>142</v>
      </c>
      <c r="D85"/>
      <c r="E85">
        <v>720</v>
      </c>
      <c r="F85"/>
      <c r="G85" t="s">
        <v>184</v>
      </c>
    </row>
    <row r="86" spans="1:7" x14ac:dyDescent="0.2">
      <c r="A86" s="123">
        <v>41940</v>
      </c>
      <c r="B86" s="1" t="s">
        <v>26</v>
      </c>
      <c r="C86" s="1" t="s">
        <v>114</v>
      </c>
      <c r="D86"/>
      <c r="E86">
        <v>595</v>
      </c>
      <c r="F86"/>
      <c r="G86"/>
    </row>
    <row r="87" spans="1:7" x14ac:dyDescent="0.2">
      <c r="A87" s="123">
        <v>41940</v>
      </c>
      <c r="B87" s="1" t="s">
        <v>26</v>
      </c>
      <c r="C87" s="1" t="s">
        <v>114</v>
      </c>
      <c r="D87"/>
      <c r="E87">
        <v>670</v>
      </c>
      <c r="F87"/>
      <c r="G87"/>
    </row>
    <row r="88" spans="1:7" x14ac:dyDescent="0.2">
      <c r="A88" s="123">
        <v>41940</v>
      </c>
      <c r="B88" s="1" t="s">
        <v>26</v>
      </c>
      <c r="C88" s="1" t="s">
        <v>142</v>
      </c>
      <c r="D88"/>
      <c r="E88">
        <v>690</v>
      </c>
      <c r="F88"/>
      <c r="G88"/>
    </row>
    <row r="89" spans="1:7" x14ac:dyDescent="0.2">
      <c r="A89" s="123">
        <v>41940</v>
      </c>
      <c r="B89" s="1" t="s">
        <v>26</v>
      </c>
      <c r="C89" s="1" t="s">
        <v>142</v>
      </c>
      <c r="D89"/>
      <c r="E89">
        <v>680</v>
      </c>
      <c r="F89"/>
      <c r="G89"/>
    </row>
    <row r="90" spans="1:7" x14ac:dyDescent="0.2">
      <c r="A90" s="123">
        <v>41940</v>
      </c>
      <c r="B90" s="1" t="s">
        <v>26</v>
      </c>
      <c r="C90" s="1" t="s">
        <v>114</v>
      </c>
      <c r="D90"/>
      <c r="E90">
        <v>610</v>
      </c>
      <c r="F90"/>
      <c r="G90"/>
    </row>
    <row r="91" spans="1:7" x14ac:dyDescent="0.2">
      <c r="A91" s="123">
        <v>41940</v>
      </c>
      <c r="B91" s="1" t="s">
        <v>26</v>
      </c>
      <c r="C91" s="1" t="s">
        <v>142</v>
      </c>
      <c r="D91"/>
      <c r="E91">
        <v>650</v>
      </c>
      <c r="F91"/>
      <c r="G91"/>
    </row>
    <row r="92" spans="1:7" x14ac:dyDescent="0.2">
      <c r="A92" s="123">
        <v>41940</v>
      </c>
      <c r="B92" s="1" t="s">
        <v>21</v>
      </c>
      <c r="C92" s="197"/>
      <c r="D92"/>
      <c r="E92">
        <v>430</v>
      </c>
      <c r="F92"/>
      <c r="G92"/>
    </row>
    <row r="93" spans="1:7" x14ac:dyDescent="0.2">
      <c r="A93" s="124">
        <v>41940</v>
      </c>
      <c r="B93" s="43" t="s">
        <v>26</v>
      </c>
      <c r="C93" s="43" t="s">
        <v>142</v>
      </c>
      <c r="D93" s="44"/>
      <c r="E93" s="44">
        <v>625</v>
      </c>
      <c r="F93" s="44"/>
      <c r="G93" s="44"/>
    </row>
    <row r="94" spans="1:7" x14ac:dyDescent="0.2">
      <c r="A94" s="123">
        <v>41941</v>
      </c>
      <c r="B94" s="1" t="s">
        <v>26</v>
      </c>
      <c r="C94" s="1" t="s">
        <v>114</v>
      </c>
      <c r="D94"/>
      <c r="E94">
        <v>680</v>
      </c>
      <c r="F94"/>
      <c r="G94"/>
    </row>
    <row r="95" spans="1:7" x14ac:dyDescent="0.2">
      <c r="A95" s="123">
        <v>41941</v>
      </c>
      <c r="B95" s="1" t="s">
        <v>26</v>
      </c>
      <c r="C95" s="1" t="s">
        <v>114</v>
      </c>
      <c r="D95"/>
      <c r="E95">
        <v>660</v>
      </c>
      <c r="F95"/>
      <c r="G95"/>
    </row>
    <row r="96" spans="1:7" x14ac:dyDescent="0.2">
      <c r="A96" s="123">
        <v>41941</v>
      </c>
      <c r="B96" s="1" t="s">
        <v>26</v>
      </c>
      <c r="C96" s="1" t="s">
        <v>142</v>
      </c>
      <c r="D96"/>
      <c r="E96">
        <v>635</v>
      </c>
      <c r="F96"/>
      <c r="G96"/>
    </row>
    <row r="97" spans="1:7" x14ac:dyDescent="0.2">
      <c r="A97" s="123">
        <v>41941</v>
      </c>
      <c r="B97" s="1" t="s">
        <v>26</v>
      </c>
      <c r="C97" s="1" t="s">
        <v>114</v>
      </c>
      <c r="D97"/>
      <c r="E97">
        <v>700</v>
      </c>
      <c r="F97"/>
      <c r="G97"/>
    </row>
    <row r="98" spans="1:7" x14ac:dyDescent="0.2">
      <c r="A98" s="124">
        <v>41941</v>
      </c>
      <c r="B98" s="43" t="s">
        <v>26</v>
      </c>
      <c r="C98" s="43" t="s">
        <v>142</v>
      </c>
      <c r="D98" s="44"/>
      <c r="E98" s="44">
        <v>580</v>
      </c>
      <c r="F98" s="44"/>
      <c r="G98" s="44"/>
    </row>
    <row r="99" spans="1:7" x14ac:dyDescent="0.2">
      <c r="A99" s="123">
        <v>41942</v>
      </c>
      <c r="B99" s="1" t="s">
        <v>28</v>
      </c>
      <c r="C99" s="1" t="s">
        <v>142</v>
      </c>
      <c r="D99"/>
      <c r="E99">
        <v>830</v>
      </c>
      <c r="F99"/>
      <c r="G99"/>
    </row>
    <row r="100" spans="1:7" x14ac:dyDescent="0.2">
      <c r="A100" s="123">
        <v>41942</v>
      </c>
      <c r="B100" s="1" t="s">
        <v>26</v>
      </c>
      <c r="C100" s="1" t="s">
        <v>114</v>
      </c>
      <c r="D100"/>
      <c r="E100">
        <v>640</v>
      </c>
      <c r="F100"/>
      <c r="G100"/>
    </row>
    <row r="101" spans="1:7" x14ac:dyDescent="0.2">
      <c r="A101" s="123">
        <v>41942</v>
      </c>
      <c r="B101" s="1" t="s">
        <v>26</v>
      </c>
      <c r="C101" s="1" t="s">
        <v>142</v>
      </c>
      <c r="D101"/>
      <c r="E101">
        <v>680</v>
      </c>
      <c r="F101"/>
      <c r="G101"/>
    </row>
    <row r="102" spans="1:7" x14ac:dyDescent="0.2">
      <c r="A102" s="123">
        <v>41942</v>
      </c>
      <c r="B102" s="1" t="s">
        <v>26</v>
      </c>
      <c r="C102" s="1" t="s">
        <v>114</v>
      </c>
      <c r="D102"/>
      <c r="E102">
        <v>675</v>
      </c>
      <c r="F102"/>
      <c r="G102" t="s">
        <v>184</v>
      </c>
    </row>
    <row r="103" spans="1:7" x14ac:dyDescent="0.2">
      <c r="A103" s="124">
        <v>41942</v>
      </c>
      <c r="B103" s="43" t="s">
        <v>26</v>
      </c>
      <c r="C103" s="43" t="s">
        <v>114</v>
      </c>
      <c r="D103" s="44"/>
      <c r="E103" s="44">
        <v>700</v>
      </c>
      <c r="F103" s="44"/>
      <c r="G103" s="44"/>
    </row>
    <row r="104" spans="1:7" x14ac:dyDescent="0.2">
      <c r="A104" s="123">
        <v>41943</v>
      </c>
      <c r="B104" s="1" t="s">
        <v>26</v>
      </c>
      <c r="C104" s="1" t="s">
        <v>114</v>
      </c>
      <c r="D104"/>
      <c r="E104">
        <v>680</v>
      </c>
      <c r="F104"/>
      <c r="G104"/>
    </row>
    <row r="105" spans="1:7" x14ac:dyDescent="0.2">
      <c r="A105" s="123">
        <v>41943</v>
      </c>
      <c r="B105" s="1" t="s">
        <v>26</v>
      </c>
      <c r="C105" s="1" t="s">
        <v>142</v>
      </c>
      <c r="D105"/>
      <c r="E105">
        <v>720</v>
      </c>
      <c r="F105"/>
      <c r="G105"/>
    </row>
    <row r="106" spans="1:7" x14ac:dyDescent="0.2">
      <c r="A106" s="124">
        <v>41943</v>
      </c>
      <c r="B106" s="43" t="s">
        <v>26</v>
      </c>
      <c r="C106" s="43" t="s">
        <v>114</v>
      </c>
      <c r="D106" s="44"/>
      <c r="E106" s="44">
        <v>610</v>
      </c>
      <c r="F106" s="44"/>
      <c r="G106" s="44"/>
    </row>
    <row r="107" spans="1:7" x14ac:dyDescent="0.2">
      <c r="A107" s="123">
        <v>41944</v>
      </c>
      <c r="B107" s="1" t="s">
        <v>26</v>
      </c>
      <c r="C107" s="1" t="s">
        <v>114</v>
      </c>
      <c r="D107"/>
      <c r="E107">
        <v>690</v>
      </c>
      <c r="F107"/>
      <c r="G107"/>
    </row>
    <row r="108" spans="1:7" x14ac:dyDescent="0.2">
      <c r="A108" s="123">
        <v>41944</v>
      </c>
      <c r="B108" s="1" t="s">
        <v>26</v>
      </c>
      <c r="C108" s="1" t="s">
        <v>114</v>
      </c>
      <c r="D108"/>
      <c r="E108">
        <v>590</v>
      </c>
      <c r="F108"/>
      <c r="G108"/>
    </row>
    <row r="109" spans="1:7" x14ac:dyDescent="0.2">
      <c r="A109" s="123">
        <v>41944</v>
      </c>
      <c r="B109" s="1" t="s">
        <v>26</v>
      </c>
      <c r="C109" s="1" t="s">
        <v>142</v>
      </c>
      <c r="D109"/>
      <c r="E109">
        <v>510</v>
      </c>
      <c r="F109"/>
      <c r="G109"/>
    </row>
    <row r="110" spans="1:7" x14ac:dyDescent="0.2">
      <c r="A110" s="123">
        <v>41944</v>
      </c>
      <c r="B110" s="1" t="s">
        <v>26</v>
      </c>
      <c r="C110" s="1" t="s">
        <v>142</v>
      </c>
      <c r="D110"/>
      <c r="E110">
        <v>590</v>
      </c>
      <c r="F110"/>
      <c r="G110"/>
    </row>
    <row r="111" spans="1:7" x14ac:dyDescent="0.2">
      <c r="A111" s="123">
        <v>41944</v>
      </c>
      <c r="B111" s="1" t="s">
        <v>26</v>
      </c>
      <c r="C111" s="1" t="s">
        <v>114</v>
      </c>
      <c r="D111"/>
      <c r="E111">
        <v>520</v>
      </c>
      <c r="F111"/>
      <c r="G111"/>
    </row>
    <row r="112" spans="1:7" x14ac:dyDescent="0.2">
      <c r="A112" s="123">
        <v>41944</v>
      </c>
      <c r="B112" s="1" t="s">
        <v>26</v>
      </c>
      <c r="C112" s="1" t="s">
        <v>114</v>
      </c>
      <c r="D112"/>
      <c r="E112">
        <v>660</v>
      </c>
      <c r="F112"/>
      <c r="G112"/>
    </row>
    <row r="113" spans="1:7" x14ac:dyDescent="0.2">
      <c r="A113" s="124">
        <v>41944</v>
      </c>
      <c r="B113" s="43" t="s">
        <v>26</v>
      </c>
      <c r="C113" s="43" t="s">
        <v>142</v>
      </c>
      <c r="D113" s="44"/>
      <c r="E113" s="44">
        <v>630</v>
      </c>
      <c r="F113" s="44"/>
      <c r="G113" s="44"/>
    </row>
    <row r="114" spans="1:7" x14ac:dyDescent="0.2">
      <c r="A114" s="123">
        <v>41945</v>
      </c>
      <c r="B114" s="1" t="s">
        <v>26</v>
      </c>
      <c r="C114" s="1" t="s">
        <v>114</v>
      </c>
      <c r="D114"/>
      <c r="E114">
        <v>680</v>
      </c>
      <c r="F114"/>
      <c r="G114"/>
    </row>
    <row r="115" spans="1:7" x14ac:dyDescent="0.2">
      <c r="A115" s="123">
        <v>41945</v>
      </c>
      <c r="B115" s="1" t="s">
        <v>26</v>
      </c>
      <c r="C115" s="1" t="s">
        <v>114</v>
      </c>
      <c r="D115"/>
      <c r="E115">
        <v>580</v>
      </c>
      <c r="F115"/>
      <c r="G115"/>
    </row>
    <row r="116" spans="1:7" x14ac:dyDescent="0.2">
      <c r="A116" s="124">
        <v>41945</v>
      </c>
      <c r="B116" s="43" t="s">
        <v>26</v>
      </c>
      <c r="C116" s="43" t="s">
        <v>142</v>
      </c>
      <c r="D116" s="44"/>
      <c r="E116" s="44">
        <v>690</v>
      </c>
      <c r="F116" s="44"/>
      <c r="G116" s="44"/>
    </row>
    <row r="117" spans="1:7" x14ac:dyDescent="0.2">
      <c r="A117" s="141">
        <v>41946</v>
      </c>
      <c r="B117" s="83" t="s">
        <v>26</v>
      </c>
      <c r="C117" s="83" t="s">
        <v>114</v>
      </c>
      <c r="D117" s="142"/>
      <c r="E117" s="142">
        <v>710</v>
      </c>
      <c r="F117" s="142"/>
      <c r="G117" s="142"/>
    </row>
    <row r="118" spans="1:7" x14ac:dyDescent="0.2">
      <c r="A118" s="123">
        <v>41947</v>
      </c>
      <c r="B118" s="1" t="s">
        <v>26</v>
      </c>
      <c r="C118" s="1" t="s">
        <v>142</v>
      </c>
      <c r="D118"/>
      <c r="E118">
        <v>630</v>
      </c>
      <c r="F118"/>
      <c r="G118"/>
    </row>
    <row r="119" spans="1:7" x14ac:dyDescent="0.2">
      <c r="A119" s="123">
        <v>41947</v>
      </c>
      <c r="B119" s="1" t="s">
        <v>26</v>
      </c>
      <c r="C119" s="1" t="s">
        <v>114</v>
      </c>
      <c r="D119"/>
      <c r="E119">
        <v>680</v>
      </c>
      <c r="F119"/>
      <c r="G119"/>
    </row>
    <row r="120" spans="1:7" x14ac:dyDescent="0.2">
      <c r="A120" s="123">
        <v>41947</v>
      </c>
      <c r="B120" s="1" t="s">
        <v>26</v>
      </c>
      <c r="C120" s="1" t="s">
        <v>142</v>
      </c>
      <c r="D120"/>
      <c r="E120">
        <v>610</v>
      </c>
      <c r="F120"/>
      <c r="G120"/>
    </row>
    <row r="121" spans="1:7" x14ac:dyDescent="0.2">
      <c r="A121" s="123">
        <v>41947</v>
      </c>
      <c r="B121" s="1" t="s">
        <v>26</v>
      </c>
      <c r="C121" s="1" t="s">
        <v>114</v>
      </c>
      <c r="D121"/>
      <c r="E121">
        <v>630</v>
      </c>
      <c r="F121"/>
      <c r="G121"/>
    </row>
    <row r="122" spans="1:7" x14ac:dyDescent="0.2">
      <c r="A122" s="124">
        <v>41947</v>
      </c>
      <c r="B122" s="43" t="s">
        <v>26</v>
      </c>
      <c r="C122" s="43" t="s">
        <v>142</v>
      </c>
      <c r="D122" s="44"/>
      <c r="E122" s="44">
        <v>740</v>
      </c>
      <c r="F122" s="44"/>
      <c r="G122" s="44"/>
    </row>
    <row r="123" spans="1:7" x14ac:dyDescent="0.2">
      <c r="A123" s="123">
        <v>41949</v>
      </c>
      <c r="B123" s="1" t="s">
        <v>26</v>
      </c>
      <c r="C123" s="1" t="s">
        <v>142</v>
      </c>
      <c r="D123"/>
      <c r="E123">
        <v>670</v>
      </c>
      <c r="F123"/>
      <c r="G123"/>
    </row>
    <row r="124" spans="1:7" x14ac:dyDescent="0.2">
      <c r="A124" s="123">
        <v>41949</v>
      </c>
      <c r="B124" s="1" t="s">
        <v>26</v>
      </c>
      <c r="C124" s="1" t="s">
        <v>142</v>
      </c>
      <c r="D124"/>
      <c r="E124">
        <v>645</v>
      </c>
      <c r="F124"/>
      <c r="G124"/>
    </row>
    <row r="125" spans="1:7" x14ac:dyDescent="0.2">
      <c r="A125" s="124">
        <v>41949</v>
      </c>
      <c r="B125" s="43" t="s">
        <v>26</v>
      </c>
      <c r="C125" s="43" t="s">
        <v>114</v>
      </c>
      <c r="D125" s="44"/>
      <c r="E125" s="44">
        <v>620</v>
      </c>
      <c r="F125" s="44"/>
      <c r="G125" s="44"/>
    </row>
    <row r="126" spans="1:7" x14ac:dyDescent="0.2">
      <c r="A126" s="123">
        <v>41950</v>
      </c>
      <c r="B126" s="1" t="s">
        <v>26</v>
      </c>
      <c r="C126" s="1" t="s">
        <v>114</v>
      </c>
      <c r="D126"/>
      <c r="E126">
        <v>540</v>
      </c>
      <c r="F126"/>
      <c r="G126"/>
    </row>
    <row r="127" spans="1:7" x14ac:dyDescent="0.2">
      <c r="A127" s="123">
        <v>41950</v>
      </c>
      <c r="B127" s="1" t="s">
        <v>29</v>
      </c>
      <c r="C127" s="1" t="s">
        <v>142</v>
      </c>
      <c r="D127"/>
      <c r="E127">
        <v>980</v>
      </c>
      <c r="F127"/>
      <c r="G127"/>
    </row>
    <row r="128" spans="1:7" x14ac:dyDescent="0.2">
      <c r="A128" s="123">
        <v>41950</v>
      </c>
      <c r="B128" s="1" t="s">
        <v>26</v>
      </c>
      <c r="C128" s="1" t="s">
        <v>114</v>
      </c>
      <c r="D128"/>
      <c r="E128">
        <v>830</v>
      </c>
      <c r="F128"/>
      <c r="G128"/>
    </row>
    <row r="129" spans="1:7" x14ac:dyDescent="0.2">
      <c r="A129" s="123">
        <v>41950</v>
      </c>
      <c r="B129" s="1" t="s">
        <v>26</v>
      </c>
      <c r="C129" s="1" t="s">
        <v>142</v>
      </c>
      <c r="D129"/>
      <c r="E129">
        <v>830</v>
      </c>
      <c r="F129"/>
      <c r="G129"/>
    </row>
    <row r="130" spans="1:7" x14ac:dyDescent="0.2">
      <c r="A130" s="123">
        <v>41950</v>
      </c>
      <c r="B130" s="1" t="s">
        <v>28</v>
      </c>
      <c r="C130" s="1" t="s">
        <v>142</v>
      </c>
      <c r="D130"/>
      <c r="E130">
        <v>890</v>
      </c>
      <c r="F130"/>
      <c r="G130"/>
    </row>
    <row r="131" spans="1:7" x14ac:dyDescent="0.2">
      <c r="A131" s="124">
        <v>41950</v>
      </c>
      <c r="B131" s="43" t="s">
        <v>26</v>
      </c>
      <c r="C131" s="43" t="s">
        <v>142</v>
      </c>
      <c r="D131" s="44"/>
      <c r="E131" s="44">
        <v>700</v>
      </c>
      <c r="F131" s="44"/>
      <c r="G131" s="44"/>
    </row>
    <row r="132" spans="1:7" x14ac:dyDescent="0.2">
      <c r="A132" s="141">
        <v>41951</v>
      </c>
      <c r="B132" s="83" t="s">
        <v>28</v>
      </c>
      <c r="C132" s="83" t="s">
        <v>114</v>
      </c>
      <c r="D132" s="142"/>
      <c r="E132" s="142">
        <v>720</v>
      </c>
      <c r="F132" s="142"/>
      <c r="G132" s="142" t="s">
        <v>185</v>
      </c>
    </row>
    <row r="133" spans="1:7" x14ac:dyDescent="0.2">
      <c r="A133" s="123">
        <v>41952</v>
      </c>
      <c r="B133" s="1" t="s">
        <v>26</v>
      </c>
      <c r="C133" s="1" t="s">
        <v>142</v>
      </c>
      <c r="D133"/>
      <c r="E133">
        <v>710</v>
      </c>
      <c r="F133"/>
      <c r="G133"/>
    </row>
    <row r="134" spans="1:7" x14ac:dyDescent="0.2">
      <c r="A134" s="123">
        <v>41952</v>
      </c>
      <c r="B134" s="1" t="s">
        <v>28</v>
      </c>
      <c r="C134" s="1" t="s">
        <v>114</v>
      </c>
      <c r="D134"/>
      <c r="E134">
        <v>720</v>
      </c>
      <c r="F134"/>
      <c r="G134"/>
    </row>
    <row r="135" spans="1:7" x14ac:dyDescent="0.2">
      <c r="A135" s="123">
        <v>41952</v>
      </c>
      <c r="B135" s="1" t="s">
        <v>26</v>
      </c>
      <c r="C135" s="1" t="s">
        <v>142</v>
      </c>
      <c r="D135"/>
      <c r="E135">
        <v>690</v>
      </c>
      <c r="F135"/>
      <c r="G135"/>
    </row>
    <row r="136" spans="1:7" x14ac:dyDescent="0.2">
      <c r="A136" s="123">
        <v>41952</v>
      </c>
      <c r="B136" s="1" t="s">
        <v>26</v>
      </c>
      <c r="C136" s="1" t="s">
        <v>142</v>
      </c>
      <c r="D136"/>
      <c r="E136">
        <v>470</v>
      </c>
      <c r="F136"/>
      <c r="G136"/>
    </row>
    <row r="137" spans="1:7" x14ac:dyDescent="0.2">
      <c r="A137" s="124">
        <v>41952</v>
      </c>
      <c r="B137" s="43" t="s">
        <v>26</v>
      </c>
      <c r="C137" s="43" t="s">
        <v>114</v>
      </c>
      <c r="D137" s="44"/>
      <c r="E137" s="44">
        <v>630</v>
      </c>
      <c r="F137" s="44"/>
      <c r="G137" s="44"/>
    </row>
    <row r="138" spans="1:7" x14ac:dyDescent="0.2">
      <c r="A138" s="141">
        <v>41956</v>
      </c>
      <c r="B138" s="83" t="s">
        <v>28</v>
      </c>
      <c r="C138" s="83" t="s">
        <v>114</v>
      </c>
      <c r="D138" s="142"/>
      <c r="E138" s="142">
        <v>650</v>
      </c>
      <c r="F138" s="142"/>
      <c r="G138" s="142"/>
    </row>
    <row r="139" spans="1:7" x14ac:dyDescent="0.2">
      <c r="A139" s="141">
        <v>41968</v>
      </c>
      <c r="B139" s="83" t="s">
        <v>26</v>
      </c>
      <c r="C139" s="83" t="s">
        <v>142</v>
      </c>
      <c r="D139" s="142"/>
      <c r="E139" s="142">
        <v>680</v>
      </c>
      <c r="F139" s="142"/>
      <c r="G139" s="142"/>
    </row>
    <row r="140" spans="1:7" x14ac:dyDescent="0.2">
      <c r="A140" s="141">
        <v>41970</v>
      </c>
      <c r="B140" s="83" t="s">
        <v>26</v>
      </c>
      <c r="C140" s="83" t="s">
        <v>142</v>
      </c>
      <c r="D140" s="83"/>
      <c r="E140" s="142">
        <v>600</v>
      </c>
      <c r="F140" s="198"/>
      <c r="G140" s="142"/>
    </row>
    <row r="141" spans="1:7" x14ac:dyDescent="0.2">
      <c r="A141" s="123"/>
      <c r="G141"/>
    </row>
    <row r="142" spans="1:7" x14ac:dyDescent="0.2">
      <c r="A142" s="123"/>
      <c r="G142"/>
    </row>
    <row r="143" spans="1:7" x14ac:dyDescent="0.2">
      <c r="A143" s="123"/>
      <c r="G143"/>
    </row>
    <row r="144" spans="1:7" x14ac:dyDescent="0.2">
      <c r="A144" s="123"/>
      <c r="G144"/>
    </row>
    <row r="145" spans="1:9" x14ac:dyDescent="0.2">
      <c r="A145" s="123"/>
      <c r="G145"/>
    </row>
    <row r="146" spans="1:9" x14ac:dyDescent="0.2">
      <c r="A146" s="123"/>
      <c r="G146"/>
    </row>
    <row r="147" spans="1:9" x14ac:dyDescent="0.2">
      <c r="A147" s="123"/>
      <c r="G147"/>
    </row>
    <row r="148" spans="1:9" x14ac:dyDescent="0.2">
      <c r="A148" s="123"/>
      <c r="G148"/>
    </row>
    <row r="149" spans="1:9" x14ac:dyDescent="0.2">
      <c r="A149" s="123"/>
      <c r="G149"/>
    </row>
    <row r="150" spans="1:9" x14ac:dyDescent="0.2">
      <c r="A150" s="123"/>
      <c r="G150"/>
    </row>
    <row r="151" spans="1:9" x14ac:dyDescent="0.2">
      <c r="A151" s="123"/>
      <c r="G151"/>
    </row>
    <row r="152" spans="1:9" x14ac:dyDescent="0.2">
      <c r="A152" s="123"/>
      <c r="D152"/>
      <c r="F152"/>
      <c r="G152"/>
      <c r="H152"/>
      <c r="I152"/>
    </row>
    <row r="153" spans="1:9" x14ac:dyDescent="0.2">
      <c r="A153" s="123"/>
      <c r="D153"/>
      <c r="F153"/>
      <c r="G153"/>
      <c r="H153"/>
      <c r="I153"/>
    </row>
    <row r="154" spans="1:9" x14ac:dyDescent="0.2">
      <c r="A154" s="123"/>
      <c r="D154"/>
      <c r="F154"/>
      <c r="G154"/>
      <c r="H154"/>
      <c r="I154"/>
    </row>
    <row r="155" spans="1:9" x14ac:dyDescent="0.2">
      <c r="A155" s="123"/>
      <c r="D155"/>
      <c r="F155"/>
      <c r="G155"/>
      <c r="H155"/>
      <c r="I155"/>
    </row>
    <row r="156" spans="1:9" x14ac:dyDescent="0.2">
      <c r="A156" s="123"/>
      <c r="D156"/>
      <c r="F156"/>
      <c r="G156"/>
      <c r="H156"/>
      <c r="I156"/>
    </row>
    <row r="157" spans="1:9" x14ac:dyDescent="0.2">
      <c r="A157" s="123"/>
      <c r="D157"/>
      <c r="F157"/>
      <c r="G157"/>
      <c r="H157"/>
      <c r="I157"/>
    </row>
    <row r="158" spans="1:9" x14ac:dyDescent="0.2">
      <c r="A158" s="123"/>
      <c r="D158"/>
      <c r="F158"/>
      <c r="G158"/>
      <c r="H158"/>
      <c r="I158"/>
    </row>
    <row r="159" spans="1:9" x14ac:dyDescent="0.2">
      <c r="A159" s="123"/>
      <c r="D159"/>
      <c r="F159"/>
      <c r="G159"/>
      <c r="H159"/>
      <c r="I159"/>
    </row>
    <row r="160" spans="1:9" x14ac:dyDescent="0.2">
      <c r="A160" s="123"/>
      <c r="D160"/>
      <c r="F160"/>
      <c r="G160"/>
      <c r="H160"/>
      <c r="I160"/>
    </row>
    <row r="161" spans="1:9" x14ac:dyDescent="0.2">
      <c r="A161" s="123"/>
      <c r="D161"/>
      <c r="F161"/>
      <c r="G161"/>
      <c r="H161"/>
      <c r="I161"/>
    </row>
    <row r="162" spans="1:9" x14ac:dyDescent="0.2">
      <c r="A162" s="123"/>
      <c r="D162"/>
      <c r="F162"/>
      <c r="G162"/>
      <c r="H162"/>
      <c r="I162"/>
    </row>
    <row r="163" spans="1:9" x14ac:dyDescent="0.2">
      <c r="A163" s="123"/>
      <c r="D163"/>
      <c r="F163"/>
      <c r="G163"/>
      <c r="H163"/>
      <c r="I163"/>
    </row>
    <row r="164" spans="1:9" x14ac:dyDescent="0.2">
      <c r="A164" s="123"/>
      <c r="D164"/>
      <c r="F164"/>
      <c r="G164"/>
      <c r="H164"/>
      <c r="I164"/>
    </row>
    <row r="165" spans="1:9" x14ac:dyDescent="0.2">
      <c r="A165" s="123"/>
      <c r="D165"/>
      <c r="F165"/>
      <c r="G165"/>
      <c r="H165"/>
      <c r="I165"/>
    </row>
    <row r="166" spans="1:9" x14ac:dyDescent="0.2">
      <c r="A166" s="123"/>
      <c r="D166"/>
      <c r="F166"/>
      <c r="G166"/>
      <c r="H166"/>
      <c r="I166"/>
    </row>
    <row r="167" spans="1:9" x14ac:dyDescent="0.2">
      <c r="A167" s="123"/>
      <c r="D167"/>
      <c r="F167"/>
      <c r="G167"/>
      <c r="H167"/>
      <c r="I167"/>
    </row>
    <row r="168" spans="1:9" x14ac:dyDescent="0.2">
      <c r="A168" s="123"/>
      <c r="D168"/>
      <c r="F168"/>
      <c r="G168"/>
      <c r="H168"/>
      <c r="I168"/>
    </row>
    <row r="169" spans="1:9" x14ac:dyDescent="0.2">
      <c r="A169" s="123"/>
      <c r="D169"/>
      <c r="F169"/>
      <c r="G169"/>
      <c r="H169"/>
      <c r="I169"/>
    </row>
    <row r="170" spans="1:9" x14ac:dyDescent="0.2">
      <c r="A170" s="123"/>
      <c r="D170"/>
      <c r="F170"/>
      <c r="G170"/>
      <c r="H170"/>
      <c r="I170"/>
    </row>
    <row r="171" spans="1:9" x14ac:dyDescent="0.2">
      <c r="A171" s="123"/>
      <c r="D171"/>
      <c r="F171"/>
      <c r="G171"/>
      <c r="H171"/>
      <c r="I171"/>
    </row>
    <row r="172" spans="1:9" x14ac:dyDescent="0.2">
      <c r="A172" s="123"/>
      <c r="D172"/>
      <c r="F172"/>
      <c r="G172"/>
      <c r="H172"/>
      <c r="I172"/>
    </row>
    <row r="173" spans="1:9" x14ac:dyDescent="0.2">
      <c r="A173" s="123"/>
      <c r="D173"/>
      <c r="F173"/>
      <c r="G173"/>
      <c r="H173"/>
      <c r="I173"/>
    </row>
    <row r="174" spans="1:9" x14ac:dyDescent="0.2">
      <c r="A174" s="123"/>
      <c r="D174"/>
      <c r="F174"/>
      <c r="G174"/>
      <c r="H174"/>
      <c r="I174"/>
    </row>
    <row r="175" spans="1:9" x14ac:dyDescent="0.2">
      <c r="A175" s="123"/>
      <c r="D175"/>
      <c r="F175"/>
      <c r="G175"/>
      <c r="H175"/>
      <c r="I175"/>
    </row>
    <row r="176" spans="1:9" x14ac:dyDescent="0.2">
      <c r="A176" s="123"/>
      <c r="D176"/>
      <c r="F176"/>
      <c r="G176"/>
      <c r="H176"/>
      <c r="I176"/>
    </row>
    <row r="177" spans="1:9" x14ac:dyDescent="0.2">
      <c r="A177" s="123"/>
      <c r="D177"/>
      <c r="F177"/>
      <c r="G177"/>
      <c r="H177"/>
      <c r="I177"/>
    </row>
    <row r="178" spans="1:9" x14ac:dyDescent="0.2">
      <c r="A178" s="123"/>
      <c r="D178"/>
      <c r="F178"/>
      <c r="G178"/>
      <c r="H178"/>
      <c r="I178"/>
    </row>
    <row r="179" spans="1:9" x14ac:dyDescent="0.2">
      <c r="A179" s="123"/>
      <c r="D179"/>
      <c r="F179"/>
      <c r="G179"/>
      <c r="H179"/>
      <c r="I179"/>
    </row>
    <row r="180" spans="1:9" x14ac:dyDescent="0.2">
      <c r="A180" s="123"/>
      <c r="D180"/>
      <c r="F180"/>
      <c r="G180"/>
      <c r="H180"/>
      <c r="I180"/>
    </row>
    <row r="181" spans="1:9" x14ac:dyDescent="0.2">
      <c r="A181" s="123"/>
      <c r="D181"/>
      <c r="F181"/>
      <c r="G181"/>
      <c r="H181"/>
      <c r="I181"/>
    </row>
    <row r="182" spans="1:9" x14ac:dyDescent="0.2">
      <c r="A182" s="123"/>
      <c r="D182"/>
      <c r="F182"/>
      <c r="G182"/>
      <c r="H182"/>
      <c r="I182"/>
    </row>
    <row r="183" spans="1:9" x14ac:dyDescent="0.2">
      <c r="A183" s="123"/>
      <c r="D183"/>
      <c r="F183"/>
      <c r="G183"/>
      <c r="H183"/>
      <c r="I183"/>
    </row>
    <row r="184" spans="1:9" x14ac:dyDescent="0.2">
      <c r="A184" s="123"/>
      <c r="D184"/>
      <c r="F184"/>
      <c r="G184"/>
      <c r="H184"/>
      <c r="I184"/>
    </row>
    <row r="185" spans="1:9" x14ac:dyDescent="0.2">
      <c r="A185" s="123"/>
      <c r="D185"/>
      <c r="F185"/>
      <c r="G185"/>
      <c r="H185"/>
      <c r="I185"/>
    </row>
    <row r="186" spans="1:9" x14ac:dyDescent="0.2">
      <c r="A186" s="123"/>
      <c r="D186"/>
      <c r="F186"/>
      <c r="G186"/>
      <c r="H186"/>
      <c r="I186"/>
    </row>
    <row r="187" spans="1:9" x14ac:dyDescent="0.2">
      <c r="A187" s="123"/>
      <c r="D187"/>
      <c r="F187"/>
      <c r="G187"/>
      <c r="H187"/>
      <c r="I187"/>
    </row>
    <row r="188" spans="1:9" x14ac:dyDescent="0.2">
      <c r="A188" s="123"/>
      <c r="D188"/>
      <c r="F188"/>
      <c r="G188"/>
      <c r="H188"/>
      <c r="I188"/>
    </row>
    <row r="189" spans="1:9" x14ac:dyDescent="0.2">
      <c r="A189" s="123"/>
      <c r="D189"/>
      <c r="F189"/>
      <c r="G189"/>
      <c r="H189"/>
      <c r="I189"/>
    </row>
    <row r="190" spans="1:9" x14ac:dyDescent="0.2">
      <c r="A190" s="123"/>
      <c r="D190"/>
      <c r="F190"/>
      <c r="G190"/>
      <c r="H190"/>
      <c r="I190"/>
    </row>
    <row r="191" spans="1:9" x14ac:dyDescent="0.2">
      <c r="A191" s="123"/>
      <c r="D191"/>
      <c r="F191"/>
      <c r="G191"/>
      <c r="H191"/>
      <c r="I191"/>
    </row>
    <row r="192" spans="1:9" x14ac:dyDescent="0.2">
      <c r="A192" s="123"/>
      <c r="D192"/>
      <c r="F192"/>
      <c r="G192"/>
      <c r="H192"/>
      <c r="I192"/>
    </row>
    <row r="193" spans="1:11" x14ac:dyDescent="0.2">
      <c r="A193" s="123"/>
      <c r="D193"/>
      <c r="F193"/>
      <c r="G193"/>
      <c r="H193"/>
      <c r="I193"/>
    </row>
    <row r="194" spans="1:11" x14ac:dyDescent="0.2">
      <c r="A194" s="123"/>
      <c r="D194"/>
      <c r="F194"/>
      <c r="G194"/>
      <c r="H194"/>
      <c r="I194"/>
    </row>
    <row r="195" spans="1:11" x14ac:dyDescent="0.2">
      <c r="A195" s="123"/>
      <c r="D195"/>
      <c r="F195"/>
      <c r="G195"/>
      <c r="H195"/>
      <c r="I195"/>
    </row>
    <row r="196" spans="1:11" x14ac:dyDescent="0.2">
      <c r="A196" s="123"/>
      <c r="D196"/>
      <c r="F196"/>
      <c r="G196"/>
      <c r="H196"/>
      <c r="I196"/>
    </row>
    <row r="197" spans="1:11" x14ac:dyDescent="0.2">
      <c r="A197" s="123"/>
      <c r="D197"/>
      <c r="F197"/>
      <c r="G197"/>
      <c r="H197"/>
      <c r="I197"/>
    </row>
    <row r="198" spans="1:11" x14ac:dyDescent="0.2">
      <c r="A198" s="123"/>
      <c r="D198"/>
      <c r="F198"/>
      <c r="G198"/>
      <c r="H198"/>
      <c r="I198"/>
    </row>
    <row r="199" spans="1:11" x14ac:dyDescent="0.2">
      <c r="A199" s="123"/>
      <c r="D199"/>
      <c r="F199"/>
      <c r="G199"/>
      <c r="H199"/>
      <c r="I199"/>
    </row>
    <row r="200" spans="1:11" x14ac:dyDescent="0.2">
      <c r="A200" s="123"/>
      <c r="D200"/>
      <c r="F200"/>
      <c r="G200"/>
      <c r="H200"/>
      <c r="I200"/>
    </row>
    <row r="201" spans="1:11" x14ac:dyDescent="0.2">
      <c r="A201" s="123"/>
      <c r="D201"/>
      <c r="F201"/>
      <c r="G201"/>
      <c r="H201"/>
      <c r="I201"/>
    </row>
    <row r="202" spans="1:11" x14ac:dyDescent="0.2">
      <c r="A202" s="123"/>
      <c r="D202"/>
      <c r="F202"/>
      <c r="G202"/>
      <c r="H202"/>
      <c r="I202"/>
    </row>
    <row r="203" spans="1:11" x14ac:dyDescent="0.2">
      <c r="A203" s="29"/>
      <c r="D203"/>
      <c r="F203"/>
      <c r="G203"/>
      <c r="H203"/>
      <c r="I203"/>
    </row>
    <row r="204" spans="1:11" x14ac:dyDescent="0.2">
      <c r="A204" s="29"/>
      <c r="D204"/>
      <c r="F204"/>
      <c r="G204"/>
      <c r="H204"/>
      <c r="I204"/>
    </row>
    <row r="205" spans="1:11" x14ac:dyDescent="0.2">
      <c r="A205" s="29"/>
      <c r="D205"/>
      <c r="F205"/>
      <c r="G205"/>
      <c r="H205"/>
      <c r="K205" s="1"/>
    </row>
    <row r="206" spans="1:11" x14ac:dyDescent="0.2">
      <c r="A206" s="29"/>
      <c r="D206"/>
      <c r="F206"/>
      <c r="G206"/>
      <c r="H206"/>
      <c r="K206" s="1"/>
    </row>
    <row r="207" spans="1:11" x14ac:dyDescent="0.2">
      <c r="A207" s="29"/>
      <c r="D207"/>
      <c r="F207"/>
      <c r="G207"/>
      <c r="H207"/>
      <c r="I207"/>
    </row>
    <row r="208" spans="1:11" x14ac:dyDescent="0.2">
      <c r="A208" s="29"/>
      <c r="D208"/>
      <c r="F208"/>
      <c r="G208"/>
      <c r="H208"/>
      <c r="I208"/>
    </row>
    <row r="209" spans="1:9" x14ac:dyDescent="0.2">
      <c r="A209" s="29"/>
      <c r="D209"/>
      <c r="F209"/>
      <c r="G209"/>
      <c r="H209"/>
      <c r="I209"/>
    </row>
    <row r="210" spans="1:9" x14ac:dyDescent="0.2">
      <c r="A210" s="29"/>
    </row>
    <row r="211" spans="1:9" x14ac:dyDescent="0.2">
      <c r="A211" s="29"/>
    </row>
    <row r="212" spans="1:9" x14ac:dyDescent="0.2">
      <c r="A212" s="29"/>
    </row>
    <row r="213" spans="1:9" x14ac:dyDescent="0.2">
      <c r="A213" s="29"/>
    </row>
    <row r="214" spans="1:9" x14ac:dyDescent="0.2">
      <c r="A214" s="29"/>
    </row>
    <row r="215" spans="1:9" x14ac:dyDescent="0.2">
      <c r="A215" s="29"/>
    </row>
    <row r="216" spans="1:9" x14ac:dyDescent="0.2">
      <c r="A216" s="29"/>
    </row>
    <row r="217" spans="1:9" x14ac:dyDescent="0.2">
      <c r="A217" s="29"/>
    </row>
    <row r="218" spans="1:9" x14ac:dyDescent="0.2">
      <c r="A218" s="29"/>
    </row>
    <row r="219" spans="1:9" x14ac:dyDescent="0.2">
      <c r="A219" s="29"/>
    </row>
    <row r="220" spans="1:9" x14ac:dyDescent="0.2">
      <c r="A220" s="29"/>
    </row>
    <row r="221" spans="1:9" x14ac:dyDescent="0.2">
      <c r="A221" s="29"/>
    </row>
    <row r="222" spans="1:9" x14ac:dyDescent="0.2">
      <c r="A222" s="29"/>
    </row>
    <row r="223" spans="1:9" x14ac:dyDescent="0.2">
      <c r="A223" s="29"/>
    </row>
    <row r="224" spans="1:9" x14ac:dyDescent="0.2">
      <c r="A224" s="29"/>
    </row>
    <row r="225" spans="1:7" x14ac:dyDescent="0.2">
      <c r="A225" s="29"/>
    </row>
    <row r="226" spans="1:7" x14ac:dyDescent="0.2">
      <c r="A226" s="29"/>
    </row>
    <row r="227" spans="1:7" x14ac:dyDescent="0.2">
      <c r="A227" s="29"/>
    </row>
    <row r="228" spans="1:7" x14ac:dyDescent="0.2">
      <c r="A228" s="29"/>
    </row>
    <row r="229" spans="1:7" x14ac:dyDescent="0.2">
      <c r="A229" s="29"/>
    </row>
    <row r="230" spans="1:7" x14ac:dyDescent="0.2">
      <c r="A230" s="29"/>
    </row>
    <row r="231" spans="1:7" x14ac:dyDescent="0.2">
      <c r="A231" s="76"/>
      <c r="B231" s="43"/>
      <c r="C231" s="43"/>
      <c r="D231" s="43"/>
      <c r="E231" s="44"/>
      <c r="F231" s="50"/>
      <c r="G231" s="62"/>
    </row>
    <row r="232" spans="1:7" x14ac:dyDescent="0.2">
      <c r="A232" s="29"/>
    </row>
    <row r="233" spans="1:7" x14ac:dyDescent="0.2">
      <c r="A233" s="29"/>
    </row>
    <row r="234" spans="1:7" x14ac:dyDescent="0.2">
      <c r="A234" s="29"/>
    </row>
    <row r="235" spans="1:7" x14ac:dyDescent="0.2">
      <c r="A235" s="29"/>
    </row>
    <row r="236" spans="1:7" x14ac:dyDescent="0.2">
      <c r="A236" s="76"/>
      <c r="B236" s="43"/>
      <c r="C236" s="43"/>
      <c r="D236" s="43"/>
      <c r="E236" s="44"/>
      <c r="F236" s="50"/>
      <c r="G236" s="62"/>
    </row>
    <row r="237" spans="1:7" x14ac:dyDescent="0.2">
      <c r="A237" s="29"/>
    </row>
    <row r="238" spans="1:7" x14ac:dyDescent="0.2">
      <c r="A238" s="29"/>
    </row>
    <row r="239" spans="1:7" x14ac:dyDescent="0.2">
      <c r="A239" s="29"/>
    </row>
    <row r="240" spans="1:7" x14ac:dyDescent="0.2">
      <c r="A240" s="76"/>
      <c r="B240" s="43"/>
      <c r="C240" s="43"/>
      <c r="D240" s="43"/>
      <c r="E240" s="44"/>
      <c r="F240" s="50"/>
      <c r="G240" s="62"/>
    </row>
    <row r="241" spans="1:7" x14ac:dyDescent="0.2">
      <c r="A241" s="29"/>
    </row>
    <row r="242" spans="1:7" x14ac:dyDescent="0.2">
      <c r="A242" s="76"/>
      <c r="B242" s="43"/>
      <c r="C242" s="43"/>
      <c r="D242" s="43"/>
      <c r="E242" s="44"/>
      <c r="F242" s="50"/>
      <c r="G242" s="62"/>
    </row>
    <row r="243" spans="1:7" x14ac:dyDescent="0.2">
      <c r="A243" s="126"/>
      <c r="B243" s="127"/>
      <c r="C243" s="127"/>
      <c r="D243" s="127"/>
      <c r="E243" s="130"/>
      <c r="F243" s="128"/>
      <c r="G243" s="129"/>
    </row>
    <row r="244" spans="1:7" x14ac:dyDescent="0.2">
      <c r="A244" s="76"/>
      <c r="B244" s="43"/>
      <c r="C244" s="43"/>
      <c r="D244" s="43"/>
      <c r="E244" s="44"/>
      <c r="F244" s="50"/>
      <c r="G244" s="62"/>
    </row>
    <row r="245" spans="1:7" x14ac:dyDescent="0.2">
      <c r="A245" s="125"/>
    </row>
    <row r="246" spans="1:7" x14ac:dyDescent="0.2">
      <c r="A246" s="41"/>
    </row>
    <row r="247" spans="1:7" x14ac:dyDescent="0.2">
      <c r="A247" s="41"/>
    </row>
    <row r="248" spans="1:7" x14ac:dyDescent="0.2">
      <c r="A248" s="41"/>
    </row>
    <row r="249" spans="1:7" x14ac:dyDescent="0.2">
      <c r="A249" s="41"/>
    </row>
    <row r="250" spans="1:7" x14ac:dyDescent="0.2">
      <c r="A250" s="41"/>
    </row>
    <row r="251" spans="1:7" x14ac:dyDescent="0.2">
      <c r="A251" s="41"/>
    </row>
    <row r="252" spans="1:7" x14ac:dyDescent="0.2">
      <c r="A252" s="41"/>
    </row>
    <row r="253" spans="1:7" x14ac:dyDescent="0.2">
      <c r="A253" s="41"/>
    </row>
    <row r="254" spans="1:7" x14ac:dyDescent="0.2">
      <c r="A254" s="41"/>
    </row>
    <row r="255" spans="1:7" x14ac:dyDescent="0.2">
      <c r="A255" s="41"/>
    </row>
    <row r="256" spans="1:7" x14ac:dyDescent="0.2">
      <c r="A256" s="41"/>
    </row>
    <row r="257" spans="1:1" x14ac:dyDescent="0.2">
      <c r="A257" s="41"/>
    </row>
    <row r="258" spans="1:1" x14ac:dyDescent="0.2">
      <c r="A258" s="41"/>
    </row>
    <row r="259" spans="1:1" x14ac:dyDescent="0.2">
      <c r="A259" s="41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37"/>
  <sheetViews>
    <sheetView zoomScale="70" zoomScaleNormal="70" zoomScalePageLayoutView="150" workbookViewId="0">
      <pane xSplit="1" ySplit="2" topLeftCell="B12" activePane="bottomRight" state="frozen"/>
      <selection pane="topRight" activeCell="B1" sqref="B1"/>
      <selection pane="bottomLeft" activeCell="A18" sqref="A18"/>
      <selection pane="bottomRight" activeCell="I58" sqref="I58"/>
    </sheetView>
  </sheetViews>
  <sheetFormatPr defaultColWidth="8.85546875" defaultRowHeight="12.75" x14ac:dyDescent="0.2"/>
  <cols>
    <col min="1" max="1" width="11.28515625" style="181" customWidth="1"/>
    <col min="2" max="2" width="12.7109375" style="146" bestFit="1" customWidth="1"/>
    <col min="3" max="3" width="13.42578125" style="171" bestFit="1" customWidth="1"/>
    <col min="4" max="4" width="13.85546875" style="171" bestFit="1" customWidth="1"/>
    <col min="5" max="5" width="6.42578125" style="171" customWidth="1"/>
    <col min="6" max="6" width="7.85546875" style="171" customWidth="1"/>
    <col min="7" max="7" width="6.42578125" style="171" customWidth="1"/>
    <col min="8" max="8" width="8.140625" style="172" customWidth="1"/>
    <col min="9" max="9" width="39.42578125" style="180" bestFit="1" customWidth="1"/>
    <col min="10" max="10" width="13.42578125" style="182" bestFit="1" customWidth="1"/>
    <col min="11" max="11" width="12.85546875" style="182" bestFit="1" customWidth="1"/>
    <col min="12" max="12" width="12.7109375" style="169" customWidth="1"/>
    <col min="13" max="13" width="12.7109375" style="169" bestFit="1" customWidth="1"/>
    <col min="14" max="14" width="13.28515625" style="169" bestFit="1" customWidth="1"/>
    <col min="15" max="15" width="12.7109375" style="169" bestFit="1" customWidth="1"/>
    <col min="16" max="16" width="13.85546875" style="169" bestFit="1" customWidth="1"/>
    <col min="17" max="17" width="13.28515625" style="169" bestFit="1" customWidth="1"/>
    <col min="18" max="18" width="13.42578125" style="169" bestFit="1" customWidth="1"/>
    <col min="19" max="20" width="12.85546875" style="170" bestFit="1" customWidth="1"/>
    <col min="21" max="21" width="13.28515625" style="170" bestFit="1" customWidth="1"/>
    <col min="22" max="22" width="12.7109375" style="170" bestFit="1" customWidth="1"/>
    <col min="23" max="23" width="13.28515625" style="170" bestFit="1" customWidth="1"/>
    <col min="24" max="24" width="15.42578125" style="170" bestFit="1" customWidth="1"/>
    <col min="25" max="25" width="10.85546875" style="170" customWidth="1"/>
    <col min="26" max="28" width="8.85546875" style="169"/>
    <col min="29" max="29" width="20.140625" style="169" customWidth="1"/>
    <col min="30" max="30" width="8.85546875" style="169"/>
    <col min="31" max="31" width="12.42578125" style="169" customWidth="1"/>
    <col min="32" max="32" width="11.7109375" style="170" customWidth="1"/>
    <col min="33" max="34" width="8.85546875" style="170"/>
    <col min="35" max="35" width="10.7109375" style="170" customWidth="1"/>
    <col min="36" max="37" width="8.85546875" style="170"/>
    <col min="38" max="38" width="12.140625" style="170" customWidth="1"/>
    <col min="39" max="39" width="11.7109375" style="170" customWidth="1"/>
    <col min="40" max="41" width="8.85546875" style="170"/>
    <col min="42" max="42" width="10.7109375" style="170" customWidth="1"/>
    <col min="43" max="44" width="8.85546875" style="170"/>
    <col min="45" max="45" width="12.140625" style="170" customWidth="1"/>
    <col min="46" max="46" width="11.7109375" style="170" customWidth="1"/>
    <col min="47" max="48" width="8.85546875" style="170"/>
    <col min="49" max="49" width="10.7109375" style="170" customWidth="1"/>
    <col min="50" max="51" width="8.85546875" style="170"/>
    <col min="52" max="52" width="12.140625" style="170" customWidth="1"/>
    <col min="53" max="63" width="8.85546875" style="170"/>
    <col min="64" max="64" width="117.42578125" style="170" bestFit="1" customWidth="1"/>
    <col min="65" max="16384" width="8.85546875" style="170"/>
  </cols>
  <sheetData>
    <row r="1" spans="1:64" s="153" customFormat="1" x14ac:dyDescent="0.2">
      <c r="A1" s="249" t="s">
        <v>186</v>
      </c>
      <c r="B1" s="249"/>
      <c r="C1" s="249"/>
      <c r="D1" s="249"/>
      <c r="E1" s="147"/>
      <c r="F1" s="148"/>
      <c r="G1" s="147" t="s">
        <v>40</v>
      </c>
      <c r="H1" s="149"/>
      <c r="I1" s="150"/>
      <c r="J1" s="151"/>
      <c r="K1" s="151"/>
      <c r="L1" s="152"/>
      <c r="M1" s="152"/>
      <c r="N1" s="152"/>
      <c r="O1" s="152"/>
      <c r="P1" s="152"/>
      <c r="Q1" s="152"/>
      <c r="R1" s="152"/>
      <c r="W1" s="154"/>
      <c r="X1" s="155"/>
      <c r="Y1" s="245" t="s">
        <v>41</v>
      </c>
      <c r="Z1" s="245"/>
      <c r="AA1" s="245"/>
      <c r="AB1" s="245"/>
      <c r="AC1" s="245"/>
      <c r="AD1" s="245"/>
      <c r="AE1" s="245"/>
      <c r="AF1" s="246" t="s">
        <v>42</v>
      </c>
      <c r="AG1" s="246"/>
      <c r="AH1" s="246"/>
      <c r="AI1" s="246"/>
      <c r="AJ1" s="246"/>
      <c r="AK1" s="246"/>
      <c r="AL1" s="246"/>
      <c r="AM1" s="247" t="s">
        <v>43</v>
      </c>
      <c r="AN1" s="247"/>
      <c r="AO1" s="247"/>
      <c r="AP1" s="247"/>
      <c r="AQ1" s="247"/>
      <c r="AR1" s="247"/>
      <c r="AS1" s="247"/>
      <c r="AT1" s="248" t="s">
        <v>44</v>
      </c>
      <c r="AU1" s="248"/>
      <c r="AV1" s="248"/>
      <c r="AW1" s="248"/>
      <c r="AX1" s="248"/>
      <c r="AY1" s="248"/>
      <c r="AZ1" s="248"/>
      <c r="BA1" s="156" t="s">
        <v>45</v>
      </c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</row>
    <row r="2" spans="1:64" s="153" customFormat="1" ht="38.25" x14ac:dyDescent="0.2">
      <c r="A2" s="157" t="s">
        <v>46</v>
      </c>
      <c r="B2" s="208" t="s">
        <v>47</v>
      </c>
      <c r="C2" s="209" t="s">
        <v>48</v>
      </c>
      <c r="D2" s="209" t="s">
        <v>49</v>
      </c>
      <c r="E2" s="209" t="s">
        <v>50</v>
      </c>
      <c r="F2" s="209" t="s">
        <v>51</v>
      </c>
      <c r="G2" s="209" t="s">
        <v>52</v>
      </c>
      <c r="H2" s="210" t="s">
        <v>53</v>
      </c>
      <c r="I2" s="211" t="s">
        <v>54</v>
      </c>
      <c r="J2" s="212" t="s">
        <v>11</v>
      </c>
      <c r="K2" s="212" t="s">
        <v>12</v>
      </c>
      <c r="L2" s="213" t="s">
        <v>34</v>
      </c>
      <c r="M2" s="214" t="s">
        <v>13</v>
      </c>
      <c r="N2" s="214" t="s">
        <v>14</v>
      </c>
      <c r="O2" s="214" t="s">
        <v>15</v>
      </c>
      <c r="P2" s="214" t="s">
        <v>16</v>
      </c>
      <c r="Q2" s="214" t="s">
        <v>17</v>
      </c>
      <c r="R2" s="214" t="s">
        <v>18</v>
      </c>
      <c r="S2" s="214" t="s">
        <v>19</v>
      </c>
      <c r="T2" s="214" t="s">
        <v>20</v>
      </c>
      <c r="U2" s="214" t="s">
        <v>187</v>
      </c>
      <c r="V2" s="214" t="s">
        <v>188</v>
      </c>
      <c r="W2" s="215" t="s">
        <v>55</v>
      </c>
      <c r="X2" s="215" t="s">
        <v>56</v>
      </c>
      <c r="Y2" s="158" t="s">
        <v>46</v>
      </c>
      <c r="Z2" s="159" t="s">
        <v>57</v>
      </c>
      <c r="AA2" s="160" t="s">
        <v>58</v>
      </c>
      <c r="AB2" s="160" t="s">
        <v>59</v>
      </c>
      <c r="AC2" s="160" t="s">
        <v>60</v>
      </c>
      <c r="AD2" s="160" t="s">
        <v>175</v>
      </c>
      <c r="AE2" s="160" t="s">
        <v>35</v>
      </c>
      <c r="AF2" s="161" t="s">
        <v>46</v>
      </c>
      <c r="AG2" s="162" t="s">
        <v>62</v>
      </c>
      <c r="AH2" s="162" t="s">
        <v>58</v>
      </c>
      <c r="AI2" s="162" t="s">
        <v>59</v>
      </c>
      <c r="AJ2" s="162" t="s">
        <v>60</v>
      </c>
      <c r="AK2" s="162" t="s">
        <v>61</v>
      </c>
      <c r="AL2" s="163" t="s">
        <v>35</v>
      </c>
      <c r="AM2" s="164" t="s">
        <v>46</v>
      </c>
      <c r="AN2" s="104" t="s">
        <v>63</v>
      </c>
      <c r="AO2" s="104" t="s">
        <v>58</v>
      </c>
      <c r="AP2" s="104" t="s">
        <v>59</v>
      </c>
      <c r="AQ2" s="104" t="s">
        <v>60</v>
      </c>
      <c r="AR2" s="104" t="s">
        <v>61</v>
      </c>
      <c r="AS2" s="105" t="s">
        <v>35</v>
      </c>
      <c r="AT2" s="93" t="s">
        <v>46</v>
      </c>
      <c r="AU2" s="165" t="s">
        <v>64</v>
      </c>
      <c r="AV2" s="165" t="s">
        <v>58</v>
      </c>
      <c r="AW2" s="165" t="s">
        <v>59</v>
      </c>
      <c r="AX2" s="165" t="s">
        <v>60</v>
      </c>
      <c r="AY2" s="165" t="s">
        <v>61</v>
      </c>
      <c r="AZ2" s="166" t="s">
        <v>35</v>
      </c>
      <c r="BA2" s="156" t="s">
        <v>26</v>
      </c>
      <c r="BB2" s="156" t="s">
        <v>65</v>
      </c>
      <c r="BC2" s="156" t="s">
        <v>14</v>
      </c>
      <c r="BD2" s="156" t="s">
        <v>15</v>
      </c>
      <c r="BE2" s="156" t="s">
        <v>66</v>
      </c>
      <c r="BF2" s="156" t="s">
        <v>16</v>
      </c>
      <c r="BG2" s="156" t="s">
        <v>17</v>
      </c>
      <c r="BH2" s="156" t="s">
        <v>67</v>
      </c>
      <c r="BI2" s="156" t="s">
        <v>18</v>
      </c>
      <c r="BJ2" s="156" t="s">
        <v>19</v>
      </c>
      <c r="BK2" s="156" t="s">
        <v>20</v>
      </c>
      <c r="BL2" s="167" t="s">
        <v>38</v>
      </c>
    </row>
    <row r="3" spans="1:64" x14ac:dyDescent="0.2">
      <c r="A3" s="201">
        <v>41916</v>
      </c>
      <c r="B3" s="226">
        <v>0.36458333333333331</v>
      </c>
      <c r="C3" s="37">
        <v>13</v>
      </c>
      <c r="D3" s="37">
        <v>13</v>
      </c>
      <c r="E3" s="37">
        <v>8.1</v>
      </c>
      <c r="F3" s="72">
        <v>6.6</v>
      </c>
      <c r="G3" s="1">
        <v>80</v>
      </c>
      <c r="H3" s="1">
        <v>0.08</v>
      </c>
      <c r="I3" t="s">
        <v>69</v>
      </c>
      <c r="J3" s="1"/>
      <c r="K3" s="1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03"/>
      <c r="Z3" s="86"/>
      <c r="AA3" s="86"/>
      <c r="AB3" s="86"/>
      <c r="AC3" s="86"/>
      <c r="AD3" s="86"/>
      <c r="AE3" s="86"/>
      <c r="AF3" s="96"/>
      <c r="AG3" s="96"/>
      <c r="AH3" s="96"/>
      <c r="AI3" s="96"/>
      <c r="AJ3" s="96"/>
      <c r="AK3" s="96"/>
      <c r="AL3" s="96"/>
      <c r="AM3" s="94"/>
      <c r="AN3" s="94"/>
      <c r="AO3" s="94"/>
      <c r="AP3" s="94"/>
      <c r="AQ3" s="94"/>
      <c r="AR3" s="94"/>
      <c r="AS3" s="94"/>
      <c r="AT3" s="93"/>
      <c r="AU3" s="93"/>
      <c r="AV3" s="93"/>
      <c r="AW3" s="93"/>
      <c r="AX3" s="93"/>
      <c r="AY3" s="93"/>
      <c r="AZ3" s="93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 t="s">
        <v>189</v>
      </c>
    </row>
    <row r="4" spans="1:64" x14ac:dyDescent="0.2">
      <c r="A4" s="201">
        <v>41917</v>
      </c>
      <c r="B4" s="228"/>
      <c r="C4" s="37">
        <v>14</v>
      </c>
      <c r="D4" s="37">
        <v>14</v>
      </c>
      <c r="E4" s="37">
        <v>8</v>
      </c>
      <c r="F4" s="72">
        <v>6.52</v>
      </c>
      <c r="G4" s="37">
        <v>80</v>
      </c>
      <c r="H4" s="72">
        <v>0.08</v>
      </c>
      <c r="I4" t="s">
        <v>190</v>
      </c>
      <c r="J4" s="1"/>
      <c r="K4" s="1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03"/>
      <c r="Z4" s="86"/>
      <c r="AA4" s="86"/>
      <c r="AB4" s="86"/>
      <c r="AC4" s="86"/>
      <c r="AD4" s="86"/>
      <c r="AE4" s="86"/>
      <c r="AF4" s="96"/>
      <c r="AG4" s="96"/>
      <c r="AH4" s="96"/>
      <c r="AI4" s="96"/>
      <c r="AJ4" s="96"/>
      <c r="AK4" s="96"/>
      <c r="AL4" s="96"/>
      <c r="AM4" s="94"/>
      <c r="AN4" s="94"/>
      <c r="AO4" s="94"/>
      <c r="AP4" s="94"/>
      <c r="AQ4" s="94"/>
      <c r="AR4" s="94"/>
      <c r="AS4" s="94"/>
      <c r="AT4" s="93"/>
      <c r="AU4" s="93"/>
      <c r="AV4" s="93"/>
      <c r="AW4" s="93"/>
      <c r="AX4" s="93"/>
      <c r="AY4" s="93"/>
      <c r="AZ4" s="93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 t="s">
        <v>191</v>
      </c>
    </row>
    <row r="5" spans="1:64" x14ac:dyDescent="0.2">
      <c r="A5" s="201">
        <v>41918</v>
      </c>
      <c r="B5" s="145">
        <v>0.375</v>
      </c>
      <c r="C5" s="37">
        <v>14</v>
      </c>
      <c r="D5" s="37">
        <v>13.3</v>
      </c>
      <c r="E5" s="37">
        <v>7.9</v>
      </c>
      <c r="F5" s="72">
        <v>6.3</v>
      </c>
      <c r="G5" s="37">
        <v>80</v>
      </c>
      <c r="H5" s="72">
        <v>0.08</v>
      </c>
      <c r="I5" t="s">
        <v>71</v>
      </c>
      <c r="J5" s="1"/>
      <c r="K5" s="1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03"/>
      <c r="Z5" s="86"/>
      <c r="AA5" s="86"/>
      <c r="AB5" s="86"/>
      <c r="AC5" s="86"/>
      <c r="AD5" s="86"/>
      <c r="AE5" s="86"/>
      <c r="AF5" s="96"/>
      <c r="AG5" s="96"/>
      <c r="AH5" s="96"/>
      <c r="AI5" s="96"/>
      <c r="AJ5" s="96"/>
      <c r="AK5" s="96"/>
      <c r="AL5" s="96"/>
      <c r="AM5" s="94"/>
      <c r="AN5" s="94"/>
      <c r="AO5" s="94"/>
      <c r="AP5" s="94"/>
      <c r="AQ5" s="94"/>
      <c r="AR5" s="94"/>
      <c r="AS5" s="94"/>
      <c r="AT5" s="93"/>
      <c r="AU5" s="93"/>
      <c r="AV5" s="93"/>
      <c r="AW5" s="93"/>
      <c r="AX5" s="93"/>
      <c r="AY5" s="93"/>
      <c r="AZ5" s="93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 t="s">
        <v>192</v>
      </c>
    </row>
    <row r="6" spans="1:64" x14ac:dyDescent="0.2">
      <c r="A6" s="201">
        <v>41919</v>
      </c>
      <c r="B6" s="228"/>
      <c r="C6" s="37">
        <v>14</v>
      </c>
      <c r="D6" s="37">
        <v>13.6</v>
      </c>
      <c r="E6" s="37">
        <v>7.9</v>
      </c>
      <c r="F6" s="72">
        <v>6.61</v>
      </c>
      <c r="G6" s="37">
        <v>80</v>
      </c>
      <c r="H6" s="72">
        <v>0.08</v>
      </c>
      <c r="I6" t="s">
        <v>73</v>
      </c>
      <c r="J6" s="1"/>
      <c r="K6" s="1"/>
      <c r="L6" s="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03"/>
      <c r="Z6" s="86"/>
      <c r="AA6" s="86"/>
      <c r="AB6" s="86"/>
      <c r="AC6" s="86"/>
      <c r="AD6" s="86"/>
      <c r="AE6" s="86"/>
      <c r="AF6" s="96"/>
      <c r="AG6" s="96"/>
      <c r="AH6" s="96"/>
      <c r="AI6" s="96"/>
      <c r="AJ6" s="96"/>
      <c r="AK6" s="96"/>
      <c r="AL6" s="96"/>
      <c r="AM6" s="94"/>
      <c r="AN6" s="94"/>
      <c r="AO6" s="94"/>
      <c r="AP6" s="94"/>
      <c r="AQ6" s="94"/>
      <c r="AR6" s="94"/>
      <c r="AS6" s="94"/>
      <c r="AT6" s="93"/>
      <c r="AU6" s="93"/>
      <c r="AV6" s="93"/>
      <c r="AW6" s="93"/>
      <c r="AX6" s="93"/>
      <c r="AY6" s="93"/>
      <c r="AZ6" s="93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 t="s">
        <v>193</v>
      </c>
    </row>
    <row r="7" spans="1:64" x14ac:dyDescent="0.2">
      <c r="A7" s="201">
        <v>41920</v>
      </c>
      <c r="B7" s="228"/>
      <c r="C7" s="37">
        <v>12</v>
      </c>
      <c r="D7" s="37">
        <v>12.3</v>
      </c>
      <c r="E7" s="37">
        <v>8</v>
      </c>
      <c r="F7" s="72">
        <v>6.58</v>
      </c>
      <c r="G7" s="37">
        <v>80</v>
      </c>
      <c r="H7" s="72">
        <v>0.08</v>
      </c>
      <c r="I7" t="s">
        <v>69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03"/>
      <c r="Z7" s="86"/>
      <c r="AA7" s="86"/>
      <c r="AB7" s="86"/>
      <c r="AC7" s="86"/>
      <c r="AD7" s="86"/>
      <c r="AE7" s="86"/>
      <c r="AF7" s="96"/>
      <c r="AG7" s="96"/>
      <c r="AH7" s="96"/>
      <c r="AI7" s="96"/>
      <c r="AJ7" s="96"/>
      <c r="AK7" s="96"/>
      <c r="AL7" s="96"/>
      <c r="AM7" s="94"/>
      <c r="AN7" s="94"/>
      <c r="AO7" s="94"/>
      <c r="AP7" s="94"/>
      <c r="AQ7" s="94"/>
      <c r="AR7" s="94"/>
      <c r="AS7" s="94"/>
      <c r="AT7" s="93"/>
      <c r="AU7" s="93"/>
      <c r="AV7" s="93"/>
      <c r="AW7" s="93"/>
      <c r="AX7" s="93"/>
      <c r="AY7" s="93"/>
      <c r="AZ7" s="93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 t="s">
        <v>194</v>
      </c>
    </row>
    <row r="8" spans="1:64" x14ac:dyDescent="0.2">
      <c r="A8" s="201">
        <v>41921</v>
      </c>
      <c r="B8" s="228"/>
      <c r="C8" s="37">
        <v>13</v>
      </c>
      <c r="D8" s="37">
        <v>12.6</v>
      </c>
      <c r="E8" s="37">
        <v>8</v>
      </c>
      <c r="F8" s="72">
        <v>7.15</v>
      </c>
      <c r="G8" s="133"/>
      <c r="H8" s="72">
        <v>0.08</v>
      </c>
      <c r="I8" t="s">
        <v>77</v>
      </c>
      <c r="J8" s="1"/>
      <c r="K8" s="1"/>
      <c r="L8" s="4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03"/>
      <c r="Z8" s="86"/>
      <c r="AA8" s="86"/>
      <c r="AB8" s="86"/>
      <c r="AC8" s="86"/>
      <c r="AD8" s="86"/>
      <c r="AE8" s="86"/>
      <c r="AF8" s="96"/>
      <c r="AG8" s="96"/>
      <c r="AH8" s="96"/>
      <c r="AI8" s="96"/>
      <c r="AJ8" s="96"/>
      <c r="AK8" s="96"/>
      <c r="AL8" s="96"/>
      <c r="AM8" s="94"/>
      <c r="AN8" s="94"/>
      <c r="AO8" s="94"/>
      <c r="AP8" s="94"/>
      <c r="AQ8" s="94"/>
      <c r="AR8" s="94"/>
      <c r="AS8" s="94"/>
      <c r="AT8" s="93"/>
      <c r="AU8" s="93"/>
      <c r="AV8" s="93"/>
      <c r="AW8" s="93"/>
      <c r="AX8" s="93"/>
      <c r="AY8" s="93"/>
      <c r="AZ8" s="93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 t="s">
        <v>78</v>
      </c>
    </row>
    <row r="9" spans="1:64" x14ac:dyDescent="0.2">
      <c r="A9" s="201">
        <v>41922</v>
      </c>
      <c r="B9" s="228"/>
      <c r="C9" s="37">
        <v>13</v>
      </c>
      <c r="D9" s="37">
        <v>13.2</v>
      </c>
      <c r="E9" s="37">
        <v>8.1999999999999993</v>
      </c>
      <c r="F9" s="72">
        <v>7.13</v>
      </c>
      <c r="G9" s="37">
        <v>70</v>
      </c>
      <c r="H9" s="72">
        <v>0.08</v>
      </c>
      <c r="I9" t="s">
        <v>195</v>
      </c>
      <c r="J9" s="1"/>
      <c r="K9" s="1"/>
      <c r="L9" s="4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03"/>
      <c r="Z9" s="86"/>
      <c r="AA9" s="86"/>
      <c r="AB9" s="86"/>
      <c r="AC9" s="86"/>
      <c r="AD9" s="86"/>
      <c r="AE9" s="86"/>
      <c r="AF9" s="96"/>
      <c r="AG9" s="96"/>
      <c r="AH9" s="96"/>
      <c r="AI9" s="96"/>
      <c r="AJ9" s="96"/>
      <c r="AK9" s="96"/>
      <c r="AL9" s="96"/>
      <c r="AM9" s="94"/>
      <c r="AN9" s="94"/>
      <c r="AO9" s="94"/>
      <c r="AP9" s="94"/>
      <c r="AQ9" s="94"/>
      <c r="AR9" s="94"/>
      <c r="AS9" s="94"/>
      <c r="AT9" s="93"/>
      <c r="AU9" s="93"/>
      <c r="AV9" s="93"/>
      <c r="AW9" s="93"/>
      <c r="AX9" s="93"/>
      <c r="AY9" s="93"/>
      <c r="AZ9" s="93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 t="s">
        <v>196</v>
      </c>
    </row>
    <row r="10" spans="1:64" x14ac:dyDescent="0.2">
      <c r="A10" s="201">
        <v>41923</v>
      </c>
      <c r="B10" s="228"/>
      <c r="C10" s="37">
        <v>11</v>
      </c>
      <c r="D10" s="37">
        <v>11.9</v>
      </c>
      <c r="E10" s="37">
        <v>8.1</v>
      </c>
      <c r="F10" s="72">
        <v>7.33</v>
      </c>
      <c r="G10" s="37">
        <v>80</v>
      </c>
      <c r="H10" s="72">
        <v>0.1</v>
      </c>
      <c r="I10" t="s">
        <v>71</v>
      </c>
      <c r="J10" s="1"/>
      <c r="K10" s="1"/>
      <c r="L10" s="4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03"/>
      <c r="Z10" s="86"/>
      <c r="AA10" s="86"/>
      <c r="AB10" s="86"/>
      <c r="AC10" s="86"/>
      <c r="AD10" s="86"/>
      <c r="AE10" s="86"/>
      <c r="AF10" s="96"/>
      <c r="AG10" s="96"/>
      <c r="AH10" s="96"/>
      <c r="AI10" s="96"/>
      <c r="AJ10" s="96"/>
      <c r="AK10" s="96"/>
      <c r="AL10" s="96"/>
      <c r="AM10" s="94"/>
      <c r="AN10" s="94"/>
      <c r="AO10" s="94"/>
      <c r="AP10" s="94"/>
      <c r="AQ10" s="94"/>
      <c r="AR10" s="94"/>
      <c r="AS10" s="94"/>
      <c r="AT10" s="93"/>
      <c r="AU10" s="93"/>
      <c r="AV10" s="93"/>
      <c r="AW10" s="93"/>
      <c r="AX10" s="93"/>
      <c r="AY10" s="93"/>
      <c r="AZ10" s="93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 t="s">
        <v>197</v>
      </c>
    </row>
    <row r="11" spans="1:64" x14ac:dyDescent="0.2">
      <c r="A11" s="201">
        <v>41924</v>
      </c>
      <c r="B11" s="228"/>
      <c r="C11" s="37">
        <v>11</v>
      </c>
      <c r="D11" s="37">
        <v>11.4</v>
      </c>
      <c r="E11" s="37">
        <v>8.1</v>
      </c>
      <c r="F11" s="72">
        <v>7.7</v>
      </c>
      <c r="G11" s="37">
        <v>70</v>
      </c>
      <c r="H11" s="72">
        <v>0.08</v>
      </c>
      <c r="I11" t="s">
        <v>73</v>
      </c>
      <c r="J11" s="1"/>
      <c r="K11" s="1"/>
      <c r="L11" s="4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03"/>
      <c r="Z11" s="86"/>
      <c r="AA11" s="86"/>
      <c r="AB11" s="86"/>
      <c r="AC11" s="86"/>
      <c r="AD11" s="86"/>
      <c r="AE11" s="86"/>
      <c r="AF11" s="96"/>
      <c r="AG11" s="96"/>
      <c r="AH11" s="96"/>
      <c r="AI11" s="96"/>
      <c r="AJ11" s="96"/>
      <c r="AK11" s="96"/>
      <c r="AL11" s="96"/>
      <c r="AM11" s="94"/>
      <c r="AN11" s="94"/>
      <c r="AO11" s="94"/>
      <c r="AP11" s="94"/>
      <c r="AQ11" s="94"/>
      <c r="AR11" s="94"/>
      <c r="AS11" s="94"/>
      <c r="AT11" s="93"/>
      <c r="AU11" s="93"/>
      <c r="AV11" s="93"/>
      <c r="AW11" s="93"/>
      <c r="AX11" s="93"/>
      <c r="AY11" s="93"/>
      <c r="AZ11" s="93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 t="s">
        <v>194</v>
      </c>
    </row>
    <row r="12" spans="1:64" x14ac:dyDescent="0.2">
      <c r="A12" s="201">
        <v>41925</v>
      </c>
      <c r="B12" s="145">
        <v>0.6875</v>
      </c>
      <c r="C12" s="37">
        <v>12</v>
      </c>
      <c r="D12" s="37">
        <v>11.5</v>
      </c>
      <c r="E12" s="37">
        <v>8.1</v>
      </c>
      <c r="F12" s="72">
        <v>7.92</v>
      </c>
      <c r="G12" s="37">
        <v>80</v>
      </c>
      <c r="H12" s="72">
        <v>0.1</v>
      </c>
      <c r="I12" t="s">
        <v>117</v>
      </c>
      <c r="J12" s="1"/>
      <c r="K12" s="1"/>
      <c r="L12" s="4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03"/>
      <c r="Z12" s="86"/>
      <c r="AA12" s="86"/>
      <c r="AB12" s="86"/>
      <c r="AC12" s="86"/>
      <c r="AD12" s="86"/>
      <c r="AE12" s="86"/>
      <c r="AF12" s="96"/>
      <c r="AG12" s="96"/>
      <c r="AH12" s="96"/>
      <c r="AI12" s="96"/>
      <c r="AJ12" s="96"/>
      <c r="AK12" s="96"/>
      <c r="AL12" s="96"/>
      <c r="AM12" s="94"/>
      <c r="AN12" s="94"/>
      <c r="AO12" s="94"/>
      <c r="AP12" s="94"/>
      <c r="AQ12" s="94"/>
      <c r="AR12" s="94"/>
      <c r="AS12" s="94"/>
      <c r="AT12" s="93"/>
      <c r="AU12" s="93"/>
      <c r="AV12" s="93"/>
      <c r="AW12" s="93"/>
      <c r="AX12" s="93"/>
      <c r="AY12" s="93"/>
      <c r="AZ12" s="93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 t="s">
        <v>198</v>
      </c>
    </row>
    <row r="13" spans="1:64" x14ac:dyDescent="0.2">
      <c r="A13" s="201">
        <v>41926</v>
      </c>
      <c r="B13" s="145">
        <v>0.6875</v>
      </c>
      <c r="C13" s="37">
        <v>10</v>
      </c>
      <c r="D13" s="37">
        <v>10.9</v>
      </c>
      <c r="E13" s="37">
        <v>8.1</v>
      </c>
      <c r="F13" s="72">
        <v>8.36</v>
      </c>
      <c r="G13" s="37">
        <v>70</v>
      </c>
      <c r="H13" s="72">
        <v>0.1</v>
      </c>
      <c r="I13" t="s">
        <v>73</v>
      </c>
      <c r="J13" s="1"/>
      <c r="K13" s="1"/>
      <c r="L13" s="4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03"/>
      <c r="Z13" s="86"/>
      <c r="AA13" s="86"/>
      <c r="AB13" s="86"/>
      <c r="AC13" s="86"/>
      <c r="AD13" s="86"/>
      <c r="AE13" s="86"/>
      <c r="AF13" s="96"/>
      <c r="AG13" s="96"/>
      <c r="AH13" s="96"/>
      <c r="AI13" s="96"/>
      <c r="AJ13" s="96"/>
      <c r="AK13" s="96"/>
      <c r="AL13" s="96"/>
      <c r="AM13" s="94"/>
      <c r="AN13" s="94"/>
      <c r="AO13" s="94"/>
      <c r="AP13" s="94"/>
      <c r="AQ13" s="94"/>
      <c r="AR13" s="94"/>
      <c r="AS13" s="94"/>
      <c r="AT13" s="93"/>
      <c r="AU13" s="93"/>
      <c r="AV13" s="93"/>
      <c r="AW13" s="93"/>
      <c r="AX13" s="93"/>
      <c r="AY13" s="93"/>
      <c r="AZ13" s="93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 t="s">
        <v>199</v>
      </c>
    </row>
    <row r="14" spans="1:64" x14ac:dyDescent="0.2">
      <c r="A14" s="201">
        <v>41927</v>
      </c>
      <c r="B14" s="145">
        <v>0.70833333333333337</v>
      </c>
      <c r="C14" s="37">
        <v>9</v>
      </c>
      <c r="D14" s="37">
        <v>11</v>
      </c>
      <c r="E14" s="37">
        <v>8.1</v>
      </c>
      <c r="F14" s="72">
        <v>8.3800000000000008</v>
      </c>
      <c r="G14" s="37">
        <v>70</v>
      </c>
      <c r="H14" s="72">
        <v>0.1</v>
      </c>
      <c r="I14" t="s">
        <v>71</v>
      </c>
      <c r="J14" s="1"/>
      <c r="K14" s="1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03"/>
      <c r="Z14" s="86"/>
      <c r="AA14" s="86"/>
      <c r="AB14" s="86"/>
      <c r="AC14" s="86"/>
      <c r="AD14" s="86"/>
      <c r="AE14" s="86"/>
      <c r="AF14" s="96"/>
      <c r="AG14" s="96"/>
      <c r="AH14" s="96"/>
      <c r="AI14" s="96"/>
      <c r="AJ14" s="96"/>
      <c r="AK14" s="96"/>
      <c r="AL14" s="96"/>
      <c r="AM14" s="94"/>
      <c r="AN14" s="94"/>
      <c r="AO14" s="94"/>
      <c r="AP14" s="94"/>
      <c r="AQ14" s="94"/>
      <c r="AR14" s="94"/>
      <c r="AS14" s="94"/>
      <c r="AT14" s="93"/>
      <c r="AU14" s="93"/>
      <c r="AV14" s="93"/>
      <c r="AW14" s="93"/>
      <c r="AX14" s="93"/>
      <c r="AY14" s="93"/>
      <c r="AZ14" s="93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 t="s">
        <v>193</v>
      </c>
    </row>
    <row r="15" spans="1:64" x14ac:dyDescent="0.2">
      <c r="A15" s="201">
        <v>41928</v>
      </c>
      <c r="B15" s="145">
        <v>0.625</v>
      </c>
      <c r="C15" s="37">
        <v>12</v>
      </c>
      <c r="D15" s="37">
        <v>11.2</v>
      </c>
      <c r="E15" s="37">
        <v>8.1999999999999993</v>
      </c>
      <c r="F15" s="72">
        <v>8.6199999999999992</v>
      </c>
      <c r="G15" s="37">
        <v>60</v>
      </c>
      <c r="H15" s="72">
        <v>0.1</v>
      </c>
      <c r="I15" t="s">
        <v>200</v>
      </c>
      <c r="J15" s="1"/>
      <c r="K15" s="1"/>
      <c r="L15" s="4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03"/>
      <c r="Z15" s="86"/>
      <c r="AA15" s="86"/>
      <c r="AB15" s="86"/>
      <c r="AC15" s="86"/>
      <c r="AD15" s="86"/>
      <c r="AE15" s="86"/>
      <c r="AF15" s="96"/>
      <c r="AG15" s="96"/>
      <c r="AH15" s="96"/>
      <c r="AI15" s="96"/>
      <c r="AJ15" s="96"/>
      <c r="AK15" s="96"/>
      <c r="AL15" s="96"/>
      <c r="AM15" s="94"/>
      <c r="AN15" s="94"/>
      <c r="AO15" s="94"/>
      <c r="AP15" s="94"/>
      <c r="AQ15" s="94"/>
      <c r="AR15" s="94"/>
      <c r="AS15" s="94"/>
      <c r="AT15" s="93"/>
      <c r="AU15" s="93"/>
      <c r="AV15" s="93"/>
      <c r="AW15" s="93"/>
      <c r="AX15" s="93"/>
      <c r="AY15" s="93"/>
      <c r="AZ15" s="93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 t="s">
        <v>194</v>
      </c>
    </row>
    <row r="16" spans="1:64" x14ac:dyDescent="0.2">
      <c r="A16" s="201">
        <v>41929</v>
      </c>
      <c r="B16" s="145">
        <v>0.66666666666666663</v>
      </c>
      <c r="C16" s="37">
        <v>12</v>
      </c>
      <c r="D16" s="37">
        <v>11.4</v>
      </c>
      <c r="E16" s="37">
        <v>8</v>
      </c>
      <c r="F16" s="72">
        <v>8.33</v>
      </c>
      <c r="G16" s="37">
        <v>70</v>
      </c>
      <c r="H16" s="72">
        <v>0.1</v>
      </c>
      <c r="I16" t="s">
        <v>200</v>
      </c>
      <c r="J16" s="1"/>
      <c r="K16" s="1"/>
      <c r="L16" s="4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04"/>
      <c r="Z16" s="87"/>
      <c r="AA16" s="87"/>
      <c r="AB16" s="86"/>
      <c r="AC16" s="86"/>
      <c r="AD16" s="87"/>
      <c r="AE16" s="86"/>
      <c r="AF16" s="96"/>
      <c r="AG16" s="96"/>
      <c r="AH16" s="96"/>
      <c r="AI16" s="96"/>
      <c r="AJ16" s="96"/>
      <c r="AK16" s="96"/>
      <c r="AL16" s="96"/>
      <c r="AM16" s="94"/>
      <c r="AN16" s="94"/>
      <c r="AO16" s="94"/>
      <c r="AP16" s="94"/>
      <c r="AQ16" s="94"/>
      <c r="AR16" s="94"/>
      <c r="AS16" s="94"/>
      <c r="AT16" s="93"/>
      <c r="AU16" s="93"/>
      <c r="AV16" s="93"/>
      <c r="AW16" s="93"/>
      <c r="AX16" s="93"/>
      <c r="AY16" s="93"/>
      <c r="AZ16" s="93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 t="s">
        <v>194</v>
      </c>
    </row>
    <row r="17" spans="1:65" x14ac:dyDescent="0.2">
      <c r="A17" s="201">
        <v>41930</v>
      </c>
      <c r="B17" s="228"/>
      <c r="C17" s="37">
        <v>12</v>
      </c>
      <c r="D17" s="37">
        <v>11.9</v>
      </c>
      <c r="E17" s="37">
        <v>8</v>
      </c>
      <c r="F17" s="72">
        <v>8.14</v>
      </c>
      <c r="G17" s="37">
        <v>60</v>
      </c>
      <c r="H17" s="72">
        <v>0.1</v>
      </c>
      <c r="I17" t="s">
        <v>195</v>
      </c>
      <c r="J17" s="1"/>
      <c r="K17" s="1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03"/>
      <c r="Z17" s="86"/>
      <c r="AA17" s="86"/>
      <c r="AB17" s="86"/>
      <c r="AC17" s="86"/>
      <c r="AD17" s="86"/>
      <c r="AE17" s="86"/>
      <c r="AF17" s="96"/>
      <c r="AG17" s="96"/>
      <c r="AH17" s="96"/>
      <c r="AI17" s="96"/>
      <c r="AJ17" s="96"/>
      <c r="AK17" s="96"/>
      <c r="AL17" s="96"/>
      <c r="AM17" s="94"/>
      <c r="AN17" s="94"/>
      <c r="AO17" s="94"/>
      <c r="AP17" s="94"/>
      <c r="AQ17" s="94"/>
      <c r="AR17" s="94"/>
      <c r="AS17" s="94"/>
      <c r="AT17" s="93"/>
      <c r="AU17" s="93"/>
      <c r="AV17" s="93"/>
      <c r="AW17" s="93"/>
      <c r="AX17" s="93"/>
      <c r="AY17" s="93"/>
      <c r="AZ17" s="93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 t="s">
        <v>194</v>
      </c>
    </row>
    <row r="18" spans="1:65" x14ac:dyDescent="0.2">
      <c r="A18" s="201">
        <v>41931</v>
      </c>
      <c r="B18" s="145">
        <v>0.70138888888888884</v>
      </c>
      <c r="C18" s="37">
        <v>14</v>
      </c>
      <c r="D18" s="37">
        <v>13</v>
      </c>
      <c r="E18" s="37">
        <v>8</v>
      </c>
      <c r="F18" s="72">
        <v>7.83</v>
      </c>
      <c r="G18" s="37">
        <v>60</v>
      </c>
      <c r="H18" s="72">
        <v>0.1</v>
      </c>
      <c r="I18" t="s">
        <v>195</v>
      </c>
      <c r="J18" s="1"/>
      <c r="K18" s="1"/>
      <c r="L18" s="4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03"/>
      <c r="Z18" s="86"/>
      <c r="AA18" s="86"/>
      <c r="AB18" s="86"/>
      <c r="AC18" s="86"/>
      <c r="AD18" s="86"/>
      <c r="AE18" s="86"/>
      <c r="AF18" s="96"/>
      <c r="AG18" s="96"/>
      <c r="AH18" s="96"/>
      <c r="AI18" s="96"/>
      <c r="AJ18" s="96"/>
      <c r="AK18" s="96"/>
      <c r="AL18" s="96"/>
      <c r="AM18" s="94"/>
      <c r="AN18" s="94"/>
      <c r="AO18" s="94"/>
      <c r="AP18" s="94"/>
      <c r="AQ18" s="94"/>
      <c r="AR18" s="94"/>
      <c r="AS18" s="94"/>
      <c r="AT18" s="93"/>
      <c r="AU18" s="93"/>
      <c r="AV18" s="93"/>
      <c r="AW18" s="93"/>
      <c r="AX18" s="93"/>
      <c r="AY18" s="93"/>
      <c r="AZ18" s="93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 t="s">
        <v>194</v>
      </c>
      <c r="BM18" s="173"/>
    </row>
    <row r="19" spans="1:65" x14ac:dyDescent="0.2">
      <c r="A19" s="201">
        <v>41932</v>
      </c>
      <c r="B19" s="228"/>
      <c r="C19" s="37">
        <v>12</v>
      </c>
      <c r="D19" s="37">
        <v>12.7</v>
      </c>
      <c r="E19" s="37">
        <v>7.9</v>
      </c>
      <c r="F19" s="72">
        <v>8.09</v>
      </c>
      <c r="G19" s="37">
        <v>60</v>
      </c>
      <c r="H19" s="72">
        <v>0.1</v>
      </c>
      <c r="I19" t="s">
        <v>73</v>
      </c>
      <c r="J19" s="1"/>
      <c r="K19" s="1"/>
      <c r="L19" s="4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03"/>
      <c r="Z19" s="86"/>
      <c r="AA19" s="86"/>
      <c r="AB19" s="86"/>
      <c r="AC19" s="86"/>
      <c r="AD19" s="86"/>
      <c r="AE19" s="86"/>
      <c r="AF19" s="96"/>
      <c r="AG19" s="96"/>
      <c r="AH19" s="96"/>
      <c r="AI19" s="96"/>
      <c r="AJ19" s="96"/>
      <c r="AK19" s="96"/>
      <c r="AL19" s="96"/>
      <c r="AM19" s="94"/>
      <c r="AN19" s="94"/>
      <c r="AO19" s="94"/>
      <c r="AP19" s="94"/>
      <c r="AQ19" s="94"/>
      <c r="AR19" s="94"/>
      <c r="AS19" s="94"/>
      <c r="AT19" s="93"/>
      <c r="AU19" s="93"/>
      <c r="AV19" s="93"/>
      <c r="AW19" s="93"/>
      <c r="AX19" s="93"/>
      <c r="AY19" s="93"/>
      <c r="AZ19" s="93"/>
      <c r="BA19" s="92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 t="s">
        <v>201</v>
      </c>
    </row>
    <row r="20" spans="1:65" x14ac:dyDescent="0.2">
      <c r="A20" s="201">
        <v>41933</v>
      </c>
      <c r="B20" s="228"/>
      <c r="C20" s="37">
        <v>12</v>
      </c>
      <c r="D20" s="37">
        <v>11.5</v>
      </c>
      <c r="E20" s="37">
        <v>7.8</v>
      </c>
      <c r="F20" s="72">
        <v>8.07</v>
      </c>
      <c r="G20" s="37">
        <v>70</v>
      </c>
      <c r="H20" s="72">
        <v>0.1</v>
      </c>
      <c r="I20" t="s">
        <v>202</v>
      </c>
      <c r="J20" s="1"/>
      <c r="K20" s="1"/>
      <c r="L20" s="4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03"/>
      <c r="Z20" s="86"/>
      <c r="AA20" s="86"/>
      <c r="AB20" s="86"/>
      <c r="AC20" s="86"/>
      <c r="AD20" s="86"/>
      <c r="AE20" s="86"/>
      <c r="AF20" s="96"/>
      <c r="AG20" s="96"/>
      <c r="AH20" s="96"/>
      <c r="AI20" s="96"/>
      <c r="AJ20" s="96"/>
      <c r="AK20" s="96"/>
      <c r="AL20" s="96"/>
      <c r="AM20" s="94"/>
      <c r="AN20" s="94"/>
      <c r="AO20" s="94"/>
      <c r="AP20" s="94"/>
      <c r="AQ20" s="94"/>
      <c r="AR20" s="94"/>
      <c r="AS20" s="94"/>
      <c r="AT20" s="93"/>
      <c r="AU20" s="93"/>
      <c r="AV20" s="93"/>
      <c r="AW20" s="93"/>
      <c r="AX20" s="93"/>
      <c r="AY20" s="93"/>
      <c r="AZ20" s="93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 t="s">
        <v>194</v>
      </c>
    </row>
    <row r="21" spans="1:65" x14ac:dyDescent="0.2">
      <c r="A21" s="201">
        <v>41934</v>
      </c>
      <c r="B21" s="145">
        <v>0.66666666666666663</v>
      </c>
      <c r="C21" s="37">
        <v>12</v>
      </c>
      <c r="D21" s="37">
        <v>10.9</v>
      </c>
      <c r="E21" s="37">
        <v>7.5</v>
      </c>
      <c r="F21" s="72">
        <v>9.84</v>
      </c>
      <c r="G21" s="37">
        <v>40</v>
      </c>
      <c r="H21" s="72">
        <v>0.5</v>
      </c>
      <c r="I21" t="s">
        <v>73</v>
      </c>
      <c r="J21" s="1">
        <v>5</v>
      </c>
      <c r="K21" s="1">
        <v>4</v>
      </c>
      <c r="L21" s="4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03"/>
      <c r="Z21" s="86"/>
      <c r="AA21" s="86"/>
      <c r="AB21" s="86"/>
      <c r="AC21" s="86"/>
      <c r="AD21" s="86"/>
      <c r="AE21" s="86"/>
      <c r="AF21" s="96"/>
      <c r="AG21" s="96"/>
      <c r="AH21" s="96"/>
      <c r="AI21" s="96"/>
      <c r="AJ21" s="96"/>
      <c r="AK21" s="96"/>
      <c r="AL21" s="96"/>
      <c r="AM21" s="94"/>
      <c r="AN21" s="94"/>
      <c r="AO21" s="94"/>
      <c r="AP21" s="94"/>
      <c r="AQ21" s="94"/>
      <c r="AR21" s="94"/>
      <c r="AS21" s="94"/>
      <c r="AT21" s="93"/>
      <c r="AU21" s="93"/>
      <c r="AV21" s="93"/>
      <c r="AW21" s="93"/>
      <c r="AX21" s="93"/>
      <c r="AY21" s="93"/>
      <c r="AZ21" s="93"/>
      <c r="BA21" s="92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 t="s">
        <v>203</v>
      </c>
    </row>
    <row r="22" spans="1:65" x14ac:dyDescent="0.2">
      <c r="A22" s="201">
        <v>41935</v>
      </c>
      <c r="B22" s="145">
        <v>0.64583333333333337</v>
      </c>
      <c r="C22" s="37">
        <v>9</v>
      </c>
      <c r="D22" s="37">
        <v>10.6</v>
      </c>
      <c r="E22" s="37">
        <v>7.4</v>
      </c>
      <c r="F22" s="72">
        <v>9.76</v>
      </c>
      <c r="G22" s="37">
        <v>40</v>
      </c>
      <c r="H22" s="72">
        <v>0.28000000000000003</v>
      </c>
      <c r="I22" t="s">
        <v>71</v>
      </c>
      <c r="J22" s="1">
        <v>4</v>
      </c>
      <c r="K22" s="1">
        <v>3</v>
      </c>
      <c r="L22" s="4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04">
        <v>41935</v>
      </c>
      <c r="Z22" s="86">
        <v>1</v>
      </c>
      <c r="AA22" s="86" t="s">
        <v>142</v>
      </c>
      <c r="AB22" s="86" t="s">
        <v>204</v>
      </c>
      <c r="AC22" s="86"/>
      <c r="AD22" s="86"/>
      <c r="AE22" s="86" t="s">
        <v>205</v>
      </c>
      <c r="AF22" s="96"/>
      <c r="AG22" s="96"/>
      <c r="AH22" s="96"/>
      <c r="AI22" s="96"/>
      <c r="AJ22" s="96"/>
      <c r="AK22" s="96"/>
      <c r="AL22" s="96"/>
      <c r="AM22" s="94"/>
      <c r="AN22" s="94"/>
      <c r="AO22" s="94"/>
      <c r="AP22" s="94"/>
      <c r="AQ22" s="94"/>
      <c r="AR22" s="94"/>
      <c r="AS22" s="94"/>
      <c r="AT22" s="93"/>
      <c r="AU22" s="93"/>
      <c r="AV22" s="93"/>
      <c r="AW22" s="93"/>
      <c r="AX22" s="93"/>
      <c r="AY22" s="93"/>
      <c r="AZ22" s="93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 t="s">
        <v>206</v>
      </c>
    </row>
    <row r="23" spans="1:65" x14ac:dyDescent="0.2">
      <c r="A23" s="201">
        <v>41936</v>
      </c>
      <c r="B23" s="145">
        <v>0.65277777777777779</v>
      </c>
      <c r="C23" s="37">
        <v>8</v>
      </c>
      <c r="D23" s="37">
        <v>9.9</v>
      </c>
      <c r="E23" s="37">
        <v>7.7</v>
      </c>
      <c r="F23" s="72">
        <v>9.92</v>
      </c>
      <c r="G23" s="37">
        <v>40</v>
      </c>
      <c r="H23" s="72">
        <v>0.23</v>
      </c>
      <c r="I23" t="s">
        <v>69</v>
      </c>
      <c r="J23" s="1"/>
      <c r="K23" s="1"/>
      <c r="L23" s="4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03"/>
      <c r="Z23" s="86"/>
      <c r="AA23" s="86"/>
      <c r="AB23" s="86"/>
      <c r="AC23" s="86"/>
      <c r="AD23" s="86"/>
      <c r="AE23" s="86"/>
      <c r="AF23" s="96"/>
      <c r="AG23" s="96"/>
      <c r="AH23" s="96"/>
      <c r="AI23" s="96"/>
      <c r="AJ23" s="96"/>
      <c r="AK23" s="96"/>
      <c r="AL23" s="96"/>
      <c r="AM23" s="94"/>
      <c r="AN23" s="94"/>
      <c r="AO23" s="94"/>
      <c r="AP23" s="94"/>
      <c r="AQ23" s="94"/>
      <c r="AR23" s="94"/>
      <c r="AS23" s="94"/>
      <c r="AT23" s="93"/>
      <c r="AU23" s="93"/>
      <c r="AV23" s="93"/>
      <c r="AW23" s="93"/>
      <c r="AX23" s="93"/>
      <c r="AY23" s="93"/>
      <c r="AZ23" s="93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 t="s">
        <v>207</v>
      </c>
    </row>
    <row r="24" spans="1:65" x14ac:dyDescent="0.2">
      <c r="A24" s="201">
        <v>41937</v>
      </c>
      <c r="B24" s="145">
        <v>0.54166666666666663</v>
      </c>
      <c r="C24" s="37">
        <v>8</v>
      </c>
      <c r="D24" s="37">
        <v>9.5</v>
      </c>
      <c r="E24" s="37">
        <v>7.8</v>
      </c>
      <c r="F24" s="72">
        <v>9.86</v>
      </c>
      <c r="G24" s="37">
        <v>50</v>
      </c>
      <c r="H24" s="72">
        <v>0.2</v>
      </c>
      <c r="I24" t="s">
        <v>71</v>
      </c>
      <c r="J24" s="1">
        <v>3</v>
      </c>
      <c r="K24">
        <v>1</v>
      </c>
      <c r="L24" s="4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03"/>
      <c r="Z24" s="86"/>
      <c r="AA24" s="86"/>
      <c r="AB24" s="86"/>
      <c r="AC24" s="86"/>
      <c r="AD24" s="86"/>
      <c r="AE24" s="86"/>
      <c r="AF24" s="96"/>
      <c r="AG24" s="96"/>
      <c r="AH24" s="96"/>
      <c r="AI24" s="96"/>
      <c r="AJ24" s="96"/>
      <c r="AK24" s="96"/>
      <c r="AL24" s="96"/>
      <c r="AM24" s="94"/>
      <c r="AN24" s="94"/>
      <c r="AO24" s="94"/>
      <c r="AP24" s="94"/>
      <c r="AQ24" s="94"/>
      <c r="AR24" s="94"/>
      <c r="AS24" s="94"/>
      <c r="AT24" s="93"/>
      <c r="AU24" s="93"/>
      <c r="AV24" s="93"/>
      <c r="AW24" s="93"/>
      <c r="AX24" s="93"/>
      <c r="AY24" s="93"/>
      <c r="AZ24" s="93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 t="s">
        <v>208</v>
      </c>
    </row>
    <row r="25" spans="1:65" x14ac:dyDescent="0.2">
      <c r="A25" s="201">
        <v>41938</v>
      </c>
      <c r="B25" s="145">
        <v>0.54166666666666663</v>
      </c>
      <c r="C25" s="37">
        <v>3</v>
      </c>
      <c r="D25" s="37">
        <v>8.1999999999999993</v>
      </c>
      <c r="E25" s="37">
        <v>7.7</v>
      </c>
      <c r="F25" s="72">
        <v>10.5</v>
      </c>
      <c r="G25" s="37">
        <v>40</v>
      </c>
      <c r="H25" s="72">
        <v>0.27</v>
      </c>
      <c r="I25" t="s">
        <v>209</v>
      </c>
      <c r="J25" s="1"/>
      <c r="K25" s="1"/>
      <c r="L25" s="4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03"/>
      <c r="Z25" s="86"/>
      <c r="AA25" s="86"/>
      <c r="AB25" s="86"/>
      <c r="AC25" s="86"/>
      <c r="AD25" s="86"/>
      <c r="AE25" s="86"/>
      <c r="AF25" s="96"/>
      <c r="AG25" s="96"/>
      <c r="AH25" s="96"/>
      <c r="AI25" s="96"/>
      <c r="AJ25" s="96"/>
      <c r="AK25" s="96"/>
      <c r="AL25" s="96"/>
      <c r="AM25" s="94"/>
      <c r="AN25" s="94"/>
      <c r="AO25" s="94"/>
      <c r="AP25" s="94"/>
      <c r="AQ25" s="94"/>
      <c r="AR25" s="94"/>
      <c r="AS25" s="94"/>
      <c r="AT25" s="93"/>
      <c r="AU25" s="93"/>
      <c r="AV25" s="93"/>
      <c r="AW25" s="93"/>
      <c r="AX25" s="93"/>
      <c r="AY25" s="93"/>
      <c r="AZ25" s="93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 t="s">
        <v>210</v>
      </c>
      <c r="BM25" s="173"/>
    </row>
    <row r="26" spans="1:65" x14ac:dyDescent="0.2">
      <c r="A26" s="201">
        <v>41939</v>
      </c>
      <c r="B26" s="145">
        <v>0.66666666666666663</v>
      </c>
      <c r="C26" s="37">
        <v>8</v>
      </c>
      <c r="D26" s="37">
        <v>7.9</v>
      </c>
      <c r="E26" s="37">
        <v>7.6</v>
      </c>
      <c r="F26" s="72">
        <v>10.5</v>
      </c>
      <c r="G26" s="37">
        <v>40</v>
      </c>
      <c r="H26" s="72">
        <v>0.2</v>
      </c>
      <c r="I26" t="s">
        <v>71</v>
      </c>
      <c r="J26" s="1"/>
      <c r="K26" s="1"/>
      <c r="L26" s="4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03"/>
      <c r="Z26" s="86"/>
      <c r="AA26" s="86"/>
      <c r="AB26" s="86"/>
      <c r="AC26" s="86"/>
      <c r="AD26" s="86"/>
      <c r="AE26" s="86"/>
      <c r="AF26" s="96"/>
      <c r="AG26" s="96"/>
      <c r="AH26" s="96"/>
      <c r="AI26" s="96"/>
      <c r="AJ26" s="96"/>
      <c r="AK26" s="96"/>
      <c r="AL26" s="96"/>
      <c r="AM26" s="94"/>
      <c r="AN26" s="94"/>
      <c r="AO26" s="94"/>
      <c r="AP26" s="94"/>
      <c r="AQ26" s="94"/>
      <c r="AR26" s="94"/>
      <c r="AS26" s="94"/>
      <c r="AT26" s="93"/>
      <c r="AU26" s="93"/>
      <c r="AV26" s="93"/>
      <c r="AW26" s="93"/>
      <c r="AX26" s="93"/>
      <c r="AY26" s="93"/>
      <c r="AZ26" s="93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 t="s">
        <v>211</v>
      </c>
    </row>
    <row r="27" spans="1:65" x14ac:dyDescent="0.2">
      <c r="A27" s="201">
        <v>41940</v>
      </c>
      <c r="B27" s="145">
        <v>0.54166666666666663</v>
      </c>
      <c r="C27" s="37">
        <v>9</v>
      </c>
      <c r="D27" s="37">
        <v>8.9</v>
      </c>
      <c r="E27" s="37">
        <v>7.5</v>
      </c>
      <c r="F27" s="72">
        <v>10.3</v>
      </c>
      <c r="G27" s="37">
        <v>50</v>
      </c>
      <c r="H27" s="72">
        <v>0.3</v>
      </c>
      <c r="I27" t="s">
        <v>212</v>
      </c>
      <c r="J27" s="1">
        <v>1</v>
      </c>
      <c r="K27" s="1"/>
      <c r="L27" s="4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03"/>
      <c r="Z27" s="86"/>
      <c r="AA27" s="86"/>
      <c r="AB27" s="86"/>
      <c r="AC27" s="86"/>
      <c r="AD27" s="86"/>
      <c r="AE27" s="86"/>
      <c r="AF27" s="96"/>
      <c r="AG27" s="96"/>
      <c r="AH27" s="96"/>
      <c r="AI27" s="96"/>
      <c r="AJ27" s="96"/>
      <c r="AK27" s="96"/>
      <c r="AL27" s="96"/>
      <c r="AM27" s="94"/>
      <c r="AN27" s="94"/>
      <c r="AO27" s="94"/>
      <c r="AP27" s="94"/>
      <c r="AQ27" s="94"/>
      <c r="AR27" s="94"/>
      <c r="AS27" s="94"/>
      <c r="AT27" s="93"/>
      <c r="AU27" s="93"/>
      <c r="AV27" s="93"/>
      <c r="AW27" s="93"/>
      <c r="AX27" s="93"/>
      <c r="AY27" s="93"/>
      <c r="AZ27" s="93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 t="s">
        <v>213</v>
      </c>
    </row>
    <row r="28" spans="1:65" x14ac:dyDescent="0.2">
      <c r="A28" s="201">
        <v>41941</v>
      </c>
      <c r="B28" s="145">
        <v>0.58333333333333337</v>
      </c>
      <c r="C28" s="37">
        <v>9</v>
      </c>
      <c r="D28" s="37">
        <v>9.8000000000000007</v>
      </c>
      <c r="E28" s="37">
        <v>7.5</v>
      </c>
      <c r="F28" s="72">
        <v>10.199999999999999</v>
      </c>
      <c r="G28" s="37">
        <v>40</v>
      </c>
      <c r="H28" s="72">
        <v>0.28000000000000003</v>
      </c>
      <c r="I28" t="s">
        <v>73</v>
      </c>
      <c r="J28" s="1">
        <v>1</v>
      </c>
      <c r="K28" s="1">
        <v>5</v>
      </c>
      <c r="L2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03"/>
      <c r="Z28" s="86"/>
      <c r="AA28" s="86"/>
      <c r="AB28" s="86"/>
      <c r="AC28" s="86"/>
      <c r="AD28" s="86"/>
      <c r="AE28" s="86"/>
      <c r="AF28" s="96"/>
      <c r="AG28" s="96"/>
      <c r="AH28" s="96"/>
      <c r="AI28" s="96"/>
      <c r="AJ28" s="96"/>
      <c r="AK28" s="96"/>
      <c r="AL28" s="96"/>
      <c r="AM28" s="94"/>
      <c r="AN28" s="94"/>
      <c r="AO28" s="94"/>
      <c r="AP28" s="94"/>
      <c r="AQ28" s="94"/>
      <c r="AR28" s="94"/>
      <c r="AS28" s="94"/>
      <c r="AT28" s="93"/>
      <c r="AU28" s="93"/>
      <c r="AV28" s="93"/>
      <c r="AW28" s="93"/>
      <c r="AX28" s="93"/>
      <c r="AY28" s="93"/>
      <c r="AZ28" s="93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</row>
    <row r="29" spans="1:65" x14ac:dyDescent="0.2">
      <c r="A29" s="201">
        <v>41942</v>
      </c>
      <c r="B29" s="145">
        <v>0.54166666666666663</v>
      </c>
      <c r="C29" s="37">
        <v>11</v>
      </c>
      <c r="D29" s="37">
        <v>10.1</v>
      </c>
      <c r="E29" s="37">
        <v>7.5</v>
      </c>
      <c r="F29" s="72">
        <v>10</v>
      </c>
      <c r="G29" s="37">
        <v>40</v>
      </c>
      <c r="H29" s="72">
        <v>0.22</v>
      </c>
      <c r="I29" t="s">
        <v>106</v>
      </c>
      <c r="J29" s="1">
        <v>1</v>
      </c>
      <c r="K29" s="1">
        <v>1</v>
      </c>
      <c r="L29" s="4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03"/>
      <c r="Z29" s="86"/>
      <c r="AA29" s="86"/>
      <c r="AB29" s="86"/>
      <c r="AC29" s="86"/>
      <c r="AD29" s="86"/>
      <c r="AE29" s="86"/>
      <c r="AF29" s="96"/>
      <c r="AG29" s="96"/>
      <c r="AH29" s="96"/>
      <c r="AI29" s="96"/>
      <c r="AJ29" s="96"/>
      <c r="AK29" s="96"/>
      <c r="AL29" s="96"/>
      <c r="AM29" s="94"/>
      <c r="AN29" s="94"/>
      <c r="AO29" s="94"/>
      <c r="AP29" s="94"/>
      <c r="AQ29" s="94"/>
      <c r="AR29" s="94"/>
      <c r="AS29" s="94"/>
      <c r="AT29" s="93"/>
      <c r="AU29" s="93"/>
      <c r="AV29" s="93"/>
      <c r="AW29" s="93"/>
      <c r="AX29" s="93"/>
      <c r="AY29" s="93"/>
      <c r="AZ29" s="93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 t="s">
        <v>214</v>
      </c>
    </row>
    <row r="30" spans="1:65" x14ac:dyDescent="0.2">
      <c r="A30" s="201">
        <v>41943</v>
      </c>
      <c r="B30" s="145">
        <v>0.6875</v>
      </c>
      <c r="C30" s="37">
        <v>11</v>
      </c>
      <c r="D30" s="37">
        <v>9.5</v>
      </c>
      <c r="E30" s="37">
        <v>7.5</v>
      </c>
      <c r="F30" s="72">
        <v>10.199999999999999</v>
      </c>
      <c r="G30" s="37">
        <v>40</v>
      </c>
      <c r="H30" s="72">
        <v>0.26</v>
      </c>
      <c r="I30" t="s">
        <v>94</v>
      </c>
      <c r="J30" s="1"/>
      <c r="K30" s="1"/>
      <c r="L30" s="1"/>
      <c r="M30" s="1">
        <v>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03"/>
      <c r="Z30" s="86"/>
      <c r="AA30" s="86"/>
      <c r="AB30" s="86"/>
      <c r="AC30" s="86"/>
      <c r="AD30" s="86"/>
      <c r="AE30" s="86"/>
      <c r="AF30" s="96"/>
      <c r="AG30" s="96"/>
      <c r="AH30" s="96"/>
      <c r="AI30" s="96"/>
      <c r="AJ30" s="96"/>
      <c r="AK30" s="96"/>
      <c r="AL30" s="96"/>
      <c r="AM30" s="94"/>
      <c r="AN30" s="94"/>
      <c r="AO30" s="94"/>
      <c r="AP30" s="94"/>
      <c r="AQ30" s="94"/>
      <c r="AR30" s="94"/>
      <c r="AS30" s="94"/>
      <c r="AT30" s="93"/>
      <c r="AU30" s="93"/>
      <c r="AV30" s="93"/>
      <c r="AW30" s="93"/>
      <c r="AX30" s="93"/>
      <c r="AY30" s="93"/>
      <c r="AZ30" s="93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 t="s">
        <v>215</v>
      </c>
    </row>
    <row r="31" spans="1:65" x14ac:dyDescent="0.2">
      <c r="A31" s="201">
        <v>41944</v>
      </c>
      <c r="B31" s="145">
        <v>0.66666666666666663</v>
      </c>
      <c r="C31" s="37">
        <v>7</v>
      </c>
      <c r="D31" s="37">
        <v>8.9</v>
      </c>
      <c r="E31" s="37">
        <v>7.8</v>
      </c>
      <c r="F31" s="72">
        <v>10.3</v>
      </c>
      <c r="G31" s="37">
        <v>40</v>
      </c>
      <c r="H31" s="72">
        <v>0.2</v>
      </c>
      <c r="I31" t="s">
        <v>73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03"/>
      <c r="Z31" s="86"/>
      <c r="AA31" s="86"/>
      <c r="AB31" s="86"/>
      <c r="AC31" s="86"/>
      <c r="AD31" s="86"/>
      <c r="AE31" s="86"/>
      <c r="AF31" s="96"/>
      <c r="AG31" s="96"/>
      <c r="AH31" s="96"/>
      <c r="AI31" s="96"/>
      <c r="AJ31" s="96"/>
      <c r="AK31" s="96"/>
      <c r="AL31" s="96"/>
      <c r="AM31" s="94"/>
      <c r="AN31" s="94"/>
      <c r="AO31" s="94"/>
      <c r="AP31" s="94"/>
      <c r="AQ31" s="94"/>
      <c r="AR31" s="94"/>
      <c r="AS31" s="94"/>
      <c r="AT31" s="93"/>
      <c r="AU31" s="93"/>
      <c r="AV31" s="93"/>
      <c r="AW31" s="93"/>
      <c r="AX31" s="93"/>
      <c r="AY31" s="93"/>
      <c r="AZ31" s="93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 t="s">
        <v>216</v>
      </c>
    </row>
    <row r="32" spans="1:65" x14ac:dyDescent="0.2">
      <c r="A32" s="201">
        <v>41945</v>
      </c>
      <c r="B32" s="145">
        <v>0.64583333333333337</v>
      </c>
      <c r="C32" s="37">
        <v>8</v>
      </c>
      <c r="D32" s="37">
        <v>8.6999999999999993</v>
      </c>
      <c r="E32" s="37">
        <v>7.9</v>
      </c>
      <c r="F32" s="72">
        <v>10.6</v>
      </c>
      <c r="G32" s="37">
        <v>40</v>
      </c>
      <c r="H32" s="72">
        <v>0.19</v>
      </c>
      <c r="I32" t="s">
        <v>73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03"/>
      <c r="Z32" s="86"/>
      <c r="AA32" s="86"/>
      <c r="AB32" s="86"/>
      <c r="AC32" s="86"/>
      <c r="AD32" s="86"/>
      <c r="AE32" s="86"/>
      <c r="AF32" s="96"/>
      <c r="AG32" s="96"/>
      <c r="AH32" s="96"/>
      <c r="AI32" s="96"/>
      <c r="AJ32" s="96"/>
      <c r="AK32" s="96"/>
      <c r="AL32" s="96"/>
      <c r="AM32" s="94"/>
      <c r="AN32" s="94"/>
      <c r="AO32" s="94"/>
      <c r="AP32" s="94"/>
      <c r="AQ32" s="94"/>
      <c r="AR32" s="94"/>
      <c r="AS32" s="94"/>
      <c r="AT32" s="93"/>
      <c r="AU32" s="93"/>
      <c r="AV32" s="93"/>
      <c r="AW32" s="93"/>
      <c r="AX32" s="93"/>
      <c r="AY32" s="93"/>
      <c r="AZ32" s="93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 t="s">
        <v>217</v>
      </c>
    </row>
    <row r="33" spans="1:255" x14ac:dyDescent="0.2">
      <c r="A33" s="201">
        <v>41946</v>
      </c>
      <c r="B33" s="145">
        <v>0.60416666666666663</v>
      </c>
      <c r="C33" s="37">
        <v>9</v>
      </c>
      <c r="D33" s="37">
        <v>9.6</v>
      </c>
      <c r="E33" s="37">
        <v>7.9</v>
      </c>
      <c r="F33" s="72">
        <v>10.1</v>
      </c>
      <c r="G33" s="37">
        <v>40</v>
      </c>
      <c r="H33" s="72">
        <v>0.18</v>
      </c>
      <c r="I33" t="s">
        <v>212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03"/>
      <c r="Z33" s="86"/>
      <c r="AA33" s="86"/>
      <c r="AB33" s="86"/>
      <c r="AC33" s="86"/>
      <c r="AD33" s="86"/>
      <c r="AE33" s="86"/>
      <c r="AF33" s="96"/>
      <c r="AG33" s="96"/>
      <c r="AH33" s="96"/>
      <c r="AI33" s="96"/>
      <c r="AJ33" s="96"/>
      <c r="AK33" s="96"/>
      <c r="AL33" s="96"/>
      <c r="AM33" s="94"/>
      <c r="AN33" s="94"/>
      <c r="AO33" s="94"/>
      <c r="AP33" s="94"/>
      <c r="AQ33" s="94"/>
      <c r="AR33" s="94"/>
      <c r="AS33" s="94"/>
      <c r="AT33" s="93"/>
      <c r="AU33" s="93"/>
      <c r="AV33" s="93"/>
      <c r="AW33" s="93"/>
      <c r="AX33" s="93"/>
      <c r="AY33" s="93"/>
      <c r="AZ33" s="93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 t="s">
        <v>218</v>
      </c>
    </row>
    <row r="34" spans="1:255" ht="12.75" customHeight="1" x14ac:dyDescent="0.2">
      <c r="A34" s="201">
        <v>41947</v>
      </c>
      <c r="B34" s="145">
        <v>0.61458333333333337</v>
      </c>
      <c r="C34" s="37">
        <v>9</v>
      </c>
      <c r="D34" s="37">
        <v>10</v>
      </c>
      <c r="E34" s="37">
        <v>7.8</v>
      </c>
      <c r="F34" s="72">
        <v>10</v>
      </c>
      <c r="G34" s="37">
        <v>40</v>
      </c>
      <c r="H34" s="72">
        <v>0.24</v>
      </c>
      <c r="I34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03"/>
      <c r="Z34" s="86"/>
      <c r="AA34" s="86"/>
      <c r="AB34" s="86"/>
      <c r="AC34" s="86"/>
      <c r="AD34" s="86"/>
      <c r="AE34" s="86"/>
      <c r="AF34" s="96"/>
      <c r="AG34" s="96"/>
      <c r="AH34" s="96"/>
      <c r="AI34" s="96"/>
      <c r="AJ34" s="96"/>
      <c r="AK34" s="96"/>
      <c r="AL34" s="96"/>
      <c r="AM34" s="94"/>
      <c r="AN34" s="94"/>
      <c r="AO34" s="94"/>
      <c r="AP34" s="94"/>
      <c r="AQ34" s="94"/>
      <c r="AR34" s="94"/>
      <c r="AS34" s="94"/>
      <c r="AT34" s="93"/>
      <c r="AU34" s="93"/>
      <c r="AV34" s="93"/>
      <c r="AW34" s="93"/>
      <c r="AX34" s="93"/>
      <c r="AY34" s="93"/>
      <c r="AZ34" s="93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 t="s">
        <v>219</v>
      </c>
    </row>
    <row r="35" spans="1:255" ht="12.75" customHeight="1" x14ac:dyDescent="0.2">
      <c r="A35" s="201">
        <v>41948</v>
      </c>
      <c r="B35" s="145">
        <v>0.625</v>
      </c>
      <c r="C35" s="37">
        <v>9</v>
      </c>
      <c r="D35" s="37">
        <v>9.5</v>
      </c>
      <c r="E35" s="37">
        <v>7.7</v>
      </c>
      <c r="F35" s="72">
        <v>10.1</v>
      </c>
      <c r="G35" s="37">
        <v>40</v>
      </c>
      <c r="H35" s="72">
        <v>0.19</v>
      </c>
      <c r="I35" t="s">
        <v>106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29">
        <v>41948</v>
      </c>
      <c r="Z35" s="86">
        <v>1</v>
      </c>
      <c r="AA35" s="86" t="s">
        <v>114</v>
      </c>
      <c r="AB35" s="86"/>
      <c r="AC35" s="86" t="s">
        <v>220</v>
      </c>
      <c r="AD35" s="86"/>
      <c r="AE35" s="86" t="s">
        <v>221</v>
      </c>
      <c r="AF35" s="96"/>
      <c r="AG35" s="96"/>
      <c r="AH35" s="96"/>
      <c r="AI35" s="96"/>
      <c r="AJ35" s="96"/>
      <c r="AK35" s="96"/>
      <c r="AL35" s="96"/>
      <c r="AM35" s="94"/>
      <c r="AN35" s="94"/>
      <c r="AO35" s="94"/>
      <c r="AP35" s="94"/>
      <c r="AQ35" s="94"/>
      <c r="AR35" s="94"/>
      <c r="AS35" s="94"/>
      <c r="AT35" s="93"/>
      <c r="AU35" s="93"/>
      <c r="AV35" s="93"/>
      <c r="AW35" s="93"/>
      <c r="AX35" s="93"/>
      <c r="AY35" s="93"/>
      <c r="AZ35" s="93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 t="s">
        <v>222</v>
      </c>
      <c r="BM35" s="173"/>
    </row>
    <row r="36" spans="1:255" s="175" customFormat="1" x14ac:dyDescent="0.2">
      <c r="A36" s="201">
        <v>41949</v>
      </c>
      <c r="B36" s="145">
        <v>0.625</v>
      </c>
      <c r="C36" s="223">
        <v>12</v>
      </c>
      <c r="D36" s="223">
        <v>10.5</v>
      </c>
      <c r="E36" s="223">
        <v>7.5</v>
      </c>
      <c r="F36" s="224">
        <v>9.85</v>
      </c>
      <c r="G36" s="223">
        <v>50</v>
      </c>
      <c r="H36" s="224">
        <v>0.2</v>
      </c>
      <c r="I36" s="49" t="s">
        <v>106</v>
      </c>
      <c r="J36" s="42">
        <v>3</v>
      </c>
      <c r="K36" s="42"/>
      <c r="L36" s="1">
        <v>1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205"/>
      <c r="Z36" s="88"/>
      <c r="AA36" s="88"/>
      <c r="AB36" s="88"/>
      <c r="AC36" s="88"/>
      <c r="AD36" s="88"/>
      <c r="AE36" s="88"/>
      <c r="AF36" s="97"/>
      <c r="AG36" s="97"/>
      <c r="AH36" s="97"/>
      <c r="AI36" s="97"/>
      <c r="AJ36" s="97"/>
      <c r="AK36" s="97"/>
      <c r="AL36" s="97"/>
      <c r="AM36" s="95"/>
      <c r="AN36" s="95"/>
      <c r="AO36" s="95"/>
      <c r="AP36" s="95"/>
      <c r="AQ36" s="95"/>
      <c r="AR36" s="95"/>
      <c r="AS36" s="95"/>
      <c r="AT36" s="93"/>
      <c r="AU36" s="93"/>
      <c r="AV36" s="93"/>
      <c r="AW36" s="93"/>
      <c r="AX36" s="93"/>
      <c r="AY36" s="93"/>
      <c r="AZ36" s="93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 t="s">
        <v>223</v>
      </c>
    </row>
    <row r="37" spans="1:255" x14ac:dyDescent="0.2">
      <c r="A37" s="201">
        <v>41950</v>
      </c>
      <c r="B37" s="145">
        <v>0.625</v>
      </c>
      <c r="C37" s="37">
        <v>6</v>
      </c>
      <c r="D37" s="37">
        <v>9.1</v>
      </c>
      <c r="E37" s="37">
        <v>7.5</v>
      </c>
      <c r="F37" s="72">
        <v>10.4</v>
      </c>
      <c r="G37" s="37">
        <v>40</v>
      </c>
      <c r="H37" s="72">
        <v>0.38</v>
      </c>
      <c r="I37" t="s">
        <v>224</v>
      </c>
      <c r="J37" s="1">
        <v>3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06">
        <v>41950</v>
      </c>
      <c r="Z37" s="86">
        <v>1</v>
      </c>
      <c r="AA37" s="86"/>
      <c r="AB37" s="86"/>
      <c r="AC37" s="86" t="s">
        <v>220</v>
      </c>
      <c r="AD37" s="86"/>
      <c r="AE37" s="86" t="s">
        <v>205</v>
      </c>
      <c r="AF37" s="96"/>
      <c r="AG37" s="96"/>
      <c r="AH37" s="96"/>
      <c r="AI37" s="96"/>
      <c r="AJ37" s="96"/>
      <c r="AK37" s="96"/>
      <c r="AL37" s="96"/>
      <c r="AM37" s="94"/>
      <c r="AN37" s="94"/>
      <c r="AO37" s="94"/>
      <c r="AP37" s="94"/>
      <c r="AQ37" s="94"/>
      <c r="AR37" s="94"/>
      <c r="AS37" s="94"/>
      <c r="AT37" s="93"/>
      <c r="AU37" s="93"/>
      <c r="AV37" s="93"/>
      <c r="AW37" s="93"/>
      <c r="AX37" s="93"/>
      <c r="AY37" s="93"/>
      <c r="AZ37" s="93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 t="s">
        <v>225</v>
      </c>
    </row>
    <row r="38" spans="1:255" x14ac:dyDescent="0.2">
      <c r="A38" s="201">
        <v>41951</v>
      </c>
      <c r="B38" s="145">
        <v>0.625</v>
      </c>
      <c r="C38" s="37">
        <v>8</v>
      </c>
      <c r="D38" s="37">
        <v>8.9</v>
      </c>
      <c r="E38" s="37">
        <v>7.7</v>
      </c>
      <c r="F38" s="72">
        <v>10.6</v>
      </c>
      <c r="G38" s="37">
        <v>40</v>
      </c>
      <c r="H38" s="72">
        <v>0.23</v>
      </c>
      <c r="I38" s="49" t="s">
        <v>73</v>
      </c>
      <c r="J38" s="1">
        <v>3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03"/>
      <c r="Z38" s="86"/>
      <c r="AA38" s="86"/>
      <c r="AB38" s="86"/>
      <c r="AC38" s="86"/>
      <c r="AD38" s="86"/>
      <c r="AE38" s="86"/>
      <c r="AF38" s="96"/>
      <c r="AG38" s="96"/>
      <c r="AH38" s="96"/>
      <c r="AI38" s="96"/>
      <c r="AJ38" s="96"/>
      <c r="AK38" s="96"/>
      <c r="AL38" s="96"/>
      <c r="AM38" s="94"/>
      <c r="AN38" s="94"/>
      <c r="AO38" s="94"/>
      <c r="AP38" s="94"/>
      <c r="AQ38" s="94"/>
      <c r="AR38" s="94"/>
      <c r="AS38" s="94"/>
      <c r="AT38" s="93"/>
      <c r="AU38" s="93"/>
      <c r="AV38" s="93"/>
      <c r="AW38" s="93"/>
      <c r="AX38" s="93"/>
      <c r="AY38" s="93"/>
      <c r="AZ38" s="93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 t="s">
        <v>226</v>
      </c>
    </row>
    <row r="39" spans="1:255" x14ac:dyDescent="0.2">
      <c r="A39" s="201">
        <v>41952</v>
      </c>
      <c r="B39" s="145">
        <v>0.61458333333333337</v>
      </c>
      <c r="C39" s="37">
        <v>8</v>
      </c>
      <c r="D39" s="37">
        <v>9</v>
      </c>
      <c r="E39" s="37">
        <v>7.7</v>
      </c>
      <c r="F39" s="72">
        <v>10.3</v>
      </c>
      <c r="G39" s="37">
        <v>20</v>
      </c>
      <c r="H39" s="72">
        <v>0.3</v>
      </c>
      <c r="I39" t="s">
        <v>69</v>
      </c>
      <c r="J39" s="1"/>
      <c r="K39" s="1">
        <v>1</v>
      </c>
      <c r="L39" s="4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03"/>
      <c r="Z39" s="86"/>
      <c r="AA39" s="86"/>
      <c r="AB39" s="86"/>
      <c r="AC39" s="86"/>
      <c r="AD39" s="86"/>
      <c r="AE39" s="86"/>
      <c r="AF39" s="96"/>
      <c r="AG39" s="96"/>
      <c r="AH39" s="96"/>
      <c r="AI39" s="96"/>
      <c r="AJ39" s="96"/>
      <c r="AK39" s="96"/>
      <c r="AL39" s="96"/>
      <c r="AM39" s="94"/>
      <c r="AN39" s="94"/>
      <c r="AO39" s="94"/>
      <c r="AP39" s="94"/>
      <c r="AQ39" s="94"/>
      <c r="AR39" s="94"/>
      <c r="AS39" s="94"/>
      <c r="AT39" s="93"/>
      <c r="AU39" s="93"/>
      <c r="AV39" s="93"/>
      <c r="AW39" s="93"/>
      <c r="AX39" s="93"/>
      <c r="AY39" s="93"/>
      <c r="AZ39" s="93"/>
      <c r="BA39" s="92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 t="s">
        <v>227</v>
      </c>
    </row>
    <row r="40" spans="1:255" x14ac:dyDescent="0.2">
      <c r="A40" s="201">
        <v>41953</v>
      </c>
      <c r="B40" s="145">
        <v>0.66666666666666663</v>
      </c>
      <c r="C40" s="37">
        <v>4</v>
      </c>
      <c r="D40" s="37">
        <v>7.6</v>
      </c>
      <c r="E40" s="37">
        <v>7.7</v>
      </c>
      <c r="F40" s="72">
        <v>10.7</v>
      </c>
      <c r="G40" s="37">
        <v>20</v>
      </c>
      <c r="H40" s="72">
        <v>0.26</v>
      </c>
      <c r="I40" s="49" t="s">
        <v>128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03"/>
      <c r="Z40" s="86"/>
      <c r="AA40" s="86"/>
      <c r="AB40" s="86"/>
      <c r="AC40" s="86"/>
      <c r="AD40" s="86"/>
      <c r="AE40" s="86"/>
      <c r="AF40" s="96"/>
      <c r="AG40" s="96"/>
      <c r="AH40" s="96"/>
      <c r="AI40" s="96"/>
      <c r="AJ40" s="96"/>
      <c r="AK40" s="96"/>
      <c r="AL40" s="96"/>
      <c r="AM40" s="94"/>
      <c r="AN40" s="94"/>
      <c r="AO40" s="94"/>
      <c r="AP40" s="94"/>
      <c r="AQ40" s="94"/>
      <c r="AR40" s="94"/>
      <c r="AS40" s="94"/>
      <c r="AT40" s="93"/>
      <c r="AU40" s="93"/>
      <c r="AV40" s="93"/>
      <c r="AW40" s="93"/>
      <c r="AX40" s="93"/>
      <c r="AY40" s="93"/>
      <c r="AZ40" s="93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 t="s">
        <v>228</v>
      </c>
      <c r="BN40" s="176"/>
      <c r="BO40" s="176"/>
      <c r="BP40" s="176"/>
      <c r="BQ40" s="176"/>
      <c r="BR40" s="174"/>
      <c r="BS40" s="176"/>
      <c r="BT40" s="177"/>
      <c r="BU40" s="178"/>
      <c r="BV40" s="176"/>
      <c r="BW40" s="176"/>
      <c r="BX40" s="176"/>
      <c r="BY40" s="176"/>
      <c r="BZ40" s="176"/>
      <c r="CA40" s="174"/>
      <c r="CB40" s="176"/>
      <c r="CC40" s="177"/>
      <c r="CD40" s="178"/>
      <c r="CE40" s="176"/>
      <c r="CF40" s="176"/>
      <c r="CG40" s="176"/>
      <c r="CH40" s="176"/>
      <c r="CI40" s="176"/>
      <c r="CJ40" s="174"/>
      <c r="CK40" s="176"/>
      <c r="CL40" s="177"/>
      <c r="CM40" s="178"/>
      <c r="CN40" s="176"/>
      <c r="CO40" s="176"/>
      <c r="CP40" s="176"/>
      <c r="CQ40" s="176"/>
      <c r="CR40" s="176"/>
      <c r="CS40" s="174"/>
      <c r="CT40" s="176"/>
      <c r="CU40" s="177"/>
      <c r="CV40" s="178"/>
      <c r="CW40" s="176"/>
      <c r="CX40" s="176"/>
      <c r="CY40" s="176"/>
      <c r="CZ40" s="176"/>
      <c r="DA40" s="176"/>
      <c r="DB40" s="174"/>
      <c r="DC40" s="176"/>
      <c r="DD40" s="177"/>
      <c r="DE40" s="178"/>
      <c r="DF40" s="176"/>
      <c r="DG40" s="176"/>
      <c r="DH40" s="176"/>
      <c r="DI40" s="176"/>
      <c r="DJ40" s="176"/>
      <c r="DK40" s="174"/>
      <c r="DL40" s="176"/>
      <c r="DM40" s="177"/>
      <c r="DN40" s="178"/>
      <c r="DO40" s="176"/>
      <c r="DP40" s="176"/>
      <c r="DQ40" s="176"/>
      <c r="DR40" s="176"/>
      <c r="DS40" s="176"/>
      <c r="DT40" s="174"/>
      <c r="DU40" s="176"/>
      <c r="DV40" s="177"/>
      <c r="DW40" s="178"/>
      <c r="DX40" s="176"/>
      <c r="DY40" s="176"/>
      <c r="DZ40" s="176"/>
      <c r="EA40" s="176"/>
      <c r="EB40" s="176"/>
      <c r="EC40" s="174"/>
      <c r="ED40" s="176"/>
      <c r="EE40" s="177"/>
      <c r="EF40" s="178"/>
      <c r="EG40" s="176"/>
      <c r="EH40" s="176"/>
      <c r="EI40" s="176"/>
      <c r="EJ40" s="176"/>
      <c r="EK40" s="176"/>
      <c r="EL40" s="174"/>
      <c r="EM40" s="176"/>
      <c r="EN40" s="177"/>
      <c r="EO40" s="178"/>
      <c r="EP40" s="176"/>
      <c r="EQ40" s="176"/>
      <c r="ER40" s="176"/>
      <c r="ES40" s="176"/>
      <c r="ET40" s="176"/>
      <c r="EU40" s="174"/>
      <c r="EV40" s="176"/>
      <c r="EW40" s="177"/>
      <c r="EX40" s="178"/>
      <c r="EY40" s="176"/>
      <c r="EZ40" s="176"/>
      <c r="FA40" s="176"/>
      <c r="FB40" s="176"/>
      <c r="FC40" s="176"/>
      <c r="FD40" s="174"/>
      <c r="FE40" s="176"/>
      <c r="FF40" s="177"/>
      <c r="FG40" s="178"/>
      <c r="FH40" s="176"/>
      <c r="FI40" s="176"/>
      <c r="FJ40" s="176"/>
      <c r="FK40" s="176"/>
      <c r="FL40" s="176"/>
      <c r="FM40" s="174"/>
      <c r="FN40" s="176"/>
      <c r="FO40" s="177"/>
      <c r="FP40" s="178"/>
      <c r="FQ40" s="176"/>
      <c r="FR40" s="176"/>
      <c r="FS40" s="176"/>
      <c r="FT40" s="176"/>
      <c r="FU40" s="176"/>
      <c r="FV40" s="174"/>
      <c r="FW40" s="176"/>
      <c r="FX40" s="177"/>
      <c r="FY40" s="178"/>
      <c r="FZ40" s="176"/>
      <c r="GA40" s="176"/>
      <c r="GB40" s="176"/>
      <c r="GC40" s="176"/>
      <c r="GD40" s="176"/>
      <c r="GE40" s="174"/>
      <c r="GF40" s="176"/>
      <c r="GG40" s="177"/>
      <c r="GH40" s="178"/>
      <c r="GI40" s="176"/>
      <c r="GJ40" s="176"/>
      <c r="GK40" s="176"/>
      <c r="GL40" s="176"/>
      <c r="GM40" s="176"/>
      <c r="GN40" s="174"/>
      <c r="GO40" s="176"/>
      <c r="GP40" s="177"/>
      <c r="GQ40" s="178"/>
      <c r="GR40" s="176"/>
      <c r="GS40" s="176"/>
      <c r="GT40" s="176"/>
      <c r="GU40" s="176"/>
      <c r="GV40" s="176"/>
      <c r="GW40" s="174"/>
      <c r="GX40" s="176"/>
      <c r="GY40" s="177"/>
      <c r="GZ40" s="178"/>
      <c r="HA40" s="176"/>
      <c r="HB40" s="176"/>
      <c r="HC40" s="176"/>
      <c r="HD40" s="176"/>
      <c r="HE40" s="176"/>
      <c r="HF40" s="174"/>
      <c r="HG40" s="176"/>
      <c r="HH40" s="177"/>
      <c r="HI40" s="178"/>
      <c r="HJ40" s="176"/>
      <c r="HK40" s="176"/>
      <c r="HL40" s="176"/>
      <c r="HM40" s="176"/>
      <c r="HN40" s="176"/>
      <c r="HO40" s="174"/>
      <c r="HP40" s="176"/>
      <c r="HQ40" s="177"/>
      <c r="HR40" s="178"/>
      <c r="HS40" s="176"/>
      <c r="HT40" s="176"/>
      <c r="HU40" s="176"/>
      <c r="HV40" s="176"/>
      <c r="HW40" s="176"/>
      <c r="HX40" s="174"/>
      <c r="HY40" s="176"/>
      <c r="HZ40" s="177"/>
      <c r="IA40" s="178"/>
      <c r="IB40" s="176"/>
      <c r="IC40" s="176"/>
      <c r="ID40" s="176"/>
      <c r="IE40" s="176"/>
      <c r="IF40" s="176"/>
      <c r="IG40" s="174"/>
      <c r="IH40" s="176"/>
      <c r="II40" s="177"/>
      <c r="IJ40" s="178"/>
      <c r="IK40" s="176"/>
      <c r="IL40" s="176"/>
      <c r="IM40" s="176"/>
      <c r="IN40" s="176"/>
      <c r="IO40" s="176"/>
      <c r="IP40" s="174"/>
      <c r="IQ40" s="176"/>
      <c r="IR40" s="177"/>
      <c r="IS40" s="178"/>
      <c r="IT40" s="176"/>
      <c r="IU40" s="176"/>
    </row>
    <row r="41" spans="1:255" x14ac:dyDescent="0.2">
      <c r="A41" s="201">
        <v>41954</v>
      </c>
      <c r="B41" s="228"/>
      <c r="C41" s="37">
        <v>1</v>
      </c>
      <c r="D41" s="37">
        <v>5.4</v>
      </c>
      <c r="E41" s="37">
        <v>7.7</v>
      </c>
      <c r="F41" s="72">
        <v>11.4</v>
      </c>
      <c r="G41" s="133"/>
      <c r="H41" s="72">
        <v>2.2000000000000002</v>
      </c>
      <c r="I41" t="s">
        <v>128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04"/>
      <c r="Z41" s="87"/>
      <c r="AA41" s="87"/>
      <c r="AB41" s="89"/>
      <c r="AC41" s="86"/>
      <c r="AD41" s="86"/>
      <c r="AE41" s="86"/>
      <c r="AF41" s="96"/>
      <c r="AG41" s="96"/>
      <c r="AH41" s="96"/>
      <c r="AI41" s="96"/>
      <c r="AJ41" s="96"/>
      <c r="AK41" s="96"/>
      <c r="AL41" s="96"/>
      <c r="AM41" s="94"/>
      <c r="AN41" s="94"/>
      <c r="AO41" s="94"/>
      <c r="AP41" s="94"/>
      <c r="AQ41" s="94"/>
      <c r="AR41" s="94"/>
      <c r="AS41" s="94"/>
      <c r="AT41" s="93"/>
      <c r="AU41" s="93"/>
      <c r="AV41" s="93"/>
      <c r="AW41" s="93"/>
      <c r="AX41" s="93"/>
      <c r="AY41" s="93"/>
      <c r="AZ41" s="93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 t="s">
        <v>147</v>
      </c>
    </row>
    <row r="42" spans="1:255" x14ac:dyDescent="0.2">
      <c r="A42" s="201">
        <v>41955</v>
      </c>
      <c r="B42" s="228"/>
      <c r="C42" s="37">
        <v>-2</v>
      </c>
      <c r="D42" s="37">
        <v>3.7</v>
      </c>
      <c r="E42" s="37">
        <v>7.8</v>
      </c>
      <c r="F42" s="72">
        <v>12.4</v>
      </c>
      <c r="G42" s="133"/>
      <c r="H42" s="72">
        <v>0.2</v>
      </c>
      <c r="I42" s="49" t="s">
        <v>128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04"/>
      <c r="Z42" s="137"/>
      <c r="AA42" s="89"/>
      <c r="AB42" s="89"/>
      <c r="AC42" s="86"/>
      <c r="AD42" s="86"/>
      <c r="AE42" s="86"/>
      <c r="AF42" s="96"/>
      <c r="AG42" s="96"/>
      <c r="AH42" s="96"/>
      <c r="AI42" s="96"/>
      <c r="AJ42" s="96"/>
      <c r="AK42" s="96"/>
      <c r="AL42" s="96"/>
      <c r="AM42" s="94"/>
      <c r="AN42" s="94"/>
      <c r="AO42" s="94"/>
      <c r="AP42" s="94"/>
      <c r="AQ42" s="94"/>
      <c r="AR42" s="94"/>
      <c r="AS42" s="94"/>
      <c r="AT42" s="93"/>
      <c r="AU42" s="93"/>
      <c r="AV42" s="93"/>
      <c r="AW42" s="93"/>
      <c r="AX42" s="93"/>
      <c r="AY42" s="93"/>
      <c r="AZ42" s="93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179"/>
    </row>
    <row r="43" spans="1:255" x14ac:dyDescent="0.2">
      <c r="A43" s="201">
        <v>41956</v>
      </c>
      <c r="B43" s="145">
        <v>0.66666666666666663</v>
      </c>
      <c r="C43" s="37">
        <v>-2</v>
      </c>
      <c r="D43" s="37">
        <v>2.9</v>
      </c>
      <c r="E43" s="37">
        <v>8</v>
      </c>
      <c r="F43" s="72">
        <v>12.1</v>
      </c>
      <c r="G43" s="37">
        <v>50</v>
      </c>
      <c r="H43" s="72">
        <v>0.2</v>
      </c>
      <c r="I43" t="s">
        <v>229</v>
      </c>
      <c r="J43" s="1"/>
      <c r="K43" s="1"/>
      <c r="L43" s="4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04"/>
      <c r="Z43" s="87"/>
      <c r="AA43" s="87"/>
      <c r="AB43" s="89"/>
      <c r="AC43" s="86"/>
      <c r="AD43" s="86"/>
      <c r="AE43" s="86"/>
      <c r="AF43" s="96"/>
      <c r="AG43" s="96"/>
      <c r="AH43" s="96"/>
      <c r="AI43" s="96"/>
      <c r="AJ43" s="96"/>
      <c r="AK43" s="96"/>
      <c r="AL43" s="96"/>
      <c r="AM43" s="94"/>
      <c r="AN43" s="94"/>
      <c r="AO43" s="94"/>
      <c r="AP43" s="94"/>
      <c r="AQ43" s="94"/>
      <c r="AR43" s="94"/>
      <c r="AS43" s="94"/>
      <c r="AT43" s="93"/>
      <c r="AU43" s="93"/>
      <c r="AV43" s="93"/>
      <c r="AW43" s="93"/>
      <c r="AX43" s="93"/>
      <c r="AY43" s="93"/>
      <c r="AZ43" s="93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 t="s">
        <v>230</v>
      </c>
    </row>
    <row r="44" spans="1:255" x14ac:dyDescent="0.2">
      <c r="A44" s="201">
        <v>41957</v>
      </c>
      <c r="B44" s="145">
        <v>0.60416666666666663</v>
      </c>
      <c r="C44" s="37">
        <v>-2</v>
      </c>
      <c r="D44" s="37">
        <v>2.7</v>
      </c>
      <c r="E44" s="37">
        <v>8.1</v>
      </c>
      <c r="F44" s="72">
        <v>12.3</v>
      </c>
      <c r="G44" s="37">
        <v>40</v>
      </c>
      <c r="H44" s="72">
        <v>0.19</v>
      </c>
      <c r="I44" s="49" t="s">
        <v>229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03"/>
      <c r="Z44" s="87"/>
      <c r="AA44" s="87"/>
      <c r="AB44" s="89"/>
      <c r="AC44" s="86"/>
      <c r="AD44" s="86"/>
      <c r="AE44" s="86"/>
      <c r="AF44" s="96"/>
      <c r="AG44" s="96"/>
      <c r="AH44" s="96"/>
      <c r="AI44" s="96"/>
      <c r="AJ44" s="96"/>
      <c r="AK44" s="96"/>
      <c r="AL44" s="96"/>
      <c r="AM44" s="94"/>
      <c r="AN44" s="94"/>
      <c r="AO44" s="94"/>
      <c r="AP44" s="94"/>
      <c r="AQ44" s="94"/>
      <c r="AR44" s="94"/>
      <c r="AS44" s="94"/>
      <c r="AT44" s="93"/>
      <c r="AU44" s="93"/>
      <c r="AV44" s="93"/>
      <c r="AW44" s="93"/>
      <c r="AX44" s="93"/>
      <c r="AY44" s="93"/>
      <c r="AZ44" s="93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 t="s">
        <v>231</v>
      </c>
    </row>
    <row r="45" spans="1:255" x14ac:dyDescent="0.2">
      <c r="A45" s="201">
        <v>41958</v>
      </c>
      <c r="B45" s="228"/>
      <c r="C45" s="37">
        <v>-1</v>
      </c>
      <c r="D45" s="37">
        <v>2.1</v>
      </c>
      <c r="E45" s="37">
        <v>8</v>
      </c>
      <c r="F45" s="72">
        <v>12.6</v>
      </c>
      <c r="G45" s="37">
        <v>40</v>
      </c>
      <c r="H45" s="72">
        <v>0.18</v>
      </c>
      <c r="I45" s="36" t="s">
        <v>232</v>
      </c>
      <c r="J45" s="82"/>
      <c r="K45" s="8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03"/>
      <c r="Z45" s="87"/>
      <c r="AA45" s="87"/>
      <c r="AB45" s="89"/>
      <c r="AC45" s="87"/>
      <c r="AD45" s="87"/>
      <c r="AE45" s="87"/>
      <c r="AF45" s="96"/>
      <c r="AG45" s="96"/>
      <c r="AH45" s="96"/>
      <c r="AI45" s="96"/>
      <c r="AJ45" s="96"/>
      <c r="AK45" s="96"/>
      <c r="AL45" s="96"/>
      <c r="AM45" s="94"/>
      <c r="AN45" s="94"/>
      <c r="AO45" s="94"/>
      <c r="AP45" s="94"/>
      <c r="AQ45" s="94"/>
      <c r="AR45" s="94"/>
      <c r="AS45" s="94"/>
      <c r="AT45" s="93"/>
      <c r="AU45" s="93"/>
      <c r="AV45" s="93"/>
      <c r="AW45" s="93"/>
      <c r="AX45" s="93"/>
      <c r="AY45" s="93"/>
      <c r="AZ45" s="93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 t="s">
        <v>233</v>
      </c>
    </row>
    <row r="46" spans="1:255" x14ac:dyDescent="0.2">
      <c r="A46" s="201">
        <v>41959</v>
      </c>
      <c r="B46" s="228"/>
      <c r="C46" s="37">
        <v>-2</v>
      </c>
      <c r="D46" s="37">
        <v>1.9</v>
      </c>
      <c r="E46" s="37">
        <v>8.1</v>
      </c>
      <c r="F46" s="72">
        <v>12.6</v>
      </c>
      <c r="G46" s="37">
        <v>40</v>
      </c>
      <c r="H46" s="72">
        <v>0.18</v>
      </c>
      <c r="I46" s="36" t="s">
        <v>229</v>
      </c>
      <c r="J46" s="82"/>
      <c r="K46" s="8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04"/>
      <c r="Z46" s="87"/>
      <c r="AA46" s="87"/>
      <c r="AB46" s="89"/>
      <c r="AC46" s="87"/>
      <c r="AD46" s="87"/>
      <c r="AE46" s="87"/>
      <c r="AF46" s="96"/>
      <c r="AG46" s="96"/>
      <c r="AH46" s="96"/>
      <c r="AI46" s="96"/>
      <c r="AJ46" s="96"/>
      <c r="AK46" s="96"/>
      <c r="AL46" s="96"/>
      <c r="AM46" s="94"/>
      <c r="AN46" s="94"/>
      <c r="AO46" s="94"/>
      <c r="AP46" s="94"/>
      <c r="AQ46" s="94"/>
      <c r="AR46" s="94"/>
      <c r="AS46" s="94"/>
      <c r="AT46" s="93"/>
      <c r="AU46" s="93"/>
      <c r="AV46" s="93"/>
      <c r="AW46" s="93"/>
      <c r="AX46" s="93"/>
      <c r="AY46" s="93"/>
      <c r="AZ46" s="93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 t="s">
        <v>234</v>
      </c>
    </row>
    <row r="47" spans="1:255" x14ac:dyDescent="0.2">
      <c r="A47" s="201">
        <v>41960</v>
      </c>
      <c r="B47" s="228"/>
      <c r="C47" s="37">
        <v>-2</v>
      </c>
      <c r="D47" s="37">
        <v>1.3</v>
      </c>
      <c r="E47" s="37">
        <v>8.1</v>
      </c>
      <c r="F47" s="72">
        <v>12.8</v>
      </c>
      <c r="G47" s="37">
        <v>40</v>
      </c>
      <c r="H47" s="72">
        <v>0.18</v>
      </c>
      <c r="I47" s="36" t="s">
        <v>229</v>
      </c>
      <c r="J47" s="82"/>
      <c r="K47" s="8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03"/>
      <c r="Z47" s="87"/>
      <c r="AA47" s="87"/>
      <c r="AB47" s="89"/>
      <c r="AC47" s="87"/>
      <c r="AD47" s="87"/>
      <c r="AE47" s="87"/>
      <c r="AF47" s="96"/>
      <c r="AG47" s="96"/>
      <c r="AH47" s="96"/>
      <c r="AI47" s="96"/>
      <c r="AJ47" s="96"/>
      <c r="AK47" s="96"/>
      <c r="AL47" s="96"/>
      <c r="AM47" s="94"/>
      <c r="AN47" s="94"/>
      <c r="AO47" s="94"/>
      <c r="AP47" s="94"/>
      <c r="AQ47" s="94"/>
      <c r="AR47" s="94"/>
      <c r="AS47" s="94"/>
      <c r="AT47" s="93"/>
      <c r="AU47" s="93"/>
      <c r="AV47" s="93"/>
      <c r="AW47" s="93"/>
      <c r="AX47" s="93"/>
      <c r="AY47" s="93"/>
      <c r="AZ47" s="93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 t="s">
        <v>235</v>
      </c>
    </row>
    <row r="48" spans="1:255" x14ac:dyDescent="0.2">
      <c r="A48" s="201">
        <v>41961</v>
      </c>
      <c r="B48" s="228"/>
      <c r="C48" s="37">
        <v>3</v>
      </c>
      <c r="D48" s="37">
        <v>2.4</v>
      </c>
      <c r="E48" s="37">
        <v>8.1</v>
      </c>
      <c r="F48" s="72">
        <v>12.5</v>
      </c>
      <c r="G48" s="37">
        <v>50</v>
      </c>
      <c r="H48" s="72">
        <v>0.18</v>
      </c>
      <c r="I48" s="36" t="s">
        <v>73</v>
      </c>
      <c r="J48" s="82"/>
      <c r="K48" s="8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03"/>
      <c r="Z48" s="87"/>
      <c r="AA48" s="87"/>
      <c r="AB48" s="89"/>
      <c r="AC48" s="87"/>
      <c r="AD48" s="87"/>
      <c r="AE48" s="87"/>
      <c r="AF48" s="96"/>
      <c r="AG48" s="96"/>
      <c r="AH48" s="96"/>
      <c r="AI48" s="96"/>
      <c r="AJ48" s="96"/>
      <c r="AK48" s="96"/>
      <c r="AL48" s="96"/>
      <c r="AM48" s="94"/>
      <c r="AN48" s="94"/>
      <c r="AO48" s="94"/>
      <c r="AP48" s="94"/>
      <c r="AQ48" s="94"/>
      <c r="AR48" s="94"/>
      <c r="AS48" s="94"/>
      <c r="AT48" s="93"/>
      <c r="AU48" s="93"/>
      <c r="AV48" s="93"/>
      <c r="AW48" s="93"/>
      <c r="AX48" s="93"/>
      <c r="AY48" s="93"/>
      <c r="AZ48" s="93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 t="s">
        <v>236</v>
      </c>
    </row>
    <row r="49" spans="1:65" x14ac:dyDescent="0.2">
      <c r="A49" s="201">
        <v>41962</v>
      </c>
      <c r="B49" s="228"/>
      <c r="C49" s="37">
        <v>2</v>
      </c>
      <c r="D49" s="37">
        <v>3.1</v>
      </c>
      <c r="E49" s="37">
        <v>8.1</v>
      </c>
      <c r="F49" s="72">
        <v>12.1</v>
      </c>
      <c r="G49" s="37">
        <v>50</v>
      </c>
      <c r="H49" s="72">
        <v>0.17</v>
      </c>
      <c r="I49" s="36" t="s">
        <v>73</v>
      </c>
      <c r="J49" s="82"/>
      <c r="K49" s="8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03"/>
      <c r="Z49" s="87"/>
      <c r="AA49" s="87"/>
      <c r="AB49" s="89"/>
      <c r="AC49" s="87"/>
      <c r="AD49" s="87"/>
      <c r="AE49" s="87"/>
      <c r="AF49" s="96"/>
      <c r="AG49" s="96"/>
      <c r="AH49" s="96"/>
      <c r="AI49" s="96"/>
      <c r="AJ49" s="96"/>
      <c r="AK49" s="96"/>
      <c r="AL49" s="96"/>
      <c r="AM49" s="94"/>
      <c r="AN49" s="94"/>
      <c r="AO49" s="94"/>
      <c r="AP49" s="94"/>
      <c r="AQ49" s="94"/>
      <c r="AR49" s="94"/>
      <c r="AS49" s="94"/>
      <c r="AT49" s="93"/>
      <c r="AU49" s="93"/>
      <c r="AV49" s="93"/>
      <c r="AW49" s="93"/>
      <c r="AX49" s="93"/>
      <c r="AY49" s="93"/>
      <c r="AZ49" s="93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 t="s">
        <v>237</v>
      </c>
    </row>
    <row r="50" spans="1:65" x14ac:dyDescent="0.2">
      <c r="A50" s="201">
        <v>41963</v>
      </c>
      <c r="B50" s="228"/>
      <c r="C50" s="37">
        <v>7</v>
      </c>
      <c r="D50" s="37">
        <v>4.3</v>
      </c>
      <c r="E50" s="37">
        <v>8</v>
      </c>
      <c r="F50" s="72">
        <v>11.5</v>
      </c>
      <c r="G50" s="37">
        <v>50</v>
      </c>
      <c r="H50" s="72">
        <v>0.18</v>
      </c>
      <c r="I50" s="36" t="s">
        <v>238</v>
      </c>
      <c r="J50" s="82"/>
      <c r="K50" s="8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03"/>
      <c r="Z50" s="87"/>
      <c r="AA50" s="87"/>
      <c r="AB50" s="89"/>
      <c r="AC50" s="87"/>
      <c r="AD50" s="87"/>
      <c r="AE50" s="87"/>
      <c r="AF50" s="96"/>
      <c r="AG50" s="96"/>
      <c r="AH50" s="96"/>
      <c r="AI50" s="96"/>
      <c r="AJ50" s="96"/>
      <c r="AK50" s="96"/>
      <c r="AL50" s="96"/>
      <c r="AM50" s="94"/>
      <c r="AN50" s="94"/>
      <c r="AO50" s="94"/>
      <c r="AP50" s="94"/>
      <c r="AQ50" s="94"/>
      <c r="AR50" s="94"/>
      <c r="AS50" s="94"/>
      <c r="AT50" s="93"/>
      <c r="AU50" s="93"/>
      <c r="AV50" s="93"/>
      <c r="AW50" s="93"/>
      <c r="AX50" s="93"/>
      <c r="AY50" s="93"/>
      <c r="AZ50" s="93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 t="s">
        <v>239</v>
      </c>
    </row>
    <row r="51" spans="1:65" x14ac:dyDescent="0.2">
      <c r="A51" s="201">
        <v>41964</v>
      </c>
      <c r="B51" s="228"/>
      <c r="C51" s="37">
        <v>9</v>
      </c>
      <c r="D51" s="37">
        <v>6.1</v>
      </c>
      <c r="E51" s="37">
        <v>8.1</v>
      </c>
      <c r="F51" s="72">
        <v>11</v>
      </c>
      <c r="G51" s="37">
        <v>50</v>
      </c>
      <c r="H51" s="72">
        <v>0.17</v>
      </c>
      <c r="I51" s="36" t="s">
        <v>106</v>
      </c>
      <c r="J51" s="82"/>
      <c r="K51" s="8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03"/>
      <c r="Z51" s="87"/>
      <c r="AA51" s="87"/>
      <c r="AB51" s="89"/>
      <c r="AC51" s="87"/>
      <c r="AD51" s="87"/>
      <c r="AE51" s="87"/>
      <c r="AF51" s="96"/>
      <c r="AG51" s="96"/>
      <c r="AH51" s="96"/>
      <c r="AI51" s="96"/>
      <c r="AJ51" s="96"/>
      <c r="AK51" s="96"/>
      <c r="AL51" s="96"/>
      <c r="AM51" s="94"/>
      <c r="AN51" s="94"/>
      <c r="AO51" s="94"/>
      <c r="AP51" s="94"/>
      <c r="AQ51" s="94"/>
      <c r="AR51" s="94"/>
      <c r="AS51" s="94"/>
      <c r="AT51" s="93"/>
      <c r="AU51" s="93"/>
      <c r="AV51" s="93"/>
      <c r="AW51" s="93"/>
      <c r="AX51" s="93"/>
      <c r="AY51" s="93"/>
      <c r="AZ51" s="93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 t="s">
        <v>240</v>
      </c>
    </row>
    <row r="52" spans="1:65" x14ac:dyDescent="0.2">
      <c r="A52" s="201">
        <v>41965</v>
      </c>
      <c r="B52" s="145">
        <v>0.6875</v>
      </c>
      <c r="C52" s="37">
        <v>3</v>
      </c>
      <c r="D52" s="37">
        <v>4.9000000000000004</v>
      </c>
      <c r="E52" s="37">
        <v>8.1999999999999993</v>
      </c>
      <c r="F52" s="72">
        <v>11.3</v>
      </c>
      <c r="G52" s="37">
        <v>40</v>
      </c>
      <c r="H52" s="72">
        <v>0.26</v>
      </c>
      <c r="I52" s="36" t="s">
        <v>241</v>
      </c>
      <c r="J52" s="82">
        <v>2</v>
      </c>
      <c r="K52" s="8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29">
        <v>41965</v>
      </c>
      <c r="Z52" s="87">
        <v>1</v>
      </c>
      <c r="AA52" s="87" t="s">
        <v>142</v>
      </c>
      <c r="AB52" s="89" t="s">
        <v>143</v>
      </c>
      <c r="AC52" s="87" t="s">
        <v>220</v>
      </c>
      <c r="AD52" s="87"/>
      <c r="AE52" s="87"/>
      <c r="AF52" s="96"/>
      <c r="AG52" s="96"/>
      <c r="AH52" s="96"/>
      <c r="AI52" s="96"/>
      <c r="AJ52" s="96"/>
      <c r="AK52" s="96"/>
      <c r="AL52" s="96"/>
      <c r="AM52" s="94"/>
      <c r="AN52" s="94"/>
      <c r="AO52" s="94"/>
      <c r="AP52" s="94"/>
      <c r="AQ52" s="94"/>
      <c r="AR52" s="94"/>
      <c r="AS52" s="94"/>
      <c r="AT52" s="93"/>
      <c r="AU52" s="93"/>
      <c r="AV52" s="93"/>
      <c r="AW52" s="93"/>
      <c r="AX52" s="93"/>
      <c r="AY52" s="93"/>
      <c r="AZ52" s="93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 t="s">
        <v>242</v>
      </c>
    </row>
    <row r="53" spans="1:65" x14ac:dyDescent="0.2">
      <c r="A53" s="201">
        <v>41966</v>
      </c>
      <c r="B53" s="145">
        <v>0.6875</v>
      </c>
      <c r="C53" s="37">
        <v>4</v>
      </c>
      <c r="D53" s="37">
        <v>4.8</v>
      </c>
      <c r="E53" s="37">
        <v>8.1999999999999993</v>
      </c>
      <c r="F53" s="72">
        <v>11.6</v>
      </c>
      <c r="G53" s="37">
        <v>40</v>
      </c>
      <c r="H53" s="72">
        <v>0.28999999999999998</v>
      </c>
      <c r="I53" s="36" t="s">
        <v>94</v>
      </c>
      <c r="J53" s="82">
        <v>1</v>
      </c>
      <c r="K53" s="82"/>
      <c r="L53" s="4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03"/>
      <c r="Z53" s="87"/>
      <c r="AA53" s="87"/>
      <c r="AB53" s="89"/>
      <c r="AC53" s="87"/>
      <c r="AD53" s="87"/>
      <c r="AE53" s="87"/>
      <c r="AF53" s="96"/>
      <c r="AG53" s="96"/>
      <c r="AH53" s="96"/>
      <c r="AI53" s="96"/>
      <c r="AJ53" s="96"/>
      <c r="AK53" s="96"/>
      <c r="AL53" s="96"/>
      <c r="AM53" s="94"/>
      <c r="AN53" s="94"/>
      <c r="AO53" s="94"/>
      <c r="AP53" s="94"/>
      <c r="AQ53" s="94"/>
      <c r="AR53" s="94"/>
      <c r="AS53" s="94"/>
      <c r="AT53" s="93"/>
      <c r="AU53" s="93"/>
      <c r="AV53" s="93"/>
      <c r="AW53" s="93"/>
      <c r="AX53" s="93"/>
      <c r="AY53" s="93"/>
      <c r="AZ53" s="93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 t="s">
        <v>243</v>
      </c>
    </row>
    <row r="54" spans="1:65" x14ac:dyDescent="0.2">
      <c r="A54" s="201">
        <v>41967</v>
      </c>
      <c r="B54" s="145">
        <v>0.68055555555555547</v>
      </c>
      <c r="C54" s="37">
        <v>7</v>
      </c>
      <c r="D54" s="37">
        <v>5.2</v>
      </c>
      <c r="E54" s="37">
        <v>7.9</v>
      </c>
      <c r="F54" s="72">
        <v>11.5</v>
      </c>
      <c r="G54" s="37">
        <v>40</v>
      </c>
      <c r="H54" s="72">
        <v>0.25</v>
      </c>
      <c r="I54" s="36" t="s">
        <v>244</v>
      </c>
      <c r="J54" s="82"/>
      <c r="K54" s="8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03"/>
      <c r="Z54" s="87"/>
      <c r="AA54" s="87"/>
      <c r="AB54" s="89"/>
      <c r="AC54" s="87"/>
      <c r="AD54" s="87"/>
      <c r="AE54" s="87"/>
      <c r="AF54" s="96"/>
      <c r="AG54" s="96"/>
      <c r="AH54" s="96"/>
      <c r="AI54" s="96"/>
      <c r="AJ54" s="96"/>
      <c r="AK54" s="96"/>
      <c r="AL54" s="96"/>
      <c r="AM54" s="94"/>
      <c r="AN54" s="94"/>
      <c r="AO54" s="94"/>
      <c r="AP54" s="94"/>
      <c r="AQ54" s="94"/>
      <c r="AR54" s="94"/>
      <c r="AS54" s="94"/>
      <c r="AT54" s="93"/>
      <c r="AU54" s="93"/>
      <c r="AV54" s="93"/>
      <c r="AW54" s="93"/>
      <c r="AX54" s="93"/>
      <c r="AY54" s="93"/>
      <c r="AZ54" s="93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 t="s">
        <v>245</v>
      </c>
    </row>
    <row r="55" spans="1:65" x14ac:dyDescent="0.2">
      <c r="A55" s="201">
        <v>41968</v>
      </c>
      <c r="B55" s="145">
        <v>0.66666666666666663</v>
      </c>
      <c r="C55" s="37">
        <v>6</v>
      </c>
      <c r="D55" s="37">
        <v>5.6</v>
      </c>
      <c r="E55" s="37">
        <v>7.8</v>
      </c>
      <c r="F55" s="72">
        <v>11.4</v>
      </c>
      <c r="G55" s="37">
        <v>40</v>
      </c>
      <c r="H55" s="72">
        <v>0.3</v>
      </c>
      <c r="I55" s="36" t="s">
        <v>246</v>
      </c>
      <c r="J55" s="82"/>
      <c r="K55" s="8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03"/>
      <c r="Z55" s="87"/>
      <c r="AA55" s="87"/>
      <c r="AB55" s="89"/>
      <c r="AC55" s="87"/>
      <c r="AD55" s="87"/>
      <c r="AE55" s="87"/>
      <c r="AF55" s="96"/>
      <c r="AG55" s="96"/>
      <c r="AH55" s="96"/>
      <c r="AI55" s="96"/>
      <c r="AJ55" s="96"/>
      <c r="AK55" s="96"/>
      <c r="AL55" s="96"/>
      <c r="AM55" s="94"/>
      <c r="AN55" s="94"/>
      <c r="AO55" s="94"/>
      <c r="AP55" s="94"/>
      <c r="AQ55" s="94"/>
      <c r="AR55" s="94"/>
      <c r="AS55" s="94"/>
      <c r="AT55" s="93"/>
      <c r="AU55" s="93"/>
      <c r="AV55" s="93"/>
      <c r="AW55" s="93"/>
      <c r="AX55" s="93"/>
      <c r="AY55" s="93"/>
      <c r="AZ55" s="93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 t="s">
        <v>247</v>
      </c>
    </row>
    <row r="56" spans="1:65" x14ac:dyDescent="0.2">
      <c r="A56" s="201">
        <v>41969</v>
      </c>
      <c r="B56" s="145">
        <v>0.52083333333333337</v>
      </c>
      <c r="C56" s="37">
        <v>7</v>
      </c>
      <c r="D56" s="37">
        <v>6</v>
      </c>
      <c r="E56" s="37">
        <v>7.8</v>
      </c>
      <c r="F56" s="72">
        <v>11.4</v>
      </c>
      <c r="G56" s="37">
        <v>40</v>
      </c>
      <c r="H56" s="72">
        <v>0.7</v>
      </c>
      <c r="I56" s="36" t="s">
        <v>248</v>
      </c>
      <c r="J56" s="82"/>
      <c r="K56" s="82">
        <v>1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03"/>
      <c r="Z56" s="87"/>
      <c r="AA56" s="87"/>
      <c r="AB56" s="89"/>
      <c r="AC56" s="87"/>
      <c r="AD56" s="87"/>
      <c r="AE56" s="87"/>
      <c r="AF56" s="96"/>
      <c r="AG56" s="96"/>
      <c r="AH56" s="96"/>
      <c r="AI56" s="96"/>
      <c r="AJ56" s="96"/>
      <c r="AK56" s="96"/>
      <c r="AL56" s="96"/>
      <c r="AM56" s="94"/>
      <c r="AN56" s="94"/>
      <c r="AO56" s="94"/>
      <c r="AP56" s="94"/>
      <c r="AQ56" s="94"/>
      <c r="AR56" s="94"/>
      <c r="AS56" s="94"/>
      <c r="AT56" s="93"/>
      <c r="AU56" s="93"/>
      <c r="AV56" s="93"/>
      <c r="AW56" s="93"/>
      <c r="AX56" s="93"/>
      <c r="AY56" s="93"/>
      <c r="AZ56" s="93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 t="s">
        <v>249</v>
      </c>
    </row>
    <row r="57" spans="1:65" x14ac:dyDescent="0.2">
      <c r="A57" s="201">
        <v>41970</v>
      </c>
      <c r="B57" s="145">
        <v>0.625</v>
      </c>
      <c r="C57" s="37">
        <v>9</v>
      </c>
      <c r="D57" s="37">
        <v>6.7</v>
      </c>
      <c r="E57" s="37">
        <v>7.6</v>
      </c>
      <c r="F57" s="72">
        <v>11.1</v>
      </c>
      <c r="G57" s="133"/>
      <c r="H57" s="134"/>
      <c r="I57" s="36" t="s">
        <v>250</v>
      </c>
      <c r="J57" s="82">
        <v>6</v>
      </c>
      <c r="K57" s="82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29">
        <v>41970</v>
      </c>
      <c r="Z57" s="87">
        <v>1</v>
      </c>
      <c r="AA57" s="87" t="s">
        <v>142</v>
      </c>
      <c r="AB57" s="89"/>
      <c r="AC57" s="87" t="s">
        <v>220</v>
      </c>
      <c r="AD57" s="87">
        <v>640</v>
      </c>
      <c r="AE57" s="87"/>
      <c r="AF57" s="96"/>
      <c r="AG57" s="96"/>
      <c r="AH57" s="96"/>
      <c r="AI57" s="96"/>
      <c r="AJ57" s="96"/>
      <c r="AK57" s="96"/>
      <c r="AL57" s="96"/>
      <c r="AM57" s="94"/>
      <c r="AN57" s="94"/>
      <c r="AO57" s="94"/>
      <c r="AP57" s="94"/>
      <c r="AQ57" s="94"/>
      <c r="AR57" s="94"/>
      <c r="AS57" s="94"/>
      <c r="AT57" s="93"/>
      <c r="AU57" s="93"/>
      <c r="AV57" s="93"/>
      <c r="AW57" s="93"/>
      <c r="AX57" s="93"/>
      <c r="AY57" s="93"/>
      <c r="AZ57" s="93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 t="s">
        <v>251</v>
      </c>
    </row>
    <row r="58" spans="1:65" x14ac:dyDescent="0.2">
      <c r="A58" s="201">
        <v>41971</v>
      </c>
      <c r="B58" s="145">
        <v>0.58333333333333337</v>
      </c>
      <c r="C58" s="37">
        <v>3</v>
      </c>
      <c r="D58" s="37">
        <v>5.6</v>
      </c>
      <c r="E58" s="37">
        <v>7.5</v>
      </c>
      <c r="F58" s="72">
        <v>11.4</v>
      </c>
      <c r="G58" s="37">
        <v>40</v>
      </c>
      <c r="H58" s="72">
        <v>0.32</v>
      </c>
      <c r="I58" s="36" t="s">
        <v>241</v>
      </c>
      <c r="J58" s="82">
        <v>1</v>
      </c>
      <c r="K58" s="8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29">
        <v>41971</v>
      </c>
      <c r="Z58" s="87">
        <v>1</v>
      </c>
      <c r="AA58" s="87" t="s">
        <v>142</v>
      </c>
      <c r="AB58" s="89"/>
      <c r="AC58" s="87" t="s">
        <v>144</v>
      </c>
      <c r="AD58" s="87"/>
      <c r="AE58" s="87"/>
      <c r="AF58" s="96"/>
      <c r="AG58" s="96"/>
      <c r="AH58" s="96"/>
      <c r="AI58" s="96"/>
      <c r="AJ58" s="96"/>
      <c r="AK58" s="96"/>
      <c r="AL58" s="96"/>
      <c r="AM58" s="94"/>
      <c r="AN58" s="94"/>
      <c r="AO58" s="94"/>
      <c r="AP58" s="94"/>
      <c r="AQ58" s="94"/>
      <c r="AR58" s="94"/>
      <c r="AS58" s="94"/>
      <c r="AT58" s="93"/>
      <c r="AU58" s="93"/>
      <c r="AV58" s="93"/>
      <c r="AW58" s="93"/>
      <c r="AX58" s="93"/>
      <c r="AY58" s="93"/>
      <c r="AZ58" s="93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 t="s">
        <v>216</v>
      </c>
    </row>
    <row r="59" spans="1:65" x14ac:dyDescent="0.2">
      <c r="A59" s="201">
        <v>41972</v>
      </c>
      <c r="B59" s="145"/>
      <c r="C59" s="133"/>
      <c r="D59" s="37">
        <v>2.4</v>
      </c>
      <c r="E59" s="37">
        <v>7.8</v>
      </c>
      <c r="F59" s="72">
        <v>12.3</v>
      </c>
      <c r="G59" s="37">
        <v>40</v>
      </c>
      <c r="H59" s="72">
        <v>0.26</v>
      </c>
      <c r="I59" s="36" t="s">
        <v>166</v>
      </c>
      <c r="J59" s="82"/>
      <c r="K59" s="8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29">
        <v>41972</v>
      </c>
      <c r="Z59" s="87">
        <v>1</v>
      </c>
      <c r="AA59" s="87" t="s">
        <v>114</v>
      </c>
      <c r="AB59" s="89" t="s">
        <v>143</v>
      </c>
      <c r="AC59" s="87" t="s">
        <v>220</v>
      </c>
      <c r="AD59" s="87"/>
      <c r="AE59" s="87"/>
      <c r="AF59" s="96"/>
      <c r="AG59" s="96"/>
      <c r="AH59" s="96"/>
      <c r="AI59" s="96"/>
      <c r="AJ59" s="96"/>
      <c r="AK59" s="96"/>
      <c r="AL59" s="96"/>
      <c r="AM59" s="94"/>
      <c r="AN59" s="94"/>
      <c r="AO59" s="94"/>
      <c r="AP59" s="94"/>
      <c r="AQ59" s="94"/>
      <c r="AR59" s="94"/>
      <c r="AS59" s="94"/>
      <c r="AT59" s="93"/>
      <c r="AU59" s="93"/>
      <c r="AV59" s="93"/>
      <c r="AW59" s="93"/>
      <c r="AX59" s="93"/>
      <c r="AY59" s="93"/>
      <c r="AZ59" s="93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 t="s">
        <v>252</v>
      </c>
    </row>
    <row r="60" spans="1:65" x14ac:dyDescent="0.2">
      <c r="A60" s="201">
        <v>41973</v>
      </c>
      <c r="B60" s="145"/>
      <c r="C60" s="37">
        <v>-3</v>
      </c>
      <c r="D60" s="37">
        <v>1.9</v>
      </c>
      <c r="E60" s="37">
        <v>8.1</v>
      </c>
      <c r="F60" s="72">
        <v>12.9</v>
      </c>
      <c r="G60" s="37">
        <v>40</v>
      </c>
      <c r="H60" s="72">
        <v>0.2</v>
      </c>
      <c r="I60" s="36" t="s">
        <v>253</v>
      </c>
      <c r="J60" s="82"/>
      <c r="K60" s="8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30">
        <v>41973</v>
      </c>
      <c r="Z60" s="231">
        <v>1</v>
      </c>
      <c r="AA60" s="231" t="s">
        <v>114</v>
      </c>
      <c r="AB60" s="232" t="s">
        <v>143</v>
      </c>
      <c r="AC60" s="231" t="s">
        <v>144</v>
      </c>
      <c r="AD60" s="231"/>
      <c r="AE60" s="231"/>
      <c r="AF60" s="233"/>
      <c r="AG60" s="233"/>
      <c r="AH60" s="233"/>
      <c r="AI60" s="233"/>
      <c r="AJ60" s="233"/>
      <c r="AK60" s="233"/>
      <c r="AL60" s="233"/>
      <c r="AM60" s="234"/>
      <c r="AN60" s="234"/>
      <c r="AO60" s="234"/>
      <c r="AP60" s="234"/>
      <c r="AQ60" s="234"/>
      <c r="AR60" s="234"/>
      <c r="AS60" s="234"/>
      <c r="AT60" s="235"/>
      <c r="AU60" s="235"/>
      <c r="AV60" s="235"/>
      <c r="AW60" s="235"/>
      <c r="AX60" s="235"/>
      <c r="AY60" s="235"/>
      <c r="AZ60" s="235"/>
      <c r="BA60" s="236"/>
      <c r="BB60" s="236"/>
      <c r="BC60" s="236"/>
      <c r="BD60" s="236"/>
      <c r="BE60" s="236"/>
      <c r="BF60" s="236"/>
      <c r="BG60" s="236"/>
      <c r="BH60" s="236"/>
      <c r="BI60" s="236"/>
      <c r="BJ60" s="236"/>
      <c r="BK60" s="236"/>
      <c r="BL60" s="236" t="s">
        <v>254</v>
      </c>
    </row>
    <row r="61" spans="1:65" x14ac:dyDescent="0.2">
      <c r="A61" s="202"/>
      <c r="B61" s="145"/>
      <c r="C61" s="37"/>
      <c r="D61" s="37"/>
      <c r="E61" s="37"/>
      <c r="F61" s="72"/>
      <c r="G61" s="37"/>
      <c r="H61" s="72"/>
      <c r="I61" s="36"/>
      <c r="J61" s="82"/>
      <c r="K61" s="82"/>
      <c r="L61" s="1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/>
      <c r="BM61" s="207"/>
    </row>
    <row r="62" spans="1:65" x14ac:dyDescent="0.2">
      <c r="A62" s="202"/>
      <c r="B62" s="227"/>
      <c r="C62" s="50"/>
      <c r="D62" s="50"/>
      <c r="E62" s="50"/>
      <c r="F62" s="46"/>
      <c r="G62" s="50"/>
      <c r="H62" s="46"/>
      <c r="I62" s="62"/>
      <c r="J62" s="225"/>
      <c r="K62" s="225"/>
      <c r="L62" s="43"/>
      <c r="M62" s="43"/>
      <c r="N62" s="43"/>
      <c r="O62" s="43"/>
      <c r="P62" s="43"/>
      <c r="Q62" s="43"/>
      <c r="R62" s="43"/>
      <c r="S62" s="44"/>
      <c r="T62" s="44"/>
      <c r="U62" s="44"/>
      <c r="V62" s="44"/>
      <c r="W62" s="44"/>
      <c r="X62" s="44"/>
      <c r="Y62" s="44"/>
      <c r="Z62" s="43"/>
      <c r="AA62" s="43"/>
      <c r="AB62" s="43"/>
      <c r="AC62" s="43"/>
      <c r="AD62" s="43"/>
      <c r="AE62" s="43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207"/>
    </row>
    <row r="63" spans="1:65" x14ac:dyDescent="0.2">
      <c r="A63" s="181" t="s">
        <v>169</v>
      </c>
      <c r="B63" s="216"/>
      <c r="C63" s="217">
        <f>AVERAGE(C3:C61)</f>
        <v>7.6315789473684212</v>
      </c>
      <c r="D63" s="217">
        <f t="shared" ref="D63:H63" si="0">AVERAGE(D3:D61)</f>
        <v>8.387931034482758</v>
      </c>
      <c r="E63" s="217">
        <f t="shared" si="0"/>
        <v>7.8689655172413815</v>
      </c>
      <c r="F63" s="217">
        <f t="shared" si="0"/>
        <v>9.9636206896551744</v>
      </c>
      <c r="G63" s="217">
        <f t="shared" si="0"/>
        <v>50.74074074074074</v>
      </c>
      <c r="H63" s="217">
        <f t="shared" si="0"/>
        <v>0.23438596491228067</v>
      </c>
      <c r="I63" s="218"/>
      <c r="J63" s="219">
        <f>SUM(J3:J60)</f>
        <v>34</v>
      </c>
      <c r="K63" s="219">
        <f>SUM(K3:K60)</f>
        <v>20</v>
      </c>
      <c r="L63" s="220">
        <f>SUM(L3:L60)</f>
        <v>1</v>
      </c>
      <c r="M63" s="221">
        <f>SUM(M3:M60)</f>
        <v>2</v>
      </c>
      <c r="N63" s="221"/>
      <c r="O63" s="221"/>
      <c r="P63" s="221"/>
      <c r="Q63" s="221"/>
      <c r="R63" s="221"/>
      <c r="S63" s="222"/>
      <c r="T63" s="222"/>
      <c r="U63" s="222"/>
      <c r="V63" s="222"/>
      <c r="W63" s="222"/>
      <c r="X63" s="222"/>
      <c r="Y63" s="222"/>
      <c r="Z63" s="221">
        <f>SUM(Z3:Z61)</f>
        <v>8</v>
      </c>
      <c r="AA63" s="221"/>
      <c r="AB63" s="221"/>
      <c r="AC63" s="221"/>
      <c r="AD63" s="221"/>
      <c r="AE63" s="221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22"/>
      <c r="AT63" s="222"/>
      <c r="AU63" s="222"/>
      <c r="AV63" s="222"/>
      <c r="AW63" s="222"/>
      <c r="AX63" s="222"/>
      <c r="AY63" s="222"/>
      <c r="AZ63" s="222"/>
      <c r="BA63" s="222"/>
      <c r="BB63" s="222"/>
      <c r="BC63" s="222"/>
      <c r="BD63" s="222"/>
      <c r="BE63" s="222"/>
      <c r="BF63" s="222"/>
      <c r="BG63" s="222"/>
      <c r="BH63" s="222"/>
      <c r="BI63" s="222"/>
      <c r="BJ63" s="222"/>
      <c r="BK63" s="222"/>
      <c r="BL63" s="222"/>
    </row>
    <row r="64" spans="1:65" x14ac:dyDescent="0.2">
      <c r="B64" s="184"/>
      <c r="F64" s="172"/>
    </row>
    <row r="65" spans="1:31" x14ac:dyDescent="0.2">
      <c r="B65" s="184"/>
      <c r="F65" s="172"/>
    </row>
    <row r="66" spans="1:31" x14ac:dyDescent="0.2">
      <c r="A66" s="170" t="s">
        <v>170</v>
      </c>
      <c r="B66" s="183"/>
      <c r="C66" s="188">
        <f>MAX(C3:C61)</f>
        <v>14</v>
      </c>
      <c r="D66" s="188">
        <f t="shared" ref="D66:H66" si="1">MAX(D3:D61)</f>
        <v>14</v>
      </c>
      <c r="E66" s="188">
        <f t="shared" si="1"/>
        <v>8.1999999999999993</v>
      </c>
      <c r="F66" s="188">
        <f t="shared" si="1"/>
        <v>12.9</v>
      </c>
      <c r="G66" s="188">
        <f t="shared" si="1"/>
        <v>80</v>
      </c>
      <c r="H66" s="188">
        <f t="shared" si="1"/>
        <v>2.2000000000000002</v>
      </c>
      <c r="I66" s="170"/>
      <c r="K66" s="170"/>
      <c r="M66" s="170"/>
      <c r="N66" s="170"/>
      <c r="O66" s="170"/>
      <c r="P66" s="170"/>
      <c r="Q66" s="170"/>
      <c r="R66" s="170"/>
      <c r="Z66" s="170"/>
      <c r="AA66" s="170"/>
      <c r="AB66" s="170"/>
      <c r="AC66" s="170"/>
      <c r="AD66" s="170"/>
      <c r="AE66" s="170"/>
    </row>
    <row r="67" spans="1:31" x14ac:dyDescent="0.2">
      <c r="A67" s="170" t="s">
        <v>171</v>
      </c>
      <c r="B67" s="183"/>
      <c r="C67" s="188">
        <f>MIN(C3:C61)</f>
        <v>-3</v>
      </c>
      <c r="D67" s="188">
        <f t="shared" ref="D67:H67" si="2">MIN(D3:D61)</f>
        <v>1.3</v>
      </c>
      <c r="E67" s="188">
        <f t="shared" si="2"/>
        <v>7.4</v>
      </c>
      <c r="F67" s="188">
        <f t="shared" si="2"/>
        <v>6.3</v>
      </c>
      <c r="G67" s="188">
        <f t="shared" si="2"/>
        <v>20</v>
      </c>
      <c r="H67" s="188">
        <f t="shared" si="2"/>
        <v>0.08</v>
      </c>
      <c r="I67" s="170"/>
      <c r="J67" s="170"/>
      <c r="K67" s="170"/>
      <c r="M67" s="170"/>
      <c r="N67" s="170"/>
      <c r="O67" s="170"/>
      <c r="P67" s="170"/>
      <c r="Q67" s="170"/>
      <c r="R67" s="170"/>
      <c r="Z67" s="170"/>
      <c r="AA67" s="170"/>
      <c r="AB67" s="170"/>
      <c r="AC67" s="170"/>
      <c r="AD67" s="170"/>
      <c r="AE67" s="170"/>
    </row>
    <row r="68" spans="1:31" x14ac:dyDescent="0.2">
      <c r="A68" s="170"/>
      <c r="B68" s="183"/>
      <c r="C68" s="170"/>
      <c r="D68" s="170"/>
      <c r="E68" s="170"/>
      <c r="F68" s="185"/>
      <c r="G68" s="170"/>
      <c r="H68" s="170"/>
      <c r="I68" s="170"/>
      <c r="J68" s="170"/>
      <c r="K68" s="170"/>
      <c r="M68" s="170"/>
      <c r="N68" s="170"/>
      <c r="O68" s="170"/>
      <c r="P68" s="170"/>
      <c r="Q68" s="170"/>
      <c r="R68" s="170"/>
      <c r="Z68" s="170"/>
      <c r="AA68" s="170"/>
      <c r="AB68" s="170"/>
      <c r="AC68" s="170"/>
      <c r="AD68" s="170"/>
      <c r="AE68" s="170"/>
    </row>
    <row r="69" spans="1:31" x14ac:dyDescent="0.2">
      <c r="A69" s="170"/>
      <c r="B69" s="183"/>
      <c r="C69" s="170"/>
      <c r="D69" s="170"/>
      <c r="E69" s="170"/>
      <c r="F69" s="185"/>
      <c r="G69" s="170"/>
      <c r="H69" s="170"/>
      <c r="I69" s="170"/>
      <c r="J69" s="170"/>
      <c r="K69" s="170"/>
      <c r="M69" s="170"/>
      <c r="N69" s="170"/>
      <c r="O69" s="170"/>
      <c r="P69" s="170"/>
      <c r="Q69" s="170"/>
      <c r="R69" s="170"/>
      <c r="Z69" s="170"/>
      <c r="AA69" s="170"/>
      <c r="AB69" s="170"/>
      <c r="AC69" s="170"/>
      <c r="AD69" s="170"/>
      <c r="AE69" s="170"/>
    </row>
    <row r="70" spans="1:31" x14ac:dyDescent="0.2">
      <c r="A70" s="170"/>
      <c r="B70" s="183"/>
      <c r="C70" s="170"/>
      <c r="D70" s="170"/>
      <c r="E70" s="170"/>
      <c r="F70" s="185"/>
      <c r="G70" s="170"/>
      <c r="H70" s="170"/>
      <c r="I70" s="170"/>
      <c r="J70" s="170"/>
      <c r="K70" s="170"/>
      <c r="M70" s="170"/>
      <c r="N70" s="170"/>
      <c r="O70" s="170"/>
      <c r="P70" s="170"/>
      <c r="Q70" s="170"/>
      <c r="R70" s="170"/>
      <c r="Z70" s="170"/>
      <c r="AA70" s="170"/>
      <c r="AB70" s="170"/>
      <c r="AC70" s="170"/>
      <c r="AD70" s="170"/>
      <c r="AE70" s="170"/>
    </row>
    <row r="71" spans="1:31" x14ac:dyDescent="0.2">
      <c r="A71" s="168"/>
      <c r="B71" s="183"/>
      <c r="C71" s="170"/>
      <c r="D71" s="170"/>
      <c r="E71" s="170"/>
      <c r="F71" s="185"/>
      <c r="G71" s="170"/>
      <c r="H71" s="170"/>
      <c r="I71" s="170"/>
      <c r="J71" s="170"/>
      <c r="K71" s="170"/>
      <c r="M71" s="170"/>
      <c r="N71" s="170"/>
      <c r="O71" s="170"/>
      <c r="P71" s="170"/>
      <c r="Q71" s="170"/>
      <c r="R71" s="170"/>
      <c r="Z71" s="170"/>
      <c r="AA71" s="170"/>
      <c r="AB71" s="170"/>
      <c r="AC71" s="170"/>
      <c r="AD71" s="170"/>
      <c r="AE71" s="170"/>
    </row>
    <row r="72" spans="1:31" x14ac:dyDescent="0.2">
      <c r="A72" s="170"/>
      <c r="B72" s="183"/>
      <c r="C72" s="170"/>
      <c r="D72" s="170"/>
      <c r="E72" s="170"/>
      <c r="F72" s="185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Z72" s="170"/>
      <c r="AA72" s="170"/>
      <c r="AB72" s="170"/>
      <c r="AC72" s="170"/>
      <c r="AD72" s="170"/>
      <c r="AE72" s="170"/>
    </row>
    <row r="73" spans="1:31" x14ac:dyDescent="0.2">
      <c r="A73" s="170"/>
      <c r="B73" s="183"/>
      <c r="C73" s="170"/>
      <c r="D73" s="170"/>
      <c r="E73" s="170"/>
      <c r="F73" s="185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Z73" s="170"/>
      <c r="AA73" s="170"/>
      <c r="AB73" s="170"/>
      <c r="AC73" s="170"/>
      <c r="AD73" s="170"/>
      <c r="AE73" s="170"/>
    </row>
    <row r="74" spans="1:31" x14ac:dyDescent="0.2">
      <c r="A74" s="170"/>
      <c r="B74" s="183"/>
      <c r="C74" s="170"/>
      <c r="D74" s="170"/>
      <c r="E74" s="170"/>
      <c r="F74" s="185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Z74" s="170"/>
      <c r="AA74" s="170"/>
      <c r="AB74" s="170"/>
      <c r="AC74" s="170"/>
      <c r="AD74" s="170"/>
      <c r="AE74" s="170"/>
    </row>
    <row r="75" spans="1:31" x14ac:dyDescent="0.2">
      <c r="A75" s="170"/>
      <c r="B75" s="183"/>
      <c r="C75" s="170"/>
      <c r="D75" s="170"/>
      <c r="E75" s="170"/>
      <c r="F75" s="185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Z75" s="170"/>
      <c r="AA75" s="170"/>
      <c r="AB75" s="170"/>
      <c r="AC75" s="170"/>
      <c r="AD75" s="170"/>
      <c r="AE75" s="170"/>
    </row>
    <row r="76" spans="1:31" x14ac:dyDescent="0.2">
      <c r="A76" s="170"/>
      <c r="B76" s="183"/>
      <c r="C76" s="170"/>
      <c r="D76" s="170"/>
      <c r="E76" s="170"/>
      <c r="F76" s="185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Z76" s="170"/>
      <c r="AA76" s="170"/>
      <c r="AB76" s="170"/>
      <c r="AC76" s="170"/>
      <c r="AD76" s="170"/>
      <c r="AE76" s="170"/>
    </row>
    <row r="77" spans="1:31" x14ac:dyDescent="0.2">
      <c r="A77" s="170"/>
      <c r="B77" s="183"/>
      <c r="C77" s="170"/>
      <c r="D77" s="170"/>
      <c r="E77" s="170"/>
      <c r="F77" s="185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Z77" s="170"/>
      <c r="AA77" s="170"/>
      <c r="AB77" s="170"/>
      <c r="AC77" s="170"/>
      <c r="AD77" s="170"/>
      <c r="AE77" s="170"/>
    </row>
    <row r="78" spans="1:31" x14ac:dyDescent="0.2">
      <c r="A78" s="170"/>
      <c r="B78" s="183"/>
      <c r="C78" s="170"/>
      <c r="D78" s="170"/>
      <c r="E78" s="170"/>
      <c r="F78" s="185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Z78" s="170"/>
      <c r="AA78" s="170"/>
      <c r="AB78" s="170"/>
      <c r="AC78" s="170"/>
      <c r="AD78" s="170"/>
      <c r="AE78" s="170"/>
    </row>
    <row r="79" spans="1:31" x14ac:dyDescent="0.2">
      <c r="A79" s="170"/>
      <c r="B79" s="183"/>
      <c r="C79" s="170"/>
      <c r="D79" s="170"/>
      <c r="E79" s="170"/>
      <c r="F79" s="185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Z79" s="170"/>
      <c r="AA79" s="170"/>
      <c r="AB79" s="170"/>
      <c r="AC79" s="170"/>
      <c r="AD79" s="170"/>
      <c r="AE79" s="170"/>
    </row>
    <row r="80" spans="1:31" x14ac:dyDescent="0.2">
      <c r="A80" s="170"/>
      <c r="B80" s="183"/>
      <c r="C80" s="170"/>
      <c r="D80" s="170"/>
      <c r="E80" s="170"/>
      <c r="F80" s="185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Z80" s="170"/>
      <c r="AA80" s="170"/>
      <c r="AB80" s="170"/>
      <c r="AC80" s="170"/>
      <c r="AD80" s="170"/>
      <c r="AE80" s="170"/>
    </row>
    <row r="81" spans="2:6" s="170" customFormat="1" x14ac:dyDescent="0.2">
      <c r="B81" s="183"/>
      <c r="F81" s="185"/>
    </row>
    <row r="82" spans="2:6" s="170" customFormat="1" x14ac:dyDescent="0.2">
      <c r="B82" s="183"/>
      <c r="F82" s="185"/>
    </row>
    <row r="83" spans="2:6" s="170" customFormat="1" x14ac:dyDescent="0.2">
      <c r="B83" s="183"/>
      <c r="F83" s="185"/>
    </row>
    <row r="84" spans="2:6" s="170" customFormat="1" x14ac:dyDescent="0.2">
      <c r="B84" s="183"/>
      <c r="F84" s="185"/>
    </row>
    <row r="85" spans="2:6" s="170" customFormat="1" x14ac:dyDescent="0.2">
      <c r="B85" s="183"/>
      <c r="F85" s="185"/>
    </row>
    <row r="86" spans="2:6" s="170" customFormat="1" x14ac:dyDescent="0.2">
      <c r="B86" s="183"/>
      <c r="F86" s="185"/>
    </row>
    <row r="87" spans="2:6" s="170" customFormat="1" x14ac:dyDescent="0.2">
      <c r="B87" s="183"/>
      <c r="F87" s="185"/>
    </row>
    <row r="88" spans="2:6" s="170" customFormat="1" x14ac:dyDescent="0.2">
      <c r="B88" s="183"/>
      <c r="F88" s="185"/>
    </row>
    <row r="89" spans="2:6" s="170" customFormat="1" x14ac:dyDescent="0.2">
      <c r="B89" s="183"/>
      <c r="F89" s="185"/>
    </row>
    <row r="90" spans="2:6" s="170" customFormat="1" x14ac:dyDescent="0.2">
      <c r="B90" s="183"/>
      <c r="F90" s="185"/>
    </row>
    <row r="91" spans="2:6" s="170" customFormat="1" x14ac:dyDescent="0.2">
      <c r="B91" s="183"/>
      <c r="F91" s="185"/>
    </row>
    <row r="92" spans="2:6" s="170" customFormat="1" x14ac:dyDescent="0.2">
      <c r="B92" s="183"/>
      <c r="F92" s="185"/>
    </row>
    <row r="93" spans="2:6" s="170" customFormat="1" x14ac:dyDescent="0.2">
      <c r="B93" s="183"/>
      <c r="F93" s="185"/>
    </row>
    <row r="94" spans="2:6" s="170" customFormat="1" x14ac:dyDescent="0.2">
      <c r="B94" s="183"/>
      <c r="F94" s="185"/>
    </row>
    <row r="95" spans="2:6" s="170" customFormat="1" x14ac:dyDescent="0.2">
      <c r="B95" s="183"/>
      <c r="F95" s="185"/>
    </row>
    <row r="96" spans="2:6" s="170" customFormat="1" x14ac:dyDescent="0.2">
      <c r="B96" s="183"/>
      <c r="F96" s="185"/>
    </row>
    <row r="97" spans="1:31" x14ac:dyDescent="0.2">
      <c r="A97" s="170"/>
      <c r="B97" s="183"/>
      <c r="C97" s="170"/>
      <c r="D97" s="170"/>
      <c r="E97" s="170"/>
      <c r="F97" s="185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Z97" s="170"/>
      <c r="AA97" s="170"/>
      <c r="AB97" s="170"/>
      <c r="AC97" s="170"/>
      <c r="AD97" s="170"/>
      <c r="AE97" s="170"/>
    </row>
    <row r="98" spans="1:31" x14ac:dyDescent="0.2">
      <c r="A98" s="170"/>
      <c r="B98" s="183"/>
      <c r="C98" s="170"/>
      <c r="D98" s="170"/>
      <c r="E98" s="170"/>
      <c r="F98" s="185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Z98" s="170"/>
      <c r="AA98" s="170"/>
      <c r="AB98" s="170"/>
      <c r="AC98" s="170"/>
      <c r="AD98" s="170"/>
      <c r="AE98" s="170"/>
    </row>
    <row r="99" spans="1:31" x14ac:dyDescent="0.2">
      <c r="A99" s="170"/>
      <c r="B99" s="183"/>
      <c r="C99" s="170"/>
      <c r="D99" s="170"/>
      <c r="E99" s="170"/>
      <c r="F99" s="185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Z99" s="170"/>
      <c r="AA99" s="170"/>
      <c r="AB99" s="170"/>
      <c r="AC99" s="170"/>
      <c r="AD99" s="170"/>
      <c r="AE99" s="170"/>
    </row>
    <row r="100" spans="1:31" x14ac:dyDescent="0.2">
      <c r="A100" s="170"/>
      <c r="B100" s="183"/>
      <c r="C100" s="170"/>
      <c r="D100" s="170"/>
      <c r="E100" s="170"/>
      <c r="F100" s="185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Z100" s="170"/>
      <c r="AA100" s="170"/>
      <c r="AB100" s="170"/>
      <c r="AC100" s="170"/>
      <c r="AD100" s="170"/>
      <c r="AE100" s="170"/>
    </row>
    <row r="101" spans="1:31" x14ac:dyDescent="0.2">
      <c r="A101" s="170"/>
      <c r="B101" s="183"/>
      <c r="C101" s="170"/>
      <c r="D101" s="170"/>
      <c r="E101" s="170"/>
      <c r="F101" s="185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Z101" s="170"/>
      <c r="AA101" s="170"/>
      <c r="AB101" s="170"/>
      <c r="AC101" s="170"/>
      <c r="AD101" s="170"/>
      <c r="AE101" s="170"/>
    </row>
    <row r="102" spans="1:31" x14ac:dyDescent="0.2">
      <c r="A102" s="170"/>
      <c r="B102" s="183"/>
      <c r="C102" s="170"/>
      <c r="D102" s="170"/>
      <c r="E102" s="170"/>
      <c r="F102" s="185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Z102" s="170"/>
      <c r="AA102" s="170"/>
      <c r="AB102" s="170"/>
      <c r="AC102" s="170"/>
      <c r="AD102" s="170"/>
      <c r="AE102" s="170"/>
    </row>
    <row r="103" spans="1:31" x14ac:dyDescent="0.2">
      <c r="A103" s="170"/>
      <c r="B103" s="183"/>
      <c r="C103" s="170"/>
      <c r="D103" s="170"/>
      <c r="E103" s="170"/>
      <c r="F103" s="185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Z103" s="170"/>
      <c r="AA103" s="170"/>
      <c r="AB103" s="170"/>
      <c r="AC103" s="170"/>
      <c r="AD103" s="170"/>
      <c r="AE103" s="170"/>
    </row>
    <row r="104" spans="1:31" x14ac:dyDescent="0.2">
      <c r="A104" s="170"/>
      <c r="B104" s="183"/>
      <c r="C104" s="170"/>
      <c r="D104" s="170"/>
      <c r="E104" s="170"/>
      <c r="F104" s="185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Z104" s="170"/>
      <c r="AA104" s="170"/>
      <c r="AB104" s="170"/>
      <c r="AC104" s="170"/>
      <c r="AD104" s="170"/>
      <c r="AE104" s="170"/>
    </row>
    <row r="105" spans="1:31" x14ac:dyDescent="0.2">
      <c r="A105" s="170"/>
      <c r="B105" s="183"/>
      <c r="C105" s="170"/>
      <c r="D105" s="170"/>
      <c r="E105" s="170"/>
      <c r="F105" s="185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Z105" s="170"/>
      <c r="AA105" s="170"/>
      <c r="AB105" s="170"/>
      <c r="AC105" s="170"/>
      <c r="AD105" s="170"/>
      <c r="AE105" s="170"/>
    </row>
    <row r="106" spans="1:31" x14ac:dyDescent="0.2">
      <c r="A106" s="170"/>
      <c r="B106" s="183"/>
      <c r="C106" s="170"/>
      <c r="D106" s="170"/>
      <c r="E106" s="170"/>
      <c r="F106" s="185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Z106" s="170"/>
      <c r="AA106" s="170"/>
      <c r="AB106" s="170"/>
      <c r="AC106" s="170"/>
      <c r="AD106" s="170"/>
      <c r="AE106" s="170"/>
    </row>
    <row r="107" spans="1:31" x14ac:dyDescent="0.2">
      <c r="A107" s="170"/>
      <c r="B107" s="183"/>
      <c r="C107" s="170"/>
      <c r="D107" s="170"/>
      <c r="E107" s="170"/>
      <c r="F107" s="185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Z107" s="170"/>
      <c r="AA107" s="170"/>
      <c r="AB107" s="170"/>
      <c r="AC107" s="170"/>
      <c r="AD107" s="170"/>
      <c r="AE107" s="170"/>
    </row>
    <row r="108" spans="1:31" x14ac:dyDescent="0.2">
      <c r="A108" s="170"/>
      <c r="B108" s="183"/>
      <c r="C108" s="170"/>
      <c r="D108" s="170"/>
      <c r="E108" s="170"/>
      <c r="F108" s="185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Z108" s="170"/>
      <c r="AA108" s="170"/>
      <c r="AB108" s="170"/>
      <c r="AC108" s="170"/>
      <c r="AD108" s="170"/>
      <c r="AE108" s="170"/>
    </row>
    <row r="109" spans="1:31" x14ac:dyDescent="0.2">
      <c r="B109" s="184"/>
      <c r="F109" s="172"/>
      <c r="L109" s="170"/>
    </row>
    <row r="110" spans="1:31" x14ac:dyDescent="0.2">
      <c r="B110" s="184"/>
      <c r="F110" s="172"/>
      <c r="L110" s="170"/>
    </row>
    <row r="111" spans="1:31" x14ac:dyDescent="0.2">
      <c r="B111" s="184"/>
      <c r="F111" s="172"/>
      <c r="L111" s="170"/>
    </row>
    <row r="112" spans="1:31" x14ac:dyDescent="0.2">
      <c r="B112" s="184"/>
      <c r="F112" s="172"/>
      <c r="L112" s="170"/>
    </row>
    <row r="113" spans="2:12" x14ac:dyDescent="0.2">
      <c r="B113" s="184"/>
      <c r="F113" s="172"/>
      <c r="L113" s="170"/>
    </row>
    <row r="114" spans="2:12" x14ac:dyDescent="0.2">
      <c r="B114" s="184"/>
      <c r="F114" s="172"/>
      <c r="L114" s="170"/>
    </row>
    <row r="115" spans="2:12" x14ac:dyDescent="0.2">
      <c r="B115" s="184"/>
      <c r="F115" s="172"/>
      <c r="L115" s="170"/>
    </row>
    <row r="116" spans="2:12" x14ac:dyDescent="0.2">
      <c r="B116" s="184"/>
      <c r="F116" s="172"/>
      <c r="L116" s="170"/>
    </row>
    <row r="117" spans="2:12" x14ac:dyDescent="0.2">
      <c r="B117" s="184"/>
      <c r="F117" s="172"/>
      <c r="L117" s="170"/>
    </row>
    <row r="118" spans="2:12" x14ac:dyDescent="0.2">
      <c r="B118" s="184"/>
      <c r="F118" s="172"/>
      <c r="L118" s="170"/>
    </row>
    <row r="119" spans="2:12" x14ac:dyDescent="0.2">
      <c r="B119" s="184"/>
      <c r="F119" s="172"/>
      <c r="L119" s="170"/>
    </row>
    <row r="120" spans="2:12" x14ac:dyDescent="0.2">
      <c r="B120" s="184"/>
      <c r="F120" s="172"/>
    </row>
    <row r="121" spans="2:12" x14ac:dyDescent="0.2">
      <c r="B121" s="184"/>
      <c r="F121" s="172"/>
    </row>
    <row r="122" spans="2:12" x14ac:dyDescent="0.2">
      <c r="B122" s="184"/>
      <c r="F122" s="172"/>
    </row>
    <row r="123" spans="2:12" x14ac:dyDescent="0.2">
      <c r="B123" s="184"/>
      <c r="F123" s="172"/>
    </row>
    <row r="124" spans="2:12" x14ac:dyDescent="0.2">
      <c r="B124" s="184"/>
      <c r="F124" s="172"/>
    </row>
    <row r="125" spans="2:12" x14ac:dyDescent="0.2">
      <c r="B125" s="184"/>
      <c r="F125" s="172"/>
    </row>
    <row r="126" spans="2:12" x14ac:dyDescent="0.2">
      <c r="B126" s="184"/>
      <c r="F126" s="172"/>
    </row>
    <row r="127" spans="2:12" x14ac:dyDescent="0.2">
      <c r="B127" s="184"/>
      <c r="F127" s="172"/>
    </row>
    <row r="128" spans="2:12" x14ac:dyDescent="0.2">
      <c r="B128" s="184"/>
      <c r="F128" s="172"/>
    </row>
    <row r="129" spans="6:6" x14ac:dyDescent="0.2">
      <c r="F129" s="172"/>
    </row>
    <row r="130" spans="6:6" x14ac:dyDescent="0.2">
      <c r="F130" s="172"/>
    </row>
    <row r="131" spans="6:6" x14ac:dyDescent="0.2">
      <c r="F131" s="172"/>
    </row>
    <row r="132" spans="6:6" x14ac:dyDescent="0.2">
      <c r="F132" s="172"/>
    </row>
    <row r="133" spans="6:6" x14ac:dyDescent="0.2">
      <c r="F133" s="172"/>
    </row>
    <row r="134" spans="6:6" x14ac:dyDescent="0.2">
      <c r="F134" s="172"/>
    </row>
    <row r="135" spans="6:6" x14ac:dyDescent="0.2">
      <c r="F135" s="172"/>
    </row>
    <row r="136" spans="6:6" x14ac:dyDescent="0.2">
      <c r="F136" s="172"/>
    </row>
    <row r="137" spans="6:6" x14ac:dyDescent="0.2">
      <c r="F137" s="172"/>
    </row>
  </sheetData>
  <autoFilter ref="A2:BL65" xr:uid="{00000000-0009-0000-0000-000004000000}"/>
  <mergeCells count="5">
    <mergeCell ref="Y1:AE1"/>
    <mergeCell ref="AF1:AL1"/>
    <mergeCell ref="AM1:AS1"/>
    <mergeCell ref="AT1:AZ1"/>
    <mergeCell ref="A1:D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6"/>
  <sheetViews>
    <sheetView zoomScale="80" zoomScaleNormal="80" zoomScalePageLayoutView="15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48" sqref="D48"/>
    </sheetView>
  </sheetViews>
  <sheetFormatPr defaultColWidth="8.85546875" defaultRowHeight="12.75" x14ac:dyDescent="0.2"/>
  <cols>
    <col min="1" max="1" width="12.7109375" style="39" bestFit="1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37" hidden="1" customWidth="1"/>
    <col min="8" max="8" width="38" style="36" customWidth="1"/>
    <col min="9" max="9" width="17.5703125" style="1" customWidth="1"/>
    <col min="10" max="10" width="12.42578125" style="1" customWidth="1"/>
  </cols>
  <sheetData>
    <row r="1" spans="1:10" x14ac:dyDescent="0.2">
      <c r="A1" s="40" t="s">
        <v>46</v>
      </c>
      <c r="B1" s="3" t="s">
        <v>172</v>
      </c>
      <c r="C1" s="3" t="s">
        <v>173</v>
      </c>
      <c r="D1" s="3" t="s">
        <v>58</v>
      </c>
      <c r="E1" s="3" t="s">
        <v>174</v>
      </c>
      <c r="F1" s="3" t="s">
        <v>175</v>
      </c>
      <c r="G1" s="38" t="s">
        <v>176</v>
      </c>
      <c r="H1" s="75" t="s">
        <v>38</v>
      </c>
      <c r="I1" s="3"/>
      <c r="J1" s="3"/>
    </row>
    <row r="2" spans="1:10" x14ac:dyDescent="0.2">
      <c r="A2" s="39">
        <v>41934</v>
      </c>
      <c r="B2" s="1" t="s">
        <v>3</v>
      </c>
      <c r="C2" s="1" t="s">
        <v>26</v>
      </c>
      <c r="D2" s="1" t="s">
        <v>142</v>
      </c>
      <c r="F2" s="1">
        <v>680</v>
      </c>
    </row>
    <row r="3" spans="1:10" x14ac:dyDescent="0.2">
      <c r="B3" s="1" t="s">
        <v>3</v>
      </c>
      <c r="C3" s="1" t="s">
        <v>26</v>
      </c>
      <c r="D3" s="1" t="s">
        <v>114</v>
      </c>
      <c r="F3" s="1">
        <v>480</v>
      </c>
    </row>
    <row r="4" spans="1:10" x14ac:dyDescent="0.2">
      <c r="B4" s="1" t="s">
        <v>3</v>
      </c>
      <c r="C4" s="1" t="s">
        <v>26</v>
      </c>
      <c r="D4" s="1" t="s">
        <v>142</v>
      </c>
      <c r="F4" s="1">
        <v>630</v>
      </c>
    </row>
    <row r="5" spans="1:10" x14ac:dyDescent="0.2">
      <c r="B5" s="1" t="s">
        <v>3</v>
      </c>
      <c r="C5" s="1" t="s">
        <v>26</v>
      </c>
      <c r="D5" s="1" t="s">
        <v>114</v>
      </c>
      <c r="F5" s="1">
        <v>580</v>
      </c>
    </row>
    <row r="6" spans="1:10" x14ac:dyDescent="0.2">
      <c r="B6" s="1" t="s">
        <v>3</v>
      </c>
      <c r="C6" s="1" t="s">
        <v>26</v>
      </c>
      <c r="D6" s="1" t="s">
        <v>114</v>
      </c>
      <c r="F6" s="1">
        <v>720</v>
      </c>
    </row>
    <row r="7" spans="1:10" x14ac:dyDescent="0.2">
      <c r="B7" s="1" t="s">
        <v>3</v>
      </c>
      <c r="C7" s="1" t="s">
        <v>26</v>
      </c>
      <c r="D7" s="1" t="s">
        <v>142</v>
      </c>
      <c r="F7" s="1">
        <v>325</v>
      </c>
    </row>
    <row r="8" spans="1:10" x14ac:dyDescent="0.2">
      <c r="B8" s="1" t="s">
        <v>3</v>
      </c>
      <c r="C8" s="1" t="s">
        <v>26</v>
      </c>
      <c r="D8" s="1" t="s">
        <v>142</v>
      </c>
      <c r="F8" s="1">
        <v>690</v>
      </c>
    </row>
    <row r="9" spans="1:10" x14ac:dyDescent="0.2">
      <c r="B9" s="1" t="s">
        <v>3</v>
      </c>
      <c r="C9" s="1" t="s">
        <v>26</v>
      </c>
      <c r="D9" s="1" t="s">
        <v>114</v>
      </c>
      <c r="F9" s="1">
        <v>640</v>
      </c>
    </row>
    <row r="10" spans="1:10" x14ac:dyDescent="0.2">
      <c r="A10" s="131"/>
      <c r="B10" s="43" t="s">
        <v>3</v>
      </c>
      <c r="C10" s="43" t="s">
        <v>26</v>
      </c>
      <c r="D10" s="43" t="s">
        <v>142</v>
      </c>
      <c r="E10" s="43"/>
      <c r="F10" s="43">
        <v>720</v>
      </c>
      <c r="G10" s="50"/>
      <c r="H10" s="62"/>
    </row>
    <row r="11" spans="1:10" x14ac:dyDescent="0.2">
      <c r="A11" s="39">
        <v>41935</v>
      </c>
      <c r="B11" s="1" t="s">
        <v>3</v>
      </c>
      <c r="C11" s="1" t="s">
        <v>26</v>
      </c>
      <c r="D11" s="1" t="s">
        <v>114</v>
      </c>
      <c r="F11" s="1">
        <v>670</v>
      </c>
    </row>
    <row r="12" spans="1:10" x14ac:dyDescent="0.2">
      <c r="B12" s="1" t="s">
        <v>3</v>
      </c>
      <c r="C12" s="1" t="s">
        <v>26</v>
      </c>
      <c r="D12" s="1" t="s">
        <v>114</v>
      </c>
      <c r="F12" s="1">
        <v>575</v>
      </c>
    </row>
    <row r="13" spans="1:10" x14ac:dyDescent="0.2">
      <c r="B13" s="1" t="s">
        <v>3</v>
      </c>
      <c r="C13" s="1" t="s">
        <v>26</v>
      </c>
      <c r="D13" s="1" t="s">
        <v>142</v>
      </c>
      <c r="F13" s="1">
        <v>700</v>
      </c>
    </row>
    <row r="14" spans="1:10" x14ac:dyDescent="0.2">
      <c r="B14" s="1" t="s">
        <v>3</v>
      </c>
      <c r="C14" s="1" t="s">
        <v>26</v>
      </c>
      <c r="D14" s="1" t="s">
        <v>142</v>
      </c>
      <c r="F14" s="1">
        <v>430</v>
      </c>
    </row>
    <row r="15" spans="1:10" x14ac:dyDescent="0.2">
      <c r="B15" s="1" t="s">
        <v>3</v>
      </c>
      <c r="C15" s="1" t="s">
        <v>26</v>
      </c>
      <c r="D15" s="1" t="s">
        <v>114</v>
      </c>
      <c r="F15" s="1">
        <v>570</v>
      </c>
    </row>
    <row r="16" spans="1:10" x14ac:dyDescent="0.2">
      <c r="B16" s="1" t="s">
        <v>3</v>
      </c>
      <c r="C16" s="1" t="s">
        <v>26</v>
      </c>
      <c r="D16" s="1" t="s">
        <v>142</v>
      </c>
      <c r="E16"/>
      <c r="F16" s="1">
        <v>720</v>
      </c>
      <c r="G16"/>
      <c r="I16"/>
      <c r="J16"/>
    </row>
    <row r="17" spans="1:10" x14ac:dyDescent="0.2">
      <c r="A17" s="131"/>
      <c r="B17" s="43" t="s">
        <v>3</v>
      </c>
      <c r="C17" s="43" t="s">
        <v>26</v>
      </c>
      <c r="D17" s="43" t="s">
        <v>142</v>
      </c>
      <c r="E17" s="44"/>
      <c r="F17" s="43">
        <v>630</v>
      </c>
      <c r="G17" s="44"/>
      <c r="H17" s="62"/>
      <c r="I17"/>
      <c r="J17"/>
    </row>
    <row r="18" spans="1:10" x14ac:dyDescent="0.2">
      <c r="A18" s="39">
        <v>41937</v>
      </c>
      <c r="B18" s="1" t="s">
        <v>3</v>
      </c>
      <c r="C18" s="1" t="s">
        <v>26</v>
      </c>
      <c r="D18" s="1" t="s">
        <v>114</v>
      </c>
      <c r="E18"/>
      <c r="F18" s="1">
        <v>600</v>
      </c>
      <c r="G18"/>
      <c r="I18"/>
      <c r="J18"/>
    </row>
    <row r="19" spans="1:10" x14ac:dyDescent="0.2">
      <c r="B19" s="1" t="s">
        <v>3</v>
      </c>
      <c r="C19" s="1" t="s">
        <v>26</v>
      </c>
      <c r="D19" s="1" t="s">
        <v>142</v>
      </c>
      <c r="E19"/>
      <c r="F19" s="1">
        <v>690</v>
      </c>
      <c r="G19"/>
      <c r="I19"/>
      <c r="J19"/>
    </row>
    <row r="20" spans="1:10" x14ac:dyDescent="0.2">
      <c r="B20" s="1" t="s">
        <v>3</v>
      </c>
      <c r="C20" s="1" t="s">
        <v>26</v>
      </c>
      <c r="D20" s="1" t="s">
        <v>142</v>
      </c>
      <c r="E20"/>
      <c r="F20" s="1">
        <v>565</v>
      </c>
      <c r="G20"/>
      <c r="I20"/>
      <c r="J20"/>
    </row>
    <row r="21" spans="1:10" x14ac:dyDescent="0.2">
      <c r="A21" s="131"/>
      <c r="B21" s="43" t="s">
        <v>3</v>
      </c>
      <c r="C21" s="43" t="s">
        <v>26</v>
      </c>
      <c r="D21" s="43" t="s">
        <v>142</v>
      </c>
      <c r="E21" s="44"/>
      <c r="F21" s="43">
        <v>590</v>
      </c>
      <c r="G21" s="44"/>
      <c r="H21" s="62"/>
      <c r="I21"/>
      <c r="J21"/>
    </row>
    <row r="22" spans="1:10" x14ac:dyDescent="0.2">
      <c r="A22" s="132">
        <v>41940</v>
      </c>
      <c r="B22" s="83" t="s">
        <v>3</v>
      </c>
      <c r="C22" s="83" t="s">
        <v>26</v>
      </c>
      <c r="D22" s="83" t="s">
        <v>142</v>
      </c>
      <c r="E22" s="142"/>
      <c r="F22" s="83">
        <v>440</v>
      </c>
      <c r="G22" s="142"/>
      <c r="H22" s="186"/>
      <c r="I22"/>
      <c r="J22"/>
    </row>
    <row r="23" spans="1:10" x14ac:dyDescent="0.2">
      <c r="A23" s="39">
        <v>41941</v>
      </c>
      <c r="B23" s="1" t="s">
        <v>3</v>
      </c>
      <c r="C23" s="1" t="s">
        <v>26</v>
      </c>
      <c r="D23" s="1" t="s">
        <v>114</v>
      </c>
      <c r="E23"/>
      <c r="F23" s="1">
        <v>650</v>
      </c>
      <c r="G23"/>
      <c r="I23"/>
      <c r="J23"/>
    </row>
    <row r="24" spans="1:10" x14ac:dyDescent="0.2">
      <c r="B24" s="1" t="s">
        <v>3</v>
      </c>
      <c r="C24" s="1" t="s">
        <v>26</v>
      </c>
      <c r="D24" s="1" t="s">
        <v>114</v>
      </c>
      <c r="E24"/>
      <c r="F24" s="1">
        <v>690</v>
      </c>
      <c r="G24"/>
      <c r="I24"/>
      <c r="J24"/>
    </row>
    <row r="25" spans="1:10" x14ac:dyDescent="0.2">
      <c r="B25" s="1" t="s">
        <v>3</v>
      </c>
      <c r="C25" s="1" t="s">
        <v>26</v>
      </c>
      <c r="D25" s="1" t="s">
        <v>114</v>
      </c>
      <c r="E25"/>
      <c r="F25" s="1">
        <v>730</v>
      </c>
      <c r="G25"/>
      <c r="I25"/>
      <c r="J25"/>
    </row>
    <row r="26" spans="1:10" x14ac:dyDescent="0.2">
      <c r="B26" s="1" t="s">
        <v>3</v>
      </c>
      <c r="C26" s="1" t="s">
        <v>26</v>
      </c>
      <c r="D26" s="1" t="s">
        <v>142</v>
      </c>
      <c r="E26"/>
      <c r="F26" s="1">
        <v>700</v>
      </c>
      <c r="G26"/>
      <c r="I26"/>
      <c r="J26"/>
    </row>
    <row r="27" spans="1:10" x14ac:dyDescent="0.2">
      <c r="B27" s="1" t="s">
        <v>3</v>
      </c>
      <c r="C27" s="1" t="s">
        <v>26</v>
      </c>
      <c r="D27" s="1" t="s">
        <v>114</v>
      </c>
      <c r="E27"/>
      <c r="F27" s="1">
        <v>680</v>
      </c>
      <c r="G27"/>
      <c r="I27"/>
      <c r="J27"/>
    </row>
    <row r="28" spans="1:10" x14ac:dyDescent="0.2">
      <c r="A28" s="131"/>
      <c r="B28" s="43" t="s">
        <v>3</v>
      </c>
      <c r="C28" s="43" t="s">
        <v>26</v>
      </c>
      <c r="D28" s="43" t="s">
        <v>114</v>
      </c>
      <c r="E28" s="44"/>
      <c r="F28" s="43">
        <v>580</v>
      </c>
      <c r="G28" s="44"/>
      <c r="H28" s="62"/>
      <c r="I28"/>
      <c r="J28"/>
    </row>
    <row r="29" spans="1:10" x14ac:dyDescent="0.2">
      <c r="A29" s="39">
        <v>41942</v>
      </c>
      <c r="B29" s="1" t="s">
        <v>3</v>
      </c>
      <c r="C29" s="1" t="s">
        <v>26</v>
      </c>
      <c r="D29" s="1" t="s">
        <v>114</v>
      </c>
      <c r="E29"/>
      <c r="F29" s="1">
        <v>720</v>
      </c>
      <c r="G29"/>
      <c r="I29"/>
      <c r="J29"/>
    </row>
    <row r="30" spans="1:10" x14ac:dyDescent="0.2">
      <c r="A30" s="131"/>
      <c r="B30" s="43" t="s">
        <v>3</v>
      </c>
      <c r="C30" s="43" t="s">
        <v>26</v>
      </c>
      <c r="D30" s="43" t="s">
        <v>142</v>
      </c>
      <c r="E30" s="44"/>
      <c r="F30" s="43">
        <v>660</v>
      </c>
      <c r="G30" s="44"/>
      <c r="H30" s="62"/>
      <c r="I30"/>
      <c r="J30"/>
    </row>
    <row r="31" spans="1:10" x14ac:dyDescent="0.2">
      <c r="A31" s="39">
        <v>41943</v>
      </c>
      <c r="B31" s="1" t="s">
        <v>3</v>
      </c>
      <c r="C31" s="1" t="s">
        <v>26</v>
      </c>
      <c r="D31" s="1" t="s">
        <v>142</v>
      </c>
      <c r="E31"/>
      <c r="F31" s="1">
        <v>300</v>
      </c>
      <c r="G31"/>
      <c r="H31" s="36" t="s">
        <v>181</v>
      </c>
      <c r="I31"/>
      <c r="J31"/>
    </row>
    <row r="32" spans="1:10" x14ac:dyDescent="0.2">
      <c r="A32" s="131"/>
      <c r="B32" s="43" t="s">
        <v>3</v>
      </c>
      <c r="C32" s="43" t="s">
        <v>26</v>
      </c>
      <c r="D32" s="43" t="s">
        <v>142</v>
      </c>
      <c r="E32" s="44"/>
      <c r="F32" s="43">
        <v>375</v>
      </c>
      <c r="G32" s="44"/>
      <c r="H32" s="62" t="s">
        <v>181</v>
      </c>
      <c r="I32"/>
      <c r="J32"/>
    </row>
    <row r="33" spans="1:10" x14ac:dyDescent="0.2">
      <c r="A33" s="39">
        <v>41949</v>
      </c>
      <c r="B33" s="1" t="s">
        <v>3</v>
      </c>
      <c r="C33" s="1" t="s">
        <v>26</v>
      </c>
      <c r="D33" s="1" t="s">
        <v>142</v>
      </c>
      <c r="E33"/>
      <c r="F33" s="1">
        <v>600</v>
      </c>
      <c r="G33"/>
      <c r="I33"/>
      <c r="J33"/>
    </row>
    <row r="34" spans="1:10" x14ac:dyDescent="0.2">
      <c r="B34" s="1" t="s">
        <v>3</v>
      </c>
      <c r="C34" s="1" t="s">
        <v>26</v>
      </c>
      <c r="D34" s="1" t="s">
        <v>142</v>
      </c>
      <c r="E34"/>
      <c r="F34" s="1">
        <v>580</v>
      </c>
      <c r="G34"/>
      <c r="I34"/>
      <c r="J34"/>
    </row>
    <row r="35" spans="1:10" x14ac:dyDescent="0.2">
      <c r="A35" s="131"/>
      <c r="B35" s="43" t="s">
        <v>3</v>
      </c>
      <c r="C35" s="43" t="s">
        <v>26</v>
      </c>
      <c r="D35" s="43" t="s">
        <v>142</v>
      </c>
      <c r="E35" s="44"/>
      <c r="F35" s="237"/>
      <c r="G35" s="44"/>
      <c r="H35" s="62"/>
      <c r="I35"/>
      <c r="J35"/>
    </row>
    <row r="36" spans="1:10" x14ac:dyDescent="0.2">
      <c r="A36" s="39">
        <v>41950</v>
      </c>
      <c r="B36" s="1" t="s">
        <v>3</v>
      </c>
      <c r="C36" s="1" t="s">
        <v>26</v>
      </c>
      <c r="D36" s="1" t="s">
        <v>142</v>
      </c>
      <c r="E36"/>
      <c r="F36" s="1">
        <v>580</v>
      </c>
      <c r="G36"/>
      <c r="I36"/>
      <c r="J36"/>
    </row>
    <row r="37" spans="1:10" x14ac:dyDescent="0.2">
      <c r="B37" s="1" t="s">
        <v>3</v>
      </c>
      <c r="C37" s="1" t="s">
        <v>26</v>
      </c>
      <c r="D37" s="1" t="s">
        <v>142</v>
      </c>
      <c r="E37"/>
      <c r="F37" s="1">
        <v>560</v>
      </c>
      <c r="G37"/>
      <c r="I37"/>
      <c r="J37"/>
    </row>
    <row r="38" spans="1:10" x14ac:dyDescent="0.2">
      <c r="A38" s="131"/>
      <c r="B38" s="43" t="s">
        <v>3</v>
      </c>
      <c r="C38" s="43" t="s">
        <v>26</v>
      </c>
      <c r="D38" s="43" t="s">
        <v>142</v>
      </c>
      <c r="E38" s="44"/>
      <c r="F38" s="43">
        <v>690</v>
      </c>
      <c r="G38" s="44"/>
      <c r="H38" s="62"/>
      <c r="I38"/>
      <c r="J38"/>
    </row>
    <row r="39" spans="1:10" x14ac:dyDescent="0.2">
      <c r="A39" s="39">
        <v>41951</v>
      </c>
      <c r="B39" s="1" t="s">
        <v>3</v>
      </c>
      <c r="C39" s="1" t="s">
        <v>26</v>
      </c>
      <c r="D39" s="1" t="s">
        <v>142</v>
      </c>
      <c r="E39"/>
      <c r="F39" s="1">
        <v>600</v>
      </c>
      <c r="G39"/>
      <c r="I39"/>
      <c r="J39"/>
    </row>
    <row r="40" spans="1:10" x14ac:dyDescent="0.2">
      <c r="B40" s="1" t="s">
        <v>3</v>
      </c>
      <c r="C40" s="1" t="s">
        <v>26</v>
      </c>
      <c r="D40" s="1" t="s">
        <v>142</v>
      </c>
      <c r="E40"/>
      <c r="F40" s="1">
        <v>610</v>
      </c>
      <c r="G40"/>
      <c r="I40"/>
      <c r="J40"/>
    </row>
    <row r="41" spans="1:10" x14ac:dyDescent="0.2">
      <c r="A41" s="131"/>
      <c r="B41" s="43" t="s">
        <v>3</v>
      </c>
      <c r="C41" s="43" t="s">
        <v>26</v>
      </c>
      <c r="D41" s="43" t="s">
        <v>142</v>
      </c>
      <c r="E41" s="44"/>
      <c r="F41" s="43">
        <v>735</v>
      </c>
      <c r="G41" s="44"/>
      <c r="H41" s="62"/>
      <c r="I41"/>
      <c r="J41"/>
    </row>
    <row r="42" spans="1:10" x14ac:dyDescent="0.2">
      <c r="A42" s="132">
        <v>41952</v>
      </c>
      <c r="B42" s="83" t="s">
        <v>3</v>
      </c>
      <c r="C42" s="83" t="s">
        <v>26</v>
      </c>
      <c r="D42" s="83" t="s">
        <v>114</v>
      </c>
      <c r="E42" s="142"/>
      <c r="F42" s="83">
        <v>550</v>
      </c>
      <c r="G42" s="142"/>
      <c r="H42" s="186"/>
      <c r="I42"/>
      <c r="J42"/>
    </row>
    <row r="43" spans="1:10" x14ac:dyDescent="0.2">
      <c r="A43" s="39">
        <v>41965</v>
      </c>
      <c r="B43" s="1" t="s">
        <v>3</v>
      </c>
      <c r="C43" s="1" t="s">
        <v>26</v>
      </c>
      <c r="D43" s="1" t="s">
        <v>142</v>
      </c>
      <c r="E43"/>
      <c r="F43" s="1">
        <v>740</v>
      </c>
      <c r="G43"/>
      <c r="H43" s="36" t="s">
        <v>185</v>
      </c>
      <c r="I43"/>
      <c r="J43"/>
    </row>
    <row r="44" spans="1:10" x14ac:dyDescent="0.2">
      <c r="A44" s="131"/>
      <c r="B44" s="43" t="s">
        <v>3</v>
      </c>
      <c r="C44" s="43" t="s">
        <v>26</v>
      </c>
      <c r="D44" s="43" t="s">
        <v>142</v>
      </c>
      <c r="E44" s="44"/>
      <c r="F44" s="43">
        <v>735</v>
      </c>
      <c r="G44" s="44"/>
      <c r="H44" s="62" t="s">
        <v>185</v>
      </c>
      <c r="I44"/>
      <c r="J44"/>
    </row>
    <row r="45" spans="1:10" x14ac:dyDescent="0.2">
      <c r="A45" s="132">
        <v>41966</v>
      </c>
      <c r="B45" s="83" t="s">
        <v>3</v>
      </c>
      <c r="C45" s="83" t="s">
        <v>26</v>
      </c>
      <c r="D45" s="83" t="s">
        <v>142</v>
      </c>
      <c r="E45" s="142"/>
      <c r="F45" s="83">
        <v>750</v>
      </c>
      <c r="G45" s="142"/>
      <c r="H45" s="186"/>
      <c r="I45"/>
      <c r="J45"/>
    </row>
    <row r="46" spans="1:10" x14ac:dyDescent="0.2">
      <c r="A46" s="132">
        <v>41969</v>
      </c>
      <c r="B46" s="83" t="s">
        <v>3</v>
      </c>
      <c r="C46" s="83" t="s">
        <v>26</v>
      </c>
      <c r="D46" s="83" t="s">
        <v>114</v>
      </c>
      <c r="E46" s="142"/>
      <c r="F46" s="83">
        <v>560</v>
      </c>
      <c r="G46" s="142"/>
      <c r="H46" s="186" t="s">
        <v>255</v>
      </c>
      <c r="I46"/>
      <c r="J46"/>
    </row>
    <row r="47" spans="1:10" x14ac:dyDescent="0.2">
      <c r="A47" s="39">
        <v>41970</v>
      </c>
      <c r="B47" s="1" t="s">
        <v>3</v>
      </c>
      <c r="C47" s="1" t="s">
        <v>26</v>
      </c>
      <c r="D47" s="1" t="s">
        <v>142</v>
      </c>
      <c r="E47"/>
      <c r="F47" s="1">
        <v>840</v>
      </c>
      <c r="G47"/>
      <c r="H47" s="36" t="s">
        <v>256</v>
      </c>
      <c r="I47"/>
      <c r="J47"/>
    </row>
    <row r="48" spans="1:10" x14ac:dyDescent="0.2">
      <c r="B48" s="1" t="s">
        <v>3</v>
      </c>
      <c r="C48" s="1" t="s">
        <v>26</v>
      </c>
      <c r="D48" s="1" t="s">
        <v>114</v>
      </c>
      <c r="E48"/>
      <c r="F48" s="1">
        <v>770</v>
      </c>
      <c r="G48"/>
      <c r="H48" s="36" t="s">
        <v>256</v>
      </c>
      <c r="I48"/>
      <c r="J48"/>
    </row>
    <row r="49" spans="1:10" x14ac:dyDescent="0.2">
      <c r="B49" s="1" t="s">
        <v>3</v>
      </c>
      <c r="C49" s="1" t="s">
        <v>26</v>
      </c>
      <c r="D49" s="1" t="s">
        <v>142</v>
      </c>
      <c r="E49"/>
      <c r="F49" s="1">
        <v>610</v>
      </c>
      <c r="G49"/>
      <c r="H49" s="36" t="s">
        <v>178</v>
      </c>
      <c r="I49"/>
      <c r="J49"/>
    </row>
    <row r="50" spans="1:10" x14ac:dyDescent="0.2">
      <c r="B50" s="1" t="s">
        <v>3</v>
      </c>
      <c r="C50" s="1" t="s">
        <v>26</v>
      </c>
      <c r="D50" s="1" t="s">
        <v>142</v>
      </c>
      <c r="E50"/>
      <c r="F50" s="1">
        <v>780</v>
      </c>
      <c r="G50"/>
      <c r="H50" s="36" t="s">
        <v>178</v>
      </c>
      <c r="I50"/>
      <c r="J50"/>
    </row>
    <row r="51" spans="1:10" x14ac:dyDescent="0.2">
      <c r="B51" s="1" t="s">
        <v>3</v>
      </c>
      <c r="C51" s="1" t="s">
        <v>26</v>
      </c>
      <c r="D51" s="1" t="s">
        <v>114</v>
      </c>
      <c r="E51"/>
      <c r="F51" s="1">
        <v>630</v>
      </c>
      <c r="G51"/>
      <c r="H51" s="36" t="s">
        <v>256</v>
      </c>
      <c r="I51"/>
      <c r="J51"/>
    </row>
    <row r="52" spans="1:10" x14ac:dyDescent="0.2">
      <c r="B52" s="1" t="s">
        <v>3</v>
      </c>
      <c r="C52" s="1" t="s">
        <v>26</v>
      </c>
      <c r="D52" s="1" t="s">
        <v>142</v>
      </c>
      <c r="F52" s="1">
        <v>640</v>
      </c>
      <c r="G52"/>
      <c r="H52" s="36" t="s">
        <v>256</v>
      </c>
      <c r="I52"/>
      <c r="J52"/>
    </row>
    <row r="53" spans="1:10" x14ac:dyDescent="0.2">
      <c r="B53" s="1" t="s">
        <v>3</v>
      </c>
      <c r="C53" s="1" t="s">
        <v>26</v>
      </c>
      <c r="D53" s="1" t="s">
        <v>114</v>
      </c>
      <c r="F53" s="1">
        <v>630</v>
      </c>
      <c r="G53"/>
      <c r="H53" s="36" t="s">
        <v>256</v>
      </c>
      <c r="I53"/>
      <c r="J53"/>
    </row>
    <row r="54" spans="1:10" x14ac:dyDescent="0.2">
      <c r="B54" s="1" t="s">
        <v>3</v>
      </c>
      <c r="C54" s="1" t="s">
        <v>26</v>
      </c>
      <c r="D54" s="1" t="s">
        <v>142</v>
      </c>
      <c r="F54" s="1">
        <v>650</v>
      </c>
      <c r="G54"/>
      <c r="H54" s="36" t="s">
        <v>256</v>
      </c>
      <c r="I54"/>
      <c r="J54"/>
    </row>
    <row r="55" spans="1:10" x14ac:dyDescent="0.2">
      <c r="B55" s="1" t="s">
        <v>3</v>
      </c>
      <c r="C55" s="1" t="s">
        <v>26</v>
      </c>
      <c r="D55" s="1" t="s">
        <v>142</v>
      </c>
      <c r="F55" s="1">
        <v>670</v>
      </c>
      <c r="G55"/>
      <c r="H55" s="36" t="s">
        <v>256</v>
      </c>
      <c r="I55"/>
      <c r="J55"/>
    </row>
    <row r="56" spans="1:10" x14ac:dyDescent="0.2">
      <c r="A56" s="131"/>
      <c r="B56" s="43" t="s">
        <v>3</v>
      </c>
      <c r="C56" s="43" t="s">
        <v>26</v>
      </c>
      <c r="D56" s="43" t="s">
        <v>114</v>
      </c>
      <c r="E56" s="43"/>
      <c r="F56" s="43">
        <v>630</v>
      </c>
      <c r="G56" s="44"/>
      <c r="H56" s="62" t="s">
        <v>256</v>
      </c>
      <c r="I56"/>
      <c r="J56"/>
    </row>
    <row r="57" spans="1:10" x14ac:dyDescent="0.2">
      <c r="A57" s="132">
        <v>41971</v>
      </c>
      <c r="B57" s="83" t="s">
        <v>3</v>
      </c>
      <c r="C57" s="83" t="s">
        <v>26</v>
      </c>
      <c r="D57" s="83" t="s">
        <v>142</v>
      </c>
      <c r="E57" s="83"/>
      <c r="F57" s="83">
        <v>660</v>
      </c>
      <c r="G57" s="142"/>
      <c r="H57" s="186"/>
      <c r="I57"/>
      <c r="J57"/>
    </row>
    <row r="58" spans="1:10" x14ac:dyDescent="0.2">
      <c r="A58" s="238"/>
      <c r="B58" s="239" t="s">
        <v>257</v>
      </c>
      <c r="C58" s="200"/>
      <c r="D58" s="200"/>
      <c r="E58" s="199"/>
      <c r="F58" s="200">
        <f>AVERAGE(F2:F57)</f>
        <v>627.81818181818187</v>
      </c>
      <c r="G58" s="199"/>
      <c r="H58" s="240"/>
      <c r="I58"/>
      <c r="J58"/>
    </row>
    <row r="59" spans="1:10" x14ac:dyDescent="0.2">
      <c r="E59"/>
      <c r="G59"/>
      <c r="I59"/>
      <c r="J59"/>
    </row>
    <row r="60" spans="1:10" x14ac:dyDescent="0.2">
      <c r="E60"/>
      <c r="G60"/>
      <c r="I60"/>
      <c r="J60"/>
    </row>
    <row r="61" spans="1:10" x14ac:dyDescent="0.2">
      <c r="E61"/>
      <c r="G61"/>
      <c r="I61"/>
      <c r="J61"/>
    </row>
    <row r="62" spans="1:10" x14ac:dyDescent="0.2">
      <c r="E62"/>
      <c r="G62"/>
      <c r="I62"/>
      <c r="J62"/>
    </row>
    <row r="63" spans="1:10" x14ac:dyDescent="0.2">
      <c r="E63"/>
      <c r="G63"/>
      <c r="I63"/>
      <c r="J63"/>
    </row>
    <row r="64" spans="1:10" x14ac:dyDescent="0.2">
      <c r="E64"/>
      <c r="G64"/>
      <c r="I64"/>
      <c r="J64"/>
    </row>
    <row r="65" spans="5:10" x14ac:dyDescent="0.2">
      <c r="E65"/>
      <c r="G65"/>
      <c r="I65"/>
      <c r="J65"/>
    </row>
    <row r="66" spans="5:10" x14ac:dyDescent="0.2">
      <c r="E66"/>
      <c r="G66"/>
      <c r="I66"/>
      <c r="J66"/>
    </row>
    <row r="67" spans="5:10" x14ac:dyDescent="0.2">
      <c r="E67"/>
      <c r="G67"/>
      <c r="I67"/>
      <c r="J67"/>
    </row>
    <row r="68" spans="5:10" x14ac:dyDescent="0.2">
      <c r="E68"/>
      <c r="G68"/>
      <c r="I68"/>
      <c r="J68"/>
    </row>
    <row r="69" spans="5:10" x14ac:dyDescent="0.2">
      <c r="E69"/>
      <c r="G69"/>
      <c r="I69"/>
      <c r="J69"/>
    </row>
    <row r="70" spans="5:10" x14ac:dyDescent="0.2">
      <c r="E70"/>
      <c r="G70"/>
      <c r="I70"/>
      <c r="J70"/>
    </row>
    <row r="71" spans="5:10" x14ac:dyDescent="0.2">
      <c r="E71"/>
      <c r="G71"/>
      <c r="I71"/>
      <c r="J71"/>
    </row>
    <row r="72" spans="5:10" x14ac:dyDescent="0.2">
      <c r="E72"/>
      <c r="G72"/>
      <c r="I72"/>
      <c r="J72"/>
    </row>
    <row r="73" spans="5:10" x14ac:dyDescent="0.2">
      <c r="E73"/>
      <c r="G73"/>
      <c r="I73"/>
      <c r="J73"/>
    </row>
    <row r="74" spans="5:10" x14ac:dyDescent="0.2">
      <c r="E74"/>
      <c r="G74"/>
      <c r="I74"/>
      <c r="J74"/>
    </row>
    <row r="75" spans="5:10" x14ac:dyDescent="0.2">
      <c r="E75"/>
      <c r="G75"/>
      <c r="I75"/>
      <c r="J75"/>
    </row>
    <row r="76" spans="5:10" x14ac:dyDescent="0.2">
      <c r="E76"/>
      <c r="G76"/>
      <c r="I76"/>
      <c r="J76"/>
    </row>
  </sheetData>
  <autoFilter ref="A1:H1" xr:uid="{00000000-0009-0000-0000-000005000000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4" workbookViewId="0"/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590ef0fe4616f56a745bc2e127cb8d98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1d1eeb8256c399934c952fbea694c5db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Props1.xml><?xml version="1.0" encoding="utf-8"?>
<ds:datastoreItem xmlns:ds="http://schemas.openxmlformats.org/officeDocument/2006/customXml" ds:itemID="{45B893C4-3DF0-456D-B154-2560127D3F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5597B5-C577-4996-AC6C-A527D8F5C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AA3410-E06B-48DF-BA10-49CF6B55DC65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Summary</vt:lpstr>
      <vt:lpstr>SimmsCreek</vt:lpstr>
      <vt:lpstr>SimmsBioData</vt:lpstr>
      <vt:lpstr>Woods</vt:lpstr>
      <vt:lpstr>WoodsBioData</vt:lpstr>
      <vt:lpstr>Hand Drawn Map</vt:lpstr>
      <vt:lpstr>Simms Water Quality Graph</vt:lpstr>
      <vt:lpstr>Woods Water Quality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  <property fmtid="{D5CDD505-2E9C-101B-9397-08002B2CF9AE}" pid="8" name="ContentTypeId">
    <vt:lpwstr>0x010100036E4CF7EC95D141BE2ADFD6C7A00B7E</vt:lpwstr>
  </property>
  <property fmtid="{D5CDD505-2E9C-101B-9397-08002B2CF9AE}" pid="9" name="MediaServiceImageTags">
    <vt:lpwstr/>
  </property>
</Properties>
</file>