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6E86F323-A825-4165-8A8B-5710DC20A6D4}" xr6:coauthVersionLast="47" xr6:coauthVersionMax="47" xr10:uidLastSave="{00000000-0000-0000-0000-000000000000}"/>
  <bookViews>
    <workbookView xWindow="-28920" yWindow="-120" windowWidth="29040" windowHeight="15720" activeTab="2" xr2:uid="{114E5502-3DC6-4768-AF43-85B216E43D6A}"/>
  </bookViews>
  <sheets>
    <sheet name="Summary" sheetId="1" r:id="rId1"/>
    <sheet name="SimmsRAW" sheetId="2" r:id="rId2"/>
    <sheet name="SimmsCreek" sheetId="13" r:id="rId3"/>
    <sheet name="SimmsBioData" sheetId="3" r:id="rId4"/>
    <sheet name="Simms Water Quality Graph" sheetId="12" r:id="rId5"/>
  </sheets>
  <definedNames>
    <definedName name="_xlnm._FilterDatabase" localSheetId="3" hidden="1">SimmsBioData!$A$1:$G$212</definedName>
    <definedName name="_xlnm._FilterDatabase" localSheetId="1" hidden="1">SimmsRAW!$A$1:$BO$133</definedName>
    <definedName name="_xlnm.Print_Titles" localSheetId="1">SimmsRAW!$A:$A,SimmsRAW!$1:$6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" i="2" l="1"/>
  <c r="AM4" i="2"/>
  <c r="AF4" i="2"/>
  <c r="E3" i="2" l="1"/>
  <c r="F3" i="2"/>
  <c r="G3" i="2"/>
  <c r="H3" i="2"/>
  <c r="I3" i="2"/>
  <c r="D3" i="2"/>
  <c r="E2" i="2"/>
  <c r="F2" i="2"/>
  <c r="G2" i="2"/>
  <c r="H2" i="2"/>
  <c r="I2" i="2"/>
  <c r="D2" i="2"/>
  <c r="M4" i="2"/>
  <c r="E6" i="1" s="1"/>
  <c r="N4" i="2"/>
  <c r="O4" i="2"/>
  <c r="F6" i="1" s="1"/>
  <c r="P4" i="2"/>
  <c r="G6" i="1" s="1"/>
  <c r="Q4" i="2"/>
  <c r="H6" i="1" s="1"/>
  <c r="R4" i="2"/>
  <c r="I6" i="1" s="1"/>
  <c r="S4" i="2"/>
  <c r="J6" i="1" s="1"/>
  <c r="T4" i="2"/>
  <c r="K6" i="1" s="1"/>
  <c r="U4" i="2"/>
  <c r="L6" i="1" s="1"/>
  <c r="V4" i="2"/>
  <c r="M6" i="1" s="1"/>
  <c r="W4" i="2"/>
  <c r="N6" i="1" s="1"/>
  <c r="X4" i="2"/>
  <c r="Y4" i="2"/>
  <c r="Z4" i="2"/>
  <c r="AB4" i="2"/>
  <c r="H12" i="1" s="1"/>
  <c r="AC4" i="2"/>
  <c r="AD4" i="2"/>
  <c r="AE4" i="2"/>
  <c r="AI4" i="2"/>
  <c r="AJ4" i="2"/>
  <c r="AK4" i="2"/>
  <c r="AL4" i="2"/>
  <c r="AP4" i="2"/>
  <c r="AQ4" i="2"/>
  <c r="AR4" i="2"/>
  <c r="AS4" i="2"/>
  <c r="AW4" i="2"/>
  <c r="AX4" i="2"/>
  <c r="AY4" i="2"/>
  <c r="AZ4" i="2"/>
  <c r="BA4" i="2"/>
  <c r="BD4" i="2"/>
  <c r="BE4" i="2"/>
  <c r="BF4" i="2"/>
  <c r="BG4" i="2"/>
  <c r="BH4" i="2"/>
  <c r="BI4" i="2"/>
  <c r="BJ4" i="2"/>
  <c r="BK4" i="2"/>
  <c r="BL4" i="2"/>
  <c r="BM4" i="2"/>
  <c r="BN4" i="2"/>
  <c r="BO4" i="2"/>
  <c r="L4" i="2"/>
  <c r="D6" i="1" s="1"/>
  <c r="C12" i="1" s="1"/>
  <c r="I4" i="2"/>
  <c r="H4" i="2"/>
  <c r="G4" i="2"/>
  <c r="F4" i="2"/>
  <c r="E4" i="2"/>
  <c r="D4" i="2"/>
  <c r="J12" i="1" l="1"/>
  <c r="I12" i="1"/>
  <c r="G12" i="1"/>
  <c r="F12" i="1" l="1"/>
  <c r="D12" i="1"/>
  <c r="E12" i="1"/>
</calcChain>
</file>

<file path=xl/sharedStrings.xml><?xml version="1.0" encoding="utf-8"?>
<sst xmlns="http://schemas.openxmlformats.org/spreadsheetml/2006/main" count="638" uniqueCount="210">
  <si>
    <t>ADULT FISH FENCE SUMMARY 2019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</si>
  <si>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</si>
  <si>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</si>
  <si>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</si>
  <si>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</si>
  <si>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</si>
  <si>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</si>
  <si>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</si>
  <si>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</si>
  <si>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</si>
  <si>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</si>
  <si>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M</t>
  </si>
  <si>
    <t>F</t>
  </si>
  <si>
    <t>J</t>
  </si>
  <si>
    <t>U</t>
  </si>
  <si>
    <t>CT</t>
  </si>
  <si>
    <t>Simms</t>
  </si>
  <si>
    <t>Species Total</t>
  </si>
  <si>
    <t>Morts</t>
  </si>
  <si>
    <t>CO</t>
  </si>
  <si>
    <t>PK</t>
  </si>
  <si>
    <t>CM</t>
  </si>
  <si>
    <t>CN</t>
  </si>
  <si>
    <t>Clipped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</si>
  <si>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</si>
  <si>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</si>
  <si>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</si>
  <si>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SIMMS ADULT FENCE 2019</t>
  </si>
  <si>
    <t>C</t>
  </si>
  <si>
    <t>High</t>
  </si>
  <si>
    <t>O</t>
  </si>
  <si>
    <t>COHO MORTS</t>
  </si>
  <si>
    <t>CHINOOK MORTS</t>
  </si>
  <si>
    <t>H</t>
  </si>
  <si>
    <t>CHUM MORTS</t>
  </si>
  <si>
    <t>CUTTHROAT MORTS</t>
  </si>
  <si>
    <t>Fish Below Fence</t>
  </si>
  <si>
    <t>I</t>
  </si>
  <si>
    <t>Low</t>
  </si>
  <si>
    <t>Counts</t>
  </si>
  <si>
    <t>Avg</t>
  </si>
  <si>
    <t>T</t>
  </si>
  <si>
    <t>S</t>
  </si>
  <si>
    <t>Average</t>
  </si>
  <si>
    <t>N</t>
  </si>
  <si>
    <t>Time</t>
  </si>
  <si>
    <t>Air</t>
  </si>
  <si>
    <t>Water</t>
  </si>
  <si>
    <t>No record</t>
  </si>
  <si>
    <t>COHO</t>
  </si>
  <si>
    <t>Tagged</t>
  </si>
  <si>
    <t># of</t>
  </si>
  <si>
    <t>Pnchd/</t>
  </si>
  <si>
    <t>Lnght</t>
  </si>
  <si>
    <t>Length</t>
  </si>
  <si>
    <t>Lngth</t>
  </si>
  <si>
    <t>Pinks</t>
  </si>
  <si>
    <t>Date</t>
  </si>
  <si>
    <t>AM</t>
  </si>
  <si>
    <t>PM</t>
  </si>
  <si>
    <t>Temp</t>
  </si>
  <si>
    <t>pH</t>
  </si>
  <si>
    <t>DO</t>
  </si>
  <si>
    <t>TDS</t>
  </si>
  <si>
    <t>Gauge</t>
  </si>
  <si>
    <t>Weather</t>
  </si>
  <si>
    <t>Clpd</t>
  </si>
  <si>
    <t>Y/N</t>
  </si>
  <si>
    <t>No.</t>
  </si>
  <si>
    <t xml:space="preserve"> Coho</t>
  </si>
  <si>
    <t>Sex</t>
  </si>
  <si>
    <t>Location</t>
  </si>
  <si>
    <t>Unpnchd</t>
  </si>
  <si>
    <t xml:space="preserve"> (mm)</t>
  </si>
  <si>
    <t>Comment</t>
  </si>
  <si>
    <t>(mm)</t>
  </si>
  <si>
    <t>R</t>
  </si>
  <si>
    <t>?</t>
  </si>
  <si>
    <t>B</t>
  </si>
  <si>
    <t>K</t>
  </si>
  <si>
    <t>E</t>
  </si>
  <si>
    <t>A</t>
  </si>
  <si>
    <t>L</t>
  </si>
  <si>
    <t>partly cloudy, sunny</t>
  </si>
  <si>
    <t>W</t>
  </si>
  <si>
    <t>Gates installed.</t>
  </si>
  <si>
    <t>sunny</t>
  </si>
  <si>
    <t>sunny, frosty</t>
  </si>
  <si>
    <t>4 fisherman on beach out front of Simms Creek. 1 landed hatchery coho - another 1 hooked but lost.</t>
  </si>
  <si>
    <t>sun, frost</t>
  </si>
  <si>
    <t>Fisherman on beach fishing coho - heard of 4 (H) coho caught.</t>
  </si>
  <si>
    <t>rain, cloudy</t>
  </si>
  <si>
    <t>Fisherman on beach fishing coho.</t>
  </si>
  <si>
    <t>clear</t>
  </si>
  <si>
    <t>No action. No fisherman.</t>
  </si>
  <si>
    <t>sunny, clear</t>
  </si>
  <si>
    <t>1 fisherman on beach.</t>
  </si>
  <si>
    <t>cloudy</t>
  </si>
  <si>
    <t>Fish jumping off beach. No fishermen present.</t>
  </si>
  <si>
    <t>cloudy, very windy</t>
  </si>
  <si>
    <t>Fish below fence. Big storm last night. Water may have gone over. 1 jack seen swim through fence (Bill, 8:15 AM).1 F Coho in AM.  5:30 PM - check fence, clean leaves. 2 F Coho, 3 M Coho, 2 Jack Coho, 1 CT.</t>
  </si>
  <si>
    <t>rain, southeast wind</t>
  </si>
  <si>
    <t>Water halfway up fence. Fish below fence. 3 PM clean fence - fish still present below fence.</t>
  </si>
  <si>
    <t>overcast, no rain yet!</t>
  </si>
  <si>
    <t>Fish present below fence. 3 PM - Lots of fish activity below fence. Water level low. 1 person fishing on beach.</t>
  </si>
  <si>
    <t>rain</t>
  </si>
  <si>
    <t>Fish below fence.</t>
  </si>
  <si>
    <t>cloudy, light rain</t>
  </si>
  <si>
    <t>3:30 PM - check fence, clean leaves. Gauge 0.3, 1 Jack Chinook.</t>
  </si>
  <si>
    <t>heavy rain</t>
  </si>
  <si>
    <t>1 PM - can't get water level down to open trap. 4 PM - fence flooding. 1 fish hit fence.</t>
  </si>
  <si>
    <t>clear skies, fog/mist on water</t>
  </si>
  <si>
    <t>Low tide. Water over fence this morning. 3 Chinook in trap. Fish below fence. 5:30 PM - check fence, clean leaves. 1 Jack Coho. Fish below fence.</t>
  </si>
  <si>
    <t>clear, clouds in distance, NW wind</t>
  </si>
  <si>
    <t>2 PM clean fence, lots of leaves. Jack coho, M Chum.</t>
  </si>
  <si>
    <t>1 fish below fence.</t>
  </si>
  <si>
    <t>clear, sunny</t>
  </si>
  <si>
    <t>4 fish in estuary.</t>
  </si>
  <si>
    <t>Fish in estuary. Low water levels.</t>
  </si>
  <si>
    <t>sunny, partly cloudy</t>
  </si>
  <si>
    <t>No fish below fence or in estuary.</t>
  </si>
  <si>
    <t>overcast</t>
  </si>
  <si>
    <t>Partly cloudy. No fish seen.</t>
  </si>
  <si>
    <t>clear, sun</t>
  </si>
  <si>
    <t>No fish below fence.</t>
  </si>
  <si>
    <t>overcast, foggy</t>
  </si>
  <si>
    <t>overcast, fog, light rain</t>
  </si>
  <si>
    <t>Low water level. No fish.</t>
  </si>
  <si>
    <t>Low water levels. No fish. 13.5 high tide @ 12:26.</t>
  </si>
  <si>
    <t xml:space="preserve">low water level. No fish. 13.5 high tide @ 1:06 PM. </t>
  </si>
  <si>
    <t>cloudy, bright</t>
  </si>
  <si>
    <t>13.5 high tide @ 1:41 PM.</t>
  </si>
  <si>
    <t>overcast, bright</t>
  </si>
  <si>
    <t>Gates moved around by someone overnight. Fortunately, no major gates moved - fish would not have been able to pass through gate. 13.5 high tide @ 2:12 PM.</t>
  </si>
  <si>
    <t>steady rain</t>
  </si>
  <si>
    <t>13.5 high tide @ 2:42 PM. 3 PM - Check fence w/ Carl. Fish in trap.</t>
  </si>
  <si>
    <t>Fish below fence. 13.1 high tide @ 3:07 PM. 12 PM - 1 M chinook.</t>
  </si>
  <si>
    <t>overcast, light rain</t>
  </si>
  <si>
    <t>DST of fence</t>
  </si>
  <si>
    <t>Mink present</t>
  </si>
  <si>
    <t>13.1 high tide @ 3:28 PM. 2:20 PM - 1 male chinook. Chinook mort just below fence, mink present. Dozen coho and a pair of chinook below highway. Chinook spawning.</t>
  </si>
  <si>
    <t>overcast, showers</t>
  </si>
  <si>
    <t>3 fish in morning. 5 PM check fence, clean leaves. 1 F chinook.</t>
  </si>
  <si>
    <t>fog, overcast</t>
  </si>
  <si>
    <t>1 chinook spawning below fence. Water level up a bit, also high tide. 3 PM - cleaned fence - no leaves left. 1 fish below fence.</t>
  </si>
  <si>
    <t>Heavy rain last night. Water level over top of fence. 12:30 PM - clean fence. 1 F coho, 1 M chinook. 3 PM - clean fence. 1 M chinook (front pen).</t>
  </si>
  <si>
    <t>rain, windy</t>
  </si>
  <si>
    <t>12 PM - clean fence. 2 M coho. 3 PM - clean fence. Fence in good fishing condition.</t>
  </si>
  <si>
    <t>light rain</t>
  </si>
  <si>
    <t>on fence</t>
  </si>
  <si>
    <t>Unpnched</t>
  </si>
  <si>
    <t>14.1 high tide @ 9:22 AM. Creek flooding. 12 PM - water level at top of fence. M coho, F coho. 3 PM - clean fence. 1 F coho.</t>
  </si>
  <si>
    <t>fog</t>
  </si>
  <si>
    <t>14.1 High tide @ 10:16 AM. 4 PM - fence vandalized. Front gate removed, 1 of back gates removed and thrown into creek. Clean fence.</t>
  </si>
  <si>
    <t>14.1 high tide @ 11:06 AM. 3:45 PM check fence.</t>
  </si>
  <si>
    <t>clear, frost</t>
  </si>
  <si>
    <t>Pnchd</t>
  </si>
  <si>
    <t>1 chinook M clipped (mort) on fence. Water levels low.</t>
  </si>
  <si>
    <t>clear, fog on Quadra</t>
  </si>
  <si>
    <t>Paint on gauge worn out.</t>
  </si>
  <si>
    <t>1 Coho mort clipped.</t>
  </si>
  <si>
    <t>1 chinook mort DST of fence.</t>
  </si>
  <si>
    <t>2 logs on fence removed.</t>
  </si>
  <si>
    <t>coho on fence still alive.</t>
  </si>
  <si>
    <t>racoon present. Coho gone.</t>
  </si>
  <si>
    <t>1 coho M mort on fence. 550 mm no clip.</t>
  </si>
  <si>
    <t>frost</t>
  </si>
  <si>
    <t>overcast, drizzle</t>
  </si>
  <si>
    <t>partly cloudy</t>
  </si>
  <si>
    <t>frosty, overcast</t>
  </si>
  <si>
    <t>No fish, low water level.</t>
  </si>
  <si>
    <t>high fog, light moisture</t>
  </si>
  <si>
    <t>1 fish in estuary</t>
  </si>
  <si>
    <t>foggy, overcast</t>
  </si>
  <si>
    <t>few clouds</t>
  </si>
  <si>
    <t>loosen bolts on fish fence</t>
  </si>
  <si>
    <t>remove fence.</t>
  </si>
  <si>
    <t>Hatchery</t>
  </si>
  <si>
    <t>Species</t>
  </si>
  <si>
    <t>Male</t>
  </si>
  <si>
    <t>Female</t>
  </si>
  <si>
    <t>Jack</t>
  </si>
  <si>
    <t>Weight</t>
  </si>
  <si>
    <t>US/DS</t>
  </si>
  <si>
    <t>Air Temp</t>
  </si>
  <si>
    <t>Water Temp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</si>
  <si>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</si>
  <si>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</si>
  <si>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</si>
  <si>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</si>
  <si>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</si>
  <si>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</si>
  <si>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</si>
  <si>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</si>
  <si>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</si>
  <si>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</si>
  <si>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</si>
  <si>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</si>
  <si>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Tag #</t>
  </si>
  <si>
    <t xml:space="preserve">Tagged </t>
  </si>
  <si>
    <t># of Coho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</si>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</sst>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09]d\-mmm\-yy;@"/>
    <numFmt numFmtId="166" formatCode="[$-F400]h:mm:ss\ AM/PM"/>
    <numFmt numFmtId="167" formatCode="[$-409]h:mm:ss\ AM/PM;@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FFCC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3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5" fontId="0" fillId="0" borderId="4" xfId="0" applyNumberFormat="1" applyBorder="1"/>
    <xf numFmtId="1" fontId="0" fillId="0" borderId="0" xfId="0" applyNumberFormat="1" applyAlignment="1">
      <alignment horizontal="center"/>
    </xf>
    <xf numFmtId="0" fontId="6" fillId="0" borderId="0" xfId="0" applyFont="1"/>
    <xf numFmtId="0" fontId="4" fillId="0" borderId="6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4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0" fontId="0" fillId="0" borderId="4" xfId="0" applyBorder="1" applyAlignment="1">
      <alignment horizontal="left"/>
    </xf>
    <xf numFmtId="15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7" fillId="0" borderId="0" xfId="0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18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15" fontId="3" fillId="0" borderId="19" xfId="0" applyNumberFormat="1" applyFont="1" applyBorder="1" applyAlignment="1">
      <alignment horizontal="centerContinuous" vertical="center"/>
    </xf>
    <xf numFmtId="2" fontId="3" fillId="0" borderId="20" xfId="0" applyNumberFormat="1" applyFont="1" applyBorder="1" applyAlignment="1">
      <alignment horizontal="centerContinuous" vertical="center"/>
    </xf>
    <xf numFmtId="164" fontId="3" fillId="0" borderId="20" xfId="0" applyNumberFormat="1" applyFont="1" applyBorder="1" applyAlignment="1">
      <alignment horizontal="centerContinuous" vertical="center"/>
    </xf>
    <xf numFmtId="1" fontId="3" fillId="0" borderId="20" xfId="0" applyNumberFormat="1" applyFont="1" applyBorder="1" applyAlignment="1">
      <alignment horizontal="centerContinuous" vertical="center"/>
    </xf>
    <xf numFmtId="4" fontId="3" fillId="0" borderId="20" xfId="0" applyNumberFormat="1" applyFont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5" fontId="3" fillId="0" borderId="38" xfId="0" applyNumberFormat="1" applyFont="1" applyBorder="1" applyAlignment="1">
      <alignment horizontal="center"/>
    </xf>
    <xf numFmtId="0" fontId="3" fillId="0" borderId="15" xfId="0" applyFont="1" applyBorder="1"/>
    <xf numFmtId="164" fontId="0" fillId="0" borderId="15" xfId="0" applyNumberFormat="1" applyBorder="1" applyAlignment="1">
      <alignment horizontal="center"/>
    </xf>
    <xf numFmtId="15" fontId="3" fillId="0" borderId="40" xfId="0" applyNumberFormat="1" applyFont="1" applyBorder="1" applyAlignment="1">
      <alignment horizontal="center"/>
    </xf>
    <xf numFmtId="15" fontId="3" fillId="0" borderId="19" xfId="0" applyNumberFormat="1" applyFont="1" applyBorder="1" applyAlignment="1">
      <alignment horizontal="center"/>
    </xf>
    <xf numFmtId="0" fontId="3" fillId="0" borderId="20" xfId="0" applyFont="1" applyBorder="1"/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2" borderId="39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3" fillId="0" borderId="39" xfId="0" applyFont="1" applyBorder="1"/>
    <xf numFmtId="164" fontId="0" fillId="0" borderId="39" xfId="0" applyNumberFormat="1" applyBorder="1" applyAlignment="1">
      <alignment horizontal="center"/>
    </xf>
    <xf numFmtId="15" fontId="3" fillId="0" borderId="25" xfId="0" applyNumberFormat="1" applyFont="1" applyBorder="1"/>
    <xf numFmtId="15" fontId="3" fillId="0" borderId="26" xfId="0" applyNumberFormat="1" applyFont="1" applyBorder="1"/>
    <xf numFmtId="15" fontId="3" fillId="0" borderId="27" xfId="0" applyNumberFormat="1" applyFont="1" applyBorder="1"/>
    <xf numFmtId="0" fontId="3" fillId="5" borderId="3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Continuous" vertical="center"/>
    </xf>
    <xf numFmtId="0" fontId="3" fillId="6" borderId="39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Continuous" vertical="center"/>
    </xf>
    <xf numFmtId="0" fontId="0" fillId="8" borderId="3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3" fillId="7" borderId="20" xfId="0" applyFont="1" applyFill="1" applyBorder="1" applyAlignment="1">
      <alignment horizontal="centerContinuous" vertical="center"/>
    </xf>
    <xf numFmtId="0" fontId="3" fillId="9" borderId="19" xfId="0" applyFont="1" applyFill="1" applyBorder="1" applyAlignment="1">
      <alignment horizontal="centerContinuous" vertical="center"/>
    </xf>
    <xf numFmtId="0" fontId="3" fillId="9" borderId="20" xfId="0" applyFont="1" applyFill="1" applyBorder="1" applyAlignment="1">
      <alignment horizontal="centerContinuous" vertical="center"/>
    </xf>
    <xf numFmtId="0" fontId="3" fillId="9" borderId="21" xfId="0" applyFont="1" applyFill="1" applyBorder="1" applyAlignment="1">
      <alignment horizontal="centerContinuous" vertical="center"/>
    </xf>
    <xf numFmtId="0" fontId="3" fillId="9" borderId="23" xfId="0" applyFont="1" applyFill="1" applyBorder="1" applyAlignment="1">
      <alignment horizontal="centerContinuous" vertical="center"/>
    </xf>
    <xf numFmtId="0" fontId="10" fillId="11" borderId="5" xfId="0" applyFont="1" applyFill="1" applyBorder="1" applyAlignment="1">
      <alignment horizontal="left" vertical="center" wrapText="1"/>
    </xf>
    <xf numFmtId="18" fontId="10" fillId="11" borderId="5" xfId="0" applyNumberFormat="1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5" xfId="0" applyFont="1" applyFill="1" applyBorder="1"/>
    <xf numFmtId="0" fontId="3" fillId="5" borderId="15" xfId="0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5" xfId="0" applyFont="1" applyFill="1" applyBorder="1"/>
    <xf numFmtId="0" fontId="0" fillId="7" borderId="15" xfId="0" applyFill="1" applyBorder="1" applyAlignment="1">
      <alignment horizontal="center" vertical="center" wrapText="1"/>
    </xf>
    <xf numFmtId="0" fontId="0" fillId="7" borderId="15" xfId="0" applyFill="1" applyBorder="1"/>
    <xf numFmtId="0" fontId="3" fillId="9" borderId="15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left" vertical="center" wrapText="1"/>
    </xf>
    <xf numFmtId="165" fontId="0" fillId="0" borderId="15" xfId="0" applyNumberFormat="1" applyBorder="1" applyAlignment="1">
      <alignment vertical="center" wrapText="1"/>
    </xf>
    <xf numFmtId="2" fontId="0" fillId="0" borderId="15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165" fontId="0" fillId="0" borderId="39" xfId="0" applyNumberFormat="1" applyBorder="1" applyAlignment="1">
      <alignment vertical="center" wrapText="1"/>
    </xf>
    <xf numFmtId="2" fontId="0" fillId="0" borderId="39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" fontId="0" fillId="0" borderId="39" xfId="0" applyNumberFormat="1" applyBorder="1" applyAlignment="1">
      <alignment horizontal="center" vertical="center" wrapText="1"/>
    </xf>
    <xf numFmtId="4" fontId="0" fillId="0" borderId="39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39" xfId="0" applyBorder="1" applyAlignment="1">
      <alignment horizontal="center"/>
    </xf>
    <xf numFmtId="0" fontId="3" fillId="0" borderId="39" xfId="0" applyFont="1" applyBorder="1" applyAlignment="1">
      <alignment horizontal="center"/>
    </xf>
    <xf numFmtId="49" fontId="3" fillId="0" borderId="39" xfId="0" applyNumberFormat="1" applyFont="1" applyBorder="1" applyAlignment="1">
      <alignment horizontal="center"/>
    </xf>
    <xf numFmtId="15" fontId="3" fillId="0" borderId="17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Continuous" vertical="center"/>
    </xf>
    <xf numFmtId="15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5" xfId="0" applyFont="1" applyBorder="1" applyAlignment="1">
      <alignment horizontal="centerContinuous" vertical="center"/>
    </xf>
    <xf numFmtId="0" fontId="3" fillId="0" borderId="46" xfId="0" applyFont="1" applyBorder="1" applyAlignment="1">
      <alignment horizontal="centerContinuous" vertical="center"/>
    </xf>
    <xf numFmtId="0" fontId="3" fillId="4" borderId="46" xfId="0" applyFont="1" applyFill="1" applyBorder="1" applyAlignment="1">
      <alignment horizontal="centerContinuous" vertical="center"/>
    </xf>
    <xf numFmtId="0" fontId="3" fillId="0" borderId="47" xfId="0" applyFont="1" applyBorder="1" applyAlignment="1">
      <alignment horizontal="centerContinuous" vertical="center"/>
    </xf>
    <xf numFmtId="0" fontId="3" fillId="3" borderId="46" xfId="0" applyFont="1" applyFill="1" applyBorder="1" applyAlignment="1">
      <alignment horizontal="centerContinuous" vertical="center"/>
    </xf>
    <xf numFmtId="0" fontId="3" fillId="0" borderId="43" xfId="0" applyFont="1" applyBorder="1" applyAlignment="1">
      <alignment horizontal="centerContinuous" vertical="center"/>
    </xf>
    <xf numFmtId="49" fontId="3" fillId="0" borderId="48" xfId="0" applyNumberFormat="1" applyFont="1" applyBorder="1" applyAlignment="1">
      <alignment horizontal="centerContinuous" vertical="center"/>
    </xf>
    <xf numFmtId="15" fontId="3" fillId="0" borderId="0" xfId="0" applyNumberFormat="1" applyFont="1"/>
    <xf numFmtId="0" fontId="0" fillId="0" borderId="49" xfId="0" applyBorder="1"/>
    <xf numFmtId="0" fontId="0" fillId="0" borderId="49" xfId="0" applyBorder="1" applyAlignment="1">
      <alignment horizontal="center"/>
    </xf>
    <xf numFmtId="0" fontId="3" fillId="6" borderId="38" xfId="0" applyFont="1" applyFill="1" applyBorder="1" applyAlignment="1">
      <alignment horizontal="center" vertical="center" wrapText="1"/>
    </xf>
    <xf numFmtId="0" fontId="3" fillId="6" borderId="18" xfId="0" applyFont="1" applyFill="1" applyBorder="1"/>
    <xf numFmtId="0" fontId="3" fillId="6" borderId="19" xfId="0" applyFont="1" applyFill="1" applyBorder="1" applyAlignment="1">
      <alignment horizontal="centerContinuous" vertical="center"/>
    </xf>
    <xf numFmtId="0" fontId="3" fillId="6" borderId="21" xfId="0" applyFont="1" applyFill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3" fillId="0" borderId="21" xfId="0" applyFont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5" borderId="19" xfId="0" applyFont="1" applyFill="1" applyBorder="1" applyAlignment="1">
      <alignment horizontal="centerContinuous" vertical="center"/>
    </xf>
    <xf numFmtId="0" fontId="3" fillId="5" borderId="21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4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0" fillId="8" borderId="3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0" fillId="0" borderId="51" xfId="0" applyBorder="1"/>
    <xf numFmtId="0" fontId="3" fillId="11" borderId="52" xfId="0" applyFont="1" applyFill="1" applyBorder="1" applyAlignment="1">
      <alignment horizontal="centerContinuous" vertical="center"/>
    </xf>
    <xf numFmtId="2" fontId="0" fillId="0" borderId="44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4" fillId="0" borderId="53" xfId="0" applyFont="1" applyBorder="1"/>
    <xf numFmtId="15" fontId="5" fillId="0" borderId="54" xfId="0" applyNumberFormat="1" applyFont="1" applyBorder="1" applyAlignment="1">
      <alignment horizontal="center"/>
    </xf>
    <xf numFmtId="15" fontId="5" fillId="0" borderId="39" xfId="0" applyNumberFormat="1" applyFont="1" applyBorder="1" applyAlignment="1">
      <alignment horizontal="center"/>
    </xf>
    <xf numFmtId="0" fontId="4" fillId="0" borderId="55" xfId="0" applyFont="1" applyBorder="1"/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164" fontId="0" fillId="3" borderId="15" xfId="0" applyNumberFormat="1" applyFill="1" applyBorder="1" applyAlignment="1">
      <alignment horizontal="center" vertical="center" wrapText="1"/>
    </xf>
    <xf numFmtId="0" fontId="4" fillId="0" borderId="60" xfId="0" applyFont="1" applyBorder="1"/>
    <xf numFmtId="0" fontId="5" fillId="0" borderId="61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4" fillId="0" borderId="65" xfId="0" applyFont="1" applyBorder="1"/>
    <xf numFmtId="0" fontId="5" fillId="0" borderId="66" xfId="0" applyFont="1" applyBorder="1" applyAlignment="1">
      <alignment horizontal="center"/>
    </xf>
    <xf numFmtId="0" fontId="3" fillId="6" borderId="39" xfId="0" applyFont="1" applyFill="1" applyBorder="1"/>
    <xf numFmtId="0" fontId="3" fillId="5" borderId="39" xfId="0" applyFont="1" applyFill="1" applyBorder="1"/>
    <xf numFmtId="0" fontId="3" fillId="2" borderId="39" xfId="0" applyFont="1" applyFill="1" applyBorder="1"/>
    <xf numFmtId="0" fontId="0" fillId="7" borderId="39" xfId="0" applyFill="1" applyBorder="1" applyAlignment="1">
      <alignment horizontal="center" vertical="center" wrapText="1"/>
    </xf>
    <xf numFmtId="0" fontId="0" fillId="7" borderId="39" xfId="0" applyFill="1" applyBorder="1"/>
    <xf numFmtId="0" fontId="3" fillId="9" borderId="39" xfId="0" applyFont="1" applyFill="1" applyBorder="1" applyAlignment="1">
      <alignment horizontal="center"/>
    </xf>
    <xf numFmtId="0" fontId="10" fillId="11" borderId="39" xfId="0" applyFont="1" applyFill="1" applyBorder="1" applyAlignment="1">
      <alignment horizontal="left" vertical="center" wrapText="1"/>
    </xf>
    <xf numFmtId="0" fontId="3" fillId="5" borderId="15" xfId="0" applyFont="1" applyFill="1" applyBorder="1"/>
    <xf numFmtId="0" fontId="0" fillId="6" borderId="15" xfId="0" applyFill="1" applyBorder="1" applyAlignment="1">
      <alignment horizontal="center" vertical="center" wrapText="1"/>
    </xf>
    <xf numFmtId="0" fontId="0" fillId="6" borderId="15" xfId="0" applyFill="1" applyBorder="1"/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/>
    <xf numFmtId="0" fontId="10" fillId="12" borderId="15" xfId="0" applyFont="1" applyFill="1" applyBorder="1" applyAlignment="1">
      <alignment horizontal="left" vertical="center" wrapText="1"/>
    </xf>
    <xf numFmtId="0" fontId="0" fillId="9" borderId="15" xfId="0" applyFill="1" applyBorder="1" applyAlignment="1">
      <alignment horizontal="center"/>
    </xf>
    <xf numFmtId="18" fontId="10" fillId="11" borderId="15" xfId="0" applyNumberFormat="1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/>
    <xf numFmtId="0" fontId="3" fillId="5" borderId="5" xfId="0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0" fillId="7" borderId="5" xfId="0" applyFill="1" applyBorder="1" applyAlignment="1">
      <alignment horizontal="center" vertical="center" wrapText="1"/>
    </xf>
    <xf numFmtId="0" fontId="0" fillId="7" borderId="5" xfId="0" applyFill="1" applyBorder="1"/>
    <xf numFmtId="0" fontId="3" fillId="9" borderId="5" xfId="0" applyFont="1" applyFill="1" applyBorder="1" applyAlignment="1">
      <alignment horizontal="center"/>
    </xf>
    <xf numFmtId="167" fontId="0" fillId="0" borderId="15" xfId="0" applyNumberFormat="1" applyBorder="1" applyAlignment="1">
      <alignment horizontal="center" vertical="center" wrapText="1"/>
    </xf>
    <xf numFmtId="15" fontId="2" fillId="0" borderId="28" xfId="0" applyNumberFormat="1" applyFont="1" applyBorder="1" applyAlignment="1">
      <alignment horizontal="center"/>
    </xf>
    <xf numFmtId="15" fontId="2" fillId="0" borderId="2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6" xfId="0" applyFont="1" applyBorder="1" applyAlignment="1">
      <alignment horizontal="center"/>
    </xf>
    <xf numFmtId="15" fontId="2" fillId="0" borderId="30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2" fontId="3" fillId="0" borderId="11" xfId="0" applyNumberFormat="1" applyFont="1" applyBorder="1" applyAlignment="1">
      <alignment horizontal="left"/>
    </xf>
    <xf numFmtId="0" fontId="0" fillId="0" borderId="26" xfId="0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2019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SimmsRAW!$D$6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SimmsRAW!$D$7:$D$77</c:f>
              <c:numCache>
                <c:formatCode>0.0</c:formatCode>
                <c:ptCount val="6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-2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8.5</c:v>
                </c:pt>
                <c:pt idx="36">
                  <c:v>9.5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-5</c:v>
                </c:pt>
                <c:pt idx="54">
                  <c:v>-3</c:v>
                </c:pt>
                <c:pt idx="55">
                  <c:v>2</c:v>
                </c:pt>
                <c:pt idx="56">
                  <c:v>3.5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SimmsRAW!$E$6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SimmsRAW!$E$7:$E$77</c:f>
              <c:numCache>
                <c:formatCode>0.0</c:formatCode>
                <c:ptCount val="68"/>
                <c:pt idx="0">
                  <c:v>11</c:v>
                </c:pt>
                <c:pt idx="1">
                  <c:v>8.1999999999999993</c:v>
                </c:pt>
                <c:pt idx="2">
                  <c:v>7.4</c:v>
                </c:pt>
                <c:pt idx="3">
                  <c:v>7.5</c:v>
                </c:pt>
                <c:pt idx="4">
                  <c:v>9.5</c:v>
                </c:pt>
                <c:pt idx="5">
                  <c:v>10</c:v>
                </c:pt>
                <c:pt idx="6">
                  <c:v>8.6999999999999993</c:v>
                </c:pt>
                <c:pt idx="7">
                  <c:v>10.1</c:v>
                </c:pt>
                <c:pt idx="8">
                  <c:v>10.8</c:v>
                </c:pt>
                <c:pt idx="9">
                  <c:v>12.1</c:v>
                </c:pt>
                <c:pt idx="10">
                  <c:v>9.8000000000000007</c:v>
                </c:pt>
                <c:pt idx="11">
                  <c:v>9.9</c:v>
                </c:pt>
                <c:pt idx="12">
                  <c:v>10.3</c:v>
                </c:pt>
                <c:pt idx="13">
                  <c:v>10.1</c:v>
                </c:pt>
                <c:pt idx="14">
                  <c:v>10.5</c:v>
                </c:pt>
                <c:pt idx="15">
                  <c:v>9.1</c:v>
                </c:pt>
                <c:pt idx="16">
                  <c:v>10</c:v>
                </c:pt>
                <c:pt idx="17">
                  <c:v>10</c:v>
                </c:pt>
                <c:pt idx="18">
                  <c:v>10.9</c:v>
                </c:pt>
                <c:pt idx="19">
                  <c:v>10.199999999999999</c:v>
                </c:pt>
                <c:pt idx="20">
                  <c:v>7.9</c:v>
                </c:pt>
                <c:pt idx="21">
                  <c:v>7.2</c:v>
                </c:pt>
                <c:pt idx="22">
                  <c:v>5.5</c:v>
                </c:pt>
                <c:pt idx="23">
                  <c:v>5.6</c:v>
                </c:pt>
                <c:pt idx="24">
                  <c:v>8.6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9.4</c:v>
                </c:pt>
                <c:pt idx="28">
                  <c:v>9.3000000000000007</c:v>
                </c:pt>
                <c:pt idx="29">
                  <c:v>9.8000000000000007</c:v>
                </c:pt>
                <c:pt idx="30">
                  <c:v>8.4</c:v>
                </c:pt>
                <c:pt idx="31">
                  <c:v>8.1999999999999993</c:v>
                </c:pt>
                <c:pt idx="32">
                  <c:v>9.1999999999999993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9.5</c:v>
                </c:pt>
                <c:pt idx="37">
                  <c:v>9.3000000000000007</c:v>
                </c:pt>
                <c:pt idx="38">
                  <c:v>10</c:v>
                </c:pt>
                <c:pt idx="39">
                  <c:v>9.6</c:v>
                </c:pt>
                <c:pt idx="40">
                  <c:v>10</c:v>
                </c:pt>
                <c:pt idx="41">
                  <c:v>10.8</c:v>
                </c:pt>
                <c:pt idx="42">
                  <c:v>9.5</c:v>
                </c:pt>
                <c:pt idx="43">
                  <c:v>8</c:v>
                </c:pt>
                <c:pt idx="44">
                  <c:v>7.5</c:v>
                </c:pt>
                <c:pt idx="45">
                  <c:v>5.9</c:v>
                </c:pt>
                <c:pt idx="46">
                  <c:v>8.9</c:v>
                </c:pt>
                <c:pt idx="47">
                  <c:v>8.1999999999999993</c:v>
                </c:pt>
                <c:pt idx="48">
                  <c:v>6.9</c:v>
                </c:pt>
                <c:pt idx="49">
                  <c:v>5.0999999999999996</c:v>
                </c:pt>
                <c:pt idx="50">
                  <c:v>3.9</c:v>
                </c:pt>
                <c:pt idx="51">
                  <c:v>3.9</c:v>
                </c:pt>
                <c:pt idx="52">
                  <c:v>2.7</c:v>
                </c:pt>
                <c:pt idx="53">
                  <c:v>3.4</c:v>
                </c:pt>
                <c:pt idx="54">
                  <c:v>2.2999999999999998</c:v>
                </c:pt>
                <c:pt idx="55">
                  <c:v>3.6</c:v>
                </c:pt>
                <c:pt idx="56">
                  <c:v>5.3</c:v>
                </c:pt>
                <c:pt idx="57">
                  <c:v>5</c:v>
                </c:pt>
                <c:pt idx="58">
                  <c:v>5.0999999999999996</c:v>
                </c:pt>
                <c:pt idx="59">
                  <c:v>5.8</c:v>
                </c:pt>
                <c:pt idx="60">
                  <c:v>7.4</c:v>
                </c:pt>
                <c:pt idx="61">
                  <c:v>6.1</c:v>
                </c:pt>
                <c:pt idx="62">
                  <c:v>8.1999999999999993</c:v>
                </c:pt>
                <c:pt idx="63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SimmsRAW!$F$6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SimmsRAW!$F$7:$F$77</c:f>
              <c:numCache>
                <c:formatCode>0.0</c:formatCode>
                <c:ptCount val="68"/>
                <c:pt idx="0">
                  <c:v>7.5</c:v>
                </c:pt>
                <c:pt idx="1">
                  <c:v>7.7</c:v>
                </c:pt>
                <c:pt idx="2">
                  <c:v>7.5</c:v>
                </c:pt>
                <c:pt idx="3">
                  <c:v>7.5</c:v>
                </c:pt>
                <c:pt idx="4">
                  <c:v>7.6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7.6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7.5</c:v>
                </c:pt>
                <c:pt idx="15">
                  <c:v>7.5</c:v>
                </c:pt>
                <c:pt idx="16">
                  <c:v>7.6</c:v>
                </c:pt>
                <c:pt idx="17">
                  <c:v>7.6</c:v>
                </c:pt>
                <c:pt idx="18">
                  <c:v>7.5</c:v>
                </c:pt>
                <c:pt idx="19">
                  <c:v>7.6</c:v>
                </c:pt>
                <c:pt idx="20">
                  <c:v>7.6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7.6</c:v>
                </c:pt>
                <c:pt idx="26">
                  <c:v>7.7</c:v>
                </c:pt>
                <c:pt idx="27">
                  <c:v>7.7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7.7</c:v>
                </c:pt>
                <c:pt idx="33">
                  <c:v>7.5</c:v>
                </c:pt>
                <c:pt idx="34">
                  <c:v>7.6</c:v>
                </c:pt>
                <c:pt idx="35">
                  <c:v>7.5</c:v>
                </c:pt>
                <c:pt idx="36">
                  <c:v>7.6</c:v>
                </c:pt>
                <c:pt idx="37">
                  <c:v>7.6</c:v>
                </c:pt>
                <c:pt idx="38">
                  <c:v>7.5</c:v>
                </c:pt>
                <c:pt idx="39">
                  <c:v>7.5</c:v>
                </c:pt>
                <c:pt idx="40">
                  <c:v>7.6</c:v>
                </c:pt>
                <c:pt idx="41">
                  <c:v>7.4</c:v>
                </c:pt>
                <c:pt idx="42">
                  <c:v>7.4</c:v>
                </c:pt>
                <c:pt idx="43">
                  <c:v>7.5</c:v>
                </c:pt>
                <c:pt idx="44">
                  <c:v>7.6</c:v>
                </c:pt>
                <c:pt idx="45">
                  <c:v>7.6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7.6</c:v>
                </c:pt>
                <c:pt idx="50">
                  <c:v>7.7</c:v>
                </c:pt>
                <c:pt idx="51">
                  <c:v>7.7</c:v>
                </c:pt>
                <c:pt idx="52">
                  <c:v>7.6</c:v>
                </c:pt>
                <c:pt idx="53">
                  <c:v>7.7</c:v>
                </c:pt>
                <c:pt idx="54">
                  <c:v>7.7</c:v>
                </c:pt>
                <c:pt idx="55">
                  <c:v>7.6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7.6</c:v>
                </c:pt>
                <c:pt idx="61">
                  <c:v>7.5</c:v>
                </c:pt>
                <c:pt idx="62">
                  <c:v>7.5</c:v>
                </c:pt>
                <c:pt idx="6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SimmsRAW!$G$6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SimmsRAW!$G$7:$G$77</c:f>
              <c:numCache>
                <c:formatCode>0.0</c:formatCode>
                <c:ptCount val="68"/>
                <c:pt idx="0">
                  <c:v>10.4</c:v>
                </c:pt>
                <c:pt idx="1">
                  <c:v>10.9</c:v>
                </c:pt>
                <c:pt idx="2">
                  <c:v>11.6</c:v>
                </c:pt>
                <c:pt idx="3">
                  <c:v>11.5</c:v>
                </c:pt>
                <c:pt idx="4">
                  <c:v>11.1</c:v>
                </c:pt>
                <c:pt idx="5">
                  <c:v>10.5</c:v>
                </c:pt>
                <c:pt idx="6">
                  <c:v>11.1</c:v>
                </c:pt>
                <c:pt idx="7">
                  <c:v>10.6</c:v>
                </c:pt>
                <c:pt idx="8">
                  <c:v>10.199999999999999</c:v>
                </c:pt>
                <c:pt idx="9">
                  <c:v>10.1</c:v>
                </c:pt>
                <c:pt idx="10">
                  <c:v>9.9</c:v>
                </c:pt>
                <c:pt idx="11">
                  <c:v>10.1</c:v>
                </c:pt>
                <c:pt idx="12">
                  <c:v>10.6</c:v>
                </c:pt>
                <c:pt idx="13">
                  <c:v>11.1</c:v>
                </c:pt>
                <c:pt idx="14">
                  <c:v>11</c:v>
                </c:pt>
                <c:pt idx="15">
                  <c:v>11</c:v>
                </c:pt>
                <c:pt idx="16">
                  <c:v>10.8</c:v>
                </c:pt>
                <c:pt idx="17">
                  <c:v>10.6</c:v>
                </c:pt>
                <c:pt idx="18">
                  <c:v>10.8</c:v>
                </c:pt>
                <c:pt idx="19">
                  <c:v>11.1</c:v>
                </c:pt>
                <c:pt idx="20">
                  <c:v>11.7</c:v>
                </c:pt>
                <c:pt idx="21">
                  <c:v>12</c:v>
                </c:pt>
                <c:pt idx="22">
                  <c:v>12.1</c:v>
                </c:pt>
                <c:pt idx="23">
                  <c:v>11.9</c:v>
                </c:pt>
                <c:pt idx="24">
                  <c:v>11.5</c:v>
                </c:pt>
                <c:pt idx="25">
                  <c:v>10.9</c:v>
                </c:pt>
                <c:pt idx="26">
                  <c:v>10.5</c:v>
                </c:pt>
                <c:pt idx="27">
                  <c:v>11</c:v>
                </c:pt>
                <c:pt idx="28">
                  <c:v>11.1</c:v>
                </c:pt>
                <c:pt idx="29">
                  <c:v>10.8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11.2</c:v>
                </c:pt>
                <c:pt idx="34">
                  <c:v>11.2</c:v>
                </c:pt>
                <c:pt idx="35">
                  <c:v>11.3</c:v>
                </c:pt>
                <c:pt idx="36">
                  <c:v>11.4</c:v>
                </c:pt>
                <c:pt idx="37">
                  <c:v>11.4</c:v>
                </c:pt>
                <c:pt idx="38">
                  <c:v>10.8</c:v>
                </c:pt>
                <c:pt idx="39">
                  <c:v>11.3</c:v>
                </c:pt>
                <c:pt idx="40">
                  <c:v>10.6</c:v>
                </c:pt>
                <c:pt idx="41">
                  <c:v>11.2</c:v>
                </c:pt>
                <c:pt idx="42">
                  <c:v>11.5</c:v>
                </c:pt>
                <c:pt idx="43">
                  <c:v>12</c:v>
                </c:pt>
                <c:pt idx="44">
                  <c:v>12.1</c:v>
                </c:pt>
                <c:pt idx="45">
                  <c:v>12.6</c:v>
                </c:pt>
                <c:pt idx="46">
                  <c:v>11.7</c:v>
                </c:pt>
                <c:pt idx="47">
                  <c:v>12</c:v>
                </c:pt>
                <c:pt idx="48">
                  <c:v>12.5</c:v>
                </c:pt>
                <c:pt idx="49">
                  <c:v>13</c:v>
                </c:pt>
                <c:pt idx="50">
                  <c:v>12.6</c:v>
                </c:pt>
                <c:pt idx="51">
                  <c:v>13</c:v>
                </c:pt>
                <c:pt idx="52">
                  <c:v>13.9</c:v>
                </c:pt>
                <c:pt idx="53">
                  <c:v>13.4</c:v>
                </c:pt>
                <c:pt idx="54">
                  <c:v>14.2</c:v>
                </c:pt>
                <c:pt idx="55">
                  <c:v>13.5</c:v>
                </c:pt>
                <c:pt idx="56">
                  <c:v>13</c:v>
                </c:pt>
                <c:pt idx="57">
                  <c:v>12.3</c:v>
                </c:pt>
                <c:pt idx="58">
                  <c:v>13.1</c:v>
                </c:pt>
                <c:pt idx="59">
                  <c:v>12.7</c:v>
                </c:pt>
                <c:pt idx="60">
                  <c:v>12.1</c:v>
                </c:pt>
                <c:pt idx="61">
                  <c:v>12.3</c:v>
                </c:pt>
                <c:pt idx="62">
                  <c:v>11.9</c:v>
                </c:pt>
                <c:pt idx="63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SimmsRAW!$H$6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SimmsRAW!$H$7:$H$77</c:f>
              <c:numCache>
                <c:formatCode>0</c:formatCode>
                <c:ptCount val="68"/>
                <c:pt idx="0">
                  <c:v>120</c:v>
                </c:pt>
                <c:pt idx="1">
                  <c:v>150</c:v>
                </c:pt>
                <c:pt idx="2">
                  <c:v>150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140</c:v>
                </c:pt>
                <c:pt idx="7">
                  <c:v>150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120</c:v>
                </c:pt>
                <c:pt idx="16">
                  <c:v>120</c:v>
                </c:pt>
                <c:pt idx="17">
                  <c:v>100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130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130</c:v>
                </c:pt>
                <c:pt idx="30">
                  <c:v>140</c:v>
                </c:pt>
                <c:pt idx="31">
                  <c:v>140</c:v>
                </c:pt>
                <c:pt idx="32">
                  <c:v>100</c:v>
                </c:pt>
                <c:pt idx="33">
                  <c:v>90</c:v>
                </c:pt>
                <c:pt idx="34">
                  <c:v>100</c:v>
                </c:pt>
                <c:pt idx="35">
                  <c:v>70</c:v>
                </c:pt>
                <c:pt idx="36">
                  <c:v>90</c:v>
                </c:pt>
                <c:pt idx="37">
                  <c:v>70</c:v>
                </c:pt>
                <c:pt idx="38">
                  <c:v>50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70</c:v>
                </c:pt>
                <c:pt idx="43">
                  <c:v>80</c:v>
                </c:pt>
                <c:pt idx="44">
                  <c:v>80</c:v>
                </c:pt>
                <c:pt idx="45">
                  <c:v>90</c:v>
                </c:pt>
                <c:pt idx="46">
                  <c:v>90</c:v>
                </c:pt>
                <c:pt idx="47">
                  <c:v>70</c:v>
                </c:pt>
                <c:pt idx="48">
                  <c:v>70</c:v>
                </c:pt>
                <c:pt idx="49">
                  <c:v>80</c:v>
                </c:pt>
                <c:pt idx="50">
                  <c:v>80</c:v>
                </c:pt>
                <c:pt idx="51">
                  <c:v>90</c:v>
                </c:pt>
                <c:pt idx="52">
                  <c:v>80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120</c:v>
                </c:pt>
                <c:pt idx="57">
                  <c:v>100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SimmsRAW!$I$6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43746</c:v>
                </c:pt>
                <c:pt idx="1">
                  <c:v>43747</c:v>
                </c:pt>
                <c:pt idx="2">
                  <c:v>43748</c:v>
                </c:pt>
                <c:pt idx="3">
                  <c:v>43749</c:v>
                </c:pt>
                <c:pt idx="4">
                  <c:v>43750</c:v>
                </c:pt>
                <c:pt idx="5">
                  <c:v>43751</c:v>
                </c:pt>
                <c:pt idx="6">
                  <c:v>43752</c:v>
                </c:pt>
                <c:pt idx="7">
                  <c:v>43753</c:v>
                </c:pt>
                <c:pt idx="8">
                  <c:v>43754</c:v>
                </c:pt>
                <c:pt idx="9">
                  <c:v>43755</c:v>
                </c:pt>
                <c:pt idx="10">
                  <c:v>43756</c:v>
                </c:pt>
                <c:pt idx="11">
                  <c:v>43757</c:v>
                </c:pt>
                <c:pt idx="12">
                  <c:v>43758</c:v>
                </c:pt>
                <c:pt idx="13">
                  <c:v>43759</c:v>
                </c:pt>
                <c:pt idx="14">
                  <c:v>43760</c:v>
                </c:pt>
                <c:pt idx="15">
                  <c:v>43761</c:v>
                </c:pt>
                <c:pt idx="16">
                  <c:v>43762</c:v>
                </c:pt>
                <c:pt idx="17">
                  <c:v>43763</c:v>
                </c:pt>
                <c:pt idx="18">
                  <c:v>43764</c:v>
                </c:pt>
                <c:pt idx="19">
                  <c:v>43765</c:v>
                </c:pt>
                <c:pt idx="20">
                  <c:v>43766</c:v>
                </c:pt>
                <c:pt idx="21">
                  <c:v>43767</c:v>
                </c:pt>
                <c:pt idx="22">
                  <c:v>43768</c:v>
                </c:pt>
                <c:pt idx="23">
                  <c:v>43769</c:v>
                </c:pt>
                <c:pt idx="24">
                  <c:v>43770</c:v>
                </c:pt>
                <c:pt idx="25">
                  <c:v>43771</c:v>
                </c:pt>
                <c:pt idx="26">
                  <c:v>43772</c:v>
                </c:pt>
                <c:pt idx="27">
                  <c:v>43773</c:v>
                </c:pt>
                <c:pt idx="28">
                  <c:v>43774</c:v>
                </c:pt>
                <c:pt idx="29">
                  <c:v>43775</c:v>
                </c:pt>
                <c:pt idx="30">
                  <c:v>43776</c:v>
                </c:pt>
                <c:pt idx="31">
                  <c:v>43777</c:v>
                </c:pt>
                <c:pt idx="32">
                  <c:v>43778</c:v>
                </c:pt>
                <c:pt idx="33">
                  <c:v>43779</c:v>
                </c:pt>
                <c:pt idx="34">
                  <c:v>43780</c:v>
                </c:pt>
                <c:pt idx="35">
                  <c:v>43781</c:v>
                </c:pt>
                <c:pt idx="36">
                  <c:v>43782</c:v>
                </c:pt>
                <c:pt idx="37">
                  <c:v>43783</c:v>
                </c:pt>
                <c:pt idx="38">
                  <c:v>43784</c:v>
                </c:pt>
                <c:pt idx="39">
                  <c:v>43785</c:v>
                </c:pt>
                <c:pt idx="40">
                  <c:v>43786</c:v>
                </c:pt>
                <c:pt idx="41">
                  <c:v>43787</c:v>
                </c:pt>
                <c:pt idx="42">
                  <c:v>43788</c:v>
                </c:pt>
                <c:pt idx="43">
                  <c:v>43789</c:v>
                </c:pt>
                <c:pt idx="44">
                  <c:v>43790</c:v>
                </c:pt>
                <c:pt idx="45">
                  <c:v>43791</c:v>
                </c:pt>
                <c:pt idx="46">
                  <c:v>43792</c:v>
                </c:pt>
                <c:pt idx="47">
                  <c:v>43793</c:v>
                </c:pt>
                <c:pt idx="48">
                  <c:v>43794</c:v>
                </c:pt>
                <c:pt idx="49">
                  <c:v>43795</c:v>
                </c:pt>
                <c:pt idx="50">
                  <c:v>43796</c:v>
                </c:pt>
                <c:pt idx="51">
                  <c:v>43797</c:v>
                </c:pt>
                <c:pt idx="52">
                  <c:v>43798</c:v>
                </c:pt>
                <c:pt idx="53">
                  <c:v>43799</c:v>
                </c:pt>
                <c:pt idx="54">
                  <c:v>43800</c:v>
                </c:pt>
                <c:pt idx="55">
                  <c:v>43801</c:v>
                </c:pt>
                <c:pt idx="56">
                  <c:v>43802</c:v>
                </c:pt>
                <c:pt idx="57">
                  <c:v>43803</c:v>
                </c:pt>
                <c:pt idx="58">
                  <c:v>43804</c:v>
                </c:pt>
                <c:pt idx="59">
                  <c:v>43805</c:v>
                </c:pt>
                <c:pt idx="60">
                  <c:v>43806</c:v>
                </c:pt>
                <c:pt idx="61">
                  <c:v>43807</c:v>
                </c:pt>
                <c:pt idx="62">
                  <c:v>43808</c:v>
                </c:pt>
                <c:pt idx="63">
                  <c:v>43809</c:v>
                </c:pt>
              </c:numCache>
            </c:numRef>
          </c:cat>
          <c:val>
            <c:numRef>
              <c:f>SimmsRAW!$I$7:$I$77</c:f>
              <c:numCache>
                <c:formatCode>0.00</c:formatCode>
                <c:ptCount val="6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0.26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0.32</c:v>
                </c:pt>
                <c:pt idx="9">
                  <c:v>0.32</c:v>
                </c:pt>
                <c:pt idx="10">
                  <c:v>0.27</c:v>
                </c:pt>
                <c:pt idx="11">
                  <c:v>0.3</c:v>
                </c:pt>
                <c:pt idx="12">
                  <c:v>0.2</c:v>
                </c:pt>
                <c:pt idx="13">
                  <c:v>0.3</c:v>
                </c:pt>
                <c:pt idx="14">
                  <c:v>0.32</c:v>
                </c:pt>
                <c:pt idx="15">
                  <c:v>0.24</c:v>
                </c:pt>
                <c:pt idx="16">
                  <c:v>0.22</c:v>
                </c:pt>
                <c:pt idx="17">
                  <c:v>0.36</c:v>
                </c:pt>
                <c:pt idx="18">
                  <c:v>0.22</c:v>
                </c:pt>
                <c:pt idx="19">
                  <c:v>0.2</c:v>
                </c:pt>
                <c:pt idx="20">
                  <c:v>0.2</c:v>
                </c:pt>
                <c:pt idx="21">
                  <c:v>0.19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0.17</c:v>
                </c:pt>
                <c:pt idx="26">
                  <c:v>0.27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0.3</c:v>
                </c:pt>
                <c:pt idx="33">
                  <c:v>0.24</c:v>
                </c:pt>
                <c:pt idx="34">
                  <c:v>0.2</c:v>
                </c:pt>
                <c:pt idx="35">
                  <c:v>0.36</c:v>
                </c:pt>
                <c:pt idx="36">
                  <c:v>0.27</c:v>
                </c:pt>
                <c:pt idx="37">
                  <c:v>0.3</c:v>
                </c:pt>
                <c:pt idx="38">
                  <c:v>0.48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0.32</c:v>
                </c:pt>
                <c:pt idx="43">
                  <c:v>0.26</c:v>
                </c:pt>
                <c:pt idx="44">
                  <c:v>0.26</c:v>
                </c:pt>
                <c:pt idx="45">
                  <c:v>0.2</c:v>
                </c:pt>
                <c:pt idx="46">
                  <c:v>0.2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 formatCode="#,##0.00">
                  <c:v>0.18</c:v>
                </c:pt>
                <c:pt idx="55">
                  <c:v>0.18</c:v>
                </c:pt>
                <c:pt idx="56">
                  <c:v>0.12</c:v>
                </c:pt>
                <c:pt idx="57">
                  <c:v>0.22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92616"/>
        <c:axId val="342165800"/>
      </c:lineChart>
      <c:dateAx>
        <c:axId val="342092616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342165800"/>
        <c:crosses val="autoZero"/>
        <c:auto val="1"/>
        <c:lblOffset val="100"/>
        <c:baseTimeUnit val="days"/>
        <c:majorUnit val="1"/>
      </c:dateAx>
      <c:valAx>
        <c:axId val="34216580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3420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workbookViewId="0"/>
  </sheetViews>
  <sheetFormatPr defaultColWidth="8.85546875" defaultRowHeight="12.75" x14ac:dyDescent="0.2"/>
  <cols>
    <col min="2" max="2" width="13" bestFit="1" customWidth="1"/>
    <col min="3" max="3" width="11.7109375" style="1" bestFit="1" customWidth="1"/>
    <col min="4" max="4" width="5" style="1" bestFit="1" customWidth="1"/>
    <col min="5" max="5" width="5.28515625" style="1" bestFit="1" customWidth="1"/>
    <col min="6" max="6" width="5" style="1" bestFit="1" customWidth="1"/>
    <col min="7" max="7" width="4.85546875" style="1" bestFit="1" customWidth="1"/>
    <col min="8" max="8" width="5.28515625" style="1" bestFit="1" customWidth="1"/>
    <col min="9" max="9" width="5" style="1" bestFit="1" customWidth="1"/>
    <col min="10" max="10" width="5.28515625" style="1" bestFit="1" customWidth="1"/>
    <col min="11" max="11" width="4.85546875" style="1" bestFit="1" customWidth="1"/>
    <col min="12" max="12" width="10.28515625" style="1" customWidth="1"/>
    <col min="13" max="13" width="3" style="1" bestFit="1" customWidth="1"/>
    <col min="14" max="14" width="3.42578125" style="1" bestFit="1" customWidth="1"/>
    <col min="15" max="15" width="12.42578125" bestFit="1" customWidth="1"/>
  </cols>
  <sheetData>
    <row r="1" spans="1:17" ht="15.75" x14ac:dyDescent="0.25">
      <c r="A1" s="2" t="s">
        <v>0</v>
      </c>
    </row>
    <row r="2" spans="1:17" ht="15.75" x14ac:dyDescent="0.25">
      <c r="A2" s="2" t="s">
        <v>1</v>
      </c>
      <c r="D2" s="219">
        <v>43746</v>
      </c>
      <c r="E2" s="220"/>
      <c r="F2" s="220"/>
      <c r="G2" s="220"/>
      <c r="H2" s="60" t="s">
        <v>2</v>
      </c>
      <c r="I2" s="220">
        <v>43809</v>
      </c>
      <c r="J2" s="220"/>
      <c r="K2" s="220"/>
      <c r="L2" s="224"/>
    </row>
    <row r="3" spans="1:17" ht="13.5" thickBot="1" x14ac:dyDescent="0.25"/>
    <row r="4" spans="1:17" s="4" customFormat="1" ht="15.75" thickBot="1" x14ac:dyDescent="0.3">
      <c r="A4" s="47"/>
      <c r="B4" s="48"/>
      <c r="C4" s="49"/>
      <c r="D4" s="227" t="s">
        <v>3</v>
      </c>
      <c r="E4" s="228"/>
      <c r="F4" s="229"/>
      <c r="G4" s="227" t="s">
        <v>4</v>
      </c>
      <c r="H4" s="229"/>
      <c r="I4" s="227" t="s">
        <v>5</v>
      </c>
      <c r="J4" s="229"/>
      <c r="K4" s="230" t="s">
        <v>6</v>
      </c>
      <c r="L4" s="231"/>
      <c r="M4" s="231"/>
      <c r="N4" s="232"/>
      <c r="O4" s="61" t="s">
        <v>7</v>
      </c>
    </row>
    <row r="5" spans="1:17" s="4" customFormat="1" ht="15.75" thickBot="1" x14ac:dyDescent="0.3">
      <c r="A5" s="50" t="s">
        <v>8</v>
      </c>
      <c r="B5" s="177" t="s">
        <v>9</v>
      </c>
      <c r="C5" s="5" t="s">
        <v>10</v>
      </c>
      <c r="D5" s="46" t="s">
        <v>11</v>
      </c>
      <c r="E5" s="46" t="s">
        <v>12</v>
      </c>
      <c r="F5" s="46" t="s">
        <v>13</v>
      </c>
      <c r="G5" s="46" t="s">
        <v>11</v>
      </c>
      <c r="H5" s="46" t="s">
        <v>12</v>
      </c>
      <c r="I5" s="46" t="s">
        <v>11</v>
      </c>
      <c r="J5" s="46" t="s">
        <v>12</v>
      </c>
      <c r="K5" s="46" t="s">
        <v>11</v>
      </c>
      <c r="L5" s="46" t="s">
        <v>12</v>
      </c>
      <c r="M5" s="46" t="s">
        <v>13</v>
      </c>
      <c r="N5" s="46" t="s">
        <v>14</v>
      </c>
      <c r="O5" s="51" t="s">
        <v>15</v>
      </c>
    </row>
    <row r="6" spans="1:17" s="4" customFormat="1" ht="15.75" thickTop="1" x14ac:dyDescent="0.25">
      <c r="A6" s="174" t="s">
        <v>16</v>
      </c>
      <c r="B6" s="176">
        <v>43746</v>
      </c>
      <c r="C6" s="175">
        <v>43809</v>
      </c>
      <c r="D6" s="185">
        <f>SimmsRAW!L4</f>
        <v>7</v>
      </c>
      <c r="E6" s="185">
        <f>SimmsRAW!M4</f>
        <v>10</v>
      </c>
      <c r="F6" s="185">
        <f>SimmsRAW!O4</f>
        <v>5</v>
      </c>
      <c r="G6" s="185">
        <f>SimmsRAW!P4</f>
        <v>0</v>
      </c>
      <c r="H6" s="185">
        <f>SimmsRAW!Q4</f>
        <v>0</v>
      </c>
      <c r="I6" s="185">
        <f>SimmsRAW!R4</f>
        <v>2</v>
      </c>
      <c r="J6" s="185">
        <f>SimmsRAW!S4</f>
        <v>0</v>
      </c>
      <c r="K6" s="185">
        <f>SimmsRAW!T4</f>
        <v>18</v>
      </c>
      <c r="L6" s="185">
        <f>SimmsRAW!U4</f>
        <v>5</v>
      </c>
      <c r="M6" s="185">
        <f>SimmsRAW!V4</f>
        <v>2</v>
      </c>
      <c r="N6" s="185">
        <f>SimmsRAW!W4</f>
        <v>0</v>
      </c>
      <c r="O6" s="186">
        <v>1</v>
      </c>
      <c r="P6" s="28"/>
      <c r="Q6" s="28"/>
    </row>
    <row r="7" spans="1:17" s="4" customFormat="1" ht="14.25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7" s="4" customFormat="1" ht="14.25" x14ac:dyDescent="0.2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7" s="4" customFormat="1" ht="15.75" thickBot="1" x14ac:dyDescent="0.3">
      <c r="A9" s="7" t="s">
        <v>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7" s="4" customFormat="1" ht="15.75" thickBot="1" x14ac:dyDescent="0.3">
      <c r="A10" s="7"/>
      <c r="C10" s="6"/>
      <c r="D10" s="6"/>
      <c r="E10" s="6"/>
      <c r="F10" s="6"/>
      <c r="G10" s="6"/>
      <c r="H10" s="221" t="s">
        <v>18</v>
      </c>
      <c r="I10" s="222"/>
      <c r="J10" s="222"/>
      <c r="K10" s="223"/>
      <c r="L10" s="6"/>
      <c r="M10" s="6"/>
      <c r="N10" s="6"/>
    </row>
    <row r="11" spans="1:17" s="12" customFormat="1" ht="15.75" thickBot="1" x14ac:dyDescent="0.3">
      <c r="A11" s="8"/>
      <c r="B11" s="178" t="s">
        <v>8</v>
      </c>
      <c r="C11" s="179" t="s">
        <v>19</v>
      </c>
      <c r="D11" s="179" t="s">
        <v>20</v>
      </c>
      <c r="E11" s="179" t="s">
        <v>21</v>
      </c>
      <c r="F11" s="179" t="s">
        <v>22</v>
      </c>
      <c r="G11" s="179" t="s">
        <v>15</v>
      </c>
      <c r="H11" s="179" t="s">
        <v>19</v>
      </c>
      <c r="I11" s="179" t="s">
        <v>22</v>
      </c>
      <c r="J11" s="179" t="s">
        <v>21</v>
      </c>
      <c r="K11" s="179" t="s">
        <v>15</v>
      </c>
      <c r="L11" s="180" t="s">
        <v>23</v>
      </c>
      <c r="M11" s="25"/>
      <c r="N11" s="11"/>
    </row>
    <row r="12" spans="1:17" s="4" customFormat="1" ht="15.75" thickTop="1" x14ac:dyDescent="0.25">
      <c r="A12" s="7"/>
      <c r="B12" s="182" t="s">
        <v>16</v>
      </c>
      <c r="C12" s="183">
        <f>SUM(D6,E6,F6)</f>
        <v>22</v>
      </c>
      <c r="D12" s="183">
        <f>SUM(G6+H6)</f>
        <v>0</v>
      </c>
      <c r="E12" s="183">
        <f>SUM(I6+J6)</f>
        <v>2</v>
      </c>
      <c r="F12" s="183">
        <f>SUM(K6+L6)</f>
        <v>23</v>
      </c>
      <c r="G12" s="183">
        <f>O6</f>
        <v>1</v>
      </c>
      <c r="H12" s="183">
        <f>SimmsRAW!AB4</f>
        <v>2</v>
      </c>
      <c r="I12" s="183">
        <f>SimmsRAW!AI4</f>
        <v>4</v>
      </c>
      <c r="J12" s="183">
        <f>SimmsRAW!AP4</f>
        <v>0</v>
      </c>
      <c r="K12" s="183">
        <v>1</v>
      </c>
      <c r="L12" s="184">
        <v>1</v>
      </c>
      <c r="M12" s="24"/>
      <c r="N12" s="6"/>
    </row>
    <row r="13" spans="1:17" s="4" customFormat="1" ht="14.25" x14ac:dyDescent="0.2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7" x14ac:dyDescent="0.2">
      <c r="A14" s="13"/>
    </row>
    <row r="15" spans="1:17" ht="15.75" thickBot="1" x14ac:dyDescent="0.3">
      <c r="A15" s="7" t="s">
        <v>24</v>
      </c>
      <c r="H15" s="7"/>
    </row>
    <row r="16" spans="1:17" ht="15.75" thickBot="1" x14ac:dyDescent="0.3">
      <c r="A16" s="13"/>
      <c r="B16" s="9" t="s">
        <v>8</v>
      </c>
      <c r="C16" s="10" t="s">
        <v>19</v>
      </c>
      <c r="D16" s="10" t="s">
        <v>20</v>
      </c>
      <c r="E16" s="10" t="s">
        <v>21</v>
      </c>
      <c r="F16" s="29" t="s">
        <v>22</v>
      </c>
      <c r="H16" s="3"/>
      <c r="I16" s="3"/>
      <c r="J16" s="226"/>
      <c r="K16" s="226"/>
      <c r="L16" s="226"/>
      <c r="M16" s="226"/>
      <c r="N16" s="226"/>
    </row>
    <row r="17" spans="1:15" ht="15.75" thickTop="1" x14ac:dyDescent="0.25">
      <c r="B17" s="187" t="s">
        <v>16</v>
      </c>
      <c r="C17" s="185"/>
      <c r="D17" s="185"/>
      <c r="E17" s="185"/>
      <c r="F17" s="188"/>
      <c r="H17" s="3"/>
    </row>
    <row r="18" spans="1:15" ht="28.5" customHeight="1" x14ac:dyDescent="0.2">
      <c r="B18" s="225" t="s">
        <v>25</v>
      </c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</row>
    <row r="19" spans="1:15" x14ac:dyDescent="0.2">
      <c r="H19" s="3"/>
      <c r="I19" s="18"/>
      <c r="J19"/>
    </row>
    <row r="20" spans="1:15" x14ac:dyDescent="0.2">
      <c r="I20" s="18"/>
      <c r="J20"/>
    </row>
    <row r="23" spans="1:15" ht="15" x14ac:dyDescent="0.25">
      <c r="A23" s="38" t="s">
        <v>26</v>
      </c>
    </row>
    <row r="24" spans="1:15" ht="15" x14ac:dyDescent="0.25">
      <c r="A24" s="7"/>
    </row>
  </sheetData>
  <mergeCells count="9">
    <mergeCell ref="D2:G2"/>
    <mergeCell ref="H10:K10"/>
    <mergeCell ref="I2:L2"/>
    <mergeCell ref="B18:O18"/>
    <mergeCell ref="J16:N16"/>
    <mergeCell ref="D4:F4"/>
    <mergeCell ref="G4:H4"/>
    <mergeCell ref="I4:J4"/>
    <mergeCell ref="K4:N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133"/>
  <sheetViews>
    <sheetView workbookViewId="0"/>
  </sheetViews>
  <sheetFormatPr defaultColWidth="8.85546875" defaultRowHeight="12.75" outlineLevelCol="1" x14ac:dyDescent="0.2"/>
  <cols>
    <col min="1" max="1" width="9.85546875" style="17" customWidth="1"/>
    <col min="2" max="2" width="5.85546875" style="23" bestFit="1" customWidth="1"/>
    <col min="3" max="3" width="4.5703125" style="23" bestFit="1" customWidth="1"/>
    <col min="4" max="4" width="7.28515625" style="16" customWidth="1"/>
    <col min="5" max="5" width="8.140625" style="16" customWidth="1"/>
    <col min="6" max="6" width="7.140625" style="16" bestFit="1" customWidth="1"/>
    <col min="7" max="7" width="9" style="23" customWidth="1"/>
    <col min="8" max="8" width="6.5703125" style="27" bestFit="1" customWidth="1"/>
    <col min="9" max="9" width="7.140625" style="22" bestFit="1" customWidth="1"/>
    <col min="10" max="10" width="32.140625" style="15" bestFit="1" customWidth="1"/>
    <col min="11" max="11" width="2.140625" style="15" customWidth="1" outlineLevel="1"/>
    <col min="12" max="12" width="3.140625" style="1" customWidth="1" outlineLevel="1"/>
    <col min="13" max="13" width="2.140625" style="1" customWidth="1" outlineLevel="1"/>
    <col min="14" max="14" width="5.140625" style="1" customWidth="1" outlineLevel="1"/>
    <col min="15" max="15" width="2" style="1" customWidth="1" outlineLevel="1"/>
    <col min="16" max="16" width="2.5703125" style="1" customWidth="1" outlineLevel="1"/>
    <col min="17" max="17" width="2.140625" style="1" customWidth="1" outlineLevel="1"/>
    <col min="18" max="21" width="3" style="1" customWidth="1" outlineLevel="1"/>
    <col min="22" max="22" width="2" style="1" customWidth="1" outlineLevel="1"/>
    <col min="23" max="23" width="2.28515625" style="1" customWidth="1" outlineLevel="1"/>
    <col min="24" max="24" width="3.42578125" style="1" customWidth="1" outlineLevel="1"/>
    <col min="25" max="26" width="4" style="1" customWidth="1" outlineLevel="1"/>
    <col min="27" max="27" width="3.42578125" style="1" customWidth="1"/>
    <col min="28" max="28" width="6.28515625" style="1" customWidth="1" outlineLevel="1"/>
    <col min="29" max="29" width="5.140625" style="1" customWidth="1" outlineLevel="1"/>
    <col min="30" max="30" width="9.140625" style="1" customWidth="1" outlineLevel="1"/>
    <col min="31" max="31" width="9" style="1" customWidth="1" outlineLevel="1"/>
    <col min="32" max="32" width="7.5703125" style="1" customWidth="1" outlineLevel="1"/>
    <col min="33" max="33" width="22.28515625" customWidth="1" outlineLevel="1"/>
    <col min="34" max="34" width="3" customWidth="1"/>
    <col min="35" max="35" width="8.42578125" style="1" customWidth="1" outlineLevel="1"/>
    <col min="36" max="36" width="4.5703125" style="1" customWidth="1" outlineLevel="1"/>
    <col min="37" max="37" width="9.140625" customWidth="1" outlineLevel="1"/>
    <col min="38" max="38" width="10.28515625" customWidth="1" outlineLevel="1"/>
    <col min="39" max="39" width="7" customWidth="1" outlineLevel="1"/>
    <col min="40" max="40" width="25.85546875" customWidth="1" outlineLevel="1"/>
    <col min="41" max="41" width="2.28515625" customWidth="1"/>
    <col min="42" max="42" width="4.28515625" customWidth="1" outlineLevel="1"/>
    <col min="43" max="43" width="4.5703125" customWidth="1" outlineLevel="1"/>
    <col min="44" max="44" width="19" customWidth="1" outlineLevel="1"/>
    <col min="45" max="45" width="9" customWidth="1" outlineLevel="1"/>
    <col min="46" max="46" width="7.7109375" customWidth="1" outlineLevel="1"/>
    <col min="47" max="47" width="18.5703125" customWidth="1" outlineLevel="1"/>
    <col min="48" max="48" width="2.28515625" customWidth="1"/>
    <col min="49" max="49" width="4" customWidth="1" outlineLevel="1"/>
    <col min="50" max="50" width="4.5703125" customWidth="1" outlineLevel="1"/>
    <col min="51" max="52" width="8.85546875" customWidth="1" outlineLevel="1"/>
    <col min="53" max="53" width="5.5703125" customWidth="1" outlineLevel="1"/>
    <col min="54" max="54" width="9.7109375" customWidth="1" outlineLevel="1"/>
    <col min="55" max="55" width="2.140625" customWidth="1"/>
    <col min="56" max="56" width="2.5703125" style="1" customWidth="1" outlineLevel="1"/>
    <col min="57" max="57" width="2.140625" style="1" customWidth="1" outlineLevel="1"/>
    <col min="58" max="58" width="2.140625" customWidth="1" outlineLevel="1"/>
    <col min="59" max="59" width="2.5703125" customWidth="1" outlineLevel="1"/>
    <col min="60" max="61" width="2.140625" style="1" customWidth="1" outlineLevel="1"/>
    <col min="62" max="62" width="2.5703125" customWidth="1" outlineLevel="1"/>
    <col min="63" max="64" width="2.140625" customWidth="1" outlineLevel="1"/>
    <col min="65" max="65" width="2.5703125" customWidth="1" outlineLevel="1"/>
    <col min="66" max="66" width="2.140625" customWidth="1" outlineLevel="1"/>
    <col min="67" max="67" width="2.140625" style="1" customWidth="1" outlineLevel="1"/>
    <col min="68" max="68" width="3.140625" style="1" customWidth="1"/>
    <col min="69" max="69" width="84.5703125" customWidth="1"/>
  </cols>
  <sheetData>
    <row r="1" spans="1:205" s="13" customFormat="1" ht="13.5" thickBot="1" x14ac:dyDescent="0.25">
      <c r="A1" s="82" t="s">
        <v>27</v>
      </c>
      <c r="B1" s="83"/>
      <c r="C1" s="83"/>
      <c r="D1" s="83"/>
      <c r="E1" s="83"/>
      <c r="F1" s="83"/>
      <c r="G1" s="83"/>
      <c r="H1" s="83"/>
      <c r="I1" s="83"/>
      <c r="J1" s="84"/>
      <c r="K1" s="14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"/>
      <c r="Z1" s="14"/>
      <c r="AA1" s="14" t="s">
        <v>28</v>
      </c>
      <c r="AH1" s="13" t="s">
        <v>28</v>
      </c>
      <c r="AO1" s="13" t="s">
        <v>28</v>
      </c>
      <c r="AV1" s="13" t="s">
        <v>28</v>
      </c>
      <c r="BC1" s="13" t="s">
        <v>28</v>
      </c>
      <c r="BP1" s="13" t="s">
        <v>12</v>
      </c>
    </row>
    <row r="2" spans="1:205" s="13" customFormat="1" ht="13.5" thickBot="1" x14ac:dyDescent="0.25">
      <c r="A2" s="62" t="s">
        <v>29</v>
      </c>
      <c r="B2" s="80"/>
      <c r="C2" s="80"/>
      <c r="D2" s="81">
        <f t="shared" ref="D2:I2" si="0">MAX(D7:D78)</f>
        <v>11</v>
      </c>
      <c r="E2" s="81">
        <f t="shared" si="0"/>
        <v>12.1</v>
      </c>
      <c r="F2" s="81">
        <f t="shared" si="0"/>
        <v>7.8</v>
      </c>
      <c r="G2" s="81">
        <f t="shared" si="0"/>
        <v>14.2</v>
      </c>
      <c r="H2" s="173">
        <f t="shared" si="0"/>
        <v>160</v>
      </c>
      <c r="I2" s="170">
        <f t="shared" si="0"/>
        <v>0.6</v>
      </c>
      <c r="J2" s="15"/>
      <c r="K2" s="1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30</v>
      </c>
      <c r="AB2" s="257" t="s">
        <v>31</v>
      </c>
      <c r="AC2" s="258"/>
      <c r="AD2" s="258"/>
      <c r="AE2" s="258"/>
      <c r="AF2" s="258"/>
      <c r="AG2" s="259"/>
      <c r="AH2" s="13" t="s">
        <v>30</v>
      </c>
      <c r="AI2" s="244" t="s">
        <v>32</v>
      </c>
      <c r="AJ2" s="245"/>
      <c r="AK2" s="245"/>
      <c r="AL2" s="245"/>
      <c r="AM2" s="245"/>
      <c r="AN2" s="246"/>
      <c r="AO2" s="13" t="s">
        <v>33</v>
      </c>
      <c r="AP2" s="247" t="s">
        <v>34</v>
      </c>
      <c r="AQ2" s="248"/>
      <c r="AR2" s="248"/>
      <c r="AS2" s="248"/>
      <c r="AT2" s="248"/>
      <c r="AU2" s="249"/>
      <c r="AV2" s="13" t="s">
        <v>33</v>
      </c>
      <c r="AW2" s="250" t="s">
        <v>35</v>
      </c>
      <c r="AX2" s="251"/>
      <c r="AY2" s="251"/>
      <c r="AZ2" s="251"/>
      <c r="BA2" s="251"/>
      <c r="BB2" s="252"/>
      <c r="BC2" s="13" t="s">
        <v>14</v>
      </c>
      <c r="BD2" s="235" t="s">
        <v>36</v>
      </c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7"/>
      <c r="BP2" s="13" t="s">
        <v>37</v>
      </c>
      <c r="BQ2"/>
    </row>
    <row r="3" spans="1:205" s="13" customFormat="1" x14ac:dyDescent="0.2">
      <c r="A3" s="65" t="s">
        <v>38</v>
      </c>
      <c r="B3" s="63"/>
      <c r="C3" s="63"/>
      <c r="D3" s="64">
        <f t="shared" ref="D3:I3" si="1">MIN(D7:D78)</f>
        <v>-5</v>
      </c>
      <c r="E3" s="64">
        <f t="shared" si="1"/>
        <v>2.2999999999999998</v>
      </c>
      <c r="F3" s="64">
        <f t="shared" si="1"/>
        <v>7.4</v>
      </c>
      <c r="G3" s="64">
        <f t="shared" si="1"/>
        <v>9.9</v>
      </c>
      <c r="H3" s="122">
        <f t="shared" si="1"/>
        <v>50</v>
      </c>
      <c r="I3" s="171">
        <f t="shared" si="1"/>
        <v>0.12</v>
      </c>
      <c r="J3" s="15"/>
      <c r="K3" s="15"/>
      <c r="L3" s="238" t="s">
        <v>39</v>
      </c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40"/>
      <c r="AA3" s="3" t="s">
        <v>14</v>
      </c>
      <c r="AB3" s="238"/>
      <c r="AC3" s="239"/>
      <c r="AD3" s="239"/>
      <c r="AE3" s="240"/>
      <c r="AF3" s="73" t="s">
        <v>40</v>
      </c>
      <c r="AG3" s="147"/>
      <c r="AH3" s="13" t="s">
        <v>33</v>
      </c>
      <c r="AI3" s="238"/>
      <c r="AJ3" s="239"/>
      <c r="AK3" s="239"/>
      <c r="AL3" s="240"/>
      <c r="AM3" s="73" t="s">
        <v>40</v>
      </c>
      <c r="AN3" s="147"/>
      <c r="AO3" s="13" t="s">
        <v>37</v>
      </c>
      <c r="AP3" s="238"/>
      <c r="AQ3" s="239"/>
      <c r="AR3" s="239"/>
      <c r="AS3" s="240"/>
      <c r="AT3" s="73" t="s">
        <v>40</v>
      </c>
      <c r="AU3" s="147"/>
      <c r="AV3" s="13" t="s">
        <v>14</v>
      </c>
      <c r="AW3" s="238"/>
      <c r="AX3" s="239"/>
      <c r="AY3" s="239"/>
      <c r="AZ3" s="240"/>
      <c r="BA3" s="73" t="s">
        <v>40</v>
      </c>
      <c r="BB3" s="147"/>
      <c r="BC3" s="13" t="s">
        <v>41</v>
      </c>
      <c r="BD3" s="238" t="s">
        <v>39</v>
      </c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40"/>
      <c r="BP3" s="13" t="s">
        <v>42</v>
      </c>
    </row>
    <row r="4" spans="1:205" s="13" customFormat="1" ht="13.5" thickBot="1" x14ac:dyDescent="0.25">
      <c r="A4" s="66" t="s">
        <v>43</v>
      </c>
      <c r="B4" s="67"/>
      <c r="C4" s="67"/>
      <c r="D4" s="172">
        <f t="shared" ref="D4:I4" si="2">AVERAGE(D7:D78)</f>
        <v>5.2421875</v>
      </c>
      <c r="E4" s="172">
        <f t="shared" si="2"/>
        <v>8.1656249999999986</v>
      </c>
      <c r="F4" s="172">
        <f t="shared" si="2"/>
        <v>7.6062500000000011</v>
      </c>
      <c r="G4" s="68">
        <f t="shared" si="2"/>
        <v>11.546875000000002</v>
      </c>
      <c r="H4" s="68">
        <f t="shared" si="2"/>
        <v>103.90625</v>
      </c>
      <c r="I4" s="69">
        <f t="shared" si="2"/>
        <v>0.23531249999999984</v>
      </c>
      <c r="J4" s="15"/>
      <c r="K4" s="15"/>
      <c r="L4" s="70">
        <f t="shared" ref="L4:Z4" si="3">SUM(L7:L78)</f>
        <v>7</v>
      </c>
      <c r="M4" s="71">
        <f t="shared" si="3"/>
        <v>10</v>
      </c>
      <c r="N4" s="71">
        <f t="shared" si="3"/>
        <v>1</v>
      </c>
      <c r="O4" s="71">
        <f t="shared" si="3"/>
        <v>5</v>
      </c>
      <c r="P4" s="71">
        <f t="shared" si="3"/>
        <v>0</v>
      </c>
      <c r="Q4" s="71">
        <f t="shared" si="3"/>
        <v>0</v>
      </c>
      <c r="R4" s="71">
        <f t="shared" si="3"/>
        <v>2</v>
      </c>
      <c r="S4" s="71">
        <f t="shared" si="3"/>
        <v>0</v>
      </c>
      <c r="T4" s="71">
        <f t="shared" si="3"/>
        <v>18</v>
      </c>
      <c r="U4" s="71">
        <f t="shared" si="3"/>
        <v>5</v>
      </c>
      <c r="V4" s="71">
        <f t="shared" si="3"/>
        <v>2</v>
      </c>
      <c r="W4" s="71">
        <f t="shared" si="3"/>
        <v>0</v>
      </c>
      <c r="X4" s="71">
        <f t="shared" si="3"/>
        <v>1</v>
      </c>
      <c r="Y4" s="71">
        <f t="shared" si="3"/>
        <v>0</v>
      </c>
      <c r="Z4" s="72">
        <f t="shared" si="3"/>
        <v>0</v>
      </c>
      <c r="AA4" s="3" t="s">
        <v>44</v>
      </c>
      <c r="AB4" s="70">
        <f>SUM(AB7:AB78)</f>
        <v>2</v>
      </c>
      <c r="AC4" s="71">
        <f>SUM(AC7:AC78)</f>
        <v>0</v>
      </c>
      <c r="AD4" s="71">
        <f>SUM(AD7:AD78)</f>
        <v>0</v>
      </c>
      <c r="AE4" s="72">
        <f>SUM(AE7:AE78)</f>
        <v>0</v>
      </c>
      <c r="AF4" s="74">
        <f>ROUND(AVERAGE(AF7:AF78),2)</f>
        <v>550</v>
      </c>
      <c r="AG4" s="148"/>
      <c r="AH4" s="13" t="s">
        <v>30</v>
      </c>
      <c r="AI4" s="70">
        <f>SUM(AI7:AI78)</f>
        <v>4</v>
      </c>
      <c r="AJ4" s="71">
        <f>SUM(AJ7:AJ78)</f>
        <v>0</v>
      </c>
      <c r="AK4" s="71">
        <f>SUM(AK7:AK78)</f>
        <v>0</v>
      </c>
      <c r="AL4" s="72">
        <f>SUM(AL7:AL78)</f>
        <v>0</v>
      </c>
      <c r="AM4" s="74">
        <f>ROUND(AVERAGE(AM7:AM78),2)</f>
        <v>865</v>
      </c>
      <c r="AN4" s="148"/>
      <c r="AO4" s="13" t="s">
        <v>44</v>
      </c>
      <c r="AP4" s="70">
        <f>SUM(AP7:AP78)</f>
        <v>0</v>
      </c>
      <c r="AQ4" s="71">
        <f>SUM(AQ7:AQ78)</f>
        <v>0</v>
      </c>
      <c r="AR4" s="71">
        <f>SUM(AR7:AR78)</f>
        <v>0</v>
      </c>
      <c r="AS4" s="72">
        <f>SUM(AS7:AS78)</f>
        <v>0</v>
      </c>
      <c r="AT4" s="74" t="e">
        <f>ROUND(AVERAGE(AT7:AT78),2)</f>
        <v>#DIV/0!</v>
      </c>
      <c r="AU4" s="148"/>
      <c r="AV4" s="13" t="s">
        <v>11</v>
      </c>
      <c r="AW4" s="70">
        <f>SUM(AW7:AW78)</f>
        <v>0</v>
      </c>
      <c r="AX4" s="71">
        <f>SUM(AX7:AX78)</f>
        <v>0</v>
      </c>
      <c r="AY4" s="71">
        <f>SUM(AY7:AY78)</f>
        <v>0</v>
      </c>
      <c r="AZ4" s="72">
        <f>SUM(AZ7:AZ78)</f>
        <v>0</v>
      </c>
      <c r="BA4" s="74">
        <f>SUM(BA7:BA78)</f>
        <v>0</v>
      </c>
      <c r="BB4" s="148"/>
      <c r="BC4" s="13" t="s">
        <v>41</v>
      </c>
      <c r="BD4" s="70">
        <f t="shared" ref="BD4:BO4" si="4">SUM(BD7:BD78)</f>
        <v>0</v>
      </c>
      <c r="BE4" s="71">
        <f t="shared" si="4"/>
        <v>0</v>
      </c>
      <c r="BF4" s="71">
        <f t="shared" si="4"/>
        <v>2</v>
      </c>
      <c r="BG4" s="71">
        <f t="shared" si="4"/>
        <v>0</v>
      </c>
      <c r="BH4" s="71">
        <f t="shared" si="4"/>
        <v>0</v>
      </c>
      <c r="BI4" s="71">
        <f t="shared" si="4"/>
        <v>0</v>
      </c>
      <c r="BJ4" s="71">
        <f t="shared" si="4"/>
        <v>0</v>
      </c>
      <c r="BK4" s="71">
        <f t="shared" si="4"/>
        <v>0</v>
      </c>
      <c r="BL4" s="71">
        <f t="shared" si="4"/>
        <v>0</v>
      </c>
      <c r="BM4" s="71">
        <f t="shared" si="4"/>
        <v>0</v>
      </c>
      <c r="BN4" s="71">
        <f t="shared" si="4"/>
        <v>0</v>
      </c>
      <c r="BO4" s="72">
        <f t="shared" si="4"/>
        <v>0</v>
      </c>
      <c r="BP4" s="13" t="s">
        <v>33</v>
      </c>
      <c r="BQ4"/>
    </row>
    <row r="5" spans="1:205" s="13" customFormat="1" ht="13.5" thickBot="1" x14ac:dyDescent="0.25">
      <c r="A5" s="133"/>
      <c r="B5" s="134" t="s">
        <v>45</v>
      </c>
      <c r="C5" s="134"/>
      <c r="D5" s="135" t="s">
        <v>46</v>
      </c>
      <c r="E5" s="136" t="s">
        <v>47</v>
      </c>
      <c r="F5" s="136"/>
      <c r="G5" s="255" t="s">
        <v>48</v>
      </c>
      <c r="H5" s="255"/>
      <c r="I5" s="255"/>
      <c r="J5" s="154"/>
      <c r="K5" s="15"/>
      <c r="L5" s="253" t="s">
        <v>49</v>
      </c>
      <c r="M5" s="256"/>
      <c r="N5" s="256"/>
      <c r="O5" s="254"/>
      <c r="P5" s="253" t="s">
        <v>4</v>
      </c>
      <c r="Q5" s="254"/>
      <c r="R5" s="253" t="s">
        <v>5</v>
      </c>
      <c r="S5" s="254"/>
      <c r="T5" s="253" t="s">
        <v>6</v>
      </c>
      <c r="U5" s="256"/>
      <c r="V5" s="256"/>
      <c r="W5" s="254"/>
      <c r="X5" s="137"/>
      <c r="Y5" s="253" t="s">
        <v>50</v>
      </c>
      <c r="Z5" s="254"/>
      <c r="AA5" s="3" t="s">
        <v>41</v>
      </c>
      <c r="AB5" s="149" t="s">
        <v>51</v>
      </c>
      <c r="AC5" s="88"/>
      <c r="AD5" s="88"/>
      <c r="AE5" s="88" t="s">
        <v>52</v>
      </c>
      <c r="AF5" s="89" t="s">
        <v>53</v>
      </c>
      <c r="AG5" s="150"/>
      <c r="AI5" s="156" t="s">
        <v>51</v>
      </c>
      <c r="AJ5" s="85"/>
      <c r="AK5" s="85"/>
      <c r="AL5" s="85" t="s">
        <v>52</v>
      </c>
      <c r="AM5" s="86" t="s">
        <v>53</v>
      </c>
      <c r="AN5" s="157"/>
      <c r="AO5" s="13" t="s">
        <v>30</v>
      </c>
      <c r="AP5" s="160"/>
      <c r="AQ5" s="75"/>
      <c r="AR5" s="75"/>
      <c r="AS5" s="75" t="s">
        <v>52</v>
      </c>
      <c r="AT5" s="53" t="s">
        <v>54</v>
      </c>
      <c r="AU5" s="161"/>
      <c r="AW5" s="164"/>
      <c r="AX5" s="91"/>
      <c r="AY5" s="91"/>
      <c r="AZ5" s="91" t="s">
        <v>52</v>
      </c>
      <c r="BA5" s="92" t="s">
        <v>55</v>
      </c>
      <c r="BB5" s="165"/>
      <c r="BC5" s="13" t="s">
        <v>33</v>
      </c>
      <c r="BD5" s="241" t="s">
        <v>49</v>
      </c>
      <c r="BE5" s="242"/>
      <c r="BF5" s="243"/>
      <c r="BG5" s="241" t="s">
        <v>56</v>
      </c>
      <c r="BH5" s="242"/>
      <c r="BI5" s="243"/>
      <c r="BJ5" s="241" t="s">
        <v>5</v>
      </c>
      <c r="BK5" s="242"/>
      <c r="BL5" s="243"/>
      <c r="BM5" s="233" t="s">
        <v>6</v>
      </c>
      <c r="BN5" s="233"/>
      <c r="BO5" s="234"/>
      <c r="BQ5" s="168"/>
    </row>
    <row r="6" spans="1:205" s="13" customFormat="1" ht="13.5" thickBot="1" x14ac:dyDescent="0.25">
      <c r="A6" s="54" t="s">
        <v>57</v>
      </c>
      <c r="B6" s="138" t="s">
        <v>58</v>
      </c>
      <c r="C6" s="138" t="s">
        <v>59</v>
      </c>
      <c r="D6" s="56" t="s">
        <v>60</v>
      </c>
      <c r="E6" s="56" t="s">
        <v>60</v>
      </c>
      <c r="F6" s="56" t="s">
        <v>61</v>
      </c>
      <c r="G6" s="55" t="s">
        <v>62</v>
      </c>
      <c r="H6" s="57" t="s">
        <v>63</v>
      </c>
      <c r="I6" s="58" t="s">
        <v>64</v>
      </c>
      <c r="J6" s="155" t="s">
        <v>65</v>
      </c>
      <c r="K6" s="15"/>
      <c r="L6" s="139" t="s">
        <v>11</v>
      </c>
      <c r="M6" s="140" t="s">
        <v>12</v>
      </c>
      <c r="N6" s="141" t="s">
        <v>66</v>
      </c>
      <c r="O6" s="142" t="s">
        <v>13</v>
      </c>
      <c r="P6" s="139" t="s">
        <v>11</v>
      </c>
      <c r="Q6" s="142" t="s">
        <v>12</v>
      </c>
      <c r="R6" s="139" t="s">
        <v>11</v>
      </c>
      <c r="S6" s="142" t="s">
        <v>12</v>
      </c>
      <c r="T6" s="139" t="s">
        <v>11</v>
      </c>
      <c r="U6" s="140" t="s">
        <v>12</v>
      </c>
      <c r="V6" s="143" t="s">
        <v>13</v>
      </c>
      <c r="W6" s="142" t="s">
        <v>14</v>
      </c>
      <c r="X6" s="144" t="s">
        <v>15</v>
      </c>
      <c r="Y6" s="145" t="s">
        <v>67</v>
      </c>
      <c r="Z6" s="153" t="s">
        <v>68</v>
      </c>
      <c r="AA6" s="3" t="s">
        <v>42</v>
      </c>
      <c r="AB6" s="151" t="s">
        <v>69</v>
      </c>
      <c r="AC6" s="90" t="s">
        <v>70</v>
      </c>
      <c r="AD6" s="90" t="s">
        <v>71</v>
      </c>
      <c r="AE6" s="90" t="s">
        <v>72</v>
      </c>
      <c r="AF6" s="90" t="s">
        <v>73</v>
      </c>
      <c r="AG6" s="152" t="s">
        <v>74</v>
      </c>
      <c r="AH6" s="13" t="s">
        <v>11</v>
      </c>
      <c r="AI6" s="158" t="s">
        <v>6</v>
      </c>
      <c r="AJ6" s="87" t="s">
        <v>70</v>
      </c>
      <c r="AK6" s="87" t="s">
        <v>71</v>
      </c>
      <c r="AL6" s="87" t="s">
        <v>72</v>
      </c>
      <c r="AM6" s="87" t="s">
        <v>75</v>
      </c>
      <c r="AN6" s="159" t="s">
        <v>74</v>
      </c>
      <c r="AO6" s="13" t="s">
        <v>30</v>
      </c>
      <c r="AP6" s="162" t="s">
        <v>51</v>
      </c>
      <c r="AQ6" s="59" t="s">
        <v>70</v>
      </c>
      <c r="AR6" s="59" t="s">
        <v>71</v>
      </c>
      <c r="AS6" s="59" t="s">
        <v>72</v>
      </c>
      <c r="AT6" s="59" t="s">
        <v>75</v>
      </c>
      <c r="AU6" s="163" t="s">
        <v>74</v>
      </c>
      <c r="AV6" s="13" t="s">
        <v>11</v>
      </c>
      <c r="AW6" s="166" t="s">
        <v>51</v>
      </c>
      <c r="AX6" s="93" t="s">
        <v>70</v>
      </c>
      <c r="AY6" s="93" t="s">
        <v>71</v>
      </c>
      <c r="AZ6" s="93" t="s">
        <v>72</v>
      </c>
      <c r="BA6" s="93" t="s">
        <v>75</v>
      </c>
      <c r="BB6" s="167" t="s">
        <v>74</v>
      </c>
      <c r="BC6" s="13" t="s">
        <v>76</v>
      </c>
      <c r="BD6" s="94" t="s">
        <v>11</v>
      </c>
      <c r="BE6" s="95" t="s">
        <v>12</v>
      </c>
      <c r="BF6" s="96" t="s">
        <v>77</v>
      </c>
      <c r="BG6" s="94" t="s">
        <v>11</v>
      </c>
      <c r="BH6" s="95" t="s">
        <v>12</v>
      </c>
      <c r="BI6" s="96" t="s">
        <v>77</v>
      </c>
      <c r="BJ6" s="94" t="s">
        <v>11</v>
      </c>
      <c r="BK6" s="95" t="s">
        <v>12</v>
      </c>
      <c r="BL6" s="96" t="s">
        <v>77</v>
      </c>
      <c r="BM6" s="97" t="s">
        <v>11</v>
      </c>
      <c r="BN6" s="95" t="s">
        <v>12</v>
      </c>
      <c r="BO6" s="96" t="s">
        <v>77</v>
      </c>
      <c r="BP6" s="13" t="s">
        <v>78</v>
      </c>
      <c r="BQ6" s="169"/>
    </row>
    <row r="7" spans="1:205" s="13" customFormat="1" ht="12.75" hidden="1" customHeight="1" x14ac:dyDescent="0.2">
      <c r="A7" s="124"/>
      <c r="B7" s="125"/>
      <c r="C7" s="125"/>
      <c r="D7" s="126"/>
      <c r="E7" s="126"/>
      <c r="F7" s="126"/>
      <c r="G7" s="126"/>
      <c r="H7" s="127"/>
      <c r="I7" s="128"/>
      <c r="J7" s="129"/>
      <c r="K7" s="15"/>
      <c r="L7" s="130"/>
      <c r="M7" s="130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2"/>
      <c r="Z7" s="132"/>
      <c r="AA7" s="1"/>
      <c r="AB7" s="88"/>
      <c r="AC7" s="88"/>
      <c r="AD7" s="88"/>
      <c r="AE7" s="88"/>
      <c r="AF7" s="88"/>
      <c r="AG7" s="189"/>
      <c r="AH7" s="13" t="s">
        <v>30</v>
      </c>
      <c r="AI7" s="85"/>
      <c r="AJ7" s="85"/>
      <c r="AK7" s="85"/>
      <c r="AL7" s="85"/>
      <c r="AM7" s="85"/>
      <c r="AN7" s="190"/>
      <c r="AO7" s="13" t="s">
        <v>79</v>
      </c>
      <c r="AP7" s="75"/>
      <c r="AQ7" s="75"/>
      <c r="AR7" s="75"/>
      <c r="AS7" s="75"/>
      <c r="AT7" s="75"/>
      <c r="AU7" s="191"/>
      <c r="AV7" s="13" t="s">
        <v>30</v>
      </c>
      <c r="AW7" s="192"/>
      <c r="AX7" s="192"/>
      <c r="AY7" s="192"/>
      <c r="AZ7" s="192"/>
      <c r="BA7" s="192"/>
      <c r="BB7" s="193"/>
      <c r="BC7" s="13" t="s">
        <v>30</v>
      </c>
      <c r="BD7" s="194"/>
      <c r="BE7" s="194"/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3" t="s">
        <v>80</v>
      </c>
      <c r="BQ7" s="195"/>
    </row>
    <row r="8" spans="1:205" s="13" customFormat="1" ht="12.75" hidden="1" customHeight="1" x14ac:dyDescent="0.2">
      <c r="A8" s="110"/>
      <c r="B8" s="111"/>
      <c r="C8" s="111"/>
      <c r="D8" s="112"/>
      <c r="E8" s="112"/>
      <c r="F8" s="112"/>
      <c r="G8" s="112"/>
      <c r="H8" s="113"/>
      <c r="I8" s="114"/>
      <c r="J8" s="115"/>
      <c r="K8" s="15"/>
      <c r="L8" s="52"/>
      <c r="M8" s="52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7"/>
      <c r="Z8" s="77"/>
      <c r="AA8" s="1"/>
      <c r="AB8" s="100"/>
      <c r="AC8" s="100"/>
      <c r="AD8" s="100"/>
      <c r="AE8" s="100"/>
      <c r="AF8" s="100"/>
      <c r="AG8" s="101"/>
      <c r="AH8" s="13" t="s">
        <v>76</v>
      </c>
      <c r="AI8" s="102"/>
      <c r="AJ8" s="102"/>
      <c r="AK8" s="102"/>
      <c r="AL8" s="102"/>
      <c r="AM8" s="102"/>
      <c r="AN8" s="196"/>
      <c r="AP8" s="104"/>
      <c r="AQ8" s="104"/>
      <c r="AR8" s="104"/>
      <c r="AS8" s="104"/>
      <c r="AT8" s="104"/>
      <c r="AU8" s="105"/>
      <c r="AV8" s="13" t="s">
        <v>76</v>
      </c>
      <c r="AW8" s="106"/>
      <c r="AX8" s="106"/>
      <c r="AY8" s="106"/>
      <c r="AZ8" s="106"/>
      <c r="BA8" s="106"/>
      <c r="BB8" s="107"/>
      <c r="BC8" s="13" t="s">
        <v>81</v>
      </c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3" t="s">
        <v>82</v>
      </c>
      <c r="BQ8" s="109"/>
    </row>
    <row r="9" spans="1:205" s="13" customFormat="1" ht="12.75" hidden="1" customHeight="1" x14ac:dyDescent="0.2">
      <c r="A9" s="110"/>
      <c r="B9" s="111"/>
      <c r="C9" s="111"/>
      <c r="D9" s="112"/>
      <c r="E9" s="112"/>
      <c r="F9" s="112"/>
      <c r="G9" s="112"/>
      <c r="H9" s="113"/>
      <c r="I9" s="114"/>
      <c r="J9" s="115"/>
      <c r="K9" s="15"/>
      <c r="L9" s="52"/>
      <c r="M9" s="52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7"/>
      <c r="Z9" s="77"/>
      <c r="AA9" s="1"/>
      <c r="AB9" s="100"/>
      <c r="AC9" s="100"/>
      <c r="AD9" s="100"/>
      <c r="AE9" s="100"/>
      <c r="AF9" s="100"/>
      <c r="AG9" s="101"/>
      <c r="AH9" s="13" t="s">
        <v>41</v>
      </c>
      <c r="AI9" s="102"/>
      <c r="AJ9" s="102"/>
      <c r="AK9" s="102"/>
      <c r="AL9" s="102"/>
      <c r="AM9" s="102"/>
      <c r="AN9" s="196"/>
      <c r="AO9" s="13" t="s">
        <v>11</v>
      </c>
      <c r="AP9" s="104"/>
      <c r="AQ9" s="104"/>
      <c r="AR9" s="104"/>
      <c r="AS9" s="104"/>
      <c r="AT9" s="104"/>
      <c r="AU9" s="105"/>
      <c r="AV9" s="13" t="s">
        <v>41</v>
      </c>
      <c r="AW9" s="106"/>
      <c r="AX9" s="106"/>
      <c r="AY9" s="106"/>
      <c r="AZ9" s="106"/>
      <c r="BA9" s="106"/>
      <c r="BB9" s="107"/>
      <c r="BC9" s="13" t="s">
        <v>41</v>
      </c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3" t="s">
        <v>30</v>
      </c>
      <c r="BQ9" s="109"/>
    </row>
    <row r="10" spans="1:205" s="13" customFormat="1" ht="12.75" customHeight="1" x14ac:dyDescent="0.2">
      <c r="A10" s="110">
        <v>43746</v>
      </c>
      <c r="B10" s="111">
        <v>9</v>
      </c>
      <c r="C10" s="111"/>
      <c r="D10" s="112">
        <v>7</v>
      </c>
      <c r="E10" s="112">
        <v>11</v>
      </c>
      <c r="F10" s="112">
        <v>7.5</v>
      </c>
      <c r="G10" s="181">
        <v>10.4</v>
      </c>
      <c r="H10" s="113">
        <v>120</v>
      </c>
      <c r="I10" s="111">
        <v>0.18</v>
      </c>
      <c r="J10" s="115" t="s">
        <v>83</v>
      </c>
      <c r="K10" s="15"/>
      <c r="L10" s="52"/>
      <c r="M10" s="52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7"/>
      <c r="Z10" s="77"/>
      <c r="AA10" s="1"/>
      <c r="AB10" s="100"/>
      <c r="AC10" s="100"/>
      <c r="AD10" s="100"/>
      <c r="AE10" s="100"/>
      <c r="AF10" s="100"/>
      <c r="AG10" s="101"/>
      <c r="AH10" s="13" t="s">
        <v>42</v>
      </c>
      <c r="AI10" s="102"/>
      <c r="AJ10" s="102"/>
      <c r="AK10" s="102"/>
      <c r="AL10" s="102"/>
      <c r="AM10" s="102"/>
      <c r="AN10" s="196"/>
      <c r="AO10" s="13" t="s">
        <v>30</v>
      </c>
      <c r="AP10" s="104"/>
      <c r="AQ10" s="104"/>
      <c r="AR10" s="104"/>
      <c r="AS10" s="104"/>
      <c r="AT10" s="104"/>
      <c r="AU10" s="105"/>
      <c r="AV10" s="13" t="s">
        <v>42</v>
      </c>
      <c r="AW10" s="106"/>
      <c r="AX10" s="106"/>
      <c r="AY10" s="106"/>
      <c r="AZ10" s="106"/>
      <c r="BA10" s="106"/>
      <c r="BB10" s="107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3" t="s">
        <v>84</v>
      </c>
      <c r="BQ10" s="109" t="s">
        <v>85</v>
      </c>
    </row>
    <row r="11" spans="1:205" s="13" customFormat="1" ht="12.75" customHeight="1" x14ac:dyDescent="0.2">
      <c r="A11" s="110">
        <v>43747</v>
      </c>
      <c r="B11" s="111">
        <v>9</v>
      </c>
      <c r="C11" s="111"/>
      <c r="D11" s="112">
        <v>3</v>
      </c>
      <c r="E11" s="112">
        <v>8.1999999999999993</v>
      </c>
      <c r="F11" s="112">
        <v>7.7</v>
      </c>
      <c r="G11" s="181">
        <v>10.9</v>
      </c>
      <c r="H11" s="113">
        <v>150</v>
      </c>
      <c r="I11" s="111">
        <v>0.18</v>
      </c>
      <c r="J11" s="115" t="s">
        <v>86</v>
      </c>
      <c r="K11" s="15"/>
      <c r="L11" s="52"/>
      <c r="M11" s="52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/>
      <c r="Z11" s="77"/>
      <c r="AA11" s="1"/>
      <c r="AB11" s="100"/>
      <c r="AC11" s="100"/>
      <c r="AD11" s="100"/>
      <c r="AE11" s="100"/>
      <c r="AF11" s="100"/>
      <c r="AG11" s="101"/>
      <c r="AI11" s="102"/>
      <c r="AJ11" s="102"/>
      <c r="AK11" s="102"/>
      <c r="AL11" s="102"/>
      <c r="AM11" s="102"/>
      <c r="AN11" s="196"/>
      <c r="AO11" s="13" t="s">
        <v>76</v>
      </c>
      <c r="AP11" s="104"/>
      <c r="AQ11" s="104"/>
      <c r="AR11" s="104"/>
      <c r="AS11" s="104"/>
      <c r="AT11" s="104"/>
      <c r="AU11" s="105"/>
      <c r="AW11" s="106"/>
      <c r="AX11" s="106"/>
      <c r="AY11" s="106"/>
      <c r="AZ11" s="106"/>
      <c r="BA11" s="106"/>
      <c r="BB11" s="107"/>
      <c r="BC11" s="13" t="s">
        <v>11</v>
      </c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Q11" s="109"/>
    </row>
    <row r="12" spans="1:205" s="13" customFormat="1" ht="12.75" customHeight="1" x14ac:dyDescent="0.2">
      <c r="A12" s="110">
        <v>43748</v>
      </c>
      <c r="B12" s="111">
        <v>9</v>
      </c>
      <c r="C12" s="111"/>
      <c r="D12" s="112">
        <v>3</v>
      </c>
      <c r="E12" s="112">
        <v>7.4</v>
      </c>
      <c r="F12" s="112">
        <v>7.5</v>
      </c>
      <c r="G12" s="181">
        <v>11.6</v>
      </c>
      <c r="H12" s="113">
        <v>150</v>
      </c>
      <c r="I12" s="111">
        <v>0.18</v>
      </c>
      <c r="J12" s="115" t="s">
        <v>87</v>
      </c>
      <c r="K12" s="15"/>
      <c r="L12" s="63"/>
      <c r="M12" s="63"/>
      <c r="N12" s="63"/>
      <c r="O12" s="63"/>
      <c r="P12" s="78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1"/>
      <c r="AB12" s="100"/>
      <c r="AC12" s="100"/>
      <c r="AD12" s="100"/>
      <c r="AE12" s="100"/>
      <c r="AF12" s="100"/>
      <c r="AG12" s="101"/>
      <c r="AI12" s="102"/>
      <c r="AJ12" s="102"/>
      <c r="AK12" s="103"/>
      <c r="AL12" s="102"/>
      <c r="AM12" s="102"/>
      <c r="AN12" s="103"/>
      <c r="AO12" s="13" t="s">
        <v>41</v>
      </c>
      <c r="AP12" s="104"/>
      <c r="AQ12" s="104"/>
      <c r="AR12" s="104"/>
      <c r="AS12" s="104"/>
      <c r="AT12" s="104"/>
      <c r="AU12" s="105"/>
      <c r="AW12" s="106"/>
      <c r="AX12" s="106"/>
      <c r="AY12" s="106"/>
      <c r="AZ12" s="106"/>
      <c r="BA12" s="106"/>
      <c r="BB12" s="107"/>
      <c r="BC12" s="13" t="s">
        <v>30</v>
      </c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3" t="s">
        <v>12</v>
      </c>
      <c r="BQ12" s="109" t="s">
        <v>88</v>
      </c>
    </row>
    <row r="13" spans="1:205" x14ac:dyDescent="0.2">
      <c r="A13" s="110">
        <v>43749</v>
      </c>
      <c r="B13" s="111">
        <v>9</v>
      </c>
      <c r="C13" s="111"/>
      <c r="D13" s="112">
        <v>3</v>
      </c>
      <c r="E13" s="112">
        <v>7.5</v>
      </c>
      <c r="F13" s="112">
        <v>7.5</v>
      </c>
      <c r="G13" s="181">
        <v>11.5</v>
      </c>
      <c r="H13" s="113">
        <v>160</v>
      </c>
      <c r="I13" s="111">
        <v>0.18</v>
      </c>
      <c r="J13" s="116" t="s">
        <v>89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B13" s="100"/>
      <c r="AC13" s="100"/>
      <c r="AD13" s="100"/>
      <c r="AE13" s="100"/>
      <c r="AF13" s="100"/>
      <c r="AG13" s="101"/>
      <c r="AH13" s="13"/>
      <c r="AI13" s="102"/>
      <c r="AJ13" s="102"/>
      <c r="AK13" s="103"/>
      <c r="AL13" s="102"/>
      <c r="AM13" s="102"/>
      <c r="AN13" s="103"/>
      <c r="AO13" s="13" t="s">
        <v>42</v>
      </c>
      <c r="AP13" s="104"/>
      <c r="AQ13" s="104"/>
      <c r="AR13" s="104"/>
      <c r="AS13" s="104"/>
      <c r="AT13" s="104"/>
      <c r="AU13" s="105"/>
      <c r="AV13" s="13"/>
      <c r="AW13" s="106"/>
      <c r="AX13" s="106"/>
      <c r="AY13" s="106"/>
      <c r="AZ13" s="106"/>
      <c r="BA13" s="106"/>
      <c r="BB13" s="107"/>
      <c r="BC13" s="13" t="s">
        <v>76</v>
      </c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3" t="s">
        <v>80</v>
      </c>
      <c r="BQ13" s="109" t="s">
        <v>90</v>
      </c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</row>
    <row r="14" spans="1:205" s="19" customFormat="1" x14ac:dyDescent="0.2">
      <c r="A14" s="110">
        <v>43750</v>
      </c>
      <c r="B14" s="111">
        <v>9</v>
      </c>
      <c r="C14" s="111"/>
      <c r="D14" s="112">
        <v>8</v>
      </c>
      <c r="E14" s="112">
        <v>9.5</v>
      </c>
      <c r="F14" s="112">
        <v>7.6</v>
      </c>
      <c r="G14" s="181">
        <v>11.1</v>
      </c>
      <c r="H14" s="113">
        <v>150</v>
      </c>
      <c r="I14" s="111">
        <v>0.26</v>
      </c>
      <c r="J14" s="117" t="s">
        <v>91</v>
      </c>
      <c r="K14" s="15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1"/>
      <c r="AB14" s="100"/>
      <c r="AC14" s="100"/>
      <c r="AD14" s="100"/>
      <c r="AE14" s="100"/>
      <c r="AF14" s="100"/>
      <c r="AG14" s="101"/>
      <c r="AH14" s="13"/>
      <c r="AI14" s="102"/>
      <c r="AJ14" s="102"/>
      <c r="AK14" s="103"/>
      <c r="AL14" s="102"/>
      <c r="AM14" s="102"/>
      <c r="AN14" s="103"/>
      <c r="AO14" s="13"/>
      <c r="AP14" s="104"/>
      <c r="AQ14" s="104"/>
      <c r="AR14" s="104"/>
      <c r="AS14" s="104"/>
      <c r="AT14" s="104"/>
      <c r="AU14" s="105"/>
      <c r="AV14" s="13"/>
      <c r="AW14" s="106"/>
      <c r="AX14" s="106"/>
      <c r="AY14" s="106"/>
      <c r="AZ14" s="106"/>
      <c r="BA14" s="106"/>
      <c r="BB14" s="107"/>
      <c r="BC14" s="13" t="s">
        <v>41</v>
      </c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3" t="s">
        <v>44</v>
      </c>
      <c r="BQ14" s="109" t="s">
        <v>92</v>
      </c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</row>
    <row r="15" spans="1:205" s="19" customFormat="1" x14ac:dyDescent="0.2">
      <c r="A15" s="110">
        <v>43751</v>
      </c>
      <c r="B15" s="111">
        <v>9</v>
      </c>
      <c r="C15" s="111"/>
      <c r="D15" s="112">
        <v>8</v>
      </c>
      <c r="E15" s="112">
        <v>10</v>
      </c>
      <c r="F15" s="112">
        <v>7.7</v>
      </c>
      <c r="G15" s="181">
        <v>10.5</v>
      </c>
      <c r="H15" s="113">
        <v>140</v>
      </c>
      <c r="I15" s="111">
        <v>0.18</v>
      </c>
      <c r="J15" s="117" t="s">
        <v>93</v>
      </c>
      <c r="K15" s="15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1"/>
      <c r="AB15" s="100"/>
      <c r="AC15" s="100"/>
      <c r="AD15" s="100"/>
      <c r="AE15" s="100"/>
      <c r="AF15" s="100"/>
      <c r="AG15" s="101"/>
      <c r="AH15" s="13"/>
      <c r="AI15" s="102"/>
      <c r="AJ15" s="102"/>
      <c r="AK15" s="103"/>
      <c r="AL15" s="102"/>
      <c r="AM15" s="102"/>
      <c r="AN15" s="103"/>
      <c r="AO15" s="13"/>
      <c r="AP15" s="104"/>
      <c r="AQ15" s="104"/>
      <c r="AR15" s="104"/>
      <c r="AS15" s="104"/>
      <c r="AT15" s="104"/>
      <c r="AU15" s="105"/>
      <c r="AV15" s="13"/>
      <c r="AW15" s="106"/>
      <c r="AX15" s="106"/>
      <c r="AY15" s="106"/>
      <c r="AZ15" s="106"/>
      <c r="BA15" s="106"/>
      <c r="BB15" s="107"/>
      <c r="BC15" s="13" t="s">
        <v>42</v>
      </c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3" t="s">
        <v>28</v>
      </c>
      <c r="BQ15" s="109" t="s">
        <v>94</v>
      </c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</row>
    <row r="16" spans="1:205" s="19" customFormat="1" x14ac:dyDescent="0.2">
      <c r="A16" s="110">
        <v>43752</v>
      </c>
      <c r="B16" s="111">
        <v>9</v>
      </c>
      <c r="C16" s="111"/>
      <c r="D16" s="112">
        <v>5</v>
      </c>
      <c r="E16" s="112">
        <v>8.6999999999999993</v>
      </c>
      <c r="F16" s="112">
        <v>7.7</v>
      </c>
      <c r="G16" s="181">
        <v>11.1</v>
      </c>
      <c r="H16" s="113">
        <v>140</v>
      </c>
      <c r="I16" s="111">
        <v>0.18</v>
      </c>
      <c r="J16" s="117" t="s">
        <v>95</v>
      </c>
      <c r="K16" s="15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1"/>
      <c r="AB16" s="197"/>
      <c r="AC16" s="197"/>
      <c r="AD16" s="197"/>
      <c r="AE16" s="100"/>
      <c r="AF16" s="197"/>
      <c r="AG16" s="101"/>
      <c r="AH16" s="13"/>
      <c r="AI16" s="102"/>
      <c r="AJ16" s="102"/>
      <c r="AK16" s="103"/>
      <c r="AL16" s="102"/>
      <c r="AM16" s="102"/>
      <c r="AN16" s="103"/>
      <c r="AO16" s="13"/>
      <c r="AP16" s="104"/>
      <c r="AQ16" s="104"/>
      <c r="AR16" s="104"/>
      <c r="AS16" s="104"/>
      <c r="AT16" s="104"/>
      <c r="AU16" s="105"/>
      <c r="AV16" s="13"/>
      <c r="AW16" s="106"/>
      <c r="AX16" s="106"/>
      <c r="AY16" s="106"/>
      <c r="AZ16" s="106"/>
      <c r="BA16" s="106"/>
      <c r="BB16" s="107"/>
      <c r="BC16" s="13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3" t="s">
        <v>80</v>
      </c>
      <c r="BQ16" s="109" t="s">
        <v>96</v>
      </c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</row>
    <row r="17" spans="1:205" s="19" customFormat="1" x14ac:dyDescent="0.2">
      <c r="A17" s="110">
        <v>43753</v>
      </c>
      <c r="B17" s="111">
        <v>9</v>
      </c>
      <c r="C17" s="111"/>
      <c r="D17" s="112">
        <v>10</v>
      </c>
      <c r="E17" s="112">
        <v>10.1</v>
      </c>
      <c r="F17" s="112">
        <v>7.7</v>
      </c>
      <c r="G17" s="181">
        <v>10.6</v>
      </c>
      <c r="H17" s="113">
        <v>150</v>
      </c>
      <c r="I17" s="111">
        <v>0.18</v>
      </c>
      <c r="J17" s="117" t="s">
        <v>97</v>
      </c>
      <c r="K17" s="15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1"/>
      <c r="AB17" s="100"/>
      <c r="AC17" s="100"/>
      <c r="AD17" s="100"/>
      <c r="AE17" s="100"/>
      <c r="AF17" s="100"/>
      <c r="AG17" s="101"/>
      <c r="AH17" s="13"/>
      <c r="AI17" s="102"/>
      <c r="AJ17" s="102"/>
      <c r="AK17" s="103"/>
      <c r="AL17" s="102"/>
      <c r="AM17" s="102"/>
      <c r="AN17" s="103"/>
      <c r="AO17" s="13"/>
      <c r="AP17" s="104"/>
      <c r="AQ17" s="104"/>
      <c r="AR17" s="104"/>
      <c r="AS17" s="104"/>
      <c r="AT17" s="104"/>
      <c r="AU17" s="105"/>
      <c r="AV17" s="13"/>
      <c r="AW17" s="106"/>
      <c r="AX17" s="106"/>
      <c r="AY17" s="106"/>
      <c r="AZ17" s="106"/>
      <c r="BA17" s="106"/>
      <c r="BB17" s="107"/>
      <c r="BC17" s="13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3"/>
      <c r="BQ17" s="109" t="s">
        <v>98</v>
      </c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</row>
    <row r="18" spans="1:205" s="19" customFormat="1" ht="22.5" x14ac:dyDescent="0.2">
      <c r="A18" s="110">
        <v>43754</v>
      </c>
      <c r="B18" s="111">
        <v>9</v>
      </c>
      <c r="C18" s="111"/>
      <c r="D18" s="112">
        <v>11</v>
      </c>
      <c r="E18" s="112">
        <v>10.8</v>
      </c>
      <c r="F18" s="112">
        <v>7.6</v>
      </c>
      <c r="G18" s="112">
        <v>10.199999999999999</v>
      </c>
      <c r="H18" s="113">
        <v>80</v>
      </c>
      <c r="I18" s="111">
        <v>0.32</v>
      </c>
      <c r="J18" s="117" t="s">
        <v>99</v>
      </c>
      <c r="K18" s="15"/>
      <c r="L18" s="79">
        <v>3</v>
      </c>
      <c r="M18" s="79">
        <v>3</v>
      </c>
      <c r="N18" s="79"/>
      <c r="O18" s="79">
        <v>2</v>
      </c>
      <c r="P18" s="79"/>
      <c r="Q18" s="79"/>
      <c r="R18" s="79"/>
      <c r="S18" s="79"/>
      <c r="T18" s="79"/>
      <c r="U18" s="79"/>
      <c r="V18" s="79"/>
      <c r="W18" s="79"/>
      <c r="X18" s="79">
        <v>1</v>
      </c>
      <c r="Y18" s="79"/>
      <c r="Z18" s="79"/>
      <c r="AA18" s="1"/>
      <c r="AB18" s="100"/>
      <c r="AC18" s="100"/>
      <c r="AD18" s="100"/>
      <c r="AE18" s="100"/>
      <c r="AF18" s="100"/>
      <c r="AG18" s="101"/>
      <c r="AH18" s="13"/>
      <c r="AI18" s="102"/>
      <c r="AJ18" s="102"/>
      <c r="AK18" s="103"/>
      <c r="AL18" s="102"/>
      <c r="AM18" s="102"/>
      <c r="AN18" s="103"/>
      <c r="AO18" s="13"/>
      <c r="AP18" s="104"/>
      <c r="AQ18" s="104"/>
      <c r="AR18" s="104"/>
      <c r="AS18" s="104"/>
      <c r="AT18" s="104"/>
      <c r="AU18" s="105"/>
      <c r="AV18" s="13"/>
      <c r="AW18" s="106"/>
      <c r="AX18" s="106"/>
      <c r="AY18" s="106"/>
      <c r="AZ18" s="106"/>
      <c r="BA18" s="106"/>
      <c r="BB18" s="107"/>
      <c r="BC18" s="13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3"/>
      <c r="BQ18" s="109" t="s">
        <v>100</v>
      </c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</row>
    <row r="19" spans="1:205" s="19" customFormat="1" x14ac:dyDescent="0.2">
      <c r="A19" s="110">
        <v>43755</v>
      </c>
      <c r="B19" s="111">
        <v>9</v>
      </c>
      <c r="C19" s="111"/>
      <c r="D19" s="112">
        <v>10</v>
      </c>
      <c r="E19" s="112">
        <v>12.1</v>
      </c>
      <c r="F19" s="112">
        <v>7.5</v>
      </c>
      <c r="G19" s="112">
        <v>10.1</v>
      </c>
      <c r="H19" s="113">
        <v>100</v>
      </c>
      <c r="I19" s="111">
        <v>0.32</v>
      </c>
      <c r="J19" s="117" t="s">
        <v>101</v>
      </c>
      <c r="K19" s="15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1"/>
      <c r="AB19" s="100"/>
      <c r="AC19" s="100"/>
      <c r="AD19" s="100"/>
      <c r="AE19" s="100"/>
      <c r="AF19" s="100"/>
      <c r="AG19" s="101"/>
      <c r="AH19" s="13"/>
      <c r="AI19" s="102"/>
      <c r="AJ19" s="102"/>
      <c r="AK19" s="103"/>
      <c r="AL19" s="102"/>
      <c r="AM19" s="102"/>
      <c r="AN19" s="103"/>
      <c r="AO19" s="13"/>
      <c r="AP19" s="104"/>
      <c r="AQ19" s="104"/>
      <c r="AR19" s="104"/>
      <c r="AS19" s="104"/>
      <c r="AT19" s="104"/>
      <c r="AU19" s="105"/>
      <c r="AV19" s="13"/>
      <c r="AW19" s="106"/>
      <c r="AX19" s="106"/>
      <c r="AY19" s="106"/>
      <c r="AZ19" s="106"/>
      <c r="BA19" s="106"/>
      <c r="BB19" s="107"/>
      <c r="BC19" s="13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3"/>
      <c r="BQ19" s="109" t="s">
        <v>102</v>
      </c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</row>
    <row r="20" spans="1:205" s="19" customFormat="1" x14ac:dyDescent="0.2">
      <c r="A20" s="110">
        <v>43756</v>
      </c>
      <c r="B20" s="111">
        <v>9</v>
      </c>
      <c r="C20" s="111"/>
      <c r="D20" s="112">
        <v>7</v>
      </c>
      <c r="E20" s="112">
        <v>9.8000000000000007</v>
      </c>
      <c r="F20" s="112">
        <v>7.5</v>
      </c>
      <c r="G20" s="112">
        <v>9.9</v>
      </c>
      <c r="H20" s="113">
        <v>100</v>
      </c>
      <c r="I20" s="111">
        <v>0.27</v>
      </c>
      <c r="J20" s="117" t="s">
        <v>103</v>
      </c>
      <c r="K20" s="15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1"/>
      <c r="AB20" s="100"/>
      <c r="AC20" s="100"/>
      <c r="AD20" s="100"/>
      <c r="AE20" s="100"/>
      <c r="AF20" s="100"/>
      <c r="AG20" s="101"/>
      <c r="AH20" s="13"/>
      <c r="AI20" s="102"/>
      <c r="AJ20" s="102"/>
      <c r="AK20" s="103"/>
      <c r="AL20" s="102"/>
      <c r="AM20" s="102"/>
      <c r="AN20" s="103"/>
      <c r="AO20" s="13"/>
      <c r="AP20" s="104"/>
      <c r="AQ20" s="104"/>
      <c r="AR20" s="104"/>
      <c r="AS20" s="104"/>
      <c r="AT20" s="104"/>
      <c r="AU20" s="105"/>
      <c r="AV20" s="13"/>
      <c r="AW20" s="106"/>
      <c r="AX20" s="106"/>
      <c r="AY20" s="106"/>
      <c r="AZ20" s="106"/>
      <c r="BA20" s="106"/>
      <c r="BB20" s="107"/>
      <c r="BC20" s="13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3"/>
      <c r="BQ20" s="109" t="s">
        <v>104</v>
      </c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</row>
    <row r="21" spans="1:205" s="19" customFormat="1" x14ac:dyDescent="0.2">
      <c r="A21" s="110">
        <v>43757</v>
      </c>
      <c r="B21" s="111">
        <v>9</v>
      </c>
      <c r="C21" s="111"/>
      <c r="D21" s="112">
        <v>8</v>
      </c>
      <c r="E21" s="112">
        <v>9.9</v>
      </c>
      <c r="F21" s="112">
        <v>7.5</v>
      </c>
      <c r="G21" s="112">
        <v>10.1</v>
      </c>
      <c r="H21" s="113">
        <v>100</v>
      </c>
      <c r="I21" s="111">
        <v>0.3</v>
      </c>
      <c r="J21" s="117" t="s">
        <v>105</v>
      </c>
      <c r="K21" s="15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1"/>
      <c r="AB21" s="100"/>
      <c r="AC21" s="100"/>
      <c r="AD21" s="100"/>
      <c r="AE21" s="100"/>
      <c r="AF21" s="100"/>
      <c r="AG21" s="101"/>
      <c r="AH21" s="13"/>
      <c r="AI21" s="102"/>
      <c r="AJ21" s="102"/>
      <c r="AK21" s="103"/>
      <c r="AL21" s="102"/>
      <c r="AM21" s="102"/>
      <c r="AN21" s="103"/>
      <c r="AO21" s="13"/>
      <c r="AP21" s="104"/>
      <c r="AQ21" s="104"/>
      <c r="AR21" s="104"/>
      <c r="AS21" s="104"/>
      <c r="AT21" s="104"/>
      <c r="AU21" s="105"/>
      <c r="AV21" s="13"/>
      <c r="AW21" s="106"/>
      <c r="AX21" s="106"/>
      <c r="AY21" s="106"/>
      <c r="AZ21" s="106"/>
      <c r="BA21" s="106"/>
      <c r="BB21" s="107"/>
      <c r="BC21" s="13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3"/>
      <c r="BQ21" s="109" t="s">
        <v>106</v>
      </c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</row>
    <row r="22" spans="1:205" s="19" customFormat="1" x14ac:dyDescent="0.2">
      <c r="A22" s="110">
        <v>43758</v>
      </c>
      <c r="B22" s="111">
        <v>9</v>
      </c>
      <c r="C22" s="111"/>
      <c r="D22" s="112">
        <v>9</v>
      </c>
      <c r="E22" s="112">
        <v>10.3</v>
      </c>
      <c r="F22" s="112">
        <v>7.6</v>
      </c>
      <c r="G22" s="112">
        <v>10.6</v>
      </c>
      <c r="H22" s="113">
        <v>110</v>
      </c>
      <c r="I22" s="111">
        <v>0.2</v>
      </c>
      <c r="J22" s="117" t="s">
        <v>107</v>
      </c>
      <c r="K22" s="15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>
        <v>1</v>
      </c>
      <c r="W22" s="79"/>
      <c r="X22" s="79"/>
      <c r="Y22" s="79"/>
      <c r="Z22" s="79"/>
      <c r="AA22" s="1"/>
      <c r="AB22" s="100"/>
      <c r="AC22" s="100"/>
      <c r="AD22" s="100"/>
      <c r="AE22" s="100"/>
      <c r="AF22" s="100"/>
      <c r="AG22" s="101"/>
      <c r="AH22" s="13"/>
      <c r="AI22" s="102"/>
      <c r="AJ22" s="102"/>
      <c r="AK22" s="103"/>
      <c r="AL22" s="102"/>
      <c r="AM22" s="102"/>
      <c r="AN22" s="103"/>
      <c r="AO22" s="13"/>
      <c r="AP22" s="104"/>
      <c r="AQ22" s="104"/>
      <c r="AR22" s="104"/>
      <c r="AS22" s="104"/>
      <c r="AT22" s="104"/>
      <c r="AU22" s="105"/>
      <c r="AV22" s="13"/>
      <c r="AW22" s="106"/>
      <c r="AX22" s="106"/>
      <c r="AY22" s="106"/>
      <c r="AZ22" s="106"/>
      <c r="BA22" s="106"/>
      <c r="BB22" s="107"/>
      <c r="BC22" s="13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3"/>
      <c r="BQ22" s="109" t="s">
        <v>108</v>
      </c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</row>
    <row r="23" spans="1:205" s="19" customFormat="1" x14ac:dyDescent="0.2">
      <c r="A23" s="110">
        <v>43759</v>
      </c>
      <c r="B23" s="111">
        <v>9</v>
      </c>
      <c r="C23" s="111"/>
      <c r="D23" s="112">
        <v>9</v>
      </c>
      <c r="E23" s="112">
        <v>10.1</v>
      </c>
      <c r="F23" s="112">
        <v>7.6</v>
      </c>
      <c r="G23" s="112">
        <v>11.1</v>
      </c>
      <c r="H23" s="113">
        <v>100</v>
      </c>
      <c r="I23" s="111">
        <v>0.3</v>
      </c>
      <c r="J23" s="117" t="s">
        <v>109</v>
      </c>
      <c r="K23" s="15"/>
      <c r="L23" s="79"/>
      <c r="M23" s="79"/>
      <c r="N23" s="79"/>
      <c r="O23" s="79"/>
      <c r="P23" s="79"/>
      <c r="Q23" s="79"/>
      <c r="R23" s="79"/>
      <c r="S23" s="79"/>
      <c r="T23" s="79">
        <v>1</v>
      </c>
      <c r="U23" s="79">
        <v>2</v>
      </c>
      <c r="V23" s="79"/>
      <c r="W23" s="79"/>
      <c r="X23" s="79"/>
      <c r="Y23" s="79"/>
      <c r="Z23" s="79"/>
      <c r="AA23" s="1"/>
      <c r="AB23" s="100"/>
      <c r="AC23" s="100"/>
      <c r="AD23" s="100"/>
      <c r="AE23" s="100"/>
      <c r="AF23" s="100"/>
      <c r="AG23" s="101"/>
      <c r="AH23" s="13"/>
      <c r="AI23" s="102"/>
      <c r="AJ23" s="102"/>
      <c r="AK23" s="103"/>
      <c r="AL23" s="102"/>
      <c r="AM23" s="102"/>
      <c r="AN23" s="103"/>
      <c r="AO23" s="13"/>
      <c r="AP23" s="104"/>
      <c r="AQ23" s="104"/>
      <c r="AR23" s="104"/>
      <c r="AS23" s="104"/>
      <c r="AT23" s="104"/>
      <c r="AU23" s="105"/>
      <c r="AV23" s="13"/>
      <c r="AW23" s="106"/>
      <c r="AX23" s="106"/>
      <c r="AY23" s="106"/>
      <c r="AZ23" s="106"/>
      <c r="BA23" s="106"/>
      <c r="BB23" s="107"/>
      <c r="BC23" s="13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3"/>
      <c r="BQ23" s="109" t="s">
        <v>110</v>
      </c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</row>
    <row r="24" spans="1:205" s="19" customFormat="1" ht="22.5" x14ac:dyDescent="0.2">
      <c r="A24" s="110">
        <v>43760</v>
      </c>
      <c r="B24" s="111">
        <v>8</v>
      </c>
      <c r="C24" s="111"/>
      <c r="D24" s="112">
        <v>7</v>
      </c>
      <c r="E24" s="112">
        <v>10.5</v>
      </c>
      <c r="F24" s="112">
        <v>7.5</v>
      </c>
      <c r="G24" s="112">
        <v>11</v>
      </c>
      <c r="H24" s="113">
        <v>90</v>
      </c>
      <c r="I24" s="111">
        <v>0.32</v>
      </c>
      <c r="J24" s="117" t="s">
        <v>111</v>
      </c>
      <c r="K24" s="15"/>
      <c r="L24" s="79"/>
      <c r="M24" s="79"/>
      <c r="N24" s="79"/>
      <c r="O24" s="79">
        <v>1</v>
      </c>
      <c r="P24" s="79"/>
      <c r="Q24" s="79"/>
      <c r="R24" s="79"/>
      <c r="S24" s="79"/>
      <c r="T24" s="79">
        <v>2</v>
      </c>
      <c r="U24" s="79">
        <v>1</v>
      </c>
      <c r="V24" s="79"/>
      <c r="W24" s="79"/>
      <c r="X24" s="79"/>
      <c r="Y24" s="79"/>
      <c r="Z24" s="79"/>
      <c r="AA24" s="1"/>
      <c r="AB24" s="100"/>
      <c r="AC24" s="100"/>
      <c r="AD24" s="100"/>
      <c r="AE24" s="100"/>
      <c r="AF24" s="100"/>
      <c r="AG24" s="101"/>
      <c r="AH24" s="13"/>
      <c r="AI24" s="102"/>
      <c r="AJ24" s="102"/>
      <c r="AK24" s="103"/>
      <c r="AL24" s="102"/>
      <c r="AM24" s="102"/>
      <c r="AN24" s="103"/>
      <c r="AO24" s="13"/>
      <c r="AP24" s="104"/>
      <c r="AQ24" s="104"/>
      <c r="AR24" s="104"/>
      <c r="AS24" s="104"/>
      <c r="AT24" s="104"/>
      <c r="AU24" s="105"/>
      <c r="AV24" s="13"/>
      <c r="AW24" s="106"/>
      <c r="AX24" s="106"/>
      <c r="AY24" s="106"/>
      <c r="AZ24" s="106"/>
      <c r="BA24" s="106"/>
      <c r="BB24" s="107"/>
      <c r="BC24" s="13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3"/>
      <c r="BQ24" s="109" t="s">
        <v>112</v>
      </c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</row>
    <row r="25" spans="1:205" s="19" customFormat="1" x14ac:dyDescent="0.2">
      <c r="A25" s="110">
        <v>43761</v>
      </c>
      <c r="B25" s="111">
        <v>8</v>
      </c>
      <c r="C25" s="111"/>
      <c r="D25" s="112">
        <v>4</v>
      </c>
      <c r="E25" s="112">
        <v>9.1</v>
      </c>
      <c r="F25" s="112">
        <v>7.5</v>
      </c>
      <c r="G25" s="112">
        <v>11</v>
      </c>
      <c r="H25" s="113">
        <v>120</v>
      </c>
      <c r="I25" s="111">
        <v>0.24</v>
      </c>
      <c r="J25" s="117" t="s">
        <v>93</v>
      </c>
      <c r="K25" s="15"/>
      <c r="L25" s="79"/>
      <c r="M25" s="79"/>
      <c r="N25" s="79"/>
      <c r="O25" s="79"/>
      <c r="P25" s="79"/>
      <c r="Q25" s="79"/>
      <c r="R25" s="79"/>
      <c r="S25" s="79"/>
      <c r="T25" s="79">
        <v>3</v>
      </c>
      <c r="U25" s="79"/>
      <c r="V25" s="79"/>
      <c r="W25" s="79"/>
      <c r="X25" s="79"/>
      <c r="Y25" s="79"/>
      <c r="Z25" s="79"/>
      <c r="AA25" s="1"/>
      <c r="AB25" s="100"/>
      <c r="AC25" s="100"/>
      <c r="AD25" s="100"/>
      <c r="AE25" s="100"/>
      <c r="AF25" s="100"/>
      <c r="AG25" s="101"/>
      <c r="AH25" s="13"/>
      <c r="AI25" s="102"/>
      <c r="AJ25" s="102"/>
      <c r="AK25" s="103"/>
      <c r="AL25" s="102"/>
      <c r="AM25" s="102"/>
      <c r="AN25" s="103"/>
      <c r="AO25" s="13"/>
      <c r="AP25" s="104"/>
      <c r="AQ25" s="104"/>
      <c r="AR25" s="104"/>
      <c r="AS25" s="104"/>
      <c r="AT25" s="104"/>
      <c r="AU25" s="105"/>
      <c r="AV25" s="13"/>
      <c r="AW25" s="106"/>
      <c r="AX25" s="106"/>
      <c r="AY25" s="106"/>
      <c r="AZ25" s="106"/>
      <c r="BA25" s="106"/>
      <c r="BB25" s="107"/>
      <c r="BC25" s="13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3"/>
      <c r="BQ25" s="109" t="s">
        <v>106</v>
      </c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</row>
    <row r="26" spans="1:205" s="19" customFormat="1" x14ac:dyDescent="0.2">
      <c r="A26" s="110">
        <v>43762</v>
      </c>
      <c r="B26" s="111">
        <v>8</v>
      </c>
      <c r="C26" s="111"/>
      <c r="D26" s="112">
        <v>9</v>
      </c>
      <c r="E26" s="112">
        <v>10</v>
      </c>
      <c r="F26" s="112">
        <v>7.6</v>
      </c>
      <c r="G26" s="112">
        <v>10.8</v>
      </c>
      <c r="H26" s="113">
        <v>120</v>
      </c>
      <c r="I26" s="111">
        <v>0.22</v>
      </c>
      <c r="J26" s="117" t="s">
        <v>105</v>
      </c>
      <c r="K26" s="15"/>
      <c r="L26" s="79"/>
      <c r="M26" s="79"/>
      <c r="N26" s="79"/>
      <c r="O26" s="79"/>
      <c r="P26" s="79"/>
      <c r="Q26" s="79"/>
      <c r="R26" s="79"/>
      <c r="S26" s="79"/>
      <c r="T26" s="79">
        <v>1</v>
      </c>
      <c r="U26" s="79"/>
      <c r="V26" s="79"/>
      <c r="W26" s="79"/>
      <c r="X26" s="79"/>
      <c r="Y26" s="79"/>
      <c r="Z26" s="79"/>
      <c r="AA26" s="1"/>
      <c r="AB26" s="197"/>
      <c r="AC26" s="197"/>
      <c r="AD26" s="100"/>
      <c r="AE26" s="100"/>
      <c r="AF26" s="100"/>
      <c r="AG26" s="198"/>
      <c r="AH26" s="13"/>
      <c r="AI26" s="102"/>
      <c r="AJ26" s="102"/>
      <c r="AK26" s="103"/>
      <c r="AL26" s="102"/>
      <c r="AM26" s="102"/>
      <c r="AN26" s="103"/>
      <c r="AO26" s="13"/>
      <c r="AP26" s="199"/>
      <c r="AQ26" s="199"/>
      <c r="AR26" s="104"/>
      <c r="AS26" s="104"/>
      <c r="AT26" s="104"/>
      <c r="AU26" s="200"/>
      <c r="AV26" s="13"/>
      <c r="AW26" s="106"/>
      <c r="AX26" s="106"/>
      <c r="AY26" s="106"/>
      <c r="AZ26" s="106"/>
      <c r="BA26" s="106"/>
      <c r="BB26" s="107"/>
      <c r="BC26" s="13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3"/>
      <c r="BQ26" s="109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</row>
    <row r="27" spans="1:205" s="19" customFormat="1" x14ac:dyDescent="0.2">
      <c r="A27" s="110">
        <v>43763</v>
      </c>
      <c r="B27" s="111">
        <v>8</v>
      </c>
      <c r="C27" s="111"/>
      <c r="D27" s="112">
        <v>9</v>
      </c>
      <c r="E27" s="112">
        <v>10</v>
      </c>
      <c r="F27" s="112">
        <v>7.6</v>
      </c>
      <c r="G27" s="112">
        <v>10.6</v>
      </c>
      <c r="H27" s="113">
        <v>100</v>
      </c>
      <c r="I27" s="111">
        <v>0.36</v>
      </c>
      <c r="J27" s="117" t="s">
        <v>113</v>
      </c>
      <c r="K27" s="15"/>
      <c r="L27" s="79"/>
      <c r="M27" s="79">
        <v>2</v>
      </c>
      <c r="N27" s="79">
        <v>1</v>
      </c>
      <c r="O27" s="79">
        <v>1</v>
      </c>
      <c r="P27" s="79"/>
      <c r="Q27" s="79"/>
      <c r="R27" s="79">
        <v>2</v>
      </c>
      <c r="S27" s="79"/>
      <c r="T27" s="79"/>
      <c r="U27" s="79"/>
      <c r="V27" s="79"/>
      <c r="W27" s="79"/>
      <c r="X27" s="79"/>
      <c r="Y27" s="79"/>
      <c r="Z27" s="79"/>
      <c r="AA27" s="1"/>
      <c r="AB27" s="100"/>
      <c r="AC27" s="100"/>
      <c r="AD27" s="100"/>
      <c r="AE27" s="100"/>
      <c r="AF27" s="100"/>
      <c r="AG27" s="101"/>
      <c r="AH27" s="13"/>
      <c r="AI27" s="102"/>
      <c r="AJ27" s="102"/>
      <c r="AK27" s="103"/>
      <c r="AL27" s="102"/>
      <c r="AM27" s="102"/>
      <c r="AN27" s="103"/>
      <c r="AO27" s="13"/>
      <c r="AP27" s="104"/>
      <c r="AQ27" s="104"/>
      <c r="AR27" s="104"/>
      <c r="AS27" s="104"/>
      <c r="AT27" s="104"/>
      <c r="AU27" s="105"/>
      <c r="AV27" s="13"/>
      <c r="AW27" s="106"/>
      <c r="AX27" s="106"/>
      <c r="AY27" s="106"/>
      <c r="AZ27" s="106"/>
      <c r="BA27" s="106"/>
      <c r="BB27" s="107"/>
      <c r="BC27" s="13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3"/>
      <c r="BQ27" s="109" t="s">
        <v>114</v>
      </c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</row>
    <row r="28" spans="1:205" s="19" customFormat="1" x14ac:dyDescent="0.2">
      <c r="A28" s="110">
        <v>43764</v>
      </c>
      <c r="B28" s="111">
        <v>8</v>
      </c>
      <c r="C28" s="111"/>
      <c r="D28" s="112">
        <v>6</v>
      </c>
      <c r="E28" s="112">
        <v>10.9</v>
      </c>
      <c r="F28" s="112">
        <v>7.5</v>
      </c>
      <c r="G28" s="112">
        <v>10.8</v>
      </c>
      <c r="H28" s="113">
        <v>100</v>
      </c>
      <c r="I28" s="111">
        <v>0.22</v>
      </c>
      <c r="J28" s="117" t="s">
        <v>93</v>
      </c>
      <c r="K28" s="15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1"/>
      <c r="AB28" s="100"/>
      <c r="AC28" s="100"/>
      <c r="AD28" s="100"/>
      <c r="AE28" s="100"/>
      <c r="AF28" s="100"/>
      <c r="AG28" s="101"/>
      <c r="AH28" s="13"/>
      <c r="AI28" s="102"/>
      <c r="AJ28" s="102"/>
      <c r="AK28" s="103"/>
      <c r="AL28" s="102"/>
      <c r="AM28" s="102"/>
      <c r="AN28" s="103"/>
      <c r="AO28" s="13"/>
      <c r="AP28" s="104"/>
      <c r="AQ28" s="104"/>
      <c r="AR28" s="104"/>
      <c r="AS28" s="104"/>
      <c r="AT28" s="104"/>
      <c r="AU28" s="105"/>
      <c r="AV28" s="13"/>
      <c r="AW28" s="106"/>
      <c r="AX28" s="106"/>
      <c r="AY28" s="106"/>
      <c r="AZ28" s="106"/>
      <c r="BA28" s="106"/>
      <c r="BB28" s="107"/>
      <c r="BC28" s="13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3"/>
      <c r="BQ28" s="109" t="s">
        <v>115</v>
      </c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</row>
    <row r="29" spans="1:205" s="19" customFormat="1" x14ac:dyDescent="0.2">
      <c r="A29" s="110">
        <v>43765</v>
      </c>
      <c r="B29" s="111">
        <v>8</v>
      </c>
      <c r="C29" s="111"/>
      <c r="D29" s="112">
        <v>1</v>
      </c>
      <c r="E29" s="112">
        <v>10.199999999999999</v>
      </c>
      <c r="F29" s="112">
        <v>7.6</v>
      </c>
      <c r="G29" s="112">
        <v>11.1</v>
      </c>
      <c r="H29" s="113">
        <v>110</v>
      </c>
      <c r="I29" s="111">
        <v>0.2</v>
      </c>
      <c r="J29" s="117" t="s">
        <v>116</v>
      </c>
      <c r="K29" s="15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1"/>
      <c r="AB29" s="100"/>
      <c r="AC29" s="100"/>
      <c r="AD29" s="100"/>
      <c r="AE29" s="100"/>
      <c r="AF29" s="100"/>
      <c r="AG29" s="101"/>
      <c r="AH29" s="13"/>
      <c r="AI29" s="102"/>
      <c r="AJ29" s="102"/>
      <c r="AK29" s="103"/>
      <c r="AL29" s="102"/>
      <c r="AM29" s="102"/>
      <c r="AN29" s="103"/>
      <c r="AO29" s="13"/>
      <c r="AP29" s="104"/>
      <c r="AQ29" s="104"/>
      <c r="AR29" s="104"/>
      <c r="AS29" s="104"/>
      <c r="AT29" s="104"/>
      <c r="AU29" s="105"/>
      <c r="AV29" s="13"/>
      <c r="AW29" s="106"/>
      <c r="AX29" s="106"/>
      <c r="AY29" s="106"/>
      <c r="AZ29" s="106"/>
      <c r="BA29" s="106"/>
      <c r="BB29" s="107"/>
      <c r="BC29" s="13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3"/>
      <c r="BQ29" s="109" t="s">
        <v>117</v>
      </c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</row>
    <row r="30" spans="1:205" s="19" customFormat="1" x14ac:dyDescent="0.2">
      <c r="A30" s="110">
        <v>43766</v>
      </c>
      <c r="B30" s="111">
        <v>8</v>
      </c>
      <c r="C30" s="111"/>
      <c r="D30" s="112">
        <v>2</v>
      </c>
      <c r="E30" s="112">
        <v>7.9</v>
      </c>
      <c r="F30" s="112">
        <v>7.6</v>
      </c>
      <c r="G30" s="112">
        <v>11.7</v>
      </c>
      <c r="H30" s="113">
        <v>120</v>
      </c>
      <c r="I30" s="111">
        <v>0.2</v>
      </c>
      <c r="J30" s="117" t="s">
        <v>116</v>
      </c>
      <c r="K30" s="15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1"/>
      <c r="AB30" s="100"/>
      <c r="AC30" s="100"/>
      <c r="AD30" s="100"/>
      <c r="AE30" s="100"/>
      <c r="AF30" s="100"/>
      <c r="AG30" s="101"/>
      <c r="AH30" s="13"/>
      <c r="AI30" s="102"/>
      <c r="AJ30" s="102"/>
      <c r="AK30" s="103"/>
      <c r="AL30" s="102"/>
      <c r="AM30" s="102"/>
      <c r="AN30" s="103"/>
      <c r="AO30" s="13"/>
      <c r="AP30" s="104"/>
      <c r="AQ30" s="104"/>
      <c r="AR30" s="104"/>
      <c r="AS30" s="104"/>
      <c r="AT30" s="104"/>
      <c r="AU30" s="105"/>
      <c r="AV30" s="13"/>
      <c r="AW30" s="106"/>
      <c r="AX30" s="106"/>
      <c r="AY30" s="106"/>
      <c r="AZ30" s="106"/>
      <c r="BA30" s="106"/>
      <c r="BB30" s="107"/>
      <c r="BC30" s="13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3"/>
      <c r="BQ30" s="109" t="s">
        <v>118</v>
      </c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</row>
    <row r="31" spans="1:205" s="19" customFormat="1" x14ac:dyDescent="0.2">
      <c r="A31" s="110">
        <v>43767</v>
      </c>
      <c r="B31" s="111">
        <v>8</v>
      </c>
      <c r="C31" s="111"/>
      <c r="D31" s="112">
        <v>2</v>
      </c>
      <c r="E31" s="112">
        <v>7.2</v>
      </c>
      <c r="F31" s="112">
        <v>7.7</v>
      </c>
      <c r="G31" s="112">
        <v>12</v>
      </c>
      <c r="H31" s="113">
        <v>120</v>
      </c>
      <c r="I31" s="111">
        <v>0.19</v>
      </c>
      <c r="J31" s="117" t="s">
        <v>119</v>
      </c>
      <c r="K31" s="15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1"/>
      <c r="AB31" s="100"/>
      <c r="AC31" s="100"/>
      <c r="AD31" s="100"/>
      <c r="AE31" s="100"/>
      <c r="AF31" s="100"/>
      <c r="AG31" s="101"/>
      <c r="AH31" s="13"/>
      <c r="AI31" s="102"/>
      <c r="AJ31" s="102"/>
      <c r="AK31" s="103"/>
      <c r="AL31" s="102"/>
      <c r="AM31" s="102"/>
      <c r="AN31" s="103"/>
      <c r="AO31" s="13"/>
      <c r="AP31" s="104"/>
      <c r="AQ31" s="104"/>
      <c r="AR31" s="104"/>
      <c r="AS31" s="104"/>
      <c r="AT31" s="104"/>
      <c r="AU31" s="105"/>
      <c r="AV31" s="13"/>
      <c r="AW31" s="106"/>
      <c r="AX31" s="106"/>
      <c r="AY31" s="106"/>
      <c r="AZ31" s="106"/>
      <c r="BA31" s="106"/>
      <c r="BB31" s="107"/>
      <c r="BC31" s="13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3"/>
      <c r="BQ31" s="109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</row>
    <row r="32" spans="1:205" s="19" customFormat="1" x14ac:dyDescent="0.2">
      <c r="A32" s="110">
        <v>43768</v>
      </c>
      <c r="B32" s="111">
        <v>8</v>
      </c>
      <c r="C32" s="111"/>
      <c r="D32" s="112">
        <v>-2</v>
      </c>
      <c r="E32" s="112">
        <v>5.5</v>
      </c>
      <c r="F32" s="112">
        <v>7.7</v>
      </c>
      <c r="G32" s="112">
        <v>12.1</v>
      </c>
      <c r="H32" s="113">
        <v>130</v>
      </c>
      <c r="I32" s="111">
        <v>0.18</v>
      </c>
      <c r="J32" s="117" t="s">
        <v>95</v>
      </c>
      <c r="K32" s="15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1"/>
      <c r="AB32" s="100"/>
      <c r="AC32" s="100"/>
      <c r="AD32" s="100"/>
      <c r="AE32" s="100"/>
      <c r="AF32" s="100"/>
      <c r="AG32" s="101"/>
      <c r="AH32" s="13"/>
      <c r="AI32" s="102"/>
      <c r="AJ32" s="102"/>
      <c r="AK32" s="103"/>
      <c r="AL32" s="102"/>
      <c r="AM32" s="102"/>
      <c r="AN32" s="103"/>
      <c r="AO32" s="13"/>
      <c r="AP32" s="104"/>
      <c r="AQ32" s="104"/>
      <c r="AR32" s="104"/>
      <c r="AS32" s="104"/>
      <c r="AT32" s="104"/>
      <c r="AU32" s="105"/>
      <c r="AV32" s="13"/>
      <c r="AW32" s="106"/>
      <c r="AX32" s="106"/>
      <c r="AY32" s="106"/>
      <c r="AZ32" s="106"/>
      <c r="BA32" s="106"/>
      <c r="BB32" s="107"/>
      <c r="BC32" s="13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3"/>
      <c r="BQ32" s="109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</row>
    <row r="33" spans="1:205" ht="12.75" customHeight="1" x14ac:dyDescent="0.2">
      <c r="A33" s="110">
        <v>43769</v>
      </c>
      <c r="B33" s="111">
        <v>8</v>
      </c>
      <c r="C33" s="111"/>
      <c r="D33" s="112">
        <v>3</v>
      </c>
      <c r="E33" s="112">
        <v>5.6</v>
      </c>
      <c r="F33" s="112">
        <v>7.7</v>
      </c>
      <c r="G33" s="112">
        <v>11.9</v>
      </c>
      <c r="H33" s="113">
        <v>140</v>
      </c>
      <c r="I33" s="111">
        <v>0.18</v>
      </c>
      <c r="J33" s="116" t="s">
        <v>97</v>
      </c>
      <c r="L33" s="79"/>
      <c r="M33" s="79"/>
      <c r="N33" s="78"/>
      <c r="O33" s="78"/>
      <c r="P33" s="78"/>
      <c r="Q33" s="78"/>
      <c r="R33" s="78"/>
      <c r="S33" s="78"/>
      <c r="T33" s="79"/>
      <c r="U33" s="78"/>
      <c r="V33" s="78"/>
      <c r="W33" s="78"/>
      <c r="X33" s="78"/>
      <c r="Y33" s="78"/>
      <c r="Z33" s="78"/>
      <c r="AB33" s="100"/>
      <c r="AC33" s="100"/>
      <c r="AD33" s="100"/>
      <c r="AE33" s="100"/>
      <c r="AF33" s="100"/>
      <c r="AG33" s="101"/>
      <c r="AH33" s="13"/>
      <c r="AI33" s="102"/>
      <c r="AJ33" s="102"/>
      <c r="AK33" s="103"/>
      <c r="AL33" s="102"/>
      <c r="AM33" s="102"/>
      <c r="AN33" s="103"/>
      <c r="AO33" s="13"/>
      <c r="AP33" s="104"/>
      <c r="AQ33" s="104"/>
      <c r="AR33" s="104"/>
      <c r="AS33" s="104"/>
      <c r="AT33" s="104"/>
      <c r="AU33" s="105"/>
      <c r="AV33" s="13"/>
      <c r="AW33" s="106"/>
      <c r="AX33" s="106"/>
      <c r="AY33" s="106"/>
      <c r="AZ33" s="106"/>
      <c r="BA33" s="106"/>
      <c r="BB33" s="107"/>
      <c r="BC33" s="13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3"/>
      <c r="BQ33" s="109" t="s">
        <v>120</v>
      </c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</row>
    <row r="34" spans="1:205" s="19" customFormat="1" ht="12.75" customHeight="1" x14ac:dyDescent="0.2">
      <c r="A34" s="110">
        <v>43770</v>
      </c>
      <c r="B34" s="111">
        <v>8</v>
      </c>
      <c r="C34" s="111"/>
      <c r="D34" s="112">
        <v>6</v>
      </c>
      <c r="E34" s="112">
        <v>8.6</v>
      </c>
      <c r="F34" s="112">
        <v>7.7</v>
      </c>
      <c r="G34" s="112">
        <v>11.5</v>
      </c>
      <c r="H34" s="113">
        <v>130</v>
      </c>
      <c r="I34" s="111">
        <v>0.18</v>
      </c>
      <c r="J34" s="117" t="s">
        <v>121</v>
      </c>
      <c r="K34" s="15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1"/>
      <c r="AB34" s="100"/>
      <c r="AC34" s="100"/>
      <c r="AD34" s="100"/>
      <c r="AE34" s="100"/>
      <c r="AF34" s="100"/>
      <c r="AG34" s="101"/>
      <c r="AH34" s="13"/>
      <c r="AI34" s="102"/>
      <c r="AJ34" s="102"/>
      <c r="AK34" s="103"/>
      <c r="AL34" s="102"/>
      <c r="AM34" s="102"/>
      <c r="AN34" s="103"/>
      <c r="AO34" s="13"/>
      <c r="AP34" s="104"/>
      <c r="AQ34" s="104"/>
      <c r="AR34" s="104"/>
      <c r="AS34" s="104"/>
      <c r="AT34" s="104"/>
      <c r="AU34" s="105"/>
      <c r="AV34" s="13"/>
      <c r="AW34" s="106"/>
      <c r="AX34" s="106"/>
      <c r="AY34" s="106"/>
      <c r="AZ34" s="106"/>
      <c r="BA34" s="106"/>
      <c r="BB34" s="107"/>
      <c r="BC34" s="13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3"/>
      <c r="BQ34" s="109" t="s">
        <v>122</v>
      </c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</row>
    <row r="35" spans="1:205" x14ac:dyDescent="0.2">
      <c r="A35" s="110">
        <v>43771</v>
      </c>
      <c r="B35" s="111">
        <v>8</v>
      </c>
      <c r="C35" s="111"/>
      <c r="D35" s="112">
        <v>4</v>
      </c>
      <c r="E35" s="112">
        <v>9.6999999999999993</v>
      </c>
      <c r="F35" s="112">
        <v>7.6</v>
      </c>
      <c r="G35" s="112">
        <v>10.9</v>
      </c>
      <c r="H35" s="113">
        <v>120</v>
      </c>
      <c r="I35" s="111">
        <v>0.17</v>
      </c>
      <c r="J35" s="116" t="s">
        <v>123</v>
      </c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B35" s="100"/>
      <c r="AC35" s="100"/>
      <c r="AD35" s="100"/>
      <c r="AE35" s="100"/>
      <c r="AF35" s="100"/>
      <c r="AG35" s="101"/>
      <c r="AH35" s="13"/>
      <c r="AI35" s="102"/>
      <c r="AJ35" s="102"/>
      <c r="AK35" s="103"/>
      <c r="AL35" s="102"/>
      <c r="AM35" s="102"/>
      <c r="AN35" s="103"/>
      <c r="AO35" s="13"/>
      <c r="AP35" s="104"/>
      <c r="AQ35" s="104"/>
      <c r="AR35" s="104"/>
      <c r="AS35" s="104"/>
      <c r="AT35" s="104"/>
      <c r="AU35" s="105"/>
      <c r="AV35" s="13"/>
      <c r="AW35" s="106"/>
      <c r="AX35" s="106"/>
      <c r="AY35" s="106"/>
      <c r="AZ35" s="106"/>
      <c r="BA35" s="106"/>
      <c r="BB35" s="107"/>
      <c r="BC35" s="13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3"/>
      <c r="BQ35" s="109" t="s">
        <v>124</v>
      </c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</row>
    <row r="36" spans="1:205" x14ac:dyDescent="0.2">
      <c r="A36" s="110">
        <v>43772</v>
      </c>
      <c r="B36" s="111">
        <v>8</v>
      </c>
      <c r="C36" s="111"/>
      <c r="D36" s="112">
        <v>9</v>
      </c>
      <c r="E36" s="112">
        <v>9.6999999999999993</v>
      </c>
      <c r="F36" s="112">
        <v>7.7</v>
      </c>
      <c r="G36" s="112">
        <v>10.5</v>
      </c>
      <c r="H36" s="113">
        <v>130</v>
      </c>
      <c r="I36" s="111">
        <v>0.27</v>
      </c>
      <c r="J36" s="116" t="s">
        <v>125</v>
      </c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B36" s="100"/>
      <c r="AC36" s="100"/>
      <c r="AD36" s="100"/>
      <c r="AE36" s="100"/>
      <c r="AF36" s="100"/>
      <c r="AG36" s="101"/>
      <c r="AH36" s="13"/>
      <c r="AI36" s="102"/>
      <c r="AJ36" s="102"/>
      <c r="AK36" s="103"/>
      <c r="AL36" s="102"/>
      <c r="AM36" s="102"/>
      <c r="AN36" s="103"/>
      <c r="AO36" s="13"/>
      <c r="AP36" s="104"/>
      <c r="AQ36" s="104"/>
      <c r="AR36" s="104"/>
      <c r="AS36" s="104"/>
      <c r="AT36" s="104"/>
      <c r="AU36" s="105"/>
      <c r="AV36" s="13"/>
      <c r="AW36" s="106"/>
      <c r="AX36" s="106"/>
      <c r="AY36" s="106"/>
      <c r="AZ36" s="106"/>
      <c r="BA36" s="106"/>
      <c r="BB36" s="107"/>
      <c r="BC36" s="13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3"/>
      <c r="BQ36" s="201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</row>
    <row r="37" spans="1:205" x14ac:dyDescent="0.2">
      <c r="A37" s="110">
        <v>43773</v>
      </c>
      <c r="B37" s="111">
        <v>8</v>
      </c>
      <c r="C37" s="111"/>
      <c r="D37" s="112">
        <v>9</v>
      </c>
      <c r="E37" s="112">
        <v>9.4</v>
      </c>
      <c r="F37" s="112">
        <v>7.7</v>
      </c>
      <c r="G37" s="112">
        <v>11</v>
      </c>
      <c r="H37" s="113">
        <v>130</v>
      </c>
      <c r="I37" s="111">
        <v>0.18</v>
      </c>
      <c r="J37" s="116" t="s">
        <v>126</v>
      </c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B37" s="100"/>
      <c r="AC37" s="100"/>
      <c r="AD37" s="100"/>
      <c r="AE37" s="100"/>
      <c r="AF37" s="100"/>
      <c r="AG37" s="101"/>
      <c r="AH37" s="13"/>
      <c r="AI37" s="102"/>
      <c r="AJ37" s="102"/>
      <c r="AK37" s="103"/>
      <c r="AL37" s="102"/>
      <c r="AM37" s="102"/>
      <c r="AN37" s="103"/>
      <c r="AO37" s="13"/>
      <c r="AP37" s="104"/>
      <c r="AQ37" s="104"/>
      <c r="AR37" s="104"/>
      <c r="AS37" s="104"/>
      <c r="AT37" s="104"/>
      <c r="AU37" s="105"/>
      <c r="AV37" s="13"/>
      <c r="AW37" s="106"/>
      <c r="AX37" s="106"/>
      <c r="AY37" s="106"/>
      <c r="AZ37" s="106"/>
      <c r="BA37" s="106"/>
      <c r="BB37" s="107"/>
      <c r="BC37" s="13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3"/>
      <c r="BQ37" s="201" t="s">
        <v>127</v>
      </c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</row>
    <row r="38" spans="1:205" x14ac:dyDescent="0.2">
      <c r="A38" s="110">
        <v>43774</v>
      </c>
      <c r="B38" s="111">
        <v>8</v>
      </c>
      <c r="C38" s="111"/>
      <c r="D38" s="112">
        <v>8</v>
      </c>
      <c r="E38" s="112">
        <v>9.3000000000000007</v>
      </c>
      <c r="F38" s="112">
        <v>7.8</v>
      </c>
      <c r="G38" s="112">
        <v>11.1</v>
      </c>
      <c r="H38" s="113">
        <v>140</v>
      </c>
      <c r="I38" s="111">
        <v>0.18</v>
      </c>
      <c r="J38" s="116" t="s">
        <v>97</v>
      </c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B38" s="100"/>
      <c r="AC38" s="100"/>
      <c r="AD38" s="100"/>
      <c r="AE38" s="100"/>
      <c r="AF38" s="100"/>
      <c r="AG38" s="101"/>
      <c r="AH38" s="13"/>
      <c r="AI38" s="102"/>
      <c r="AJ38" s="102"/>
      <c r="AK38" s="103"/>
      <c r="AL38" s="102"/>
      <c r="AM38" s="102"/>
      <c r="AN38" s="103"/>
      <c r="AO38" s="13"/>
      <c r="AP38" s="104"/>
      <c r="AQ38" s="104"/>
      <c r="AR38" s="104"/>
      <c r="AS38" s="104"/>
      <c r="AT38" s="104"/>
      <c r="AU38" s="105"/>
      <c r="AV38" s="13"/>
      <c r="AW38" s="106"/>
      <c r="AX38" s="106"/>
      <c r="AY38" s="106"/>
      <c r="AZ38" s="106"/>
      <c r="BA38" s="106"/>
      <c r="BB38" s="107"/>
      <c r="BC38" s="13"/>
      <c r="BD38" s="108"/>
      <c r="BE38" s="108"/>
      <c r="BF38" s="202"/>
      <c r="BG38" s="108"/>
      <c r="BH38" s="108"/>
      <c r="BI38" s="108"/>
      <c r="BJ38" s="108"/>
      <c r="BK38" s="108"/>
      <c r="BL38" s="108"/>
      <c r="BM38" s="108"/>
      <c r="BN38" s="108"/>
      <c r="BO38" s="108"/>
      <c r="BP38" s="13"/>
      <c r="BQ38" s="201" t="s">
        <v>128</v>
      </c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</row>
    <row r="39" spans="1:205" x14ac:dyDescent="0.2">
      <c r="A39" s="110">
        <v>43775</v>
      </c>
      <c r="B39" s="111">
        <v>8</v>
      </c>
      <c r="C39" s="111"/>
      <c r="D39" s="112">
        <v>7</v>
      </c>
      <c r="E39" s="112">
        <v>9.8000000000000007</v>
      </c>
      <c r="F39" s="112">
        <v>7.8</v>
      </c>
      <c r="G39" s="112">
        <v>10.8</v>
      </c>
      <c r="H39" s="113">
        <v>130</v>
      </c>
      <c r="I39" s="111">
        <v>0.18</v>
      </c>
      <c r="J39" s="116" t="s">
        <v>121</v>
      </c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B39" s="100"/>
      <c r="AC39" s="100"/>
      <c r="AD39" s="100"/>
      <c r="AE39" s="100"/>
      <c r="AF39" s="100"/>
      <c r="AG39" s="101"/>
      <c r="AH39" s="13"/>
      <c r="AI39" s="102"/>
      <c r="AJ39" s="102"/>
      <c r="AK39" s="103"/>
      <c r="AL39" s="102"/>
      <c r="AM39" s="102"/>
      <c r="AN39" s="103"/>
      <c r="AO39" s="13"/>
      <c r="AP39" s="104"/>
      <c r="AQ39" s="104"/>
      <c r="AR39" s="104"/>
      <c r="AS39" s="104"/>
      <c r="AT39" s="104"/>
      <c r="AU39" s="105"/>
      <c r="AV39" s="13"/>
      <c r="AW39" s="106"/>
      <c r="AX39" s="106"/>
      <c r="AY39" s="106"/>
      <c r="AZ39" s="106"/>
      <c r="BA39" s="106"/>
      <c r="BB39" s="107"/>
      <c r="BC39" s="13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3"/>
      <c r="BQ39" s="109" t="s">
        <v>129</v>
      </c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</row>
    <row r="40" spans="1:205" ht="12.75" customHeight="1" x14ac:dyDescent="0.2">
      <c r="A40" s="110">
        <v>43776</v>
      </c>
      <c r="B40" s="111">
        <v>8</v>
      </c>
      <c r="C40" s="111"/>
      <c r="D40" s="112">
        <v>6</v>
      </c>
      <c r="E40" s="112">
        <v>8.4</v>
      </c>
      <c r="F40" s="112">
        <v>7.8</v>
      </c>
      <c r="G40" s="112">
        <v>11</v>
      </c>
      <c r="H40" s="113">
        <v>140</v>
      </c>
      <c r="I40" s="111">
        <v>0.18</v>
      </c>
      <c r="J40" s="116" t="s">
        <v>130</v>
      </c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B40" s="100"/>
      <c r="AC40" s="100"/>
      <c r="AD40" s="100"/>
      <c r="AE40" s="100"/>
      <c r="AF40" s="100"/>
      <c r="AG40" s="101"/>
      <c r="AH40" s="13"/>
      <c r="AI40" s="102"/>
      <c r="AJ40" s="102"/>
      <c r="AK40" s="103"/>
      <c r="AL40" s="102"/>
      <c r="AM40" s="102"/>
      <c r="AN40" s="103"/>
      <c r="AO40" s="13"/>
      <c r="AP40" s="104"/>
      <c r="AQ40" s="104"/>
      <c r="AR40" s="104"/>
      <c r="AS40" s="104"/>
      <c r="AT40" s="104"/>
      <c r="AU40" s="105"/>
      <c r="AV40" s="13"/>
      <c r="AW40" s="106"/>
      <c r="AX40" s="106"/>
      <c r="AY40" s="106"/>
      <c r="AZ40" s="106"/>
      <c r="BA40" s="106"/>
      <c r="BB40" s="107"/>
      <c r="BC40" s="13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3"/>
      <c r="BQ40" s="109" t="s">
        <v>131</v>
      </c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</row>
    <row r="41" spans="1:205" ht="22.5" x14ac:dyDescent="0.2">
      <c r="A41" s="110">
        <v>43777</v>
      </c>
      <c r="B41" s="111">
        <v>8</v>
      </c>
      <c r="C41" s="111"/>
      <c r="D41" s="112">
        <v>6</v>
      </c>
      <c r="E41" s="112">
        <v>8.1999999999999993</v>
      </c>
      <c r="F41" s="112">
        <v>7.8</v>
      </c>
      <c r="G41" s="112">
        <v>11</v>
      </c>
      <c r="H41" s="113">
        <v>140</v>
      </c>
      <c r="I41" s="111">
        <v>0.18</v>
      </c>
      <c r="J41" s="116" t="s">
        <v>132</v>
      </c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B41" s="100"/>
      <c r="AC41" s="100"/>
      <c r="AD41" s="100"/>
      <c r="AE41" s="100"/>
      <c r="AF41" s="100"/>
      <c r="AG41" s="101"/>
      <c r="AH41" s="13"/>
      <c r="AI41" s="102"/>
      <c r="AJ41" s="102"/>
      <c r="AK41" s="103"/>
      <c r="AL41" s="102"/>
      <c r="AM41" s="102"/>
      <c r="AN41" s="103"/>
      <c r="AO41" s="13"/>
      <c r="AP41" s="104"/>
      <c r="AQ41" s="104"/>
      <c r="AR41" s="104"/>
      <c r="AS41" s="104"/>
      <c r="AT41" s="104"/>
      <c r="AU41" s="105"/>
      <c r="AV41" s="13"/>
      <c r="AW41" s="106"/>
      <c r="AX41" s="106"/>
      <c r="AY41" s="106"/>
      <c r="AZ41" s="106"/>
      <c r="BA41" s="106"/>
      <c r="BB41" s="107"/>
      <c r="BC41" s="13"/>
      <c r="BD41" s="108"/>
      <c r="BE41" s="108"/>
      <c r="BF41" s="202"/>
      <c r="BG41" s="108"/>
      <c r="BH41" s="108"/>
      <c r="BI41" s="108"/>
      <c r="BJ41" s="108"/>
      <c r="BK41" s="108"/>
      <c r="BL41" s="108"/>
      <c r="BM41" s="108"/>
      <c r="BN41" s="108"/>
      <c r="BO41" s="108"/>
      <c r="BP41" s="13"/>
      <c r="BQ41" s="201" t="s">
        <v>133</v>
      </c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</row>
    <row r="42" spans="1:205" x14ac:dyDescent="0.2">
      <c r="A42" s="110">
        <v>43778</v>
      </c>
      <c r="B42" s="111">
        <v>8</v>
      </c>
      <c r="C42" s="111"/>
      <c r="D42" s="112">
        <v>9</v>
      </c>
      <c r="E42" s="112">
        <v>9.1999999999999993</v>
      </c>
      <c r="F42" s="112">
        <v>7.7</v>
      </c>
      <c r="G42" s="112">
        <v>11</v>
      </c>
      <c r="H42" s="113">
        <v>100</v>
      </c>
      <c r="I42" s="111">
        <v>0.3</v>
      </c>
      <c r="J42" s="116" t="s">
        <v>134</v>
      </c>
      <c r="L42" s="52"/>
      <c r="M42" s="52">
        <v>2</v>
      </c>
      <c r="N42" s="52"/>
      <c r="O42" s="52">
        <v>1</v>
      </c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B42" s="100"/>
      <c r="AC42" s="100"/>
      <c r="AD42" s="100"/>
      <c r="AE42" s="100"/>
      <c r="AF42" s="100"/>
      <c r="AG42" s="101"/>
      <c r="AH42" s="13"/>
      <c r="AI42" s="102"/>
      <c r="AJ42" s="102"/>
      <c r="AK42" s="103"/>
      <c r="AL42" s="102"/>
      <c r="AM42" s="102"/>
      <c r="AN42" s="103"/>
      <c r="AO42" s="13"/>
      <c r="AP42" s="104"/>
      <c r="AQ42" s="104"/>
      <c r="AR42" s="104"/>
      <c r="AS42" s="104"/>
      <c r="AT42" s="104"/>
      <c r="AU42" s="105"/>
      <c r="AV42" s="13"/>
      <c r="AW42" s="106"/>
      <c r="AX42" s="106"/>
      <c r="AY42" s="106"/>
      <c r="AZ42" s="106"/>
      <c r="BA42" s="106"/>
      <c r="BB42" s="107"/>
      <c r="BC42" s="13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3"/>
      <c r="BQ42" s="109" t="s">
        <v>135</v>
      </c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</row>
    <row r="43" spans="1:205" x14ac:dyDescent="0.2">
      <c r="A43" s="110">
        <v>43779</v>
      </c>
      <c r="B43" s="111">
        <v>8</v>
      </c>
      <c r="C43" s="111"/>
      <c r="D43" s="112">
        <v>8</v>
      </c>
      <c r="E43" s="112">
        <v>9.4</v>
      </c>
      <c r="F43" s="112">
        <v>7.5</v>
      </c>
      <c r="G43" s="112">
        <v>11.2</v>
      </c>
      <c r="H43" s="113">
        <v>90</v>
      </c>
      <c r="I43" s="111">
        <v>0.24</v>
      </c>
      <c r="J43" s="116" t="s">
        <v>121</v>
      </c>
      <c r="L43" s="52"/>
      <c r="M43" s="52"/>
      <c r="N43" s="52"/>
      <c r="O43" s="52"/>
      <c r="P43" s="52"/>
      <c r="Q43" s="52"/>
      <c r="R43" s="52"/>
      <c r="S43" s="52"/>
      <c r="T43" s="52">
        <v>1</v>
      </c>
      <c r="U43" s="52"/>
      <c r="V43" s="52"/>
      <c r="W43" s="52"/>
      <c r="X43" s="52"/>
      <c r="Y43" s="52"/>
      <c r="Z43" s="52"/>
      <c r="AB43" s="100"/>
      <c r="AC43" s="100"/>
      <c r="AD43" s="100"/>
      <c r="AE43" s="100"/>
      <c r="AF43" s="100"/>
      <c r="AG43" s="101"/>
      <c r="AH43" s="13"/>
      <c r="AI43" s="102"/>
      <c r="AJ43" s="102"/>
      <c r="AK43" s="103"/>
      <c r="AL43" s="102"/>
      <c r="AM43" s="102"/>
      <c r="AN43" s="103"/>
      <c r="AO43" s="13"/>
      <c r="AP43" s="104"/>
      <c r="AQ43" s="104"/>
      <c r="AR43" s="104"/>
      <c r="AS43" s="104"/>
      <c r="AT43" s="104"/>
      <c r="AU43" s="105"/>
      <c r="AV43" s="13"/>
      <c r="AW43" s="106"/>
      <c r="AX43" s="106"/>
      <c r="AY43" s="106"/>
      <c r="AZ43" s="106"/>
      <c r="BA43" s="106"/>
      <c r="BB43" s="107"/>
      <c r="BC43" s="13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3"/>
      <c r="BQ43" s="109" t="s">
        <v>136</v>
      </c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</row>
    <row r="44" spans="1:205" s="19" customFormat="1" ht="22.5" x14ac:dyDescent="0.2">
      <c r="A44" s="110">
        <v>43780</v>
      </c>
      <c r="B44" s="111">
        <v>8</v>
      </c>
      <c r="C44" s="111"/>
      <c r="D44" s="112">
        <v>8</v>
      </c>
      <c r="E44" s="112">
        <v>9.1999999999999993</v>
      </c>
      <c r="F44" s="112">
        <v>7.6</v>
      </c>
      <c r="G44" s="112">
        <v>11.2</v>
      </c>
      <c r="H44" s="113">
        <v>100</v>
      </c>
      <c r="I44" s="111">
        <v>0.2</v>
      </c>
      <c r="J44" s="117" t="s">
        <v>137</v>
      </c>
      <c r="K44" s="15"/>
      <c r="L44" s="79"/>
      <c r="M44" s="79"/>
      <c r="N44" s="79"/>
      <c r="O44" s="79"/>
      <c r="P44" s="79"/>
      <c r="Q44" s="79"/>
      <c r="R44" s="79"/>
      <c r="S44" s="79"/>
      <c r="T44" s="79">
        <v>1</v>
      </c>
      <c r="U44" s="79"/>
      <c r="V44" s="79"/>
      <c r="W44" s="79"/>
      <c r="X44" s="79"/>
      <c r="Y44" s="79"/>
      <c r="Z44" s="79"/>
      <c r="AA44" s="1"/>
      <c r="AB44" s="100"/>
      <c r="AC44" s="100"/>
      <c r="AD44" s="100"/>
      <c r="AE44" s="100"/>
      <c r="AF44" s="100"/>
      <c r="AG44" s="101"/>
      <c r="AH44" s="13"/>
      <c r="AI44" s="102">
        <v>1</v>
      </c>
      <c r="AJ44" s="102"/>
      <c r="AK44" s="103" t="s">
        <v>138</v>
      </c>
      <c r="AL44" s="102" t="s">
        <v>72</v>
      </c>
      <c r="AM44" s="102"/>
      <c r="AN44" s="103" t="s">
        <v>139</v>
      </c>
      <c r="AO44" s="13"/>
      <c r="AP44" s="104"/>
      <c r="AQ44" s="104"/>
      <c r="AR44" s="104"/>
      <c r="AS44" s="104"/>
      <c r="AT44" s="104"/>
      <c r="AU44" s="105"/>
      <c r="AV44" s="13"/>
      <c r="AW44" s="106"/>
      <c r="AX44" s="106"/>
      <c r="AY44" s="106"/>
      <c r="AZ44" s="106"/>
      <c r="BA44" s="106"/>
      <c r="BB44" s="107"/>
      <c r="BC44" s="13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3"/>
      <c r="BQ44" s="109" t="s">
        <v>140</v>
      </c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</row>
    <row r="45" spans="1:205" x14ac:dyDescent="0.2">
      <c r="A45" s="110">
        <v>43781</v>
      </c>
      <c r="B45" s="111">
        <v>8</v>
      </c>
      <c r="C45" s="111"/>
      <c r="D45" s="112">
        <v>8.5</v>
      </c>
      <c r="E45" s="112">
        <v>9.6</v>
      </c>
      <c r="F45" s="112">
        <v>7.5</v>
      </c>
      <c r="G45" s="112">
        <v>11.3</v>
      </c>
      <c r="H45" s="113">
        <v>70</v>
      </c>
      <c r="I45" s="111">
        <v>0.36</v>
      </c>
      <c r="J45" s="116" t="s">
        <v>141</v>
      </c>
      <c r="L45" s="52"/>
      <c r="M45" s="52"/>
      <c r="N45" s="52"/>
      <c r="O45" s="52"/>
      <c r="P45" s="52"/>
      <c r="Q45" s="52"/>
      <c r="R45" s="52"/>
      <c r="S45" s="52"/>
      <c r="T45" s="52">
        <v>1</v>
      </c>
      <c r="U45" s="52">
        <v>2</v>
      </c>
      <c r="V45" s="52">
        <v>1</v>
      </c>
      <c r="W45" s="52"/>
      <c r="X45" s="52"/>
      <c r="Y45" s="52"/>
      <c r="Z45" s="52"/>
      <c r="AB45" s="100"/>
      <c r="AC45" s="100"/>
      <c r="AD45" s="100"/>
      <c r="AE45" s="100"/>
      <c r="AF45" s="100"/>
      <c r="AG45" s="101"/>
      <c r="AH45" s="13"/>
      <c r="AI45" s="102"/>
      <c r="AJ45" s="102"/>
      <c r="AK45" s="103"/>
      <c r="AL45" s="102"/>
      <c r="AM45" s="102"/>
      <c r="AN45" s="103"/>
      <c r="AO45" s="13"/>
      <c r="AP45" s="104"/>
      <c r="AQ45" s="104"/>
      <c r="AR45" s="104"/>
      <c r="AS45" s="104"/>
      <c r="AT45" s="104"/>
      <c r="AU45" s="105"/>
      <c r="AV45" s="13"/>
      <c r="AW45" s="106"/>
      <c r="AX45" s="106"/>
      <c r="AY45" s="106"/>
      <c r="AZ45" s="106"/>
      <c r="BA45" s="106"/>
      <c r="BB45" s="107"/>
      <c r="BC45" s="13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3"/>
      <c r="BQ45" s="109" t="s">
        <v>142</v>
      </c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</row>
    <row r="46" spans="1:205" x14ac:dyDescent="0.2">
      <c r="A46" s="110">
        <v>43782</v>
      </c>
      <c r="B46" s="111">
        <v>8</v>
      </c>
      <c r="C46" s="111"/>
      <c r="D46" s="112">
        <v>9.5</v>
      </c>
      <c r="E46" s="112">
        <v>9.5</v>
      </c>
      <c r="F46" s="112">
        <v>7.6</v>
      </c>
      <c r="G46" s="112">
        <v>11.4</v>
      </c>
      <c r="H46" s="113">
        <v>90</v>
      </c>
      <c r="I46" s="111">
        <v>0.27</v>
      </c>
      <c r="J46" s="116" t="s">
        <v>143</v>
      </c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B46" s="100"/>
      <c r="AC46" s="100"/>
      <c r="AD46" s="100"/>
      <c r="AE46" s="100"/>
      <c r="AF46" s="100"/>
      <c r="AG46" s="101"/>
      <c r="AH46" s="13"/>
      <c r="AI46" s="102"/>
      <c r="AJ46" s="102"/>
      <c r="AK46" s="103"/>
      <c r="AL46" s="102"/>
      <c r="AM46" s="102"/>
      <c r="AN46" s="103"/>
      <c r="AO46" s="13"/>
      <c r="AP46" s="104"/>
      <c r="AQ46" s="104"/>
      <c r="AR46" s="104"/>
      <c r="AS46" s="104"/>
      <c r="AT46" s="104"/>
      <c r="AU46" s="105"/>
      <c r="AV46" s="13"/>
      <c r="AW46" s="106"/>
      <c r="AX46" s="106"/>
      <c r="AY46" s="106"/>
      <c r="AZ46" s="106"/>
      <c r="BA46" s="106"/>
      <c r="BB46" s="107"/>
      <c r="BC46" s="13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3"/>
      <c r="BQ46" s="109" t="s">
        <v>106</v>
      </c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</row>
    <row r="47" spans="1:205" ht="15" customHeight="1" x14ac:dyDescent="0.2">
      <c r="A47" s="110">
        <v>43783</v>
      </c>
      <c r="B47" s="111">
        <v>8</v>
      </c>
      <c r="C47" s="111"/>
      <c r="D47" s="112">
        <v>9</v>
      </c>
      <c r="E47" s="112">
        <v>9.3000000000000007</v>
      </c>
      <c r="F47" s="112">
        <v>7.6</v>
      </c>
      <c r="G47" s="112">
        <v>11.4</v>
      </c>
      <c r="H47" s="113">
        <v>70</v>
      </c>
      <c r="I47" s="111">
        <v>0.3</v>
      </c>
      <c r="J47" s="116" t="s">
        <v>121</v>
      </c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B47" s="100"/>
      <c r="AC47" s="100"/>
      <c r="AD47" s="100"/>
      <c r="AE47" s="100"/>
      <c r="AF47" s="100"/>
      <c r="AG47" s="101"/>
      <c r="AH47" s="13"/>
      <c r="AI47" s="102"/>
      <c r="AJ47" s="102"/>
      <c r="AK47" s="103"/>
      <c r="AL47" s="102"/>
      <c r="AM47" s="102"/>
      <c r="AN47" s="103"/>
      <c r="AO47" s="13"/>
      <c r="AP47" s="104"/>
      <c r="AQ47" s="104"/>
      <c r="AR47" s="104"/>
      <c r="AS47" s="104"/>
      <c r="AT47" s="104"/>
      <c r="AU47" s="105"/>
      <c r="AV47" s="13"/>
      <c r="AW47" s="106"/>
      <c r="AX47" s="106"/>
      <c r="AY47" s="106"/>
      <c r="AZ47" s="106"/>
      <c r="BA47" s="106"/>
      <c r="BB47" s="107"/>
      <c r="BC47" s="13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3"/>
      <c r="BQ47" s="109" t="s">
        <v>144</v>
      </c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</row>
    <row r="48" spans="1:205" s="19" customFormat="1" ht="22.5" x14ac:dyDescent="0.2">
      <c r="A48" s="110">
        <v>43784</v>
      </c>
      <c r="B48" s="111">
        <v>8</v>
      </c>
      <c r="C48" s="111"/>
      <c r="D48" s="112">
        <v>8</v>
      </c>
      <c r="E48" s="112">
        <v>10</v>
      </c>
      <c r="F48" s="112">
        <v>7.5</v>
      </c>
      <c r="G48" s="112">
        <v>10.8</v>
      </c>
      <c r="H48" s="113">
        <v>50</v>
      </c>
      <c r="I48" s="111">
        <v>0.48</v>
      </c>
      <c r="J48" s="117" t="s">
        <v>105</v>
      </c>
      <c r="K48" s="15"/>
      <c r="L48" s="79"/>
      <c r="M48" s="79">
        <v>1</v>
      </c>
      <c r="N48" s="79"/>
      <c r="O48" s="79"/>
      <c r="P48" s="79"/>
      <c r="Q48" s="79"/>
      <c r="R48" s="79"/>
      <c r="S48" s="79"/>
      <c r="T48" s="79">
        <v>7</v>
      </c>
      <c r="U48" s="79"/>
      <c r="V48" s="79"/>
      <c r="W48" s="79"/>
      <c r="X48" s="79"/>
      <c r="Y48" s="79"/>
      <c r="Z48" s="79"/>
      <c r="AA48" s="1"/>
      <c r="AB48" s="100"/>
      <c r="AC48" s="100"/>
      <c r="AD48" s="100"/>
      <c r="AE48" s="100"/>
      <c r="AF48" s="100"/>
      <c r="AG48" s="101"/>
      <c r="AH48" s="13"/>
      <c r="AI48" s="102"/>
      <c r="AJ48" s="102"/>
      <c r="AK48" s="103"/>
      <c r="AL48" s="102"/>
      <c r="AM48" s="102"/>
      <c r="AN48" s="103"/>
      <c r="AO48" s="13"/>
      <c r="AP48" s="104"/>
      <c r="AQ48" s="104"/>
      <c r="AR48" s="104"/>
      <c r="AS48" s="104"/>
      <c r="AT48" s="104"/>
      <c r="AU48" s="105"/>
      <c r="AV48" s="13"/>
      <c r="AW48" s="106"/>
      <c r="AX48" s="106"/>
      <c r="AY48" s="106"/>
      <c r="AZ48" s="106"/>
      <c r="BA48" s="106"/>
      <c r="BB48" s="107"/>
      <c r="BC48" s="13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3"/>
      <c r="BQ48" s="109" t="s">
        <v>145</v>
      </c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</row>
    <row r="49" spans="1:205" s="1" customFormat="1" x14ac:dyDescent="0.2">
      <c r="A49" s="110">
        <v>43785</v>
      </c>
      <c r="B49" s="111">
        <v>8</v>
      </c>
      <c r="C49" s="111"/>
      <c r="D49" s="112">
        <v>9</v>
      </c>
      <c r="E49" s="112">
        <v>9.6</v>
      </c>
      <c r="F49" s="112">
        <v>7.5</v>
      </c>
      <c r="G49" s="112">
        <v>11.3</v>
      </c>
      <c r="H49" s="113">
        <v>70</v>
      </c>
      <c r="I49" s="111">
        <v>0.4</v>
      </c>
      <c r="J49" s="117" t="s">
        <v>146</v>
      </c>
      <c r="K49" s="15"/>
      <c r="L49" s="52">
        <v>3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B49" s="100"/>
      <c r="AC49" s="100"/>
      <c r="AD49" s="100"/>
      <c r="AE49" s="100"/>
      <c r="AF49" s="100"/>
      <c r="AG49" s="101"/>
      <c r="AH49" s="13"/>
      <c r="AI49" s="102"/>
      <c r="AJ49" s="102"/>
      <c r="AK49" s="103"/>
      <c r="AL49" s="102"/>
      <c r="AM49" s="102"/>
      <c r="AN49" s="103"/>
      <c r="AO49" s="13"/>
      <c r="AP49" s="104"/>
      <c r="AQ49" s="104"/>
      <c r="AR49" s="104"/>
      <c r="AS49" s="104"/>
      <c r="AT49" s="104"/>
      <c r="AU49" s="105"/>
      <c r="AV49" s="13"/>
      <c r="AW49" s="106"/>
      <c r="AX49" s="106"/>
      <c r="AY49" s="106"/>
      <c r="AZ49" s="106"/>
      <c r="BA49" s="106"/>
      <c r="BB49" s="107"/>
      <c r="BC49" s="13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3"/>
      <c r="BQ49" s="203" t="s">
        <v>147</v>
      </c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</row>
    <row r="50" spans="1:205" ht="22.5" x14ac:dyDescent="0.2">
      <c r="A50" s="110">
        <v>43786</v>
      </c>
      <c r="B50" s="111">
        <v>8</v>
      </c>
      <c r="C50" s="111"/>
      <c r="D50" s="112">
        <v>10</v>
      </c>
      <c r="E50" s="112">
        <v>10</v>
      </c>
      <c r="F50" s="112">
        <v>7.6</v>
      </c>
      <c r="G50" s="112">
        <v>10.6</v>
      </c>
      <c r="H50" s="113">
        <v>60</v>
      </c>
      <c r="I50" s="111">
        <v>0.6</v>
      </c>
      <c r="J50" s="116" t="s">
        <v>148</v>
      </c>
      <c r="L50" s="52">
        <v>1</v>
      </c>
      <c r="M50" s="52">
        <v>2</v>
      </c>
      <c r="N50" s="52"/>
      <c r="O50" s="52"/>
      <c r="P50" s="52"/>
      <c r="Q50" s="52"/>
      <c r="R50" s="52"/>
      <c r="S50" s="52"/>
      <c r="T50" s="52">
        <v>1</v>
      </c>
      <c r="U50" s="52"/>
      <c r="V50" s="52"/>
      <c r="W50" s="52"/>
      <c r="X50" s="52"/>
      <c r="Y50" s="52"/>
      <c r="Z50" s="52"/>
      <c r="AB50" s="100"/>
      <c r="AC50" s="100"/>
      <c r="AD50" s="100"/>
      <c r="AE50" s="100"/>
      <c r="AF50" s="100"/>
      <c r="AG50" s="101"/>
      <c r="AH50" s="13"/>
      <c r="AI50" s="102">
        <v>1</v>
      </c>
      <c r="AJ50" s="102" t="s">
        <v>11</v>
      </c>
      <c r="AK50" s="103" t="s">
        <v>149</v>
      </c>
      <c r="AL50" s="102" t="s">
        <v>150</v>
      </c>
      <c r="AM50" s="102">
        <v>865</v>
      </c>
      <c r="AN50" s="103"/>
      <c r="AO50" s="13"/>
      <c r="AP50" s="104"/>
      <c r="AQ50" s="104"/>
      <c r="AR50" s="104"/>
      <c r="AS50" s="104"/>
      <c r="AT50" s="104"/>
      <c r="AU50" s="105"/>
      <c r="AV50" s="13"/>
      <c r="AW50" s="106"/>
      <c r="AX50" s="106"/>
      <c r="AY50" s="106"/>
      <c r="AZ50" s="106"/>
      <c r="BA50" s="106"/>
      <c r="BB50" s="107"/>
      <c r="BC50" s="13"/>
      <c r="BD50" s="108"/>
      <c r="BE50" s="108"/>
      <c r="BF50" s="108">
        <v>2</v>
      </c>
      <c r="BG50" s="108"/>
      <c r="BH50" s="108"/>
      <c r="BI50" s="108"/>
      <c r="BJ50" s="108"/>
      <c r="BK50" s="108"/>
      <c r="BL50" s="108"/>
      <c r="BM50" s="108"/>
      <c r="BN50" s="108"/>
      <c r="BO50" s="108"/>
      <c r="BP50" s="13"/>
      <c r="BQ50" s="109" t="s">
        <v>151</v>
      </c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</row>
    <row r="51" spans="1:205" ht="22.5" x14ac:dyDescent="0.2">
      <c r="A51" s="110">
        <v>43787</v>
      </c>
      <c r="B51" s="111">
        <v>8</v>
      </c>
      <c r="C51" s="111"/>
      <c r="D51" s="112">
        <v>10</v>
      </c>
      <c r="E51" s="112">
        <v>10.8</v>
      </c>
      <c r="F51" s="112">
        <v>7.4</v>
      </c>
      <c r="G51" s="112">
        <v>11.2</v>
      </c>
      <c r="H51" s="113">
        <v>60</v>
      </c>
      <c r="I51" s="111">
        <v>0.4</v>
      </c>
      <c r="J51" s="117" t="s">
        <v>152</v>
      </c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B51" s="100"/>
      <c r="AC51" s="100"/>
      <c r="AD51" s="100"/>
      <c r="AE51" s="100"/>
      <c r="AF51" s="100"/>
      <c r="AG51" s="101"/>
      <c r="AH51" s="13"/>
      <c r="AI51" s="102"/>
      <c r="AJ51" s="102"/>
      <c r="AK51" s="103"/>
      <c r="AL51" s="102"/>
      <c r="AM51" s="102"/>
      <c r="AN51" s="103"/>
      <c r="AO51" s="13"/>
      <c r="AP51" s="104"/>
      <c r="AQ51" s="104"/>
      <c r="AR51" s="104"/>
      <c r="AS51" s="104"/>
      <c r="AT51" s="104"/>
      <c r="AU51" s="105"/>
      <c r="AV51" s="13"/>
      <c r="AW51" s="106"/>
      <c r="AX51" s="106"/>
      <c r="AY51" s="106"/>
      <c r="AZ51" s="106"/>
      <c r="BA51" s="106"/>
      <c r="BB51" s="107"/>
      <c r="BC51" s="13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3"/>
      <c r="BQ51" s="109" t="s">
        <v>153</v>
      </c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</row>
    <row r="52" spans="1:205" x14ac:dyDescent="0.2">
      <c r="A52" s="110">
        <v>43788</v>
      </c>
      <c r="B52" s="111">
        <v>8</v>
      </c>
      <c r="C52" s="111"/>
      <c r="D52" s="112">
        <v>7</v>
      </c>
      <c r="E52" s="112">
        <v>9.5</v>
      </c>
      <c r="F52" s="112">
        <v>7.4</v>
      </c>
      <c r="G52" s="112">
        <v>11.5</v>
      </c>
      <c r="H52" s="113">
        <v>70</v>
      </c>
      <c r="I52" s="111">
        <v>0.32</v>
      </c>
      <c r="J52" s="117" t="s">
        <v>93</v>
      </c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B52" s="100"/>
      <c r="AC52" s="100"/>
      <c r="AD52" s="100"/>
      <c r="AE52" s="100"/>
      <c r="AF52" s="100"/>
      <c r="AG52" s="101"/>
      <c r="AH52" s="13"/>
      <c r="AI52" s="102"/>
      <c r="AJ52" s="102"/>
      <c r="AK52" s="103"/>
      <c r="AL52" s="102"/>
      <c r="AM52" s="102"/>
      <c r="AN52" s="103"/>
      <c r="AO52" s="13"/>
      <c r="AP52" s="104"/>
      <c r="AQ52" s="104"/>
      <c r="AR52" s="104"/>
      <c r="AS52" s="104"/>
      <c r="AT52" s="104"/>
      <c r="AU52" s="105"/>
      <c r="AV52" s="13"/>
      <c r="AW52" s="106"/>
      <c r="AX52" s="106"/>
      <c r="AY52" s="106"/>
      <c r="AZ52" s="106"/>
      <c r="BA52" s="106"/>
      <c r="BB52" s="107"/>
      <c r="BC52" s="13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3"/>
      <c r="BQ52" s="109" t="s">
        <v>154</v>
      </c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</row>
    <row r="53" spans="1:205" x14ac:dyDescent="0.2">
      <c r="A53" s="110">
        <v>43789</v>
      </c>
      <c r="B53" s="111">
        <v>8</v>
      </c>
      <c r="C53" s="111"/>
      <c r="D53" s="112">
        <v>2</v>
      </c>
      <c r="E53" s="112">
        <v>8</v>
      </c>
      <c r="F53" s="112">
        <v>7.5</v>
      </c>
      <c r="G53" s="112">
        <v>12</v>
      </c>
      <c r="H53" s="113">
        <v>80</v>
      </c>
      <c r="I53" s="111">
        <v>0.26</v>
      </c>
      <c r="J53" s="116" t="s">
        <v>93</v>
      </c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B53" s="100"/>
      <c r="AC53" s="100"/>
      <c r="AD53" s="100"/>
      <c r="AE53" s="100"/>
      <c r="AF53" s="100"/>
      <c r="AG53" s="101"/>
      <c r="AH53" s="13"/>
      <c r="AI53" s="102"/>
      <c r="AJ53" s="102"/>
      <c r="AK53" s="103"/>
      <c r="AL53" s="102"/>
      <c r="AM53" s="102"/>
      <c r="AN53" s="103"/>
      <c r="AO53" s="13"/>
      <c r="AP53" s="104"/>
      <c r="AQ53" s="104"/>
      <c r="AR53" s="104"/>
      <c r="AS53" s="104"/>
      <c r="AT53" s="104"/>
      <c r="AU53" s="105"/>
      <c r="AV53" s="13"/>
      <c r="AW53" s="106"/>
      <c r="AX53" s="106"/>
      <c r="AY53" s="106"/>
      <c r="AZ53" s="106"/>
      <c r="BA53" s="106"/>
      <c r="BB53" s="107"/>
      <c r="BC53" s="13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3"/>
      <c r="BQ53" s="109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</row>
    <row r="54" spans="1:205" ht="12.75" customHeight="1" x14ac:dyDescent="0.2">
      <c r="A54" s="110">
        <v>43790</v>
      </c>
      <c r="B54" s="111">
        <v>8</v>
      </c>
      <c r="C54" s="111"/>
      <c r="D54" s="112">
        <v>1</v>
      </c>
      <c r="E54" s="112">
        <v>7.5</v>
      </c>
      <c r="F54" s="112">
        <v>7.6</v>
      </c>
      <c r="G54" s="112">
        <v>12.1</v>
      </c>
      <c r="H54" s="113">
        <v>80</v>
      </c>
      <c r="I54" s="111">
        <v>0.26</v>
      </c>
      <c r="J54" s="117" t="s">
        <v>155</v>
      </c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B54" s="100"/>
      <c r="AC54" s="100"/>
      <c r="AD54" s="100"/>
      <c r="AE54" s="100"/>
      <c r="AF54" s="100"/>
      <c r="AG54" s="101"/>
      <c r="AH54" s="13"/>
      <c r="AI54" s="102">
        <v>1</v>
      </c>
      <c r="AJ54" s="102" t="s">
        <v>11</v>
      </c>
      <c r="AK54" s="103" t="s">
        <v>149</v>
      </c>
      <c r="AL54" s="102" t="s">
        <v>156</v>
      </c>
      <c r="AM54" s="102"/>
      <c r="AN54" s="103"/>
      <c r="AO54" s="13"/>
      <c r="AP54" s="104"/>
      <c r="AQ54" s="104"/>
      <c r="AR54" s="104"/>
      <c r="AS54" s="104"/>
      <c r="AT54" s="104"/>
      <c r="AU54" s="105"/>
      <c r="AV54" s="13"/>
      <c r="AW54" s="106"/>
      <c r="AX54" s="106"/>
      <c r="AY54" s="106"/>
      <c r="AZ54" s="106"/>
      <c r="BA54" s="106"/>
      <c r="BB54" s="107"/>
      <c r="BC54" s="13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3"/>
      <c r="BQ54" s="109" t="s">
        <v>157</v>
      </c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</row>
    <row r="55" spans="1:205" ht="12.75" customHeight="1" x14ac:dyDescent="0.2">
      <c r="A55" s="110">
        <v>43791</v>
      </c>
      <c r="B55" s="111">
        <v>8</v>
      </c>
      <c r="C55" s="111"/>
      <c r="D55" s="112">
        <v>1</v>
      </c>
      <c r="E55" s="112">
        <v>5.9</v>
      </c>
      <c r="F55" s="112">
        <v>7.6</v>
      </c>
      <c r="G55" s="112">
        <v>12.6</v>
      </c>
      <c r="H55" s="113">
        <v>90</v>
      </c>
      <c r="I55" s="111">
        <v>0.2</v>
      </c>
      <c r="J55" s="116" t="s">
        <v>158</v>
      </c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B55" s="100"/>
      <c r="AC55" s="100"/>
      <c r="AD55" s="100"/>
      <c r="AE55" s="100"/>
      <c r="AF55" s="100"/>
      <c r="AG55" s="101"/>
      <c r="AH55" s="13"/>
      <c r="AI55" s="102"/>
      <c r="AJ55" s="102"/>
      <c r="AK55" s="103"/>
      <c r="AL55" s="102"/>
      <c r="AM55" s="102"/>
      <c r="AN55" s="103"/>
      <c r="AO55" s="13"/>
      <c r="AP55" s="104"/>
      <c r="AQ55" s="104"/>
      <c r="AR55" s="104"/>
      <c r="AS55" s="104"/>
      <c r="AT55" s="104"/>
      <c r="AU55" s="105"/>
      <c r="AV55" s="13"/>
      <c r="AW55" s="106"/>
      <c r="AX55" s="106"/>
      <c r="AY55" s="106"/>
      <c r="AZ55" s="106"/>
      <c r="BA55" s="106"/>
      <c r="BB55" s="107"/>
      <c r="BC55" s="13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3"/>
      <c r="BQ55" s="109" t="s">
        <v>159</v>
      </c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</row>
    <row r="56" spans="1:205" x14ac:dyDescent="0.2">
      <c r="A56" s="110">
        <v>43792</v>
      </c>
      <c r="B56" s="111">
        <v>8</v>
      </c>
      <c r="C56" s="111"/>
      <c r="D56" s="112">
        <v>10</v>
      </c>
      <c r="E56" s="112">
        <v>8.9</v>
      </c>
      <c r="F56" s="112">
        <v>7.5</v>
      </c>
      <c r="G56" s="112">
        <v>11.7</v>
      </c>
      <c r="H56" s="113">
        <v>90</v>
      </c>
      <c r="I56" s="111">
        <v>0.2</v>
      </c>
      <c r="J56" s="116" t="s">
        <v>137</v>
      </c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B56" s="100">
        <v>1</v>
      </c>
      <c r="AC56" s="100"/>
      <c r="AD56" s="100"/>
      <c r="AE56" s="100" t="s">
        <v>156</v>
      </c>
      <c r="AF56" s="100"/>
      <c r="AG56" s="101"/>
      <c r="AH56" s="13"/>
      <c r="AI56" s="102"/>
      <c r="AJ56" s="102"/>
      <c r="AK56" s="103"/>
      <c r="AL56" s="102"/>
      <c r="AM56" s="102"/>
      <c r="AN56" s="103"/>
      <c r="AO56" s="13"/>
      <c r="AP56" s="104"/>
      <c r="AQ56" s="104"/>
      <c r="AR56" s="104"/>
      <c r="AS56" s="104"/>
      <c r="AT56" s="104"/>
      <c r="AU56" s="105"/>
      <c r="AV56" s="13"/>
      <c r="AW56" s="106"/>
      <c r="AX56" s="106"/>
      <c r="AY56" s="106"/>
      <c r="AZ56" s="106"/>
      <c r="BA56" s="106"/>
      <c r="BB56" s="107"/>
      <c r="BC56" s="13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3"/>
      <c r="BQ56" s="109" t="s">
        <v>160</v>
      </c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</row>
    <row r="57" spans="1:205" x14ac:dyDescent="0.2">
      <c r="A57" s="110">
        <v>43793</v>
      </c>
      <c r="B57" s="111">
        <v>8</v>
      </c>
      <c r="C57" s="111"/>
      <c r="D57" s="118">
        <v>2</v>
      </c>
      <c r="E57" s="118">
        <v>8.1999999999999993</v>
      </c>
      <c r="F57" s="118">
        <v>7.5</v>
      </c>
      <c r="G57" s="118">
        <v>12</v>
      </c>
      <c r="H57" s="120">
        <v>70</v>
      </c>
      <c r="I57" s="119">
        <v>0.28999999999999998</v>
      </c>
      <c r="J57" s="117" t="s">
        <v>93</v>
      </c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B57" s="204"/>
      <c r="AC57" s="204"/>
      <c r="AD57" s="204"/>
      <c r="AE57" s="204"/>
      <c r="AF57" s="204"/>
      <c r="AG57" s="101"/>
      <c r="AH57" s="13"/>
      <c r="AI57" s="205">
        <v>1</v>
      </c>
      <c r="AJ57" s="205"/>
      <c r="AK57" s="103" t="s">
        <v>138</v>
      </c>
      <c r="AL57" s="205"/>
      <c r="AM57" s="205"/>
      <c r="AN57" s="103"/>
      <c r="AO57" s="13"/>
      <c r="AP57" s="206"/>
      <c r="AQ57" s="206"/>
      <c r="AR57" s="206"/>
      <c r="AS57" s="206"/>
      <c r="AT57" s="206"/>
      <c r="AU57" s="105"/>
      <c r="AV57" s="13"/>
      <c r="AW57" s="207"/>
      <c r="AX57" s="207"/>
      <c r="AY57" s="207"/>
      <c r="AZ57" s="207"/>
      <c r="BA57" s="207"/>
      <c r="BB57" s="107"/>
      <c r="BC57" s="13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13"/>
      <c r="BQ57" s="109" t="s">
        <v>161</v>
      </c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</row>
    <row r="58" spans="1:205" s="19" customFormat="1" x14ac:dyDescent="0.2">
      <c r="A58" s="110">
        <v>43794</v>
      </c>
      <c r="B58" s="111">
        <v>8</v>
      </c>
      <c r="C58" s="111"/>
      <c r="D58" s="112">
        <v>1</v>
      </c>
      <c r="E58" s="112">
        <v>6.9</v>
      </c>
      <c r="F58" s="112">
        <v>7.5</v>
      </c>
      <c r="G58" s="112">
        <v>12.5</v>
      </c>
      <c r="H58" s="113">
        <v>70</v>
      </c>
      <c r="I58" s="111">
        <v>0.28000000000000003</v>
      </c>
      <c r="J58" s="117" t="s">
        <v>116</v>
      </c>
      <c r="K58" s="15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1"/>
      <c r="AB58" s="100"/>
      <c r="AC58" s="100"/>
      <c r="AD58" s="100"/>
      <c r="AE58" s="100"/>
      <c r="AF58" s="100"/>
      <c r="AG58" s="101"/>
      <c r="AH58" s="13"/>
      <c r="AI58" s="102"/>
      <c r="AJ58" s="102"/>
      <c r="AK58" s="103"/>
      <c r="AL58" s="102"/>
      <c r="AM58" s="102"/>
      <c r="AN58" s="103"/>
      <c r="AO58" s="13"/>
      <c r="AP58" s="104"/>
      <c r="AQ58" s="104"/>
      <c r="AR58" s="104"/>
      <c r="AS58" s="104"/>
      <c r="AT58" s="104"/>
      <c r="AU58" s="105"/>
      <c r="AV58" s="13"/>
      <c r="AW58" s="106"/>
      <c r="AX58" s="106"/>
      <c r="AY58" s="106"/>
      <c r="AZ58" s="106"/>
      <c r="BA58" s="106"/>
      <c r="BB58" s="107"/>
      <c r="BC58" s="13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3"/>
      <c r="BQ58" s="109" t="s">
        <v>162</v>
      </c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</row>
    <row r="59" spans="1:205" x14ac:dyDescent="0.2">
      <c r="A59" s="110">
        <v>43795</v>
      </c>
      <c r="B59" s="111">
        <v>8</v>
      </c>
      <c r="C59" s="111"/>
      <c r="D59" s="112">
        <v>1</v>
      </c>
      <c r="E59" s="112">
        <v>5.0999999999999996</v>
      </c>
      <c r="F59" s="112">
        <v>7.6</v>
      </c>
      <c r="G59" s="112">
        <v>13</v>
      </c>
      <c r="H59" s="113">
        <v>80</v>
      </c>
      <c r="I59" s="111">
        <v>0.14000000000000001</v>
      </c>
      <c r="J59" s="116" t="s">
        <v>121</v>
      </c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B59" s="100"/>
      <c r="AC59" s="100"/>
      <c r="AD59" s="100"/>
      <c r="AE59" s="100"/>
      <c r="AF59" s="100"/>
      <c r="AG59" s="101"/>
      <c r="AH59" s="13"/>
      <c r="AI59" s="102"/>
      <c r="AJ59" s="102"/>
      <c r="AK59" s="103"/>
      <c r="AL59" s="102"/>
      <c r="AM59" s="102"/>
      <c r="AN59" s="103"/>
      <c r="AO59" s="13"/>
      <c r="AP59" s="104"/>
      <c r="AQ59" s="104"/>
      <c r="AR59" s="104"/>
      <c r="AS59" s="104"/>
      <c r="AT59" s="104"/>
      <c r="AU59" s="105"/>
      <c r="AV59" s="13"/>
      <c r="AW59" s="106"/>
      <c r="AX59" s="106"/>
      <c r="AY59" s="106"/>
      <c r="AZ59" s="106"/>
      <c r="BA59" s="106"/>
      <c r="BB59" s="107"/>
      <c r="BC59" s="13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13"/>
      <c r="BQ59" s="109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</row>
    <row r="60" spans="1:205" x14ac:dyDescent="0.2">
      <c r="A60" s="110">
        <v>43796</v>
      </c>
      <c r="B60" s="111">
        <v>8</v>
      </c>
      <c r="C60" s="111"/>
      <c r="D60" s="64">
        <v>-1</v>
      </c>
      <c r="E60" s="64">
        <v>3.9</v>
      </c>
      <c r="F60" s="64">
        <v>7.7</v>
      </c>
      <c r="G60" s="64">
        <v>12.6</v>
      </c>
      <c r="H60" s="122">
        <v>80</v>
      </c>
      <c r="I60" s="121">
        <v>0.12</v>
      </c>
      <c r="J60" s="116" t="s">
        <v>93</v>
      </c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B60" s="100"/>
      <c r="AC60" s="100"/>
      <c r="AD60" s="100"/>
      <c r="AE60" s="100"/>
      <c r="AF60" s="100"/>
      <c r="AG60" s="101"/>
      <c r="AH60" s="13"/>
      <c r="AI60" s="102"/>
      <c r="AJ60" s="102"/>
      <c r="AK60" s="103"/>
      <c r="AL60" s="102"/>
      <c r="AM60" s="102"/>
      <c r="AN60" s="103"/>
      <c r="AO60" s="13"/>
      <c r="AP60" s="104"/>
      <c r="AQ60" s="104"/>
      <c r="AR60" s="104"/>
      <c r="AS60" s="104"/>
      <c r="AT60" s="104"/>
      <c r="AU60" s="105"/>
      <c r="AV60" s="13"/>
      <c r="AW60" s="106"/>
      <c r="AX60" s="106"/>
      <c r="AY60" s="106"/>
      <c r="AZ60" s="106"/>
      <c r="BA60" s="106"/>
      <c r="BB60" s="107"/>
      <c r="BC60" s="13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13"/>
      <c r="BQ60" s="109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</row>
    <row r="61" spans="1:205" x14ac:dyDescent="0.2">
      <c r="A61" s="110">
        <v>43797</v>
      </c>
      <c r="B61" s="111">
        <v>8</v>
      </c>
      <c r="C61" s="111"/>
      <c r="D61" s="64">
        <v>-1</v>
      </c>
      <c r="E61" s="64">
        <v>3.9</v>
      </c>
      <c r="F61" s="64">
        <v>7.7</v>
      </c>
      <c r="G61" s="64">
        <v>13</v>
      </c>
      <c r="H61" s="122">
        <v>90</v>
      </c>
      <c r="I61" s="121">
        <v>0.2</v>
      </c>
      <c r="J61" s="116" t="s">
        <v>93</v>
      </c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B61" s="100"/>
      <c r="AC61" s="100"/>
      <c r="AD61" s="100"/>
      <c r="AE61" s="100"/>
      <c r="AF61" s="100"/>
      <c r="AG61" s="101"/>
      <c r="AH61" s="13"/>
      <c r="AI61" s="102"/>
      <c r="AJ61" s="102"/>
      <c r="AK61" s="103"/>
      <c r="AL61" s="102"/>
      <c r="AM61" s="102"/>
      <c r="AN61" s="103"/>
      <c r="AO61" s="13"/>
      <c r="AP61" s="104"/>
      <c r="AQ61" s="104"/>
      <c r="AR61" s="104"/>
      <c r="AS61" s="104"/>
      <c r="AT61" s="104"/>
      <c r="AU61" s="105"/>
      <c r="AV61" s="13"/>
      <c r="AW61" s="106"/>
      <c r="AX61" s="106"/>
      <c r="AY61" s="106"/>
      <c r="AZ61" s="106"/>
      <c r="BA61" s="106"/>
      <c r="BB61" s="107"/>
      <c r="BC61" s="13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3"/>
      <c r="BQ61" s="109" t="s">
        <v>163</v>
      </c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</row>
    <row r="62" spans="1:205" x14ac:dyDescent="0.2">
      <c r="A62" s="110">
        <v>43798</v>
      </c>
      <c r="B62" s="111">
        <v>8</v>
      </c>
      <c r="C62" s="111"/>
      <c r="D62" s="64">
        <v>-2</v>
      </c>
      <c r="E62" s="64">
        <v>2.7</v>
      </c>
      <c r="F62" s="64">
        <v>7.6</v>
      </c>
      <c r="G62" s="64">
        <v>13.9</v>
      </c>
      <c r="H62" s="122">
        <v>80</v>
      </c>
      <c r="I62" s="121">
        <v>0.2</v>
      </c>
      <c r="J62" s="116" t="s">
        <v>155</v>
      </c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B62" s="100"/>
      <c r="AC62" s="100"/>
      <c r="AD62" s="100"/>
      <c r="AE62" s="100"/>
      <c r="AF62" s="100"/>
      <c r="AG62" s="101"/>
      <c r="AH62" s="13"/>
      <c r="AI62" s="102"/>
      <c r="AJ62" s="102"/>
      <c r="AK62" s="103"/>
      <c r="AL62" s="102"/>
      <c r="AM62" s="102"/>
      <c r="AN62" s="103"/>
      <c r="AO62" s="13"/>
      <c r="AP62" s="104"/>
      <c r="AQ62" s="104"/>
      <c r="AR62" s="104"/>
      <c r="AS62" s="104"/>
      <c r="AT62" s="104"/>
      <c r="AU62" s="105"/>
      <c r="AV62" s="13"/>
      <c r="AW62" s="106"/>
      <c r="AX62" s="106"/>
      <c r="AY62" s="106"/>
      <c r="AZ62" s="106"/>
      <c r="BA62" s="106"/>
      <c r="BB62" s="107"/>
      <c r="BC62" s="13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3"/>
      <c r="BQ62" s="109" t="s">
        <v>164</v>
      </c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</row>
    <row r="63" spans="1:205" x14ac:dyDescent="0.2">
      <c r="A63" s="110">
        <v>43799</v>
      </c>
      <c r="B63" s="111">
        <v>8</v>
      </c>
      <c r="C63" s="111"/>
      <c r="D63" s="64">
        <v>-5</v>
      </c>
      <c r="E63" s="64">
        <v>3.4</v>
      </c>
      <c r="F63" s="64">
        <v>7.7</v>
      </c>
      <c r="G63" s="64">
        <v>13.4</v>
      </c>
      <c r="H63" s="122">
        <v>90</v>
      </c>
      <c r="I63" s="121">
        <v>0.2</v>
      </c>
      <c r="J63" s="116" t="s">
        <v>93</v>
      </c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B63" s="100">
        <v>1</v>
      </c>
      <c r="AC63" s="100" t="s">
        <v>11</v>
      </c>
      <c r="AD63" s="100" t="s">
        <v>149</v>
      </c>
      <c r="AE63" s="100" t="s">
        <v>72</v>
      </c>
      <c r="AF63" s="100">
        <v>550</v>
      </c>
      <c r="AG63" s="101"/>
      <c r="AH63" s="13"/>
      <c r="AI63" s="102"/>
      <c r="AJ63" s="102"/>
      <c r="AK63" s="103"/>
      <c r="AL63" s="102"/>
      <c r="AM63" s="102"/>
      <c r="AN63" s="103"/>
      <c r="AO63" s="13"/>
      <c r="AP63" s="104"/>
      <c r="AQ63" s="104"/>
      <c r="AR63" s="104"/>
      <c r="AS63" s="104"/>
      <c r="AT63" s="104"/>
      <c r="AU63" s="105"/>
      <c r="AV63" s="13"/>
      <c r="AW63" s="106"/>
      <c r="AX63" s="106"/>
      <c r="AY63" s="106"/>
      <c r="AZ63" s="106"/>
      <c r="BA63" s="106"/>
      <c r="BB63" s="107"/>
      <c r="BC63" s="13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3"/>
      <c r="BQ63" s="98" t="s">
        <v>165</v>
      </c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</row>
    <row r="64" spans="1:205" x14ac:dyDescent="0.2">
      <c r="A64" s="110">
        <v>43800</v>
      </c>
      <c r="B64" s="111">
        <v>8</v>
      </c>
      <c r="C64" s="111"/>
      <c r="D64" s="64">
        <v>-3</v>
      </c>
      <c r="E64" s="64">
        <v>2.2999999999999998</v>
      </c>
      <c r="F64" s="64">
        <v>7.7</v>
      </c>
      <c r="G64" s="64">
        <v>14.2</v>
      </c>
      <c r="H64" s="122">
        <v>90</v>
      </c>
      <c r="I64" s="123">
        <v>0.18</v>
      </c>
      <c r="J64" s="116" t="s">
        <v>166</v>
      </c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B64" s="100"/>
      <c r="AC64" s="100"/>
      <c r="AD64" s="100"/>
      <c r="AE64" s="100"/>
      <c r="AF64" s="100"/>
      <c r="AG64" s="101"/>
      <c r="AH64" s="13"/>
      <c r="AI64" s="102"/>
      <c r="AJ64" s="102"/>
      <c r="AK64" s="103"/>
      <c r="AL64" s="102"/>
      <c r="AM64" s="102"/>
      <c r="AN64" s="103"/>
      <c r="AO64" s="13"/>
      <c r="AP64" s="104"/>
      <c r="AQ64" s="104"/>
      <c r="AR64" s="104"/>
      <c r="AS64" s="104"/>
      <c r="AT64" s="104"/>
      <c r="AU64" s="105"/>
      <c r="AV64" s="13"/>
      <c r="AW64" s="106"/>
      <c r="AX64" s="106"/>
      <c r="AY64" s="106"/>
      <c r="AZ64" s="106"/>
      <c r="BA64" s="106"/>
      <c r="BB64" s="107"/>
      <c r="BC64" s="13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3"/>
      <c r="BQ64" s="98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</row>
    <row r="65" spans="1:205" x14ac:dyDescent="0.2">
      <c r="A65" s="110">
        <v>43801</v>
      </c>
      <c r="B65" s="111">
        <v>8</v>
      </c>
      <c r="C65" s="111"/>
      <c r="D65" s="64">
        <v>2</v>
      </c>
      <c r="E65" s="64">
        <v>3.6</v>
      </c>
      <c r="F65" s="64">
        <v>7.6</v>
      </c>
      <c r="G65" s="64">
        <v>13.5</v>
      </c>
      <c r="H65" s="122">
        <v>90</v>
      </c>
      <c r="I65" s="121">
        <v>0.18</v>
      </c>
      <c r="J65" s="116" t="s">
        <v>137</v>
      </c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B65" s="100"/>
      <c r="AC65" s="100"/>
      <c r="AD65" s="100"/>
      <c r="AE65" s="100"/>
      <c r="AF65" s="100"/>
      <c r="AG65" s="101"/>
      <c r="AH65" s="13"/>
      <c r="AI65" s="102"/>
      <c r="AJ65" s="102"/>
      <c r="AK65" s="103"/>
      <c r="AL65" s="102"/>
      <c r="AM65" s="102"/>
      <c r="AN65" s="103"/>
      <c r="AO65" s="13"/>
      <c r="AP65" s="104"/>
      <c r="AQ65" s="104"/>
      <c r="AR65" s="104"/>
      <c r="AS65" s="104"/>
      <c r="AT65" s="104"/>
      <c r="AU65" s="105"/>
      <c r="AV65" s="13"/>
      <c r="AW65" s="106"/>
      <c r="AX65" s="106"/>
      <c r="AY65" s="106"/>
      <c r="AZ65" s="106"/>
      <c r="BA65" s="106"/>
      <c r="BB65" s="107"/>
      <c r="BC65" s="13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3"/>
      <c r="BQ65" s="98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</row>
    <row r="66" spans="1:205" x14ac:dyDescent="0.2">
      <c r="A66" s="110">
        <v>43802</v>
      </c>
      <c r="B66" s="111">
        <v>8</v>
      </c>
      <c r="C66" s="111"/>
      <c r="D66" s="64">
        <v>3.5</v>
      </c>
      <c r="E66" s="64">
        <v>5.3</v>
      </c>
      <c r="F66" s="64">
        <v>7.7</v>
      </c>
      <c r="G66" s="64">
        <v>13</v>
      </c>
      <c r="H66" s="122">
        <v>120</v>
      </c>
      <c r="I66" s="121">
        <v>0.12</v>
      </c>
      <c r="J66" s="116" t="s">
        <v>167</v>
      </c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B66" s="100"/>
      <c r="AC66" s="100"/>
      <c r="AD66" s="100"/>
      <c r="AE66" s="100"/>
      <c r="AF66" s="100"/>
      <c r="AG66" s="101"/>
      <c r="AH66" s="13"/>
      <c r="AI66" s="102"/>
      <c r="AJ66" s="102"/>
      <c r="AK66" s="103"/>
      <c r="AL66" s="102"/>
      <c r="AM66" s="102"/>
      <c r="AN66" s="103"/>
      <c r="AO66" s="13"/>
      <c r="AP66" s="104"/>
      <c r="AQ66" s="104"/>
      <c r="AR66" s="104"/>
      <c r="AS66" s="104"/>
      <c r="AT66" s="104"/>
      <c r="AU66" s="105"/>
      <c r="AV66" s="13"/>
      <c r="AW66" s="106"/>
      <c r="AX66" s="106"/>
      <c r="AY66" s="106"/>
      <c r="AZ66" s="106"/>
      <c r="BA66" s="106"/>
      <c r="BB66" s="107"/>
      <c r="BC66" s="13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3"/>
      <c r="BQ66" s="99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</row>
    <row r="67" spans="1:205" x14ac:dyDescent="0.2">
      <c r="A67" s="110">
        <v>43803</v>
      </c>
      <c r="B67" s="111">
        <v>8</v>
      </c>
      <c r="C67" s="111"/>
      <c r="D67" s="64">
        <v>4</v>
      </c>
      <c r="E67" s="64">
        <v>5</v>
      </c>
      <c r="F67" s="64">
        <v>7.7</v>
      </c>
      <c r="G67" s="64">
        <v>12.3</v>
      </c>
      <c r="H67" s="122">
        <v>100</v>
      </c>
      <c r="I67" s="121">
        <v>0.22</v>
      </c>
      <c r="J67" s="116" t="s">
        <v>168</v>
      </c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B67" s="100"/>
      <c r="AC67" s="100"/>
      <c r="AD67" s="100"/>
      <c r="AE67" s="100"/>
      <c r="AF67" s="100"/>
      <c r="AG67" s="101"/>
      <c r="AH67" s="13"/>
      <c r="AI67" s="102"/>
      <c r="AJ67" s="102"/>
      <c r="AK67" s="103"/>
      <c r="AL67" s="102"/>
      <c r="AM67" s="102"/>
      <c r="AN67" s="103"/>
      <c r="AO67" s="13"/>
      <c r="AP67" s="104"/>
      <c r="AQ67" s="104"/>
      <c r="AR67" s="104"/>
      <c r="AS67" s="104"/>
      <c r="AT67" s="104"/>
      <c r="AU67" s="105"/>
      <c r="AV67" s="13"/>
      <c r="AW67" s="106"/>
      <c r="AX67" s="106"/>
      <c r="AY67" s="106"/>
      <c r="AZ67" s="106"/>
      <c r="BA67" s="106"/>
      <c r="BB67" s="107"/>
      <c r="BC67" s="13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3"/>
      <c r="BQ67" s="99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</row>
    <row r="68" spans="1:205" x14ac:dyDescent="0.2">
      <c r="A68" s="110">
        <v>43804</v>
      </c>
      <c r="B68" s="111">
        <v>8</v>
      </c>
      <c r="C68" s="111"/>
      <c r="D68" s="64">
        <v>2</v>
      </c>
      <c r="E68" s="64">
        <v>5.0999999999999996</v>
      </c>
      <c r="F68" s="64">
        <v>7.7</v>
      </c>
      <c r="G68" s="64">
        <v>13.1</v>
      </c>
      <c r="H68" s="122">
        <v>80</v>
      </c>
      <c r="I68" s="121">
        <v>0.18</v>
      </c>
      <c r="J68" s="116" t="s">
        <v>169</v>
      </c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B68" s="100"/>
      <c r="AC68" s="100"/>
      <c r="AD68" s="100"/>
      <c r="AE68" s="100"/>
      <c r="AF68" s="100"/>
      <c r="AG68" s="101"/>
      <c r="AH68" s="13"/>
      <c r="AI68" s="102"/>
      <c r="AJ68" s="102"/>
      <c r="AK68" s="103"/>
      <c r="AL68" s="102"/>
      <c r="AM68" s="102"/>
      <c r="AN68" s="103"/>
      <c r="AO68" s="13"/>
      <c r="AP68" s="104"/>
      <c r="AQ68" s="104"/>
      <c r="AR68" s="104"/>
      <c r="AS68" s="104"/>
      <c r="AT68" s="104"/>
      <c r="AU68" s="105"/>
      <c r="AV68" s="13"/>
      <c r="AW68" s="106"/>
      <c r="AX68" s="106"/>
      <c r="AY68" s="106"/>
      <c r="AZ68" s="106"/>
      <c r="BA68" s="106"/>
      <c r="BB68" s="107"/>
      <c r="BC68" s="13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3"/>
      <c r="BQ68" s="99" t="s">
        <v>170</v>
      </c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</row>
    <row r="69" spans="1:205" x14ac:dyDescent="0.2">
      <c r="A69" s="110">
        <v>43805</v>
      </c>
      <c r="B69" s="111">
        <v>8</v>
      </c>
      <c r="C69" s="111"/>
      <c r="D69" s="64">
        <v>5</v>
      </c>
      <c r="E69" s="64">
        <v>5.8</v>
      </c>
      <c r="F69" s="64">
        <v>7.7</v>
      </c>
      <c r="G69" s="64">
        <v>12.7</v>
      </c>
      <c r="H69" s="122">
        <v>90</v>
      </c>
      <c r="I69" s="121">
        <v>0.18</v>
      </c>
      <c r="J69" s="116" t="s">
        <v>171</v>
      </c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B69" s="100"/>
      <c r="AC69" s="100"/>
      <c r="AD69" s="100"/>
      <c r="AE69" s="100"/>
      <c r="AF69" s="100"/>
      <c r="AG69" s="101"/>
      <c r="AH69" s="13"/>
      <c r="AI69" s="102"/>
      <c r="AJ69" s="102"/>
      <c r="AK69" s="103"/>
      <c r="AL69" s="102"/>
      <c r="AM69" s="102"/>
      <c r="AN69" s="103"/>
      <c r="AO69" s="13"/>
      <c r="AP69" s="104"/>
      <c r="AQ69" s="104"/>
      <c r="AR69" s="104"/>
      <c r="AS69" s="104"/>
      <c r="AT69" s="104"/>
      <c r="AU69" s="105"/>
      <c r="AV69" s="13"/>
      <c r="AW69" s="106"/>
      <c r="AX69" s="106"/>
      <c r="AY69" s="106"/>
      <c r="AZ69" s="106"/>
      <c r="BA69" s="106"/>
      <c r="BB69" s="107"/>
      <c r="BC69" s="13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3"/>
      <c r="BQ69" s="99" t="s">
        <v>172</v>
      </c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</row>
    <row r="70" spans="1:205" x14ac:dyDescent="0.2">
      <c r="A70" s="110">
        <v>43806</v>
      </c>
      <c r="B70" s="111">
        <v>8</v>
      </c>
      <c r="C70" s="111"/>
      <c r="D70" s="64">
        <v>5</v>
      </c>
      <c r="E70" s="64">
        <v>7.4</v>
      </c>
      <c r="F70" s="64">
        <v>7.6</v>
      </c>
      <c r="G70" s="64">
        <v>12.1</v>
      </c>
      <c r="H70" s="122">
        <v>100</v>
      </c>
      <c r="I70" s="121">
        <v>0.18</v>
      </c>
      <c r="J70" s="116" t="s">
        <v>173</v>
      </c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B70" s="100"/>
      <c r="AC70" s="100"/>
      <c r="AD70" s="100"/>
      <c r="AE70" s="100"/>
      <c r="AF70" s="100"/>
      <c r="AG70" s="101"/>
      <c r="AH70" s="13"/>
      <c r="AI70" s="102"/>
      <c r="AJ70" s="102"/>
      <c r="AK70" s="103"/>
      <c r="AL70" s="102"/>
      <c r="AM70" s="102"/>
      <c r="AN70" s="103"/>
      <c r="AO70" s="13"/>
      <c r="AP70" s="104"/>
      <c r="AQ70" s="104"/>
      <c r="AR70" s="104"/>
      <c r="AS70" s="104"/>
      <c r="AT70" s="104"/>
      <c r="AU70" s="105"/>
      <c r="AV70" s="13"/>
      <c r="AW70" s="106"/>
      <c r="AX70" s="106"/>
      <c r="AY70" s="106"/>
      <c r="AZ70" s="106"/>
      <c r="BA70" s="106"/>
      <c r="BB70" s="107"/>
      <c r="BC70" s="13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3"/>
      <c r="BQ70" s="99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</row>
    <row r="71" spans="1:205" ht="12" customHeight="1" x14ac:dyDescent="0.2">
      <c r="A71" s="110">
        <v>43807</v>
      </c>
      <c r="B71" s="111">
        <v>8</v>
      </c>
      <c r="C71" s="111"/>
      <c r="D71" s="64">
        <v>4</v>
      </c>
      <c r="E71" s="64">
        <v>6.1</v>
      </c>
      <c r="F71" s="64">
        <v>7.5</v>
      </c>
      <c r="G71" s="64">
        <v>12.3</v>
      </c>
      <c r="H71" s="122">
        <v>90</v>
      </c>
      <c r="I71" s="121">
        <v>0.18</v>
      </c>
      <c r="J71" s="116" t="s">
        <v>174</v>
      </c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B71" s="100"/>
      <c r="AC71" s="100"/>
      <c r="AD71" s="100"/>
      <c r="AE71" s="100"/>
      <c r="AF71" s="100"/>
      <c r="AG71" s="101"/>
      <c r="AH71" s="13"/>
      <c r="AI71" s="102"/>
      <c r="AJ71" s="102"/>
      <c r="AK71" s="103"/>
      <c r="AL71" s="102"/>
      <c r="AM71" s="102"/>
      <c r="AN71" s="103"/>
      <c r="AO71" s="13"/>
      <c r="AP71" s="104"/>
      <c r="AQ71" s="104"/>
      <c r="AR71" s="104"/>
      <c r="AS71" s="104"/>
      <c r="AT71" s="104"/>
      <c r="AU71" s="105"/>
      <c r="AV71" s="13"/>
      <c r="AW71" s="106"/>
      <c r="AX71" s="106"/>
      <c r="AY71" s="106"/>
      <c r="AZ71" s="106"/>
      <c r="BA71" s="106"/>
      <c r="BB71" s="107"/>
      <c r="BC71" s="13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3"/>
      <c r="BQ71" s="99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</row>
    <row r="72" spans="1:205" ht="12" customHeight="1" x14ac:dyDescent="0.2">
      <c r="A72" s="110">
        <v>43808</v>
      </c>
      <c r="B72" s="111">
        <v>8</v>
      </c>
      <c r="C72" s="111"/>
      <c r="D72" s="64">
        <v>5</v>
      </c>
      <c r="E72" s="64">
        <v>8.1999999999999993</v>
      </c>
      <c r="F72" s="64">
        <v>7.5</v>
      </c>
      <c r="G72" s="64">
        <v>11.9</v>
      </c>
      <c r="H72" s="122">
        <v>100</v>
      </c>
      <c r="I72" s="121">
        <v>0.18</v>
      </c>
      <c r="J72" s="116" t="s">
        <v>148</v>
      </c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B72" s="100"/>
      <c r="AC72" s="100"/>
      <c r="AD72" s="100"/>
      <c r="AE72" s="100"/>
      <c r="AF72" s="100"/>
      <c r="AG72" s="101"/>
      <c r="AH72" s="13"/>
      <c r="AI72" s="102"/>
      <c r="AJ72" s="102"/>
      <c r="AK72" s="103"/>
      <c r="AL72" s="102"/>
      <c r="AM72" s="102"/>
      <c r="AN72" s="103"/>
      <c r="AO72" s="13"/>
      <c r="AP72" s="104"/>
      <c r="AQ72" s="104"/>
      <c r="AR72" s="104"/>
      <c r="AS72" s="104"/>
      <c r="AT72" s="104"/>
      <c r="AU72" s="105"/>
      <c r="AV72" s="13"/>
      <c r="AW72" s="106"/>
      <c r="AX72" s="106"/>
      <c r="AY72" s="106"/>
      <c r="AZ72" s="106"/>
      <c r="BA72" s="106"/>
      <c r="BB72" s="107"/>
      <c r="BC72" s="13"/>
      <c r="BD72" s="108"/>
      <c r="BE72" s="108"/>
      <c r="BF72" s="108"/>
      <c r="BG72" s="108"/>
      <c r="BH72" s="108"/>
      <c r="BI72" s="108"/>
      <c r="BJ72" s="108"/>
      <c r="BK72" s="108"/>
      <c r="BL72" s="108"/>
      <c r="BM72" s="108"/>
      <c r="BN72" s="108"/>
      <c r="BO72" s="108"/>
      <c r="BP72" s="13"/>
      <c r="BQ72" s="99" t="s">
        <v>175</v>
      </c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</row>
    <row r="73" spans="1:205" x14ac:dyDescent="0.2">
      <c r="A73" s="110">
        <v>43809</v>
      </c>
      <c r="B73" s="111">
        <v>8</v>
      </c>
      <c r="C73" s="111"/>
      <c r="D73" s="64">
        <v>6</v>
      </c>
      <c r="E73" s="64">
        <v>7.9</v>
      </c>
      <c r="F73" s="64">
        <v>7.6</v>
      </c>
      <c r="G73" s="64">
        <v>11.7</v>
      </c>
      <c r="H73" s="122">
        <v>100</v>
      </c>
      <c r="I73" s="121">
        <v>0.18</v>
      </c>
      <c r="J73" s="116" t="s">
        <v>121</v>
      </c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B73" s="100"/>
      <c r="AC73" s="100"/>
      <c r="AD73" s="100"/>
      <c r="AE73" s="100"/>
      <c r="AF73" s="100"/>
      <c r="AG73" s="101"/>
      <c r="AH73" s="13"/>
      <c r="AI73" s="102"/>
      <c r="AJ73" s="102"/>
      <c r="AK73" s="103"/>
      <c r="AL73" s="102"/>
      <c r="AM73" s="102"/>
      <c r="AN73" s="103"/>
      <c r="AO73" s="13"/>
      <c r="AP73" s="104"/>
      <c r="AQ73" s="104"/>
      <c r="AR73" s="104"/>
      <c r="AS73" s="104"/>
      <c r="AT73" s="104"/>
      <c r="AU73" s="105"/>
      <c r="AV73" s="13"/>
      <c r="AW73" s="106"/>
      <c r="AX73" s="106"/>
      <c r="AY73" s="106"/>
      <c r="AZ73" s="106"/>
      <c r="BA73" s="106"/>
      <c r="BB73" s="107"/>
      <c r="BC73" s="13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  <c r="BP73" s="13"/>
      <c r="BQ73" s="99" t="s">
        <v>176</v>
      </c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</row>
    <row r="74" spans="1:205" x14ac:dyDescent="0.2">
      <c r="A74" s="110"/>
      <c r="B74" s="111"/>
      <c r="C74" s="111"/>
      <c r="D74" s="64"/>
      <c r="E74" s="64"/>
      <c r="F74" s="64"/>
      <c r="G74" s="64"/>
      <c r="H74" s="122"/>
      <c r="I74" s="121"/>
      <c r="J74" s="116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B74" s="100"/>
      <c r="AC74" s="100"/>
      <c r="AD74" s="100"/>
      <c r="AE74" s="100"/>
      <c r="AF74" s="100"/>
      <c r="AG74" s="101"/>
      <c r="AH74" s="13"/>
      <c r="AI74" s="102"/>
      <c r="AJ74" s="102"/>
      <c r="AK74" s="103"/>
      <c r="AL74" s="102"/>
      <c r="AM74" s="102"/>
      <c r="AN74" s="103"/>
      <c r="AO74" s="13"/>
      <c r="AP74" s="104"/>
      <c r="AQ74" s="104"/>
      <c r="AR74" s="104"/>
      <c r="AS74" s="104"/>
      <c r="AT74" s="104"/>
      <c r="AU74" s="105"/>
      <c r="AV74" s="13"/>
      <c r="AW74" s="106"/>
      <c r="AX74" s="106"/>
      <c r="AY74" s="106"/>
      <c r="AZ74" s="106"/>
      <c r="BA74" s="106"/>
      <c r="BB74" s="107"/>
      <c r="BC74" s="13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3"/>
      <c r="BQ74" s="99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</row>
    <row r="75" spans="1:205" x14ac:dyDescent="0.2">
      <c r="A75" s="110"/>
      <c r="B75" s="111"/>
      <c r="C75" s="111"/>
      <c r="D75" s="64"/>
      <c r="E75" s="64"/>
      <c r="F75" s="64"/>
      <c r="G75" s="64"/>
      <c r="H75" s="122"/>
      <c r="I75" s="121"/>
      <c r="J75" s="116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B75" s="100"/>
      <c r="AC75" s="100"/>
      <c r="AD75" s="100"/>
      <c r="AE75" s="100"/>
      <c r="AF75" s="100"/>
      <c r="AG75" s="101"/>
      <c r="AH75" s="13"/>
      <c r="AI75" s="102"/>
      <c r="AJ75" s="102"/>
      <c r="AK75" s="103"/>
      <c r="AL75" s="102"/>
      <c r="AM75" s="102"/>
      <c r="AN75" s="103"/>
      <c r="AO75" s="13"/>
      <c r="AP75" s="104"/>
      <c r="AQ75" s="104"/>
      <c r="AR75" s="104"/>
      <c r="AS75" s="104"/>
      <c r="AT75" s="104"/>
      <c r="AU75" s="105"/>
      <c r="AV75" s="13"/>
      <c r="AW75" s="106"/>
      <c r="AX75" s="106"/>
      <c r="AY75" s="106"/>
      <c r="AZ75" s="106"/>
      <c r="BA75" s="106"/>
      <c r="BB75" s="107"/>
      <c r="BC75" s="13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3"/>
      <c r="BQ75" s="99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</row>
    <row r="76" spans="1:205" x14ac:dyDescent="0.2">
      <c r="A76" s="110"/>
      <c r="B76" s="111"/>
      <c r="C76" s="111"/>
      <c r="D76" s="64"/>
      <c r="E76" s="64"/>
      <c r="F76" s="64"/>
      <c r="G76" s="64"/>
      <c r="H76" s="122"/>
      <c r="I76" s="121"/>
      <c r="J76" s="116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B76" s="100"/>
      <c r="AC76" s="100"/>
      <c r="AD76" s="100"/>
      <c r="AE76" s="100"/>
      <c r="AF76" s="100"/>
      <c r="AG76" s="101"/>
      <c r="AH76" s="13"/>
      <c r="AI76" s="102"/>
      <c r="AJ76" s="102"/>
      <c r="AK76" s="103"/>
      <c r="AL76" s="102"/>
      <c r="AM76" s="102"/>
      <c r="AN76" s="103"/>
      <c r="AO76" s="13"/>
      <c r="AP76" s="104"/>
      <c r="AQ76" s="104"/>
      <c r="AR76" s="104"/>
      <c r="AS76" s="104"/>
      <c r="AT76" s="104"/>
      <c r="AU76" s="105"/>
      <c r="AV76" s="13"/>
      <c r="AW76" s="106"/>
      <c r="AX76" s="106"/>
      <c r="AY76" s="106"/>
      <c r="AZ76" s="106"/>
      <c r="BA76" s="106"/>
      <c r="BB76" s="107"/>
      <c r="BC76" s="13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3"/>
      <c r="BQ76" s="99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</row>
    <row r="77" spans="1:205" x14ac:dyDescent="0.2">
      <c r="A77" s="110"/>
      <c r="B77" s="111"/>
      <c r="C77" s="111"/>
      <c r="D77" s="118"/>
      <c r="E77" s="118"/>
      <c r="F77" s="64"/>
      <c r="G77" s="118"/>
      <c r="H77" s="120"/>
      <c r="I77" s="119"/>
      <c r="J77" s="117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B77" s="209"/>
      <c r="AC77" s="209"/>
      <c r="AD77" s="209"/>
      <c r="AE77" s="209"/>
      <c r="AF77" s="209"/>
      <c r="AG77" s="210"/>
      <c r="AH77" s="13"/>
      <c r="AI77" s="211"/>
      <c r="AJ77" s="211"/>
      <c r="AK77" s="212"/>
      <c r="AL77" s="211"/>
      <c r="AM77" s="211"/>
      <c r="AN77" s="212"/>
      <c r="AO77" s="13"/>
      <c r="AP77" s="213"/>
      <c r="AQ77" s="213"/>
      <c r="AR77" s="213"/>
      <c r="AS77" s="213"/>
      <c r="AT77" s="213"/>
      <c r="AU77" s="214"/>
      <c r="AV77" s="13"/>
      <c r="AW77" s="215"/>
      <c r="AX77" s="215"/>
      <c r="AY77" s="215"/>
      <c r="AZ77" s="215"/>
      <c r="BA77" s="215"/>
      <c r="BB77" s="216"/>
      <c r="BC77" s="13"/>
      <c r="BD77" s="217"/>
      <c r="BE77" s="217"/>
      <c r="BF77" s="217"/>
      <c r="BG77" s="217"/>
      <c r="BH77" s="217"/>
      <c r="BI77" s="217"/>
      <c r="BJ77" s="217"/>
      <c r="BK77" s="217"/>
      <c r="BL77" s="217"/>
      <c r="BM77" s="217"/>
      <c r="BN77" s="217"/>
      <c r="BO77" s="217"/>
      <c r="BP77" s="13"/>
      <c r="BQ77" s="99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</row>
    <row r="78" spans="1:205" s="19" customFormat="1" x14ac:dyDescent="0.2">
      <c r="A78" s="110"/>
      <c r="B78" s="111"/>
      <c r="C78" s="111"/>
      <c r="D78" s="118"/>
      <c r="E78" s="118"/>
      <c r="F78" s="64"/>
      <c r="G78" s="118"/>
      <c r="H78" s="120"/>
      <c r="I78" s="79"/>
      <c r="J78" s="79"/>
      <c r="K78" s="15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1"/>
      <c r="AB78" s="100"/>
      <c r="AC78" s="100"/>
      <c r="AD78" s="100"/>
      <c r="AE78" s="100"/>
      <c r="AF78" s="100"/>
      <c r="AG78" s="101"/>
      <c r="AH78" s="13"/>
      <c r="AI78" s="102"/>
      <c r="AJ78" s="102"/>
      <c r="AK78" s="103"/>
      <c r="AL78" s="102"/>
      <c r="AM78" s="102"/>
      <c r="AN78" s="103"/>
      <c r="AO78" s="13"/>
      <c r="AP78" s="104"/>
      <c r="AQ78" s="104"/>
      <c r="AR78" s="104"/>
      <c r="AS78" s="104"/>
      <c r="AT78" s="104"/>
      <c r="AU78" s="105"/>
      <c r="AV78" s="13"/>
      <c r="AW78" s="106"/>
      <c r="AX78" s="106"/>
      <c r="AY78" s="106"/>
      <c r="AZ78" s="106"/>
      <c r="BA78" s="106"/>
      <c r="BB78" s="107"/>
      <c r="BC78" s="13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3"/>
      <c r="BQ78" s="109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</row>
    <row r="79" spans="1:205" x14ac:dyDescent="0.2">
      <c r="G79" s="16"/>
      <c r="AH79" s="13"/>
      <c r="AO79" s="13"/>
      <c r="AV79" s="13"/>
      <c r="BC79" s="13"/>
      <c r="BP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</row>
    <row r="80" spans="1:205" x14ac:dyDescent="0.2">
      <c r="G80" s="16"/>
      <c r="AH80" s="13"/>
      <c r="AO80" s="13"/>
      <c r="AV80" s="13"/>
      <c r="BC80" s="13"/>
      <c r="BP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</row>
    <row r="81" spans="1:205" x14ac:dyDescent="0.2">
      <c r="A81"/>
      <c r="B81" s="40"/>
      <c r="C81" s="40"/>
      <c r="D81" s="45"/>
      <c r="E81"/>
      <c r="F81" s="45"/>
      <c r="G81" s="45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B81"/>
      <c r="AC81"/>
      <c r="AD81"/>
      <c r="AE81"/>
      <c r="AF81"/>
      <c r="AH81" s="13"/>
      <c r="AI81"/>
      <c r="AJ81"/>
      <c r="AO81" s="13"/>
      <c r="AV81" s="13"/>
      <c r="BC81" s="13"/>
      <c r="BD81"/>
      <c r="BE81"/>
      <c r="BH81"/>
      <c r="BI81"/>
      <c r="BO81"/>
      <c r="BP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</row>
    <row r="82" spans="1:205" x14ac:dyDescent="0.2">
      <c r="A82"/>
      <c r="B82" s="40"/>
      <c r="C82" s="40"/>
      <c r="D82" s="45"/>
      <c r="E82"/>
      <c r="F82" s="45"/>
      <c r="G82" s="45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B82"/>
      <c r="AC82"/>
      <c r="AD82"/>
      <c r="AE82"/>
      <c r="AF82"/>
      <c r="AH82" s="13"/>
      <c r="AI82"/>
      <c r="AJ82"/>
      <c r="AO82" s="13"/>
      <c r="AV82" s="13"/>
      <c r="BC82" s="13"/>
      <c r="BD82"/>
      <c r="BE82"/>
      <c r="BH82"/>
      <c r="BI82"/>
      <c r="BO82"/>
      <c r="BP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</row>
    <row r="83" spans="1:205" x14ac:dyDescent="0.2">
      <c r="B83" s="30"/>
      <c r="C83" s="30"/>
      <c r="G83" s="16"/>
      <c r="AH83" s="13"/>
      <c r="AO83" s="13"/>
      <c r="AV83" s="13"/>
      <c r="BC83" s="13"/>
      <c r="BP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</row>
    <row r="84" spans="1:205" x14ac:dyDescent="0.2">
      <c r="B84" s="42"/>
      <c r="C84" s="42"/>
      <c r="G84" s="16"/>
      <c r="AH84" s="13"/>
      <c r="AO84" s="13"/>
      <c r="AV84" s="13"/>
      <c r="BC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</row>
    <row r="85" spans="1:205" x14ac:dyDescent="0.2">
      <c r="B85" s="42"/>
      <c r="C85" s="42"/>
      <c r="G85" s="16"/>
      <c r="AH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</row>
    <row r="86" spans="1:205" x14ac:dyDescent="0.2">
      <c r="A86"/>
      <c r="B86" s="42"/>
      <c r="C86" s="42"/>
      <c r="D86"/>
      <c r="E86"/>
      <c r="F86" s="45"/>
      <c r="G86" s="45"/>
      <c r="H86" s="39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/>
      <c r="AC86"/>
      <c r="AD86"/>
      <c r="AE86"/>
      <c r="AF86"/>
      <c r="AH86" s="13"/>
      <c r="AI86"/>
      <c r="AJ86"/>
      <c r="BD86"/>
      <c r="BE86"/>
      <c r="BH86"/>
      <c r="BI86"/>
      <c r="BO86"/>
      <c r="BP86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</row>
    <row r="87" spans="1:205" x14ac:dyDescent="0.2">
      <c r="A87"/>
      <c r="B87" s="42"/>
      <c r="C87" s="42"/>
      <c r="D87"/>
      <c r="E87"/>
      <c r="F87" s="45"/>
      <c r="G87" s="45"/>
      <c r="H87" s="39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/>
      <c r="AC87"/>
      <c r="AD87"/>
      <c r="AE87"/>
      <c r="AF87"/>
      <c r="AI87"/>
      <c r="AJ87"/>
      <c r="BD87"/>
      <c r="BE87"/>
      <c r="BH87"/>
      <c r="BI87"/>
      <c r="BO87"/>
      <c r="BP87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</row>
    <row r="88" spans="1:205" x14ac:dyDescent="0.2">
      <c r="A88"/>
      <c r="B88" s="42"/>
      <c r="C88" s="42"/>
      <c r="D88"/>
      <c r="E88"/>
      <c r="F88"/>
      <c r="G88" s="40"/>
      <c r="H88" s="39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/>
      <c r="AC88"/>
      <c r="AD88"/>
      <c r="AE88"/>
      <c r="AF88"/>
      <c r="AI88"/>
      <c r="AJ88"/>
      <c r="BD88"/>
      <c r="BE88"/>
      <c r="BH88"/>
      <c r="BI88"/>
      <c r="BO88"/>
      <c r="BP88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</row>
    <row r="89" spans="1:205" x14ac:dyDescent="0.2">
      <c r="A89"/>
      <c r="B89" s="42"/>
      <c r="C89" s="42"/>
      <c r="D89"/>
      <c r="E89"/>
      <c r="F89"/>
      <c r="G89" s="40"/>
      <c r="H89" s="3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/>
      <c r="AC89"/>
      <c r="AD89"/>
      <c r="AE89"/>
      <c r="AF89"/>
      <c r="AI89"/>
      <c r="AJ89"/>
      <c r="BD89"/>
      <c r="BE89"/>
      <c r="BH89"/>
      <c r="BI89"/>
      <c r="BO89"/>
      <c r="BP89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</row>
    <row r="90" spans="1:205" x14ac:dyDescent="0.2">
      <c r="A90"/>
      <c r="B90" s="42"/>
      <c r="C90" s="42"/>
      <c r="D90"/>
      <c r="E90"/>
      <c r="F90"/>
      <c r="G90" s="40"/>
      <c r="H90" s="39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I90"/>
      <c r="AJ90"/>
      <c r="BD90"/>
      <c r="BE90"/>
      <c r="BH90"/>
      <c r="BI90"/>
      <c r="BO90"/>
      <c r="BP90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</row>
    <row r="91" spans="1:205" x14ac:dyDescent="0.2">
      <c r="A91"/>
      <c r="B91" s="42"/>
      <c r="C91" s="42"/>
      <c r="D91"/>
      <c r="E91"/>
      <c r="F91"/>
      <c r="G91" s="40"/>
      <c r="H91" s="39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I91"/>
      <c r="AJ91"/>
      <c r="BD91"/>
      <c r="BE91"/>
      <c r="BH91"/>
      <c r="BI91"/>
      <c r="BO91"/>
      <c r="BP91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</row>
    <row r="92" spans="1:205" x14ac:dyDescent="0.2">
      <c r="A92"/>
      <c r="B92" s="42"/>
      <c r="C92" s="42"/>
      <c r="D92"/>
      <c r="E92"/>
      <c r="F92"/>
      <c r="G92" s="40"/>
      <c r="H92" s="39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I92"/>
      <c r="AJ92"/>
      <c r="BD92"/>
      <c r="BE92"/>
      <c r="BH92"/>
      <c r="BI92"/>
      <c r="BO92"/>
      <c r="BP92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</row>
    <row r="93" spans="1:205" x14ac:dyDescent="0.2">
      <c r="A93"/>
      <c r="B93" s="42"/>
      <c r="C93" s="42"/>
      <c r="D93"/>
      <c r="E93"/>
      <c r="F93"/>
      <c r="G93" s="40"/>
      <c r="H93" s="39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I93"/>
      <c r="AJ93"/>
      <c r="BD93"/>
      <c r="BE93"/>
      <c r="BH93"/>
      <c r="BI93"/>
      <c r="BO93"/>
      <c r="BP9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</row>
    <row r="94" spans="1:205" x14ac:dyDescent="0.2">
      <c r="A94"/>
      <c r="B94" s="42"/>
      <c r="C94" s="42"/>
      <c r="D94"/>
      <c r="E94"/>
      <c r="F94"/>
      <c r="G94" s="40"/>
      <c r="H94" s="39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I94"/>
      <c r="AJ94"/>
      <c r="BD94"/>
      <c r="BE94"/>
      <c r="BH94"/>
      <c r="BI94"/>
      <c r="BO94"/>
      <c r="BP94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</row>
    <row r="95" spans="1:205" x14ac:dyDescent="0.2">
      <c r="A95"/>
      <c r="B95" s="42"/>
      <c r="C95" s="42"/>
      <c r="D95"/>
      <c r="E95"/>
      <c r="F95"/>
      <c r="G95" s="40"/>
      <c r="H95" s="39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I95"/>
      <c r="AJ95"/>
      <c r="BD95"/>
      <c r="BE95"/>
      <c r="BH95"/>
      <c r="BI95"/>
      <c r="BO95"/>
      <c r="BP95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</row>
    <row r="96" spans="1:205" x14ac:dyDescent="0.2">
      <c r="A96"/>
      <c r="B96" s="42"/>
      <c r="C96" s="42"/>
      <c r="D96"/>
      <c r="E96"/>
      <c r="F96"/>
      <c r="G96" s="40"/>
      <c r="H96" s="39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</row>
    <row r="97" spans="1:205" x14ac:dyDescent="0.2">
      <c r="A97"/>
      <c r="B97" s="42"/>
      <c r="C97" s="42"/>
      <c r="D97"/>
      <c r="E97"/>
      <c r="F97"/>
      <c r="G97" s="40"/>
      <c r="H97" s="39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</row>
    <row r="98" spans="1:205" x14ac:dyDescent="0.2">
      <c r="A98"/>
      <c r="B98" s="42"/>
      <c r="C98" s="42"/>
      <c r="D98"/>
      <c r="E98"/>
      <c r="F98"/>
      <c r="G98" s="40"/>
      <c r="H98" s="39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</row>
    <row r="99" spans="1:205" x14ac:dyDescent="0.2">
      <c r="A99"/>
      <c r="B99" s="42"/>
      <c r="C99" s="42"/>
      <c r="D99"/>
      <c r="E99"/>
      <c r="F99"/>
      <c r="G99" s="40"/>
      <c r="H99" s="3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</row>
    <row r="100" spans="1:205" x14ac:dyDescent="0.2">
      <c r="A100"/>
      <c r="B100" s="42"/>
      <c r="C100" s="42"/>
      <c r="D100"/>
      <c r="E100"/>
      <c r="F100"/>
      <c r="G100" s="40"/>
      <c r="H100" s="39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</row>
    <row r="101" spans="1:205" x14ac:dyDescent="0.2">
      <c r="A101"/>
      <c r="B101" s="42"/>
      <c r="C101" s="42"/>
      <c r="D101"/>
      <c r="E101"/>
      <c r="F101"/>
      <c r="G101" s="40"/>
      <c r="H101" s="39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</row>
    <row r="102" spans="1:205" x14ac:dyDescent="0.2">
      <c r="A102"/>
      <c r="B102" s="42"/>
      <c r="C102" s="42"/>
      <c r="D102"/>
      <c r="E102"/>
      <c r="F102"/>
      <c r="G102" s="40"/>
      <c r="H102" s="39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</row>
    <row r="103" spans="1:205" x14ac:dyDescent="0.2">
      <c r="A103"/>
      <c r="B103" s="42"/>
      <c r="C103" s="42"/>
      <c r="D103"/>
      <c r="E103"/>
      <c r="F103"/>
      <c r="G103" s="40"/>
      <c r="H103" s="39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</row>
    <row r="104" spans="1:205" x14ac:dyDescent="0.2">
      <c r="A104"/>
      <c r="B104" s="42"/>
      <c r="C104" s="42"/>
      <c r="D104"/>
      <c r="E104"/>
      <c r="F104"/>
      <c r="G104" s="40"/>
      <c r="H104" s="39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</row>
    <row r="105" spans="1:205" x14ac:dyDescent="0.2">
      <c r="A105"/>
      <c r="B105" s="42"/>
      <c r="C105" s="42"/>
      <c r="D105"/>
      <c r="E105"/>
      <c r="F105"/>
      <c r="G105" s="40"/>
      <c r="H105" s="39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</row>
    <row r="106" spans="1:205" x14ac:dyDescent="0.2">
      <c r="A106"/>
      <c r="B106" s="42"/>
      <c r="C106" s="42"/>
      <c r="D106"/>
      <c r="E106"/>
      <c r="F106"/>
      <c r="G106" s="40"/>
      <c r="H106" s="39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</row>
    <row r="107" spans="1:205" x14ac:dyDescent="0.2">
      <c r="A107"/>
      <c r="B107" s="42"/>
      <c r="C107" s="42"/>
      <c r="D107"/>
      <c r="E107"/>
      <c r="F107"/>
      <c r="G107" s="40"/>
      <c r="H107" s="39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</row>
    <row r="108" spans="1:205" x14ac:dyDescent="0.2">
      <c r="A108"/>
      <c r="B108" s="42"/>
      <c r="C108" s="42"/>
      <c r="D108"/>
      <c r="E108"/>
      <c r="F108"/>
      <c r="G108" s="40"/>
      <c r="H108" s="39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</row>
    <row r="109" spans="1:205" x14ac:dyDescent="0.2">
      <c r="A109"/>
      <c r="B109" s="42"/>
      <c r="C109" s="42"/>
      <c r="D109"/>
      <c r="E109"/>
      <c r="F109"/>
      <c r="G109" s="40"/>
      <c r="H109" s="3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</row>
    <row r="110" spans="1:205" x14ac:dyDescent="0.2">
      <c r="A110"/>
      <c r="B110" s="42"/>
      <c r="C110" s="42"/>
      <c r="D110"/>
      <c r="E110"/>
      <c r="F110"/>
      <c r="G110" s="40"/>
      <c r="H110" s="39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</row>
    <row r="111" spans="1:205" x14ac:dyDescent="0.2">
      <c r="A111"/>
      <c r="B111" s="42"/>
      <c r="C111" s="42"/>
      <c r="D111"/>
      <c r="E111"/>
      <c r="F111"/>
      <c r="G111" s="40"/>
      <c r="H111" s="39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</row>
    <row r="112" spans="1:205" x14ac:dyDescent="0.2">
      <c r="A112"/>
      <c r="B112" s="42"/>
      <c r="C112" s="42"/>
      <c r="D112"/>
      <c r="E112"/>
      <c r="F112"/>
      <c r="G112" s="40"/>
      <c r="H112" s="39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</row>
    <row r="113" spans="2:8" customFormat="1" x14ac:dyDescent="0.2">
      <c r="B113" s="42"/>
      <c r="C113" s="42"/>
      <c r="G113" s="40"/>
      <c r="H113" s="39"/>
    </row>
    <row r="114" spans="2:8" customFormat="1" x14ac:dyDescent="0.2">
      <c r="B114" s="42"/>
      <c r="C114" s="42"/>
      <c r="G114" s="40"/>
      <c r="H114" s="39"/>
    </row>
    <row r="115" spans="2:8" customFormat="1" x14ac:dyDescent="0.2">
      <c r="B115" s="40"/>
      <c r="C115" s="40"/>
      <c r="G115" s="40"/>
      <c r="H115" s="39"/>
    </row>
    <row r="116" spans="2:8" customFormat="1" x14ac:dyDescent="0.2">
      <c r="B116" s="40"/>
      <c r="C116" s="40"/>
      <c r="G116" s="40"/>
      <c r="H116" s="39"/>
    </row>
    <row r="117" spans="2:8" customFormat="1" x14ac:dyDescent="0.2">
      <c r="B117" s="40"/>
      <c r="C117" s="40"/>
      <c r="G117" s="40"/>
      <c r="H117" s="39"/>
    </row>
    <row r="118" spans="2:8" customFormat="1" x14ac:dyDescent="0.2">
      <c r="B118" s="40"/>
      <c r="C118" s="40"/>
      <c r="G118" s="40"/>
      <c r="H118" s="39"/>
    </row>
    <row r="119" spans="2:8" customFormat="1" x14ac:dyDescent="0.2">
      <c r="B119" s="40"/>
      <c r="C119" s="40"/>
      <c r="G119" s="40"/>
      <c r="H119" s="39"/>
    </row>
    <row r="120" spans="2:8" customFormat="1" x14ac:dyDescent="0.2">
      <c r="B120" s="40"/>
      <c r="C120" s="40"/>
      <c r="G120" s="40"/>
      <c r="H120" s="39"/>
    </row>
    <row r="121" spans="2:8" customFormat="1" x14ac:dyDescent="0.2">
      <c r="B121" s="40"/>
      <c r="C121" s="40"/>
      <c r="G121" s="40"/>
      <c r="H121" s="39"/>
    </row>
    <row r="122" spans="2:8" customFormat="1" x14ac:dyDescent="0.2">
      <c r="B122" s="40"/>
      <c r="C122" s="40"/>
      <c r="G122" s="40"/>
      <c r="H122" s="39"/>
    </row>
    <row r="123" spans="2:8" customFormat="1" x14ac:dyDescent="0.2">
      <c r="B123" s="40"/>
      <c r="C123" s="40"/>
      <c r="G123" s="40"/>
      <c r="H123" s="39"/>
    </row>
    <row r="124" spans="2:8" customFormat="1" x14ac:dyDescent="0.2">
      <c r="B124" s="40"/>
      <c r="C124" s="40"/>
      <c r="G124" s="40"/>
      <c r="H124" s="39"/>
    </row>
    <row r="125" spans="2:8" customFormat="1" x14ac:dyDescent="0.2">
      <c r="B125" s="40"/>
      <c r="C125" s="40"/>
      <c r="G125" s="40"/>
      <c r="H125" s="39"/>
    </row>
    <row r="126" spans="2:8" customFormat="1" x14ac:dyDescent="0.2">
      <c r="B126" s="40"/>
      <c r="C126" s="40"/>
      <c r="G126" s="40"/>
      <c r="H126" s="39"/>
    </row>
    <row r="127" spans="2:8" customFormat="1" x14ac:dyDescent="0.2">
      <c r="B127" s="40"/>
      <c r="C127" s="40"/>
      <c r="G127" s="40"/>
      <c r="H127" s="39"/>
    </row>
    <row r="128" spans="2:8" customFormat="1" x14ac:dyDescent="0.2">
      <c r="B128" s="40"/>
      <c r="C128" s="40"/>
      <c r="G128" s="40"/>
      <c r="H128" s="39"/>
    </row>
    <row r="129" spans="2:8" customFormat="1" x14ac:dyDescent="0.2">
      <c r="B129" s="40"/>
      <c r="C129" s="40"/>
      <c r="G129" s="40"/>
      <c r="H129" s="39"/>
    </row>
    <row r="130" spans="2:8" customFormat="1" x14ac:dyDescent="0.2">
      <c r="B130" s="40"/>
      <c r="C130" s="40"/>
      <c r="G130" s="40"/>
      <c r="H130" s="39"/>
    </row>
    <row r="131" spans="2:8" customFormat="1" x14ac:dyDescent="0.2">
      <c r="B131" s="40"/>
      <c r="C131" s="40"/>
      <c r="G131" s="40"/>
      <c r="H131" s="39"/>
    </row>
    <row r="132" spans="2:8" customFormat="1" x14ac:dyDescent="0.2">
      <c r="B132" s="40"/>
      <c r="C132" s="40"/>
      <c r="G132" s="40"/>
      <c r="H132" s="39"/>
    </row>
    <row r="133" spans="2:8" customFormat="1" x14ac:dyDescent="0.2">
      <c r="B133" s="40"/>
      <c r="C133" s="40"/>
      <c r="G133" s="40"/>
      <c r="H133" s="39"/>
    </row>
  </sheetData>
  <mergeCells count="21">
    <mergeCell ref="AI2:AN2"/>
    <mergeCell ref="AP2:AU2"/>
    <mergeCell ref="AW2:BB2"/>
    <mergeCell ref="Y5:Z5"/>
    <mergeCell ref="G5:I5"/>
    <mergeCell ref="L5:O5"/>
    <mergeCell ref="P5:Q5"/>
    <mergeCell ref="AB2:AG2"/>
    <mergeCell ref="R5:S5"/>
    <mergeCell ref="T5:W5"/>
    <mergeCell ref="L3:Z3"/>
    <mergeCell ref="AB3:AE3"/>
    <mergeCell ref="AI3:AL3"/>
    <mergeCell ref="BM5:BO5"/>
    <mergeCell ref="BD2:BO2"/>
    <mergeCell ref="BD3:BO3"/>
    <mergeCell ref="AP3:AS3"/>
    <mergeCell ref="AW3:AZ3"/>
    <mergeCell ref="BD5:BF5"/>
    <mergeCell ref="BG5:BI5"/>
    <mergeCell ref="BJ5:BL5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DDC1-E50E-4F20-881F-D80702A2EE7E}">
  <dimension ref="A1:BM65"/>
  <sheetViews>
    <sheetView tabSelected="1" workbookViewId="0">
      <selection activeCell="J2" sqref="J1:J1048576"/>
    </sheetView>
  </sheetViews>
  <sheetFormatPr defaultRowHeight="12.75" x14ac:dyDescent="0.2"/>
  <cols>
    <col min="2" max="2" width="10.5703125" bestFit="1" customWidth="1"/>
    <col min="9" max="9" width="30.42578125" bestFit="1" customWidth="1"/>
  </cols>
  <sheetData>
    <row r="1" spans="1:65" x14ac:dyDescent="0.2">
      <c r="A1" t="s">
        <v>57</v>
      </c>
      <c r="B1" t="s">
        <v>45</v>
      </c>
      <c r="C1" t="s">
        <v>184</v>
      </c>
      <c r="D1" t="s">
        <v>185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26</v>
      </c>
      <c r="K1" t="s">
        <v>186</v>
      </c>
      <c r="L1" t="s">
        <v>187</v>
      </c>
      <c r="M1" t="s">
        <v>23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57</v>
      </c>
      <c r="AA1" t="s">
        <v>200</v>
      </c>
      <c r="AB1" t="s">
        <v>70</v>
      </c>
      <c r="AC1" t="s">
        <v>71</v>
      </c>
      <c r="AD1" t="s">
        <v>201</v>
      </c>
      <c r="AE1" t="s">
        <v>202</v>
      </c>
      <c r="AF1" t="s">
        <v>74</v>
      </c>
      <c r="AG1" t="s">
        <v>57</v>
      </c>
      <c r="AH1" t="s">
        <v>203</v>
      </c>
      <c r="AI1" t="s">
        <v>70</v>
      </c>
      <c r="AJ1" t="s">
        <v>71</v>
      </c>
      <c r="AK1" t="s">
        <v>201</v>
      </c>
      <c r="AL1" t="s">
        <v>202</v>
      </c>
      <c r="AM1" t="s">
        <v>74</v>
      </c>
      <c r="AN1" t="s">
        <v>57</v>
      </c>
      <c r="AO1" t="s">
        <v>204</v>
      </c>
      <c r="AP1" t="s">
        <v>70</v>
      </c>
      <c r="AQ1" t="s">
        <v>71</v>
      </c>
      <c r="AR1" t="s">
        <v>201</v>
      </c>
      <c r="AS1" t="s">
        <v>202</v>
      </c>
      <c r="AT1" t="s">
        <v>74</v>
      </c>
      <c r="AU1" t="s">
        <v>57</v>
      </c>
      <c r="AV1" t="s">
        <v>205</v>
      </c>
      <c r="AW1" t="s">
        <v>70</v>
      </c>
      <c r="AX1" t="s">
        <v>71</v>
      </c>
      <c r="AY1" t="s">
        <v>201</v>
      </c>
      <c r="AZ1" t="s">
        <v>202</v>
      </c>
      <c r="BA1" t="s">
        <v>74</v>
      </c>
      <c r="BB1" t="s">
        <v>186</v>
      </c>
      <c r="BC1" t="s">
        <v>187</v>
      </c>
      <c r="BD1" t="s">
        <v>206</v>
      </c>
      <c r="BE1" t="s">
        <v>189</v>
      </c>
      <c r="BF1" t="s">
        <v>190</v>
      </c>
      <c r="BG1" t="s">
        <v>207</v>
      </c>
      <c r="BH1" t="s">
        <v>191</v>
      </c>
      <c r="BI1" t="s">
        <v>192</v>
      </c>
      <c r="BJ1" t="s">
        <v>208</v>
      </c>
      <c r="BK1" t="s">
        <v>193</v>
      </c>
      <c r="BL1" t="s">
        <v>194</v>
      </c>
      <c r="BM1" t="s">
        <v>209</v>
      </c>
    </row>
    <row r="2" spans="1:65" x14ac:dyDescent="0.2">
      <c r="A2" s="110">
        <v>43746</v>
      </c>
      <c r="B2" s="218">
        <v>0.375</v>
      </c>
      <c r="C2" s="112">
        <v>7</v>
      </c>
      <c r="D2" s="112">
        <v>11</v>
      </c>
      <c r="E2" s="112">
        <v>7.5</v>
      </c>
      <c r="F2" s="181">
        <v>10.4</v>
      </c>
      <c r="G2" s="113">
        <v>120</v>
      </c>
      <c r="H2" s="111">
        <v>0.18</v>
      </c>
      <c r="I2" s="115" t="s">
        <v>83</v>
      </c>
      <c r="J2" t="s">
        <v>85</v>
      </c>
      <c r="K2" s="52"/>
      <c r="L2" s="5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77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</row>
    <row r="3" spans="1:65" x14ac:dyDescent="0.2">
      <c r="A3" s="110">
        <v>43747</v>
      </c>
      <c r="B3" s="218">
        <v>0.375</v>
      </c>
      <c r="C3" s="112">
        <v>3</v>
      </c>
      <c r="D3" s="112">
        <v>8.1999999999999993</v>
      </c>
      <c r="E3" s="112">
        <v>7.7</v>
      </c>
      <c r="F3" s="181">
        <v>10.9</v>
      </c>
      <c r="G3" s="113">
        <v>150</v>
      </c>
      <c r="H3" s="111">
        <v>0.18</v>
      </c>
      <c r="I3" s="115" t="s">
        <v>86</v>
      </c>
      <c r="K3" s="52"/>
      <c r="L3" s="5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7"/>
      <c r="Y3" s="77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</row>
    <row r="4" spans="1:65" x14ac:dyDescent="0.2">
      <c r="A4" s="110">
        <v>43748</v>
      </c>
      <c r="B4" s="218">
        <v>0.375</v>
      </c>
      <c r="C4" s="112">
        <v>3</v>
      </c>
      <c r="D4" s="112">
        <v>7.4</v>
      </c>
      <c r="E4" s="112">
        <v>7.5</v>
      </c>
      <c r="F4" s="181">
        <v>11.6</v>
      </c>
      <c r="G4" s="113">
        <v>150</v>
      </c>
      <c r="H4" s="111">
        <v>0.18</v>
      </c>
      <c r="I4" s="115" t="s">
        <v>87</v>
      </c>
      <c r="J4" t="s">
        <v>88</v>
      </c>
      <c r="K4" s="63"/>
      <c r="L4" s="63"/>
      <c r="M4" s="63"/>
      <c r="N4" s="63"/>
      <c r="O4" s="78"/>
      <c r="P4" s="63"/>
      <c r="Q4" s="63"/>
      <c r="R4" s="63"/>
      <c r="S4" s="63"/>
      <c r="T4" s="63"/>
      <c r="U4" s="63"/>
      <c r="V4" s="63"/>
      <c r="W4" s="63"/>
      <c r="X4" s="63"/>
      <c r="Y4" s="63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</row>
    <row r="5" spans="1:65" x14ac:dyDescent="0.2">
      <c r="A5" s="110">
        <v>43749</v>
      </c>
      <c r="B5" s="218">
        <v>0.375</v>
      </c>
      <c r="C5" s="112">
        <v>3</v>
      </c>
      <c r="D5" s="112">
        <v>7.5</v>
      </c>
      <c r="E5" s="112">
        <v>7.5</v>
      </c>
      <c r="F5" s="181">
        <v>11.5</v>
      </c>
      <c r="G5" s="113">
        <v>160</v>
      </c>
      <c r="H5" s="111">
        <v>0.18</v>
      </c>
      <c r="I5" s="116" t="s">
        <v>89</v>
      </c>
      <c r="J5" t="s">
        <v>90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</row>
    <row r="6" spans="1:65" x14ac:dyDescent="0.2">
      <c r="A6" s="110">
        <v>43750</v>
      </c>
      <c r="B6" s="218">
        <v>0.375</v>
      </c>
      <c r="C6" s="112">
        <v>8</v>
      </c>
      <c r="D6" s="112">
        <v>9.5</v>
      </c>
      <c r="E6" s="112">
        <v>7.6</v>
      </c>
      <c r="F6" s="181">
        <v>11.1</v>
      </c>
      <c r="G6" s="113">
        <v>150</v>
      </c>
      <c r="H6" s="111">
        <v>0.26</v>
      </c>
      <c r="I6" s="117" t="s">
        <v>91</v>
      </c>
      <c r="J6" t="s">
        <v>92</v>
      </c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</row>
    <row r="7" spans="1:65" x14ac:dyDescent="0.2">
      <c r="A7" s="110">
        <v>43751</v>
      </c>
      <c r="B7" s="218">
        <v>0.375</v>
      </c>
      <c r="C7" s="112">
        <v>8</v>
      </c>
      <c r="D7" s="112">
        <v>10</v>
      </c>
      <c r="E7" s="112">
        <v>7.7</v>
      </c>
      <c r="F7" s="181">
        <v>10.5</v>
      </c>
      <c r="G7" s="113">
        <v>140</v>
      </c>
      <c r="H7" s="111">
        <v>0.18</v>
      </c>
      <c r="I7" s="117" t="s">
        <v>93</v>
      </c>
      <c r="J7" t="s">
        <v>94</v>
      </c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</row>
    <row r="8" spans="1:65" x14ac:dyDescent="0.2">
      <c r="A8" s="110">
        <v>43752</v>
      </c>
      <c r="B8" s="218">
        <v>0.375</v>
      </c>
      <c r="C8" s="112">
        <v>5</v>
      </c>
      <c r="D8" s="112">
        <v>8.6999999999999993</v>
      </c>
      <c r="E8" s="112">
        <v>7.7</v>
      </c>
      <c r="F8" s="181">
        <v>11.1</v>
      </c>
      <c r="G8" s="113">
        <v>140</v>
      </c>
      <c r="H8" s="111">
        <v>0.18</v>
      </c>
      <c r="I8" s="117" t="s">
        <v>95</v>
      </c>
      <c r="J8" t="s">
        <v>96</v>
      </c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</row>
    <row r="9" spans="1:65" x14ac:dyDescent="0.2">
      <c r="A9" s="110">
        <v>43753</v>
      </c>
      <c r="B9" s="218">
        <v>0.375</v>
      </c>
      <c r="C9" s="112">
        <v>10</v>
      </c>
      <c r="D9" s="112">
        <v>10.1</v>
      </c>
      <c r="E9" s="112">
        <v>7.7</v>
      </c>
      <c r="F9" s="181">
        <v>10.6</v>
      </c>
      <c r="G9" s="113">
        <v>150</v>
      </c>
      <c r="H9" s="111">
        <v>0.18</v>
      </c>
      <c r="I9" s="117" t="s">
        <v>97</v>
      </c>
      <c r="J9" t="s">
        <v>98</v>
      </c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</row>
    <row r="10" spans="1:65" x14ac:dyDescent="0.2">
      <c r="A10" s="110">
        <v>43754</v>
      </c>
      <c r="B10" s="218">
        <v>0.375</v>
      </c>
      <c r="C10" s="112">
        <v>11</v>
      </c>
      <c r="D10" s="112">
        <v>10.8</v>
      </c>
      <c r="E10" s="112">
        <v>7.6</v>
      </c>
      <c r="F10" s="112">
        <v>10.199999999999999</v>
      </c>
      <c r="G10" s="113">
        <v>80</v>
      </c>
      <c r="H10" s="111">
        <v>0.32</v>
      </c>
      <c r="I10" s="117" t="s">
        <v>99</v>
      </c>
      <c r="J10" t="s">
        <v>100</v>
      </c>
      <c r="K10" s="79">
        <v>3</v>
      </c>
      <c r="L10" s="79">
        <v>3</v>
      </c>
      <c r="M10" s="79"/>
      <c r="N10" s="79">
        <v>2</v>
      </c>
      <c r="O10" s="79"/>
      <c r="P10" s="79"/>
      <c r="Q10" s="79"/>
      <c r="R10" s="79"/>
      <c r="S10" s="79"/>
      <c r="T10" s="79"/>
      <c r="U10" s="79"/>
      <c r="V10" s="79"/>
      <c r="W10" s="79">
        <v>1</v>
      </c>
      <c r="X10" s="79"/>
      <c r="Y10" s="79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</row>
    <row r="11" spans="1:65" x14ac:dyDescent="0.2">
      <c r="A11" s="110">
        <v>43755</v>
      </c>
      <c r="B11" s="218">
        <v>0.375</v>
      </c>
      <c r="C11" s="112">
        <v>10</v>
      </c>
      <c r="D11" s="112">
        <v>12.1</v>
      </c>
      <c r="E11" s="112">
        <v>7.5</v>
      </c>
      <c r="F11" s="112">
        <v>10.1</v>
      </c>
      <c r="G11" s="113">
        <v>100</v>
      </c>
      <c r="H11" s="111">
        <v>0.32</v>
      </c>
      <c r="I11" s="117" t="s">
        <v>101</v>
      </c>
      <c r="J11" t="s">
        <v>102</v>
      </c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</row>
    <row r="12" spans="1:65" x14ac:dyDescent="0.2">
      <c r="A12" s="110">
        <v>43756</v>
      </c>
      <c r="B12" s="218">
        <v>0.375</v>
      </c>
      <c r="C12" s="112">
        <v>7</v>
      </c>
      <c r="D12" s="112">
        <v>9.8000000000000007</v>
      </c>
      <c r="E12" s="112">
        <v>7.5</v>
      </c>
      <c r="F12" s="112">
        <v>9.9</v>
      </c>
      <c r="G12" s="113">
        <v>100</v>
      </c>
      <c r="H12" s="111">
        <v>0.27</v>
      </c>
      <c r="I12" s="117" t="s">
        <v>103</v>
      </c>
      <c r="J12" t="s">
        <v>104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</row>
    <row r="13" spans="1:65" x14ac:dyDescent="0.2">
      <c r="A13" s="110">
        <v>43757</v>
      </c>
      <c r="B13" s="218">
        <v>0.375</v>
      </c>
      <c r="C13" s="112">
        <v>8</v>
      </c>
      <c r="D13" s="112">
        <v>9.9</v>
      </c>
      <c r="E13" s="112">
        <v>7.5</v>
      </c>
      <c r="F13" s="112">
        <v>10.1</v>
      </c>
      <c r="G13" s="113">
        <v>100</v>
      </c>
      <c r="H13" s="111">
        <v>0.3</v>
      </c>
      <c r="I13" s="117" t="s">
        <v>105</v>
      </c>
      <c r="J13" t="s">
        <v>106</v>
      </c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</row>
    <row r="14" spans="1:65" x14ac:dyDescent="0.2">
      <c r="A14" s="110">
        <v>43758</v>
      </c>
      <c r="B14" s="218">
        <v>0.375</v>
      </c>
      <c r="C14" s="112">
        <v>9</v>
      </c>
      <c r="D14" s="112">
        <v>10.3</v>
      </c>
      <c r="E14" s="112">
        <v>7.6</v>
      </c>
      <c r="F14" s="112">
        <v>10.6</v>
      </c>
      <c r="G14" s="113">
        <v>110</v>
      </c>
      <c r="H14" s="111">
        <v>0.2</v>
      </c>
      <c r="I14" s="117" t="s">
        <v>107</v>
      </c>
      <c r="J14" t="s">
        <v>108</v>
      </c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>
        <v>1</v>
      </c>
      <c r="V14" s="79"/>
      <c r="W14" s="79"/>
      <c r="X14" s="79"/>
      <c r="Y14" s="79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</row>
    <row r="15" spans="1:65" x14ac:dyDescent="0.2">
      <c r="A15" s="110">
        <v>43759</v>
      </c>
      <c r="B15" s="218">
        <v>0.375</v>
      </c>
      <c r="C15" s="112">
        <v>9</v>
      </c>
      <c r="D15" s="112">
        <v>10.1</v>
      </c>
      <c r="E15" s="112">
        <v>7.6</v>
      </c>
      <c r="F15" s="112">
        <v>11.1</v>
      </c>
      <c r="G15" s="113">
        <v>100</v>
      </c>
      <c r="H15" s="111">
        <v>0.3</v>
      </c>
      <c r="I15" s="117" t="s">
        <v>109</v>
      </c>
      <c r="J15" t="s">
        <v>110</v>
      </c>
      <c r="K15" s="79"/>
      <c r="L15" s="79"/>
      <c r="M15" s="79"/>
      <c r="N15" s="79"/>
      <c r="O15" s="79"/>
      <c r="P15" s="79"/>
      <c r="Q15" s="79"/>
      <c r="R15" s="79"/>
      <c r="S15" s="79">
        <v>1</v>
      </c>
      <c r="T15" s="79">
        <v>2</v>
      </c>
      <c r="U15" s="79"/>
      <c r="V15" s="79"/>
      <c r="W15" s="79"/>
      <c r="X15" s="79"/>
      <c r="Y15" s="79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</row>
    <row r="16" spans="1:65" x14ac:dyDescent="0.2">
      <c r="A16" s="110">
        <v>43760</v>
      </c>
      <c r="B16" s="218">
        <v>0.33333333333333331</v>
      </c>
      <c r="C16" s="112">
        <v>7</v>
      </c>
      <c r="D16" s="112">
        <v>10.5</v>
      </c>
      <c r="E16" s="112">
        <v>7.5</v>
      </c>
      <c r="F16" s="112">
        <v>11</v>
      </c>
      <c r="G16" s="113">
        <v>90</v>
      </c>
      <c r="H16" s="111">
        <v>0.32</v>
      </c>
      <c r="I16" s="117" t="s">
        <v>111</v>
      </c>
      <c r="J16" t="s">
        <v>112</v>
      </c>
      <c r="K16" s="79"/>
      <c r="L16" s="79"/>
      <c r="M16" s="79"/>
      <c r="N16" s="79">
        <v>1</v>
      </c>
      <c r="O16" s="79"/>
      <c r="P16" s="79"/>
      <c r="Q16" s="79"/>
      <c r="R16" s="79"/>
      <c r="S16" s="79">
        <v>2</v>
      </c>
      <c r="T16" s="79">
        <v>1</v>
      </c>
      <c r="U16" s="79"/>
      <c r="V16" s="79"/>
      <c r="W16" s="79"/>
      <c r="X16" s="79"/>
      <c r="Y16" s="79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</row>
    <row r="17" spans="1:65" x14ac:dyDescent="0.2">
      <c r="A17" s="110">
        <v>43761</v>
      </c>
      <c r="B17" s="218">
        <v>0.33333333333333331</v>
      </c>
      <c r="C17" s="112">
        <v>4</v>
      </c>
      <c r="D17" s="112">
        <v>9.1</v>
      </c>
      <c r="E17" s="112">
        <v>7.5</v>
      </c>
      <c r="F17" s="112">
        <v>11</v>
      </c>
      <c r="G17" s="113">
        <v>120</v>
      </c>
      <c r="H17" s="111">
        <v>0.24</v>
      </c>
      <c r="I17" s="117" t="s">
        <v>93</v>
      </c>
      <c r="J17" t="s">
        <v>106</v>
      </c>
      <c r="K17" s="79"/>
      <c r="L17" s="79"/>
      <c r="M17" s="79"/>
      <c r="N17" s="79"/>
      <c r="O17" s="79"/>
      <c r="P17" s="79"/>
      <c r="Q17" s="79"/>
      <c r="R17" s="79"/>
      <c r="S17" s="79">
        <v>3</v>
      </c>
      <c r="T17" s="79"/>
      <c r="U17" s="79"/>
      <c r="V17" s="79"/>
      <c r="W17" s="79"/>
      <c r="X17" s="79"/>
      <c r="Y17" s="79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</row>
    <row r="18" spans="1:65" x14ac:dyDescent="0.2">
      <c r="A18" s="110">
        <v>43762</v>
      </c>
      <c r="B18" s="218">
        <v>0.33333333333333331</v>
      </c>
      <c r="C18" s="112">
        <v>9</v>
      </c>
      <c r="D18" s="112">
        <v>10</v>
      </c>
      <c r="E18" s="112">
        <v>7.6</v>
      </c>
      <c r="F18" s="112">
        <v>10.8</v>
      </c>
      <c r="G18" s="113">
        <v>120</v>
      </c>
      <c r="H18" s="111">
        <v>0.22</v>
      </c>
      <c r="I18" s="117" t="s">
        <v>105</v>
      </c>
      <c r="K18" s="79"/>
      <c r="L18" s="79"/>
      <c r="M18" s="79"/>
      <c r="N18" s="79"/>
      <c r="O18" s="79"/>
      <c r="P18" s="79"/>
      <c r="Q18" s="79"/>
      <c r="R18" s="79"/>
      <c r="S18" s="79">
        <v>1</v>
      </c>
      <c r="T18" s="79"/>
      <c r="U18" s="79"/>
      <c r="V18" s="79"/>
      <c r="W18" s="79"/>
      <c r="X18" s="79"/>
      <c r="Y18" s="79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</row>
    <row r="19" spans="1:65" x14ac:dyDescent="0.2">
      <c r="A19" s="110">
        <v>43763</v>
      </c>
      <c r="B19" s="218">
        <v>0.33333333333333331</v>
      </c>
      <c r="C19" s="112">
        <v>9</v>
      </c>
      <c r="D19" s="112">
        <v>10</v>
      </c>
      <c r="E19" s="112">
        <v>7.6</v>
      </c>
      <c r="F19" s="112">
        <v>10.6</v>
      </c>
      <c r="G19" s="113">
        <v>100</v>
      </c>
      <c r="H19" s="111">
        <v>0.36</v>
      </c>
      <c r="I19" s="117" t="s">
        <v>113</v>
      </c>
      <c r="J19" t="s">
        <v>114</v>
      </c>
      <c r="K19" s="79"/>
      <c r="L19" s="79">
        <v>2</v>
      </c>
      <c r="M19" s="79">
        <v>1</v>
      </c>
      <c r="N19" s="79">
        <v>1</v>
      </c>
      <c r="O19" s="79"/>
      <c r="P19" s="79"/>
      <c r="Q19" s="79">
        <v>2</v>
      </c>
      <c r="R19" s="79"/>
      <c r="S19" s="79"/>
      <c r="T19" s="79"/>
      <c r="U19" s="79"/>
      <c r="V19" s="79"/>
      <c r="W19" s="79"/>
      <c r="X19" s="79"/>
      <c r="Y19" s="79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</row>
    <row r="20" spans="1:65" x14ac:dyDescent="0.2">
      <c r="A20" s="110">
        <v>43764</v>
      </c>
      <c r="B20" s="218">
        <v>0.33333333333333331</v>
      </c>
      <c r="C20" s="112">
        <v>6</v>
      </c>
      <c r="D20" s="112">
        <v>10.9</v>
      </c>
      <c r="E20" s="112">
        <v>7.5</v>
      </c>
      <c r="F20" s="112">
        <v>10.8</v>
      </c>
      <c r="G20" s="113">
        <v>100</v>
      </c>
      <c r="H20" s="111">
        <v>0.22</v>
      </c>
      <c r="I20" s="117" t="s">
        <v>93</v>
      </c>
      <c r="J20" t="s">
        <v>115</v>
      </c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</row>
    <row r="21" spans="1:65" x14ac:dyDescent="0.2">
      <c r="A21" s="110">
        <v>43765</v>
      </c>
      <c r="B21" s="218">
        <v>0.33333333333333331</v>
      </c>
      <c r="C21" s="112">
        <v>1</v>
      </c>
      <c r="D21" s="112">
        <v>10.199999999999999</v>
      </c>
      <c r="E21" s="112">
        <v>7.6</v>
      </c>
      <c r="F21" s="112">
        <v>11.1</v>
      </c>
      <c r="G21" s="113">
        <v>110</v>
      </c>
      <c r="H21" s="111">
        <v>0.2</v>
      </c>
      <c r="I21" s="117" t="s">
        <v>116</v>
      </c>
      <c r="J21" t="s">
        <v>117</v>
      </c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</row>
    <row r="22" spans="1:65" x14ac:dyDescent="0.2">
      <c r="A22" s="110">
        <v>43766</v>
      </c>
      <c r="B22" s="218">
        <v>0.33333333333333331</v>
      </c>
      <c r="C22" s="112">
        <v>2</v>
      </c>
      <c r="D22" s="112">
        <v>7.9</v>
      </c>
      <c r="E22" s="112">
        <v>7.6</v>
      </c>
      <c r="F22" s="112">
        <v>11.7</v>
      </c>
      <c r="G22" s="113">
        <v>120</v>
      </c>
      <c r="H22" s="111">
        <v>0.2</v>
      </c>
      <c r="I22" s="117" t="s">
        <v>116</v>
      </c>
      <c r="J22" t="s">
        <v>118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</row>
    <row r="23" spans="1:65" x14ac:dyDescent="0.2">
      <c r="A23" s="110">
        <v>43767</v>
      </c>
      <c r="B23" s="218">
        <v>0.33333333333333331</v>
      </c>
      <c r="C23" s="112">
        <v>2</v>
      </c>
      <c r="D23" s="112">
        <v>7.2</v>
      </c>
      <c r="E23" s="112">
        <v>7.7</v>
      </c>
      <c r="F23" s="112">
        <v>12</v>
      </c>
      <c r="G23" s="113">
        <v>120</v>
      </c>
      <c r="H23" s="111">
        <v>0.19</v>
      </c>
      <c r="I23" s="117" t="s">
        <v>119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</row>
    <row r="24" spans="1:65" x14ac:dyDescent="0.2">
      <c r="A24" s="110">
        <v>43768</v>
      </c>
      <c r="B24" s="218">
        <v>0.33333333333333331</v>
      </c>
      <c r="C24" s="112">
        <v>-2</v>
      </c>
      <c r="D24" s="112">
        <v>5.5</v>
      </c>
      <c r="E24" s="112">
        <v>7.7</v>
      </c>
      <c r="F24" s="112">
        <v>12.1</v>
      </c>
      <c r="G24" s="113">
        <v>130</v>
      </c>
      <c r="H24" s="111">
        <v>0.18</v>
      </c>
      <c r="I24" s="117" t="s">
        <v>95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</row>
    <row r="25" spans="1:65" x14ac:dyDescent="0.2">
      <c r="A25" s="110">
        <v>43769</v>
      </c>
      <c r="B25" s="218">
        <v>0.33333333333333331</v>
      </c>
      <c r="C25" s="112">
        <v>3</v>
      </c>
      <c r="D25" s="112">
        <v>5.6</v>
      </c>
      <c r="E25" s="112">
        <v>7.7</v>
      </c>
      <c r="F25" s="112">
        <v>11.9</v>
      </c>
      <c r="G25" s="113">
        <v>140</v>
      </c>
      <c r="H25" s="111">
        <v>0.18</v>
      </c>
      <c r="I25" s="116" t="s">
        <v>97</v>
      </c>
      <c r="J25" t="s">
        <v>120</v>
      </c>
      <c r="K25" s="79"/>
      <c r="L25" s="79"/>
      <c r="M25" s="78"/>
      <c r="N25" s="78"/>
      <c r="O25" s="78"/>
      <c r="P25" s="78"/>
      <c r="Q25" s="78"/>
      <c r="R25" s="78"/>
      <c r="S25" s="79"/>
      <c r="T25" s="78"/>
      <c r="U25" s="78"/>
      <c r="V25" s="78"/>
      <c r="W25" s="78"/>
      <c r="X25" s="78"/>
      <c r="Y25" s="7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</row>
    <row r="26" spans="1:65" x14ac:dyDescent="0.2">
      <c r="A26" s="110">
        <v>43770</v>
      </c>
      <c r="B26" s="218">
        <v>0.33333333333333331</v>
      </c>
      <c r="C26" s="112">
        <v>6</v>
      </c>
      <c r="D26" s="112">
        <v>8.6</v>
      </c>
      <c r="E26" s="112">
        <v>7.7</v>
      </c>
      <c r="F26" s="112">
        <v>11.5</v>
      </c>
      <c r="G26" s="113">
        <v>130</v>
      </c>
      <c r="H26" s="111">
        <v>0.18</v>
      </c>
      <c r="I26" s="117" t="s">
        <v>121</v>
      </c>
      <c r="J26" t="s">
        <v>122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</row>
    <row r="27" spans="1:65" x14ac:dyDescent="0.2">
      <c r="A27" s="110">
        <v>43771</v>
      </c>
      <c r="B27" s="218">
        <v>0.33333333333333331</v>
      </c>
      <c r="C27" s="112">
        <v>4</v>
      </c>
      <c r="D27" s="112">
        <v>9.6999999999999993</v>
      </c>
      <c r="E27" s="112">
        <v>7.6</v>
      </c>
      <c r="F27" s="112">
        <v>10.9</v>
      </c>
      <c r="G27" s="113">
        <v>120</v>
      </c>
      <c r="H27" s="111">
        <v>0.17</v>
      </c>
      <c r="I27" s="116" t="s">
        <v>123</v>
      </c>
      <c r="J27" t="s">
        <v>124</v>
      </c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</row>
    <row r="28" spans="1:65" x14ac:dyDescent="0.2">
      <c r="A28" s="110">
        <v>43772</v>
      </c>
      <c r="B28" s="218">
        <v>0.33333333333333331</v>
      </c>
      <c r="C28" s="112">
        <v>9</v>
      </c>
      <c r="D28" s="112">
        <v>9.6999999999999993</v>
      </c>
      <c r="E28" s="112">
        <v>7.7</v>
      </c>
      <c r="F28" s="112">
        <v>10.5</v>
      </c>
      <c r="G28" s="113">
        <v>130</v>
      </c>
      <c r="H28" s="111">
        <v>0.27</v>
      </c>
      <c r="I28" s="116" t="s">
        <v>125</v>
      </c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</row>
    <row r="29" spans="1:65" x14ac:dyDescent="0.2">
      <c r="A29" s="110">
        <v>43773</v>
      </c>
      <c r="B29" s="218">
        <v>0.33333333333333331</v>
      </c>
      <c r="C29" s="112">
        <v>9</v>
      </c>
      <c r="D29" s="112">
        <v>9.4</v>
      </c>
      <c r="E29" s="112">
        <v>7.7</v>
      </c>
      <c r="F29" s="112">
        <v>11</v>
      </c>
      <c r="G29" s="113">
        <v>130</v>
      </c>
      <c r="H29" s="111">
        <v>0.18</v>
      </c>
      <c r="I29" s="116" t="s">
        <v>126</v>
      </c>
      <c r="J29" t="s">
        <v>127</v>
      </c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</row>
    <row r="30" spans="1:65" x14ac:dyDescent="0.2">
      <c r="A30" s="110">
        <v>43774</v>
      </c>
      <c r="B30" s="218">
        <v>0.33333333333333331</v>
      </c>
      <c r="C30" s="112">
        <v>8</v>
      </c>
      <c r="D30" s="112">
        <v>9.3000000000000007</v>
      </c>
      <c r="E30" s="112">
        <v>7.8</v>
      </c>
      <c r="F30" s="112">
        <v>11.1</v>
      </c>
      <c r="G30" s="113">
        <v>140</v>
      </c>
      <c r="H30" s="111">
        <v>0.18</v>
      </c>
      <c r="I30" s="116" t="s">
        <v>97</v>
      </c>
      <c r="J30" t="s">
        <v>128</v>
      </c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BB30" s="108"/>
      <c r="BC30" s="108"/>
      <c r="BD30" s="202"/>
      <c r="BE30" s="108"/>
      <c r="BF30" s="108"/>
      <c r="BG30" s="108"/>
      <c r="BH30" s="108"/>
      <c r="BI30" s="108"/>
      <c r="BJ30" s="108"/>
      <c r="BK30" s="108"/>
      <c r="BL30" s="108"/>
      <c r="BM30" s="108"/>
    </row>
    <row r="31" spans="1:65" x14ac:dyDescent="0.2">
      <c r="A31" s="110">
        <v>43775</v>
      </c>
      <c r="B31" s="218">
        <v>0.33333333333333331</v>
      </c>
      <c r="C31" s="112">
        <v>7</v>
      </c>
      <c r="D31" s="112">
        <v>9.8000000000000007</v>
      </c>
      <c r="E31" s="112">
        <v>7.8</v>
      </c>
      <c r="F31" s="112">
        <v>10.8</v>
      </c>
      <c r="G31" s="113">
        <v>130</v>
      </c>
      <c r="H31" s="111">
        <v>0.18</v>
      </c>
      <c r="I31" s="116" t="s">
        <v>121</v>
      </c>
      <c r="J31" t="s">
        <v>129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</row>
    <row r="32" spans="1:65" x14ac:dyDescent="0.2">
      <c r="A32" s="110">
        <v>43776</v>
      </c>
      <c r="B32" s="218">
        <v>0.33333333333333331</v>
      </c>
      <c r="C32" s="112">
        <v>6</v>
      </c>
      <c r="D32" s="112">
        <v>8.4</v>
      </c>
      <c r="E32" s="112">
        <v>7.8</v>
      </c>
      <c r="F32" s="112">
        <v>11</v>
      </c>
      <c r="G32" s="113">
        <v>140</v>
      </c>
      <c r="H32" s="111">
        <v>0.18</v>
      </c>
      <c r="I32" s="116" t="s">
        <v>130</v>
      </c>
      <c r="J32" t="s">
        <v>131</v>
      </c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</row>
    <row r="33" spans="1:65" x14ac:dyDescent="0.2">
      <c r="A33" s="110">
        <v>43777</v>
      </c>
      <c r="B33" s="218">
        <v>0.33333333333333331</v>
      </c>
      <c r="C33" s="112">
        <v>6</v>
      </c>
      <c r="D33" s="112">
        <v>8.1999999999999993</v>
      </c>
      <c r="E33" s="112">
        <v>7.8</v>
      </c>
      <c r="F33" s="112">
        <v>11</v>
      </c>
      <c r="G33" s="113">
        <v>140</v>
      </c>
      <c r="H33" s="111">
        <v>0.18</v>
      </c>
      <c r="I33" s="116" t="s">
        <v>132</v>
      </c>
      <c r="J33" t="s">
        <v>133</v>
      </c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BB33" s="108"/>
      <c r="BC33" s="108"/>
      <c r="BD33" s="202"/>
      <c r="BE33" s="108"/>
      <c r="BF33" s="108"/>
      <c r="BG33" s="108"/>
      <c r="BH33" s="108"/>
      <c r="BI33" s="108"/>
      <c r="BJ33" s="108"/>
      <c r="BK33" s="108"/>
      <c r="BL33" s="108"/>
      <c r="BM33" s="108"/>
    </row>
    <row r="34" spans="1:65" x14ac:dyDescent="0.2">
      <c r="A34" s="110">
        <v>43778</v>
      </c>
      <c r="B34" s="218">
        <v>0.33333333333333331</v>
      </c>
      <c r="C34" s="112">
        <v>9</v>
      </c>
      <c r="D34" s="112">
        <v>9.1999999999999993</v>
      </c>
      <c r="E34" s="112">
        <v>7.7</v>
      </c>
      <c r="F34" s="112">
        <v>11</v>
      </c>
      <c r="G34" s="113">
        <v>100</v>
      </c>
      <c r="H34" s="111">
        <v>0.3</v>
      </c>
      <c r="I34" s="116" t="s">
        <v>134</v>
      </c>
      <c r="J34" t="s">
        <v>135</v>
      </c>
      <c r="K34" s="52"/>
      <c r="L34" s="52">
        <v>2</v>
      </c>
      <c r="M34" s="52"/>
      <c r="N34" s="52">
        <v>1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</row>
    <row r="35" spans="1:65" x14ac:dyDescent="0.2">
      <c r="A35" s="110">
        <v>43779</v>
      </c>
      <c r="B35" s="218">
        <v>0.33333333333333331</v>
      </c>
      <c r="C35" s="112">
        <v>8</v>
      </c>
      <c r="D35" s="112">
        <v>9.4</v>
      </c>
      <c r="E35" s="112">
        <v>7.5</v>
      </c>
      <c r="F35" s="112">
        <v>11.2</v>
      </c>
      <c r="G35" s="113">
        <v>90</v>
      </c>
      <c r="H35" s="111">
        <v>0.24</v>
      </c>
      <c r="I35" s="116" t="s">
        <v>121</v>
      </c>
      <c r="J35" t="s">
        <v>136</v>
      </c>
      <c r="K35" s="52"/>
      <c r="L35" s="52"/>
      <c r="M35" s="52"/>
      <c r="N35" s="52"/>
      <c r="O35" s="52"/>
      <c r="P35" s="52"/>
      <c r="Q35" s="52"/>
      <c r="R35" s="52"/>
      <c r="S35" s="52">
        <v>1</v>
      </c>
      <c r="T35" s="52"/>
      <c r="U35" s="52"/>
      <c r="V35" s="52"/>
      <c r="W35" s="52"/>
      <c r="X35" s="52"/>
      <c r="Y35" s="52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</row>
    <row r="36" spans="1:65" x14ac:dyDescent="0.2">
      <c r="A36" s="110">
        <v>43780</v>
      </c>
      <c r="B36" s="218">
        <v>0.33333333333333331</v>
      </c>
      <c r="C36" s="112">
        <v>8</v>
      </c>
      <c r="D36" s="112">
        <v>9.1999999999999993</v>
      </c>
      <c r="E36" s="112">
        <v>7.6</v>
      </c>
      <c r="F36" s="112">
        <v>11.2</v>
      </c>
      <c r="G36" s="113">
        <v>100</v>
      </c>
      <c r="H36" s="111">
        <v>0.2</v>
      </c>
      <c r="I36" s="117" t="s">
        <v>137</v>
      </c>
      <c r="J36" t="s">
        <v>140</v>
      </c>
      <c r="K36" s="79"/>
      <c r="L36" s="79"/>
      <c r="M36" s="79"/>
      <c r="N36" s="79"/>
      <c r="O36" s="79"/>
      <c r="P36" s="79"/>
      <c r="Q36" s="79"/>
      <c r="R36" s="79"/>
      <c r="S36" s="79">
        <v>1</v>
      </c>
      <c r="T36" s="79"/>
      <c r="U36" s="79"/>
      <c r="V36" s="79"/>
      <c r="W36" s="79"/>
      <c r="X36" s="79"/>
      <c r="Y36" s="79"/>
      <c r="AH36">
        <v>1</v>
      </c>
      <c r="AJ36" t="s">
        <v>138</v>
      </c>
      <c r="AK36" t="s">
        <v>72</v>
      </c>
      <c r="AM36" t="s">
        <v>139</v>
      </c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</row>
    <row r="37" spans="1:65" x14ac:dyDescent="0.2">
      <c r="A37" s="110">
        <v>43781</v>
      </c>
      <c r="B37" s="218">
        <v>0.33333333333333331</v>
      </c>
      <c r="C37" s="112">
        <v>8.5</v>
      </c>
      <c r="D37" s="112">
        <v>9.6</v>
      </c>
      <c r="E37" s="112">
        <v>7.5</v>
      </c>
      <c r="F37" s="112">
        <v>11.3</v>
      </c>
      <c r="G37" s="113">
        <v>70</v>
      </c>
      <c r="H37" s="111">
        <v>0.36</v>
      </c>
      <c r="I37" s="116" t="s">
        <v>141</v>
      </c>
      <c r="J37" t="s">
        <v>142</v>
      </c>
      <c r="K37" s="52"/>
      <c r="L37" s="52"/>
      <c r="M37" s="52"/>
      <c r="N37" s="52"/>
      <c r="O37" s="52"/>
      <c r="P37" s="52"/>
      <c r="Q37" s="52"/>
      <c r="R37" s="52"/>
      <c r="S37" s="52">
        <v>1</v>
      </c>
      <c r="T37" s="52">
        <v>2</v>
      </c>
      <c r="U37" s="52">
        <v>1</v>
      </c>
      <c r="V37" s="52"/>
      <c r="W37" s="52"/>
      <c r="X37" s="52"/>
      <c r="Y37" s="52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</row>
    <row r="38" spans="1:65" x14ac:dyDescent="0.2">
      <c r="A38" s="110">
        <v>43782</v>
      </c>
      <c r="B38" s="218">
        <v>0.33333333333333331</v>
      </c>
      <c r="C38" s="112">
        <v>9.5</v>
      </c>
      <c r="D38" s="112">
        <v>9.5</v>
      </c>
      <c r="E38" s="112">
        <v>7.6</v>
      </c>
      <c r="F38" s="112">
        <v>11.4</v>
      </c>
      <c r="G38" s="113">
        <v>90</v>
      </c>
      <c r="H38" s="111">
        <v>0.27</v>
      </c>
      <c r="I38" s="116" t="s">
        <v>143</v>
      </c>
      <c r="J38" t="s">
        <v>106</v>
      </c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</row>
    <row r="39" spans="1:65" x14ac:dyDescent="0.2">
      <c r="A39" s="110">
        <v>43783</v>
      </c>
      <c r="B39" s="218">
        <v>0.33333333333333331</v>
      </c>
      <c r="C39" s="112">
        <v>9</v>
      </c>
      <c r="D39" s="112">
        <v>9.3000000000000007</v>
      </c>
      <c r="E39" s="112">
        <v>7.6</v>
      </c>
      <c r="F39" s="112">
        <v>11.4</v>
      </c>
      <c r="G39" s="113">
        <v>70</v>
      </c>
      <c r="H39" s="111">
        <v>0.3</v>
      </c>
      <c r="I39" s="116" t="s">
        <v>121</v>
      </c>
      <c r="J39" t="s">
        <v>144</v>
      </c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</row>
    <row r="40" spans="1:65" x14ac:dyDescent="0.2">
      <c r="A40" s="110">
        <v>43784</v>
      </c>
      <c r="B40" s="218">
        <v>0.33333333333333331</v>
      </c>
      <c r="C40" s="112">
        <v>8</v>
      </c>
      <c r="D40" s="112">
        <v>10</v>
      </c>
      <c r="E40" s="112">
        <v>7.5</v>
      </c>
      <c r="F40" s="112">
        <v>10.8</v>
      </c>
      <c r="G40" s="113">
        <v>50</v>
      </c>
      <c r="H40" s="111">
        <v>0.48</v>
      </c>
      <c r="I40" s="117" t="s">
        <v>105</v>
      </c>
      <c r="J40" t="s">
        <v>145</v>
      </c>
      <c r="K40" s="79"/>
      <c r="L40" s="79">
        <v>1</v>
      </c>
      <c r="M40" s="79"/>
      <c r="N40" s="79"/>
      <c r="O40" s="79"/>
      <c r="P40" s="79"/>
      <c r="Q40" s="79"/>
      <c r="R40" s="79"/>
      <c r="S40" s="79">
        <v>7</v>
      </c>
      <c r="T40" s="79"/>
      <c r="U40" s="79"/>
      <c r="V40" s="79"/>
      <c r="W40" s="79"/>
      <c r="X40" s="79"/>
      <c r="Y40" s="79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</row>
    <row r="41" spans="1:65" x14ac:dyDescent="0.2">
      <c r="A41" s="110">
        <v>43785</v>
      </c>
      <c r="B41" s="218">
        <v>0.33333333333333331</v>
      </c>
      <c r="C41" s="112">
        <v>9</v>
      </c>
      <c r="D41" s="112">
        <v>9.6</v>
      </c>
      <c r="E41" s="112">
        <v>7.5</v>
      </c>
      <c r="F41" s="112">
        <v>11.3</v>
      </c>
      <c r="G41" s="113">
        <v>70</v>
      </c>
      <c r="H41" s="111">
        <v>0.4</v>
      </c>
      <c r="I41" s="117" t="s">
        <v>146</v>
      </c>
      <c r="J41" t="s">
        <v>147</v>
      </c>
      <c r="K41" s="52">
        <v>3</v>
      </c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</row>
    <row r="42" spans="1:65" x14ac:dyDescent="0.2">
      <c r="A42" s="110">
        <v>43786</v>
      </c>
      <c r="B42" s="218">
        <v>0.33333333333333331</v>
      </c>
      <c r="C42" s="112">
        <v>10</v>
      </c>
      <c r="D42" s="112">
        <v>10</v>
      </c>
      <c r="E42" s="112">
        <v>7.6</v>
      </c>
      <c r="F42" s="112">
        <v>10.6</v>
      </c>
      <c r="G42" s="113">
        <v>60</v>
      </c>
      <c r="H42" s="111">
        <v>0.6</v>
      </c>
      <c r="I42" s="116" t="s">
        <v>148</v>
      </c>
      <c r="J42" t="s">
        <v>151</v>
      </c>
      <c r="K42" s="52">
        <v>1</v>
      </c>
      <c r="L42" s="52">
        <v>2</v>
      </c>
      <c r="M42" s="52"/>
      <c r="N42" s="52"/>
      <c r="O42" s="52"/>
      <c r="P42" s="52"/>
      <c r="Q42" s="52"/>
      <c r="R42" s="52"/>
      <c r="S42" s="52">
        <v>1</v>
      </c>
      <c r="T42" s="52"/>
      <c r="U42" s="52"/>
      <c r="V42" s="52"/>
      <c r="W42" s="52"/>
      <c r="X42" s="52"/>
      <c r="Y42" s="52"/>
      <c r="AH42">
        <v>1</v>
      </c>
      <c r="AI42" t="s">
        <v>11</v>
      </c>
      <c r="AJ42" t="s">
        <v>149</v>
      </c>
      <c r="AK42" t="s">
        <v>150</v>
      </c>
      <c r="AL42">
        <v>865</v>
      </c>
      <c r="BB42" s="108"/>
      <c r="BC42" s="108"/>
      <c r="BD42" s="108">
        <v>2</v>
      </c>
      <c r="BE42" s="108"/>
      <c r="BF42" s="108"/>
      <c r="BG42" s="108"/>
      <c r="BH42" s="108"/>
      <c r="BI42" s="108"/>
      <c r="BJ42" s="108"/>
      <c r="BK42" s="108"/>
      <c r="BL42" s="108"/>
      <c r="BM42" s="108"/>
    </row>
    <row r="43" spans="1:65" x14ac:dyDescent="0.2">
      <c r="A43" s="110">
        <v>43787</v>
      </c>
      <c r="B43" s="218">
        <v>0.33333333333333331</v>
      </c>
      <c r="C43" s="112">
        <v>10</v>
      </c>
      <c r="D43" s="112">
        <v>10.8</v>
      </c>
      <c r="E43" s="112">
        <v>7.4</v>
      </c>
      <c r="F43" s="112">
        <v>11.2</v>
      </c>
      <c r="G43" s="113">
        <v>60</v>
      </c>
      <c r="H43" s="111">
        <v>0.4</v>
      </c>
      <c r="I43" s="117" t="s">
        <v>152</v>
      </c>
      <c r="J43" t="s">
        <v>153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</row>
    <row r="44" spans="1:65" x14ac:dyDescent="0.2">
      <c r="A44" s="110">
        <v>43788</v>
      </c>
      <c r="B44" s="218">
        <v>0.33333333333333331</v>
      </c>
      <c r="C44" s="112">
        <v>7</v>
      </c>
      <c r="D44" s="112">
        <v>9.5</v>
      </c>
      <c r="E44" s="112">
        <v>7.4</v>
      </c>
      <c r="F44" s="112">
        <v>11.5</v>
      </c>
      <c r="G44" s="113">
        <v>70</v>
      </c>
      <c r="H44" s="111">
        <v>0.32</v>
      </c>
      <c r="I44" s="117" t="s">
        <v>93</v>
      </c>
      <c r="J44" t="s">
        <v>154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</row>
    <row r="45" spans="1:65" x14ac:dyDescent="0.2">
      <c r="A45" s="110">
        <v>43789</v>
      </c>
      <c r="B45" s="218">
        <v>0.33333333333333331</v>
      </c>
      <c r="C45" s="112">
        <v>2</v>
      </c>
      <c r="D45" s="112">
        <v>8</v>
      </c>
      <c r="E45" s="112">
        <v>7.5</v>
      </c>
      <c r="F45" s="112">
        <v>12</v>
      </c>
      <c r="G45" s="113">
        <v>80</v>
      </c>
      <c r="H45" s="111">
        <v>0.26</v>
      </c>
      <c r="I45" s="116" t="s">
        <v>93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</row>
    <row r="46" spans="1:65" x14ac:dyDescent="0.2">
      <c r="A46" s="110">
        <v>43790</v>
      </c>
      <c r="B46" s="218">
        <v>0.33333333333333331</v>
      </c>
      <c r="C46" s="112">
        <v>1</v>
      </c>
      <c r="D46" s="112">
        <v>7.5</v>
      </c>
      <c r="E46" s="112">
        <v>7.6</v>
      </c>
      <c r="F46" s="112">
        <v>12.1</v>
      </c>
      <c r="G46" s="113">
        <v>80</v>
      </c>
      <c r="H46" s="111">
        <v>0.26</v>
      </c>
      <c r="I46" s="117" t="s">
        <v>155</v>
      </c>
      <c r="J46" t="s">
        <v>157</v>
      </c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H46">
        <v>1</v>
      </c>
      <c r="AI46" t="s">
        <v>11</v>
      </c>
      <c r="AJ46" t="s">
        <v>149</v>
      </c>
      <c r="AK46" t="s">
        <v>156</v>
      </c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</row>
    <row r="47" spans="1:65" x14ac:dyDescent="0.2">
      <c r="A47" s="110">
        <v>43791</v>
      </c>
      <c r="B47" s="218">
        <v>0.33333333333333331</v>
      </c>
      <c r="C47" s="112">
        <v>1</v>
      </c>
      <c r="D47" s="112">
        <v>5.9</v>
      </c>
      <c r="E47" s="112">
        <v>7.6</v>
      </c>
      <c r="F47" s="112">
        <v>12.6</v>
      </c>
      <c r="G47" s="113">
        <v>90</v>
      </c>
      <c r="H47" s="111">
        <v>0.2</v>
      </c>
      <c r="I47" s="116" t="s">
        <v>158</v>
      </c>
      <c r="J47" t="s">
        <v>159</v>
      </c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</row>
    <row r="48" spans="1:65" x14ac:dyDescent="0.2">
      <c r="A48" s="110">
        <v>43792</v>
      </c>
      <c r="B48" s="218">
        <v>0.33333333333333331</v>
      </c>
      <c r="C48" s="112">
        <v>10</v>
      </c>
      <c r="D48" s="112">
        <v>8.9</v>
      </c>
      <c r="E48" s="112">
        <v>7.5</v>
      </c>
      <c r="F48" s="112">
        <v>11.7</v>
      </c>
      <c r="G48" s="113">
        <v>90</v>
      </c>
      <c r="H48" s="111">
        <v>0.2</v>
      </c>
      <c r="I48" s="116" t="s">
        <v>137</v>
      </c>
      <c r="J48" t="s">
        <v>160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>
        <v>1</v>
      </c>
      <c r="AD48" t="s">
        <v>156</v>
      </c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</row>
    <row r="49" spans="1:65" x14ac:dyDescent="0.2">
      <c r="A49" s="110">
        <v>43793</v>
      </c>
      <c r="B49" s="218">
        <v>0.33333333333333331</v>
      </c>
      <c r="C49" s="118">
        <v>2</v>
      </c>
      <c r="D49" s="118">
        <v>8.1999999999999993</v>
      </c>
      <c r="E49" s="118">
        <v>7.5</v>
      </c>
      <c r="F49" s="118">
        <v>12</v>
      </c>
      <c r="G49" s="120">
        <v>70</v>
      </c>
      <c r="H49" s="119">
        <v>0.28999999999999998</v>
      </c>
      <c r="I49" s="117" t="s">
        <v>93</v>
      </c>
      <c r="J49" t="s">
        <v>161</v>
      </c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H49">
        <v>1</v>
      </c>
      <c r="AJ49" t="s">
        <v>138</v>
      </c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</row>
    <row r="50" spans="1:65" x14ac:dyDescent="0.2">
      <c r="A50" s="110">
        <v>43794</v>
      </c>
      <c r="B50" s="218">
        <v>0.33333333333333331</v>
      </c>
      <c r="C50" s="112">
        <v>1</v>
      </c>
      <c r="D50" s="112">
        <v>6.9</v>
      </c>
      <c r="E50" s="112">
        <v>7.5</v>
      </c>
      <c r="F50" s="112">
        <v>12.5</v>
      </c>
      <c r="G50" s="113">
        <v>70</v>
      </c>
      <c r="H50" s="111">
        <v>0.28000000000000003</v>
      </c>
      <c r="I50" s="117" t="s">
        <v>116</v>
      </c>
      <c r="J50" t="s">
        <v>162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</row>
    <row r="51" spans="1:65" x14ac:dyDescent="0.2">
      <c r="A51" s="110">
        <v>43795</v>
      </c>
      <c r="B51" s="218">
        <v>0.33333333333333331</v>
      </c>
      <c r="C51" s="112">
        <v>1</v>
      </c>
      <c r="D51" s="112">
        <v>5.0999999999999996</v>
      </c>
      <c r="E51" s="112">
        <v>7.6</v>
      </c>
      <c r="F51" s="112">
        <v>13</v>
      </c>
      <c r="G51" s="113">
        <v>80</v>
      </c>
      <c r="H51" s="111">
        <v>0.14000000000000001</v>
      </c>
      <c r="I51" s="116" t="s">
        <v>121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</row>
    <row r="52" spans="1:65" x14ac:dyDescent="0.2">
      <c r="A52" s="110">
        <v>43796</v>
      </c>
      <c r="B52" s="218">
        <v>0.33333333333333331</v>
      </c>
      <c r="C52" s="64">
        <v>-1</v>
      </c>
      <c r="D52" s="64">
        <v>3.9</v>
      </c>
      <c r="E52" s="64">
        <v>7.7</v>
      </c>
      <c r="F52" s="64">
        <v>12.6</v>
      </c>
      <c r="G52" s="122">
        <v>80</v>
      </c>
      <c r="H52" s="121">
        <v>0.12</v>
      </c>
      <c r="I52" s="116" t="s">
        <v>93</v>
      </c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</row>
    <row r="53" spans="1:65" x14ac:dyDescent="0.2">
      <c r="A53" s="110">
        <v>43797</v>
      </c>
      <c r="B53" s="218">
        <v>0.33333333333333331</v>
      </c>
      <c r="C53" s="64">
        <v>-1</v>
      </c>
      <c r="D53" s="64">
        <v>3.9</v>
      </c>
      <c r="E53" s="64">
        <v>7.7</v>
      </c>
      <c r="F53" s="64">
        <v>13</v>
      </c>
      <c r="G53" s="122">
        <v>90</v>
      </c>
      <c r="H53" s="121">
        <v>0.2</v>
      </c>
      <c r="I53" s="116" t="s">
        <v>93</v>
      </c>
      <c r="J53" t="s">
        <v>163</v>
      </c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</row>
    <row r="54" spans="1:65" x14ac:dyDescent="0.2">
      <c r="A54" s="110">
        <v>43798</v>
      </c>
      <c r="B54" s="218">
        <v>0.33333333333333331</v>
      </c>
      <c r="C54" s="64">
        <v>-2</v>
      </c>
      <c r="D54" s="64">
        <v>2.7</v>
      </c>
      <c r="E54" s="64">
        <v>7.6</v>
      </c>
      <c r="F54" s="64">
        <v>13.9</v>
      </c>
      <c r="G54" s="122">
        <v>80</v>
      </c>
      <c r="H54" s="121">
        <v>0.2</v>
      </c>
      <c r="I54" s="116" t="s">
        <v>155</v>
      </c>
      <c r="J54" t="s">
        <v>164</v>
      </c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</row>
    <row r="55" spans="1:65" x14ac:dyDescent="0.2">
      <c r="A55" s="110">
        <v>43799</v>
      </c>
      <c r="B55" s="218">
        <v>0.33333333333333331</v>
      </c>
      <c r="C55" s="64">
        <v>-5</v>
      </c>
      <c r="D55" s="64">
        <v>3.4</v>
      </c>
      <c r="E55" s="64">
        <v>7.7</v>
      </c>
      <c r="F55" s="64">
        <v>13.4</v>
      </c>
      <c r="G55" s="122">
        <v>90</v>
      </c>
      <c r="H55" s="121">
        <v>0.2</v>
      </c>
      <c r="I55" s="116" t="s">
        <v>93</v>
      </c>
      <c r="J55" t="s">
        <v>165</v>
      </c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>
        <v>1</v>
      </c>
      <c r="AB55" t="s">
        <v>11</v>
      </c>
      <c r="AC55" t="s">
        <v>149</v>
      </c>
      <c r="AD55" t="s">
        <v>72</v>
      </c>
      <c r="AE55">
        <v>550</v>
      </c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</row>
    <row r="56" spans="1:65" x14ac:dyDescent="0.2">
      <c r="A56" s="110">
        <v>43800</v>
      </c>
      <c r="B56" s="218">
        <v>0.33333333333333331</v>
      </c>
      <c r="C56" s="64">
        <v>-3</v>
      </c>
      <c r="D56" s="64">
        <v>2.2999999999999998</v>
      </c>
      <c r="E56" s="64">
        <v>7.7</v>
      </c>
      <c r="F56" s="64">
        <v>14.2</v>
      </c>
      <c r="G56" s="122">
        <v>90</v>
      </c>
      <c r="H56" s="123">
        <v>0.18</v>
      </c>
      <c r="I56" s="116" t="s">
        <v>166</v>
      </c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</row>
    <row r="57" spans="1:65" x14ac:dyDescent="0.2">
      <c r="A57" s="110">
        <v>43801</v>
      </c>
      <c r="B57" s="218">
        <v>0.33333333333333331</v>
      </c>
      <c r="C57" s="64">
        <v>2</v>
      </c>
      <c r="D57" s="64">
        <v>3.6</v>
      </c>
      <c r="E57" s="64">
        <v>7.6</v>
      </c>
      <c r="F57" s="64">
        <v>13.5</v>
      </c>
      <c r="G57" s="122">
        <v>90</v>
      </c>
      <c r="H57" s="121">
        <v>0.18</v>
      </c>
      <c r="I57" s="116" t="s">
        <v>137</v>
      </c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BB57" s="108"/>
      <c r="BC57" s="108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</row>
    <row r="58" spans="1:65" x14ac:dyDescent="0.2">
      <c r="A58" s="110">
        <v>43802</v>
      </c>
      <c r="B58" s="218">
        <v>0.33333333333333331</v>
      </c>
      <c r="C58" s="64">
        <v>3.5</v>
      </c>
      <c r="D58" s="64">
        <v>5.3</v>
      </c>
      <c r="E58" s="64">
        <v>7.7</v>
      </c>
      <c r="F58" s="64">
        <v>13</v>
      </c>
      <c r="G58" s="122">
        <v>120</v>
      </c>
      <c r="H58" s="121">
        <v>0.12</v>
      </c>
      <c r="I58" s="116" t="s">
        <v>167</v>
      </c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</row>
    <row r="59" spans="1:65" x14ac:dyDescent="0.2">
      <c r="A59" s="110">
        <v>43803</v>
      </c>
      <c r="B59" s="218">
        <v>0.33333333333333331</v>
      </c>
      <c r="C59" s="64">
        <v>4</v>
      </c>
      <c r="D59" s="64">
        <v>5</v>
      </c>
      <c r="E59" s="64">
        <v>7.7</v>
      </c>
      <c r="F59" s="64">
        <v>12.3</v>
      </c>
      <c r="G59" s="122">
        <v>100</v>
      </c>
      <c r="H59" s="121">
        <v>0.22</v>
      </c>
      <c r="I59" s="116" t="s">
        <v>168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BB59" s="108"/>
      <c r="BC59" s="108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</row>
    <row r="60" spans="1:65" x14ac:dyDescent="0.2">
      <c r="A60" s="110">
        <v>43804</v>
      </c>
      <c r="B60" s="218">
        <v>0.33333333333333331</v>
      </c>
      <c r="C60" s="64">
        <v>2</v>
      </c>
      <c r="D60" s="64">
        <v>5.0999999999999996</v>
      </c>
      <c r="E60" s="64">
        <v>7.7</v>
      </c>
      <c r="F60" s="64">
        <v>13.1</v>
      </c>
      <c r="G60" s="122">
        <v>80</v>
      </c>
      <c r="H60" s="121">
        <v>0.18</v>
      </c>
      <c r="I60" s="116" t="s">
        <v>169</v>
      </c>
      <c r="J60" t="s">
        <v>170</v>
      </c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BB60" s="108"/>
      <c r="BC60" s="108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</row>
    <row r="61" spans="1:65" x14ac:dyDescent="0.2">
      <c r="A61" s="110">
        <v>43805</v>
      </c>
      <c r="B61" s="218">
        <v>0.33333333333333331</v>
      </c>
      <c r="C61" s="64">
        <v>5</v>
      </c>
      <c r="D61" s="64">
        <v>5.8</v>
      </c>
      <c r="E61" s="64">
        <v>7.7</v>
      </c>
      <c r="F61" s="64">
        <v>12.7</v>
      </c>
      <c r="G61" s="122">
        <v>90</v>
      </c>
      <c r="H61" s="121">
        <v>0.18</v>
      </c>
      <c r="I61" s="116" t="s">
        <v>171</v>
      </c>
      <c r="J61" t="s">
        <v>172</v>
      </c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BB61" s="108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</row>
    <row r="62" spans="1:65" x14ac:dyDescent="0.2">
      <c r="A62" s="110">
        <v>43806</v>
      </c>
      <c r="B62" s="218">
        <v>0.33333333333333331</v>
      </c>
      <c r="C62" s="64">
        <v>5</v>
      </c>
      <c r="D62" s="64">
        <v>7.4</v>
      </c>
      <c r="E62" s="64">
        <v>7.6</v>
      </c>
      <c r="F62" s="64">
        <v>12.1</v>
      </c>
      <c r="G62" s="122">
        <v>100</v>
      </c>
      <c r="H62" s="121">
        <v>0.18</v>
      </c>
      <c r="I62" s="116" t="s">
        <v>173</v>
      </c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</row>
    <row r="63" spans="1:65" x14ac:dyDescent="0.2">
      <c r="A63" s="110">
        <v>43807</v>
      </c>
      <c r="B63" s="218">
        <v>0.33333333333333331</v>
      </c>
      <c r="C63" s="64">
        <v>4</v>
      </c>
      <c r="D63" s="64">
        <v>6.1</v>
      </c>
      <c r="E63" s="64">
        <v>7.5</v>
      </c>
      <c r="F63" s="64">
        <v>12.3</v>
      </c>
      <c r="G63" s="122">
        <v>90</v>
      </c>
      <c r="H63" s="121">
        <v>0.18</v>
      </c>
      <c r="I63" s="116" t="s">
        <v>174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</row>
    <row r="64" spans="1:65" x14ac:dyDescent="0.2">
      <c r="A64" s="110">
        <v>43808</v>
      </c>
      <c r="B64" s="218">
        <v>0.33333333333333331</v>
      </c>
      <c r="C64" s="64">
        <v>5</v>
      </c>
      <c r="D64" s="64">
        <v>8.1999999999999993</v>
      </c>
      <c r="E64" s="64">
        <v>7.5</v>
      </c>
      <c r="F64" s="64">
        <v>11.9</v>
      </c>
      <c r="G64" s="122">
        <v>100</v>
      </c>
      <c r="H64" s="121">
        <v>0.18</v>
      </c>
      <c r="I64" s="116" t="s">
        <v>148</v>
      </c>
      <c r="J64" t="s">
        <v>175</v>
      </c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</row>
    <row r="65" spans="1:65" x14ac:dyDescent="0.2">
      <c r="A65" s="110">
        <v>43809</v>
      </c>
      <c r="B65" s="218">
        <v>0.33333333333333331</v>
      </c>
      <c r="C65" s="64">
        <v>6</v>
      </c>
      <c r="D65" s="64">
        <v>7.9</v>
      </c>
      <c r="E65" s="64">
        <v>7.6</v>
      </c>
      <c r="F65" s="64">
        <v>11.7</v>
      </c>
      <c r="G65" s="122">
        <v>100</v>
      </c>
      <c r="H65" s="121">
        <v>0.18</v>
      </c>
      <c r="I65" s="116" t="s">
        <v>121</v>
      </c>
      <c r="J65" t="s">
        <v>176</v>
      </c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44"/>
  <sheetViews>
    <sheetView workbookViewId="0"/>
  </sheetViews>
  <sheetFormatPr defaultColWidth="8.85546875" defaultRowHeight="12.75" x14ac:dyDescent="0.2"/>
  <cols>
    <col min="1" max="1" width="11.85546875" style="1" customWidth="1"/>
    <col min="2" max="2" width="7.7109375" style="1" bestFit="1" customWidth="1"/>
    <col min="3" max="3" width="7.85546875" style="1" bestFit="1" customWidth="1"/>
    <col min="4" max="4" width="7.85546875" style="1" customWidth="1"/>
    <col min="5" max="5" width="12" bestFit="1" customWidth="1"/>
    <col min="6" max="6" width="12" customWidth="1"/>
    <col min="7" max="7" width="10.5703125" style="15" bestFit="1" customWidth="1"/>
    <col min="8" max="8" width="11.5703125" customWidth="1"/>
    <col min="9" max="9" width="18.28515625" style="1" customWidth="1"/>
    <col min="10" max="10" width="7.42578125" style="1" customWidth="1"/>
    <col min="11" max="11" width="6.85546875" style="1" customWidth="1"/>
    <col min="12" max="12" width="9.42578125" customWidth="1"/>
    <col min="13" max="13" width="9" customWidth="1"/>
    <col min="14" max="14" width="13.28515625" customWidth="1"/>
    <col min="15" max="15" width="12.85546875" customWidth="1"/>
  </cols>
  <sheetData>
    <row r="1" spans="1:59" x14ac:dyDescent="0.2">
      <c r="A1" s="3" t="s">
        <v>57</v>
      </c>
      <c r="B1" s="3" t="s">
        <v>178</v>
      </c>
      <c r="C1" s="3" t="s">
        <v>70</v>
      </c>
      <c r="D1" s="3" t="s">
        <v>183</v>
      </c>
      <c r="E1" s="3" t="s">
        <v>54</v>
      </c>
      <c r="F1" s="3" t="s">
        <v>182</v>
      </c>
      <c r="G1" s="3" t="s">
        <v>26</v>
      </c>
      <c r="H1" s="13"/>
      <c r="I1" s="3"/>
      <c r="J1" s="3"/>
      <c r="K1" s="3"/>
    </row>
    <row r="2" spans="1:59" x14ac:dyDescent="0.2">
      <c r="A2" s="17">
        <v>43754</v>
      </c>
      <c r="B2" s="1" t="s">
        <v>19</v>
      </c>
      <c r="C2" s="1" t="s">
        <v>12</v>
      </c>
      <c r="E2">
        <v>710</v>
      </c>
      <c r="G2"/>
      <c r="I2"/>
      <c r="J2"/>
      <c r="K2"/>
    </row>
    <row r="3" spans="1:59" x14ac:dyDescent="0.2">
      <c r="A3" s="17">
        <v>43754</v>
      </c>
      <c r="B3" s="1" t="s">
        <v>19</v>
      </c>
      <c r="C3" s="1" t="s">
        <v>12</v>
      </c>
      <c r="E3">
        <v>540</v>
      </c>
      <c r="G3"/>
      <c r="I3"/>
      <c r="J3"/>
      <c r="K3"/>
    </row>
    <row r="4" spans="1:59" s="21" customFormat="1" x14ac:dyDescent="0.2">
      <c r="A4" s="17">
        <v>43754</v>
      </c>
      <c r="B4" s="1" t="s">
        <v>19</v>
      </c>
      <c r="C4" s="1" t="s">
        <v>181</v>
      </c>
      <c r="D4" s="1"/>
      <c r="E4">
        <v>340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17">
        <v>43754</v>
      </c>
      <c r="B5" s="1" t="s">
        <v>19</v>
      </c>
      <c r="C5" s="1" t="s">
        <v>181</v>
      </c>
      <c r="E5">
        <v>345</v>
      </c>
      <c r="G5"/>
      <c r="I5"/>
      <c r="J5"/>
      <c r="K5"/>
    </row>
    <row r="6" spans="1:59" x14ac:dyDescent="0.2">
      <c r="A6" s="17">
        <v>43754</v>
      </c>
      <c r="B6" s="1" t="s">
        <v>19</v>
      </c>
      <c r="C6" s="1" t="s">
        <v>12</v>
      </c>
      <c r="E6">
        <v>610</v>
      </c>
      <c r="G6"/>
      <c r="I6"/>
      <c r="J6"/>
      <c r="K6"/>
    </row>
    <row r="7" spans="1:59" x14ac:dyDescent="0.2">
      <c r="A7" s="17">
        <v>43754</v>
      </c>
      <c r="B7" s="1" t="s">
        <v>19</v>
      </c>
      <c r="C7" s="1" t="s">
        <v>11</v>
      </c>
      <c r="E7">
        <v>610</v>
      </c>
      <c r="G7"/>
    </row>
    <row r="8" spans="1:59" x14ac:dyDescent="0.2">
      <c r="A8" s="17">
        <v>43754</v>
      </c>
      <c r="B8" s="1" t="s">
        <v>19</v>
      </c>
      <c r="C8" s="1" t="s">
        <v>11</v>
      </c>
      <c r="E8">
        <v>690</v>
      </c>
      <c r="G8"/>
    </row>
    <row r="9" spans="1:59" s="21" customFormat="1" x14ac:dyDescent="0.2">
      <c r="A9" s="17">
        <v>43754</v>
      </c>
      <c r="B9" s="1" t="s">
        <v>19</v>
      </c>
      <c r="C9" s="1" t="s">
        <v>11</v>
      </c>
      <c r="D9" s="1"/>
      <c r="E9">
        <v>600</v>
      </c>
      <c r="F9"/>
      <c r="G9"/>
      <c r="H9"/>
      <c r="I9" s="1"/>
      <c r="J9" s="1"/>
      <c r="K9" s="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17">
        <v>43754</v>
      </c>
      <c r="B10" s="1" t="s">
        <v>15</v>
      </c>
      <c r="E10">
        <v>390</v>
      </c>
      <c r="G10"/>
    </row>
    <row r="11" spans="1:59" x14ac:dyDescent="0.2">
      <c r="A11" s="17">
        <v>43758</v>
      </c>
      <c r="B11" s="1" t="s">
        <v>22</v>
      </c>
      <c r="C11" s="1" t="s">
        <v>181</v>
      </c>
      <c r="E11">
        <v>515</v>
      </c>
      <c r="G11"/>
    </row>
    <row r="12" spans="1:59" x14ac:dyDescent="0.2">
      <c r="A12" s="17">
        <v>43759</v>
      </c>
      <c r="B12" s="1" t="s">
        <v>22</v>
      </c>
      <c r="C12" s="1" t="s">
        <v>12</v>
      </c>
      <c r="E12">
        <v>910</v>
      </c>
      <c r="G12"/>
    </row>
    <row r="13" spans="1:59" x14ac:dyDescent="0.2">
      <c r="A13" s="17">
        <v>43759</v>
      </c>
      <c r="B13" s="1" t="s">
        <v>22</v>
      </c>
      <c r="C13" s="1" t="s">
        <v>11</v>
      </c>
      <c r="E13">
        <v>720</v>
      </c>
      <c r="G13"/>
      <c r="I13"/>
      <c r="J13"/>
      <c r="K13"/>
    </row>
    <row r="14" spans="1:59" x14ac:dyDescent="0.2">
      <c r="A14" s="17">
        <v>43759</v>
      </c>
      <c r="B14" s="1" t="s">
        <v>22</v>
      </c>
      <c r="C14" s="1" t="s">
        <v>12</v>
      </c>
      <c r="E14">
        <v>790</v>
      </c>
      <c r="G14" s="43"/>
      <c r="I14"/>
      <c r="J14"/>
      <c r="K14"/>
    </row>
    <row r="15" spans="1:59" x14ac:dyDescent="0.2">
      <c r="A15" s="17">
        <v>43760</v>
      </c>
      <c r="B15" s="1" t="s">
        <v>22</v>
      </c>
      <c r="C15" s="1" t="s">
        <v>11</v>
      </c>
      <c r="E15">
        <v>750</v>
      </c>
      <c r="G15" s="43"/>
      <c r="I15"/>
      <c r="J15"/>
      <c r="K15"/>
    </row>
    <row r="16" spans="1:59" x14ac:dyDescent="0.2">
      <c r="A16" s="17">
        <v>43760</v>
      </c>
      <c r="B16" s="1" t="s">
        <v>22</v>
      </c>
      <c r="C16" s="1" t="s">
        <v>11</v>
      </c>
      <c r="E16">
        <v>820</v>
      </c>
      <c r="G16" s="43"/>
      <c r="I16"/>
      <c r="J16"/>
      <c r="K16"/>
    </row>
    <row r="17" spans="1:59" x14ac:dyDescent="0.2">
      <c r="A17" s="17">
        <v>43760</v>
      </c>
      <c r="B17" s="1" t="s">
        <v>22</v>
      </c>
      <c r="C17" s="1" t="s">
        <v>12</v>
      </c>
      <c r="E17">
        <v>980</v>
      </c>
      <c r="G17" s="43"/>
      <c r="I17"/>
      <c r="J17"/>
      <c r="K17"/>
    </row>
    <row r="18" spans="1:59" s="21" customFormat="1" x14ac:dyDescent="0.2">
      <c r="A18" s="17">
        <v>43760</v>
      </c>
      <c r="B18" s="1" t="s">
        <v>19</v>
      </c>
      <c r="C18" s="1" t="s">
        <v>181</v>
      </c>
      <c r="D18" s="1"/>
      <c r="E18">
        <v>365</v>
      </c>
      <c r="F18"/>
      <c r="G18" s="43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17">
        <v>43761</v>
      </c>
      <c r="B19" s="1" t="s">
        <v>22</v>
      </c>
      <c r="C19" s="1" t="s">
        <v>11</v>
      </c>
      <c r="E19">
        <v>850</v>
      </c>
      <c r="G19" s="43"/>
      <c r="I19"/>
      <c r="J19"/>
      <c r="K19"/>
    </row>
    <row r="20" spans="1:59" x14ac:dyDescent="0.2">
      <c r="A20" s="17">
        <v>43761</v>
      </c>
      <c r="B20" s="1" t="s">
        <v>22</v>
      </c>
      <c r="C20" s="1" t="s">
        <v>11</v>
      </c>
      <c r="E20">
        <v>910</v>
      </c>
      <c r="G20" s="43"/>
      <c r="I20"/>
      <c r="J20"/>
      <c r="K20"/>
    </row>
    <row r="21" spans="1:59" x14ac:dyDescent="0.2">
      <c r="A21" s="17">
        <v>43761</v>
      </c>
      <c r="B21" s="1" t="s">
        <v>22</v>
      </c>
      <c r="C21" s="1" t="s">
        <v>11</v>
      </c>
      <c r="E21">
        <v>680</v>
      </c>
      <c r="G21" s="43"/>
      <c r="I21"/>
      <c r="J21"/>
      <c r="K21"/>
    </row>
    <row r="22" spans="1:59" x14ac:dyDescent="0.2">
      <c r="A22" s="17">
        <v>43762</v>
      </c>
      <c r="B22" s="1" t="s">
        <v>22</v>
      </c>
      <c r="C22" s="1" t="s">
        <v>11</v>
      </c>
      <c r="E22">
        <v>770</v>
      </c>
      <c r="G22" s="43"/>
      <c r="I22"/>
      <c r="J22"/>
      <c r="K22"/>
    </row>
    <row r="23" spans="1:59" x14ac:dyDescent="0.2">
      <c r="A23" s="17">
        <v>43763</v>
      </c>
      <c r="B23" s="1" t="s">
        <v>19</v>
      </c>
      <c r="C23" s="1" t="s">
        <v>12</v>
      </c>
      <c r="E23">
        <v>590</v>
      </c>
      <c r="G23" s="43" t="s">
        <v>177</v>
      </c>
      <c r="I23"/>
      <c r="J23"/>
      <c r="K23"/>
    </row>
    <row r="24" spans="1:59" x14ac:dyDescent="0.2">
      <c r="A24" s="17">
        <v>43763</v>
      </c>
      <c r="B24" s="1" t="s">
        <v>19</v>
      </c>
      <c r="C24" s="1" t="s">
        <v>12</v>
      </c>
      <c r="E24">
        <v>610</v>
      </c>
      <c r="G24" s="43"/>
      <c r="I24"/>
      <c r="J24"/>
      <c r="K24"/>
    </row>
    <row r="25" spans="1:59" x14ac:dyDescent="0.2">
      <c r="A25" s="17">
        <v>43763</v>
      </c>
      <c r="B25" s="1" t="s">
        <v>21</v>
      </c>
      <c r="C25" s="1" t="s">
        <v>11</v>
      </c>
      <c r="E25">
        <v>650</v>
      </c>
      <c r="G25" s="43"/>
      <c r="I25"/>
      <c r="J25"/>
      <c r="K25"/>
    </row>
    <row r="26" spans="1:59" x14ac:dyDescent="0.2">
      <c r="A26" s="17">
        <v>43763</v>
      </c>
      <c r="B26" s="1" t="s">
        <v>19</v>
      </c>
      <c r="C26" s="1" t="s">
        <v>181</v>
      </c>
      <c r="E26">
        <v>390</v>
      </c>
      <c r="G26" s="43"/>
      <c r="I26"/>
      <c r="J26"/>
      <c r="K26"/>
    </row>
    <row r="27" spans="1:59" x14ac:dyDescent="0.2">
      <c r="A27" s="17">
        <v>43763</v>
      </c>
      <c r="B27" s="1" t="s">
        <v>21</v>
      </c>
      <c r="C27" s="1" t="s">
        <v>11</v>
      </c>
      <c r="E27">
        <v>690</v>
      </c>
      <c r="G27" s="43"/>
      <c r="I27"/>
      <c r="J27"/>
      <c r="K27"/>
    </row>
    <row r="28" spans="1:59" x14ac:dyDescent="0.2">
      <c r="A28" s="41">
        <v>43778</v>
      </c>
      <c r="B28" s="1" t="s">
        <v>19</v>
      </c>
      <c r="C28" s="1" t="s">
        <v>181</v>
      </c>
      <c r="E28">
        <v>520</v>
      </c>
      <c r="G28" s="43"/>
      <c r="I28"/>
      <c r="J28"/>
      <c r="K28"/>
    </row>
    <row r="29" spans="1:59" x14ac:dyDescent="0.2">
      <c r="A29" s="41">
        <v>43778</v>
      </c>
      <c r="B29" s="1" t="s">
        <v>19</v>
      </c>
      <c r="C29" s="1" t="s">
        <v>12</v>
      </c>
      <c r="E29">
        <v>610</v>
      </c>
      <c r="G29" s="43"/>
      <c r="I29"/>
      <c r="J29"/>
      <c r="K29"/>
    </row>
    <row r="30" spans="1:59" x14ac:dyDescent="0.2">
      <c r="A30" s="41">
        <v>43778</v>
      </c>
      <c r="B30" s="1" t="s">
        <v>19</v>
      </c>
      <c r="C30" s="1" t="s">
        <v>12</v>
      </c>
      <c r="E30">
        <v>540</v>
      </c>
      <c r="G30" s="43"/>
      <c r="I30"/>
      <c r="J30"/>
      <c r="K30"/>
    </row>
    <row r="31" spans="1:59" x14ac:dyDescent="0.2">
      <c r="A31" s="41">
        <v>43779</v>
      </c>
      <c r="B31" s="1" t="s">
        <v>22</v>
      </c>
      <c r="C31" s="1" t="s">
        <v>11</v>
      </c>
      <c r="E31">
        <v>790</v>
      </c>
      <c r="G31" s="43"/>
      <c r="I31"/>
      <c r="J31"/>
      <c r="K31"/>
    </row>
    <row r="32" spans="1:59" s="21" customFormat="1" x14ac:dyDescent="0.2">
      <c r="A32" s="41">
        <v>43780</v>
      </c>
      <c r="B32" s="1" t="s">
        <v>22</v>
      </c>
      <c r="C32" s="1" t="s">
        <v>11</v>
      </c>
      <c r="D32" s="1"/>
      <c r="E32">
        <v>770</v>
      </c>
      <c r="F32"/>
      <c r="G32" s="4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 s="41">
        <v>43781</v>
      </c>
      <c r="B33" s="1" t="s">
        <v>22</v>
      </c>
      <c r="C33" s="1" t="s">
        <v>12</v>
      </c>
      <c r="E33">
        <v>680</v>
      </c>
      <c r="G33" s="43"/>
      <c r="I33"/>
      <c r="J33"/>
      <c r="K33"/>
    </row>
    <row r="34" spans="1:59" s="21" customFormat="1" x14ac:dyDescent="0.2">
      <c r="A34" s="41">
        <v>43781</v>
      </c>
      <c r="B34" s="1" t="s">
        <v>22</v>
      </c>
      <c r="C34" s="1" t="s">
        <v>181</v>
      </c>
      <c r="D34" s="1"/>
      <c r="E34">
        <v>385</v>
      </c>
      <c r="F34"/>
      <c r="G34" s="43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s="21" customFormat="1" x14ac:dyDescent="0.2">
      <c r="A35" s="41">
        <v>43781</v>
      </c>
      <c r="B35" s="1" t="s">
        <v>22</v>
      </c>
      <c r="C35" s="1" t="s">
        <v>179</v>
      </c>
      <c r="D35" s="1"/>
      <c r="E35">
        <v>740</v>
      </c>
      <c r="F35"/>
      <c r="G35" s="43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s="21" customFormat="1" x14ac:dyDescent="0.2">
      <c r="A36" s="41">
        <v>43781</v>
      </c>
      <c r="B36" s="1" t="s">
        <v>22</v>
      </c>
      <c r="C36" s="1" t="s">
        <v>180</v>
      </c>
      <c r="D36" s="1"/>
      <c r="E36">
        <v>605</v>
      </c>
      <c r="F36"/>
      <c r="G36" s="43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">
      <c r="A37" s="41">
        <v>43784</v>
      </c>
      <c r="B37" s="1" t="s">
        <v>22</v>
      </c>
      <c r="C37" s="1" t="s">
        <v>11</v>
      </c>
      <c r="E37">
        <v>750</v>
      </c>
      <c r="G37" s="43"/>
      <c r="I37"/>
      <c r="J37"/>
      <c r="K37"/>
    </row>
    <row r="38" spans="1:59" x14ac:dyDescent="0.2">
      <c r="A38" s="41">
        <v>43784</v>
      </c>
      <c r="B38" s="1" t="s">
        <v>22</v>
      </c>
      <c r="C38" s="1" t="s">
        <v>11</v>
      </c>
      <c r="E38">
        <v>850</v>
      </c>
      <c r="G38" s="43"/>
      <c r="I38"/>
      <c r="J38"/>
      <c r="K38"/>
    </row>
    <row r="39" spans="1:59" x14ac:dyDescent="0.2">
      <c r="A39" s="41">
        <v>43784</v>
      </c>
      <c r="B39" s="1" t="s">
        <v>22</v>
      </c>
      <c r="C39" s="1" t="s">
        <v>11</v>
      </c>
      <c r="E39">
        <v>895</v>
      </c>
      <c r="G39" s="43"/>
      <c r="I39"/>
      <c r="J39"/>
      <c r="K39"/>
    </row>
    <row r="40" spans="1:59" x14ac:dyDescent="0.2">
      <c r="A40" s="41">
        <v>43784</v>
      </c>
      <c r="B40" s="1" t="s">
        <v>22</v>
      </c>
      <c r="C40" s="1" t="s">
        <v>11</v>
      </c>
      <c r="E40">
        <v>750</v>
      </c>
      <c r="G40" s="43"/>
      <c r="I40"/>
      <c r="J40"/>
      <c r="K40"/>
    </row>
    <row r="41" spans="1:59" x14ac:dyDescent="0.2">
      <c r="A41" s="41">
        <v>43784</v>
      </c>
      <c r="B41" s="1" t="s">
        <v>22</v>
      </c>
      <c r="C41" s="1" t="s">
        <v>11</v>
      </c>
      <c r="E41">
        <v>735</v>
      </c>
      <c r="G41" s="43"/>
      <c r="I41"/>
      <c r="J41"/>
      <c r="K41"/>
    </row>
    <row r="42" spans="1:59" s="21" customFormat="1" x14ac:dyDescent="0.2">
      <c r="A42" s="41">
        <v>43784</v>
      </c>
      <c r="B42" s="1" t="s">
        <v>19</v>
      </c>
      <c r="C42" s="1" t="s">
        <v>12</v>
      </c>
      <c r="D42" s="1"/>
      <c r="E42">
        <v>620</v>
      </c>
      <c r="F42"/>
      <c r="G42" s="43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 s="41">
        <v>43784</v>
      </c>
      <c r="B43" s="1" t="s">
        <v>22</v>
      </c>
      <c r="C43" s="1" t="s">
        <v>11</v>
      </c>
      <c r="E43">
        <v>850</v>
      </c>
      <c r="G43" s="43"/>
      <c r="I43"/>
      <c r="J43"/>
      <c r="K43"/>
    </row>
    <row r="44" spans="1:59" x14ac:dyDescent="0.2">
      <c r="A44" s="41">
        <v>43784</v>
      </c>
      <c r="B44" s="1" t="s">
        <v>22</v>
      </c>
      <c r="C44" s="1" t="s">
        <v>11</v>
      </c>
      <c r="E44">
        <v>700</v>
      </c>
      <c r="G44" s="43"/>
      <c r="I44"/>
      <c r="J44"/>
      <c r="K44"/>
    </row>
    <row r="45" spans="1:59" x14ac:dyDescent="0.2">
      <c r="A45" s="41">
        <v>43785</v>
      </c>
      <c r="B45" s="1" t="s">
        <v>19</v>
      </c>
      <c r="C45" s="1" t="s">
        <v>11</v>
      </c>
      <c r="E45">
        <v>610</v>
      </c>
      <c r="G45" s="43"/>
      <c r="I45"/>
      <c r="J45"/>
      <c r="K45"/>
    </row>
    <row r="46" spans="1:59" x14ac:dyDescent="0.2">
      <c r="A46" s="41">
        <v>43785</v>
      </c>
      <c r="B46" s="1" t="s">
        <v>19</v>
      </c>
      <c r="C46" s="1" t="s">
        <v>11</v>
      </c>
      <c r="E46">
        <v>680</v>
      </c>
      <c r="G46"/>
      <c r="H46" s="44"/>
      <c r="I46" s="3"/>
      <c r="J46" s="3"/>
      <c r="K46" s="3"/>
    </row>
    <row r="47" spans="1:59" x14ac:dyDescent="0.2">
      <c r="A47" s="41">
        <v>43785</v>
      </c>
      <c r="B47" s="1" t="s">
        <v>19</v>
      </c>
      <c r="C47" s="1" t="s">
        <v>11</v>
      </c>
      <c r="E47">
        <v>610</v>
      </c>
      <c r="G47"/>
      <c r="I47"/>
      <c r="J47"/>
      <c r="K47"/>
    </row>
    <row r="48" spans="1:59" x14ac:dyDescent="0.2">
      <c r="A48" s="41">
        <v>43786</v>
      </c>
      <c r="B48" s="1" t="s">
        <v>22</v>
      </c>
      <c r="C48" s="1" t="s">
        <v>11</v>
      </c>
      <c r="E48">
        <v>720</v>
      </c>
      <c r="G48"/>
      <c r="I48"/>
      <c r="J48"/>
      <c r="K48"/>
    </row>
    <row r="49" spans="1:11" x14ac:dyDescent="0.2">
      <c r="A49" s="41">
        <v>43786</v>
      </c>
      <c r="B49" s="1" t="s">
        <v>19</v>
      </c>
      <c r="C49" s="1" t="s">
        <v>11</v>
      </c>
      <c r="E49">
        <v>580</v>
      </c>
      <c r="G49"/>
      <c r="I49"/>
      <c r="J49"/>
      <c r="K49"/>
    </row>
    <row r="50" spans="1:11" x14ac:dyDescent="0.2">
      <c r="A50" s="41">
        <v>43786</v>
      </c>
      <c r="B50" s="1" t="s">
        <v>19</v>
      </c>
      <c r="C50" s="1" t="s">
        <v>12</v>
      </c>
      <c r="E50">
        <v>670</v>
      </c>
      <c r="G50"/>
    </row>
    <row r="51" spans="1:11" x14ac:dyDescent="0.2">
      <c r="A51" s="41">
        <v>43786</v>
      </c>
      <c r="B51" s="1" t="s">
        <v>19</v>
      </c>
      <c r="C51" s="1" t="s">
        <v>12</v>
      </c>
      <c r="E51">
        <v>630</v>
      </c>
      <c r="G51"/>
      <c r="I51"/>
      <c r="J51"/>
      <c r="K51"/>
    </row>
    <row r="52" spans="1:11" x14ac:dyDescent="0.2">
      <c r="A52" s="41"/>
      <c r="G52"/>
      <c r="I52"/>
      <c r="J52"/>
      <c r="K52"/>
    </row>
    <row r="53" spans="1:11" x14ac:dyDescent="0.2">
      <c r="A53" s="41"/>
      <c r="G53"/>
      <c r="I53"/>
      <c r="J53"/>
      <c r="K53"/>
    </row>
    <row r="54" spans="1:11" x14ac:dyDescent="0.2">
      <c r="A54" s="41"/>
      <c r="G54"/>
      <c r="I54"/>
      <c r="J54"/>
      <c r="K54"/>
    </row>
    <row r="55" spans="1:11" x14ac:dyDescent="0.2">
      <c r="A55" s="41"/>
      <c r="G55"/>
      <c r="I55"/>
      <c r="J55"/>
      <c r="K55"/>
    </row>
    <row r="56" spans="1:11" x14ac:dyDescent="0.2">
      <c r="A56" s="41"/>
      <c r="G56"/>
      <c r="I56"/>
      <c r="J56"/>
      <c r="K56"/>
    </row>
    <row r="57" spans="1:11" x14ac:dyDescent="0.2">
      <c r="A57" s="41"/>
      <c r="G57"/>
    </row>
    <row r="58" spans="1:11" x14ac:dyDescent="0.2">
      <c r="A58" s="41"/>
      <c r="G58"/>
    </row>
    <row r="59" spans="1:11" x14ac:dyDescent="0.2">
      <c r="A59" s="41"/>
      <c r="G59"/>
    </row>
    <row r="60" spans="1:11" x14ac:dyDescent="0.2">
      <c r="A60" s="41"/>
      <c r="G60"/>
    </row>
    <row r="61" spans="1:11" x14ac:dyDescent="0.2">
      <c r="A61" s="41"/>
      <c r="G61"/>
    </row>
    <row r="62" spans="1:11" x14ac:dyDescent="0.2">
      <c r="A62" s="41"/>
      <c r="G62"/>
    </row>
    <row r="63" spans="1:11" x14ac:dyDescent="0.2">
      <c r="A63" s="41"/>
      <c r="G63"/>
    </row>
    <row r="64" spans="1:11" x14ac:dyDescent="0.2">
      <c r="A64" s="41"/>
      <c r="G64"/>
    </row>
    <row r="65" spans="1:59" x14ac:dyDescent="0.2">
      <c r="A65" s="41"/>
      <c r="G65"/>
    </row>
    <row r="66" spans="1:59" x14ac:dyDescent="0.2">
      <c r="A66" s="41"/>
      <c r="G66"/>
    </row>
    <row r="67" spans="1:59" x14ac:dyDescent="0.2">
      <c r="A67" s="41"/>
      <c r="G67"/>
    </row>
    <row r="68" spans="1:59" x14ac:dyDescent="0.2">
      <c r="A68" s="41"/>
      <c r="G68"/>
    </row>
    <row r="69" spans="1:59" x14ac:dyDescent="0.2">
      <c r="A69" s="41"/>
      <c r="G69"/>
    </row>
    <row r="70" spans="1:59" x14ac:dyDescent="0.2">
      <c r="A70" s="41"/>
      <c r="G70"/>
    </row>
    <row r="71" spans="1:59" x14ac:dyDescent="0.2">
      <c r="A71" s="41"/>
      <c r="G71"/>
    </row>
    <row r="72" spans="1:59" x14ac:dyDescent="0.2">
      <c r="A72" s="41"/>
      <c r="G72"/>
    </row>
    <row r="73" spans="1:59" x14ac:dyDescent="0.2">
      <c r="A73" s="41"/>
      <c r="G73"/>
    </row>
    <row r="74" spans="1:59" x14ac:dyDescent="0.2">
      <c r="A74" s="41"/>
      <c r="G74"/>
    </row>
    <row r="75" spans="1:59" s="21" customFormat="1" x14ac:dyDescent="0.2">
      <c r="A75" s="41"/>
      <c r="B75" s="1"/>
      <c r="C75" s="1"/>
      <c r="D75" s="1"/>
      <c r="E75"/>
      <c r="F75"/>
      <c r="G75"/>
      <c r="H75"/>
      <c r="I75" s="1"/>
      <c r="J75" s="1"/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">
      <c r="A76" s="41"/>
      <c r="G76"/>
    </row>
    <row r="77" spans="1:59" x14ac:dyDescent="0.2">
      <c r="A77" s="41"/>
      <c r="G77"/>
    </row>
    <row r="78" spans="1:59" s="21" customFormat="1" x14ac:dyDescent="0.2">
      <c r="A78" s="41"/>
      <c r="B78" s="1"/>
      <c r="C78" s="1"/>
      <c r="D78" s="1"/>
      <c r="E78"/>
      <c r="F78"/>
      <c r="G78"/>
      <c r="H78"/>
      <c r="I78" s="1"/>
      <c r="J78" s="1"/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">
      <c r="A79" s="41"/>
      <c r="G79"/>
    </row>
    <row r="80" spans="1:59" x14ac:dyDescent="0.2">
      <c r="A80" s="41"/>
      <c r="G80"/>
    </row>
    <row r="81" spans="1:11" x14ac:dyDescent="0.2">
      <c r="A81"/>
      <c r="B81"/>
      <c r="C81"/>
      <c r="D81"/>
      <c r="G81"/>
      <c r="I81"/>
      <c r="J81"/>
      <c r="K81"/>
    </row>
    <row r="82" spans="1:11" x14ac:dyDescent="0.2">
      <c r="A82" s="41"/>
      <c r="G82"/>
    </row>
    <row r="83" spans="1:11" x14ac:dyDescent="0.2">
      <c r="A83" s="41"/>
      <c r="G83"/>
    </row>
    <row r="84" spans="1:11" x14ac:dyDescent="0.2">
      <c r="A84" s="41"/>
      <c r="B84"/>
      <c r="G84"/>
    </row>
    <row r="85" spans="1:11" x14ac:dyDescent="0.2">
      <c r="A85"/>
      <c r="B85"/>
      <c r="C85"/>
      <c r="D85"/>
      <c r="G85"/>
      <c r="I85"/>
    </row>
    <row r="86" spans="1:11" x14ac:dyDescent="0.2">
      <c r="A86"/>
      <c r="B86"/>
      <c r="C86"/>
      <c r="D86"/>
      <c r="G86"/>
      <c r="I86"/>
    </row>
    <row r="87" spans="1:11" x14ac:dyDescent="0.2">
      <c r="A87"/>
      <c r="B87"/>
      <c r="C87"/>
      <c r="D87"/>
      <c r="G87"/>
      <c r="I87"/>
    </row>
    <row r="88" spans="1:11" x14ac:dyDescent="0.2">
      <c r="A88"/>
      <c r="B88"/>
      <c r="C88"/>
      <c r="D88"/>
      <c r="G88"/>
      <c r="I88"/>
    </row>
    <row r="89" spans="1:11" x14ac:dyDescent="0.2">
      <c r="A89" s="41"/>
      <c r="B89"/>
      <c r="G89"/>
    </row>
    <row r="90" spans="1:11" x14ac:dyDescent="0.2">
      <c r="A90" s="41"/>
      <c r="B90"/>
      <c r="G90"/>
    </row>
    <row r="91" spans="1:11" x14ac:dyDescent="0.2">
      <c r="A91" s="41"/>
      <c r="G91"/>
    </row>
    <row r="92" spans="1:11" x14ac:dyDescent="0.2">
      <c r="A92" s="41"/>
      <c r="G92"/>
    </row>
    <row r="93" spans="1:11" ht="15" customHeight="1" x14ac:dyDescent="0.2">
      <c r="A93" s="41"/>
      <c r="G93"/>
      <c r="I93"/>
      <c r="J93"/>
      <c r="K93"/>
    </row>
    <row r="94" spans="1:11" x14ac:dyDescent="0.2">
      <c r="A94"/>
      <c r="B94"/>
      <c r="C94"/>
      <c r="D94"/>
      <c r="G94"/>
      <c r="I94"/>
      <c r="J94"/>
      <c r="K94"/>
    </row>
    <row r="95" spans="1:11" x14ac:dyDescent="0.2">
      <c r="A95"/>
      <c r="B95"/>
      <c r="C95"/>
      <c r="D95"/>
      <c r="G95"/>
      <c r="I95"/>
      <c r="J95"/>
      <c r="K95"/>
    </row>
    <row r="96" spans="1:11" x14ac:dyDescent="0.2">
      <c r="A96"/>
      <c r="B96"/>
      <c r="C96"/>
      <c r="D96"/>
      <c r="G96"/>
      <c r="I96"/>
      <c r="J96"/>
      <c r="K96"/>
    </row>
    <row r="97" spans="1:7" x14ac:dyDescent="0.2">
      <c r="A97" s="41"/>
      <c r="G97"/>
    </row>
    <row r="98" spans="1:7" x14ac:dyDescent="0.2">
      <c r="A98" s="41"/>
      <c r="G98"/>
    </row>
    <row r="99" spans="1:7" x14ac:dyDescent="0.2">
      <c r="A99" s="41"/>
      <c r="G99"/>
    </row>
    <row r="100" spans="1:7" x14ac:dyDescent="0.2">
      <c r="A100" s="41"/>
      <c r="G100"/>
    </row>
    <row r="101" spans="1:7" x14ac:dyDescent="0.2">
      <c r="A101" s="41"/>
      <c r="G101"/>
    </row>
    <row r="102" spans="1:7" x14ac:dyDescent="0.2">
      <c r="A102" s="41"/>
      <c r="G102"/>
    </row>
    <row r="103" spans="1:7" x14ac:dyDescent="0.2">
      <c r="A103" s="41"/>
      <c r="G103"/>
    </row>
    <row r="104" spans="1:7" x14ac:dyDescent="0.2">
      <c r="A104" s="41"/>
      <c r="G104"/>
    </row>
    <row r="105" spans="1:7" x14ac:dyDescent="0.2">
      <c r="A105" s="41"/>
      <c r="G105"/>
    </row>
    <row r="106" spans="1:7" x14ac:dyDescent="0.2">
      <c r="A106" s="41"/>
      <c r="G106"/>
    </row>
    <row r="107" spans="1:7" x14ac:dyDescent="0.2">
      <c r="A107" s="41"/>
      <c r="G107"/>
    </row>
    <row r="108" spans="1:7" x14ac:dyDescent="0.2">
      <c r="A108" s="41"/>
      <c r="G108"/>
    </row>
    <row r="109" spans="1:7" x14ac:dyDescent="0.2">
      <c r="A109" s="41"/>
      <c r="G109"/>
    </row>
    <row r="110" spans="1:7" x14ac:dyDescent="0.2">
      <c r="A110" s="41"/>
      <c r="G110"/>
    </row>
    <row r="111" spans="1:7" x14ac:dyDescent="0.2">
      <c r="A111" s="41"/>
      <c r="G111"/>
    </row>
    <row r="112" spans="1:7" x14ac:dyDescent="0.2">
      <c r="A112" s="41"/>
      <c r="G112"/>
    </row>
    <row r="113" spans="1:7" x14ac:dyDescent="0.2">
      <c r="A113" s="41"/>
      <c r="G113"/>
    </row>
    <row r="114" spans="1:7" x14ac:dyDescent="0.2">
      <c r="A114" s="41"/>
      <c r="G114"/>
    </row>
    <row r="115" spans="1:7" x14ac:dyDescent="0.2">
      <c r="A115" s="41"/>
      <c r="G115"/>
    </row>
    <row r="116" spans="1:7" x14ac:dyDescent="0.2">
      <c r="A116" s="41"/>
      <c r="G116"/>
    </row>
    <row r="117" spans="1:7" x14ac:dyDescent="0.2">
      <c r="A117" s="41"/>
      <c r="G117"/>
    </row>
    <row r="118" spans="1:7" x14ac:dyDescent="0.2">
      <c r="A118" s="41"/>
      <c r="G118"/>
    </row>
    <row r="119" spans="1:7" x14ac:dyDescent="0.2">
      <c r="A119" s="41"/>
      <c r="G119"/>
    </row>
    <row r="120" spans="1:7" x14ac:dyDescent="0.2">
      <c r="A120" s="41"/>
      <c r="G120"/>
    </row>
    <row r="121" spans="1:7" x14ac:dyDescent="0.2">
      <c r="A121" s="41"/>
      <c r="G121"/>
    </row>
    <row r="122" spans="1:7" x14ac:dyDescent="0.2">
      <c r="A122" s="41"/>
      <c r="G122"/>
    </row>
    <row r="123" spans="1:7" x14ac:dyDescent="0.2">
      <c r="A123" s="41"/>
      <c r="G123"/>
    </row>
    <row r="124" spans="1:7" x14ac:dyDescent="0.2">
      <c r="A124" s="31"/>
      <c r="B124" s="20"/>
      <c r="C124" s="20"/>
      <c r="D124" s="20"/>
      <c r="E124" s="21"/>
      <c r="F124" s="21"/>
      <c r="G124" s="21"/>
    </row>
    <row r="126" spans="1:7" x14ac:dyDescent="0.2">
      <c r="A126" s="41"/>
      <c r="G126"/>
    </row>
    <row r="127" spans="1:7" x14ac:dyDescent="0.2">
      <c r="A127" s="41"/>
      <c r="G127"/>
    </row>
    <row r="128" spans="1:7" x14ac:dyDescent="0.2">
      <c r="A128" s="41"/>
      <c r="G128"/>
    </row>
    <row r="129" spans="1:11" x14ac:dyDescent="0.2">
      <c r="A129" s="41"/>
      <c r="G129"/>
    </row>
    <row r="130" spans="1:11" x14ac:dyDescent="0.2">
      <c r="A130" s="41"/>
      <c r="G130"/>
    </row>
    <row r="131" spans="1:11" x14ac:dyDescent="0.2">
      <c r="A131" s="41"/>
      <c r="G131"/>
    </row>
    <row r="132" spans="1:11" x14ac:dyDescent="0.2">
      <c r="A132" s="41"/>
      <c r="G132"/>
    </row>
    <row r="133" spans="1:11" x14ac:dyDescent="0.2">
      <c r="A133" s="41"/>
      <c r="G133"/>
    </row>
    <row r="134" spans="1:11" x14ac:dyDescent="0.2">
      <c r="A134" s="41"/>
      <c r="G134"/>
    </row>
    <row r="135" spans="1:11" x14ac:dyDescent="0.2">
      <c r="A135" s="41"/>
      <c r="G135"/>
    </row>
    <row r="136" spans="1:11" x14ac:dyDescent="0.2">
      <c r="A136" s="41"/>
      <c r="G136"/>
    </row>
    <row r="137" spans="1:11" x14ac:dyDescent="0.2">
      <c r="A137" s="41"/>
      <c r="G137"/>
      <c r="I137"/>
      <c r="J137"/>
      <c r="K137"/>
    </row>
    <row r="138" spans="1:11" x14ac:dyDescent="0.2">
      <c r="A138" s="41"/>
      <c r="G138"/>
      <c r="I138"/>
      <c r="J138"/>
      <c r="K138"/>
    </row>
    <row r="139" spans="1:11" x14ac:dyDescent="0.2">
      <c r="A139" s="41"/>
      <c r="G139"/>
      <c r="I139"/>
      <c r="J139"/>
      <c r="K139"/>
    </row>
    <row r="140" spans="1:11" x14ac:dyDescent="0.2">
      <c r="A140" s="41"/>
      <c r="G140"/>
      <c r="I140"/>
      <c r="J140"/>
      <c r="K140"/>
    </row>
    <row r="141" spans="1:11" x14ac:dyDescent="0.2">
      <c r="A141" s="41"/>
      <c r="G141"/>
      <c r="I141"/>
      <c r="J141"/>
      <c r="K141"/>
    </row>
    <row r="142" spans="1:11" x14ac:dyDescent="0.2">
      <c r="A142" s="41"/>
      <c r="G142"/>
      <c r="I142"/>
      <c r="J142"/>
      <c r="K142"/>
    </row>
    <row r="143" spans="1:11" x14ac:dyDescent="0.2">
      <c r="A143" s="41"/>
      <c r="G143"/>
      <c r="I143"/>
      <c r="J143"/>
      <c r="K143"/>
    </row>
    <row r="144" spans="1:11" x14ac:dyDescent="0.2">
      <c r="A144" s="41"/>
      <c r="G144"/>
      <c r="I144"/>
      <c r="J144"/>
      <c r="K144"/>
    </row>
    <row r="145" spans="1:11" x14ac:dyDescent="0.2">
      <c r="A145" s="41"/>
      <c r="G145"/>
      <c r="I145"/>
      <c r="J145"/>
      <c r="K145"/>
    </row>
    <row r="146" spans="1:11" x14ac:dyDescent="0.2">
      <c r="A146" s="41"/>
      <c r="G146"/>
      <c r="I146"/>
      <c r="J146"/>
      <c r="K146"/>
    </row>
    <row r="147" spans="1:11" x14ac:dyDescent="0.2">
      <c r="A147" s="41"/>
      <c r="G147"/>
      <c r="I147"/>
      <c r="J147"/>
      <c r="K147"/>
    </row>
    <row r="148" spans="1:11" x14ac:dyDescent="0.2">
      <c r="A148" s="41"/>
      <c r="G148"/>
      <c r="I148"/>
      <c r="J148"/>
      <c r="K148"/>
    </row>
    <row r="149" spans="1:11" x14ac:dyDescent="0.2">
      <c r="A149" s="41"/>
      <c r="G149"/>
      <c r="I149"/>
      <c r="J149"/>
      <c r="K149"/>
    </row>
    <row r="150" spans="1:11" x14ac:dyDescent="0.2">
      <c r="A150" s="41"/>
      <c r="G150"/>
      <c r="I150"/>
      <c r="J150"/>
      <c r="K150"/>
    </row>
    <row r="151" spans="1:11" x14ac:dyDescent="0.2">
      <c r="A151" s="41"/>
      <c r="G151"/>
      <c r="I151"/>
      <c r="J151"/>
      <c r="K151"/>
    </row>
    <row r="152" spans="1:11" x14ac:dyDescent="0.2">
      <c r="A152" s="41"/>
      <c r="G152"/>
      <c r="I152"/>
      <c r="J152"/>
      <c r="K152"/>
    </row>
    <row r="153" spans="1:11" x14ac:dyDescent="0.2">
      <c r="A153" s="41"/>
      <c r="G153"/>
      <c r="I153"/>
      <c r="J153"/>
      <c r="K153"/>
    </row>
    <row r="154" spans="1:11" x14ac:dyDescent="0.2">
      <c r="A154" s="41"/>
      <c r="G154"/>
      <c r="I154"/>
      <c r="J154"/>
      <c r="K154"/>
    </row>
    <row r="155" spans="1:11" x14ac:dyDescent="0.2">
      <c r="A155" s="41"/>
      <c r="G155"/>
      <c r="I155"/>
      <c r="J155"/>
      <c r="K155"/>
    </row>
    <row r="156" spans="1:11" x14ac:dyDescent="0.2">
      <c r="A156" s="41"/>
      <c r="G156"/>
      <c r="I156"/>
      <c r="J156"/>
      <c r="K156"/>
    </row>
    <row r="157" spans="1:11" x14ac:dyDescent="0.2">
      <c r="A157" s="41"/>
      <c r="G157"/>
      <c r="I157"/>
      <c r="J157"/>
      <c r="K157"/>
    </row>
    <row r="158" spans="1:11" x14ac:dyDescent="0.2">
      <c r="A158" s="41"/>
      <c r="G158"/>
      <c r="I158"/>
      <c r="J158"/>
      <c r="K158"/>
    </row>
    <row r="159" spans="1:11" x14ac:dyDescent="0.2">
      <c r="A159" s="41"/>
      <c r="G159"/>
      <c r="I159"/>
      <c r="J159"/>
      <c r="K159"/>
    </row>
    <row r="160" spans="1:11" x14ac:dyDescent="0.2">
      <c r="A160" s="41"/>
      <c r="G160"/>
      <c r="I160"/>
      <c r="J160"/>
      <c r="K160"/>
    </row>
    <row r="161" spans="1:11" x14ac:dyDescent="0.2">
      <c r="A161" s="41"/>
      <c r="G161"/>
      <c r="I161"/>
      <c r="J161"/>
      <c r="K161"/>
    </row>
    <row r="162" spans="1:11" x14ac:dyDescent="0.2">
      <c r="A162" s="41"/>
      <c r="G162"/>
      <c r="I162"/>
      <c r="J162"/>
      <c r="K162"/>
    </row>
    <row r="163" spans="1:11" x14ac:dyDescent="0.2">
      <c r="A163" s="41"/>
      <c r="G163"/>
      <c r="I163"/>
      <c r="J163"/>
      <c r="K163"/>
    </row>
    <row r="164" spans="1:11" x14ac:dyDescent="0.2">
      <c r="A164" s="41"/>
      <c r="G164"/>
      <c r="I164"/>
      <c r="J164"/>
      <c r="K164"/>
    </row>
    <row r="165" spans="1:11" x14ac:dyDescent="0.2">
      <c r="A165" s="41"/>
      <c r="G165"/>
      <c r="I165"/>
      <c r="J165"/>
      <c r="K165"/>
    </row>
    <row r="166" spans="1:11" x14ac:dyDescent="0.2">
      <c r="A166" s="41"/>
      <c r="G166"/>
      <c r="I166"/>
      <c r="J166"/>
      <c r="K166"/>
    </row>
    <row r="167" spans="1:11" x14ac:dyDescent="0.2">
      <c r="A167" s="41"/>
      <c r="G167"/>
      <c r="I167"/>
      <c r="J167"/>
      <c r="K167"/>
    </row>
    <row r="168" spans="1:11" x14ac:dyDescent="0.2">
      <c r="A168" s="41"/>
      <c r="G168"/>
      <c r="I168"/>
      <c r="J168"/>
      <c r="K168"/>
    </row>
    <row r="169" spans="1:11" x14ac:dyDescent="0.2">
      <c r="A169" s="41"/>
      <c r="G169"/>
      <c r="I169"/>
      <c r="J169"/>
      <c r="K169"/>
    </row>
    <row r="170" spans="1:11" x14ac:dyDescent="0.2">
      <c r="A170" s="41"/>
      <c r="G170"/>
      <c r="I170"/>
      <c r="J170"/>
      <c r="K170"/>
    </row>
    <row r="171" spans="1:11" x14ac:dyDescent="0.2">
      <c r="A171" s="41"/>
      <c r="G171"/>
      <c r="I171"/>
      <c r="J171"/>
      <c r="K171"/>
    </row>
    <row r="172" spans="1:11" x14ac:dyDescent="0.2">
      <c r="A172" s="41"/>
      <c r="G172"/>
      <c r="I172"/>
      <c r="J172"/>
      <c r="K172"/>
    </row>
    <row r="173" spans="1:11" x14ac:dyDescent="0.2">
      <c r="A173" s="41"/>
      <c r="G173"/>
      <c r="I173"/>
      <c r="J173"/>
      <c r="K173"/>
    </row>
    <row r="174" spans="1:11" x14ac:dyDescent="0.2">
      <c r="A174" s="41"/>
      <c r="G174"/>
      <c r="I174"/>
      <c r="J174"/>
      <c r="K174"/>
    </row>
    <row r="175" spans="1:11" x14ac:dyDescent="0.2">
      <c r="A175" s="41"/>
      <c r="G175"/>
      <c r="I175"/>
      <c r="J175"/>
      <c r="K175"/>
    </row>
    <row r="176" spans="1:11" x14ac:dyDescent="0.2">
      <c r="A176" s="41"/>
      <c r="G176"/>
      <c r="I176"/>
      <c r="J176"/>
      <c r="K176"/>
    </row>
    <row r="177" spans="1:13" x14ac:dyDescent="0.2">
      <c r="A177" s="41"/>
      <c r="G177"/>
      <c r="I177"/>
      <c r="J177"/>
      <c r="K177"/>
    </row>
    <row r="178" spans="1:13" x14ac:dyDescent="0.2">
      <c r="A178" s="41"/>
      <c r="G178"/>
      <c r="I178"/>
      <c r="J178"/>
      <c r="K178"/>
    </row>
    <row r="179" spans="1:13" x14ac:dyDescent="0.2">
      <c r="A179" s="41"/>
      <c r="G179"/>
      <c r="I179"/>
      <c r="J179"/>
      <c r="K179"/>
    </row>
    <row r="180" spans="1:13" x14ac:dyDescent="0.2">
      <c r="A180" s="41"/>
      <c r="G180"/>
      <c r="I180"/>
      <c r="J180"/>
      <c r="K180"/>
    </row>
    <row r="181" spans="1:13" x14ac:dyDescent="0.2">
      <c r="A181" s="41"/>
      <c r="G181"/>
      <c r="I181"/>
      <c r="J181"/>
      <c r="K181"/>
    </row>
    <row r="182" spans="1:13" x14ac:dyDescent="0.2">
      <c r="A182" s="41"/>
      <c r="G182"/>
      <c r="I182"/>
      <c r="J182"/>
      <c r="K182"/>
    </row>
    <row r="183" spans="1:13" x14ac:dyDescent="0.2">
      <c r="A183" s="41"/>
      <c r="G183"/>
      <c r="I183"/>
      <c r="J183"/>
      <c r="K183"/>
    </row>
    <row r="184" spans="1:13" x14ac:dyDescent="0.2">
      <c r="A184" s="41"/>
      <c r="G184"/>
      <c r="I184"/>
      <c r="J184"/>
      <c r="K184"/>
    </row>
    <row r="185" spans="1:13" x14ac:dyDescent="0.2">
      <c r="A185" s="41"/>
      <c r="G185"/>
      <c r="I185"/>
      <c r="J185"/>
      <c r="K185"/>
    </row>
    <row r="186" spans="1:13" x14ac:dyDescent="0.2">
      <c r="A186" s="41"/>
      <c r="G186"/>
      <c r="I186"/>
      <c r="J186"/>
      <c r="K186"/>
    </row>
    <row r="187" spans="1:13" x14ac:dyDescent="0.2">
      <c r="A187" s="41"/>
      <c r="G187"/>
      <c r="I187"/>
      <c r="J187"/>
      <c r="K187"/>
    </row>
    <row r="188" spans="1:13" x14ac:dyDescent="0.2">
      <c r="A188" s="17"/>
      <c r="G188"/>
      <c r="I188"/>
      <c r="J188"/>
      <c r="K188"/>
    </row>
    <row r="189" spans="1:13" x14ac:dyDescent="0.2">
      <c r="A189" s="17"/>
      <c r="G189"/>
      <c r="I189"/>
      <c r="J189"/>
      <c r="K189"/>
    </row>
    <row r="190" spans="1:13" x14ac:dyDescent="0.2">
      <c r="A190" s="17"/>
      <c r="G190"/>
      <c r="I190"/>
      <c r="J190"/>
      <c r="M190" s="1"/>
    </row>
    <row r="191" spans="1:13" x14ac:dyDescent="0.2">
      <c r="A191" s="17"/>
      <c r="G191"/>
      <c r="I191"/>
      <c r="J191"/>
      <c r="M191" s="1"/>
    </row>
    <row r="192" spans="1:13" x14ac:dyDescent="0.2">
      <c r="A192" s="17"/>
      <c r="G192"/>
      <c r="I192"/>
      <c r="J192"/>
      <c r="K192"/>
    </row>
    <row r="193" spans="1:11" x14ac:dyDescent="0.2">
      <c r="A193" s="17"/>
      <c r="G193"/>
      <c r="I193"/>
      <c r="J193"/>
      <c r="K193"/>
    </row>
    <row r="194" spans="1:11" x14ac:dyDescent="0.2">
      <c r="A194" s="17"/>
      <c r="G194"/>
      <c r="I194"/>
      <c r="J194"/>
      <c r="K194"/>
    </row>
    <row r="195" spans="1:11" x14ac:dyDescent="0.2">
      <c r="A195" s="17"/>
    </row>
    <row r="196" spans="1:11" x14ac:dyDescent="0.2">
      <c r="A196" s="17"/>
    </row>
    <row r="197" spans="1:11" x14ac:dyDescent="0.2">
      <c r="A197" s="17"/>
    </row>
    <row r="198" spans="1:11" x14ac:dyDescent="0.2">
      <c r="A198" s="17"/>
    </row>
    <row r="199" spans="1:11" x14ac:dyDescent="0.2">
      <c r="A199" s="17"/>
    </row>
    <row r="200" spans="1:11" x14ac:dyDescent="0.2">
      <c r="A200" s="17"/>
    </row>
    <row r="201" spans="1:11" x14ac:dyDescent="0.2">
      <c r="A201" s="17"/>
    </row>
    <row r="202" spans="1:11" x14ac:dyDescent="0.2">
      <c r="A202" s="17"/>
    </row>
    <row r="203" spans="1:11" x14ac:dyDescent="0.2">
      <c r="A203" s="17"/>
    </row>
    <row r="204" spans="1:11" x14ac:dyDescent="0.2">
      <c r="A204" s="17"/>
    </row>
    <row r="205" spans="1:11" x14ac:dyDescent="0.2">
      <c r="A205" s="17"/>
    </row>
    <row r="206" spans="1:11" x14ac:dyDescent="0.2">
      <c r="A206" s="17"/>
    </row>
    <row r="207" spans="1:11" x14ac:dyDescent="0.2">
      <c r="A207" s="17"/>
    </row>
    <row r="208" spans="1:11" x14ac:dyDescent="0.2">
      <c r="A208" s="17"/>
    </row>
    <row r="209" spans="1:7" x14ac:dyDescent="0.2">
      <c r="A209" s="17"/>
    </row>
    <row r="210" spans="1:7" x14ac:dyDescent="0.2">
      <c r="A210" s="17"/>
    </row>
    <row r="211" spans="1:7" x14ac:dyDescent="0.2">
      <c r="A211" s="17"/>
    </row>
    <row r="212" spans="1:7" x14ac:dyDescent="0.2">
      <c r="A212" s="17"/>
    </row>
    <row r="213" spans="1:7" x14ac:dyDescent="0.2">
      <c r="A213" s="17"/>
    </row>
    <row r="214" spans="1:7" x14ac:dyDescent="0.2">
      <c r="A214" s="17"/>
    </row>
    <row r="215" spans="1:7" x14ac:dyDescent="0.2">
      <c r="A215" s="17"/>
    </row>
    <row r="216" spans="1:7" x14ac:dyDescent="0.2">
      <c r="A216" s="26"/>
      <c r="B216" s="20"/>
      <c r="C216" s="20"/>
      <c r="D216" s="20"/>
      <c r="E216" s="21"/>
      <c r="F216" s="21"/>
      <c r="G216" s="33"/>
    </row>
    <row r="217" spans="1:7" x14ac:dyDescent="0.2">
      <c r="A217" s="17"/>
    </row>
    <row r="218" spans="1:7" x14ac:dyDescent="0.2">
      <c r="A218" s="17"/>
    </row>
    <row r="219" spans="1:7" x14ac:dyDescent="0.2">
      <c r="A219" s="17"/>
    </row>
    <row r="220" spans="1:7" x14ac:dyDescent="0.2">
      <c r="A220" s="17"/>
    </row>
    <row r="221" spans="1:7" x14ac:dyDescent="0.2">
      <c r="A221" s="26"/>
      <c r="B221" s="20"/>
      <c r="C221" s="20"/>
      <c r="D221" s="20"/>
      <c r="E221" s="21"/>
      <c r="F221" s="21"/>
      <c r="G221" s="33"/>
    </row>
    <row r="222" spans="1:7" x14ac:dyDescent="0.2">
      <c r="A222" s="17"/>
    </row>
    <row r="223" spans="1:7" x14ac:dyDescent="0.2">
      <c r="A223" s="17"/>
    </row>
    <row r="224" spans="1:7" x14ac:dyDescent="0.2">
      <c r="A224" s="17"/>
    </row>
    <row r="225" spans="1:7" x14ac:dyDescent="0.2">
      <c r="A225" s="26"/>
      <c r="B225" s="20"/>
      <c r="C225" s="20"/>
      <c r="D225" s="20"/>
      <c r="E225" s="21"/>
      <c r="F225" s="21"/>
      <c r="G225" s="33"/>
    </row>
    <row r="226" spans="1:7" x14ac:dyDescent="0.2">
      <c r="A226" s="17"/>
    </row>
    <row r="227" spans="1:7" x14ac:dyDescent="0.2">
      <c r="A227" s="26"/>
      <c r="B227" s="20"/>
      <c r="C227" s="20"/>
      <c r="D227" s="20"/>
      <c r="E227" s="21"/>
      <c r="F227" s="21"/>
      <c r="G227" s="33"/>
    </row>
    <row r="228" spans="1:7" x14ac:dyDescent="0.2">
      <c r="A228" s="34"/>
      <c r="B228" s="35"/>
      <c r="C228" s="35"/>
      <c r="D228" s="35"/>
      <c r="E228" s="37"/>
      <c r="F228" s="37"/>
      <c r="G228" s="36"/>
    </row>
    <row r="229" spans="1:7" x14ac:dyDescent="0.2">
      <c r="A229" s="26"/>
      <c r="B229" s="20"/>
      <c r="C229" s="20"/>
      <c r="D229" s="20"/>
      <c r="E229" s="21"/>
      <c r="F229" s="21"/>
      <c r="G229" s="33"/>
    </row>
    <row r="230" spans="1:7" x14ac:dyDescent="0.2">
      <c r="A230" s="32"/>
    </row>
    <row r="231" spans="1:7" x14ac:dyDescent="0.2">
      <c r="A231" s="18"/>
    </row>
    <row r="232" spans="1:7" x14ac:dyDescent="0.2">
      <c r="A232" s="18"/>
    </row>
    <row r="233" spans="1:7" x14ac:dyDescent="0.2">
      <c r="A233" s="18"/>
    </row>
    <row r="234" spans="1:7" x14ac:dyDescent="0.2">
      <c r="A234" s="18"/>
    </row>
    <row r="235" spans="1:7" x14ac:dyDescent="0.2">
      <c r="A235" s="18"/>
    </row>
    <row r="236" spans="1:7" x14ac:dyDescent="0.2">
      <c r="A236" s="18"/>
    </row>
    <row r="237" spans="1:7" x14ac:dyDescent="0.2">
      <c r="A237" s="18"/>
    </row>
    <row r="238" spans="1:7" x14ac:dyDescent="0.2">
      <c r="A238" s="18"/>
    </row>
    <row r="239" spans="1:7" x14ac:dyDescent="0.2">
      <c r="A239" s="18"/>
    </row>
    <row r="240" spans="1:7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590ef0fe4616f56a745bc2e127cb8d98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1d1eeb8256c399934c952fbea694c5db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E3EF3943-B11E-44C3-BA39-1B9ED906F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DF3899-B471-4CB0-83F6-7D906AC92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4B30B5-AA0E-4CD2-952B-911F47BEAEFC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SimmsRAW</vt:lpstr>
      <vt:lpstr>SimmsCreek</vt:lpstr>
      <vt:lpstr>SimmsBioData</vt:lpstr>
      <vt:lpstr>Simms Water Quality Graph</vt:lpstr>
      <vt:lpstr>SimmsRAW!Print_Titles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2024-08-04T05:20:59Z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