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_adj\Lancers\MF\sjm\20190408\"/>
    </mc:Choice>
  </mc:AlternateContent>
  <bookViews>
    <workbookView xWindow="0" yWindow="0" windowWidth="28740" windowHeight="11100"/>
  </bookViews>
  <sheets>
    <sheet name="0201" sheetId="2" r:id="rId1"/>
    <sheet name="(新)テーブル定義" sheetId="4" r:id="rId2"/>
    <sheet name="(旧)テーブル定義" sheetId="3" r:id="rId3"/>
  </sheets>
  <definedNames>
    <definedName name="_xlnm._FilterDatabase" localSheetId="1" hidden="1">'(新)テーブル定義'!$B$5:$S$5</definedName>
    <definedName name="_xlnm._FilterDatabase" localSheetId="2" hidden="1">'(旧)テーブル定義'!$B$5:$S$5</definedName>
    <definedName name="_xlnm._FilterDatabase" localSheetId="0" hidden="1">'0201'!$A$4:$U$283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5" i="2" l="1"/>
  <c r="O275" i="2" s="1"/>
  <c r="J275" i="2"/>
  <c r="K275" i="2"/>
  <c r="L275" i="2"/>
  <c r="M275" i="2"/>
  <c r="N275" i="2"/>
  <c r="P275" i="2"/>
  <c r="Q275" i="2"/>
  <c r="I277" i="2"/>
  <c r="O277" i="2" s="1"/>
  <c r="J277" i="2"/>
  <c r="K277" i="2"/>
  <c r="L277" i="2"/>
  <c r="M277" i="2"/>
  <c r="N277" i="2"/>
  <c r="P277" i="2"/>
  <c r="Q277" i="2"/>
  <c r="I282" i="2" l="1"/>
  <c r="O282" i="2" s="1"/>
  <c r="J282" i="2"/>
  <c r="K282" i="2"/>
  <c r="L282" i="2"/>
  <c r="M282" i="2"/>
  <c r="N282" i="2"/>
  <c r="P282" i="2"/>
  <c r="Q282" i="2"/>
  <c r="I283" i="2"/>
  <c r="J283" i="2"/>
  <c r="K283" i="2"/>
  <c r="L283" i="2"/>
  <c r="M283" i="2"/>
  <c r="N283" i="2"/>
  <c r="O283" i="2"/>
  <c r="P283" i="2"/>
  <c r="Q283" i="2"/>
  <c r="M278" i="2" l="1"/>
  <c r="M274" i="2"/>
  <c r="M273" i="2"/>
  <c r="M259" i="2"/>
  <c r="M252" i="2"/>
  <c r="M251" i="2"/>
  <c r="M248" i="2"/>
  <c r="M234" i="2"/>
  <c r="M233" i="2"/>
  <c r="M230" i="2"/>
  <c r="M229" i="2"/>
  <c r="M226" i="2"/>
  <c r="M225" i="2"/>
  <c r="M221" i="2"/>
  <c r="M218" i="2"/>
  <c r="M217" i="2"/>
  <c r="M214" i="2"/>
  <c r="M213" i="2"/>
  <c r="M209" i="2"/>
  <c r="M206" i="2"/>
  <c r="M205" i="2"/>
  <c r="M193" i="2"/>
  <c r="M192" i="2"/>
  <c r="M191" i="2"/>
  <c r="M187" i="2"/>
  <c r="M184" i="2"/>
  <c r="M183" i="2"/>
  <c r="M181" i="2"/>
  <c r="M180" i="2"/>
  <c r="M176" i="2"/>
  <c r="M175" i="2"/>
  <c r="M172" i="2"/>
  <c r="M171" i="2"/>
  <c r="M168" i="2"/>
  <c r="M167" i="2"/>
  <c r="M163" i="2"/>
  <c r="M162" i="2"/>
  <c r="M158" i="2"/>
  <c r="M156" i="2"/>
  <c r="M155" i="2"/>
  <c r="M154" i="2"/>
  <c r="M151" i="2"/>
  <c r="M150" i="2"/>
  <c r="M147" i="2"/>
  <c r="M146" i="2"/>
  <c r="M142" i="2"/>
  <c r="M138" i="2"/>
  <c r="M137" i="2"/>
  <c r="M134" i="2"/>
  <c r="M133" i="2"/>
  <c r="M130" i="2"/>
  <c r="M129" i="2"/>
  <c r="M126" i="2"/>
  <c r="M281" i="2"/>
  <c r="M231" i="2"/>
  <c r="M227" i="2"/>
  <c r="M223" i="2"/>
  <c r="M222" i="2"/>
  <c r="M219" i="2"/>
  <c r="M216" i="2"/>
  <c r="M215" i="2"/>
  <c r="M212" i="2"/>
  <c r="M211" i="2"/>
  <c r="M208" i="2"/>
  <c r="M207" i="2"/>
  <c r="M189" i="2"/>
  <c r="M188" i="2"/>
  <c r="M185" i="2"/>
  <c r="M177" i="2"/>
  <c r="M173" i="2"/>
  <c r="M169" i="2"/>
  <c r="M164" i="2"/>
  <c r="M160" i="2"/>
  <c r="M152" i="2"/>
  <c r="M148" i="2"/>
  <c r="M144" i="2"/>
  <c r="M140" i="2"/>
  <c r="M139" i="2"/>
  <c r="M136" i="2"/>
  <c r="M132" i="2"/>
  <c r="M128" i="2"/>
  <c r="I281" i="2"/>
  <c r="I280" i="2"/>
  <c r="I279" i="2"/>
  <c r="I278" i="2"/>
  <c r="I276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K281" i="2"/>
  <c r="K280" i="2"/>
  <c r="K279" i="2"/>
  <c r="K278" i="2"/>
  <c r="K276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M280" i="2"/>
  <c r="M279" i="2"/>
  <c r="M276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58" i="2"/>
  <c r="M257" i="2"/>
  <c r="M256" i="2"/>
  <c r="M255" i="2"/>
  <c r="M254" i="2"/>
  <c r="M253" i="2"/>
  <c r="M250" i="2"/>
  <c r="M249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2" i="2"/>
  <c r="M228" i="2"/>
  <c r="M224" i="2"/>
  <c r="M220" i="2"/>
  <c r="M210" i="2"/>
  <c r="M204" i="2"/>
  <c r="M203" i="2"/>
  <c r="M202" i="2"/>
  <c r="M201" i="2"/>
  <c r="M200" i="2"/>
  <c r="M199" i="2"/>
  <c r="M198" i="2"/>
  <c r="M197" i="2"/>
  <c r="M196" i="2"/>
  <c r="M195" i="2"/>
  <c r="M194" i="2"/>
  <c r="M190" i="2"/>
  <c r="M186" i="2"/>
  <c r="M182" i="2"/>
  <c r="M179" i="2"/>
  <c r="M178" i="2"/>
  <c r="M174" i="2"/>
  <c r="M170" i="2"/>
  <c r="M166" i="2"/>
  <c r="M165" i="2"/>
  <c r="M161" i="2"/>
  <c r="M159" i="2"/>
  <c r="M157" i="2"/>
  <c r="M153" i="2"/>
  <c r="M149" i="2"/>
  <c r="M145" i="2"/>
  <c r="M143" i="2"/>
  <c r="M141" i="2"/>
  <c r="M135" i="2"/>
  <c r="M131" i="2"/>
  <c r="M127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P281" i="2" l="1"/>
  <c r="P278" i="2"/>
  <c r="P279" i="2"/>
  <c r="Q281" i="2"/>
  <c r="Q280" i="2"/>
  <c r="P12" i="2" l="1"/>
  <c r="P43" i="2"/>
  <c r="N12" i="2"/>
  <c r="O273" i="2" l="1"/>
  <c r="J273" i="2"/>
  <c r="L273" i="2"/>
  <c r="N273" i="2"/>
  <c r="P273" i="2"/>
  <c r="Q273" i="2"/>
  <c r="O274" i="2"/>
  <c r="J274" i="2"/>
  <c r="L274" i="2"/>
  <c r="N274" i="2"/>
  <c r="P274" i="2"/>
  <c r="Q274" i="2"/>
  <c r="O276" i="2"/>
  <c r="J276" i="2"/>
  <c r="L276" i="2"/>
  <c r="N276" i="2"/>
  <c r="P276" i="2"/>
  <c r="Q276" i="2"/>
  <c r="O278" i="2"/>
  <c r="J278" i="2"/>
  <c r="L278" i="2"/>
  <c r="N278" i="2"/>
  <c r="Q278" i="2"/>
  <c r="O279" i="2"/>
  <c r="J279" i="2"/>
  <c r="L279" i="2"/>
  <c r="N279" i="2"/>
  <c r="Q279" i="2"/>
  <c r="O280" i="2"/>
  <c r="J280" i="2"/>
  <c r="L280" i="2"/>
  <c r="N280" i="2"/>
  <c r="P280" i="2"/>
  <c r="O281" i="2"/>
  <c r="J281" i="2"/>
  <c r="L281" i="2"/>
  <c r="N281" i="2"/>
  <c r="Q272" i="2"/>
  <c r="P272" i="2"/>
  <c r="N272" i="2"/>
  <c r="L272" i="2"/>
  <c r="J272" i="2"/>
  <c r="O272" i="2"/>
  <c r="Q271" i="2"/>
  <c r="P271" i="2"/>
  <c r="N271" i="2"/>
  <c r="L271" i="2"/>
  <c r="J271" i="2"/>
  <c r="O271" i="2"/>
  <c r="Q270" i="2"/>
  <c r="P270" i="2"/>
  <c r="N270" i="2"/>
  <c r="L270" i="2"/>
  <c r="J270" i="2"/>
  <c r="O270" i="2"/>
  <c r="Q269" i="2"/>
  <c r="P269" i="2"/>
  <c r="N269" i="2"/>
  <c r="L269" i="2"/>
  <c r="J269" i="2"/>
  <c r="O269" i="2"/>
  <c r="Q268" i="2" l="1"/>
  <c r="P268" i="2"/>
  <c r="N268" i="2"/>
  <c r="L268" i="2"/>
  <c r="J268" i="2"/>
  <c r="O268" i="2"/>
  <c r="O264" i="2" l="1"/>
  <c r="J264" i="2"/>
  <c r="L264" i="2"/>
  <c r="N264" i="2"/>
  <c r="P264" i="2"/>
  <c r="Q264" i="2"/>
  <c r="O265" i="2"/>
  <c r="J265" i="2"/>
  <c r="L265" i="2"/>
  <c r="N265" i="2"/>
  <c r="P265" i="2"/>
  <c r="Q265" i="2"/>
  <c r="O266" i="2"/>
  <c r="J266" i="2"/>
  <c r="L266" i="2"/>
  <c r="N266" i="2"/>
  <c r="P266" i="2"/>
  <c r="Q266" i="2"/>
  <c r="O267" i="2"/>
  <c r="J267" i="2"/>
  <c r="L267" i="2"/>
  <c r="N267" i="2"/>
  <c r="P267" i="2"/>
  <c r="Q267" i="2"/>
  <c r="O41" i="2" l="1"/>
  <c r="J263" i="2"/>
  <c r="J262" i="2"/>
  <c r="J261" i="2"/>
  <c r="J259" i="2"/>
  <c r="J258" i="2"/>
  <c r="J257" i="2"/>
  <c r="J256" i="2"/>
  <c r="J255" i="2"/>
  <c r="J254" i="2"/>
  <c r="Q263" i="2"/>
  <c r="P263" i="2"/>
  <c r="N263" i="2"/>
  <c r="L263" i="2"/>
  <c r="O263" i="2"/>
  <c r="Q262" i="2"/>
  <c r="P262" i="2"/>
  <c r="N262" i="2"/>
  <c r="L262" i="2"/>
  <c r="O262" i="2"/>
  <c r="Q261" i="2"/>
  <c r="P261" i="2"/>
  <c r="N261" i="2"/>
  <c r="L261" i="2"/>
  <c r="O261" i="2"/>
  <c r="Q259" i="2"/>
  <c r="P259" i="2"/>
  <c r="N259" i="2"/>
  <c r="L259" i="2"/>
  <c r="O259" i="2"/>
  <c r="Q258" i="2" l="1"/>
  <c r="P258" i="2"/>
  <c r="N258" i="2"/>
  <c r="L258" i="2"/>
  <c r="O258" i="2"/>
  <c r="Q257" i="2"/>
  <c r="P257" i="2"/>
  <c r="N257" i="2"/>
  <c r="L257" i="2"/>
  <c r="O257" i="2"/>
  <c r="Q256" i="2"/>
  <c r="P256" i="2"/>
  <c r="N256" i="2"/>
  <c r="L256" i="2"/>
  <c r="O256" i="2"/>
  <c r="Q255" i="2"/>
  <c r="P255" i="2"/>
  <c r="N255" i="2"/>
  <c r="L255" i="2"/>
  <c r="O255" i="2"/>
  <c r="Q254" i="2"/>
  <c r="P254" i="2"/>
  <c r="N254" i="2"/>
  <c r="L254" i="2"/>
  <c r="O254" i="2"/>
  <c r="Q253" i="2"/>
  <c r="P253" i="2"/>
  <c r="N253" i="2"/>
  <c r="L253" i="2"/>
  <c r="O253" i="2"/>
  <c r="Q252" i="2"/>
  <c r="P252" i="2"/>
  <c r="N252" i="2"/>
  <c r="L252" i="2"/>
  <c r="O252" i="2"/>
  <c r="Q251" i="2"/>
  <c r="P251" i="2"/>
  <c r="N251" i="2"/>
  <c r="L251" i="2"/>
  <c r="O251" i="2"/>
  <c r="Q250" i="2"/>
  <c r="P250" i="2"/>
  <c r="N250" i="2"/>
  <c r="L250" i="2"/>
  <c r="O250" i="2"/>
  <c r="Q249" i="2"/>
  <c r="P249" i="2"/>
  <c r="N249" i="2"/>
  <c r="L249" i="2"/>
  <c r="J249" i="2"/>
  <c r="O249" i="2"/>
  <c r="Q248" i="2"/>
  <c r="P248" i="2"/>
  <c r="N248" i="2"/>
  <c r="L248" i="2"/>
  <c r="J248" i="2"/>
  <c r="O248" i="2"/>
  <c r="Q247" i="2"/>
  <c r="P247" i="2"/>
  <c r="N247" i="2"/>
  <c r="L247" i="2"/>
  <c r="J247" i="2"/>
  <c r="O247" i="2"/>
  <c r="Q246" i="2"/>
  <c r="P246" i="2"/>
  <c r="N246" i="2"/>
  <c r="L246" i="2"/>
  <c r="J246" i="2"/>
  <c r="O246" i="2"/>
  <c r="Q245" i="2"/>
  <c r="P245" i="2"/>
  <c r="N245" i="2"/>
  <c r="L245" i="2"/>
  <c r="J245" i="2"/>
  <c r="O245" i="2"/>
  <c r="Q244" i="2"/>
  <c r="P244" i="2"/>
  <c r="N244" i="2"/>
  <c r="L244" i="2"/>
  <c r="J244" i="2"/>
  <c r="O244" i="2"/>
  <c r="Q243" i="2"/>
  <c r="P243" i="2"/>
  <c r="N243" i="2"/>
  <c r="L243" i="2"/>
  <c r="J243" i="2"/>
  <c r="O243" i="2"/>
  <c r="Q242" i="2"/>
  <c r="P242" i="2"/>
  <c r="N242" i="2"/>
  <c r="L242" i="2"/>
  <c r="J242" i="2"/>
  <c r="O242" i="2"/>
  <c r="Q241" i="2"/>
  <c r="P241" i="2"/>
  <c r="N241" i="2"/>
  <c r="L241" i="2"/>
  <c r="J241" i="2"/>
  <c r="O241" i="2"/>
  <c r="Q240" i="2"/>
  <c r="P240" i="2"/>
  <c r="N240" i="2"/>
  <c r="L240" i="2"/>
  <c r="J240" i="2"/>
  <c r="O240" i="2"/>
  <c r="Q239" i="2"/>
  <c r="N239" i="2"/>
  <c r="L239" i="2"/>
  <c r="J239" i="2"/>
  <c r="O239" i="2"/>
  <c r="Q238" i="2"/>
  <c r="N238" i="2"/>
  <c r="L238" i="2"/>
  <c r="J238" i="2"/>
  <c r="O238" i="2"/>
  <c r="Q237" i="2"/>
  <c r="N237" i="2"/>
  <c r="L237" i="2"/>
  <c r="J237" i="2"/>
  <c r="O237" i="2"/>
  <c r="Q236" i="2"/>
  <c r="P236" i="2"/>
  <c r="N236" i="2"/>
  <c r="L236" i="2"/>
  <c r="J236" i="2"/>
  <c r="O236" i="2"/>
  <c r="Q235" i="2"/>
  <c r="P235" i="2"/>
  <c r="N235" i="2"/>
  <c r="L235" i="2"/>
  <c r="J235" i="2"/>
  <c r="O235" i="2"/>
  <c r="Q234" i="2"/>
  <c r="P234" i="2"/>
  <c r="N234" i="2"/>
  <c r="L234" i="2"/>
  <c r="J234" i="2"/>
  <c r="O234" i="2"/>
  <c r="Q233" i="2"/>
  <c r="P233" i="2"/>
  <c r="N233" i="2"/>
  <c r="L233" i="2"/>
  <c r="J233" i="2"/>
  <c r="O233" i="2"/>
  <c r="Q232" i="2"/>
  <c r="P232" i="2"/>
  <c r="N232" i="2"/>
  <c r="L232" i="2"/>
  <c r="J232" i="2"/>
  <c r="O232" i="2"/>
  <c r="Q231" i="2"/>
  <c r="P231" i="2"/>
  <c r="N231" i="2"/>
  <c r="L231" i="2"/>
  <c r="J231" i="2"/>
  <c r="O231" i="2"/>
  <c r="Q230" i="2"/>
  <c r="P230" i="2"/>
  <c r="N230" i="2"/>
  <c r="L230" i="2"/>
  <c r="J230" i="2"/>
  <c r="O230" i="2"/>
  <c r="Q229" i="2"/>
  <c r="P229" i="2"/>
  <c r="N229" i="2"/>
  <c r="L229" i="2"/>
  <c r="J229" i="2"/>
  <c r="O229" i="2"/>
  <c r="Q228" i="2"/>
  <c r="P228" i="2"/>
  <c r="N228" i="2"/>
  <c r="L228" i="2"/>
  <c r="J228" i="2"/>
  <c r="O228" i="2"/>
  <c r="Q227" i="2"/>
  <c r="P227" i="2"/>
  <c r="N227" i="2"/>
  <c r="L227" i="2"/>
  <c r="J227" i="2"/>
  <c r="O227" i="2"/>
  <c r="Q226" i="2"/>
  <c r="P226" i="2"/>
  <c r="N226" i="2"/>
  <c r="L226" i="2"/>
  <c r="J226" i="2"/>
  <c r="O226" i="2"/>
  <c r="Q225" i="2"/>
  <c r="P225" i="2"/>
  <c r="N225" i="2"/>
  <c r="L225" i="2"/>
  <c r="J225" i="2"/>
  <c r="O225" i="2"/>
  <c r="Q224" i="2"/>
  <c r="P224" i="2"/>
  <c r="N224" i="2"/>
  <c r="L224" i="2"/>
  <c r="J224" i="2"/>
  <c r="O224" i="2"/>
  <c r="Q223" i="2"/>
  <c r="P223" i="2"/>
  <c r="N223" i="2"/>
  <c r="L223" i="2"/>
  <c r="J223" i="2"/>
  <c r="O223" i="2"/>
  <c r="Q222" i="2"/>
  <c r="P222" i="2"/>
  <c r="N222" i="2"/>
  <c r="L222" i="2"/>
  <c r="J222" i="2"/>
  <c r="O222" i="2"/>
  <c r="Q221" i="2"/>
  <c r="P221" i="2"/>
  <c r="N221" i="2"/>
  <c r="L221" i="2"/>
  <c r="J221" i="2"/>
  <c r="O221" i="2"/>
  <c r="Q220" i="2"/>
  <c r="P220" i="2"/>
  <c r="N220" i="2"/>
  <c r="L220" i="2"/>
  <c r="J220" i="2"/>
  <c r="O220" i="2"/>
  <c r="Q219" i="2"/>
  <c r="P219" i="2"/>
  <c r="N219" i="2"/>
  <c r="L219" i="2"/>
  <c r="J219" i="2"/>
  <c r="O219" i="2"/>
  <c r="Q218" i="2"/>
  <c r="P218" i="2"/>
  <c r="N218" i="2"/>
  <c r="J218" i="2"/>
  <c r="O218" i="2"/>
  <c r="Q217" i="2"/>
  <c r="P217" i="2"/>
  <c r="N217" i="2"/>
  <c r="L217" i="2"/>
  <c r="J217" i="2"/>
  <c r="O217" i="2"/>
  <c r="Q216" i="2"/>
  <c r="P216" i="2"/>
  <c r="N216" i="2"/>
  <c r="L216" i="2"/>
  <c r="J216" i="2"/>
  <c r="O216" i="2"/>
  <c r="Q215" i="2"/>
  <c r="P215" i="2"/>
  <c r="N215" i="2"/>
  <c r="L215" i="2"/>
  <c r="J215" i="2"/>
  <c r="O215" i="2"/>
  <c r="Q214" i="2"/>
  <c r="P214" i="2"/>
  <c r="N214" i="2"/>
  <c r="L214" i="2"/>
  <c r="J214" i="2"/>
  <c r="O214" i="2"/>
  <c r="Q213" i="2"/>
  <c r="P213" i="2"/>
  <c r="N213" i="2"/>
  <c r="L213" i="2"/>
  <c r="J213" i="2"/>
  <c r="O213" i="2"/>
  <c r="Q212" i="2"/>
  <c r="P212" i="2"/>
  <c r="N212" i="2"/>
  <c r="L212" i="2"/>
  <c r="J212" i="2"/>
  <c r="O212" i="2"/>
  <c r="Q211" i="2"/>
  <c r="P211" i="2"/>
  <c r="N211" i="2"/>
  <c r="L211" i="2"/>
  <c r="J211" i="2"/>
  <c r="O211" i="2"/>
  <c r="Q210" i="2"/>
  <c r="P210" i="2"/>
  <c r="N210" i="2"/>
  <c r="L210" i="2"/>
  <c r="J210" i="2"/>
  <c r="O210" i="2"/>
  <c r="Q209" i="2"/>
  <c r="P209" i="2"/>
  <c r="N209" i="2"/>
  <c r="L209" i="2"/>
  <c r="J209" i="2"/>
  <c r="O209" i="2"/>
  <c r="Q208" i="2"/>
  <c r="P208" i="2"/>
  <c r="N208" i="2"/>
  <c r="L208" i="2"/>
  <c r="J208" i="2"/>
  <c r="O208" i="2"/>
  <c r="Q207" i="2"/>
  <c r="P207" i="2"/>
  <c r="N207" i="2"/>
  <c r="L207" i="2"/>
  <c r="J207" i="2"/>
  <c r="O207" i="2"/>
  <c r="Q206" i="2"/>
  <c r="P206" i="2"/>
  <c r="N206" i="2"/>
  <c r="L206" i="2"/>
  <c r="J206" i="2"/>
  <c r="O206" i="2"/>
  <c r="Q205" i="2"/>
  <c r="P205" i="2"/>
  <c r="N205" i="2"/>
  <c r="L205" i="2"/>
  <c r="J205" i="2"/>
  <c r="O205" i="2"/>
  <c r="Q204" i="2"/>
  <c r="P204" i="2"/>
  <c r="N204" i="2"/>
  <c r="L204" i="2"/>
  <c r="J204" i="2"/>
  <c r="O204" i="2"/>
  <c r="Q203" i="2"/>
  <c r="P203" i="2"/>
  <c r="N203" i="2"/>
  <c r="L203" i="2"/>
  <c r="J203" i="2"/>
  <c r="O203" i="2"/>
  <c r="Q202" i="2"/>
  <c r="P202" i="2"/>
  <c r="N202" i="2"/>
  <c r="L202" i="2"/>
  <c r="J202" i="2"/>
  <c r="O202" i="2"/>
  <c r="Q201" i="2"/>
  <c r="P201" i="2"/>
  <c r="N201" i="2"/>
  <c r="L201" i="2"/>
  <c r="J201" i="2"/>
  <c r="O201" i="2"/>
  <c r="Q200" i="2"/>
  <c r="P200" i="2"/>
  <c r="N200" i="2"/>
  <c r="L200" i="2"/>
  <c r="J200" i="2"/>
  <c r="O200" i="2"/>
  <c r="Q199" i="2"/>
  <c r="P199" i="2"/>
  <c r="N199" i="2"/>
  <c r="L199" i="2"/>
  <c r="J199" i="2"/>
  <c r="O199" i="2"/>
  <c r="Q198" i="2"/>
  <c r="P198" i="2"/>
  <c r="N198" i="2"/>
  <c r="L198" i="2"/>
  <c r="J198" i="2"/>
  <c r="O198" i="2"/>
  <c r="Q197" i="2"/>
  <c r="P197" i="2"/>
  <c r="N197" i="2"/>
  <c r="L197" i="2"/>
  <c r="J197" i="2"/>
  <c r="O197" i="2"/>
  <c r="Q196" i="2"/>
  <c r="P196" i="2"/>
  <c r="N196" i="2"/>
  <c r="L196" i="2"/>
  <c r="J196" i="2"/>
  <c r="O196" i="2"/>
  <c r="Q195" i="2"/>
  <c r="P195" i="2"/>
  <c r="N195" i="2"/>
  <c r="L195" i="2"/>
  <c r="J195" i="2"/>
  <c r="O195" i="2"/>
  <c r="Q194" i="2"/>
  <c r="P194" i="2"/>
  <c r="N194" i="2"/>
  <c r="L194" i="2"/>
  <c r="J194" i="2"/>
  <c r="O194" i="2"/>
  <c r="Q193" i="2"/>
  <c r="P193" i="2"/>
  <c r="N193" i="2"/>
  <c r="L193" i="2"/>
  <c r="J193" i="2"/>
  <c r="O193" i="2"/>
  <c r="Q192" i="2"/>
  <c r="P192" i="2"/>
  <c r="N192" i="2"/>
  <c r="L192" i="2"/>
  <c r="J192" i="2"/>
  <c r="O192" i="2"/>
  <c r="Q191" i="2"/>
  <c r="P191" i="2"/>
  <c r="N191" i="2"/>
  <c r="L191" i="2"/>
  <c r="J191" i="2"/>
  <c r="O191" i="2"/>
  <c r="Q190" i="2"/>
  <c r="P190" i="2"/>
  <c r="N190" i="2"/>
  <c r="L190" i="2"/>
  <c r="J190" i="2"/>
  <c r="O190" i="2"/>
  <c r="Q189" i="2"/>
  <c r="P189" i="2"/>
  <c r="N189" i="2"/>
  <c r="L189" i="2"/>
  <c r="J189" i="2"/>
  <c r="O189" i="2"/>
  <c r="Q188" i="2"/>
  <c r="P188" i="2"/>
  <c r="N188" i="2"/>
  <c r="L188" i="2"/>
  <c r="J188" i="2"/>
  <c r="O188" i="2"/>
  <c r="Q187" i="2"/>
  <c r="P187" i="2"/>
  <c r="N187" i="2"/>
  <c r="L187" i="2"/>
  <c r="J187" i="2"/>
  <c r="O187" i="2"/>
  <c r="Q186" i="2"/>
  <c r="P186" i="2"/>
  <c r="N186" i="2"/>
  <c r="L186" i="2"/>
  <c r="J186" i="2"/>
  <c r="O186" i="2"/>
  <c r="Q185" i="2"/>
  <c r="P185" i="2"/>
  <c r="N185" i="2"/>
  <c r="L185" i="2"/>
  <c r="J185" i="2"/>
  <c r="O185" i="2"/>
  <c r="Q184" i="2"/>
  <c r="P184" i="2"/>
  <c r="N184" i="2"/>
  <c r="L184" i="2"/>
  <c r="J184" i="2"/>
  <c r="O184" i="2"/>
  <c r="Q183" i="2"/>
  <c r="P183" i="2"/>
  <c r="N183" i="2"/>
  <c r="L183" i="2"/>
  <c r="J183" i="2"/>
  <c r="O183" i="2"/>
  <c r="Q182" i="2"/>
  <c r="P182" i="2"/>
  <c r="N182" i="2"/>
  <c r="L182" i="2"/>
  <c r="J182" i="2"/>
  <c r="O182" i="2"/>
  <c r="Q181" i="2"/>
  <c r="P181" i="2"/>
  <c r="N181" i="2"/>
  <c r="L181" i="2"/>
  <c r="J181" i="2"/>
  <c r="O181" i="2"/>
  <c r="Q180" i="2"/>
  <c r="P180" i="2"/>
  <c r="N180" i="2"/>
  <c r="L180" i="2"/>
  <c r="J180" i="2"/>
  <c r="O180" i="2"/>
  <c r="Q179" i="2"/>
  <c r="P179" i="2"/>
  <c r="N179" i="2"/>
  <c r="L179" i="2"/>
  <c r="J179" i="2"/>
  <c r="O179" i="2"/>
  <c r="Q178" i="2"/>
  <c r="P178" i="2"/>
  <c r="N178" i="2"/>
  <c r="L178" i="2"/>
  <c r="J178" i="2"/>
  <c r="O178" i="2"/>
  <c r="Q177" i="2"/>
  <c r="P177" i="2"/>
  <c r="N177" i="2"/>
  <c r="L177" i="2"/>
  <c r="J177" i="2"/>
  <c r="O177" i="2"/>
  <c r="Q176" i="2"/>
  <c r="P176" i="2"/>
  <c r="N176" i="2"/>
  <c r="L176" i="2"/>
  <c r="J176" i="2"/>
  <c r="O176" i="2"/>
  <c r="Q175" i="2"/>
  <c r="P175" i="2"/>
  <c r="N175" i="2"/>
  <c r="L175" i="2"/>
  <c r="J175" i="2"/>
  <c r="O175" i="2"/>
  <c r="Q174" i="2"/>
  <c r="P174" i="2"/>
  <c r="N174" i="2"/>
  <c r="L174" i="2"/>
  <c r="J174" i="2"/>
  <c r="O174" i="2"/>
  <c r="Q173" i="2"/>
  <c r="P173" i="2"/>
  <c r="N173" i="2"/>
  <c r="L173" i="2"/>
  <c r="J173" i="2"/>
  <c r="O173" i="2"/>
  <c r="Q172" i="2"/>
  <c r="P172" i="2"/>
  <c r="N172" i="2"/>
  <c r="L172" i="2"/>
  <c r="J172" i="2"/>
  <c r="O172" i="2"/>
  <c r="Q171" i="2"/>
  <c r="P171" i="2"/>
  <c r="N171" i="2"/>
  <c r="L171" i="2"/>
  <c r="J171" i="2"/>
  <c r="O171" i="2"/>
  <c r="Q170" i="2"/>
  <c r="P170" i="2"/>
  <c r="N170" i="2"/>
  <c r="L170" i="2"/>
  <c r="J170" i="2"/>
  <c r="O170" i="2"/>
  <c r="Q169" i="2"/>
  <c r="P169" i="2"/>
  <c r="N169" i="2"/>
  <c r="L169" i="2"/>
  <c r="J169" i="2"/>
  <c r="O169" i="2"/>
  <c r="Q168" i="2"/>
  <c r="P168" i="2"/>
  <c r="N168" i="2"/>
  <c r="L168" i="2"/>
  <c r="J168" i="2"/>
  <c r="O168" i="2"/>
  <c r="Q167" i="2"/>
  <c r="P167" i="2"/>
  <c r="N167" i="2"/>
  <c r="L167" i="2"/>
  <c r="J167" i="2"/>
  <c r="O167" i="2"/>
  <c r="Q166" i="2"/>
  <c r="P166" i="2"/>
  <c r="N166" i="2"/>
  <c r="L166" i="2"/>
  <c r="J166" i="2"/>
  <c r="O166" i="2"/>
  <c r="Q165" i="2"/>
  <c r="P165" i="2"/>
  <c r="N165" i="2"/>
  <c r="L165" i="2"/>
  <c r="J165" i="2"/>
  <c r="O165" i="2"/>
  <c r="Q164" i="2"/>
  <c r="P164" i="2"/>
  <c r="N164" i="2"/>
  <c r="L164" i="2"/>
  <c r="J164" i="2"/>
  <c r="O164" i="2"/>
  <c r="Q163" i="2"/>
  <c r="P163" i="2"/>
  <c r="N163" i="2"/>
  <c r="L163" i="2"/>
  <c r="J163" i="2"/>
  <c r="O163" i="2"/>
  <c r="Q162" i="2"/>
  <c r="P162" i="2"/>
  <c r="N162" i="2"/>
  <c r="L162" i="2"/>
  <c r="J162" i="2"/>
  <c r="O162" i="2"/>
  <c r="Q161" i="2"/>
  <c r="P161" i="2"/>
  <c r="N161" i="2"/>
  <c r="L161" i="2"/>
  <c r="J161" i="2"/>
  <c r="O161" i="2"/>
  <c r="Q160" i="2"/>
  <c r="P160" i="2"/>
  <c r="N160" i="2"/>
  <c r="L160" i="2"/>
  <c r="J160" i="2"/>
  <c r="O160" i="2"/>
  <c r="Q159" i="2"/>
  <c r="P159" i="2"/>
  <c r="N159" i="2"/>
  <c r="L159" i="2"/>
  <c r="J159" i="2"/>
  <c r="O159" i="2"/>
  <c r="Q158" i="2"/>
  <c r="P158" i="2"/>
  <c r="N158" i="2"/>
  <c r="L158" i="2"/>
  <c r="J158" i="2"/>
  <c r="O158" i="2"/>
  <c r="Q157" i="2"/>
  <c r="P157" i="2"/>
  <c r="N157" i="2"/>
  <c r="L157" i="2"/>
  <c r="J157" i="2"/>
  <c r="O157" i="2"/>
  <c r="Q156" i="2"/>
  <c r="P156" i="2"/>
  <c r="N156" i="2"/>
  <c r="L156" i="2"/>
  <c r="J156" i="2"/>
  <c r="O156" i="2"/>
  <c r="Q155" i="2"/>
  <c r="P155" i="2"/>
  <c r="N155" i="2"/>
  <c r="L155" i="2"/>
  <c r="J155" i="2"/>
  <c r="O155" i="2"/>
  <c r="Q154" i="2"/>
  <c r="P154" i="2"/>
  <c r="N154" i="2"/>
  <c r="L154" i="2"/>
  <c r="J154" i="2"/>
  <c r="O154" i="2"/>
  <c r="Q153" i="2"/>
  <c r="P153" i="2"/>
  <c r="N153" i="2"/>
  <c r="L153" i="2"/>
  <c r="J153" i="2"/>
  <c r="O153" i="2"/>
  <c r="Q152" i="2"/>
  <c r="P152" i="2"/>
  <c r="N152" i="2"/>
  <c r="L152" i="2"/>
  <c r="J152" i="2"/>
  <c r="O152" i="2"/>
  <c r="Q151" i="2"/>
  <c r="P151" i="2"/>
  <c r="N151" i="2"/>
  <c r="L151" i="2"/>
  <c r="J151" i="2"/>
  <c r="O151" i="2"/>
  <c r="Q150" i="2"/>
  <c r="P150" i="2"/>
  <c r="N150" i="2"/>
  <c r="L150" i="2"/>
  <c r="J150" i="2"/>
  <c r="O150" i="2"/>
  <c r="Q149" i="2"/>
  <c r="P149" i="2"/>
  <c r="N149" i="2"/>
  <c r="L149" i="2"/>
  <c r="J149" i="2"/>
  <c r="O149" i="2"/>
  <c r="Q148" i="2"/>
  <c r="P148" i="2"/>
  <c r="N148" i="2"/>
  <c r="L148" i="2"/>
  <c r="J148" i="2"/>
  <c r="O148" i="2"/>
  <c r="Q147" i="2"/>
  <c r="P147" i="2"/>
  <c r="N147" i="2"/>
  <c r="L147" i="2"/>
  <c r="J147" i="2"/>
  <c r="O147" i="2"/>
  <c r="Q146" i="2"/>
  <c r="P146" i="2"/>
  <c r="N146" i="2"/>
  <c r="L146" i="2"/>
  <c r="J146" i="2"/>
  <c r="O146" i="2"/>
  <c r="Q145" i="2"/>
  <c r="P145" i="2"/>
  <c r="N145" i="2"/>
  <c r="L145" i="2"/>
  <c r="J145" i="2"/>
  <c r="O145" i="2"/>
  <c r="Q144" i="2"/>
  <c r="P144" i="2"/>
  <c r="N144" i="2"/>
  <c r="L144" i="2"/>
  <c r="J144" i="2"/>
  <c r="O144" i="2"/>
  <c r="Q143" i="2"/>
  <c r="P143" i="2"/>
  <c r="N143" i="2"/>
  <c r="L143" i="2"/>
  <c r="J143" i="2"/>
  <c r="O143" i="2"/>
  <c r="Q142" i="2"/>
  <c r="P142" i="2"/>
  <c r="N142" i="2"/>
  <c r="L142" i="2"/>
  <c r="J142" i="2"/>
  <c r="O142" i="2"/>
  <c r="Q141" i="2"/>
  <c r="P141" i="2"/>
  <c r="N141" i="2"/>
  <c r="L141" i="2"/>
  <c r="J141" i="2"/>
  <c r="O141" i="2"/>
  <c r="Q140" i="2"/>
  <c r="P140" i="2"/>
  <c r="N140" i="2"/>
  <c r="L140" i="2"/>
  <c r="J140" i="2"/>
  <c r="O140" i="2"/>
  <c r="Q139" i="2"/>
  <c r="P139" i="2"/>
  <c r="N139" i="2"/>
  <c r="L139" i="2"/>
  <c r="J139" i="2"/>
  <c r="O139" i="2"/>
  <c r="Q138" i="2"/>
  <c r="P138" i="2"/>
  <c r="N138" i="2"/>
  <c r="L138" i="2"/>
  <c r="J138" i="2"/>
  <c r="O138" i="2"/>
  <c r="Q137" i="2"/>
  <c r="P137" i="2"/>
  <c r="N137" i="2"/>
  <c r="L137" i="2"/>
  <c r="J137" i="2"/>
  <c r="O137" i="2"/>
  <c r="Q136" i="2"/>
  <c r="P136" i="2"/>
  <c r="N136" i="2"/>
  <c r="L136" i="2"/>
  <c r="J136" i="2"/>
  <c r="O136" i="2"/>
  <c r="Q135" i="2"/>
  <c r="P135" i="2"/>
  <c r="N135" i="2"/>
  <c r="L135" i="2"/>
  <c r="J135" i="2"/>
  <c r="O135" i="2"/>
  <c r="Q134" i="2"/>
  <c r="P134" i="2"/>
  <c r="N134" i="2"/>
  <c r="L134" i="2"/>
  <c r="J134" i="2"/>
  <c r="O134" i="2"/>
  <c r="Q133" i="2"/>
  <c r="P133" i="2"/>
  <c r="N133" i="2"/>
  <c r="L133" i="2"/>
  <c r="J133" i="2"/>
  <c r="O133" i="2"/>
  <c r="Q132" i="2"/>
  <c r="P132" i="2"/>
  <c r="N132" i="2"/>
  <c r="L132" i="2"/>
  <c r="J132" i="2"/>
  <c r="O132" i="2"/>
  <c r="Q131" i="2"/>
  <c r="P131" i="2"/>
  <c r="N131" i="2"/>
  <c r="L131" i="2"/>
  <c r="J131" i="2"/>
  <c r="O131" i="2"/>
  <c r="Q130" i="2"/>
  <c r="P130" i="2"/>
  <c r="N130" i="2"/>
  <c r="L130" i="2"/>
  <c r="J130" i="2"/>
  <c r="O130" i="2"/>
  <c r="Q129" i="2"/>
  <c r="P129" i="2"/>
  <c r="N129" i="2"/>
  <c r="L129" i="2"/>
  <c r="J129" i="2"/>
  <c r="O129" i="2"/>
  <c r="Q128" i="2"/>
  <c r="P128" i="2"/>
  <c r="N128" i="2"/>
  <c r="L128" i="2"/>
  <c r="J128" i="2"/>
  <c r="O128" i="2"/>
  <c r="Q127" i="2"/>
  <c r="P127" i="2"/>
  <c r="N127" i="2"/>
  <c r="L127" i="2"/>
  <c r="J127" i="2"/>
  <c r="O127" i="2"/>
  <c r="Q126" i="2"/>
  <c r="P126" i="2"/>
  <c r="N126" i="2"/>
  <c r="L126" i="2"/>
  <c r="J126" i="2"/>
  <c r="O126" i="2"/>
  <c r="Q125" i="2"/>
  <c r="P125" i="2"/>
  <c r="N125" i="2"/>
  <c r="L125" i="2"/>
  <c r="J125" i="2"/>
  <c r="O125" i="2"/>
  <c r="Q124" i="2"/>
  <c r="P124" i="2"/>
  <c r="N124" i="2"/>
  <c r="L124" i="2"/>
  <c r="J124" i="2"/>
  <c r="O124" i="2"/>
  <c r="Q123" i="2"/>
  <c r="P123" i="2"/>
  <c r="N123" i="2"/>
  <c r="L123" i="2"/>
  <c r="J123" i="2"/>
  <c r="O123" i="2"/>
  <c r="Q122" i="2"/>
  <c r="P122" i="2"/>
  <c r="N122" i="2"/>
  <c r="L122" i="2"/>
  <c r="J122" i="2"/>
  <c r="O122" i="2"/>
  <c r="Q121" i="2"/>
  <c r="P121" i="2"/>
  <c r="N121" i="2"/>
  <c r="L121" i="2"/>
  <c r="J121" i="2"/>
  <c r="O121" i="2"/>
  <c r="Q120" i="2"/>
  <c r="P120" i="2"/>
  <c r="N120" i="2"/>
  <c r="L120" i="2"/>
  <c r="J120" i="2"/>
  <c r="O120" i="2"/>
  <c r="Q119" i="2"/>
  <c r="P119" i="2"/>
  <c r="N119" i="2"/>
  <c r="L119" i="2"/>
  <c r="J119" i="2"/>
  <c r="O119" i="2"/>
  <c r="Q118" i="2"/>
  <c r="P118" i="2"/>
  <c r="N118" i="2"/>
  <c r="L118" i="2"/>
  <c r="J118" i="2"/>
  <c r="O118" i="2"/>
  <c r="Q117" i="2"/>
  <c r="P117" i="2"/>
  <c r="N117" i="2"/>
  <c r="L117" i="2"/>
  <c r="J117" i="2"/>
  <c r="O117" i="2"/>
  <c r="Q116" i="2"/>
  <c r="P116" i="2"/>
  <c r="N116" i="2"/>
  <c r="L116" i="2"/>
  <c r="J116" i="2"/>
  <c r="O116" i="2"/>
  <c r="Q115" i="2"/>
  <c r="P115" i="2"/>
  <c r="N115" i="2"/>
  <c r="L115" i="2"/>
  <c r="J115" i="2"/>
  <c r="O115" i="2"/>
  <c r="Q114" i="2"/>
  <c r="P114" i="2"/>
  <c r="N114" i="2"/>
  <c r="L114" i="2"/>
  <c r="J114" i="2"/>
  <c r="O114" i="2"/>
  <c r="Q113" i="2"/>
  <c r="P113" i="2"/>
  <c r="N113" i="2"/>
  <c r="L113" i="2"/>
  <c r="J113" i="2"/>
  <c r="O113" i="2"/>
  <c r="Q112" i="2"/>
  <c r="P112" i="2"/>
  <c r="N112" i="2"/>
  <c r="L112" i="2"/>
  <c r="J112" i="2"/>
  <c r="O112" i="2"/>
  <c r="Q111" i="2"/>
  <c r="P111" i="2"/>
  <c r="N111" i="2"/>
  <c r="L111" i="2"/>
  <c r="J111" i="2"/>
  <c r="O111" i="2"/>
  <c r="Q110" i="2"/>
  <c r="P110" i="2"/>
  <c r="N110" i="2"/>
  <c r="L110" i="2"/>
  <c r="J110" i="2"/>
  <c r="O110" i="2"/>
  <c r="Q109" i="2"/>
  <c r="P109" i="2"/>
  <c r="N109" i="2"/>
  <c r="L109" i="2"/>
  <c r="J109" i="2"/>
  <c r="O109" i="2"/>
  <c r="Q108" i="2"/>
  <c r="P108" i="2"/>
  <c r="N108" i="2"/>
  <c r="L108" i="2"/>
  <c r="J108" i="2"/>
  <c r="O108" i="2"/>
  <c r="Q107" i="2"/>
  <c r="P107" i="2"/>
  <c r="N107" i="2"/>
  <c r="L107" i="2"/>
  <c r="J107" i="2"/>
  <c r="O107" i="2"/>
  <c r="Q106" i="2"/>
  <c r="P106" i="2"/>
  <c r="N106" i="2"/>
  <c r="L106" i="2"/>
  <c r="J106" i="2"/>
  <c r="O106" i="2"/>
  <c r="Q105" i="2"/>
  <c r="P105" i="2"/>
  <c r="N105" i="2"/>
  <c r="L105" i="2"/>
  <c r="J105" i="2"/>
  <c r="O105" i="2"/>
  <c r="Q104" i="2"/>
  <c r="P104" i="2"/>
  <c r="N104" i="2"/>
  <c r="L104" i="2"/>
  <c r="J104" i="2"/>
  <c r="O104" i="2"/>
  <c r="Q103" i="2"/>
  <c r="P103" i="2"/>
  <c r="N103" i="2"/>
  <c r="L103" i="2"/>
  <c r="J103" i="2"/>
  <c r="O103" i="2"/>
  <c r="Q102" i="2"/>
  <c r="P102" i="2"/>
  <c r="N102" i="2"/>
  <c r="L102" i="2"/>
  <c r="J102" i="2"/>
  <c r="O102" i="2"/>
  <c r="Q101" i="2"/>
  <c r="P101" i="2"/>
  <c r="N101" i="2"/>
  <c r="L101" i="2"/>
  <c r="J101" i="2"/>
  <c r="O101" i="2"/>
  <c r="Q100" i="2"/>
  <c r="P100" i="2"/>
  <c r="N100" i="2"/>
  <c r="L100" i="2"/>
  <c r="J100" i="2"/>
  <c r="O100" i="2"/>
  <c r="Q99" i="2"/>
  <c r="P99" i="2"/>
  <c r="N99" i="2"/>
  <c r="L99" i="2"/>
  <c r="J99" i="2"/>
  <c r="O99" i="2"/>
  <c r="Q98" i="2"/>
  <c r="P98" i="2"/>
  <c r="N98" i="2"/>
  <c r="L98" i="2"/>
  <c r="J98" i="2"/>
  <c r="O98" i="2"/>
  <c r="Q97" i="2"/>
  <c r="P97" i="2"/>
  <c r="N97" i="2"/>
  <c r="L97" i="2"/>
  <c r="J97" i="2"/>
  <c r="O97" i="2"/>
  <c r="Q96" i="2"/>
  <c r="P96" i="2"/>
  <c r="N96" i="2"/>
  <c r="L96" i="2"/>
  <c r="J96" i="2"/>
  <c r="O96" i="2"/>
  <c r="Q95" i="2"/>
  <c r="P95" i="2"/>
  <c r="N95" i="2"/>
  <c r="L95" i="2"/>
  <c r="J95" i="2"/>
  <c r="O95" i="2"/>
  <c r="Q94" i="2"/>
  <c r="P94" i="2"/>
  <c r="N94" i="2"/>
  <c r="L94" i="2"/>
  <c r="J94" i="2"/>
  <c r="O94" i="2"/>
  <c r="Q93" i="2"/>
  <c r="P93" i="2"/>
  <c r="N93" i="2"/>
  <c r="L93" i="2"/>
  <c r="J93" i="2"/>
  <c r="O93" i="2"/>
  <c r="Q92" i="2"/>
  <c r="P92" i="2"/>
  <c r="N92" i="2"/>
  <c r="L92" i="2"/>
  <c r="J92" i="2"/>
  <c r="O92" i="2"/>
  <c r="Q91" i="2"/>
  <c r="P91" i="2"/>
  <c r="N91" i="2"/>
  <c r="L91" i="2"/>
  <c r="J91" i="2"/>
  <c r="O91" i="2"/>
  <c r="Q90" i="2"/>
  <c r="P90" i="2"/>
  <c r="N90" i="2"/>
  <c r="L90" i="2"/>
  <c r="J90" i="2"/>
  <c r="O90" i="2"/>
  <c r="Q89" i="2"/>
  <c r="P89" i="2"/>
  <c r="N89" i="2"/>
  <c r="L89" i="2"/>
  <c r="J89" i="2"/>
  <c r="O89" i="2"/>
  <c r="Q88" i="2"/>
  <c r="P88" i="2"/>
  <c r="N88" i="2"/>
  <c r="L88" i="2"/>
  <c r="J88" i="2"/>
  <c r="O88" i="2"/>
  <c r="Q87" i="2"/>
  <c r="P87" i="2"/>
  <c r="N87" i="2"/>
  <c r="L87" i="2"/>
  <c r="J87" i="2"/>
  <c r="O87" i="2"/>
  <c r="Q86" i="2"/>
  <c r="P86" i="2"/>
  <c r="N86" i="2"/>
  <c r="L86" i="2"/>
  <c r="J86" i="2"/>
  <c r="O86" i="2"/>
  <c r="Q85" i="2"/>
  <c r="P85" i="2"/>
  <c r="N85" i="2"/>
  <c r="L85" i="2"/>
  <c r="J85" i="2"/>
  <c r="O85" i="2"/>
  <c r="Q84" i="2"/>
  <c r="P84" i="2"/>
  <c r="N84" i="2"/>
  <c r="L84" i="2"/>
  <c r="J84" i="2"/>
  <c r="O84" i="2"/>
  <c r="Q83" i="2"/>
  <c r="P83" i="2"/>
  <c r="N83" i="2"/>
  <c r="L83" i="2"/>
  <c r="J83" i="2"/>
  <c r="O83" i="2"/>
  <c r="Q82" i="2"/>
  <c r="P82" i="2"/>
  <c r="N82" i="2"/>
  <c r="L82" i="2"/>
  <c r="J82" i="2"/>
  <c r="O82" i="2"/>
  <c r="Q81" i="2"/>
  <c r="P81" i="2"/>
  <c r="N81" i="2"/>
  <c r="L81" i="2"/>
  <c r="J81" i="2"/>
  <c r="O81" i="2"/>
  <c r="Q80" i="2"/>
  <c r="P80" i="2"/>
  <c r="N80" i="2"/>
  <c r="L80" i="2"/>
  <c r="J80" i="2"/>
  <c r="O80" i="2"/>
  <c r="Q79" i="2"/>
  <c r="P79" i="2"/>
  <c r="N79" i="2"/>
  <c r="L79" i="2"/>
  <c r="J79" i="2"/>
  <c r="O79" i="2"/>
  <c r="Q78" i="2"/>
  <c r="P78" i="2"/>
  <c r="N78" i="2"/>
  <c r="L78" i="2"/>
  <c r="J78" i="2"/>
  <c r="O78" i="2"/>
  <c r="Q77" i="2"/>
  <c r="P77" i="2"/>
  <c r="N77" i="2"/>
  <c r="L77" i="2"/>
  <c r="J77" i="2"/>
  <c r="O77" i="2"/>
  <c r="Q76" i="2"/>
  <c r="P76" i="2"/>
  <c r="N76" i="2"/>
  <c r="L76" i="2"/>
  <c r="J76" i="2"/>
  <c r="O76" i="2"/>
  <c r="Q75" i="2"/>
  <c r="P75" i="2"/>
  <c r="N75" i="2"/>
  <c r="L75" i="2"/>
  <c r="J75" i="2"/>
  <c r="O75" i="2"/>
  <c r="Q74" i="2"/>
  <c r="P74" i="2"/>
  <c r="N74" i="2"/>
  <c r="L74" i="2"/>
  <c r="J74" i="2"/>
  <c r="O74" i="2"/>
  <c r="Q73" i="2"/>
  <c r="P73" i="2"/>
  <c r="N73" i="2"/>
  <c r="L73" i="2"/>
  <c r="J73" i="2"/>
  <c r="O73" i="2"/>
  <c r="Q72" i="2"/>
  <c r="P72" i="2"/>
  <c r="N72" i="2"/>
  <c r="L72" i="2"/>
  <c r="J72" i="2"/>
  <c r="O72" i="2"/>
  <c r="Q71" i="2"/>
  <c r="P71" i="2"/>
  <c r="N71" i="2"/>
  <c r="L71" i="2"/>
  <c r="J71" i="2"/>
  <c r="O71" i="2"/>
  <c r="Q70" i="2"/>
  <c r="P70" i="2"/>
  <c r="N70" i="2"/>
  <c r="L70" i="2"/>
  <c r="J70" i="2"/>
  <c r="O70" i="2"/>
  <c r="Q69" i="2"/>
  <c r="P69" i="2"/>
  <c r="N69" i="2"/>
  <c r="L69" i="2"/>
  <c r="J69" i="2"/>
  <c r="O69" i="2"/>
  <c r="Q68" i="2"/>
  <c r="P68" i="2"/>
  <c r="N68" i="2"/>
  <c r="L68" i="2"/>
  <c r="J68" i="2"/>
  <c r="O68" i="2"/>
  <c r="Q67" i="2"/>
  <c r="P67" i="2"/>
  <c r="N67" i="2"/>
  <c r="L67" i="2"/>
  <c r="J67" i="2"/>
  <c r="O67" i="2"/>
  <c r="Q66" i="2"/>
  <c r="P66" i="2"/>
  <c r="N66" i="2"/>
  <c r="L66" i="2"/>
  <c r="J66" i="2"/>
  <c r="O66" i="2"/>
  <c r="Q65" i="2"/>
  <c r="P65" i="2"/>
  <c r="N65" i="2"/>
  <c r="L65" i="2"/>
  <c r="J65" i="2"/>
  <c r="O65" i="2"/>
  <c r="Q64" i="2"/>
  <c r="P64" i="2"/>
  <c r="N64" i="2"/>
  <c r="L64" i="2"/>
  <c r="J64" i="2"/>
  <c r="O64" i="2"/>
  <c r="Q63" i="2"/>
  <c r="P63" i="2"/>
  <c r="N63" i="2"/>
  <c r="L63" i="2"/>
  <c r="J63" i="2"/>
  <c r="O63" i="2"/>
  <c r="Q62" i="2"/>
  <c r="P62" i="2"/>
  <c r="N62" i="2"/>
  <c r="L62" i="2"/>
  <c r="J62" i="2"/>
  <c r="O62" i="2"/>
  <c r="Q61" i="2"/>
  <c r="P61" i="2"/>
  <c r="N61" i="2"/>
  <c r="L61" i="2"/>
  <c r="J61" i="2"/>
  <c r="O61" i="2"/>
  <c r="Q60" i="2"/>
  <c r="P60" i="2"/>
  <c r="N60" i="2"/>
  <c r="L60" i="2"/>
  <c r="J60" i="2"/>
  <c r="O60" i="2"/>
  <c r="Q59" i="2"/>
  <c r="P59" i="2"/>
  <c r="N59" i="2"/>
  <c r="L59" i="2"/>
  <c r="J59" i="2"/>
  <c r="O59" i="2"/>
  <c r="Q58" i="2"/>
  <c r="P58" i="2"/>
  <c r="N58" i="2"/>
  <c r="L58" i="2"/>
  <c r="J58" i="2"/>
  <c r="O58" i="2"/>
  <c r="Q57" i="2"/>
  <c r="P57" i="2"/>
  <c r="N57" i="2"/>
  <c r="L57" i="2"/>
  <c r="J57" i="2"/>
  <c r="O57" i="2"/>
  <c r="Q56" i="2"/>
  <c r="P56" i="2"/>
  <c r="N56" i="2"/>
  <c r="L56" i="2"/>
  <c r="J56" i="2"/>
  <c r="O56" i="2"/>
  <c r="Q55" i="2"/>
  <c r="P55" i="2"/>
  <c r="N55" i="2"/>
  <c r="L55" i="2"/>
  <c r="J55" i="2"/>
  <c r="O55" i="2"/>
  <c r="Q54" i="2"/>
  <c r="P54" i="2"/>
  <c r="N54" i="2"/>
  <c r="L54" i="2"/>
  <c r="J54" i="2"/>
  <c r="O54" i="2"/>
  <c r="Q53" i="2"/>
  <c r="P53" i="2"/>
  <c r="N53" i="2"/>
  <c r="L53" i="2"/>
  <c r="J53" i="2"/>
  <c r="O53" i="2"/>
  <c r="Q52" i="2"/>
  <c r="P52" i="2"/>
  <c r="N52" i="2"/>
  <c r="L52" i="2"/>
  <c r="J52" i="2"/>
  <c r="O52" i="2"/>
  <c r="Q51" i="2"/>
  <c r="P51" i="2"/>
  <c r="N51" i="2"/>
  <c r="L51" i="2"/>
  <c r="J51" i="2"/>
  <c r="O51" i="2"/>
  <c r="Q50" i="2"/>
  <c r="P50" i="2"/>
  <c r="N50" i="2"/>
  <c r="L50" i="2"/>
  <c r="J50" i="2"/>
  <c r="O50" i="2"/>
  <c r="Q49" i="2"/>
  <c r="P49" i="2"/>
  <c r="N49" i="2"/>
  <c r="L49" i="2"/>
  <c r="J49" i="2"/>
  <c r="O49" i="2"/>
  <c r="Q48" i="2"/>
  <c r="P48" i="2"/>
  <c r="N48" i="2"/>
  <c r="L48" i="2"/>
  <c r="J48" i="2"/>
  <c r="O48" i="2"/>
  <c r="Q47" i="2"/>
  <c r="P47" i="2"/>
  <c r="N47" i="2"/>
  <c r="L47" i="2"/>
  <c r="J47" i="2"/>
  <c r="O47" i="2"/>
  <c r="Q46" i="2"/>
  <c r="P46" i="2"/>
  <c r="N46" i="2"/>
  <c r="L46" i="2"/>
  <c r="J46" i="2"/>
  <c r="O46" i="2"/>
  <c r="Q45" i="2"/>
  <c r="P45" i="2"/>
  <c r="N45" i="2"/>
  <c r="L45" i="2"/>
  <c r="J45" i="2"/>
  <c r="O45" i="2"/>
  <c r="Q44" i="2"/>
  <c r="P44" i="2"/>
  <c r="N44" i="2"/>
  <c r="L44" i="2"/>
  <c r="J44" i="2"/>
  <c r="O44" i="2"/>
  <c r="Q43" i="2"/>
  <c r="N43" i="2"/>
  <c r="L43" i="2"/>
  <c r="J43" i="2"/>
  <c r="O43" i="2"/>
  <c r="Q42" i="2"/>
  <c r="P42" i="2"/>
  <c r="N42" i="2"/>
  <c r="L42" i="2"/>
  <c r="J42" i="2"/>
  <c r="O42" i="2"/>
  <c r="Q41" i="2"/>
  <c r="P41" i="2"/>
  <c r="Q40" i="2"/>
  <c r="P40" i="2"/>
  <c r="O40" i="2"/>
  <c r="Q39" i="2"/>
  <c r="P39" i="2"/>
  <c r="N39" i="2"/>
  <c r="L39" i="2"/>
  <c r="J39" i="2"/>
  <c r="O39" i="2"/>
  <c r="Q38" i="2"/>
  <c r="P38" i="2"/>
  <c r="N38" i="2"/>
  <c r="L38" i="2"/>
  <c r="J38" i="2"/>
  <c r="O38" i="2"/>
  <c r="Q37" i="2"/>
  <c r="P37" i="2"/>
  <c r="N37" i="2"/>
  <c r="L37" i="2"/>
  <c r="J37" i="2"/>
  <c r="O37" i="2"/>
  <c r="Q36" i="2"/>
  <c r="P36" i="2"/>
  <c r="N36" i="2"/>
  <c r="L36" i="2"/>
  <c r="J36" i="2"/>
  <c r="O36" i="2"/>
  <c r="Q35" i="2"/>
  <c r="P35" i="2"/>
  <c r="N35" i="2"/>
  <c r="L35" i="2"/>
  <c r="J35" i="2"/>
  <c r="O35" i="2"/>
  <c r="Q34" i="2"/>
  <c r="P34" i="2"/>
  <c r="N34" i="2"/>
  <c r="L34" i="2"/>
  <c r="J34" i="2"/>
  <c r="O34" i="2"/>
  <c r="Q33" i="2"/>
  <c r="P33" i="2"/>
  <c r="N33" i="2"/>
  <c r="L33" i="2"/>
  <c r="J33" i="2"/>
  <c r="O33" i="2"/>
  <c r="Q32" i="2"/>
  <c r="P32" i="2"/>
  <c r="N32" i="2"/>
  <c r="L32" i="2"/>
  <c r="J32" i="2"/>
  <c r="O32" i="2"/>
  <c r="Q31" i="2"/>
  <c r="P31" i="2"/>
  <c r="N31" i="2"/>
  <c r="L31" i="2"/>
  <c r="J31" i="2"/>
  <c r="O31" i="2"/>
  <c r="Q30" i="2"/>
  <c r="P30" i="2"/>
  <c r="N30" i="2"/>
  <c r="L30" i="2"/>
  <c r="J30" i="2"/>
  <c r="O30" i="2"/>
  <c r="Q29" i="2"/>
  <c r="P29" i="2"/>
  <c r="N29" i="2"/>
  <c r="L29" i="2"/>
  <c r="J29" i="2"/>
  <c r="O29" i="2"/>
  <c r="Q28" i="2"/>
  <c r="P28" i="2"/>
  <c r="N28" i="2"/>
  <c r="L28" i="2"/>
  <c r="J28" i="2"/>
  <c r="O28" i="2"/>
  <c r="Q27" i="2"/>
  <c r="P27" i="2"/>
  <c r="N27" i="2"/>
  <c r="L27" i="2"/>
  <c r="J27" i="2"/>
  <c r="O27" i="2"/>
  <c r="Q26" i="2"/>
  <c r="P26" i="2"/>
  <c r="N26" i="2"/>
  <c r="L26" i="2"/>
  <c r="J26" i="2"/>
  <c r="O26" i="2"/>
  <c r="Q25" i="2"/>
  <c r="P25" i="2"/>
  <c r="N25" i="2"/>
  <c r="L25" i="2"/>
  <c r="J25" i="2"/>
  <c r="O25" i="2"/>
  <c r="Q24" i="2"/>
  <c r="P24" i="2"/>
  <c r="N24" i="2"/>
  <c r="L24" i="2"/>
  <c r="J24" i="2"/>
  <c r="O24" i="2"/>
  <c r="Q23" i="2"/>
  <c r="P23" i="2"/>
  <c r="N23" i="2"/>
  <c r="L23" i="2"/>
  <c r="J23" i="2"/>
  <c r="O23" i="2"/>
  <c r="Q22" i="2"/>
  <c r="P22" i="2"/>
  <c r="N22" i="2"/>
  <c r="L22" i="2"/>
  <c r="J22" i="2"/>
  <c r="O22" i="2"/>
  <c r="Q21" i="2"/>
  <c r="P21" i="2"/>
  <c r="N21" i="2"/>
  <c r="L21" i="2"/>
  <c r="J21" i="2"/>
  <c r="O21" i="2"/>
  <c r="Q20" i="2"/>
  <c r="P20" i="2"/>
  <c r="N20" i="2"/>
  <c r="L20" i="2"/>
  <c r="J20" i="2"/>
  <c r="O20" i="2"/>
  <c r="Q19" i="2"/>
  <c r="P19" i="2"/>
  <c r="N19" i="2"/>
  <c r="L19" i="2"/>
  <c r="J19" i="2"/>
  <c r="O19" i="2"/>
  <c r="Q18" i="2"/>
  <c r="P18" i="2"/>
  <c r="N18" i="2"/>
  <c r="L18" i="2"/>
  <c r="J18" i="2"/>
  <c r="O18" i="2"/>
  <c r="Q17" i="2"/>
  <c r="P17" i="2"/>
  <c r="N17" i="2"/>
  <c r="L17" i="2"/>
  <c r="J17" i="2"/>
  <c r="O17" i="2"/>
  <c r="Q16" i="2"/>
  <c r="P16" i="2"/>
  <c r="N16" i="2"/>
  <c r="L16" i="2"/>
  <c r="J16" i="2"/>
  <c r="O16" i="2"/>
  <c r="Q15" i="2"/>
  <c r="P15" i="2"/>
  <c r="N15" i="2"/>
  <c r="L15" i="2"/>
  <c r="J15" i="2"/>
  <c r="O15" i="2"/>
  <c r="Q14" i="2"/>
  <c r="P14" i="2"/>
  <c r="N14" i="2"/>
  <c r="L14" i="2"/>
  <c r="J14" i="2"/>
  <c r="O14" i="2"/>
  <c r="Q13" i="2"/>
  <c r="P13" i="2"/>
  <c r="N13" i="2"/>
  <c r="L13" i="2"/>
  <c r="J13" i="2"/>
  <c r="O13" i="2"/>
  <c r="Q12" i="2"/>
  <c r="L12" i="2"/>
  <c r="J12" i="2"/>
  <c r="O12" i="2"/>
  <c r="Q11" i="2"/>
  <c r="P11" i="2"/>
  <c r="N11" i="2"/>
  <c r="L11" i="2"/>
  <c r="J11" i="2"/>
  <c r="O11" i="2"/>
  <c r="Q10" i="2"/>
  <c r="P10" i="2"/>
  <c r="N10" i="2"/>
  <c r="L10" i="2"/>
  <c r="J10" i="2"/>
  <c r="O10" i="2"/>
  <c r="Q9" i="2"/>
  <c r="P9" i="2"/>
  <c r="N9" i="2"/>
  <c r="L9" i="2"/>
  <c r="J9" i="2"/>
  <c r="O9" i="2"/>
  <c r="Q8" i="2"/>
  <c r="P8" i="2"/>
  <c r="N8" i="2"/>
  <c r="L8" i="2"/>
  <c r="J8" i="2"/>
  <c r="O8" i="2"/>
  <c r="Q7" i="2"/>
  <c r="P7" i="2"/>
  <c r="N7" i="2"/>
  <c r="L7" i="2"/>
  <c r="J7" i="2"/>
  <c r="O7" i="2"/>
  <c r="Q6" i="2"/>
  <c r="P6" i="2"/>
  <c r="N6" i="2"/>
  <c r="L6" i="2"/>
  <c r="J6" i="2"/>
  <c r="O6" i="2"/>
  <c r="Q5" i="2"/>
  <c r="P5" i="2"/>
</calcChain>
</file>

<file path=xl/sharedStrings.xml><?xml version="1.0" encoding="utf-8"?>
<sst xmlns="http://schemas.openxmlformats.org/spreadsheetml/2006/main" count="2558" uniqueCount="1248">
  <si>
    <t>↓貴社ご要望事項</t>
  </si>
  <si>
    <t>Pers.No.</t>
  </si>
  <si>
    <t>Last name</t>
  </si>
  <si>
    <t>First name</t>
  </si>
  <si>
    <r>
      <rPr>
        <sz val="11"/>
        <color rgb="FF000000"/>
        <rFont val="ＭＳ Ｐゴシック"/>
        <family val="3"/>
        <charset val="128"/>
      </rPr>
      <t>組織２</t>
    </r>
  </si>
  <si>
    <r>
      <rPr>
        <sz val="11"/>
        <color rgb="FF000000"/>
        <rFont val="ＭＳ Ｐゴシック"/>
        <family val="3"/>
        <charset val="128"/>
      </rPr>
      <t>組織３</t>
    </r>
  </si>
  <si>
    <r>
      <rPr>
        <b/>
        <sz val="13"/>
        <color rgb="FFFFFFFF"/>
        <rFont val="ＭＳ Ｐゴシック"/>
        <family val="3"/>
        <charset val="128"/>
      </rPr>
      <t>事業部番号（</t>
    </r>
    <r>
      <rPr>
        <b/>
        <sz val="13"/>
        <color rgb="FFFFFFFF"/>
        <rFont val="Calibri"/>
        <family val="2"/>
      </rPr>
      <t>AF</t>
    </r>
    <r>
      <rPr>
        <b/>
        <sz val="13"/>
        <color rgb="FFFFFFFF"/>
        <rFont val="ＭＳ Ｐゴシック"/>
        <family val="3"/>
        <charset val="128"/>
      </rPr>
      <t>事業部＝</t>
    </r>
    <r>
      <rPr>
        <b/>
        <sz val="13"/>
        <color rgb="FFFFFFFF"/>
        <rFont val="Calibri"/>
        <family val="2"/>
      </rPr>
      <t>0</t>
    </r>
    <r>
      <rPr>
        <b/>
        <sz val="13"/>
        <color rgb="FFFFFFFF"/>
        <rFont val="ＭＳ Ｐゴシック"/>
        <family val="3"/>
        <charset val="128"/>
      </rPr>
      <t>、</t>
    </r>
    <r>
      <rPr>
        <b/>
        <sz val="13"/>
        <color rgb="FFFFFFFF"/>
        <rFont val="Calibri"/>
        <family val="2"/>
      </rPr>
      <t>CRM</t>
    </r>
    <r>
      <rPr>
        <b/>
        <sz val="13"/>
        <color rgb="FFFFFFFF"/>
        <rFont val="ＭＳ Ｐゴシック"/>
        <family val="3"/>
        <charset val="128"/>
      </rPr>
      <t>事業部＝</t>
    </r>
    <r>
      <rPr>
        <b/>
        <sz val="13"/>
        <color rgb="FFFFFFFF"/>
        <rFont val="Calibri"/>
        <family val="2"/>
      </rPr>
      <t>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</si>
  <si>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事業部名称</t>
    </r>
  </si>
  <si>
    <r>
      <t>Region</t>
    </r>
    <r>
      <rPr>
        <b/>
        <sz val="13"/>
        <color rgb="FFFFFFFF"/>
        <rFont val="ＭＳ Ｐゴシック"/>
        <family val="3"/>
        <charset val="128"/>
      </rPr>
      <t>番号
東日本</t>
    </r>
    <r>
      <rPr>
        <b/>
        <sz val="13"/>
        <color rgb="FFFFFFFF"/>
        <rFont val="Calibri"/>
        <family val="2"/>
      </rPr>
      <t xml:space="preserve">=1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 xml:space="preserve">=2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 xml:space="preserve">1=3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>2=4
FCE</t>
    </r>
    <r>
      <rPr>
        <b/>
        <sz val="13"/>
        <color rgb="FFFFFFFF"/>
        <rFont val="ＭＳ Ｐゴシック"/>
        <family val="3"/>
        <charset val="128"/>
      </rPr>
      <t>ﾌｨｰﾙﾄﾞﾄﾚｰﾅｰ</t>
    </r>
    <r>
      <rPr>
        <b/>
        <sz val="13"/>
        <color rgb="FFFFFFFF"/>
        <rFont val="Calibri"/>
        <family val="2"/>
      </rPr>
      <t xml:space="preserve">G=5
</t>
    </r>
  </si>
  <si>
    <r>
      <t>Region</t>
    </r>
    <r>
      <rPr>
        <b/>
        <sz val="13"/>
        <color rgb="FFFFFFFF"/>
        <rFont val="ＭＳ Ｐゴシック"/>
        <family val="3"/>
        <charset val="128"/>
      </rPr>
      <t>名称</t>
    </r>
  </si>
  <si>
    <r>
      <t>District</t>
    </r>
    <r>
      <rPr>
        <b/>
        <sz val="13"/>
        <color rgb="FFFFFFFF"/>
        <rFont val="ＭＳ Ｐゴシック"/>
        <family val="3"/>
        <charset val="128"/>
      </rPr>
      <t>番号</t>
    </r>
  </si>
  <si>
    <r>
      <t>District</t>
    </r>
    <r>
      <rPr>
        <b/>
        <sz val="13"/>
        <color rgb="FFFFFFFF"/>
        <rFont val="ＭＳ Ｐゴシック"/>
        <family val="3"/>
        <charset val="128"/>
      </rPr>
      <t>名称</t>
    </r>
  </si>
  <si>
    <r>
      <t>NavX</t>
    </r>
    <r>
      <rPr>
        <b/>
        <sz val="13"/>
        <color rgb="FFFFFFFF"/>
        <rFont val="ＭＳ Ｐゴシック"/>
        <family val="3"/>
        <charset val="128"/>
      </rPr>
      <t>レポート（非対称＝</t>
    </r>
    <r>
      <rPr>
        <b/>
        <sz val="13"/>
        <color rgb="FFFFFFFF"/>
        <rFont val="Calibri"/>
        <family val="2"/>
      </rPr>
      <t>0</t>
    </r>
    <r>
      <rPr>
        <b/>
        <sz val="13"/>
        <color rgb="FFFFFFFF"/>
        <rFont val="ＭＳ Ｐゴシック"/>
        <family val="3"/>
        <charset val="128"/>
      </rPr>
      <t>、対象＝</t>
    </r>
    <r>
      <rPr>
        <b/>
        <sz val="13"/>
        <color rgb="FFFFFFFF"/>
        <rFont val="Calibri"/>
        <family val="2"/>
      </rPr>
      <t>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</si>
  <si>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担当者番号（社員番号）</t>
    </r>
  </si>
  <si>
    <r>
      <rPr>
        <b/>
        <sz val="13"/>
        <color rgb="FFFFFFFF"/>
        <rFont val="ＭＳ Ｐゴシック"/>
        <family val="3"/>
        <charset val="128"/>
      </rPr>
      <t>担当者氏名（山田太郎）</t>
    </r>
    <r>
      <rPr>
        <b/>
        <sz val="13"/>
        <color rgb="FFFFFFFF"/>
        <rFont val="Calibri"/>
        <family val="2"/>
      </rPr>
      <t>*</t>
    </r>
    <r>
      <rPr>
        <b/>
        <sz val="13"/>
        <color rgb="FFFFFFFF"/>
        <rFont val="ＭＳ Ｐゴシック"/>
        <family val="3"/>
        <charset val="128"/>
      </rPr>
      <t>スペースなしで記載</t>
    </r>
  </si>
  <si>
    <r>
      <rPr>
        <b/>
        <sz val="13"/>
        <color rgb="FFFFFFFF"/>
        <rFont val="ＭＳ Ｐゴシック"/>
        <family val="3"/>
        <charset val="128"/>
      </rPr>
      <t>担当者所属（</t>
    </r>
    <r>
      <rPr>
        <b/>
        <sz val="13"/>
        <color rgb="FFFFFFFF"/>
        <rFont val="Calibri"/>
        <family val="2"/>
      </rPr>
      <t>Sales=0, FCE=1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</si>
  <si>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担当者メールアドレス</t>
    </r>
  </si>
  <si>
    <r>
      <rPr>
        <b/>
        <sz val="13"/>
        <color rgb="FFFFFFFF"/>
        <rFont val="ＭＳ Ｐゴシック"/>
        <family val="3"/>
        <charset val="128"/>
      </rPr>
      <t>パスワード</t>
    </r>
  </si>
  <si>
    <t>新規</t>
  </si>
  <si>
    <t>AF事業部</t>
  </si>
  <si>
    <t>東日本リージョン</t>
  </si>
  <si>
    <t>J2O3</t>
  </si>
  <si>
    <t>AF南関東D</t>
  </si>
  <si>
    <t>TKanaoka@sjm.com</t>
  </si>
  <si>
    <t>CRM事業部</t>
  </si>
  <si>
    <t>J1M1</t>
  </si>
  <si>
    <t>CRM北海道D</t>
  </si>
  <si>
    <t>J1M6</t>
  </si>
  <si>
    <t>CRM神奈川D</t>
  </si>
  <si>
    <t>MOhata@sjm.com</t>
  </si>
  <si>
    <t>西日本1リージョン</t>
  </si>
  <si>
    <t>J1N1</t>
  </si>
  <si>
    <t>CRM京都/北陸D</t>
  </si>
  <si>
    <t>ryo.kagami@abbott.com</t>
  </si>
  <si>
    <t>西日本2リージョン</t>
  </si>
  <si>
    <t>J1N5</t>
  </si>
  <si>
    <t>CRM九州/沖縄D</t>
  </si>
  <si>
    <t>KKido02@sjm.com</t>
  </si>
  <si>
    <t>FCEフィールドトレーナーグループ</t>
  </si>
  <si>
    <t>J2QX</t>
  </si>
  <si>
    <t>AF FCE Field Trainer Group</t>
  </si>
  <si>
    <t>richii@sjm.com</t>
  </si>
  <si>
    <t>kazunobu.morikawa@abbott.com</t>
  </si>
  <si>
    <t>HSakata@sjm.com</t>
  </si>
  <si>
    <t>MSuzuki06@sjm.com</t>
  </si>
  <si>
    <t>yasuhiro.uezono@abbott.com</t>
  </si>
  <si>
    <t>J1N3</t>
  </si>
  <si>
    <t>CRM大阪D</t>
  </si>
  <si>
    <t>J2Q2</t>
  </si>
  <si>
    <t>AF北関東FCE D</t>
  </si>
  <si>
    <t>TNIGO@SJM.COM</t>
  </si>
  <si>
    <t>J2Q7</t>
  </si>
  <si>
    <t>AF南関東FCE D</t>
  </si>
  <si>
    <t>TKUNII@SJM.COM</t>
  </si>
  <si>
    <t>RTANAKA@SJM.COM</t>
  </si>
  <si>
    <t>二郷</t>
  </si>
  <si>
    <t>大生</t>
  </si>
  <si>
    <t>AF FCE</t>
  </si>
  <si>
    <t>1chjodk0</t>
  </si>
  <si>
    <t>AF関西D</t>
  </si>
  <si>
    <t>FCEグループ統括部関西ディストリクト</t>
  </si>
  <si>
    <t>AF関西FCE D</t>
  </si>
  <si>
    <t>桑谷</t>
  </si>
  <si>
    <t>武志</t>
  </si>
  <si>
    <t>西日本リージョン</t>
  </si>
  <si>
    <t>AF FCE DM</t>
  </si>
  <si>
    <t>TKUWATANI@SJM.COM</t>
  </si>
  <si>
    <t>sw9jz81k</t>
  </si>
  <si>
    <t>堀井</t>
  </si>
  <si>
    <t>克之</t>
  </si>
  <si>
    <t>KHORII@SJM.COM</t>
  </si>
  <si>
    <t>gya5rbjp</t>
  </si>
  <si>
    <t>AF関東FCE D</t>
  </si>
  <si>
    <t>FCEグループ統括部関東ディストリクト</t>
  </si>
  <si>
    <t>前田</t>
  </si>
  <si>
    <t>健輔</t>
  </si>
  <si>
    <t>KMAEDA04@SJM.COM</t>
  </si>
  <si>
    <t>lew6z09t</t>
  </si>
  <si>
    <t>AF九州/沖縄D</t>
  </si>
  <si>
    <t>FCEグループ統括部九州・沖縄ディストリクト</t>
  </si>
  <si>
    <t>AF九州/沖縄FCE D</t>
  </si>
  <si>
    <t>山田</t>
  </si>
  <si>
    <t>拓実</t>
  </si>
  <si>
    <t>TYAMADA02@SJM.COM</t>
  </si>
  <si>
    <t>zyf6wbox</t>
  </si>
  <si>
    <t>FCEグループ統括部中四国ディストリクト</t>
  </si>
  <si>
    <t>AF中四国FCE D</t>
  </si>
  <si>
    <t>森川</t>
  </si>
  <si>
    <t>淳平</t>
  </si>
  <si>
    <t>JMORIKAWA@SJM.COM</t>
  </si>
  <si>
    <t>wkfls54j</t>
  </si>
  <si>
    <t>AF中四国D</t>
  </si>
  <si>
    <t>FCEグループ統括部中日本ディストリクト</t>
  </si>
  <si>
    <t>AF中日本FCE D</t>
  </si>
  <si>
    <t>金</t>
  </si>
  <si>
    <t>秀己</t>
  </si>
  <si>
    <t>SKIM12@SJM.COM</t>
  </si>
  <si>
    <t>89ohr062</t>
  </si>
  <si>
    <t>FCEグループ統括部北海道ディストリクト</t>
  </si>
  <si>
    <t>AF北海道/東北FCE D</t>
  </si>
  <si>
    <t>藤岡</t>
  </si>
  <si>
    <t>靖幸</t>
  </si>
  <si>
    <t>YFUJIOKA02@SJM.COM</t>
  </si>
  <si>
    <t>7h82qbgj</t>
  </si>
  <si>
    <t>AF中日本D</t>
  </si>
  <si>
    <t>FCEグループ統括部</t>
  </si>
  <si>
    <t>大橋</t>
  </si>
  <si>
    <t>聡人</t>
  </si>
  <si>
    <t>AOhashi@sjm.com</t>
  </si>
  <si>
    <t>b7owmfh4</t>
  </si>
  <si>
    <t xml:space="preserve">キャピタルセールス &amp; 営業推進グループ
</t>
  </si>
  <si>
    <t>小島</t>
  </si>
  <si>
    <t>一之</t>
  </si>
  <si>
    <t>KOJIMA@SJM.COM</t>
  </si>
  <si>
    <t>1etns26u</t>
  </si>
  <si>
    <t>西日本リージョン関西ディストリクト</t>
  </si>
  <si>
    <t>安井</t>
  </si>
  <si>
    <t>健</t>
  </si>
  <si>
    <t>KYASUI@SJM.COM</t>
  </si>
  <si>
    <t>8xhqpknu</t>
  </si>
  <si>
    <t>AF北海道/東北D</t>
  </si>
  <si>
    <t>西日本リージョン九州・沖縄ディストリクト</t>
  </si>
  <si>
    <t>高橋</t>
  </si>
  <si>
    <t>政広</t>
  </si>
  <si>
    <t>MTAKAHASHI@SJM.COM</t>
  </si>
  <si>
    <t>sbvpgfqd</t>
  </si>
  <si>
    <t>西日本リージョン中四国ディストリクト</t>
  </si>
  <si>
    <t>髙野</t>
  </si>
  <si>
    <t>義勝</t>
  </si>
  <si>
    <t>YTAKANO@SJM.COM</t>
  </si>
  <si>
    <t>qu3f5p98</t>
  </si>
  <si>
    <t>AF北関東D</t>
  </si>
  <si>
    <t>西日本リージョン中日本ディストリクト</t>
  </si>
  <si>
    <t>徳永</t>
  </si>
  <si>
    <t>満</t>
  </si>
  <si>
    <r>
      <t>FCE</t>
    </r>
    <r>
      <rPr>
        <sz val="11"/>
        <color rgb="FF000000"/>
        <rFont val="ＭＳ Ｐゴシック"/>
        <family val="3"/>
        <charset val="128"/>
      </rPr>
      <t>フィールドトレーナーグループ</t>
    </r>
  </si>
  <si>
    <t>MTOKUNAGA@SJM.COM</t>
  </si>
  <si>
    <t>scn4lrf2</t>
  </si>
  <si>
    <t>西岡</t>
  </si>
  <si>
    <t>唯一郎</t>
  </si>
  <si>
    <t>YNISHIOKA02@SJM.COM</t>
  </si>
  <si>
    <t>khl8s1d9</t>
  </si>
  <si>
    <t>東日本リージョン北海道・東北ディストリクト</t>
  </si>
  <si>
    <t>磯貝</t>
  </si>
  <si>
    <t>功</t>
  </si>
  <si>
    <t>IISOGAI@SJM.COM</t>
  </si>
  <si>
    <t>ojsbn3f9</t>
  </si>
  <si>
    <t>CRM西日本FCE D</t>
  </si>
  <si>
    <t>東日本リージョン南関東ディストリクト</t>
  </si>
  <si>
    <t>志賀</t>
  </si>
  <si>
    <t>亮斗</t>
  </si>
  <si>
    <t>RSHIGA@SJM.COM</t>
  </si>
  <si>
    <t>z8rhlmfy</t>
  </si>
  <si>
    <t>CRM大阪南D</t>
  </si>
  <si>
    <t>櫻井</t>
  </si>
  <si>
    <t>晋也</t>
  </si>
  <si>
    <t>SSAKURAI@SJM.COM</t>
  </si>
  <si>
    <t>qzl7syui</t>
  </si>
  <si>
    <t>CRM中四国D</t>
  </si>
  <si>
    <t>西日本リージョン大阪北ディストリクト</t>
  </si>
  <si>
    <t>官野</t>
  </si>
  <si>
    <t>高明</t>
  </si>
  <si>
    <t>TKANNO@SJM.COM</t>
  </si>
  <si>
    <t>jb32ylna</t>
  </si>
  <si>
    <t>CRM東海D</t>
  </si>
  <si>
    <t>西日本リージョン大阪南ディストリクト</t>
  </si>
  <si>
    <t>井上</t>
  </si>
  <si>
    <t>万綾</t>
  </si>
  <si>
    <t>MINOUE04@SJM.COM</t>
  </si>
  <si>
    <t>7w0nozst</t>
  </si>
  <si>
    <t>CRM東京D</t>
  </si>
  <si>
    <t>東日本セールスリージョン東海ディストリクト</t>
  </si>
  <si>
    <t>田口</t>
  </si>
  <si>
    <t>友樹</t>
  </si>
  <si>
    <t>YTAGUCHI@SJM.COM</t>
  </si>
  <si>
    <t>d5kpn2iq</t>
  </si>
  <si>
    <t>CRM東日本FCE D</t>
  </si>
  <si>
    <t>東日本セールスリージョン東京ディストリクト</t>
  </si>
  <si>
    <t>加畑</t>
  </si>
  <si>
    <t>風花</t>
  </si>
  <si>
    <t>FKabata@sjm.com</t>
  </si>
  <si>
    <t>ge5yo4ik</t>
  </si>
  <si>
    <t>CRM東北D</t>
  </si>
  <si>
    <t>東日本セールスリージョン東北ディストリクト</t>
  </si>
  <si>
    <t>山下</t>
  </si>
  <si>
    <t>小林</t>
  </si>
  <si>
    <t>慶治</t>
  </si>
  <si>
    <t>KKOBAYASHI03@SJM.COM</t>
  </si>
  <si>
    <t>gxmhlrdv</t>
  </si>
  <si>
    <t>CRM北関東/甲信越D</t>
  </si>
  <si>
    <t>東日本リージョン神奈川ディストリクト</t>
  </si>
  <si>
    <t>江頭</t>
  </si>
  <si>
    <t>秀剛</t>
  </si>
  <si>
    <t>SEGASHIRA@SJM.COM</t>
  </si>
  <si>
    <t>608gbayt</t>
  </si>
  <si>
    <t>東日本リージョン北関東・甲信越ディストリクト</t>
  </si>
  <si>
    <t>増元</t>
  </si>
  <si>
    <t>岳二郎</t>
  </si>
  <si>
    <t>TMASUMOTO@SJM.COM</t>
  </si>
  <si>
    <t>pskl4yn3</t>
  </si>
  <si>
    <t>東日本リージョン東関東ディストリクト</t>
  </si>
  <si>
    <t>河野</t>
  </si>
  <si>
    <t>琢磨</t>
  </si>
  <si>
    <t>TKAWANO@SJM.COM</t>
  </si>
  <si>
    <t>kq6shdni</t>
  </si>
  <si>
    <t>東日本リージョン北海道ディストリクト</t>
  </si>
  <si>
    <t>林田</t>
  </si>
  <si>
    <t>恭平</t>
  </si>
  <si>
    <t>KHAYASHIDA04@SJM.COM</t>
  </si>
  <si>
    <t>odnrzxv2</t>
  </si>
  <si>
    <t>浜野</t>
  </si>
  <si>
    <t>吉光</t>
  </si>
  <si>
    <t>YHAMANO@SJM.COM</t>
  </si>
  <si>
    <t>15roaytd</t>
  </si>
  <si>
    <t>武田</t>
  </si>
  <si>
    <t>真義</t>
  </si>
  <si>
    <t>MTAKEDA02@SJM.COM</t>
  </si>
  <si>
    <t>lfg4uwky</t>
  </si>
  <si>
    <t>北野</t>
  </si>
  <si>
    <t>隆徳</t>
  </si>
  <si>
    <t>TKITANO@SJM.COM</t>
  </si>
  <si>
    <t>98k4ibag</t>
  </si>
  <si>
    <t>菅</t>
  </si>
  <si>
    <t>慎一朗</t>
  </si>
  <si>
    <t>SSUGA02@SJM.COM</t>
  </si>
  <si>
    <t>t6dy9ln7</t>
  </si>
  <si>
    <t>右馬</t>
  </si>
  <si>
    <t>真也</t>
  </si>
  <si>
    <t>SMIGIUMA@SJM.COM</t>
  </si>
  <si>
    <t>zji52q1x</t>
  </si>
  <si>
    <t>卓郎</t>
  </si>
  <si>
    <t>TKOBAYASHI@SJM.COM</t>
  </si>
  <si>
    <t>07vtmkyl</t>
  </si>
  <si>
    <t>小川</t>
  </si>
  <si>
    <t>修司</t>
  </si>
  <si>
    <t>SOGAWA03@SJM.COM</t>
  </si>
  <si>
    <t>oz4b37m0</t>
  </si>
  <si>
    <t>松下</t>
  </si>
  <si>
    <t>直樹</t>
  </si>
  <si>
    <t>NMATSUSHITA05@SJM.COM</t>
  </si>
  <si>
    <t>ce2x1pdz</t>
  </si>
  <si>
    <t>田中</t>
  </si>
  <si>
    <t>隆太朗</t>
  </si>
  <si>
    <t>uk896enc</t>
  </si>
  <si>
    <t>國井</t>
  </si>
  <si>
    <t>民夫</t>
  </si>
  <si>
    <t>5bw3yxph</t>
  </si>
  <si>
    <t>浅野</t>
  </si>
  <si>
    <t>哲哉</t>
  </si>
  <si>
    <t>TASANO@SJM.COM</t>
  </si>
  <si>
    <t>txob3f96</t>
  </si>
  <si>
    <t>藤井</t>
  </si>
  <si>
    <t>俊憲</t>
  </si>
  <si>
    <t>TFUJII@SJM.COM</t>
  </si>
  <si>
    <t>b7jpyiea</t>
  </si>
  <si>
    <t>田島</t>
  </si>
  <si>
    <t>佳典</t>
  </si>
  <si>
    <t>YTAJIMA@SJM.COM</t>
  </si>
  <si>
    <t>suar3j06</t>
  </si>
  <si>
    <t>博文</t>
  </si>
  <si>
    <t>HYAMADA2@SJM.COM</t>
  </si>
  <si>
    <t>lkt2vxgj</t>
  </si>
  <si>
    <t>落合</t>
  </si>
  <si>
    <t>達也</t>
  </si>
  <si>
    <t>TOCHIAI@SJM.COM</t>
  </si>
  <si>
    <t>wok0q19v</t>
  </si>
  <si>
    <t>森</t>
  </si>
  <si>
    <t>雅宏</t>
  </si>
  <si>
    <t>MMORI03@SJM.COM</t>
  </si>
  <si>
    <t>70gxpsal</t>
  </si>
  <si>
    <t>中道</t>
  </si>
  <si>
    <t>緑</t>
  </si>
  <si>
    <t>MNakamichi03@sjm.com</t>
  </si>
  <si>
    <t>u7es6nlr</t>
  </si>
  <si>
    <t>野中</t>
  </si>
  <si>
    <t>良平</t>
  </si>
  <si>
    <t>RNonaka@sjm.com</t>
  </si>
  <si>
    <t>funr5aiw</t>
  </si>
  <si>
    <t>太田</t>
  </si>
  <si>
    <t>光一</t>
  </si>
  <si>
    <t>KOTA@SJM.COM</t>
  </si>
  <si>
    <t>qymfe6r2</t>
  </si>
  <si>
    <t>望月</t>
  </si>
  <si>
    <t>健司</t>
  </si>
  <si>
    <t>KMOCHIZUKI@SJM.COM</t>
  </si>
  <si>
    <t>zqtfoibv</t>
  </si>
  <si>
    <t>成瀬</t>
  </si>
  <si>
    <t>護</t>
  </si>
  <si>
    <t>MNARUSE@SJM.COM</t>
  </si>
  <si>
    <t>n5ukr9vm</t>
  </si>
  <si>
    <t>髙嶋</t>
  </si>
  <si>
    <t>路人</t>
  </si>
  <si>
    <t>MTAKASHIMA03@SJM.COM</t>
  </si>
  <si>
    <t>y83k2trl</t>
  </si>
  <si>
    <t>鈴木</t>
  </si>
  <si>
    <t>圭</t>
  </si>
  <si>
    <t>KSUZUKI05@SJM.COM</t>
  </si>
  <si>
    <t>otpbrzva</t>
  </si>
  <si>
    <t>及川</t>
  </si>
  <si>
    <t>夏美</t>
  </si>
  <si>
    <t>NOIKAWA@SJM.COM</t>
  </si>
  <si>
    <t>p3bet2wy</t>
  </si>
  <si>
    <t>安田</t>
  </si>
  <si>
    <t>TYASUDA@SJM.COM</t>
  </si>
  <si>
    <t>8dkf1zoc</t>
  </si>
  <si>
    <t>箱井</t>
  </si>
  <si>
    <t>淳一</t>
  </si>
  <si>
    <t>JHAKOI@SJM.COM</t>
  </si>
  <si>
    <t>6um52yvg</t>
  </si>
  <si>
    <t>宮野</t>
  </si>
  <si>
    <t>孝典</t>
  </si>
  <si>
    <t>Capital Sales</t>
  </si>
  <si>
    <t>AF Sales</t>
  </si>
  <si>
    <t>TMIYANO@SJM.COM</t>
  </si>
  <si>
    <t>iqw564al</t>
  </si>
  <si>
    <t>上田</t>
  </si>
  <si>
    <t>昌弘</t>
  </si>
  <si>
    <t>MUEDA@SJM.COM</t>
  </si>
  <si>
    <t>rqaub1f8</t>
  </si>
  <si>
    <t>茨木</t>
  </si>
  <si>
    <t>賢史</t>
  </si>
  <si>
    <t>KIBARAKI@SJM.COM</t>
  </si>
  <si>
    <t>phujma86</t>
  </si>
  <si>
    <t>濱</t>
  </si>
  <si>
    <t>伸一</t>
  </si>
  <si>
    <t>AF Sales DM</t>
  </si>
  <si>
    <t>SHAMA@SJM.COM</t>
  </si>
  <si>
    <t>gw4op9ci</t>
  </si>
  <si>
    <t>古谷</t>
  </si>
  <si>
    <t>直資</t>
  </si>
  <si>
    <t>NFURUTANI@SJM.COM</t>
  </si>
  <si>
    <t>yagzovei</t>
  </si>
  <si>
    <t>良祐</t>
  </si>
  <si>
    <t>RKOBAYASHI@SJM.COM</t>
  </si>
  <si>
    <t>lsh8v03r</t>
  </si>
  <si>
    <t>藤田</t>
  </si>
  <si>
    <t>充浩</t>
  </si>
  <si>
    <t>MFUJITA02@SJM.COM</t>
  </si>
  <si>
    <t>szwyc7xl</t>
  </si>
  <si>
    <t>木本</t>
  </si>
  <si>
    <t>洵</t>
  </si>
  <si>
    <t>MKIMOTO@SJM.COM</t>
  </si>
  <si>
    <t>qp6wdni3</t>
  </si>
  <si>
    <t>手石方</t>
  </si>
  <si>
    <t>豊</t>
  </si>
  <si>
    <t>YTEISHIKATA@SJM.COM</t>
  </si>
  <si>
    <t>yzxpejd6</t>
  </si>
  <si>
    <t>山口</t>
  </si>
  <si>
    <t>翔平</t>
  </si>
  <si>
    <t>SYAMAGUCHI@SJM.COM</t>
  </si>
  <si>
    <t>yu123z0m</t>
  </si>
  <si>
    <t>小牧</t>
  </si>
  <si>
    <t>千年</t>
  </si>
  <si>
    <t>CKOMAKI@SJM.COM</t>
  </si>
  <si>
    <t>6mzv0yc3</t>
  </si>
  <si>
    <t>轟</t>
  </si>
  <si>
    <t>健生</t>
  </si>
  <si>
    <t>TTODOROKI@SJM.COM</t>
  </si>
  <si>
    <t>6q5sw4a3</t>
  </si>
  <si>
    <t>佐藤</t>
  </si>
  <si>
    <t>光幸</t>
  </si>
  <si>
    <t>MSATO04@SJM.COM</t>
  </si>
  <si>
    <t>7yhgu3nf</t>
  </si>
  <si>
    <t>石山</t>
  </si>
  <si>
    <t>大介</t>
  </si>
  <si>
    <t>DISHIYAMA@SJM.COM</t>
  </si>
  <si>
    <t>35mokapz</t>
  </si>
  <si>
    <t>林</t>
  </si>
  <si>
    <t>悠司</t>
  </si>
  <si>
    <t>YHAYASHI@SJM.COM</t>
  </si>
  <si>
    <t>8lrfcsj3</t>
  </si>
  <si>
    <t>堀之内</t>
  </si>
  <si>
    <t>政仁</t>
  </si>
  <si>
    <t>MHORINOUCHI@SJM.COM</t>
  </si>
  <si>
    <t>phkxit6e</t>
  </si>
  <si>
    <t>横山</t>
  </si>
  <si>
    <t>直人</t>
  </si>
  <si>
    <t>NYOKOYAMA@SJM.COM</t>
  </si>
  <si>
    <t>chqm3glk</t>
  </si>
  <si>
    <t>瀬尾</t>
  </si>
  <si>
    <t>敏彦</t>
  </si>
  <si>
    <t>TSEO@SJM.COM</t>
  </si>
  <si>
    <t>ltg89e40</t>
  </si>
  <si>
    <t>栗本</t>
  </si>
  <si>
    <t>隆規</t>
  </si>
  <si>
    <t>TKURIMOTO@SJM.COM</t>
  </si>
  <si>
    <t>bjmio2wp</t>
  </si>
  <si>
    <t>芦田</t>
  </si>
  <si>
    <t>惇</t>
  </si>
  <si>
    <t>JASHIDA@SJM.COM</t>
  </si>
  <si>
    <t>fnlp09mo</t>
  </si>
  <si>
    <t>TSUZUKI09@SJM.COM</t>
  </si>
  <si>
    <t>hgidekwm</t>
  </si>
  <si>
    <t>正紀</t>
  </si>
  <si>
    <t>MOHASHI@SJM.COM</t>
  </si>
  <si>
    <t>yzsgupdk</t>
  </si>
  <si>
    <t>白井</t>
  </si>
  <si>
    <t>基晴</t>
  </si>
  <si>
    <t>MSHIRAI@SJM.COM</t>
  </si>
  <si>
    <t>5643en7d</t>
  </si>
  <si>
    <t>村川</t>
  </si>
  <si>
    <t>往欧</t>
  </si>
  <si>
    <t>IMURAKAWA@SJM.COM</t>
  </si>
  <si>
    <t>nywjhs7r</t>
  </si>
  <si>
    <t>岩谷</t>
  </si>
  <si>
    <t>隆満</t>
  </si>
  <si>
    <t>TIWATANI@SJM.COM</t>
  </si>
  <si>
    <t>z1qxojs3</t>
  </si>
  <si>
    <t>磯輪</t>
  </si>
  <si>
    <t>清隆</t>
  </si>
  <si>
    <t>KISOWA@SJM.COM</t>
  </si>
  <si>
    <t>mjolucgn</t>
  </si>
  <si>
    <t>後藤</t>
  </si>
  <si>
    <t>明</t>
  </si>
  <si>
    <t>AGOTO@SJM.COM</t>
  </si>
  <si>
    <t>16coqna9</t>
  </si>
  <si>
    <t>戸田</t>
  </si>
  <si>
    <t>祐太郎</t>
  </si>
  <si>
    <t>YTODA@SJM.COM</t>
  </si>
  <si>
    <t>6z8oyi4g</t>
  </si>
  <si>
    <t>武村</t>
  </si>
  <si>
    <t>良輔</t>
  </si>
  <si>
    <t>RTAKEMURA@SJM.COM</t>
  </si>
  <si>
    <t>a6nmhzpj</t>
  </si>
  <si>
    <t>丹羽</t>
  </si>
  <si>
    <t>貴哉</t>
  </si>
  <si>
    <t>TNIWA@SJM.COM</t>
  </si>
  <si>
    <t>70heo4xz</t>
  </si>
  <si>
    <t>周吾</t>
  </si>
  <si>
    <t>0</t>
  </si>
  <si>
    <t>SMAEDA@SJM.COM</t>
  </si>
  <si>
    <t>m04ahr6i</t>
  </si>
  <si>
    <t>森田</t>
  </si>
  <si>
    <t>浩之</t>
  </si>
  <si>
    <t>HMORITA@SJM.COM</t>
  </si>
  <si>
    <t>5srqb270</t>
  </si>
  <si>
    <t>村上</t>
  </si>
  <si>
    <t>MMURAKAMI@SJM.COM</t>
  </si>
  <si>
    <t>vhe7upd0</t>
  </si>
  <si>
    <t>飯塚</t>
  </si>
  <si>
    <t>路高</t>
  </si>
  <si>
    <t>MIIZUKA@SJM.COM</t>
  </si>
  <si>
    <t>bp9tvxyi</t>
  </si>
  <si>
    <t>嘉久和</t>
  </si>
  <si>
    <t>昭宏</t>
  </si>
  <si>
    <t>AKAKUWA@SJM.COM</t>
  </si>
  <si>
    <t>oks3wcgb</t>
  </si>
  <si>
    <t>谷口</t>
  </si>
  <si>
    <t>佳則</t>
  </si>
  <si>
    <t>YTANIGUCHI@SJM.COM</t>
  </si>
  <si>
    <t>how3aplv</t>
  </si>
  <si>
    <t>手島</t>
  </si>
  <si>
    <t>教継</t>
  </si>
  <si>
    <t>NTEJIMA@SJM.COM</t>
  </si>
  <si>
    <t>atby79ju</t>
  </si>
  <si>
    <t>田村</t>
  </si>
  <si>
    <t>茂広</t>
  </si>
  <si>
    <t>STAMURA@SJM.COM</t>
  </si>
  <si>
    <t>3f0yaulw</t>
  </si>
  <si>
    <t>智</t>
  </si>
  <si>
    <t>SYAMASHITA@SJM.COM</t>
  </si>
  <si>
    <t>rsxyk8ce</t>
  </si>
  <si>
    <t>小室</t>
  </si>
  <si>
    <t>陽平</t>
  </si>
  <si>
    <t>YKOMURO@SJM.COM</t>
  </si>
  <si>
    <t>y3mj8d4k</t>
  </si>
  <si>
    <t>髙成田</t>
  </si>
  <si>
    <t>大樹</t>
  </si>
  <si>
    <t>DTAKANARITA@SJM.COM</t>
  </si>
  <si>
    <t>wxsj2h8l</t>
  </si>
  <si>
    <t>平井</t>
  </si>
  <si>
    <t>仁</t>
  </si>
  <si>
    <t>JHIRAI@SJM.COM</t>
  </si>
  <si>
    <t>js24eofg</t>
  </si>
  <si>
    <t>靖大</t>
  </si>
  <si>
    <t>YHORINOUCHI@SJM.COM</t>
  </si>
  <si>
    <t>2li4xbke</t>
  </si>
  <si>
    <t>芝辻</t>
  </si>
  <si>
    <t>文彦</t>
  </si>
  <si>
    <t>FSHIBATSUJI@SJM.COM</t>
  </si>
  <si>
    <t>u23oynqx</t>
  </si>
  <si>
    <t>DMURAKAMI@SJM.COM</t>
  </si>
  <si>
    <t>83by67mz</t>
  </si>
  <si>
    <t>古川</t>
  </si>
  <si>
    <t>大智</t>
  </si>
  <si>
    <t>DFURUKAWA@SJM.COM</t>
  </si>
  <si>
    <t>6xjglwt2</t>
  </si>
  <si>
    <t>千葉</t>
  </si>
  <si>
    <t>俊輔</t>
  </si>
  <si>
    <t>SCHIBA02@SJM.COM</t>
  </si>
  <si>
    <t>zxlw05gq</t>
  </si>
  <si>
    <t>大江</t>
  </si>
  <si>
    <t>進二</t>
  </si>
  <si>
    <t>SOE@SJM.COM</t>
  </si>
  <si>
    <t>pv7odqw1</t>
  </si>
  <si>
    <t>孝介</t>
  </si>
  <si>
    <t>KTAKAHASHI02@SJM.COM</t>
  </si>
  <si>
    <t>2eomzsci</t>
  </si>
  <si>
    <t>川村</t>
  </si>
  <si>
    <t>尚之</t>
  </si>
  <si>
    <t>TKAWAMURA@SJM.COM</t>
  </si>
  <si>
    <t>0b9l4kiy</t>
  </si>
  <si>
    <t>弘昭</t>
  </si>
  <si>
    <t>HTAMURA@SJM.COM</t>
  </si>
  <si>
    <t>xyn7pkmu</t>
  </si>
  <si>
    <t>伊藤</t>
  </si>
  <si>
    <t>喜一</t>
  </si>
  <si>
    <t>KITO02@SJM.COM</t>
  </si>
  <si>
    <t>56nvh8ar</t>
  </si>
  <si>
    <t>吉田</t>
  </si>
  <si>
    <t>智彦</t>
  </si>
  <si>
    <t>TYOSHIDA03@SJM.COM</t>
  </si>
  <si>
    <t>x73bg6pd</t>
  </si>
  <si>
    <t>藤尾</t>
  </si>
  <si>
    <t>祥史</t>
  </si>
  <si>
    <t>YFUJIO@SJM.COM</t>
  </si>
  <si>
    <t>x2q4cm8a</t>
  </si>
  <si>
    <t>山本</t>
  </si>
  <si>
    <t>拓未</t>
  </si>
  <si>
    <t>TYAMAMOTO@SJM.COM</t>
  </si>
  <si>
    <t>vr5ikbq4</t>
  </si>
  <si>
    <t>中村</t>
  </si>
  <si>
    <t>HNAKAMURA03@SJM.COM</t>
  </si>
  <si>
    <t>8bmpscg9</t>
  </si>
  <si>
    <t>岡田</t>
  </si>
  <si>
    <t>横手</t>
  </si>
  <si>
    <t>孝則</t>
  </si>
  <si>
    <t>TYOKOTE@SJM.COM</t>
  </si>
  <si>
    <t>4c092x7l</t>
  </si>
  <si>
    <t>植本</t>
  </si>
  <si>
    <t>将史</t>
  </si>
  <si>
    <t>MUEMOTO@SJM.COM</t>
  </si>
  <si>
    <t>8o0b1zjy</t>
  </si>
  <si>
    <t>奈良</t>
  </si>
  <si>
    <t>祐輔</t>
  </si>
  <si>
    <t>YNARA@SJM.COM</t>
  </si>
  <si>
    <t>d4rzhjbk</t>
  </si>
  <si>
    <t>濱地</t>
  </si>
  <si>
    <t>志</t>
  </si>
  <si>
    <t>CRM FCE</t>
  </si>
  <si>
    <t>SHAMACHI@SJM.COM</t>
  </si>
  <si>
    <t>4r28d1sh</t>
  </si>
  <si>
    <t>南辻</t>
  </si>
  <si>
    <t>智仁</t>
  </si>
  <si>
    <t>TMINAMITSUJI@SJM.COM</t>
  </si>
  <si>
    <t>3d6fajpc</t>
  </si>
  <si>
    <t>加藤</t>
  </si>
  <si>
    <t>之康</t>
  </si>
  <si>
    <t>CRM FCE DM</t>
  </si>
  <si>
    <t>YKATO03@SJM.COM</t>
  </si>
  <si>
    <t>8wcv6ld0</t>
  </si>
  <si>
    <t>大田</t>
  </si>
  <si>
    <t>孝</t>
  </si>
  <si>
    <t>TOTA@SJM.COM</t>
  </si>
  <si>
    <t>1lyrt39x</t>
  </si>
  <si>
    <t>竹川</t>
  </si>
  <si>
    <t>泰史</t>
  </si>
  <si>
    <t>YTAKEKAWA@SJM.COM</t>
  </si>
  <si>
    <t>pn7dw3ym</t>
  </si>
  <si>
    <t>岡</t>
  </si>
  <si>
    <t>孝一</t>
  </si>
  <si>
    <t>KOKA@SJM.COM</t>
  </si>
  <si>
    <t>u94tfadc</t>
  </si>
  <si>
    <r>
      <rPr>
        <sz val="11"/>
        <color rgb="FF000000"/>
        <rFont val="ＭＳ Ｐゴシック"/>
        <family val="3"/>
        <charset val="128"/>
      </rPr>
      <t>富川</t>
    </r>
  </si>
  <si>
    <r>
      <rPr>
        <sz val="11"/>
        <color rgb="FF000000"/>
        <rFont val="ＭＳ Ｐゴシック"/>
        <family val="3"/>
        <charset val="128"/>
      </rPr>
      <t>真由美</t>
    </r>
  </si>
  <si>
    <t>MTomikawa@sjm.com</t>
  </si>
  <si>
    <t>sdkphz7j</t>
  </si>
  <si>
    <t>岩田</t>
  </si>
  <si>
    <t>一哉</t>
  </si>
  <si>
    <t>KIWATA@SJM.COM</t>
  </si>
  <si>
    <t>ildyj0ar</t>
  </si>
  <si>
    <t>大島</t>
  </si>
  <si>
    <t>茂起</t>
  </si>
  <si>
    <t>CRM Sales DM</t>
  </si>
  <si>
    <t>SOSHIMA@SJM.COM</t>
  </si>
  <si>
    <t>naqflhwg</t>
  </si>
  <si>
    <t>橋田</t>
  </si>
  <si>
    <t>伸</t>
  </si>
  <si>
    <t>CRM Sales</t>
  </si>
  <si>
    <t>SHASHIDA@SJM.COM</t>
  </si>
  <si>
    <t>elbna30q</t>
  </si>
  <si>
    <t>善人</t>
  </si>
  <si>
    <t>YTANAKA@SJM.COM</t>
  </si>
  <si>
    <t>h08ybopq</t>
  </si>
  <si>
    <t>濱名</t>
  </si>
  <si>
    <t>和幸</t>
  </si>
  <si>
    <t>KHAMANA@SJM.COM</t>
  </si>
  <si>
    <t>t1o0d7ib</t>
  </si>
  <si>
    <t>村田</t>
  </si>
  <si>
    <t>博也</t>
  </si>
  <si>
    <t>HMURATA@SJM.COM</t>
  </si>
  <si>
    <t>egs7vh42</t>
  </si>
  <si>
    <t>舩谷</t>
  </si>
  <si>
    <t>将也</t>
  </si>
  <si>
    <t>MFUNATANI@SJM.COM</t>
  </si>
  <si>
    <t>6g2uylw3</t>
  </si>
  <si>
    <t>佐々木</t>
  </si>
  <si>
    <t>貴之</t>
  </si>
  <si>
    <t>TSASAKI@SJM.COM</t>
  </si>
  <si>
    <t>xw5lby1z</t>
  </si>
  <si>
    <t>金岡</t>
  </si>
  <si>
    <t>祐司</t>
  </si>
  <si>
    <t>YKANAOKA@SJM.COM</t>
  </si>
  <si>
    <t>5ykegfhr</t>
  </si>
  <si>
    <t>高山</t>
  </si>
  <si>
    <t>友幸</t>
  </si>
  <si>
    <t>TTAKAYAMA@SJM.COM</t>
  </si>
  <si>
    <t>snli30du</t>
  </si>
  <si>
    <t>向山</t>
  </si>
  <si>
    <t>晃広</t>
  </si>
  <si>
    <t>ASAKIYAMA@SJM.COM</t>
  </si>
  <si>
    <t>1ls5fcbr</t>
  </si>
  <si>
    <t>二宮</t>
  </si>
  <si>
    <t>英太郎</t>
  </si>
  <si>
    <t>ENINOMIYA@SJM.COM</t>
  </si>
  <si>
    <t>nsqebxhf</t>
  </si>
  <si>
    <t>蛇持</t>
  </si>
  <si>
    <t>昌人</t>
  </si>
  <si>
    <t>MJAMOCHI@SJM.COM</t>
  </si>
  <si>
    <t>5nj1hk9r</t>
  </si>
  <si>
    <t>花岡</t>
  </si>
  <si>
    <t>宏</t>
  </si>
  <si>
    <t>HHANAOKA@SJM.COM</t>
  </si>
  <si>
    <t>5jt9mxqb</t>
  </si>
  <si>
    <t>高木</t>
  </si>
  <si>
    <t>昭利</t>
  </si>
  <si>
    <t>ATAKAGI@SJM.COM</t>
  </si>
  <si>
    <t>b3o0hxla</t>
  </si>
  <si>
    <t>塚本</t>
  </si>
  <si>
    <t>克久</t>
  </si>
  <si>
    <t>KTSUKAMOTO@SJM.COM</t>
  </si>
  <si>
    <t>uls6t0wo</t>
  </si>
  <si>
    <t>清水谷</t>
  </si>
  <si>
    <t>弘美</t>
  </si>
  <si>
    <t>HSHIMIZUTANI@SJM.COM</t>
  </si>
  <si>
    <t>647mysxa</t>
  </si>
  <si>
    <t>松谷</t>
  </si>
  <si>
    <t>清一</t>
  </si>
  <si>
    <t>KMATSUTANI@SJM.COM</t>
  </si>
  <si>
    <t>75rwn68g</t>
  </si>
  <si>
    <t>國吉</t>
  </si>
  <si>
    <t>裕二</t>
  </si>
  <si>
    <t>YKUNIYOSHI@SJM.COM</t>
  </si>
  <si>
    <t>pqjg8sz4</t>
  </si>
  <si>
    <t>砥上</t>
  </si>
  <si>
    <t>史章</t>
  </si>
  <si>
    <t>FTOGAMI@SJM.COM</t>
  </si>
  <si>
    <t>0w3ko5ts</t>
  </si>
  <si>
    <t>一真</t>
  </si>
  <si>
    <t>KOKADA@SJM.COM</t>
  </si>
  <si>
    <t>xkev0pic</t>
  </si>
  <si>
    <t>髙竿</t>
  </si>
  <si>
    <t>KTAKASAO@SJM.COM</t>
  </si>
  <si>
    <t>s0h14jnl</t>
  </si>
  <si>
    <t>嶺</t>
  </si>
  <si>
    <t>一樹</t>
  </si>
  <si>
    <t>KMINE@SJM.COM</t>
  </si>
  <si>
    <t>a4ejb6tu</t>
  </si>
  <si>
    <t>川原</t>
  </si>
  <si>
    <t>勝</t>
  </si>
  <si>
    <t>MKAWAHARA@SJM.COM</t>
  </si>
  <si>
    <t>s2ew7h64</t>
  </si>
  <si>
    <t>内田</t>
  </si>
  <si>
    <t>浩哉</t>
  </si>
  <si>
    <t>KUCHIDA@SJM.COM</t>
  </si>
  <si>
    <t>osqty81d</t>
  </si>
  <si>
    <t>三浦</t>
  </si>
  <si>
    <t>弘貴</t>
  </si>
  <si>
    <t>HMIURA@SJM.COM</t>
  </si>
  <si>
    <t>ka6lu5c0</t>
  </si>
  <si>
    <t>佐野</t>
  </si>
  <si>
    <t>秀一</t>
  </si>
  <si>
    <t>SSANO@SJM.COM</t>
  </si>
  <si>
    <t>clt4bynf</t>
  </si>
  <si>
    <t>雅貴</t>
  </si>
  <si>
    <t>MYASUI@SJM.COM</t>
  </si>
  <si>
    <t>emktoxpw</t>
  </si>
  <si>
    <t>久門</t>
  </si>
  <si>
    <t>浩介</t>
  </si>
  <si>
    <t>KHISAKADO@SJM.COM</t>
  </si>
  <si>
    <t>sugj8x0n</t>
  </si>
  <si>
    <t>南部</t>
  </si>
  <si>
    <t>康輔</t>
  </si>
  <si>
    <t>KNANBU@SJM.COM</t>
  </si>
  <si>
    <t>70h5a12r</t>
  </si>
  <si>
    <t>優雅</t>
  </si>
  <si>
    <t>YYamashita@sjm.com</t>
  </si>
  <si>
    <t>2fj6vp0c</t>
  </si>
  <si>
    <t>水野</t>
  </si>
  <si>
    <t>時裕</t>
  </si>
  <si>
    <t>TMIZUNO@SJM.COM</t>
  </si>
  <si>
    <t>d5sogink</t>
  </si>
  <si>
    <t>﨑山</t>
  </si>
  <si>
    <t>直紀</t>
  </si>
  <si>
    <t>NSAKIYAMA@SJM.COM</t>
  </si>
  <si>
    <t>t7s2fxg4</t>
  </si>
  <si>
    <t>信寿</t>
  </si>
  <si>
    <t>NMURAKAMI@SJM.COM</t>
  </si>
  <si>
    <t>9u83lnro</t>
  </si>
  <si>
    <t>池田</t>
  </si>
  <si>
    <t>孝裕</t>
  </si>
  <si>
    <t>TIKEDA@SJM.COM</t>
  </si>
  <si>
    <t>f6mr901s</t>
  </si>
  <si>
    <t>潤</t>
  </si>
  <si>
    <t>JOGAWA@SJM.COM</t>
  </si>
  <si>
    <t>dn7jy8c1</t>
  </si>
  <si>
    <t>葛城</t>
  </si>
  <si>
    <t>敏昭</t>
  </si>
  <si>
    <t>TKATSURAGI@SJM.COM</t>
  </si>
  <si>
    <t>rni6dscf</t>
  </si>
  <si>
    <t>前薗</t>
  </si>
  <si>
    <t>信之</t>
  </si>
  <si>
    <t>NMAEZONO@SJM.COM</t>
  </si>
  <si>
    <t>c1r0543p</t>
  </si>
  <si>
    <t>村山</t>
  </si>
  <si>
    <t>恵里</t>
  </si>
  <si>
    <t>EMURAYAMA@SJM.COM</t>
  </si>
  <si>
    <t>8ha24k3d</t>
  </si>
  <si>
    <t>水上</t>
  </si>
  <si>
    <t>千尋</t>
  </si>
  <si>
    <t>CMIZUKAMI@SJM.COM</t>
  </si>
  <si>
    <t>bjzf0h7e</t>
  </si>
  <si>
    <t>長谷川</t>
  </si>
  <si>
    <t>僚祐</t>
  </si>
  <si>
    <t>RHASEGAWA@SJM.COM</t>
  </si>
  <si>
    <t>6vg47y3a</t>
  </si>
  <si>
    <t>辻</t>
  </si>
  <si>
    <t>敦也</t>
  </si>
  <si>
    <t>CRM Sales RM</t>
  </si>
  <si>
    <t>ATSUJI@SJM.COM</t>
  </si>
  <si>
    <t>i4rqw0b2</t>
  </si>
  <si>
    <t>島津</t>
  </si>
  <si>
    <t>敦史</t>
  </si>
  <si>
    <t>ASHIMAZU@SJM.COM</t>
  </si>
  <si>
    <t>bv75fanz</t>
  </si>
  <si>
    <t>竜起</t>
  </si>
  <si>
    <t>RYAMAGUCHI@SJM.COM</t>
  </si>
  <si>
    <t>bsunir1k</t>
  </si>
  <si>
    <t>川﨑</t>
  </si>
  <si>
    <t>隼人</t>
  </si>
  <si>
    <t>HKAWASAKI@SJM.COM</t>
  </si>
  <si>
    <t>6a49jtr1</t>
  </si>
  <si>
    <t>倫大</t>
  </si>
  <si>
    <t>MNAKAMURA@SJM.COM</t>
  </si>
  <si>
    <t>cm6dopub</t>
  </si>
  <si>
    <t>内海</t>
  </si>
  <si>
    <t>成</t>
  </si>
  <si>
    <t>MUTSUMI@SJM.COM</t>
  </si>
  <si>
    <t>6jxy0hiq</t>
  </si>
  <si>
    <t>野々山</t>
  </si>
  <si>
    <t>洋史</t>
  </si>
  <si>
    <t>HNONOYAMA@SJM.COM</t>
  </si>
  <si>
    <t>q20f8lck</t>
  </si>
  <si>
    <t>森崎</t>
  </si>
  <si>
    <t>匡一</t>
  </si>
  <si>
    <t>KMORISAKI@SJM.COM</t>
  </si>
  <si>
    <t>es9z4pol</t>
  </si>
  <si>
    <t>佐竹</t>
  </si>
  <si>
    <t>良昭</t>
  </si>
  <si>
    <t>YSATAKE@SJM.COM</t>
  </si>
  <si>
    <t>hyvdlums</t>
  </si>
  <si>
    <t>越</t>
  </si>
  <si>
    <t>景介</t>
  </si>
  <si>
    <t>KKOSHI@SJM.COM</t>
  </si>
  <si>
    <t>3z51ab9h</t>
  </si>
  <si>
    <t>貴博</t>
  </si>
  <si>
    <t>TUCHIDA02@SJM.COM</t>
  </si>
  <si>
    <t>w816pcd9</t>
  </si>
  <si>
    <t>井元</t>
  </si>
  <si>
    <t>啓介</t>
  </si>
  <si>
    <t>KINOMOTO@SJM.COM</t>
  </si>
  <si>
    <t>nv4eraci</t>
  </si>
  <si>
    <t>有正</t>
  </si>
  <si>
    <t>YOKA@SJM.COM</t>
  </si>
  <si>
    <t>2wx5k8sh</t>
  </si>
  <si>
    <t>山添</t>
  </si>
  <si>
    <t>仁志</t>
  </si>
  <si>
    <t>HYAMAZOE@SJM.COM</t>
  </si>
  <si>
    <t>2bwiu81j</t>
  </si>
  <si>
    <t>知</t>
  </si>
  <si>
    <t>TTAKEDA@SJM.COM</t>
  </si>
  <si>
    <t>eot79pwz</t>
  </si>
  <si>
    <t>浦部</t>
  </si>
  <si>
    <t>YURABE@SJM.COM</t>
  </si>
  <si>
    <t>kfzwyapt</t>
  </si>
  <si>
    <t>清岡</t>
  </si>
  <si>
    <t>桂</t>
  </si>
  <si>
    <t>KKIYOOKA@SJM.COM</t>
  </si>
  <si>
    <t>fpagybx4</t>
  </si>
  <si>
    <t>石原</t>
  </si>
  <si>
    <t>大地</t>
  </si>
  <si>
    <t>TISHIHARA02@SJM.COM</t>
  </si>
  <si>
    <t>4q8c2zm5</t>
  </si>
  <si>
    <t>和也</t>
  </si>
  <si>
    <t>KKOBAYASHI06@SJM.COM</t>
  </si>
  <si>
    <t>8onxhbry</t>
  </si>
  <si>
    <t>関山</t>
  </si>
  <si>
    <t>良太</t>
  </si>
  <si>
    <t>RSEKIYAMA@SJM.COM</t>
  </si>
  <si>
    <t>x954dj03</t>
  </si>
  <si>
    <t>福田</t>
  </si>
  <si>
    <t>総一</t>
  </si>
  <si>
    <t>SFukuda@sjm.com</t>
  </si>
  <si>
    <t>qwzplx63</t>
  </si>
  <si>
    <t>坂内</t>
  </si>
  <si>
    <t>裕和</t>
  </si>
  <si>
    <t>HBANNAI@SJM.COM</t>
  </si>
  <si>
    <t>ulz60r4h</t>
  </si>
  <si>
    <t>大槻</t>
  </si>
  <si>
    <t>拓也</t>
  </si>
  <si>
    <t>TOTSUKI@SJM.COM</t>
  </si>
  <si>
    <t>9k2sau0g</t>
  </si>
  <si>
    <t>達男</t>
  </si>
  <si>
    <t>TUCHIDA@SJM.COM</t>
  </si>
  <si>
    <t>woy6q5s2</t>
  </si>
  <si>
    <t>本多</t>
  </si>
  <si>
    <t>健寿</t>
  </si>
  <si>
    <t>KHONTA@SJM.COM</t>
  </si>
  <si>
    <t>45roe8nw</t>
  </si>
  <si>
    <t>酒井</t>
  </si>
  <si>
    <t>勇次</t>
  </si>
  <si>
    <t>YSAKAI@SJM.COM</t>
  </si>
  <si>
    <t>wi7lm2sp</t>
  </si>
  <si>
    <t>嶋田</t>
  </si>
  <si>
    <t>博行</t>
  </si>
  <si>
    <t>HSHIMADA@SJM.COM</t>
  </si>
  <si>
    <t>qz437v89</t>
  </si>
  <si>
    <t>秋山</t>
  </si>
  <si>
    <t>雅一</t>
  </si>
  <si>
    <t>MAKIYAMA@SJM.COM</t>
  </si>
  <si>
    <t>0btdg59j</t>
  </si>
  <si>
    <t>石岡</t>
  </si>
  <si>
    <t>慧也</t>
  </si>
  <si>
    <t>KISHIOKA@SJM.COM</t>
  </si>
  <si>
    <t>f3zqjb0c</t>
  </si>
  <si>
    <t>阿部</t>
  </si>
  <si>
    <t>英人</t>
  </si>
  <si>
    <t>HABE@SJM.COM</t>
  </si>
  <si>
    <t>o3w8ru1d</t>
  </si>
  <si>
    <t>鈴鹿</t>
  </si>
  <si>
    <t>敏夫</t>
  </si>
  <si>
    <t>TSUZUKA@SJM.COM</t>
  </si>
  <si>
    <t>ujb6a7f5</t>
  </si>
  <si>
    <t>秋雄</t>
  </si>
  <si>
    <t>ASATO@SJM.COM</t>
  </si>
  <si>
    <t>xj05ru4z</t>
  </si>
  <si>
    <t>小西</t>
  </si>
  <si>
    <t>正人</t>
  </si>
  <si>
    <t>TKONISHI@SJM.COM</t>
  </si>
  <si>
    <t>3op0uw7g</t>
  </si>
  <si>
    <t>渡部</t>
  </si>
  <si>
    <t>巧</t>
  </si>
  <si>
    <t>TWATANABE@SJM.COM</t>
  </si>
  <si>
    <t>8njz5syt</t>
  </si>
  <si>
    <t>金野</t>
  </si>
  <si>
    <t>吉倫</t>
  </si>
  <si>
    <t>YKONNO@SJM.COM</t>
  </si>
  <si>
    <t>pf2icwv6</t>
  </si>
  <si>
    <t>TITO02@SJM.COM</t>
  </si>
  <si>
    <t>rta8cexo</t>
  </si>
  <si>
    <t>茨田</t>
  </si>
  <si>
    <t>俊介</t>
  </si>
  <si>
    <t>SBARADA@SJM.COM</t>
  </si>
  <si>
    <t>83k1r2l9</t>
  </si>
  <si>
    <t>青木</t>
  </si>
  <si>
    <t>公也</t>
  </si>
  <si>
    <t>KAOKI02@SJM.COM</t>
  </si>
  <si>
    <t>w5a2z87q</t>
  </si>
  <si>
    <t>綿貫</t>
  </si>
  <si>
    <t>弘</t>
  </si>
  <si>
    <t>HWATANUKI03@SJM.COM</t>
  </si>
  <si>
    <t>15l4isrj</t>
  </si>
  <si>
    <t>富田</t>
  </si>
  <si>
    <t>召悟</t>
  </si>
  <si>
    <t>STOMIDA@SJM.COM</t>
  </si>
  <si>
    <t>topvcmb0</t>
  </si>
  <si>
    <t>東田</t>
  </si>
  <si>
    <t>利比呂</t>
  </si>
  <si>
    <t>TAZUMATA@SJM.COM</t>
  </si>
  <si>
    <t>onwq03sk</t>
  </si>
  <si>
    <t>YOKA02@SJM.COM</t>
  </si>
  <si>
    <t>dqspvw3m</t>
  </si>
  <si>
    <t>菅原</t>
  </si>
  <si>
    <t>康裕</t>
  </si>
  <si>
    <t>YSUGAHARA@SJM.COM</t>
  </si>
  <si>
    <t>9gnpvfl1</t>
  </si>
  <si>
    <t>瀬戸</t>
  </si>
  <si>
    <t>HSETO@SJM.COM</t>
  </si>
  <si>
    <t>yepjxu06</t>
  </si>
  <si>
    <t>髙橋</t>
  </si>
  <si>
    <t>YTAKAHASHI@SJM.COM</t>
  </si>
  <si>
    <t>wnvtbpch</t>
  </si>
  <si>
    <t>西井</t>
  </si>
  <si>
    <t>亮介</t>
  </si>
  <si>
    <t>RNISHII02@SJM.COM</t>
  </si>
  <si>
    <t>is3c70gn</t>
  </si>
  <si>
    <t>諒一</t>
  </si>
  <si>
    <t>RSATO@SJM.COM</t>
  </si>
  <si>
    <t>oln8uwpt</t>
  </si>
  <si>
    <t>慶</t>
  </si>
  <si>
    <t>KTAKAHASHI03@SJM.COM</t>
  </si>
  <si>
    <t>x1tgw9ra</t>
  </si>
  <si>
    <t>三室</t>
  </si>
  <si>
    <t>朋久</t>
  </si>
  <si>
    <t>TMIMURO@SJM.COM</t>
  </si>
  <si>
    <t>iomlzkrv</t>
  </si>
  <si>
    <t>昭二</t>
  </si>
  <si>
    <t>SYAMAMOTO@SJM.COM</t>
  </si>
  <si>
    <t>6p9h17ay</t>
  </si>
  <si>
    <t>石崎</t>
  </si>
  <si>
    <t>慎</t>
  </si>
  <si>
    <t>SISHIZAKI02@SJM.COM</t>
  </si>
  <si>
    <t>nlqc8pzf</t>
  </si>
  <si>
    <t>横井</t>
  </si>
  <si>
    <t>英和</t>
  </si>
  <si>
    <t>HYOKOI@SJM.COM</t>
  </si>
  <si>
    <t>58lnup7b</t>
  </si>
  <si>
    <t>晋一</t>
  </si>
  <si>
    <t>SGOTO02@SJM.COM</t>
  </si>
  <si>
    <t>qyfedj4x</t>
  </si>
  <si>
    <t>堀江</t>
  </si>
  <si>
    <t>亮太</t>
  </si>
  <si>
    <t>ac</t>
  </si>
  <si>
    <t>RHORIE@SJM.COM</t>
  </si>
  <si>
    <t>n76vth5m</t>
  </si>
  <si>
    <t>杉野</t>
  </si>
  <si>
    <t>崇</t>
  </si>
  <si>
    <t>TSUGINO@SJM.COM</t>
  </si>
  <si>
    <t>8feb6qjs</t>
  </si>
  <si>
    <t>栁</t>
  </si>
  <si>
    <t>義亮</t>
  </si>
  <si>
    <t>YYANAGI02@SJM.COM</t>
  </si>
  <si>
    <t>qy0l6h9v</t>
  </si>
  <si>
    <t>裕太</t>
  </si>
  <si>
    <t>YNAKAMURA2@SJM.COM</t>
  </si>
  <si>
    <t>agx40q5n</t>
  </si>
  <si>
    <t>天野</t>
  </si>
  <si>
    <t>恭佑</t>
  </si>
  <si>
    <t>KAMANO02@SJM.COM</t>
  </si>
  <si>
    <t>ur4a1plv</t>
  </si>
  <si>
    <t>琢雄</t>
  </si>
  <si>
    <t>TSUZUKI04@SJM.COM</t>
  </si>
  <si>
    <t>yzv3abkj</t>
  </si>
  <si>
    <t>黒田</t>
  </si>
  <si>
    <t>友武</t>
  </si>
  <si>
    <t>TKURODA@SJM.COM</t>
  </si>
  <si>
    <t>o3x49a0n</t>
  </si>
  <si>
    <t>渡邊</t>
  </si>
  <si>
    <t>泰祐</t>
  </si>
  <si>
    <t>TWATANABE02@SJM.COM</t>
  </si>
  <si>
    <t>odzj0uqn</t>
  </si>
  <si>
    <t>小笠原</t>
  </si>
  <si>
    <t>洋子</t>
  </si>
  <si>
    <t>YOGASAWARA@SJM.COM</t>
  </si>
  <si>
    <t>xgcz3v6r</t>
  </si>
  <si>
    <t>健三郎</t>
  </si>
  <si>
    <t>KTAKAHASHI08@SJM.COM</t>
  </si>
  <si>
    <t>0j2sdynv</t>
  </si>
  <si>
    <t>加賀</t>
  </si>
  <si>
    <t>幸樹</t>
  </si>
  <si>
    <t>KKAGA@SJM.COM</t>
  </si>
  <si>
    <t>4j7qt01p</t>
  </si>
  <si>
    <t>斉藤</t>
  </si>
  <si>
    <t>雅洋</t>
  </si>
  <si>
    <t>MSAITO@SJM.COM</t>
  </si>
  <si>
    <t>niedk3zf</t>
  </si>
  <si>
    <t>守岡</t>
  </si>
  <si>
    <t>勝太</t>
  </si>
  <si>
    <t>SMORIOKA@SJM.COM</t>
  </si>
  <si>
    <t>rf52vo9n</t>
  </si>
  <si>
    <t>茉美</t>
  </si>
  <si>
    <t>MNAKAMURA02@SJM.COM</t>
  </si>
  <si>
    <t>bkw2m8nd</t>
  </si>
  <si>
    <t>相馬</t>
  </si>
  <si>
    <t>那亮</t>
  </si>
  <si>
    <t>TSOMA@SJM.COM</t>
  </si>
  <si>
    <t>67o10re4</t>
  </si>
  <si>
    <t>齋藤</t>
  </si>
  <si>
    <t>大誉</t>
  </si>
  <si>
    <t>HSAITO@SJM.COM</t>
  </si>
  <si>
    <t>pmnswh6j</t>
  </si>
  <si>
    <t>昂広</t>
  </si>
  <si>
    <t>TOgasawara02@sjm.com</t>
  </si>
  <si>
    <t>qm7c31zt</t>
  </si>
  <si>
    <t>亘人</t>
  </si>
  <si>
    <t>NKOBAYASHI@SJM.COM</t>
  </si>
  <si>
    <t>1qnxtv67</t>
  </si>
  <si>
    <t>梶田</t>
  </si>
  <si>
    <t>彰</t>
  </si>
  <si>
    <t>CRM NSD</t>
  </si>
  <si>
    <t>AKAJITA@SJM.COM</t>
  </si>
  <si>
    <t>85azw0qu</t>
  </si>
  <si>
    <t>浦崎</t>
  </si>
  <si>
    <r>
      <rPr>
        <sz val="11"/>
        <color rgb="FF000000"/>
        <rFont val="ＭＳ Ｐゴシック"/>
        <family val="3"/>
        <charset val="128"/>
      </rPr>
      <t>学</t>
    </r>
  </si>
  <si>
    <t>CRM Marketing</t>
  </si>
  <si>
    <t>MUrasaki@sjm.com</t>
  </si>
  <si>
    <t>v1yt5b9n</t>
  </si>
  <si>
    <r>
      <rPr>
        <sz val="11"/>
        <color rgb="FF000000"/>
        <rFont val="ＭＳ Ｐゴシック"/>
        <family val="3"/>
        <charset val="128"/>
      </rPr>
      <t>彰人</t>
    </r>
  </si>
  <si>
    <t>AMochizuki@sjm.com</t>
  </si>
  <si>
    <t>tcjumaf7</t>
  </si>
  <si>
    <t>小網</t>
  </si>
  <si>
    <r>
      <rPr>
        <sz val="11"/>
        <color rgb="FF000000"/>
        <rFont val="ＭＳ Ｐゴシック"/>
        <family val="3"/>
        <charset val="128"/>
      </rPr>
      <t>亮</t>
    </r>
  </si>
  <si>
    <t>RKoami@sjm.com</t>
  </si>
  <si>
    <t>f31gozj8</t>
  </si>
  <si>
    <r>
      <rPr>
        <sz val="11"/>
        <color rgb="FF000000"/>
        <rFont val="ＭＳ Ｐゴシック"/>
        <family val="3"/>
        <charset val="128"/>
      </rPr>
      <t>泰裕</t>
    </r>
  </si>
  <si>
    <t>yasuhiro.watanabe@abbott.com</t>
  </si>
  <si>
    <t>kp0mld7x</t>
  </si>
  <si>
    <t>半澤</t>
  </si>
  <si>
    <t>義明</t>
  </si>
  <si>
    <r>
      <t>AF</t>
    </r>
    <r>
      <rPr>
        <sz val="11"/>
        <color rgb="FF000000"/>
        <rFont val="ＭＳ Ｐゴシック"/>
        <family val="3"/>
        <charset val="128"/>
      </rPr>
      <t>事業部</t>
    </r>
  </si>
  <si>
    <t>yoshiaki.hanzawa@abbott.com</t>
  </si>
  <si>
    <t>rkjbu3a2</t>
  </si>
  <si>
    <t>美和</t>
  </si>
  <si>
    <t>miwa.okada@abbott.com</t>
  </si>
  <si>
    <t>cqrpyxzf</t>
  </si>
  <si>
    <t>椋代</t>
  </si>
  <si>
    <t>SMukudai@sjm.com</t>
  </si>
  <si>
    <t>bieu8t5v</t>
  </si>
  <si>
    <t>仁充</t>
  </si>
  <si>
    <t>YNakamura05@sjm.com</t>
  </si>
  <si>
    <t>p0tbw5yq</t>
  </si>
  <si>
    <t>板井</t>
  </si>
  <si>
    <t>一人</t>
  </si>
  <si>
    <t>KItai02@sjm.com</t>
  </si>
  <si>
    <t>1cbsgqzu</t>
  </si>
  <si>
    <t>中尾</t>
  </si>
  <si>
    <t>圭佑</t>
  </si>
  <si>
    <t>KNakao@sjm.com</t>
  </si>
  <si>
    <t>c5fs7emz</t>
  </si>
  <si>
    <t>中原</t>
  </si>
  <si>
    <t>匠</t>
  </si>
  <si>
    <t>6rtalgxh</t>
  </si>
  <si>
    <t>馬場</t>
  </si>
  <si>
    <r>
      <t>k</t>
    </r>
    <r>
      <rPr>
        <u/>
        <sz val="11"/>
        <color rgb="FF0563C1"/>
        <rFont val="ＭＳ Ｐゴシック"/>
        <family val="3"/>
        <charset val="128"/>
      </rPr>
      <t>azuya.baba@abbott.com</t>
    </r>
  </si>
  <si>
    <t>9rxsow5b</t>
  </si>
  <si>
    <t>Mmori04@sjm.com</t>
  </si>
  <si>
    <t>9anqhfx5</t>
  </si>
  <si>
    <t>8c7j6prw</t>
  </si>
  <si>
    <t>大波多</t>
  </si>
  <si>
    <t>将人</t>
  </si>
  <si>
    <t>dentpa1g</t>
  </si>
  <si>
    <t>各務</t>
  </si>
  <si>
    <t>諒</t>
  </si>
  <si>
    <t>hqmcuxgy</t>
  </si>
  <si>
    <t>城戸</t>
  </si>
  <si>
    <t>宏介</t>
  </si>
  <si>
    <t>3ch5m7ky</t>
  </si>
  <si>
    <t>市井</t>
  </si>
  <si>
    <t>60zb47mh</t>
  </si>
  <si>
    <t>和信</t>
  </si>
  <si>
    <t>tdzoxseg</t>
  </si>
  <si>
    <t>坂田</t>
  </si>
  <si>
    <t>浩章</t>
  </si>
  <si>
    <t>jtm4dve9</t>
  </si>
  <si>
    <t>美緒</t>
  </si>
  <si>
    <t>ygdzm12q</t>
  </si>
  <si>
    <t>上園</t>
  </si>
  <si>
    <t>泰弘</t>
  </si>
  <si>
    <t>ruvdxpwh</t>
  </si>
  <si>
    <r>
      <rPr>
        <sz val="11"/>
        <color rgb="FF000000"/>
        <rFont val="ＭＳ Ｐゴシック"/>
        <family val="3"/>
        <charset val="128"/>
      </rPr>
      <t>事業部番号（</t>
    </r>
    <r>
      <rPr>
        <sz val="11"/>
        <color rgb="FF000000"/>
        <rFont val="Calibri"/>
        <family val="2"/>
      </rPr>
      <t>AF</t>
    </r>
    <r>
      <rPr>
        <sz val="11"/>
        <color rgb="FF000000"/>
        <rFont val="ＭＳ Ｐゴシック"/>
        <family val="3"/>
        <charset val="128"/>
      </rPr>
      <t>事業部＝</t>
    </r>
    <r>
      <rPr>
        <sz val="11"/>
        <color rgb="FF000000"/>
        <rFont val="Calibri"/>
        <family val="2"/>
      </rPr>
      <t>0</t>
    </r>
    <r>
      <rPr>
        <sz val="11"/>
        <color rgb="FF000000"/>
        <rFont val="ＭＳ Ｐゴシック"/>
        <family val="3"/>
        <charset val="128"/>
      </rPr>
      <t>、</t>
    </r>
    <r>
      <rPr>
        <sz val="11"/>
        <color rgb="FF000000"/>
        <rFont val="Calibri"/>
        <family val="2"/>
      </rPr>
      <t>CRM</t>
    </r>
    <r>
      <rPr>
        <sz val="11"/>
        <color rgb="FF000000"/>
        <rFont val="ＭＳ Ｐゴシック"/>
        <family val="3"/>
        <charset val="128"/>
      </rPr>
      <t>事業部＝</t>
    </r>
    <r>
      <rPr>
        <sz val="11"/>
        <color rgb="FF000000"/>
        <rFont val="Calibri"/>
        <family val="2"/>
      </rPr>
      <t>1</t>
    </r>
    <r>
      <rPr>
        <sz val="11"/>
        <color rgb="FF000000"/>
        <rFont val="ＭＳ Ｐゴシック"/>
        <family val="3"/>
        <charset val="128"/>
      </rPr>
      <t>）</t>
    </r>
  </si>
  <si>
    <t xml:space="preserve">Region番号
東日本=1
西日本=2
西日本1=3
西日本2=4
FCEﾌｨｰﾙﾄﾞﾄﾚｰﾅｰG=5
</t>
  </si>
  <si>
    <r>
      <t>District</t>
    </r>
    <r>
      <rPr>
        <sz val="11"/>
        <color rgb="FF000000"/>
        <rFont val="ＭＳ Ｐゴシック"/>
        <family val="3"/>
        <charset val="128"/>
      </rPr>
      <t>名</t>
    </r>
  </si>
  <si>
    <r>
      <t>District</t>
    </r>
    <r>
      <rPr>
        <sz val="11"/>
        <color rgb="FF000000"/>
        <rFont val="ＭＳ Ｐゴシック"/>
        <family val="3"/>
        <charset val="128"/>
      </rPr>
      <t>番号</t>
    </r>
  </si>
  <si>
    <t>Region #</t>
  </si>
  <si>
    <r>
      <rPr>
        <sz val="11"/>
        <color rgb="FF000000"/>
        <rFont val="ＭＳ Ｐゴシック"/>
        <family val="3"/>
        <charset val="128"/>
      </rPr>
      <t>担当者所属（</t>
    </r>
    <r>
      <rPr>
        <sz val="11"/>
        <color rgb="FF000000"/>
        <rFont val="Calibri"/>
        <family val="2"/>
      </rPr>
      <t>Sales=0, FCE=1</t>
    </r>
    <r>
      <rPr>
        <sz val="11"/>
        <color rgb="FF000000"/>
        <rFont val="ＭＳ Ｐゴシック"/>
        <family val="3"/>
        <charset val="128"/>
      </rPr>
      <t>）</t>
    </r>
  </si>
  <si>
    <r>
      <rPr>
        <sz val="11"/>
        <color rgb="FF000000"/>
        <rFont val="Calibri"/>
        <family val="2"/>
      </rPr>
      <t>東日本リージョン</t>
    </r>
  </si>
  <si>
    <t>CRM事業本部Common D</t>
  </si>
  <si>
    <t>J101</t>
  </si>
  <si>
    <r>
      <t>CRM</t>
    </r>
    <r>
      <rPr>
        <sz val="11"/>
        <color rgb="FF000000"/>
        <rFont val="Calibri"/>
        <family val="2"/>
      </rPr>
      <t>事業部</t>
    </r>
  </si>
  <si>
    <t>CRM マーケティング D</t>
  </si>
  <si>
    <t>J191</t>
  </si>
  <si>
    <t>CRMマーケティングCommon D</t>
  </si>
  <si>
    <t>J199</t>
  </si>
  <si>
    <t>AF FCE RM</t>
  </si>
  <si>
    <t>J1M2</t>
  </si>
  <si>
    <t>J1M3</t>
  </si>
  <si>
    <t>AF Sales RM</t>
  </si>
  <si>
    <t>CRM東関東D</t>
  </si>
  <si>
    <t>J1M4</t>
  </si>
  <si>
    <t>J1M5</t>
  </si>
  <si>
    <t>J1M7</t>
  </si>
  <si>
    <t>J1M8</t>
  </si>
  <si>
    <t>CRM兵庫D</t>
  </si>
  <si>
    <t>J1N2</t>
  </si>
  <si>
    <t>FCEとSalesの両組織にまたがります</t>
  </si>
  <si>
    <t>AF RM</t>
  </si>
  <si>
    <t>J1N4</t>
  </si>
  <si>
    <t>CRM西日本1FCE D</t>
  </si>
  <si>
    <t>J1N8</t>
  </si>
  <si>
    <t>CRM西日本2FCE D</t>
  </si>
  <si>
    <t>J1N9</t>
  </si>
  <si>
    <t>AF 事業本部Common D</t>
  </si>
  <si>
    <t>J201</t>
  </si>
  <si>
    <t>AF マーケティング D</t>
  </si>
  <si>
    <t>J291</t>
  </si>
  <si>
    <t>J2O1</t>
  </si>
  <si>
    <t>AF東関東D</t>
  </si>
  <si>
    <t>J2O2</t>
  </si>
  <si>
    <t>J2O4</t>
  </si>
  <si>
    <t>J2P1</t>
  </si>
  <si>
    <t>J2P2</t>
  </si>
  <si>
    <t>J2P3</t>
  </si>
  <si>
    <t>J2P4</t>
  </si>
  <si>
    <t>J2Q1</t>
  </si>
  <si>
    <t>J2Q3</t>
  </si>
  <si>
    <t>J2Q4</t>
  </si>
  <si>
    <t>J2Q5</t>
  </si>
  <si>
    <t>J2Q6</t>
  </si>
  <si>
    <t>New Tech</t>
  </si>
  <si>
    <t>J2NT</t>
  </si>
  <si>
    <t>J2CP</t>
  </si>
  <si>
    <t>AF東関東FCE D　　　　　　　</t>
  </si>
  <si>
    <t>中村</t>
    <phoneticPr fontId="10"/>
  </si>
  <si>
    <t>貞晴</t>
    <rPh sb="0" eb="2">
      <t>サダハル</t>
    </rPh>
    <phoneticPr fontId="10"/>
  </si>
  <si>
    <t>堀場</t>
    <rPh sb="0" eb="2">
      <t>ホリバ</t>
    </rPh>
    <phoneticPr fontId="10"/>
  </si>
  <si>
    <t>篤史</t>
    <rPh sb="0" eb="2">
      <t>アツシ</t>
    </rPh>
    <phoneticPr fontId="10"/>
  </si>
  <si>
    <t>塚田</t>
    <rPh sb="0" eb="2">
      <t>ツカダ</t>
    </rPh>
    <phoneticPr fontId="10"/>
  </si>
  <si>
    <t>浩信</t>
    <rPh sb="0" eb="2">
      <t>ヒロノブ</t>
    </rPh>
    <phoneticPr fontId="10"/>
  </si>
  <si>
    <t>髙橋</t>
    <rPh sb="0" eb="2">
      <t>タカハシ</t>
    </rPh>
    <phoneticPr fontId="10"/>
  </si>
  <si>
    <t>清文</t>
    <rPh sb="0" eb="2">
      <t>キヨフミ</t>
    </rPh>
    <phoneticPr fontId="10"/>
  </si>
  <si>
    <r>
      <rPr>
        <sz val="11"/>
        <color theme="1"/>
        <rFont val="ＭＳ Ｐゴシック"/>
        <family val="3"/>
        <charset val="128"/>
      </rPr>
      <t>組織４</t>
    </r>
  </si>
  <si>
    <r>
      <t>AF</t>
    </r>
    <r>
      <rPr>
        <sz val="11"/>
        <color theme="1"/>
        <rFont val="ＭＳ Ｐゴシック"/>
        <family val="3"/>
        <charset val="128"/>
      </rPr>
      <t>南関東</t>
    </r>
    <r>
      <rPr>
        <sz val="11"/>
        <color theme="1"/>
        <rFont val="Calibri"/>
        <family val="2"/>
      </rPr>
      <t>FCE D</t>
    </r>
  </si>
  <si>
    <r>
      <t>AF</t>
    </r>
    <r>
      <rPr>
        <sz val="11"/>
        <color theme="1"/>
        <rFont val="ＭＳ Ｐゴシック"/>
        <family val="3"/>
        <charset val="128"/>
      </rPr>
      <t>北関東</t>
    </r>
    <r>
      <rPr>
        <sz val="11"/>
        <color theme="1"/>
        <rFont val="Calibri"/>
        <family val="2"/>
      </rPr>
      <t>FCE D</t>
    </r>
  </si>
  <si>
    <r>
      <t>AF</t>
    </r>
    <r>
      <rPr>
        <sz val="11"/>
        <color theme="1"/>
        <rFont val="ＭＳ Ｐゴシック"/>
        <family val="3"/>
        <charset val="128"/>
      </rPr>
      <t>東関東</t>
    </r>
    <r>
      <rPr>
        <sz val="11"/>
        <color theme="1"/>
        <rFont val="Calibri"/>
        <family val="2"/>
      </rPr>
      <t>D</t>
    </r>
  </si>
  <si>
    <r>
      <t>AF</t>
    </r>
    <r>
      <rPr>
        <sz val="11"/>
        <color theme="1"/>
        <rFont val="ＭＳ Ｐゴシック"/>
        <family val="3"/>
        <charset val="128"/>
      </rPr>
      <t>北関東</t>
    </r>
    <r>
      <rPr>
        <sz val="11"/>
        <color theme="1"/>
        <rFont val="Calibri"/>
        <family val="2"/>
      </rPr>
      <t>D</t>
    </r>
  </si>
  <si>
    <r>
      <t>AF</t>
    </r>
    <r>
      <rPr>
        <sz val="11"/>
        <color theme="1"/>
        <rFont val="ＭＳ Ｐゴシック"/>
        <family val="3"/>
        <charset val="128"/>
      </rPr>
      <t>北海道</t>
    </r>
    <r>
      <rPr>
        <sz val="11"/>
        <color theme="1"/>
        <rFont val="Calibri"/>
        <family val="2"/>
      </rPr>
      <t>/</t>
    </r>
    <r>
      <rPr>
        <sz val="11"/>
        <color theme="1"/>
        <rFont val="ＭＳ Ｐゴシック"/>
        <family val="3"/>
        <charset val="128"/>
      </rPr>
      <t>東北</t>
    </r>
    <r>
      <rPr>
        <sz val="11"/>
        <color theme="1"/>
        <rFont val="Calibri"/>
        <family val="2"/>
      </rPr>
      <t>D</t>
    </r>
  </si>
  <si>
    <r>
      <t>AF</t>
    </r>
    <r>
      <rPr>
        <sz val="11"/>
        <color theme="1"/>
        <rFont val="ＭＳ Ｐゴシック"/>
        <family val="3"/>
        <charset val="128"/>
      </rPr>
      <t>南関東</t>
    </r>
    <r>
      <rPr>
        <sz val="11"/>
        <color theme="1"/>
        <rFont val="Calibri"/>
        <family val="2"/>
      </rPr>
      <t>D</t>
    </r>
  </si>
  <si>
    <r>
      <t>CRM</t>
    </r>
    <r>
      <rPr>
        <sz val="11"/>
        <color theme="1"/>
        <rFont val="ＭＳ Ｐゴシック"/>
        <family val="3"/>
        <charset val="128"/>
      </rPr>
      <t>東日本</t>
    </r>
    <r>
      <rPr>
        <sz val="11"/>
        <color theme="1"/>
        <rFont val="Calibri"/>
        <family val="2"/>
      </rPr>
      <t>FCE D</t>
    </r>
  </si>
  <si>
    <r>
      <t>AF</t>
    </r>
    <r>
      <rPr>
        <sz val="11"/>
        <color theme="1"/>
        <rFont val="ＭＳ Ｐゴシック"/>
        <family val="3"/>
        <charset val="128"/>
      </rPr>
      <t>北関東</t>
    </r>
    <r>
      <rPr>
        <sz val="11"/>
        <color theme="1"/>
        <rFont val="Calibri"/>
        <family val="2"/>
      </rPr>
      <t>FCE D</t>
    </r>
    <rPh sb="2" eb="3">
      <t>キタ</t>
    </rPh>
    <phoneticPr fontId="10"/>
  </si>
  <si>
    <t xml:space="preserve">sadaharu.nakamura@abbott.com </t>
    <phoneticPr fontId="10"/>
  </si>
  <si>
    <t xml:space="preserve">kiyofumi.takahashi@abbott.com </t>
    <phoneticPr fontId="10"/>
  </si>
  <si>
    <t>HAtsushi@sjm.com</t>
    <phoneticPr fontId="10"/>
  </si>
  <si>
    <t>HTsukada@sjm.com</t>
    <phoneticPr fontId="10"/>
  </si>
  <si>
    <t>松岡</t>
    <rPh sb="0" eb="2">
      <t>マツオカ</t>
    </rPh>
    <phoneticPr fontId="10"/>
  </si>
  <si>
    <t>秀人</t>
    <rPh sb="0" eb="2">
      <t>ヒデト</t>
    </rPh>
    <phoneticPr fontId="10"/>
  </si>
  <si>
    <t>長谷川</t>
    <phoneticPr fontId="10"/>
  </si>
  <si>
    <t>1m9pe4gv</t>
  </si>
  <si>
    <t>6fwmoykq</t>
  </si>
  <si>
    <t>knvbri2q</t>
  </si>
  <si>
    <t>yo9ncalz</t>
  </si>
  <si>
    <t>akira.hasegawa1@abbott.com</t>
    <phoneticPr fontId="10"/>
  </si>
  <si>
    <t>hideto.matsuoka@abbott.com</t>
    <phoneticPr fontId="10"/>
  </si>
  <si>
    <t>晃</t>
    <phoneticPr fontId="10"/>
  </si>
  <si>
    <t>守田</t>
    <rPh sb="0" eb="2">
      <t>モリタ</t>
    </rPh>
    <phoneticPr fontId="10"/>
  </si>
  <si>
    <t>剛章</t>
    <rPh sb="0" eb="2">
      <t>タケアキ</t>
    </rPh>
    <phoneticPr fontId="10"/>
  </si>
  <si>
    <t>takeaki.morita@abbott.com</t>
  </si>
  <si>
    <t>横山</t>
    <phoneticPr fontId="10"/>
  </si>
  <si>
    <t>宗平</t>
    <rPh sb="0" eb="2">
      <t>ソウヘイ</t>
    </rPh>
    <phoneticPr fontId="10"/>
  </si>
  <si>
    <t>souhei.yokoyama@abbott.com</t>
  </si>
  <si>
    <t>せーボレー</t>
    <phoneticPr fontId="10"/>
  </si>
  <si>
    <t>俊</t>
    <rPh sb="0" eb="1">
      <t>シュン</t>
    </rPh>
    <phoneticPr fontId="10"/>
  </si>
  <si>
    <t>shun.savory@abbott.com</t>
    <phoneticPr fontId="10"/>
  </si>
  <si>
    <t>9nzjxq8m</t>
  </si>
  <si>
    <t>h6w41vk0</t>
  </si>
  <si>
    <t>ynfwe5c6</t>
  </si>
  <si>
    <t>cyn1m0f4</t>
  </si>
  <si>
    <t>dspw7vtr</t>
  </si>
  <si>
    <t>森井</t>
    <rPh sb="0" eb="2">
      <t>モリイ</t>
    </rPh>
    <phoneticPr fontId="10"/>
  </si>
  <si>
    <t>守谷</t>
    <rPh sb="0" eb="2">
      <t>モリヤ</t>
    </rPh>
    <phoneticPr fontId="10"/>
  </si>
  <si>
    <t>正行</t>
    <rPh sb="0" eb="2">
      <t>マサユキ</t>
    </rPh>
    <phoneticPr fontId="10"/>
  </si>
  <si>
    <t>坂東</t>
    <rPh sb="0" eb="2">
      <t>バンドウ</t>
    </rPh>
    <phoneticPr fontId="10"/>
  </si>
  <si>
    <t>辰之輔</t>
    <rPh sb="0" eb="3">
      <t>タツノスケ</t>
    </rPh>
    <phoneticPr fontId="10"/>
  </si>
  <si>
    <t>田邉</t>
    <rPh sb="0" eb="2">
      <t>タナベ</t>
    </rPh>
    <phoneticPr fontId="10"/>
  </si>
  <si>
    <t>亜紀人</t>
    <rPh sb="0" eb="2">
      <t>アキ</t>
    </rPh>
    <rPh sb="2" eb="3">
      <t>ヒト</t>
    </rPh>
    <phoneticPr fontId="10"/>
  </si>
  <si>
    <r>
      <t>AF</t>
    </r>
    <r>
      <rPr>
        <sz val="11"/>
        <color theme="1"/>
        <rFont val="ＭＳ Ｐゴシック"/>
        <family val="3"/>
        <charset val="128"/>
      </rPr>
      <t>中四国</t>
    </r>
    <r>
      <rPr>
        <sz val="11"/>
        <color theme="1"/>
        <rFont val="Calibri"/>
        <family val="2"/>
      </rPr>
      <t>D</t>
    </r>
    <rPh sb="2" eb="5">
      <t>チュウシコク</t>
    </rPh>
    <phoneticPr fontId="10"/>
  </si>
  <si>
    <t>秋山</t>
    <phoneticPr fontId="10"/>
  </si>
  <si>
    <t>幸平</t>
    <rPh sb="0" eb="2">
      <t>コウヘイ</t>
    </rPh>
    <phoneticPr fontId="10"/>
  </si>
  <si>
    <t>中島</t>
    <rPh sb="0" eb="2">
      <t>ナカジマ</t>
    </rPh>
    <phoneticPr fontId="10"/>
  </si>
  <si>
    <t>良介</t>
    <rPh sb="0" eb="2">
      <t>リョウスケ</t>
    </rPh>
    <phoneticPr fontId="10"/>
  </si>
  <si>
    <t>立山</t>
    <rPh sb="0" eb="2">
      <t>タテヤマ</t>
    </rPh>
    <phoneticPr fontId="10"/>
  </si>
  <si>
    <t>健太</t>
    <rPh sb="0" eb="2">
      <t>ケンタ</t>
    </rPh>
    <phoneticPr fontId="10"/>
  </si>
  <si>
    <r>
      <t>AF</t>
    </r>
    <r>
      <rPr>
        <sz val="11"/>
        <color theme="1"/>
        <rFont val="ＭＳ Ｐゴシック"/>
        <family val="3"/>
        <charset val="128"/>
      </rPr>
      <t>中四国</t>
    </r>
    <r>
      <rPr>
        <sz val="11"/>
        <color theme="1"/>
        <rFont val="Calibri"/>
        <family val="2"/>
      </rPr>
      <t>D</t>
    </r>
    <rPh sb="2" eb="5">
      <t>チュウシコク</t>
    </rPh>
    <phoneticPr fontId="10"/>
  </si>
  <si>
    <t>剛</t>
    <rPh sb="0" eb="1">
      <t>ツヨシ</t>
    </rPh>
    <phoneticPr fontId="10"/>
  </si>
  <si>
    <r>
      <t>AF</t>
    </r>
    <r>
      <rPr>
        <sz val="11"/>
        <color theme="1"/>
        <rFont val="ＭＳ Ｐゴシック"/>
        <family val="3"/>
        <charset val="128"/>
      </rPr>
      <t>九州</t>
    </r>
    <r>
      <rPr>
        <sz val="11"/>
        <color theme="1"/>
        <rFont val="Calibri"/>
        <family val="2"/>
      </rPr>
      <t>/</t>
    </r>
    <r>
      <rPr>
        <sz val="11"/>
        <color theme="1"/>
        <rFont val="ＭＳ Ｐゴシック"/>
        <family val="3"/>
        <charset val="128"/>
      </rPr>
      <t>沖縄</t>
    </r>
    <r>
      <rPr>
        <sz val="11"/>
        <color theme="1"/>
        <rFont val="Calibri"/>
        <family val="2"/>
      </rPr>
      <t>FCE D</t>
    </r>
    <phoneticPr fontId="10"/>
  </si>
  <si>
    <t>vm2zqryo</t>
  </si>
  <si>
    <t>0r6huv9a</t>
  </si>
  <si>
    <t>lxhwk9gn</t>
  </si>
  <si>
    <t>8t02wasc</t>
  </si>
  <si>
    <t>bly4awx8</t>
  </si>
  <si>
    <t>dzwb7gkl</t>
  </si>
  <si>
    <t>iyvj130r</t>
  </si>
  <si>
    <t>山田</t>
    <phoneticPr fontId="10"/>
  </si>
  <si>
    <t>武紀</t>
    <rPh sb="0" eb="2">
      <t>タケノリ</t>
    </rPh>
    <phoneticPr fontId="10"/>
  </si>
  <si>
    <r>
      <t>AF</t>
    </r>
    <r>
      <rPr>
        <sz val="11"/>
        <color theme="1"/>
        <rFont val="ＭＳ Ｐゴシック"/>
        <family val="3"/>
        <charset val="128"/>
      </rPr>
      <t>北関東</t>
    </r>
    <r>
      <rPr>
        <sz val="11"/>
        <color theme="1"/>
        <rFont val="Calibri"/>
        <family val="2"/>
      </rPr>
      <t>D</t>
    </r>
    <rPh sb="2" eb="3">
      <t>キタ</t>
    </rPh>
    <rPh sb="3" eb="5">
      <t>カントウ</t>
    </rPh>
    <phoneticPr fontId="10"/>
  </si>
  <si>
    <t>takenori.yamada@abbott.com</t>
    <phoneticPr fontId="10"/>
  </si>
  <si>
    <t>眞弓</t>
    <rPh sb="0" eb="2">
      <t>マユミ</t>
    </rPh>
    <phoneticPr fontId="10"/>
  </si>
  <si>
    <t>盛彰</t>
    <rPh sb="0" eb="2">
      <t>モリアキ</t>
    </rPh>
    <phoneticPr fontId="10"/>
  </si>
  <si>
    <t>moriaki.mayumi@abbott.com</t>
    <phoneticPr fontId="10"/>
  </si>
  <si>
    <t>堀部</t>
    <phoneticPr fontId="10"/>
  </si>
  <si>
    <t>健太郎</t>
    <phoneticPr fontId="10"/>
  </si>
  <si>
    <r>
      <t>CRM</t>
    </r>
    <r>
      <rPr>
        <sz val="11"/>
        <color rgb="FF000000"/>
        <rFont val="ＭＳ Ｐゴシック"/>
        <family val="3"/>
        <charset val="128"/>
      </rPr>
      <t>事業部</t>
    </r>
    <rPh sb="3" eb="6">
      <t>ジギョウブ</t>
    </rPh>
    <phoneticPr fontId="10"/>
  </si>
  <si>
    <t>東日本リージョン</t>
    <rPh sb="0" eb="3">
      <t>ヒガシニホン</t>
    </rPh>
    <phoneticPr fontId="10"/>
  </si>
  <si>
    <t>良太</t>
    <rPh sb="0" eb="2">
      <t>リョウタ</t>
    </rPh>
    <phoneticPr fontId="10"/>
  </si>
  <si>
    <t>佐藤</t>
    <rPh sb="0" eb="2">
      <t>サトウ</t>
    </rPh>
    <phoneticPr fontId="10"/>
  </si>
  <si>
    <t>達央</t>
    <rPh sb="0" eb="2">
      <t>タツオ</t>
    </rPh>
    <phoneticPr fontId="10"/>
  </si>
  <si>
    <t>変更</t>
    <rPh sb="0" eb="2">
      <t>ヘンコウ</t>
    </rPh>
    <phoneticPr fontId="10"/>
  </si>
  <si>
    <t>鈴木</t>
    <rPh sb="0" eb="2">
      <t>スズキ</t>
    </rPh>
    <phoneticPr fontId="10"/>
  </si>
  <si>
    <t>圭一郎</t>
    <rPh sb="0" eb="3">
      <t>ケイイチロウ</t>
    </rPh>
    <phoneticPr fontId="10"/>
  </si>
  <si>
    <t>雉鳥</t>
    <phoneticPr fontId="10"/>
  </si>
  <si>
    <t>CRM東京1D</t>
  </si>
  <si>
    <t>CRM東京1D</t>
    <phoneticPr fontId="10"/>
  </si>
  <si>
    <t>CRM東京2D</t>
  </si>
  <si>
    <t>CRM東京2D</t>
    <phoneticPr fontId="10"/>
  </si>
  <si>
    <t>J1P1</t>
  </si>
  <si>
    <t>J1P2</t>
  </si>
  <si>
    <t>J1P3</t>
  </si>
  <si>
    <t>J1P4</t>
  </si>
  <si>
    <t>J1P5</t>
  </si>
  <si>
    <t>J1P6</t>
    <phoneticPr fontId="10"/>
  </si>
  <si>
    <t>J1P7</t>
    <phoneticPr fontId="10"/>
  </si>
  <si>
    <t>J1P8</t>
    <phoneticPr fontId="10"/>
  </si>
  <si>
    <t>J1P9</t>
    <phoneticPr fontId="10"/>
  </si>
  <si>
    <t>J1Q1</t>
  </si>
  <si>
    <t>J1Q2</t>
  </si>
  <si>
    <t>J1Q3</t>
  </si>
  <si>
    <t>J1Q4</t>
  </si>
  <si>
    <t>J1Q5</t>
  </si>
  <si>
    <t xml:space="preserve"> </t>
    <phoneticPr fontId="10"/>
  </si>
  <si>
    <t>J190</t>
    <phoneticPr fontId="10"/>
  </si>
  <si>
    <t>J101</t>
    <phoneticPr fontId="10"/>
  </si>
  <si>
    <t>CRM東京1D</t>
    <rPh sb="3" eb="5">
      <t>トウキョウ</t>
    </rPh>
    <phoneticPr fontId="10"/>
  </si>
  <si>
    <t>CRM東京2D</t>
    <rPh sb="3" eb="5">
      <t>トウキョウ</t>
    </rPh>
    <phoneticPr fontId="10"/>
  </si>
  <si>
    <r>
      <t>Region</t>
    </r>
    <r>
      <rPr>
        <sz val="11"/>
        <color rgb="FF000000"/>
        <rFont val="ＭＳ Ｐゴシック"/>
        <family val="3"/>
        <charset val="128"/>
      </rPr>
      <t>番号
東日本</t>
    </r>
    <r>
      <rPr>
        <sz val="11"/>
        <color rgb="FF000000"/>
        <rFont val="Calibri"/>
        <family val="2"/>
      </rPr>
      <t xml:space="preserve">=1
</t>
    </r>
    <r>
      <rPr>
        <sz val="11"/>
        <color rgb="FF000000"/>
        <rFont val="ＭＳ Ｐゴシック"/>
        <family val="3"/>
        <charset val="128"/>
      </rPr>
      <t>西日本</t>
    </r>
    <r>
      <rPr>
        <sz val="11"/>
        <color rgb="FF000000"/>
        <rFont val="Calibri"/>
        <family val="2"/>
      </rPr>
      <t xml:space="preserve">=2
</t>
    </r>
    <r>
      <rPr>
        <sz val="11"/>
        <color rgb="FF000000"/>
        <rFont val="Calibri"/>
        <family val="2"/>
      </rPr>
      <t>FCE</t>
    </r>
    <r>
      <rPr>
        <sz val="11"/>
        <color rgb="FF000000"/>
        <rFont val="ＭＳ Ｐゴシック"/>
        <family val="3"/>
        <charset val="128"/>
      </rPr>
      <t>ﾌｨｰﾙﾄﾞﾄﾚｰﾅｰ</t>
    </r>
    <r>
      <rPr>
        <sz val="11"/>
        <color rgb="FF000000"/>
        <rFont val="Calibri"/>
        <family val="2"/>
      </rPr>
      <t xml:space="preserve">G=5
</t>
    </r>
    <phoneticPr fontId="10"/>
  </si>
  <si>
    <t>CRM西日本FCE D</t>
    <phoneticPr fontId="10"/>
  </si>
  <si>
    <t>J1Q9</t>
    <phoneticPr fontId="10"/>
  </si>
  <si>
    <r>
      <t>CRM</t>
    </r>
    <r>
      <rPr>
        <sz val="11"/>
        <color theme="1"/>
        <rFont val="ＭＳ Ｐゴシック"/>
        <family val="3"/>
        <charset val="128"/>
      </rPr>
      <t>西日本</t>
    </r>
    <r>
      <rPr>
        <sz val="11"/>
        <color theme="1"/>
        <rFont val="Calibri"/>
        <family val="2"/>
      </rPr>
      <t>FCE D</t>
    </r>
    <phoneticPr fontId="10"/>
  </si>
  <si>
    <t>now26ml1</t>
  </si>
  <si>
    <t>ljhp1csv</t>
  </si>
  <si>
    <t>bzki198r</t>
  </si>
  <si>
    <t>6z059vpc</t>
  </si>
  <si>
    <t>idmgu93o</t>
  </si>
  <si>
    <t>pw8k2b5j</t>
  </si>
  <si>
    <t>変更</t>
    <rPh sb="0" eb="2">
      <t>ヘンコウ</t>
    </rPh>
    <phoneticPr fontId="10"/>
  </si>
  <si>
    <t>変更</t>
    <rPh sb="0" eb="2">
      <t>ヘンコウ</t>
    </rPh>
    <phoneticPr fontId="10"/>
  </si>
  <si>
    <r>
      <t>CRM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Calibri"/>
        <family val="2"/>
      </rPr>
      <t>D</t>
    </r>
    <rPh sb="3" eb="5">
      <t>オオサカ</t>
    </rPh>
    <phoneticPr fontId="10"/>
  </si>
  <si>
    <r>
      <t>CRM</t>
    </r>
    <r>
      <rPr>
        <sz val="11"/>
        <color theme="1"/>
        <rFont val="ＭＳ Ｐゴシック"/>
        <family val="3"/>
        <charset val="128"/>
      </rPr>
      <t>兵庫</t>
    </r>
    <r>
      <rPr>
        <sz val="11"/>
        <color theme="1"/>
        <rFont val="Calibri"/>
        <family val="2"/>
      </rPr>
      <t>D</t>
    </r>
    <rPh sb="3" eb="5">
      <t>ヒョウゴ</t>
    </rPh>
    <phoneticPr fontId="10"/>
  </si>
  <si>
    <t>新規</t>
    <rPh sb="0" eb="2">
      <t>シンキ</t>
    </rPh>
    <phoneticPr fontId="10"/>
  </si>
  <si>
    <t>削除</t>
    <rPh sb="0" eb="2">
      <t>サクジョ</t>
    </rPh>
    <phoneticPr fontId="10"/>
  </si>
  <si>
    <t>平池</t>
    <rPh sb="0" eb="2">
      <t>ヒライケ</t>
    </rPh>
    <phoneticPr fontId="10"/>
  </si>
  <si>
    <t>芳之</t>
    <rPh sb="0" eb="2">
      <t>ヨシユキ</t>
    </rPh>
    <phoneticPr fontId="10"/>
  </si>
  <si>
    <t>西日本リージョン</t>
    <rPh sb="0" eb="1">
      <t>ニシ</t>
    </rPh>
    <phoneticPr fontId="10"/>
  </si>
  <si>
    <t>小林</t>
    <phoneticPr fontId="10"/>
  </si>
  <si>
    <t>一磨</t>
    <rPh sb="0" eb="2">
      <t>カズマ</t>
    </rPh>
    <phoneticPr fontId="10"/>
  </si>
  <si>
    <r>
      <t>CRM</t>
    </r>
    <r>
      <rPr>
        <sz val="11"/>
        <color theme="1"/>
        <rFont val="ＭＳ Ｐゴシック"/>
        <family val="3"/>
        <charset val="128"/>
      </rPr>
      <t>兵庫</t>
    </r>
    <r>
      <rPr>
        <sz val="11"/>
        <color theme="1"/>
        <rFont val="Calibri"/>
        <family val="2"/>
      </rPr>
      <t>D</t>
    </r>
    <rPh sb="3" eb="5">
      <t>ヒョウゴ</t>
    </rPh>
    <phoneticPr fontId="10"/>
  </si>
  <si>
    <r>
      <t>CRM</t>
    </r>
    <r>
      <rPr>
        <sz val="11"/>
        <color theme="1"/>
        <rFont val="ＭＳ Ｐゴシック"/>
        <family val="3"/>
        <charset val="128"/>
      </rPr>
      <t>大阪</t>
    </r>
    <r>
      <rPr>
        <sz val="11"/>
        <color theme="1"/>
        <rFont val="Calibri"/>
        <family val="2"/>
      </rPr>
      <t>D</t>
    </r>
    <rPh sb="3" eb="5">
      <t>オオサカ</t>
    </rPh>
    <phoneticPr fontId="10"/>
  </si>
  <si>
    <t>変更</t>
    <rPh sb="0" eb="2">
      <t>ヘンコウ</t>
    </rPh>
    <phoneticPr fontId="10"/>
  </si>
  <si>
    <t>CRM大阪D</t>
    <rPh sb="3" eb="5">
      <t>オオサカ</t>
    </rPh>
    <phoneticPr fontId="10"/>
  </si>
  <si>
    <t>CRM兵庫D</t>
    <rPh sb="3" eb="5">
      <t>ヒョウゴ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</si>
</sst>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</font>
    <font>
      <b/>
      <sz val="18"/>
      <color rgb="FFC00000"/>
      <name val="ＭＳ Ｐゴシック"/>
      <family val="3"/>
      <charset val="128"/>
    </font>
    <font>
      <b/>
      <sz val="13"/>
      <color rgb="FFFFFFFF"/>
      <name val="Calibri"/>
      <family val="2"/>
    </font>
    <font>
      <sz val="11"/>
      <color rgb="FF000000"/>
      <name val="ＭＳ Ｐゴシック"/>
      <family val="3"/>
      <charset val="128"/>
    </font>
    <font>
      <u/>
      <sz val="11"/>
      <color rgb="FF0563C1"/>
      <name val="ＭＳ Ｐゴシック"/>
      <family val="3"/>
      <charset val="128"/>
    </font>
    <font>
      <b/>
      <sz val="10"/>
      <color rgb="FF000000"/>
      <name val="Calibri"/>
      <family val="2"/>
    </font>
    <font>
      <sz val="10"/>
      <color rgb="FF000000"/>
      <name val="Arial Unicode MS"/>
      <family val="3"/>
      <charset val="128"/>
    </font>
    <font>
      <u/>
      <sz val="11"/>
      <color rgb="FF0000FF"/>
      <name val="Calibri"/>
      <family val="2"/>
    </font>
    <font>
      <b/>
      <sz val="13"/>
      <color rgb="FFFFFFFF"/>
      <name val="ＭＳ Ｐゴシック"/>
      <family val="3"/>
      <charset val="128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000000"/>
      <name val="Calibri"/>
      <family val="2"/>
    </font>
    <font>
      <b/>
      <sz val="11"/>
      <color rgb="FF00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70AD47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9" fillId="2" borderId="0"/>
  </cellStyleXfs>
  <cellXfs count="56"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shrinkToFit="1"/>
    </xf>
    <xf numFmtId="0" fontId="2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/>
    <xf numFmtId="0" fontId="12" fillId="2" borderId="0" xfId="0" applyFont="1" applyFill="1" applyAlignment="1">
      <alignment vertical="center"/>
    </xf>
    <xf numFmtId="0" fontId="12" fillId="3" borderId="0" xfId="0" applyFont="1" applyFill="1" applyAlignment="1">
      <alignment horizontal="center" shrinkToFit="1"/>
    </xf>
    <xf numFmtId="0" fontId="12" fillId="0" borderId="0" xfId="0" applyFont="1" applyAlignment="1">
      <alignment vertical="center"/>
    </xf>
    <xf numFmtId="0" fontId="11" fillId="0" borderId="0" xfId="1" applyAlignment="1">
      <alignment vertical="center"/>
    </xf>
    <xf numFmtId="0" fontId="6" fillId="0" borderId="0" xfId="0" applyFont="1" applyAlignment="1">
      <alignment vertical="top" wrapText="1"/>
    </xf>
    <xf numFmtId="0" fontId="11" fillId="0" borderId="0" xfId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4" borderId="0" xfId="0" applyFont="1" applyFill="1" applyAlignment="1">
      <alignment horizontal="center" shrinkToFit="1"/>
    </xf>
    <xf numFmtId="0" fontId="9" fillId="2" borderId="0" xfId="0" applyFont="1" applyFill="1" applyAlignment="1">
      <alignment vertical="center" wrapText="1"/>
    </xf>
    <xf numFmtId="0" fontId="3" fillId="7" borderId="0" xfId="0" applyFont="1" applyFill="1" applyAlignment="1">
      <alignment vertical="center"/>
    </xf>
    <xf numFmtId="0" fontId="9" fillId="0" borderId="0" xfId="2" applyFill="1" applyAlignment="1">
      <alignment vertical="center"/>
    </xf>
    <xf numFmtId="0" fontId="0" fillId="0" borderId="0" xfId="2" applyFont="1" applyFill="1" applyAlignment="1">
      <alignment vertical="center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9" fillId="6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2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0" fillId="8" borderId="0" xfId="0" applyFill="1"/>
    <xf numFmtId="0" fontId="9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9" borderId="0" xfId="0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zunobu.morikawa@abbott.com" TargetMode="External"/><Relationship Id="rId13" Type="http://schemas.openxmlformats.org/officeDocument/2006/relationships/hyperlink" Target="mailto:HTsukada@sjm.com" TargetMode="External"/><Relationship Id="rId18" Type="http://schemas.openxmlformats.org/officeDocument/2006/relationships/hyperlink" Target="mailto:moriaki.mayumi@abbott.com" TargetMode="External"/><Relationship Id="rId3" Type="http://schemas.openxmlformats.org/officeDocument/2006/relationships/hyperlink" Target="mailto:CMIZUKAMI@SJM.COM" TargetMode="External"/><Relationship Id="rId7" Type="http://schemas.openxmlformats.org/officeDocument/2006/relationships/hyperlink" Target="mailto:yasuhiro.uezono@abbott.com" TargetMode="External"/><Relationship Id="rId12" Type="http://schemas.openxmlformats.org/officeDocument/2006/relationships/hyperlink" Target="mailto:HAtsushi@sjm.com" TargetMode="External"/><Relationship Id="rId17" Type="http://schemas.openxmlformats.org/officeDocument/2006/relationships/hyperlink" Target="mailto:takenori.yamada@abbott.com" TargetMode="External"/><Relationship Id="rId2" Type="http://schemas.openxmlformats.org/officeDocument/2006/relationships/hyperlink" Target="mailto:RNonaka@sjm.com" TargetMode="External"/><Relationship Id="rId16" Type="http://schemas.openxmlformats.org/officeDocument/2006/relationships/hyperlink" Target="mailto:shun.savory@abbott.com" TargetMode="External"/><Relationship Id="rId1" Type="http://schemas.openxmlformats.org/officeDocument/2006/relationships/hyperlink" Target="mailto:MTomikawa@sjm.com" TargetMode="External"/><Relationship Id="rId6" Type="http://schemas.openxmlformats.org/officeDocument/2006/relationships/hyperlink" Target="mailto:Mmori04@sjm.com" TargetMode="External"/><Relationship Id="rId11" Type="http://schemas.openxmlformats.org/officeDocument/2006/relationships/hyperlink" Target="mailto:kiyofumi.takahashi@abbott.com" TargetMode="External"/><Relationship Id="rId5" Type="http://schemas.openxmlformats.org/officeDocument/2006/relationships/hyperlink" Target="mailto:kazuya.baba@abbott.com" TargetMode="External"/><Relationship Id="rId15" Type="http://schemas.openxmlformats.org/officeDocument/2006/relationships/hyperlink" Target="mailto:hideto.matsuoka@abbott.com" TargetMode="External"/><Relationship Id="rId10" Type="http://schemas.openxmlformats.org/officeDocument/2006/relationships/hyperlink" Target="mailto:sadaharu.nakamura@abbott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yasuhiro.watanabe@abbott.com" TargetMode="External"/><Relationship Id="rId9" Type="http://schemas.openxmlformats.org/officeDocument/2006/relationships/hyperlink" Target="mailto:ryo.kagami@abbott.com" TargetMode="External"/><Relationship Id="rId14" Type="http://schemas.openxmlformats.org/officeDocument/2006/relationships/hyperlink" Target="mailto:akira.hasegawa1@abbot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E283"/>
  <sheetViews>
    <sheetView tabSelected="1" zoomScale="70" zoomScaleNormal="70" workbookViewId="0">
      <pane ySplit="4" topLeftCell="A5" activePane="bottomLeft" state="frozen"/>
      <selection activeCell="F1" sqref="F1"/>
      <selection pane="bottomLeft" activeCell="F121" sqref="F121"/>
    </sheetView>
  </sheetViews>
  <sheetFormatPr defaultColWidth="10.28515625" defaultRowHeight="15"/>
  <cols>
    <col min="1" max="1" width="21.28515625" style="1" customWidth="1"/>
    <col min="2" max="3" width="10.28515625" style="1"/>
    <col min="4" max="4" width="15.85546875" style="1" customWidth="1"/>
    <col min="5" max="5" width="29.7109375" style="1" customWidth="1"/>
    <col min="6" max="6" width="32" style="14" customWidth="1"/>
    <col min="7" max="7" width="36.7109375" style="1" customWidth="1"/>
    <col min="8" max="8" width="10.28515625" style="31" customWidth="1"/>
    <col min="9" max="9" width="10.28515625" style="1" customWidth="1"/>
    <col min="10" max="10" width="15.85546875" style="1" customWidth="1"/>
    <col min="11" max="11" width="25.28515625" style="1" customWidth="1"/>
    <col min="12" max="12" width="32.140625" style="1" customWidth="1"/>
    <col min="13" max="13" width="10.28515625" style="1" customWidth="1"/>
    <col min="14" max="14" width="21.28515625" style="1" customWidth="1"/>
    <col min="15" max="15" width="10.28515625" style="1"/>
    <col min="16" max="16" width="12.28515625" style="1" customWidth="1"/>
    <col min="17" max="17" width="17.140625" style="1" customWidth="1"/>
    <col min="18" max="18" width="10.28515625" style="1"/>
    <col min="19" max="19" width="32.140625" style="1" customWidth="1"/>
    <col min="20" max="20" width="108" style="1" customWidth="1"/>
    <col min="21" max="21" width="10.28515625" style="1"/>
  </cols>
  <sheetData>
    <row r="1" spans="1:31">
      <c r="T1" s="1">
        <v>272</v>
      </c>
    </row>
    <row r="2" spans="1:31">
      <c r="A2" s="9"/>
      <c r="B2" s="9"/>
      <c r="C2" s="9"/>
      <c r="D2" s="9"/>
      <c r="E2" s="9"/>
      <c r="F2" s="16"/>
      <c r="G2" s="9"/>
      <c r="H2" s="33"/>
    </row>
    <row r="3" spans="1:31" ht="21" customHeight="1">
      <c r="A3" s="9"/>
      <c r="B3" s="11"/>
      <c r="C3" s="9"/>
      <c r="D3" s="9"/>
      <c r="E3" s="11"/>
      <c r="F3" s="16"/>
      <c r="G3" s="9"/>
      <c r="H3" s="33"/>
      <c r="I3" s="2" t="s">
        <v>0</v>
      </c>
    </row>
    <row r="4" spans="1:31" ht="120.75" customHeight="1">
      <c r="A4" s="1" t="s">
        <v>1</v>
      </c>
      <c r="B4" s="1" t="s">
        <v>2</v>
      </c>
      <c r="C4" s="1" t="s">
        <v>3</v>
      </c>
      <c r="D4" s="3" t="s">
        <v>4</v>
      </c>
      <c r="E4" s="3" t="s">
        <v>5</v>
      </c>
      <c r="F4" s="15" t="s">
        <v>1120</v>
      </c>
      <c r="G4" s="34" t="s">
        <v>1217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23"/>
    </row>
    <row r="5" spans="1:31" s="13" customFormat="1" hidden="1">
      <c r="A5" s="9">
        <v>30051632</v>
      </c>
      <c r="B5" s="9" t="s">
        <v>55</v>
      </c>
      <c r="C5" s="9" t="s">
        <v>56</v>
      </c>
      <c r="D5" s="9" t="s">
        <v>19</v>
      </c>
      <c r="E5" s="11" t="s">
        <v>20</v>
      </c>
      <c r="F5" s="16" t="s">
        <v>49</v>
      </c>
      <c r="G5" s="9" t="s">
        <v>57</v>
      </c>
      <c r="H5" s="32"/>
      <c r="I5" s="9">
        <v>0</v>
      </c>
      <c r="J5" s="9" t="s">
        <v>19</v>
      </c>
      <c r="K5" s="9">
        <v>1</v>
      </c>
      <c r="L5" s="9" t="s">
        <v>20</v>
      </c>
      <c r="M5" s="9" t="s">
        <v>48</v>
      </c>
      <c r="N5" s="9" t="s">
        <v>49</v>
      </c>
      <c r="O5" s="9">
        <v>1</v>
      </c>
      <c r="P5" s="9">
        <f t="shared" ref="P5:P66" si="0">A5</f>
        <v>30051632</v>
      </c>
      <c r="Q5" s="9" t="str">
        <f t="shared" ref="Q5:Q66" si="1">B5&amp;C5</f>
        <v>二郷大生</v>
      </c>
      <c r="R5" s="9">
        <v>1</v>
      </c>
      <c r="S5" s="9" t="s">
        <v>50</v>
      </c>
      <c r="T5" s="9" t="s">
        <v>58</v>
      </c>
      <c r="U5" s="9"/>
      <c r="Y5" s="9" t="s">
        <v>59</v>
      </c>
      <c r="AD5" s="9" t="s">
        <v>60</v>
      </c>
      <c r="AE5" s="9" t="s">
        <v>61</v>
      </c>
    </row>
    <row r="6" spans="1:31" hidden="1">
      <c r="A6" s="9">
        <v>30008927</v>
      </c>
      <c r="B6" s="9" t="s">
        <v>62</v>
      </c>
      <c r="C6" s="9" t="s">
        <v>63</v>
      </c>
      <c r="D6" s="9" t="s">
        <v>19</v>
      </c>
      <c r="E6" s="11" t="s">
        <v>64</v>
      </c>
      <c r="F6" s="16" t="s">
        <v>61</v>
      </c>
      <c r="G6" s="9" t="s">
        <v>65</v>
      </c>
      <c r="H6" s="32"/>
      <c r="I6" s="9">
        <f>VLOOKUP($D6,'(新)テーブル定義'!$B$6:$C$7,2,FALSE)</f>
        <v>0</v>
      </c>
      <c r="J6" s="9" t="str">
        <f t="shared" ref="J6:J39" si="2">D6</f>
        <v>AF事業部</v>
      </c>
      <c r="K6" s="9">
        <f>VLOOKUP($E6,'(新)テーブル定義'!$E$6:$F$11,2,FALSE)</f>
        <v>2</v>
      </c>
      <c r="L6" s="9" t="str">
        <f t="shared" ref="L6:L39" si="3">E6</f>
        <v>西日本リージョン</v>
      </c>
      <c r="M6" s="9" t="str">
        <f>IFERROR(VLOOKUP($F6,'(新)テーブル定義'!$G$6:$H$42,2,FALSE),"")</f>
        <v>J2Q4</v>
      </c>
      <c r="N6" s="9" t="str">
        <f t="shared" ref="N6:N39" si="4">F6</f>
        <v>AF関西FCE D</v>
      </c>
      <c r="O6" s="9">
        <f t="shared" ref="O6:O41" si="5">IF(I6=0,1,0)</f>
        <v>1</v>
      </c>
      <c r="P6" s="9">
        <f t="shared" si="0"/>
        <v>30008927</v>
      </c>
      <c r="Q6" s="9" t="str">
        <f t="shared" si="1"/>
        <v>桑谷武志</v>
      </c>
      <c r="R6" s="9">
        <v>1</v>
      </c>
      <c r="S6" s="9" t="s">
        <v>66</v>
      </c>
      <c r="T6" s="9" t="s">
        <v>67</v>
      </c>
      <c r="U6" s="9"/>
      <c r="Y6" s="1" t="s">
        <v>61</v>
      </c>
      <c r="AD6" s="1" t="s">
        <v>60</v>
      </c>
      <c r="AE6" s="1" t="s">
        <v>61</v>
      </c>
    </row>
    <row r="7" spans="1:31" hidden="1">
      <c r="A7" s="9">
        <v>30009086</v>
      </c>
      <c r="B7" s="9" t="s">
        <v>68</v>
      </c>
      <c r="C7" s="9" t="s">
        <v>69</v>
      </c>
      <c r="D7" s="9" t="s">
        <v>19</v>
      </c>
      <c r="E7" s="11" t="s">
        <v>64</v>
      </c>
      <c r="F7" s="16" t="s">
        <v>61</v>
      </c>
      <c r="G7" s="9" t="s">
        <v>57</v>
      </c>
      <c r="H7" s="32"/>
      <c r="I7" s="9">
        <f>VLOOKUP($D7,'(新)テーブル定義'!$B$6:$C$7,2,FALSE)</f>
        <v>0</v>
      </c>
      <c r="J7" s="9" t="str">
        <f t="shared" si="2"/>
        <v>AF事業部</v>
      </c>
      <c r="K7" s="9">
        <f>VLOOKUP($E7,'(新)テーブル定義'!$E$6:$F$11,2,FALSE)</f>
        <v>2</v>
      </c>
      <c r="L7" s="9" t="str">
        <f t="shared" si="3"/>
        <v>西日本リージョン</v>
      </c>
      <c r="M7" s="9" t="str">
        <f>IFERROR(VLOOKUP($F7,'(新)テーブル定義'!$G$6:$H$42,2,FALSE),"")</f>
        <v>J2Q4</v>
      </c>
      <c r="N7" s="9" t="str">
        <f t="shared" si="4"/>
        <v>AF関西FCE D</v>
      </c>
      <c r="O7" s="9">
        <f t="shared" si="5"/>
        <v>1</v>
      </c>
      <c r="P7" s="9">
        <f t="shared" si="0"/>
        <v>30009086</v>
      </c>
      <c r="Q7" s="9" t="str">
        <f t="shared" si="1"/>
        <v>堀井克之</v>
      </c>
      <c r="R7" s="9">
        <v>1</v>
      </c>
      <c r="S7" s="9" t="s">
        <v>70</v>
      </c>
      <c r="T7" s="9" t="s">
        <v>71</v>
      </c>
      <c r="U7" s="9"/>
      <c r="Y7" s="1" t="s">
        <v>72</v>
      </c>
      <c r="AD7" s="1" t="s">
        <v>73</v>
      </c>
      <c r="AE7" s="1" t="s">
        <v>72</v>
      </c>
    </row>
    <row r="8" spans="1:31" hidden="1">
      <c r="A8" s="9">
        <v>30030561</v>
      </c>
      <c r="B8" s="9" t="s">
        <v>74</v>
      </c>
      <c r="C8" s="9" t="s">
        <v>75</v>
      </c>
      <c r="D8" s="9" t="s">
        <v>19</v>
      </c>
      <c r="E8" s="11" t="s">
        <v>64</v>
      </c>
      <c r="F8" s="16" t="s">
        <v>61</v>
      </c>
      <c r="G8" s="9" t="s">
        <v>57</v>
      </c>
      <c r="H8" s="32"/>
      <c r="I8" s="9">
        <f>VLOOKUP($D8,'(新)テーブル定義'!$B$6:$C$7,2,FALSE)</f>
        <v>0</v>
      </c>
      <c r="J8" s="9" t="str">
        <f t="shared" si="2"/>
        <v>AF事業部</v>
      </c>
      <c r="K8" s="9">
        <f>VLOOKUP($E8,'(新)テーブル定義'!$E$6:$F$11,2,FALSE)</f>
        <v>2</v>
      </c>
      <c r="L8" s="9" t="str">
        <f t="shared" si="3"/>
        <v>西日本リージョン</v>
      </c>
      <c r="M8" s="9" t="str">
        <f>IFERROR(VLOOKUP($F8,'(新)テーブル定義'!$G$6:$H$42,2,FALSE),"")</f>
        <v>J2Q4</v>
      </c>
      <c r="N8" s="9" t="str">
        <f t="shared" si="4"/>
        <v>AF関西FCE D</v>
      </c>
      <c r="O8" s="9">
        <f t="shared" si="5"/>
        <v>1</v>
      </c>
      <c r="P8" s="9">
        <f t="shared" si="0"/>
        <v>30030561</v>
      </c>
      <c r="Q8" s="9" t="str">
        <f t="shared" si="1"/>
        <v>前田健輔</v>
      </c>
      <c r="R8" s="9">
        <v>1</v>
      </c>
      <c r="S8" s="9" t="s">
        <v>76</v>
      </c>
      <c r="T8" s="9" t="s">
        <v>77</v>
      </c>
      <c r="U8" s="24"/>
      <c r="Y8" s="1" t="s">
        <v>78</v>
      </c>
      <c r="AD8" s="5" t="s">
        <v>79</v>
      </c>
      <c r="AE8" s="1" t="s">
        <v>80</v>
      </c>
    </row>
    <row r="9" spans="1:31" hidden="1">
      <c r="A9" s="9">
        <v>30041447</v>
      </c>
      <c r="B9" s="9" t="s">
        <v>81</v>
      </c>
      <c r="C9" s="9" t="s">
        <v>82</v>
      </c>
      <c r="D9" s="9" t="s">
        <v>19</v>
      </c>
      <c r="E9" s="11" t="s">
        <v>64</v>
      </c>
      <c r="F9" s="16" t="s">
        <v>61</v>
      </c>
      <c r="G9" s="9" t="s">
        <v>57</v>
      </c>
      <c r="H9" s="32"/>
      <c r="I9" s="9">
        <f>VLOOKUP($D9,'(新)テーブル定義'!$B$6:$C$7,2,FALSE)</f>
        <v>0</v>
      </c>
      <c r="J9" s="9" t="str">
        <f t="shared" si="2"/>
        <v>AF事業部</v>
      </c>
      <c r="K9" s="9">
        <f>VLOOKUP($E9,'(新)テーブル定義'!$E$6:$F$11,2,FALSE)</f>
        <v>2</v>
      </c>
      <c r="L9" s="9" t="str">
        <f t="shared" si="3"/>
        <v>西日本リージョン</v>
      </c>
      <c r="M9" s="9" t="str">
        <f>IFERROR(VLOOKUP($F9,'(新)テーブル定義'!$G$6:$H$42,2,FALSE),"")</f>
        <v>J2Q4</v>
      </c>
      <c r="N9" s="9" t="str">
        <f t="shared" si="4"/>
        <v>AF関西FCE D</v>
      </c>
      <c r="O9" s="9">
        <f t="shared" si="5"/>
        <v>1</v>
      </c>
      <c r="P9" s="9">
        <f t="shared" si="0"/>
        <v>30041447</v>
      </c>
      <c r="Q9" s="9" t="str">
        <f t="shared" si="1"/>
        <v>山田拓実</v>
      </c>
      <c r="R9" s="9">
        <v>1</v>
      </c>
      <c r="S9" s="9" t="s">
        <v>83</v>
      </c>
      <c r="T9" s="9" t="s">
        <v>84</v>
      </c>
      <c r="U9" s="9"/>
      <c r="Y9" s="1" t="s">
        <v>80</v>
      </c>
      <c r="AD9" s="5" t="s">
        <v>85</v>
      </c>
      <c r="AE9" s="1" t="s">
        <v>86</v>
      </c>
    </row>
    <row r="10" spans="1:31" hidden="1">
      <c r="A10" s="9">
        <v>30042148</v>
      </c>
      <c r="B10" s="9" t="s">
        <v>87</v>
      </c>
      <c r="C10" s="9" t="s">
        <v>88</v>
      </c>
      <c r="D10" s="9" t="s">
        <v>19</v>
      </c>
      <c r="E10" s="11" t="s">
        <v>64</v>
      </c>
      <c r="F10" s="16" t="s">
        <v>61</v>
      </c>
      <c r="G10" s="9" t="s">
        <v>57</v>
      </c>
      <c r="H10" s="32"/>
      <c r="I10" s="9">
        <f>VLOOKUP($D10,'(新)テーブル定義'!$B$6:$C$7,2,FALSE)</f>
        <v>0</v>
      </c>
      <c r="J10" s="9" t="str">
        <f t="shared" si="2"/>
        <v>AF事業部</v>
      </c>
      <c r="K10" s="9">
        <f>VLOOKUP($E10,'(新)テーブル定義'!$E$6:$F$11,2,FALSE)</f>
        <v>2</v>
      </c>
      <c r="L10" s="9" t="str">
        <f t="shared" si="3"/>
        <v>西日本リージョン</v>
      </c>
      <c r="M10" s="9" t="str">
        <f>IFERROR(VLOOKUP($F10,'(新)テーブル定義'!$G$6:$H$42,2,FALSE),"")</f>
        <v>J2Q4</v>
      </c>
      <c r="N10" s="9" t="str">
        <f t="shared" si="4"/>
        <v>AF関西FCE D</v>
      </c>
      <c r="O10" s="9">
        <f t="shared" si="5"/>
        <v>1</v>
      </c>
      <c r="P10" s="9">
        <f t="shared" si="0"/>
        <v>30042148</v>
      </c>
      <c r="Q10" s="9" t="str">
        <f t="shared" si="1"/>
        <v>森川淳平</v>
      </c>
      <c r="R10" s="9">
        <v>1</v>
      </c>
      <c r="S10" s="9" t="s">
        <v>89</v>
      </c>
      <c r="T10" s="9" t="s">
        <v>90</v>
      </c>
      <c r="U10" s="9"/>
      <c r="Y10" s="1" t="s">
        <v>91</v>
      </c>
      <c r="AD10" s="5" t="s">
        <v>92</v>
      </c>
      <c r="AE10" s="1" t="s">
        <v>93</v>
      </c>
    </row>
    <row r="11" spans="1:31" hidden="1">
      <c r="A11" s="9">
        <v>30047082</v>
      </c>
      <c r="B11" s="9" t="s">
        <v>94</v>
      </c>
      <c r="C11" s="9" t="s">
        <v>95</v>
      </c>
      <c r="D11" s="9" t="s">
        <v>19</v>
      </c>
      <c r="E11" s="11" t="s">
        <v>64</v>
      </c>
      <c r="F11" s="16" t="s">
        <v>61</v>
      </c>
      <c r="G11" s="9" t="s">
        <v>57</v>
      </c>
      <c r="H11" s="32"/>
      <c r="I11" s="9">
        <f>VLOOKUP($D11,'(新)テーブル定義'!$B$6:$C$7,2,FALSE)</f>
        <v>0</v>
      </c>
      <c r="J11" s="9" t="str">
        <f t="shared" si="2"/>
        <v>AF事業部</v>
      </c>
      <c r="K11" s="9">
        <f>VLOOKUP($E11,'(新)テーブル定義'!$E$6:$F$11,2,FALSE)</f>
        <v>2</v>
      </c>
      <c r="L11" s="9" t="str">
        <f t="shared" si="3"/>
        <v>西日本リージョン</v>
      </c>
      <c r="M11" s="9" t="str">
        <f>IFERROR(VLOOKUP($F11,'(新)テーブル定義'!$G$6:$H$42,2,FALSE),"")</f>
        <v>J2Q4</v>
      </c>
      <c r="N11" s="9" t="str">
        <f t="shared" si="4"/>
        <v>AF関西FCE D</v>
      </c>
      <c r="O11" s="9">
        <f t="shared" si="5"/>
        <v>1</v>
      </c>
      <c r="P11" s="9">
        <f t="shared" si="0"/>
        <v>30047082</v>
      </c>
      <c r="Q11" s="9" t="str">
        <f t="shared" si="1"/>
        <v>金秀己</v>
      </c>
      <c r="R11" s="9">
        <v>1</v>
      </c>
      <c r="S11" s="9" t="s">
        <v>96</v>
      </c>
      <c r="T11" s="9" t="s">
        <v>97</v>
      </c>
      <c r="U11" s="9"/>
      <c r="Y11" s="1" t="s">
        <v>86</v>
      </c>
      <c r="AD11" s="5" t="s">
        <v>98</v>
      </c>
      <c r="AE11" s="1" t="s">
        <v>99</v>
      </c>
    </row>
    <row r="12" spans="1:31" hidden="1">
      <c r="A12" s="9">
        <v>30049724</v>
      </c>
      <c r="B12" s="9" t="s">
        <v>100</v>
      </c>
      <c r="C12" s="9" t="s">
        <v>101</v>
      </c>
      <c r="D12" s="9" t="s">
        <v>19</v>
      </c>
      <c r="E12" s="11" t="s">
        <v>64</v>
      </c>
      <c r="F12" s="16" t="s">
        <v>1171</v>
      </c>
      <c r="G12" s="9" t="s">
        <v>312</v>
      </c>
      <c r="H12" s="22"/>
      <c r="I12" s="9">
        <f>VLOOKUP($D12,'(新)テーブル定義'!$B$6:$C$7,2,FALSE)</f>
        <v>0</v>
      </c>
      <c r="J12" s="9" t="str">
        <f t="shared" si="2"/>
        <v>AF事業部</v>
      </c>
      <c r="K12" s="9">
        <f>VLOOKUP($E12,'(新)テーブル定義'!$E$6:$F$11,2,FALSE)</f>
        <v>2</v>
      </c>
      <c r="L12" s="9" t="str">
        <f t="shared" si="3"/>
        <v>西日本リージョン</v>
      </c>
      <c r="M12" s="9" t="str">
        <f>IFERROR(VLOOKUP($F12,'(新)テーブル定義'!$G$6:$H$42,2,FALSE),"")</f>
        <v>J2P3</v>
      </c>
      <c r="N12" s="9" t="str">
        <f>F12</f>
        <v>AF中四国D</v>
      </c>
      <c r="O12" s="9">
        <f t="shared" si="5"/>
        <v>1</v>
      </c>
      <c r="P12" s="9">
        <f>A12</f>
        <v>30049724</v>
      </c>
      <c r="Q12" s="9" t="str">
        <f t="shared" si="1"/>
        <v>藤岡靖幸</v>
      </c>
      <c r="R12" s="9">
        <v>0</v>
      </c>
      <c r="S12" s="9" t="s">
        <v>102</v>
      </c>
      <c r="T12" s="9" t="s">
        <v>103</v>
      </c>
      <c r="U12" s="24"/>
      <c r="Y12" s="1" t="s">
        <v>104</v>
      </c>
      <c r="AD12" s="5" t="s">
        <v>105</v>
      </c>
    </row>
    <row r="13" spans="1:31" hidden="1">
      <c r="A13" s="9">
        <v>12105205</v>
      </c>
      <c r="B13" s="9" t="s">
        <v>106</v>
      </c>
      <c r="C13" s="9" t="s">
        <v>107</v>
      </c>
      <c r="D13" s="9" t="s">
        <v>19</v>
      </c>
      <c r="E13" s="11" t="s">
        <v>64</v>
      </c>
      <c r="F13" s="16" t="s">
        <v>61</v>
      </c>
      <c r="G13" s="9" t="s">
        <v>57</v>
      </c>
      <c r="H13" s="32"/>
      <c r="I13" s="9">
        <f>VLOOKUP($D13,'(新)テーブル定義'!$B$6:$C$7,2,FALSE)</f>
        <v>0</v>
      </c>
      <c r="J13" s="9" t="str">
        <f t="shared" si="2"/>
        <v>AF事業部</v>
      </c>
      <c r="K13" s="9">
        <f>VLOOKUP($E13,'(新)テーブル定義'!$E$6:$F$11,2,FALSE)</f>
        <v>2</v>
      </c>
      <c r="L13" s="9" t="str">
        <f t="shared" si="3"/>
        <v>西日本リージョン</v>
      </c>
      <c r="M13" s="9" t="str">
        <f>IFERROR(VLOOKUP($F13,'(新)テーブル定義'!$G$6:$H$42,2,FALSE),"")</f>
        <v>J2Q4</v>
      </c>
      <c r="N13" s="9" t="str">
        <f t="shared" si="4"/>
        <v>AF関西FCE D</v>
      </c>
      <c r="O13" s="9">
        <f t="shared" si="5"/>
        <v>1</v>
      </c>
      <c r="P13" s="9">
        <f t="shared" si="0"/>
        <v>12105205</v>
      </c>
      <c r="Q13" s="9" t="str">
        <f t="shared" si="1"/>
        <v>大橋聡人</v>
      </c>
      <c r="R13" s="9">
        <v>1</v>
      </c>
      <c r="S13" s="9" t="s">
        <v>108</v>
      </c>
      <c r="T13" s="9" t="s">
        <v>109</v>
      </c>
      <c r="U13" s="9"/>
      <c r="Y13" s="1" t="s">
        <v>93</v>
      </c>
      <c r="AD13" s="5" t="s">
        <v>110</v>
      </c>
    </row>
    <row r="14" spans="1:31" hidden="1">
      <c r="A14" s="9">
        <v>30008900</v>
      </c>
      <c r="B14" s="9" t="s">
        <v>111</v>
      </c>
      <c r="C14" s="9" t="s">
        <v>112</v>
      </c>
      <c r="D14" s="9" t="s">
        <v>19</v>
      </c>
      <c r="E14" s="11" t="s">
        <v>20</v>
      </c>
      <c r="F14" s="16" t="s">
        <v>1121</v>
      </c>
      <c r="G14" s="9" t="s">
        <v>57</v>
      </c>
      <c r="H14" s="32"/>
      <c r="I14" s="9">
        <f>VLOOKUP($D14,'(新)テーブル定義'!$B$6:$C$7,2,FALSE)</f>
        <v>0</v>
      </c>
      <c r="J14" s="9" t="str">
        <f t="shared" si="2"/>
        <v>AF事業部</v>
      </c>
      <c r="K14" s="9">
        <f>VLOOKUP($E14,'(新)テーブル定義'!$E$6:$F$11,2,FALSE)</f>
        <v>1</v>
      </c>
      <c r="L14" s="9" t="str">
        <f t="shared" si="3"/>
        <v>東日本リージョン</v>
      </c>
      <c r="M14" s="9" t="str">
        <f>IFERROR(VLOOKUP($F14,'(新)テーブル定義'!$G$6:$H$42,2,FALSE),"")</f>
        <v>J2Q7</v>
      </c>
      <c r="N14" s="9" t="str">
        <f t="shared" si="4"/>
        <v>AF南関東FCE D</v>
      </c>
      <c r="O14" s="9">
        <f t="shared" si="5"/>
        <v>1</v>
      </c>
      <c r="P14" s="9">
        <f t="shared" si="0"/>
        <v>30008900</v>
      </c>
      <c r="Q14" s="9" t="str">
        <f t="shared" si="1"/>
        <v>小島一之</v>
      </c>
      <c r="R14" s="9">
        <v>1</v>
      </c>
      <c r="S14" s="9" t="s">
        <v>113</v>
      </c>
      <c r="T14" s="9" t="s">
        <v>114</v>
      </c>
      <c r="U14" s="9"/>
      <c r="Y14" s="1" t="s">
        <v>22</v>
      </c>
      <c r="AD14" s="5" t="s">
        <v>115</v>
      </c>
      <c r="AE14" s="1" t="s">
        <v>59</v>
      </c>
    </row>
    <row r="15" spans="1:31" hidden="1">
      <c r="A15" s="9">
        <v>30008940</v>
      </c>
      <c r="B15" s="9" t="s">
        <v>116</v>
      </c>
      <c r="C15" s="9" t="s">
        <v>117</v>
      </c>
      <c r="D15" s="9" t="s">
        <v>19</v>
      </c>
      <c r="E15" s="11" t="s">
        <v>20</v>
      </c>
      <c r="F15" s="16" t="s">
        <v>1121</v>
      </c>
      <c r="G15" s="9" t="s">
        <v>65</v>
      </c>
      <c r="H15" s="32"/>
      <c r="I15" s="9">
        <f>VLOOKUP($D15,'(新)テーブル定義'!$B$6:$C$7,2,FALSE)</f>
        <v>0</v>
      </c>
      <c r="J15" s="9" t="str">
        <f t="shared" si="2"/>
        <v>AF事業部</v>
      </c>
      <c r="K15" s="9">
        <f>VLOOKUP($E15,'(新)テーブル定義'!$E$6:$F$11,2,FALSE)</f>
        <v>1</v>
      </c>
      <c r="L15" s="9" t="str">
        <f t="shared" si="3"/>
        <v>東日本リージョン</v>
      </c>
      <c r="M15" s="9" t="str">
        <f>IFERROR(VLOOKUP($F15,'(新)テーブル定義'!$G$6:$H$42,2,FALSE),"")</f>
        <v>J2Q7</v>
      </c>
      <c r="N15" s="9" t="str">
        <f t="shared" si="4"/>
        <v>AF南関東FCE D</v>
      </c>
      <c r="O15" s="9">
        <f t="shared" si="5"/>
        <v>1</v>
      </c>
      <c r="P15" s="9">
        <f t="shared" si="0"/>
        <v>30008940</v>
      </c>
      <c r="Q15" s="9" t="str">
        <f t="shared" si="1"/>
        <v>安井健</v>
      </c>
      <c r="R15" s="9">
        <v>1</v>
      </c>
      <c r="S15" s="9" t="s">
        <v>118</v>
      </c>
      <c r="T15" s="9" t="s">
        <v>119</v>
      </c>
      <c r="U15" s="24"/>
      <c r="Y15" s="1" t="s">
        <v>120</v>
      </c>
      <c r="AD15" s="5" t="s">
        <v>121</v>
      </c>
      <c r="AE15" s="1" t="s">
        <v>78</v>
      </c>
    </row>
    <row r="16" spans="1:31" hidden="1">
      <c r="A16" s="9">
        <v>30008955</v>
      </c>
      <c r="B16" s="9" t="s">
        <v>122</v>
      </c>
      <c r="C16" s="9" t="s">
        <v>123</v>
      </c>
      <c r="D16" s="9" t="s">
        <v>19</v>
      </c>
      <c r="E16" s="11" t="s">
        <v>20</v>
      </c>
      <c r="F16" s="16" t="s">
        <v>1122</v>
      </c>
      <c r="G16" s="9" t="s">
        <v>57</v>
      </c>
      <c r="H16" s="32"/>
      <c r="I16" s="9">
        <f>VLOOKUP($D16,'(新)テーブル定義'!$B$6:$C$7,2,FALSE)</f>
        <v>0</v>
      </c>
      <c r="J16" s="9" t="str">
        <f t="shared" si="2"/>
        <v>AF事業部</v>
      </c>
      <c r="K16" s="9">
        <f>VLOOKUP($E16,'(新)テーブル定義'!$E$6:$F$11,2,FALSE)</f>
        <v>1</v>
      </c>
      <c r="L16" s="9" t="str">
        <f t="shared" si="3"/>
        <v>東日本リージョン</v>
      </c>
      <c r="M16" s="9" t="str">
        <f>IFERROR(VLOOKUP($F16,'(新)テーブル定義'!$G$6:$H$42,2,FALSE),"")</f>
        <v>J2Q2</v>
      </c>
      <c r="N16" s="9" t="str">
        <f t="shared" si="4"/>
        <v>AF北関東FCE D</v>
      </c>
      <c r="O16" s="9">
        <f t="shared" si="5"/>
        <v>1</v>
      </c>
      <c r="P16" s="9">
        <f t="shared" si="0"/>
        <v>30008955</v>
      </c>
      <c r="Q16" s="9" t="str">
        <f t="shared" si="1"/>
        <v>高橋政広</v>
      </c>
      <c r="R16" s="9">
        <v>1</v>
      </c>
      <c r="S16" s="9" t="s">
        <v>124</v>
      </c>
      <c r="T16" s="9" t="s">
        <v>125</v>
      </c>
      <c r="U16" s="9"/>
      <c r="Y16" s="1" t="s">
        <v>99</v>
      </c>
      <c r="AD16" s="5" t="s">
        <v>126</v>
      </c>
      <c r="AE16" s="1" t="s">
        <v>91</v>
      </c>
    </row>
    <row r="17" spans="1:30" hidden="1">
      <c r="A17" s="9">
        <v>30009146</v>
      </c>
      <c r="B17" s="9" t="s">
        <v>127</v>
      </c>
      <c r="C17" s="9" t="s">
        <v>128</v>
      </c>
      <c r="D17" s="9" t="s">
        <v>19</v>
      </c>
      <c r="E17" s="11" t="s">
        <v>20</v>
      </c>
      <c r="F17" s="16" t="s">
        <v>1122</v>
      </c>
      <c r="G17" s="9" t="s">
        <v>57</v>
      </c>
      <c r="H17" s="32"/>
      <c r="I17" s="9">
        <f>VLOOKUP($D17,'(新)テーブル定義'!$B$6:$C$7,2,FALSE)</f>
        <v>0</v>
      </c>
      <c r="J17" s="9" t="str">
        <f t="shared" si="2"/>
        <v>AF事業部</v>
      </c>
      <c r="K17" s="9">
        <f>VLOOKUP($E17,'(新)テーブル定義'!$E$6:$F$11,2,FALSE)</f>
        <v>1</v>
      </c>
      <c r="L17" s="9" t="str">
        <f t="shared" si="3"/>
        <v>東日本リージョン</v>
      </c>
      <c r="M17" s="9" t="str">
        <f>IFERROR(VLOOKUP($F17,'(新)テーブル定義'!$G$6:$H$42,2,FALSE),"")</f>
        <v>J2Q2</v>
      </c>
      <c r="N17" s="9" t="str">
        <f t="shared" si="4"/>
        <v>AF北関東FCE D</v>
      </c>
      <c r="O17" s="9">
        <f t="shared" si="5"/>
        <v>1</v>
      </c>
      <c r="P17" s="9">
        <f t="shared" si="0"/>
        <v>30009146</v>
      </c>
      <c r="Q17" s="9" t="str">
        <f t="shared" si="1"/>
        <v>髙野義勝</v>
      </c>
      <c r="R17" s="9">
        <v>1</v>
      </c>
      <c r="S17" s="9" t="s">
        <v>129</v>
      </c>
      <c r="T17" s="9" t="s">
        <v>130</v>
      </c>
      <c r="U17" s="9"/>
      <c r="Y17" s="1" t="s">
        <v>131</v>
      </c>
      <c r="AD17" s="5" t="s">
        <v>132</v>
      </c>
    </row>
    <row r="18" spans="1:30" hidden="1">
      <c r="A18" s="9">
        <v>30009304</v>
      </c>
      <c r="B18" s="9" t="s">
        <v>133</v>
      </c>
      <c r="C18" s="9" t="s">
        <v>134</v>
      </c>
      <c r="D18" s="9" t="s">
        <v>19</v>
      </c>
      <c r="E18" s="9" t="s">
        <v>135</v>
      </c>
      <c r="F18" s="16" t="s">
        <v>40</v>
      </c>
      <c r="G18" s="9" t="s">
        <v>65</v>
      </c>
      <c r="H18" s="32"/>
      <c r="I18" s="9">
        <f>VLOOKUP($D18,'(新)テーブル定義'!$B$6:$C$7,2,FALSE)</f>
        <v>0</v>
      </c>
      <c r="J18" s="9" t="str">
        <f t="shared" si="2"/>
        <v>AF事業部</v>
      </c>
      <c r="K18" s="9">
        <f>VLOOKUP($E18,'(新)テーブル定義'!$E$6:$F$11,2,FALSE)</f>
        <v>5</v>
      </c>
      <c r="L18" s="9" t="str">
        <f t="shared" si="3"/>
        <v>FCEフィールドトレーナーグループ</v>
      </c>
      <c r="M18" s="9" t="str">
        <f>IFERROR(VLOOKUP($F18,'(新)テーブル定義'!$G$6:$H$42,2,FALSE),"")</f>
        <v/>
      </c>
      <c r="N18" s="9" t="str">
        <f t="shared" si="4"/>
        <v>AF FCE Field Trainer Group</v>
      </c>
      <c r="O18" s="9">
        <f t="shared" si="5"/>
        <v>1</v>
      </c>
      <c r="P18" s="9">
        <f t="shared" si="0"/>
        <v>30009304</v>
      </c>
      <c r="Q18" s="9" t="str">
        <f t="shared" si="1"/>
        <v>徳永満</v>
      </c>
      <c r="R18" s="9">
        <v>1</v>
      </c>
      <c r="S18" s="9" t="s">
        <v>136</v>
      </c>
      <c r="T18" s="9" t="s">
        <v>137</v>
      </c>
      <c r="U18" s="9"/>
      <c r="Y18" s="1" t="s">
        <v>32</v>
      </c>
      <c r="AD18" s="5" t="s">
        <v>64</v>
      </c>
    </row>
    <row r="19" spans="1:30" hidden="1">
      <c r="A19" s="9">
        <v>30011363</v>
      </c>
      <c r="B19" s="9" t="s">
        <v>138</v>
      </c>
      <c r="C19" s="9" t="s">
        <v>139</v>
      </c>
      <c r="D19" s="9" t="s">
        <v>19</v>
      </c>
      <c r="E19" s="11" t="s">
        <v>20</v>
      </c>
      <c r="F19" s="16" t="s">
        <v>1121</v>
      </c>
      <c r="G19" s="9" t="s">
        <v>57</v>
      </c>
      <c r="H19" s="32"/>
      <c r="I19" s="9">
        <f>VLOOKUP($D19,'(新)テーブル定義'!$B$6:$C$7,2,FALSE)</f>
        <v>0</v>
      </c>
      <c r="J19" s="9" t="str">
        <f t="shared" si="2"/>
        <v>AF事業部</v>
      </c>
      <c r="K19" s="9">
        <f>VLOOKUP($E19,'(新)テーブル定義'!$E$6:$F$11,2,FALSE)</f>
        <v>1</v>
      </c>
      <c r="L19" s="9" t="str">
        <f t="shared" si="3"/>
        <v>東日本リージョン</v>
      </c>
      <c r="M19" s="9" t="str">
        <f>IFERROR(VLOOKUP($F19,'(新)テーブル定義'!$G$6:$H$42,2,FALSE),"")</f>
        <v>J2Q7</v>
      </c>
      <c r="N19" s="9" t="str">
        <f t="shared" si="4"/>
        <v>AF南関東FCE D</v>
      </c>
      <c r="O19" s="9">
        <f t="shared" si="5"/>
        <v>1</v>
      </c>
      <c r="P19" s="9">
        <f t="shared" si="0"/>
        <v>30011363</v>
      </c>
      <c r="Q19" s="9" t="str">
        <f t="shared" si="1"/>
        <v>西岡唯一郎</v>
      </c>
      <c r="R19" s="9">
        <v>1</v>
      </c>
      <c r="S19" s="9" t="s">
        <v>140</v>
      </c>
      <c r="T19" s="9" t="s">
        <v>141</v>
      </c>
      <c r="U19" s="9"/>
      <c r="Y19" s="1" t="s">
        <v>28</v>
      </c>
      <c r="AD19" s="5" t="s">
        <v>142</v>
      </c>
    </row>
    <row r="20" spans="1:30" hidden="1">
      <c r="A20" s="9">
        <v>30014791</v>
      </c>
      <c r="B20" s="9" t="s">
        <v>143</v>
      </c>
      <c r="C20" s="9" t="s">
        <v>144</v>
      </c>
      <c r="D20" s="9" t="s">
        <v>19</v>
      </c>
      <c r="E20" s="11" t="s">
        <v>20</v>
      </c>
      <c r="F20" s="16" t="s">
        <v>1122</v>
      </c>
      <c r="G20" s="9" t="s">
        <v>57</v>
      </c>
      <c r="H20" s="32"/>
      <c r="I20" s="9">
        <f>VLOOKUP($D20,'(新)テーブル定義'!$B$6:$C$7,2,FALSE)</f>
        <v>0</v>
      </c>
      <c r="J20" s="9" t="str">
        <f t="shared" si="2"/>
        <v>AF事業部</v>
      </c>
      <c r="K20" s="9">
        <f>VLOOKUP($E20,'(新)テーブル定義'!$E$6:$F$11,2,FALSE)</f>
        <v>1</v>
      </c>
      <c r="L20" s="9" t="str">
        <f t="shared" si="3"/>
        <v>東日本リージョン</v>
      </c>
      <c r="M20" s="9" t="str">
        <f>IFERROR(VLOOKUP($F20,'(新)テーブル定義'!$G$6:$H$42,2,FALSE),"")</f>
        <v>J2Q2</v>
      </c>
      <c r="N20" s="9" t="str">
        <f t="shared" si="4"/>
        <v>AF北関東FCE D</v>
      </c>
      <c r="O20" s="9">
        <f t="shared" si="5"/>
        <v>1</v>
      </c>
      <c r="P20" s="9">
        <f t="shared" si="0"/>
        <v>30014791</v>
      </c>
      <c r="Q20" s="9" t="str">
        <f t="shared" si="1"/>
        <v>磯貝功</v>
      </c>
      <c r="R20" s="9">
        <v>1</v>
      </c>
      <c r="S20" s="9" t="s">
        <v>145</v>
      </c>
      <c r="T20" s="9" t="s">
        <v>146</v>
      </c>
      <c r="U20" s="9"/>
      <c r="Y20" s="1" t="s">
        <v>147</v>
      </c>
      <c r="AD20" s="5" t="s">
        <v>148</v>
      </c>
    </row>
    <row r="21" spans="1:30" hidden="1">
      <c r="A21" s="9">
        <v>30042456</v>
      </c>
      <c r="B21" s="9" t="s">
        <v>149</v>
      </c>
      <c r="C21" s="9" t="s">
        <v>150</v>
      </c>
      <c r="D21" s="9" t="s">
        <v>19</v>
      </c>
      <c r="E21" s="11" t="s">
        <v>20</v>
      </c>
      <c r="F21" s="16" t="s">
        <v>1122</v>
      </c>
      <c r="G21" s="9" t="s">
        <v>57</v>
      </c>
      <c r="H21" s="32"/>
      <c r="I21" s="9">
        <f>VLOOKUP($D21,'(新)テーブル定義'!$B$6:$C$7,2,FALSE)</f>
        <v>0</v>
      </c>
      <c r="J21" s="9" t="str">
        <f t="shared" si="2"/>
        <v>AF事業部</v>
      </c>
      <c r="K21" s="9">
        <f>VLOOKUP($E21,'(新)テーブル定義'!$E$6:$F$11,2,FALSE)</f>
        <v>1</v>
      </c>
      <c r="L21" s="9" t="str">
        <f t="shared" si="3"/>
        <v>東日本リージョン</v>
      </c>
      <c r="M21" s="9" t="str">
        <f>IFERROR(VLOOKUP($F21,'(新)テーブル定義'!$G$6:$H$42,2,FALSE),"")</f>
        <v>J2Q2</v>
      </c>
      <c r="N21" s="9" t="str">
        <f t="shared" si="4"/>
        <v>AF北関東FCE D</v>
      </c>
      <c r="O21" s="9">
        <f t="shared" si="5"/>
        <v>1</v>
      </c>
      <c r="P21" s="9">
        <f t="shared" si="0"/>
        <v>30042456</v>
      </c>
      <c r="Q21" s="9" t="str">
        <f t="shared" si="1"/>
        <v>志賀亮斗</v>
      </c>
      <c r="R21" s="9">
        <v>1</v>
      </c>
      <c r="S21" s="9" t="s">
        <v>151</v>
      </c>
      <c r="T21" s="9" t="s">
        <v>152</v>
      </c>
      <c r="U21" s="9"/>
      <c r="Y21" s="1" t="s">
        <v>153</v>
      </c>
      <c r="AD21" s="5" t="s">
        <v>20</v>
      </c>
    </row>
    <row r="22" spans="1:30" hidden="1">
      <c r="A22" s="9">
        <v>30045324</v>
      </c>
      <c r="B22" s="9" t="s">
        <v>154</v>
      </c>
      <c r="C22" s="9" t="s">
        <v>155</v>
      </c>
      <c r="D22" s="9" t="s">
        <v>19</v>
      </c>
      <c r="E22" s="11" t="s">
        <v>20</v>
      </c>
      <c r="F22" s="16" t="s">
        <v>1122</v>
      </c>
      <c r="G22" s="9" t="s">
        <v>57</v>
      </c>
      <c r="H22" s="32"/>
      <c r="I22" s="9">
        <f>VLOOKUP($D22,'(新)テーブル定義'!$B$6:$C$7,2,FALSE)</f>
        <v>0</v>
      </c>
      <c r="J22" s="9" t="str">
        <f t="shared" si="2"/>
        <v>AF事業部</v>
      </c>
      <c r="K22" s="9">
        <f>VLOOKUP($E22,'(新)テーブル定義'!$E$6:$F$11,2,FALSE)</f>
        <v>1</v>
      </c>
      <c r="L22" s="9" t="str">
        <f t="shared" si="3"/>
        <v>東日本リージョン</v>
      </c>
      <c r="M22" s="9" t="str">
        <f>IFERROR(VLOOKUP($F22,'(新)テーブル定義'!$G$6:$H$42,2,FALSE),"")</f>
        <v>J2Q2</v>
      </c>
      <c r="N22" s="9" t="str">
        <f t="shared" si="4"/>
        <v>AF北関東FCE D</v>
      </c>
      <c r="O22" s="9">
        <f t="shared" si="5"/>
        <v>1</v>
      </c>
      <c r="P22" s="9">
        <f t="shared" si="0"/>
        <v>30045324</v>
      </c>
      <c r="Q22" s="9" t="str">
        <f t="shared" si="1"/>
        <v>櫻井晋也</v>
      </c>
      <c r="R22" s="9">
        <v>1</v>
      </c>
      <c r="S22" s="9" t="s">
        <v>156</v>
      </c>
      <c r="T22" s="9" t="s">
        <v>157</v>
      </c>
      <c r="U22" s="9"/>
      <c r="Y22" s="1" t="s">
        <v>158</v>
      </c>
      <c r="AD22" s="5" t="s">
        <v>159</v>
      </c>
    </row>
    <row r="23" spans="1:30" hidden="1">
      <c r="A23" s="9">
        <v>30049961</v>
      </c>
      <c r="B23" s="9" t="s">
        <v>160</v>
      </c>
      <c r="C23" s="9" t="s">
        <v>161</v>
      </c>
      <c r="D23" s="9" t="s">
        <v>19</v>
      </c>
      <c r="E23" s="11" t="s">
        <v>20</v>
      </c>
      <c r="F23" s="16" t="s">
        <v>1121</v>
      </c>
      <c r="G23" s="9" t="s">
        <v>57</v>
      </c>
      <c r="H23" s="32"/>
      <c r="I23" s="9">
        <f>VLOOKUP($D23,'(新)テーブル定義'!$B$6:$C$7,2,FALSE)</f>
        <v>0</v>
      </c>
      <c r="J23" s="9" t="str">
        <f t="shared" si="2"/>
        <v>AF事業部</v>
      </c>
      <c r="K23" s="9">
        <f>VLOOKUP($E23,'(新)テーブル定義'!$E$6:$F$11,2,FALSE)</f>
        <v>1</v>
      </c>
      <c r="L23" s="9" t="str">
        <f t="shared" si="3"/>
        <v>東日本リージョン</v>
      </c>
      <c r="M23" s="9" t="str">
        <f>IFERROR(VLOOKUP($F23,'(新)テーブル定義'!$G$6:$H$42,2,FALSE),"")</f>
        <v>J2Q7</v>
      </c>
      <c r="N23" s="9" t="str">
        <f t="shared" si="4"/>
        <v>AF南関東FCE D</v>
      </c>
      <c r="O23" s="9">
        <f t="shared" si="5"/>
        <v>1</v>
      </c>
      <c r="P23" s="9">
        <f t="shared" si="0"/>
        <v>30049961</v>
      </c>
      <c r="Q23" s="9" t="str">
        <f t="shared" si="1"/>
        <v>官野高明</v>
      </c>
      <c r="R23" s="9">
        <v>1</v>
      </c>
      <c r="S23" s="9" t="s">
        <v>162</v>
      </c>
      <c r="T23" s="9" t="s">
        <v>163</v>
      </c>
      <c r="U23" s="9"/>
      <c r="Y23" s="1" t="s">
        <v>164</v>
      </c>
      <c r="AD23" s="5" t="s">
        <v>165</v>
      </c>
    </row>
    <row r="24" spans="1:30" hidden="1">
      <c r="A24" s="9">
        <v>30051633</v>
      </c>
      <c r="B24" s="9" t="s">
        <v>166</v>
      </c>
      <c r="C24" s="9" t="s">
        <v>167</v>
      </c>
      <c r="D24" s="9" t="s">
        <v>19</v>
      </c>
      <c r="E24" s="11" t="s">
        <v>20</v>
      </c>
      <c r="F24" s="16" t="s">
        <v>1122</v>
      </c>
      <c r="G24" s="9" t="s">
        <v>57</v>
      </c>
      <c r="H24" s="32"/>
      <c r="I24" s="9">
        <f>VLOOKUP($D24,'(新)テーブル定義'!$B$6:$C$7,2,FALSE)</f>
        <v>0</v>
      </c>
      <c r="J24" s="9" t="str">
        <f t="shared" si="2"/>
        <v>AF事業部</v>
      </c>
      <c r="K24" s="9">
        <f>VLOOKUP($E24,'(新)テーブル定義'!$E$6:$F$11,2,FALSE)</f>
        <v>1</v>
      </c>
      <c r="L24" s="9" t="str">
        <f t="shared" si="3"/>
        <v>東日本リージョン</v>
      </c>
      <c r="M24" s="9" t="str">
        <f>IFERROR(VLOOKUP($F24,'(新)テーブル定義'!$G$6:$H$42,2,FALSE),"")</f>
        <v>J2Q2</v>
      </c>
      <c r="N24" s="9" t="str">
        <f t="shared" si="4"/>
        <v>AF北関東FCE D</v>
      </c>
      <c r="O24" s="9">
        <f t="shared" si="5"/>
        <v>1</v>
      </c>
      <c r="P24" s="9">
        <f t="shared" si="0"/>
        <v>30051633</v>
      </c>
      <c r="Q24" s="9" t="str">
        <f t="shared" si="1"/>
        <v>井上万綾</v>
      </c>
      <c r="R24" s="9">
        <v>1</v>
      </c>
      <c r="S24" s="9" t="s">
        <v>168</v>
      </c>
      <c r="T24" s="9" t="s">
        <v>169</v>
      </c>
      <c r="U24" s="9"/>
      <c r="Y24" s="1" t="s">
        <v>170</v>
      </c>
      <c r="AD24" s="5" t="s">
        <v>171</v>
      </c>
    </row>
    <row r="25" spans="1:30" hidden="1">
      <c r="A25" s="9">
        <v>30051635</v>
      </c>
      <c r="B25" s="9" t="s">
        <v>172</v>
      </c>
      <c r="C25" s="9" t="s">
        <v>173</v>
      </c>
      <c r="D25" s="9" t="s">
        <v>19</v>
      </c>
      <c r="E25" s="11" t="s">
        <v>20</v>
      </c>
      <c r="F25" s="16" t="s">
        <v>1122</v>
      </c>
      <c r="G25" s="9" t="s">
        <v>57</v>
      </c>
      <c r="H25" s="32"/>
      <c r="I25" s="9">
        <f>VLOOKUP($D25,'(新)テーブル定義'!$B$6:$C$7,2,FALSE)</f>
        <v>0</v>
      </c>
      <c r="J25" s="9" t="str">
        <f t="shared" si="2"/>
        <v>AF事業部</v>
      </c>
      <c r="K25" s="9">
        <f>VLOOKUP($E25,'(新)テーブル定義'!$E$6:$F$11,2,FALSE)</f>
        <v>1</v>
      </c>
      <c r="L25" s="9" t="str">
        <f t="shared" si="3"/>
        <v>東日本リージョン</v>
      </c>
      <c r="M25" s="9" t="str">
        <f>IFERROR(VLOOKUP($F25,'(新)テーブル定義'!$G$6:$H$42,2,FALSE),"")</f>
        <v>J2Q2</v>
      </c>
      <c r="N25" s="9" t="str">
        <f t="shared" si="4"/>
        <v>AF北関東FCE D</v>
      </c>
      <c r="O25" s="9">
        <f t="shared" si="5"/>
        <v>1</v>
      </c>
      <c r="P25" s="9">
        <f t="shared" si="0"/>
        <v>30051635</v>
      </c>
      <c r="Q25" s="9" t="str">
        <f t="shared" si="1"/>
        <v>田口友樹</v>
      </c>
      <c r="R25" s="9">
        <v>1</v>
      </c>
      <c r="S25" s="9" t="s">
        <v>174</v>
      </c>
      <c r="T25" s="9" t="s">
        <v>175</v>
      </c>
      <c r="U25" s="9"/>
      <c r="Y25" s="1" t="s">
        <v>176</v>
      </c>
      <c r="AD25" s="5" t="s">
        <v>177</v>
      </c>
    </row>
    <row r="26" spans="1:30" hidden="1">
      <c r="A26" s="9">
        <v>12105204</v>
      </c>
      <c r="B26" s="9" t="s">
        <v>178</v>
      </c>
      <c r="C26" s="9" t="s">
        <v>179</v>
      </c>
      <c r="D26" s="9" t="s">
        <v>19</v>
      </c>
      <c r="E26" s="11" t="s">
        <v>20</v>
      </c>
      <c r="F26" s="16" t="s">
        <v>1121</v>
      </c>
      <c r="G26" s="9" t="s">
        <v>57</v>
      </c>
      <c r="H26" s="32"/>
      <c r="I26" s="9">
        <f>VLOOKUP($D26,'(新)テーブル定義'!$B$6:$C$7,2,FALSE)</f>
        <v>0</v>
      </c>
      <c r="J26" s="9" t="str">
        <f t="shared" si="2"/>
        <v>AF事業部</v>
      </c>
      <c r="K26" s="9">
        <f>VLOOKUP($E26,'(新)テーブル定義'!$E$6:$F$11,2,FALSE)</f>
        <v>1</v>
      </c>
      <c r="L26" s="9" t="str">
        <f t="shared" si="3"/>
        <v>東日本リージョン</v>
      </c>
      <c r="M26" s="9" t="str">
        <f>IFERROR(VLOOKUP($F26,'(新)テーブル定義'!$G$6:$H$42,2,FALSE),"")</f>
        <v>J2Q7</v>
      </c>
      <c r="N26" s="9" t="str">
        <f t="shared" si="4"/>
        <v>AF南関東FCE D</v>
      </c>
      <c r="O26" s="9">
        <f t="shared" si="5"/>
        <v>1</v>
      </c>
      <c r="P26" s="9">
        <f t="shared" si="0"/>
        <v>12105204</v>
      </c>
      <c r="Q26" s="9" t="str">
        <f t="shared" si="1"/>
        <v>加畑風花</v>
      </c>
      <c r="R26" s="9">
        <v>1</v>
      </c>
      <c r="S26" s="9" t="s">
        <v>180</v>
      </c>
      <c r="T26" s="9" t="s">
        <v>181</v>
      </c>
      <c r="U26" s="9"/>
      <c r="Y26" s="1" t="s">
        <v>182</v>
      </c>
      <c r="AD26" s="5" t="s">
        <v>183</v>
      </c>
    </row>
    <row r="27" spans="1:30" hidden="1">
      <c r="A27" s="9">
        <v>30008990</v>
      </c>
      <c r="B27" s="9" t="s">
        <v>185</v>
      </c>
      <c r="C27" s="9" t="s">
        <v>186</v>
      </c>
      <c r="D27" s="9" t="s">
        <v>19</v>
      </c>
      <c r="E27" s="11" t="s">
        <v>64</v>
      </c>
      <c r="F27" s="16" t="s">
        <v>80</v>
      </c>
      <c r="G27" s="9" t="s">
        <v>57</v>
      </c>
      <c r="H27" s="32"/>
      <c r="I27" s="9">
        <f>VLOOKUP($D27,'(新)テーブル定義'!$B$6:$C$7,2,FALSE)</f>
        <v>0</v>
      </c>
      <c r="J27" s="9" t="str">
        <f t="shared" si="2"/>
        <v>AF事業部</v>
      </c>
      <c r="K27" s="9">
        <f>VLOOKUP($E27,'(新)テーブル定義'!$E$6:$F$11,2,FALSE)</f>
        <v>2</v>
      </c>
      <c r="L27" s="9" t="str">
        <f t="shared" si="3"/>
        <v>西日本リージョン</v>
      </c>
      <c r="M27" s="9" t="str">
        <f>IFERROR(VLOOKUP($F27,'(新)テーブル定義'!$G$6:$H$42,2,FALSE),"")</f>
        <v>J2Q6</v>
      </c>
      <c r="N27" s="9" t="str">
        <f t="shared" si="4"/>
        <v>AF九州/沖縄FCE D</v>
      </c>
      <c r="O27" s="9">
        <f t="shared" si="5"/>
        <v>1</v>
      </c>
      <c r="P27" s="9">
        <f t="shared" si="0"/>
        <v>30008990</v>
      </c>
      <c r="Q27" s="9" t="str">
        <f t="shared" si="1"/>
        <v>小林慶治</v>
      </c>
      <c r="R27" s="9">
        <v>1</v>
      </c>
      <c r="S27" s="9" t="s">
        <v>187</v>
      </c>
      <c r="T27" s="9" t="s">
        <v>188</v>
      </c>
      <c r="U27" s="9"/>
      <c r="Y27" s="1" t="s">
        <v>189</v>
      </c>
      <c r="AD27" s="5" t="s">
        <v>190</v>
      </c>
    </row>
    <row r="28" spans="1:30" hidden="1">
      <c r="A28" s="9">
        <v>30009088</v>
      </c>
      <c r="B28" s="9" t="s">
        <v>191</v>
      </c>
      <c r="C28" s="9" t="s">
        <v>192</v>
      </c>
      <c r="D28" s="9" t="s">
        <v>19</v>
      </c>
      <c r="E28" s="11" t="s">
        <v>64</v>
      </c>
      <c r="F28" s="16" t="s">
        <v>80</v>
      </c>
      <c r="G28" s="9" t="s">
        <v>57</v>
      </c>
      <c r="H28" s="32"/>
      <c r="I28" s="9">
        <f>VLOOKUP($D28,'(新)テーブル定義'!$B$6:$C$7,2,FALSE)</f>
        <v>0</v>
      </c>
      <c r="J28" s="9" t="str">
        <f t="shared" si="2"/>
        <v>AF事業部</v>
      </c>
      <c r="K28" s="9">
        <f>VLOOKUP($E28,'(新)テーブル定義'!$E$6:$F$11,2,FALSE)</f>
        <v>2</v>
      </c>
      <c r="L28" s="9" t="str">
        <f t="shared" si="3"/>
        <v>西日本リージョン</v>
      </c>
      <c r="M28" s="9" t="str">
        <f>IFERROR(VLOOKUP($F28,'(新)テーブル定義'!$G$6:$H$42,2,FALSE),"")</f>
        <v>J2Q6</v>
      </c>
      <c r="N28" s="9" t="str">
        <f t="shared" si="4"/>
        <v>AF九州/沖縄FCE D</v>
      </c>
      <c r="O28" s="9">
        <f t="shared" si="5"/>
        <v>1</v>
      </c>
      <c r="P28" s="9">
        <f t="shared" si="0"/>
        <v>30009088</v>
      </c>
      <c r="Q28" s="9" t="str">
        <f t="shared" si="1"/>
        <v>江頭秀剛</v>
      </c>
      <c r="R28" s="9">
        <v>1</v>
      </c>
      <c r="S28" s="9" t="s">
        <v>193</v>
      </c>
      <c r="T28" s="9" t="s">
        <v>194</v>
      </c>
      <c r="U28" s="9"/>
      <c r="Y28" s="5"/>
      <c r="AD28" s="5" t="s">
        <v>195</v>
      </c>
    </row>
    <row r="29" spans="1:30" hidden="1">
      <c r="A29" s="9">
        <v>30009109</v>
      </c>
      <c r="B29" s="9" t="s">
        <v>196</v>
      </c>
      <c r="C29" s="9" t="s">
        <v>197</v>
      </c>
      <c r="D29" s="9" t="s">
        <v>19</v>
      </c>
      <c r="E29" s="11" t="s">
        <v>64</v>
      </c>
      <c r="F29" s="16" t="s">
        <v>80</v>
      </c>
      <c r="G29" s="9" t="s">
        <v>57</v>
      </c>
      <c r="H29" s="32"/>
      <c r="I29" s="9">
        <f>VLOOKUP($D29,'(新)テーブル定義'!$B$6:$C$7,2,FALSE)</f>
        <v>0</v>
      </c>
      <c r="J29" s="9" t="str">
        <f t="shared" si="2"/>
        <v>AF事業部</v>
      </c>
      <c r="K29" s="9">
        <f>VLOOKUP($E29,'(新)テーブル定義'!$E$6:$F$11,2,FALSE)</f>
        <v>2</v>
      </c>
      <c r="L29" s="9" t="str">
        <f t="shared" si="3"/>
        <v>西日本リージョン</v>
      </c>
      <c r="M29" s="9" t="str">
        <f>IFERROR(VLOOKUP($F29,'(新)テーブル定義'!$G$6:$H$42,2,FALSE),"")</f>
        <v>J2Q6</v>
      </c>
      <c r="N29" s="9" t="str">
        <f t="shared" si="4"/>
        <v>AF九州/沖縄FCE D</v>
      </c>
      <c r="O29" s="9">
        <f t="shared" si="5"/>
        <v>1</v>
      </c>
      <c r="P29" s="9">
        <f t="shared" si="0"/>
        <v>30009109</v>
      </c>
      <c r="Q29" s="9" t="str">
        <f t="shared" si="1"/>
        <v>増元岳二郎</v>
      </c>
      <c r="R29" s="9">
        <v>1</v>
      </c>
      <c r="S29" s="9" t="s">
        <v>198</v>
      </c>
      <c r="T29" s="9" t="s">
        <v>199</v>
      </c>
      <c r="U29" s="9"/>
      <c r="Y29" s="5"/>
      <c r="AD29" s="5" t="s">
        <v>200</v>
      </c>
    </row>
    <row r="30" spans="1:30" hidden="1">
      <c r="A30" s="9">
        <v>30038568</v>
      </c>
      <c r="B30" s="9" t="s">
        <v>201</v>
      </c>
      <c r="C30" s="9" t="s">
        <v>202</v>
      </c>
      <c r="D30" s="9" t="s">
        <v>19</v>
      </c>
      <c r="E30" s="11" t="s">
        <v>64</v>
      </c>
      <c r="F30" s="16" t="s">
        <v>80</v>
      </c>
      <c r="G30" s="9" t="s">
        <v>57</v>
      </c>
      <c r="H30" s="32"/>
      <c r="I30" s="9">
        <f>VLOOKUP($D30,'(新)テーブル定義'!$B$6:$C$7,2,FALSE)</f>
        <v>0</v>
      </c>
      <c r="J30" s="9" t="str">
        <f t="shared" si="2"/>
        <v>AF事業部</v>
      </c>
      <c r="K30" s="9">
        <f>VLOOKUP($E30,'(新)テーブル定義'!$E$6:$F$11,2,FALSE)</f>
        <v>2</v>
      </c>
      <c r="L30" s="9" t="str">
        <f t="shared" si="3"/>
        <v>西日本リージョン</v>
      </c>
      <c r="M30" s="9" t="str">
        <f>IFERROR(VLOOKUP($F30,'(新)テーブル定義'!$G$6:$H$42,2,FALSE),"")</f>
        <v>J2Q6</v>
      </c>
      <c r="N30" s="9" t="str">
        <f t="shared" si="4"/>
        <v>AF九州/沖縄FCE D</v>
      </c>
      <c r="O30" s="9">
        <f t="shared" si="5"/>
        <v>1</v>
      </c>
      <c r="P30" s="9">
        <f t="shared" si="0"/>
        <v>30038568</v>
      </c>
      <c r="Q30" s="9" t="str">
        <f t="shared" si="1"/>
        <v>河野琢磨</v>
      </c>
      <c r="R30" s="9">
        <v>1</v>
      </c>
      <c r="S30" s="9" t="s">
        <v>203</v>
      </c>
      <c r="T30" s="9" t="s">
        <v>204</v>
      </c>
      <c r="U30" s="9"/>
      <c r="Y30" s="5"/>
      <c r="AD30" s="5" t="s">
        <v>205</v>
      </c>
    </row>
    <row r="31" spans="1:30" hidden="1">
      <c r="A31" s="9">
        <v>30051636</v>
      </c>
      <c r="B31" s="9" t="s">
        <v>206</v>
      </c>
      <c r="C31" s="9" t="s">
        <v>207</v>
      </c>
      <c r="D31" s="9" t="s">
        <v>19</v>
      </c>
      <c r="E31" s="11" t="s">
        <v>64</v>
      </c>
      <c r="F31" s="16" t="s">
        <v>80</v>
      </c>
      <c r="G31" s="9" t="s">
        <v>57</v>
      </c>
      <c r="H31" s="32"/>
      <c r="I31" s="9">
        <f>VLOOKUP($D31,'(新)テーブル定義'!$B$6:$C$7,2,FALSE)</f>
        <v>0</v>
      </c>
      <c r="J31" s="9" t="str">
        <f t="shared" si="2"/>
        <v>AF事業部</v>
      </c>
      <c r="K31" s="9">
        <f>VLOOKUP($E31,'(新)テーブル定義'!$E$6:$F$11,2,FALSE)</f>
        <v>2</v>
      </c>
      <c r="L31" s="9" t="str">
        <f t="shared" si="3"/>
        <v>西日本リージョン</v>
      </c>
      <c r="M31" s="9" t="str">
        <f>IFERROR(VLOOKUP($F31,'(新)テーブル定義'!$G$6:$H$42,2,FALSE),"")</f>
        <v>J2Q6</v>
      </c>
      <c r="N31" s="9" t="str">
        <f t="shared" si="4"/>
        <v>AF九州/沖縄FCE D</v>
      </c>
      <c r="O31" s="9">
        <f t="shared" si="5"/>
        <v>1</v>
      </c>
      <c r="P31" s="9">
        <f t="shared" si="0"/>
        <v>30051636</v>
      </c>
      <c r="Q31" s="9" t="str">
        <f t="shared" si="1"/>
        <v>林田恭平</v>
      </c>
      <c r="R31" s="9">
        <v>1</v>
      </c>
      <c r="S31" s="9" t="s">
        <v>208</v>
      </c>
      <c r="T31" s="9" t="s">
        <v>209</v>
      </c>
      <c r="U31" s="9"/>
      <c r="Y31" s="5"/>
      <c r="AD31" s="1"/>
    </row>
    <row r="32" spans="1:30" hidden="1">
      <c r="A32" s="9">
        <v>30009002</v>
      </c>
      <c r="B32" s="9" t="s">
        <v>210</v>
      </c>
      <c r="C32" s="9" t="s">
        <v>211</v>
      </c>
      <c r="D32" s="9" t="s">
        <v>19</v>
      </c>
      <c r="E32" s="11" t="s">
        <v>64</v>
      </c>
      <c r="F32" s="16" t="s">
        <v>86</v>
      </c>
      <c r="G32" s="9" t="s">
        <v>65</v>
      </c>
      <c r="H32" s="32"/>
      <c r="I32" s="9">
        <f>VLOOKUP($D32,'(新)テーブル定義'!$B$6:$C$7,2,FALSE)</f>
        <v>0</v>
      </c>
      <c r="J32" s="9" t="str">
        <f t="shared" si="2"/>
        <v>AF事業部</v>
      </c>
      <c r="K32" s="9">
        <f>VLOOKUP($E32,'(新)テーブル定義'!$E$6:$F$11,2,FALSE)</f>
        <v>2</v>
      </c>
      <c r="L32" s="9" t="str">
        <f t="shared" si="3"/>
        <v>西日本リージョン</v>
      </c>
      <c r="M32" s="9" t="str">
        <f>IFERROR(VLOOKUP($F32,'(新)テーブル定義'!$G$6:$H$42,2,FALSE),"")</f>
        <v>J2Q5</v>
      </c>
      <c r="N32" s="9" t="str">
        <f t="shared" si="4"/>
        <v>AF中四国FCE D</v>
      </c>
      <c r="O32" s="9">
        <f t="shared" si="5"/>
        <v>1</v>
      </c>
      <c r="P32" s="9">
        <f t="shared" si="0"/>
        <v>30009002</v>
      </c>
      <c r="Q32" s="9" t="str">
        <f t="shared" si="1"/>
        <v>浜野吉光</v>
      </c>
      <c r="R32" s="9">
        <v>1</v>
      </c>
      <c r="S32" s="9" t="s">
        <v>212</v>
      </c>
      <c r="T32" s="9" t="s">
        <v>213</v>
      </c>
      <c r="U32" s="9"/>
      <c r="Y32" s="5"/>
      <c r="AD32" s="5"/>
    </row>
    <row r="33" spans="1:30" hidden="1">
      <c r="A33" s="9">
        <v>30009152</v>
      </c>
      <c r="B33" s="9" t="s">
        <v>214</v>
      </c>
      <c r="C33" s="9" t="s">
        <v>215</v>
      </c>
      <c r="D33" s="9" t="s">
        <v>19</v>
      </c>
      <c r="E33" s="11" t="s">
        <v>64</v>
      </c>
      <c r="F33" s="16" t="s">
        <v>86</v>
      </c>
      <c r="G33" s="9" t="s">
        <v>57</v>
      </c>
      <c r="H33" s="32"/>
      <c r="I33" s="9">
        <f>VLOOKUP($D33,'(新)テーブル定義'!$B$6:$C$7,2,FALSE)</f>
        <v>0</v>
      </c>
      <c r="J33" s="9" t="str">
        <f t="shared" si="2"/>
        <v>AF事業部</v>
      </c>
      <c r="K33" s="9">
        <f>VLOOKUP($E33,'(新)テーブル定義'!$E$6:$F$11,2,FALSE)</f>
        <v>2</v>
      </c>
      <c r="L33" s="9" t="str">
        <f t="shared" si="3"/>
        <v>西日本リージョン</v>
      </c>
      <c r="M33" s="9" t="str">
        <f>IFERROR(VLOOKUP($F33,'(新)テーブル定義'!$G$6:$H$42,2,FALSE),"")</f>
        <v>J2Q5</v>
      </c>
      <c r="N33" s="9" t="str">
        <f t="shared" si="4"/>
        <v>AF中四国FCE D</v>
      </c>
      <c r="O33" s="9">
        <f t="shared" si="5"/>
        <v>1</v>
      </c>
      <c r="P33" s="9">
        <f t="shared" si="0"/>
        <v>30009152</v>
      </c>
      <c r="Q33" s="9" t="str">
        <f t="shared" si="1"/>
        <v>武田真義</v>
      </c>
      <c r="R33" s="9">
        <v>1</v>
      </c>
      <c r="S33" s="9" t="s">
        <v>216</v>
      </c>
      <c r="T33" s="9" t="s">
        <v>217</v>
      </c>
      <c r="U33" s="9"/>
      <c r="Y33" s="5"/>
      <c r="AD33" s="5"/>
    </row>
    <row r="34" spans="1:30" hidden="1">
      <c r="A34" s="9">
        <v>30011358</v>
      </c>
      <c r="B34" s="9" t="s">
        <v>218</v>
      </c>
      <c r="C34" s="9" t="s">
        <v>219</v>
      </c>
      <c r="D34" s="9" t="s">
        <v>19</v>
      </c>
      <c r="E34" s="11" t="s">
        <v>64</v>
      </c>
      <c r="F34" s="16" t="s">
        <v>86</v>
      </c>
      <c r="G34" s="9" t="s">
        <v>57</v>
      </c>
      <c r="H34" s="32"/>
      <c r="I34" s="9">
        <f>VLOOKUP($D34,'(新)テーブル定義'!$B$6:$C$7,2,FALSE)</f>
        <v>0</v>
      </c>
      <c r="J34" s="9" t="str">
        <f t="shared" si="2"/>
        <v>AF事業部</v>
      </c>
      <c r="K34" s="9">
        <f>VLOOKUP($E34,'(新)テーブル定義'!$E$6:$F$11,2,FALSE)</f>
        <v>2</v>
      </c>
      <c r="L34" s="9" t="str">
        <f t="shared" si="3"/>
        <v>西日本リージョン</v>
      </c>
      <c r="M34" s="9" t="str">
        <f>IFERROR(VLOOKUP($F34,'(新)テーブル定義'!$G$6:$H$42,2,FALSE),"")</f>
        <v>J2Q5</v>
      </c>
      <c r="N34" s="9" t="str">
        <f t="shared" si="4"/>
        <v>AF中四国FCE D</v>
      </c>
      <c r="O34" s="9">
        <f t="shared" si="5"/>
        <v>1</v>
      </c>
      <c r="P34" s="9">
        <f t="shared" si="0"/>
        <v>30011358</v>
      </c>
      <c r="Q34" s="9" t="str">
        <f t="shared" si="1"/>
        <v>北野隆徳</v>
      </c>
      <c r="R34" s="9">
        <v>1</v>
      </c>
      <c r="S34" s="9" t="s">
        <v>220</v>
      </c>
      <c r="T34" s="9" t="s">
        <v>221</v>
      </c>
      <c r="U34" s="9"/>
      <c r="Y34" s="5"/>
      <c r="AD34" s="5"/>
    </row>
    <row r="35" spans="1:30" hidden="1">
      <c r="A35" s="9">
        <v>30020334</v>
      </c>
      <c r="B35" s="9" t="s">
        <v>222</v>
      </c>
      <c r="C35" s="9" t="s">
        <v>223</v>
      </c>
      <c r="D35" s="9" t="s">
        <v>19</v>
      </c>
      <c r="E35" s="11" t="s">
        <v>64</v>
      </c>
      <c r="F35" s="16" t="s">
        <v>86</v>
      </c>
      <c r="G35" s="9" t="s">
        <v>57</v>
      </c>
      <c r="H35" s="32"/>
      <c r="I35" s="9">
        <f>VLOOKUP($D35,'(新)テーブル定義'!$B$6:$C$7,2,FALSE)</f>
        <v>0</v>
      </c>
      <c r="J35" s="9" t="str">
        <f t="shared" si="2"/>
        <v>AF事業部</v>
      </c>
      <c r="K35" s="9">
        <f>VLOOKUP($E35,'(新)テーブル定義'!$E$6:$F$11,2,FALSE)</f>
        <v>2</v>
      </c>
      <c r="L35" s="9" t="str">
        <f t="shared" si="3"/>
        <v>西日本リージョン</v>
      </c>
      <c r="M35" s="9" t="str">
        <f>IFERROR(VLOOKUP($F35,'(新)テーブル定義'!$G$6:$H$42,2,FALSE),"")</f>
        <v>J2Q5</v>
      </c>
      <c r="N35" s="9" t="str">
        <f t="shared" si="4"/>
        <v>AF中四国FCE D</v>
      </c>
      <c r="O35" s="9">
        <f t="shared" si="5"/>
        <v>1</v>
      </c>
      <c r="P35" s="9">
        <f t="shared" si="0"/>
        <v>30020334</v>
      </c>
      <c r="Q35" s="9" t="str">
        <f t="shared" si="1"/>
        <v>菅慎一朗</v>
      </c>
      <c r="R35" s="9">
        <v>1</v>
      </c>
      <c r="S35" s="9" t="s">
        <v>224</v>
      </c>
      <c r="T35" s="9" t="s">
        <v>225</v>
      </c>
      <c r="U35" s="9"/>
      <c r="Y35" s="5"/>
      <c r="AD35" s="5"/>
    </row>
    <row r="36" spans="1:30" hidden="1">
      <c r="A36" s="9">
        <v>30031814</v>
      </c>
      <c r="B36" s="9" t="s">
        <v>226</v>
      </c>
      <c r="C36" s="9" t="s">
        <v>227</v>
      </c>
      <c r="D36" s="9" t="s">
        <v>19</v>
      </c>
      <c r="E36" s="11" t="s">
        <v>64</v>
      </c>
      <c r="F36" s="16" t="s">
        <v>86</v>
      </c>
      <c r="G36" s="9" t="s">
        <v>57</v>
      </c>
      <c r="H36" s="32"/>
      <c r="I36" s="9">
        <f>VLOOKUP($D36,'(新)テーブル定義'!$B$6:$C$7,2,FALSE)</f>
        <v>0</v>
      </c>
      <c r="J36" s="9" t="str">
        <f t="shared" si="2"/>
        <v>AF事業部</v>
      </c>
      <c r="K36" s="9">
        <f>VLOOKUP($E36,'(新)テーブル定義'!$E$6:$F$11,2,FALSE)</f>
        <v>2</v>
      </c>
      <c r="L36" s="9" t="str">
        <f t="shared" si="3"/>
        <v>西日本リージョン</v>
      </c>
      <c r="M36" s="9" t="str">
        <f>IFERROR(VLOOKUP($F36,'(新)テーブル定義'!$G$6:$H$42,2,FALSE),"")</f>
        <v>J2Q5</v>
      </c>
      <c r="N36" s="9" t="str">
        <f t="shared" si="4"/>
        <v>AF中四国FCE D</v>
      </c>
      <c r="O36" s="9">
        <f t="shared" si="5"/>
        <v>1</v>
      </c>
      <c r="P36" s="9">
        <f t="shared" si="0"/>
        <v>30031814</v>
      </c>
      <c r="Q36" s="9" t="str">
        <f t="shared" si="1"/>
        <v>右馬真也</v>
      </c>
      <c r="R36" s="9">
        <v>1</v>
      </c>
      <c r="S36" s="9" t="s">
        <v>228</v>
      </c>
      <c r="T36" s="9" t="s">
        <v>229</v>
      </c>
      <c r="U36" s="9"/>
      <c r="Y36" s="5"/>
      <c r="AD36" s="5"/>
    </row>
    <row r="37" spans="1:30" hidden="1">
      <c r="A37" s="9">
        <v>30041485</v>
      </c>
      <c r="B37" s="9" t="s">
        <v>185</v>
      </c>
      <c r="C37" s="9" t="s">
        <v>230</v>
      </c>
      <c r="D37" s="9" t="s">
        <v>19</v>
      </c>
      <c r="E37" s="11" t="s">
        <v>64</v>
      </c>
      <c r="F37" s="16" t="s">
        <v>91</v>
      </c>
      <c r="G37" s="9" t="s">
        <v>312</v>
      </c>
      <c r="H37" s="22"/>
      <c r="I37" s="9">
        <f>VLOOKUP($D37,'(新)テーブル定義'!$B$6:$C$7,2,FALSE)</f>
        <v>0</v>
      </c>
      <c r="J37" s="9" t="str">
        <f t="shared" si="2"/>
        <v>AF事業部</v>
      </c>
      <c r="K37" s="9">
        <f>VLOOKUP($E37,'(新)テーブル定義'!$E$6:$F$11,2,FALSE)</f>
        <v>2</v>
      </c>
      <c r="L37" s="9" t="str">
        <f t="shared" si="3"/>
        <v>西日本リージョン</v>
      </c>
      <c r="M37" s="9" t="str">
        <f>IFERROR(VLOOKUP($F37,'(新)テーブル定義'!$G$6:$H$42,2,FALSE),"")</f>
        <v>J2P3</v>
      </c>
      <c r="N37" s="9" t="str">
        <f t="shared" si="4"/>
        <v>AF中四国D</v>
      </c>
      <c r="O37" s="9">
        <f t="shared" si="5"/>
        <v>1</v>
      </c>
      <c r="P37" s="9">
        <f t="shared" si="0"/>
        <v>30041485</v>
      </c>
      <c r="Q37" s="9" t="str">
        <f t="shared" si="1"/>
        <v>小林卓郎</v>
      </c>
      <c r="R37" s="9">
        <v>0</v>
      </c>
      <c r="S37" s="9" t="s">
        <v>231</v>
      </c>
      <c r="T37" s="9" t="s">
        <v>232</v>
      </c>
      <c r="U37" s="11"/>
      <c r="Y37" s="5"/>
      <c r="AD37" s="5"/>
    </row>
    <row r="38" spans="1:30" hidden="1">
      <c r="A38" s="9">
        <v>30044812</v>
      </c>
      <c r="B38" s="9" t="s">
        <v>233</v>
      </c>
      <c r="C38" s="9" t="s">
        <v>234</v>
      </c>
      <c r="D38" s="9" t="s">
        <v>19</v>
      </c>
      <c r="E38" s="11" t="s">
        <v>64</v>
      </c>
      <c r="F38" s="16" t="s">
        <v>86</v>
      </c>
      <c r="G38" s="9" t="s">
        <v>57</v>
      </c>
      <c r="H38" s="32"/>
      <c r="I38" s="9">
        <f>VLOOKUP($D38,'(新)テーブル定義'!$B$6:$C$7,2,FALSE)</f>
        <v>0</v>
      </c>
      <c r="J38" s="9" t="str">
        <f t="shared" si="2"/>
        <v>AF事業部</v>
      </c>
      <c r="K38" s="9">
        <f>VLOOKUP($E38,'(新)テーブル定義'!$E$6:$F$11,2,FALSE)</f>
        <v>2</v>
      </c>
      <c r="L38" s="9" t="str">
        <f t="shared" si="3"/>
        <v>西日本リージョン</v>
      </c>
      <c r="M38" s="9" t="str">
        <f>IFERROR(VLOOKUP($F38,'(新)テーブル定義'!$G$6:$H$42,2,FALSE),"")</f>
        <v>J2Q5</v>
      </c>
      <c r="N38" s="9" t="str">
        <f t="shared" si="4"/>
        <v>AF中四国FCE D</v>
      </c>
      <c r="O38" s="9">
        <f t="shared" si="5"/>
        <v>1</v>
      </c>
      <c r="P38" s="9">
        <f t="shared" si="0"/>
        <v>30044812</v>
      </c>
      <c r="Q38" s="9" t="str">
        <f t="shared" si="1"/>
        <v>小川修司</v>
      </c>
      <c r="R38" s="9">
        <v>1</v>
      </c>
      <c r="S38" s="9" t="s">
        <v>235</v>
      </c>
      <c r="T38" s="9" t="s">
        <v>236</v>
      </c>
      <c r="U38" s="9"/>
      <c r="Y38" s="5"/>
      <c r="AD38" s="5"/>
    </row>
    <row r="39" spans="1:30" hidden="1">
      <c r="A39" s="9">
        <v>30045804</v>
      </c>
      <c r="B39" s="9" t="s">
        <v>237</v>
      </c>
      <c r="C39" s="9" t="s">
        <v>238</v>
      </c>
      <c r="D39" s="9" t="s">
        <v>19</v>
      </c>
      <c r="E39" s="11" t="s">
        <v>64</v>
      </c>
      <c r="F39" s="16" t="s">
        <v>86</v>
      </c>
      <c r="G39" s="9" t="s">
        <v>57</v>
      </c>
      <c r="H39" s="32"/>
      <c r="I39" s="9">
        <f>VLOOKUP($D39,'(新)テーブル定義'!$B$6:$C$7,2,FALSE)</f>
        <v>0</v>
      </c>
      <c r="J39" s="9" t="str">
        <f t="shared" si="2"/>
        <v>AF事業部</v>
      </c>
      <c r="K39" s="9">
        <f>VLOOKUP($E39,'(新)テーブル定義'!$E$6:$F$11,2,FALSE)</f>
        <v>2</v>
      </c>
      <c r="L39" s="9" t="str">
        <f t="shared" si="3"/>
        <v>西日本リージョン</v>
      </c>
      <c r="M39" s="9" t="str">
        <f>IFERROR(VLOOKUP($F39,'(新)テーブル定義'!$G$6:$H$42,2,FALSE),"")</f>
        <v>J2Q5</v>
      </c>
      <c r="N39" s="9" t="str">
        <f t="shared" si="4"/>
        <v>AF中四国FCE D</v>
      </c>
      <c r="O39" s="9">
        <f t="shared" si="5"/>
        <v>1</v>
      </c>
      <c r="P39" s="9">
        <f t="shared" si="0"/>
        <v>30045804</v>
      </c>
      <c r="Q39" s="9" t="str">
        <f t="shared" si="1"/>
        <v>松下直樹</v>
      </c>
      <c r="R39" s="9">
        <v>1</v>
      </c>
      <c r="S39" s="9" t="s">
        <v>239</v>
      </c>
      <c r="T39" s="9" t="s">
        <v>240</v>
      </c>
      <c r="U39" s="9"/>
      <c r="Y39" s="5"/>
      <c r="AD39" s="5"/>
    </row>
    <row r="40" spans="1:30" s="9" customFormat="1" hidden="1">
      <c r="A40" s="9">
        <v>30051634</v>
      </c>
      <c r="B40" s="9" t="s">
        <v>241</v>
      </c>
      <c r="C40" s="9" t="s">
        <v>242</v>
      </c>
      <c r="D40" s="9" t="s">
        <v>19</v>
      </c>
      <c r="E40" s="11" t="s">
        <v>20</v>
      </c>
      <c r="F40" s="16" t="s">
        <v>52</v>
      </c>
      <c r="G40" s="9" t="s">
        <v>57</v>
      </c>
      <c r="H40" s="32"/>
      <c r="I40" s="9">
        <v>0</v>
      </c>
      <c r="J40" s="9" t="s">
        <v>19</v>
      </c>
      <c r="K40" s="9">
        <v>1</v>
      </c>
      <c r="L40" s="9" t="s">
        <v>20</v>
      </c>
      <c r="M40" s="9" t="s">
        <v>51</v>
      </c>
      <c r="N40" s="9" t="s">
        <v>52</v>
      </c>
      <c r="O40" s="9">
        <f t="shared" si="5"/>
        <v>1</v>
      </c>
      <c r="P40" s="9">
        <f t="shared" si="0"/>
        <v>30051634</v>
      </c>
      <c r="Q40" s="9" t="str">
        <f t="shared" si="1"/>
        <v>田中隆太朗</v>
      </c>
      <c r="R40" s="9">
        <v>1</v>
      </c>
      <c r="S40" s="9" t="s">
        <v>54</v>
      </c>
      <c r="T40" s="9" t="s">
        <v>243</v>
      </c>
      <c r="Y40" s="11"/>
      <c r="AD40" s="11"/>
    </row>
    <row r="41" spans="1:30" s="13" customFormat="1" hidden="1">
      <c r="A41" s="9">
        <v>30008765</v>
      </c>
      <c r="B41" s="9" t="s">
        <v>244</v>
      </c>
      <c r="C41" s="9" t="s">
        <v>245</v>
      </c>
      <c r="D41" s="9" t="s">
        <v>19</v>
      </c>
      <c r="E41" s="11" t="s">
        <v>20</v>
      </c>
      <c r="F41" s="16" t="s">
        <v>52</v>
      </c>
      <c r="G41" s="9" t="s">
        <v>57</v>
      </c>
      <c r="H41" s="32"/>
      <c r="I41" s="9">
        <v>0</v>
      </c>
      <c r="J41" s="9" t="s">
        <v>19</v>
      </c>
      <c r="K41" s="9">
        <v>1</v>
      </c>
      <c r="L41" s="9" t="s">
        <v>20</v>
      </c>
      <c r="M41" s="9" t="s">
        <v>51</v>
      </c>
      <c r="N41" s="9" t="s">
        <v>52</v>
      </c>
      <c r="O41" s="9">
        <f t="shared" si="5"/>
        <v>1</v>
      </c>
      <c r="P41" s="9">
        <f t="shared" si="0"/>
        <v>30008765</v>
      </c>
      <c r="Q41" s="9" t="str">
        <f t="shared" si="1"/>
        <v>國井民夫</v>
      </c>
      <c r="R41" s="9">
        <v>1</v>
      </c>
      <c r="S41" s="9" t="s">
        <v>53</v>
      </c>
      <c r="T41" s="9" t="s">
        <v>246</v>
      </c>
      <c r="U41" s="24"/>
      <c r="Y41" s="11"/>
      <c r="AD41" s="11"/>
    </row>
    <row r="42" spans="1:30" hidden="1">
      <c r="A42" s="9">
        <v>30008769</v>
      </c>
      <c r="B42" s="9" t="s">
        <v>247</v>
      </c>
      <c r="C42" s="9" t="s">
        <v>248</v>
      </c>
      <c r="D42" s="9" t="s">
        <v>19</v>
      </c>
      <c r="E42" s="11" t="s">
        <v>64</v>
      </c>
      <c r="F42" s="16" t="s">
        <v>93</v>
      </c>
      <c r="G42" s="9" t="s">
        <v>57</v>
      </c>
      <c r="H42" s="32"/>
      <c r="I42" s="9">
        <f>VLOOKUP($D42,'(新)テーブル定義'!$B$6:$C$7,2,FALSE)</f>
        <v>0</v>
      </c>
      <c r="J42" s="9" t="str">
        <f t="shared" ref="J42:J102" si="6">D42</f>
        <v>AF事業部</v>
      </c>
      <c r="K42" s="9">
        <f>VLOOKUP($E42,'(新)テーブル定義'!$E$6:$F$11,2,FALSE)</f>
        <v>2</v>
      </c>
      <c r="L42" s="9" t="str">
        <f t="shared" ref="L42:L73" si="7">E42</f>
        <v>西日本リージョン</v>
      </c>
      <c r="M42" s="9" t="str">
        <f>IFERROR(VLOOKUP($F42,'(新)テーブル定義'!$G$6:$H$42,2,FALSE),"")</f>
        <v>J2Q3</v>
      </c>
      <c r="N42" s="9" t="str">
        <f t="shared" ref="N42:N102" si="8">F42</f>
        <v>AF中日本FCE D</v>
      </c>
      <c r="O42" s="9">
        <f t="shared" ref="O42:O102" si="9">IF(I42=0,1,0)</f>
        <v>1</v>
      </c>
      <c r="P42" s="9">
        <f t="shared" si="0"/>
        <v>30008769</v>
      </c>
      <c r="Q42" s="9" t="str">
        <f t="shared" si="1"/>
        <v>浅野哲哉</v>
      </c>
      <c r="R42" s="9">
        <v>1</v>
      </c>
      <c r="S42" s="9" t="s">
        <v>249</v>
      </c>
      <c r="T42" s="9" t="s">
        <v>250</v>
      </c>
      <c r="U42" s="9"/>
      <c r="Y42" s="5"/>
      <c r="AD42" s="5"/>
    </row>
    <row r="43" spans="1:30" hidden="1">
      <c r="A43" s="9">
        <v>30008985</v>
      </c>
      <c r="B43" s="9" t="s">
        <v>251</v>
      </c>
      <c r="C43" s="9" t="s">
        <v>252</v>
      </c>
      <c r="D43" s="9" t="s">
        <v>19</v>
      </c>
      <c r="E43" s="11" t="s">
        <v>64</v>
      </c>
      <c r="F43" s="16" t="s">
        <v>61</v>
      </c>
      <c r="G43" s="9" t="s">
        <v>57</v>
      </c>
      <c r="H43" s="22"/>
      <c r="I43" s="9">
        <f>VLOOKUP($D43,'(新)テーブル定義'!$B$6:$C$7,2,FALSE)</f>
        <v>0</v>
      </c>
      <c r="J43" s="9" t="str">
        <f t="shared" si="6"/>
        <v>AF事業部</v>
      </c>
      <c r="K43" s="9">
        <f>VLOOKUP($E43,'(新)テーブル定義'!$E$6:$F$11,2,FALSE)</f>
        <v>2</v>
      </c>
      <c r="L43" s="9" t="str">
        <f t="shared" si="7"/>
        <v>西日本リージョン</v>
      </c>
      <c r="M43" s="9" t="str">
        <f>IFERROR(VLOOKUP($F43,'(新)テーブル定義'!$G$6:$H$42,2,FALSE),"")</f>
        <v>J2Q4</v>
      </c>
      <c r="N43" s="9" t="str">
        <f t="shared" si="8"/>
        <v>AF関西FCE D</v>
      </c>
      <c r="O43" s="9">
        <f t="shared" si="9"/>
        <v>1</v>
      </c>
      <c r="P43" s="9">
        <f>A43</f>
        <v>30008985</v>
      </c>
      <c r="Q43" s="9" t="str">
        <f t="shared" si="1"/>
        <v>藤井俊憲</v>
      </c>
      <c r="R43" s="9">
        <v>1</v>
      </c>
      <c r="S43" s="9" t="s">
        <v>253</v>
      </c>
      <c r="T43" s="9" t="s">
        <v>254</v>
      </c>
      <c r="U43" s="24"/>
      <c r="Y43" s="5"/>
      <c r="AD43" s="5"/>
    </row>
    <row r="44" spans="1:30" hidden="1">
      <c r="A44" s="9">
        <v>30009037</v>
      </c>
      <c r="B44" s="9" t="s">
        <v>255</v>
      </c>
      <c r="C44" s="9" t="s">
        <v>256</v>
      </c>
      <c r="D44" s="9" t="s">
        <v>19</v>
      </c>
      <c r="E44" s="11" t="s">
        <v>64</v>
      </c>
      <c r="F44" s="16" t="s">
        <v>93</v>
      </c>
      <c r="G44" s="9" t="s">
        <v>65</v>
      </c>
      <c r="H44" s="32"/>
      <c r="I44" s="9">
        <f>VLOOKUP($D44,'(新)テーブル定義'!$B$6:$C$7,2,FALSE)</f>
        <v>0</v>
      </c>
      <c r="J44" s="9" t="str">
        <f t="shared" si="6"/>
        <v>AF事業部</v>
      </c>
      <c r="K44" s="9">
        <f>VLOOKUP($E44,'(新)テーブル定義'!$E$6:$F$11,2,FALSE)</f>
        <v>2</v>
      </c>
      <c r="L44" s="9" t="str">
        <f t="shared" si="7"/>
        <v>西日本リージョン</v>
      </c>
      <c r="M44" s="9" t="str">
        <f>IFERROR(VLOOKUP($F44,'(新)テーブル定義'!$G$6:$H$42,2,FALSE),"")</f>
        <v>J2Q3</v>
      </c>
      <c r="N44" s="9" t="str">
        <f t="shared" si="8"/>
        <v>AF中日本FCE D</v>
      </c>
      <c r="O44" s="9">
        <f t="shared" si="9"/>
        <v>1</v>
      </c>
      <c r="P44" s="9">
        <f t="shared" si="0"/>
        <v>30009037</v>
      </c>
      <c r="Q44" s="9" t="str">
        <f t="shared" si="1"/>
        <v>田島佳典</v>
      </c>
      <c r="R44" s="9">
        <v>1</v>
      </c>
      <c r="S44" s="9" t="s">
        <v>257</v>
      </c>
      <c r="T44" s="9" t="s">
        <v>258</v>
      </c>
      <c r="U44" s="9"/>
      <c r="Y44" s="5"/>
      <c r="AD44" s="5"/>
    </row>
    <row r="45" spans="1:30" hidden="1">
      <c r="A45" s="9">
        <v>30034772</v>
      </c>
      <c r="B45" s="9" t="s">
        <v>81</v>
      </c>
      <c r="C45" s="9" t="s">
        <v>259</v>
      </c>
      <c r="D45" s="9" t="s">
        <v>19</v>
      </c>
      <c r="E45" s="11" t="s">
        <v>64</v>
      </c>
      <c r="F45" s="16" t="s">
        <v>93</v>
      </c>
      <c r="G45" s="9" t="s">
        <v>57</v>
      </c>
      <c r="H45" s="32"/>
      <c r="I45" s="9">
        <f>VLOOKUP($D45,'(新)テーブル定義'!$B$6:$C$7,2,FALSE)</f>
        <v>0</v>
      </c>
      <c r="J45" s="9" t="str">
        <f t="shared" si="6"/>
        <v>AF事業部</v>
      </c>
      <c r="K45" s="9">
        <f>VLOOKUP($E45,'(新)テーブル定義'!$E$6:$F$11,2,FALSE)</f>
        <v>2</v>
      </c>
      <c r="L45" s="9" t="str">
        <f t="shared" si="7"/>
        <v>西日本リージョン</v>
      </c>
      <c r="M45" s="9" t="str">
        <f>IFERROR(VLOOKUP($F45,'(新)テーブル定義'!$G$6:$H$42,2,FALSE),"")</f>
        <v>J2Q3</v>
      </c>
      <c r="N45" s="9" t="str">
        <f t="shared" si="8"/>
        <v>AF中日本FCE D</v>
      </c>
      <c r="O45" s="9">
        <f t="shared" si="9"/>
        <v>1</v>
      </c>
      <c r="P45" s="9">
        <f t="shared" si="0"/>
        <v>30034772</v>
      </c>
      <c r="Q45" s="9" t="str">
        <f t="shared" si="1"/>
        <v>山田博文</v>
      </c>
      <c r="R45" s="9">
        <v>1</v>
      </c>
      <c r="S45" s="9" t="s">
        <v>260</v>
      </c>
      <c r="T45" s="9" t="s">
        <v>261</v>
      </c>
      <c r="U45" s="9"/>
      <c r="Y45" s="5"/>
      <c r="AD45" s="5"/>
    </row>
    <row r="46" spans="1:30" hidden="1">
      <c r="A46" s="9">
        <v>30035871</v>
      </c>
      <c r="B46" s="9" t="s">
        <v>262</v>
      </c>
      <c r="C46" s="9" t="s">
        <v>263</v>
      </c>
      <c r="D46" s="9" t="s">
        <v>19</v>
      </c>
      <c r="E46" s="11" t="s">
        <v>64</v>
      </c>
      <c r="F46" s="16" t="s">
        <v>93</v>
      </c>
      <c r="G46" s="9" t="s">
        <v>57</v>
      </c>
      <c r="H46" s="32"/>
      <c r="I46" s="9">
        <f>VLOOKUP($D46,'(新)テーブル定義'!$B$6:$C$7,2,FALSE)</f>
        <v>0</v>
      </c>
      <c r="J46" s="9" t="str">
        <f t="shared" si="6"/>
        <v>AF事業部</v>
      </c>
      <c r="K46" s="9">
        <f>VLOOKUP($E46,'(新)テーブル定義'!$E$6:$F$11,2,FALSE)</f>
        <v>2</v>
      </c>
      <c r="L46" s="9" t="str">
        <f t="shared" si="7"/>
        <v>西日本リージョン</v>
      </c>
      <c r="M46" s="9" t="str">
        <f>IFERROR(VLOOKUP($F46,'(新)テーブル定義'!$G$6:$H$42,2,FALSE),"")</f>
        <v>J2Q3</v>
      </c>
      <c r="N46" s="9" t="str">
        <f t="shared" si="8"/>
        <v>AF中日本FCE D</v>
      </c>
      <c r="O46" s="9">
        <f t="shared" si="9"/>
        <v>1</v>
      </c>
      <c r="P46" s="9">
        <f t="shared" si="0"/>
        <v>30035871</v>
      </c>
      <c r="Q46" s="9" t="str">
        <f t="shared" si="1"/>
        <v>落合達也</v>
      </c>
      <c r="R46" s="9">
        <v>1</v>
      </c>
      <c r="S46" s="9" t="s">
        <v>264</v>
      </c>
      <c r="T46" s="9" t="s">
        <v>265</v>
      </c>
      <c r="U46" s="9"/>
      <c r="Y46" s="5"/>
      <c r="AD46" s="5"/>
    </row>
    <row r="47" spans="1:30" hidden="1">
      <c r="A47" s="9">
        <v>30050542</v>
      </c>
      <c r="B47" s="9" t="s">
        <v>266</v>
      </c>
      <c r="C47" s="9" t="s">
        <v>267</v>
      </c>
      <c r="D47" s="9" t="s">
        <v>19</v>
      </c>
      <c r="E47" s="11" t="s">
        <v>64</v>
      </c>
      <c r="F47" s="16" t="s">
        <v>93</v>
      </c>
      <c r="G47" s="9" t="s">
        <v>57</v>
      </c>
      <c r="H47" s="32"/>
      <c r="I47" s="9">
        <f>VLOOKUP($D47,'(新)テーブル定義'!$B$6:$C$7,2,FALSE)</f>
        <v>0</v>
      </c>
      <c r="J47" s="9" t="str">
        <f t="shared" si="6"/>
        <v>AF事業部</v>
      </c>
      <c r="K47" s="9">
        <f>VLOOKUP($E47,'(新)テーブル定義'!$E$6:$F$11,2,FALSE)</f>
        <v>2</v>
      </c>
      <c r="L47" s="9" t="str">
        <f t="shared" si="7"/>
        <v>西日本リージョン</v>
      </c>
      <c r="M47" s="9" t="str">
        <f>IFERROR(VLOOKUP($F47,'(新)テーブル定義'!$G$6:$H$42,2,FALSE),"")</f>
        <v>J2Q3</v>
      </c>
      <c r="N47" s="9" t="str">
        <f t="shared" si="8"/>
        <v>AF中日本FCE D</v>
      </c>
      <c r="O47" s="9">
        <f t="shared" si="9"/>
        <v>1</v>
      </c>
      <c r="P47" s="9">
        <f t="shared" si="0"/>
        <v>30050542</v>
      </c>
      <c r="Q47" s="9" t="str">
        <f t="shared" si="1"/>
        <v>森雅宏</v>
      </c>
      <c r="R47" s="9">
        <v>1</v>
      </c>
      <c r="S47" s="9" t="s">
        <v>268</v>
      </c>
      <c r="T47" s="9" t="s">
        <v>269</v>
      </c>
      <c r="U47" s="9"/>
      <c r="Y47" s="5"/>
      <c r="AD47" s="5"/>
    </row>
    <row r="48" spans="1:30" hidden="1">
      <c r="A48" s="9">
        <v>12103543</v>
      </c>
      <c r="B48" s="9" t="s">
        <v>270</v>
      </c>
      <c r="C48" s="9" t="s">
        <v>271</v>
      </c>
      <c r="D48" s="9" t="s">
        <v>19</v>
      </c>
      <c r="E48" s="11" t="s">
        <v>64</v>
      </c>
      <c r="F48" s="16" t="s">
        <v>93</v>
      </c>
      <c r="G48" s="9" t="s">
        <v>57</v>
      </c>
      <c r="H48" s="32"/>
      <c r="I48" s="9">
        <f>VLOOKUP($D48,'(新)テーブル定義'!$B$6:$C$7,2,FALSE)</f>
        <v>0</v>
      </c>
      <c r="J48" s="9" t="str">
        <f t="shared" si="6"/>
        <v>AF事業部</v>
      </c>
      <c r="K48" s="9">
        <f>VLOOKUP($E48,'(新)テーブル定義'!$E$6:$F$11,2,FALSE)</f>
        <v>2</v>
      </c>
      <c r="L48" s="9" t="str">
        <f t="shared" si="7"/>
        <v>西日本リージョン</v>
      </c>
      <c r="M48" s="9" t="str">
        <f>IFERROR(VLOOKUP($F48,'(新)テーブル定義'!$G$6:$H$42,2,FALSE),"")</f>
        <v>J2Q3</v>
      </c>
      <c r="N48" s="9" t="str">
        <f t="shared" si="8"/>
        <v>AF中日本FCE D</v>
      </c>
      <c r="O48" s="9">
        <f t="shared" si="9"/>
        <v>1</v>
      </c>
      <c r="P48" s="9">
        <f t="shared" si="0"/>
        <v>12103543</v>
      </c>
      <c r="Q48" s="9" t="str">
        <f t="shared" si="1"/>
        <v>中道緑</v>
      </c>
      <c r="R48" s="9">
        <v>1</v>
      </c>
      <c r="S48" s="9" t="s">
        <v>272</v>
      </c>
      <c r="T48" s="9" t="s">
        <v>273</v>
      </c>
      <c r="U48" s="9"/>
      <c r="Y48" s="5"/>
      <c r="AD48" s="5"/>
    </row>
    <row r="49" spans="1:30" hidden="1">
      <c r="A49" s="9">
        <v>12108347</v>
      </c>
      <c r="B49" s="9" t="s">
        <v>274</v>
      </c>
      <c r="C49" s="9" t="s">
        <v>275</v>
      </c>
      <c r="D49" s="9" t="s">
        <v>19</v>
      </c>
      <c r="E49" s="11" t="s">
        <v>64</v>
      </c>
      <c r="F49" s="16" t="s">
        <v>93</v>
      </c>
      <c r="G49" s="9" t="s">
        <v>57</v>
      </c>
      <c r="H49" s="32"/>
      <c r="I49" s="9">
        <f>VLOOKUP($D49,'(新)テーブル定義'!$B$6:$C$7,2,FALSE)</f>
        <v>0</v>
      </c>
      <c r="J49" s="9" t="str">
        <f t="shared" si="6"/>
        <v>AF事業部</v>
      </c>
      <c r="K49" s="9">
        <f>VLOOKUP($E49,'(新)テーブル定義'!$E$6:$F$11,2,FALSE)</f>
        <v>2</v>
      </c>
      <c r="L49" s="9" t="str">
        <f t="shared" si="7"/>
        <v>西日本リージョン</v>
      </c>
      <c r="M49" s="9" t="str">
        <f>IFERROR(VLOOKUP($F49,'(新)テーブル定義'!$G$6:$H$42,2,FALSE),"")</f>
        <v>J2Q3</v>
      </c>
      <c r="N49" s="9" t="str">
        <f t="shared" si="8"/>
        <v>AF中日本FCE D</v>
      </c>
      <c r="O49" s="9">
        <f t="shared" si="9"/>
        <v>1</v>
      </c>
      <c r="P49" s="9">
        <f t="shared" si="0"/>
        <v>12108347</v>
      </c>
      <c r="Q49" s="9" t="str">
        <f t="shared" si="1"/>
        <v>野中良平</v>
      </c>
      <c r="R49" s="9">
        <v>1</v>
      </c>
      <c r="S49" s="9" t="s">
        <v>276</v>
      </c>
      <c r="T49" s="11" t="s">
        <v>277</v>
      </c>
      <c r="U49" s="9"/>
      <c r="Y49" s="5"/>
      <c r="AD49" s="5"/>
    </row>
    <row r="50" spans="1:30" hidden="1">
      <c r="A50" s="9">
        <v>30008801</v>
      </c>
      <c r="B50" s="9" t="s">
        <v>278</v>
      </c>
      <c r="C50" s="9" t="s">
        <v>279</v>
      </c>
      <c r="D50" s="9" t="s">
        <v>19</v>
      </c>
      <c r="E50" s="11" t="s">
        <v>20</v>
      </c>
      <c r="F50" s="16" t="s">
        <v>99</v>
      </c>
      <c r="G50" s="9" t="s">
        <v>65</v>
      </c>
      <c r="H50" s="32"/>
      <c r="I50" s="9">
        <f>VLOOKUP($D50,'(新)テーブル定義'!$B$6:$C$7,2,FALSE)</f>
        <v>0</v>
      </c>
      <c r="J50" s="9" t="str">
        <f t="shared" si="6"/>
        <v>AF事業部</v>
      </c>
      <c r="K50" s="9">
        <f>VLOOKUP($E50,'(新)テーブル定義'!$E$6:$F$11,2,FALSE)</f>
        <v>1</v>
      </c>
      <c r="L50" s="9" t="str">
        <f t="shared" si="7"/>
        <v>東日本リージョン</v>
      </c>
      <c r="M50" s="9" t="str">
        <f>IFERROR(VLOOKUP($F50,'(新)テーブル定義'!$G$6:$H$42,2,FALSE),"")</f>
        <v>J2Q1</v>
      </c>
      <c r="N50" s="9" t="str">
        <f t="shared" si="8"/>
        <v>AF北海道/東北FCE D</v>
      </c>
      <c r="O50" s="9">
        <f t="shared" si="9"/>
        <v>1</v>
      </c>
      <c r="P50" s="9">
        <f t="shared" si="0"/>
        <v>30008801</v>
      </c>
      <c r="Q50" s="9" t="str">
        <f t="shared" si="1"/>
        <v>太田光一</v>
      </c>
      <c r="R50" s="9">
        <v>1</v>
      </c>
      <c r="S50" s="9" t="s">
        <v>280</v>
      </c>
      <c r="T50" s="9" t="s">
        <v>281</v>
      </c>
      <c r="U50" s="9"/>
      <c r="Y50" s="5"/>
      <c r="AD50" s="5"/>
    </row>
    <row r="51" spans="1:30" hidden="1">
      <c r="A51" s="9">
        <v>30008855</v>
      </c>
      <c r="B51" s="9" t="s">
        <v>282</v>
      </c>
      <c r="C51" s="9" t="s">
        <v>283</v>
      </c>
      <c r="D51" s="9" t="s">
        <v>19</v>
      </c>
      <c r="E51" s="11" t="s">
        <v>20</v>
      </c>
      <c r="F51" s="16" t="s">
        <v>99</v>
      </c>
      <c r="G51" s="9" t="s">
        <v>57</v>
      </c>
      <c r="H51" s="32"/>
      <c r="I51" s="9">
        <f>VLOOKUP($D51,'(新)テーブル定義'!$B$6:$C$7,2,FALSE)</f>
        <v>0</v>
      </c>
      <c r="J51" s="9" t="str">
        <f t="shared" si="6"/>
        <v>AF事業部</v>
      </c>
      <c r="K51" s="9">
        <f>VLOOKUP($E51,'(新)テーブル定義'!$E$6:$F$11,2,FALSE)</f>
        <v>1</v>
      </c>
      <c r="L51" s="9" t="str">
        <f t="shared" si="7"/>
        <v>東日本リージョン</v>
      </c>
      <c r="M51" s="9" t="str">
        <f>IFERROR(VLOOKUP($F51,'(新)テーブル定義'!$G$6:$H$42,2,FALSE),"")</f>
        <v>J2Q1</v>
      </c>
      <c r="N51" s="9" t="str">
        <f t="shared" si="8"/>
        <v>AF北海道/東北FCE D</v>
      </c>
      <c r="O51" s="9">
        <f t="shared" si="9"/>
        <v>1</v>
      </c>
      <c r="P51" s="9">
        <f t="shared" si="0"/>
        <v>30008855</v>
      </c>
      <c r="Q51" s="9" t="str">
        <f t="shared" si="1"/>
        <v>望月健司</v>
      </c>
      <c r="R51" s="9">
        <v>1</v>
      </c>
      <c r="S51" s="9" t="s">
        <v>284</v>
      </c>
      <c r="T51" s="9" t="s">
        <v>285</v>
      </c>
      <c r="U51" s="9"/>
      <c r="Y51" s="5"/>
      <c r="AD51" s="5"/>
    </row>
    <row r="52" spans="1:30" s="1" customFormat="1" hidden="1">
      <c r="A52" s="9">
        <v>30008992</v>
      </c>
      <c r="B52" s="9" t="s">
        <v>286</v>
      </c>
      <c r="C52" s="9" t="s">
        <v>287</v>
      </c>
      <c r="D52" s="9" t="s">
        <v>19</v>
      </c>
      <c r="E52" s="11" t="s">
        <v>20</v>
      </c>
      <c r="F52" s="16" t="s">
        <v>99</v>
      </c>
      <c r="G52" s="9" t="s">
        <v>57</v>
      </c>
      <c r="H52" s="32"/>
      <c r="I52" s="9">
        <f>VLOOKUP($D52,'(新)テーブル定義'!$B$6:$C$7,2,FALSE)</f>
        <v>0</v>
      </c>
      <c r="J52" s="9" t="str">
        <f t="shared" si="6"/>
        <v>AF事業部</v>
      </c>
      <c r="K52" s="9">
        <f>VLOOKUP($E52,'(新)テーブル定義'!$E$6:$F$11,2,FALSE)</f>
        <v>1</v>
      </c>
      <c r="L52" s="9" t="str">
        <f t="shared" si="7"/>
        <v>東日本リージョン</v>
      </c>
      <c r="M52" s="9" t="str">
        <f>IFERROR(VLOOKUP($F52,'(新)テーブル定義'!$G$6:$H$42,2,FALSE),"")</f>
        <v>J2Q1</v>
      </c>
      <c r="N52" s="9" t="str">
        <f t="shared" si="8"/>
        <v>AF北海道/東北FCE D</v>
      </c>
      <c r="O52" s="9">
        <f t="shared" si="9"/>
        <v>1</v>
      </c>
      <c r="P52" s="9">
        <f t="shared" si="0"/>
        <v>30008992</v>
      </c>
      <c r="Q52" s="9" t="str">
        <f t="shared" si="1"/>
        <v>成瀬護</v>
      </c>
      <c r="R52" s="9">
        <v>1</v>
      </c>
      <c r="S52" s="9" t="s">
        <v>288</v>
      </c>
      <c r="T52" s="9" t="s">
        <v>289</v>
      </c>
      <c r="U52" s="9"/>
      <c r="Y52" s="5"/>
      <c r="AD52" s="5"/>
    </row>
    <row r="53" spans="1:30" hidden="1">
      <c r="A53" s="9">
        <v>30042458</v>
      </c>
      <c r="B53" s="9" t="s">
        <v>290</v>
      </c>
      <c r="C53" s="9" t="s">
        <v>291</v>
      </c>
      <c r="D53" s="9" t="s">
        <v>19</v>
      </c>
      <c r="E53" s="11" t="s">
        <v>20</v>
      </c>
      <c r="F53" s="16" t="s">
        <v>99</v>
      </c>
      <c r="G53" s="9" t="s">
        <v>57</v>
      </c>
      <c r="H53" s="32"/>
      <c r="I53" s="9">
        <f>VLOOKUP($D53,'(新)テーブル定義'!$B$6:$C$7,2,FALSE)</f>
        <v>0</v>
      </c>
      <c r="J53" s="9" t="str">
        <f t="shared" si="6"/>
        <v>AF事業部</v>
      </c>
      <c r="K53" s="9">
        <f>VLOOKUP($E53,'(新)テーブル定義'!$E$6:$F$11,2,FALSE)</f>
        <v>1</v>
      </c>
      <c r="L53" s="9" t="str">
        <f t="shared" si="7"/>
        <v>東日本リージョン</v>
      </c>
      <c r="M53" s="9" t="str">
        <f>IFERROR(VLOOKUP($F53,'(新)テーブル定義'!$G$6:$H$42,2,FALSE),"")</f>
        <v>J2Q1</v>
      </c>
      <c r="N53" s="9" t="str">
        <f t="shared" si="8"/>
        <v>AF北海道/東北FCE D</v>
      </c>
      <c r="O53" s="9">
        <f t="shared" si="9"/>
        <v>1</v>
      </c>
      <c r="P53" s="9">
        <f t="shared" si="0"/>
        <v>30042458</v>
      </c>
      <c r="Q53" s="9" t="str">
        <f t="shared" si="1"/>
        <v>髙嶋路人</v>
      </c>
      <c r="R53" s="9">
        <v>1</v>
      </c>
      <c r="S53" s="9" t="s">
        <v>292</v>
      </c>
      <c r="T53" s="9" t="s">
        <v>293</v>
      </c>
      <c r="U53" s="9"/>
      <c r="Y53" s="5"/>
      <c r="AD53" s="5"/>
    </row>
    <row r="54" spans="1:30" hidden="1">
      <c r="A54" s="9">
        <v>30043620</v>
      </c>
      <c r="B54" s="9" t="s">
        <v>294</v>
      </c>
      <c r="C54" s="9" t="s">
        <v>295</v>
      </c>
      <c r="D54" s="9" t="s">
        <v>19</v>
      </c>
      <c r="E54" s="11" t="s">
        <v>20</v>
      </c>
      <c r="F54" s="16" t="s">
        <v>99</v>
      </c>
      <c r="G54" s="9" t="s">
        <v>57</v>
      </c>
      <c r="H54" s="32"/>
      <c r="I54" s="9">
        <f>VLOOKUP($D54,'(新)テーブル定義'!$B$6:$C$7,2,FALSE)</f>
        <v>0</v>
      </c>
      <c r="J54" s="9" t="str">
        <f t="shared" si="6"/>
        <v>AF事業部</v>
      </c>
      <c r="K54" s="9">
        <f>VLOOKUP($E54,'(新)テーブル定義'!$E$6:$F$11,2,FALSE)</f>
        <v>1</v>
      </c>
      <c r="L54" s="9" t="str">
        <f t="shared" si="7"/>
        <v>東日本リージョン</v>
      </c>
      <c r="M54" s="9" t="str">
        <f>IFERROR(VLOOKUP($F54,'(新)テーブル定義'!$G$6:$H$42,2,FALSE),"")</f>
        <v>J2Q1</v>
      </c>
      <c r="N54" s="9" t="str">
        <f t="shared" si="8"/>
        <v>AF北海道/東北FCE D</v>
      </c>
      <c r="O54" s="9">
        <f t="shared" si="9"/>
        <v>1</v>
      </c>
      <c r="P54" s="9">
        <f t="shared" si="0"/>
        <v>30043620</v>
      </c>
      <c r="Q54" s="9" t="str">
        <f t="shared" si="1"/>
        <v>鈴木圭</v>
      </c>
      <c r="R54" s="9">
        <v>1</v>
      </c>
      <c r="S54" s="9" t="s">
        <v>296</v>
      </c>
      <c r="T54" s="9" t="s">
        <v>297</v>
      </c>
      <c r="U54" s="9"/>
      <c r="Y54" s="5"/>
      <c r="AD54" s="5"/>
    </row>
    <row r="55" spans="1:30" s="13" customFormat="1" hidden="1">
      <c r="A55" s="9">
        <v>30031816</v>
      </c>
      <c r="B55" s="9" t="s">
        <v>298</v>
      </c>
      <c r="C55" s="9" t="s">
        <v>299</v>
      </c>
      <c r="D55" s="9" t="s">
        <v>19</v>
      </c>
      <c r="E55" s="11" t="s">
        <v>20</v>
      </c>
      <c r="F55" s="16" t="s">
        <v>1123</v>
      </c>
      <c r="G55" s="9" t="s">
        <v>312</v>
      </c>
      <c r="H55" s="21"/>
      <c r="I55" s="9">
        <f>VLOOKUP($D55,'(新)テーブル定義'!$B$6:$C$7,2,FALSE)</f>
        <v>0</v>
      </c>
      <c r="J55" s="9" t="str">
        <f t="shared" si="6"/>
        <v>AF事業部</v>
      </c>
      <c r="K55" s="9">
        <f>VLOOKUP($E55,'(新)テーブル定義'!$E$6:$F$11,2,FALSE)</f>
        <v>1</v>
      </c>
      <c r="L55" s="9" t="str">
        <f t="shared" si="7"/>
        <v>東日本リージョン</v>
      </c>
      <c r="M55" s="9" t="str">
        <f>IFERROR(VLOOKUP($F55,'(新)テーブル定義'!$G$6:$H$42,2,FALSE),"")</f>
        <v>J2O2</v>
      </c>
      <c r="N55" s="9" t="str">
        <f t="shared" si="8"/>
        <v>AF東関東D</v>
      </c>
      <c r="O55" s="9">
        <f t="shared" si="9"/>
        <v>1</v>
      </c>
      <c r="P55" s="9">
        <f t="shared" si="0"/>
        <v>30031816</v>
      </c>
      <c r="Q55" s="9" t="str">
        <f t="shared" si="1"/>
        <v>及川夏美</v>
      </c>
      <c r="R55" s="9">
        <v>0</v>
      </c>
      <c r="S55" s="9" t="s">
        <v>300</v>
      </c>
      <c r="T55" s="9" t="s">
        <v>301</v>
      </c>
      <c r="U55" s="9"/>
      <c r="Y55" s="11"/>
      <c r="AD55" s="11"/>
    </row>
    <row r="56" spans="1:30" hidden="1">
      <c r="A56" s="9">
        <v>30008915</v>
      </c>
      <c r="B56" s="9" t="s">
        <v>302</v>
      </c>
      <c r="C56" s="9" t="s">
        <v>63</v>
      </c>
      <c r="D56" s="9" t="s">
        <v>19</v>
      </c>
      <c r="E56" s="9" t="s">
        <v>135</v>
      </c>
      <c r="F56" s="16" t="s">
        <v>40</v>
      </c>
      <c r="G56" s="9" t="s">
        <v>57</v>
      </c>
      <c r="H56" s="32"/>
      <c r="I56" s="9">
        <f>VLOOKUP($D56,'(新)テーブル定義'!$B$6:$C$7,2,FALSE)</f>
        <v>0</v>
      </c>
      <c r="J56" s="9" t="str">
        <f t="shared" si="6"/>
        <v>AF事業部</v>
      </c>
      <c r="K56" s="9">
        <f>VLOOKUP($E56,'(新)テーブル定義'!$E$6:$F$11,2,FALSE)</f>
        <v>5</v>
      </c>
      <c r="L56" s="9" t="str">
        <f t="shared" si="7"/>
        <v>FCEフィールドトレーナーグループ</v>
      </c>
      <c r="M56" s="9" t="str">
        <f>IFERROR(VLOOKUP($F56,'(新)テーブル定義'!$G$6:$H$42,2,FALSE),"")</f>
        <v/>
      </c>
      <c r="N56" s="9" t="str">
        <f t="shared" si="8"/>
        <v>AF FCE Field Trainer Group</v>
      </c>
      <c r="O56" s="9">
        <f t="shared" si="9"/>
        <v>1</v>
      </c>
      <c r="P56" s="9">
        <f t="shared" si="0"/>
        <v>30008915</v>
      </c>
      <c r="Q56" s="9" t="str">
        <f t="shared" si="1"/>
        <v>安田武志</v>
      </c>
      <c r="R56" s="9">
        <v>1</v>
      </c>
      <c r="S56" s="9" t="s">
        <v>303</v>
      </c>
      <c r="T56" s="9" t="s">
        <v>304</v>
      </c>
      <c r="U56" s="9"/>
      <c r="Y56" s="5"/>
      <c r="AD56" s="5"/>
    </row>
    <row r="57" spans="1:30" hidden="1">
      <c r="A57" s="9">
        <v>30008762</v>
      </c>
      <c r="B57" s="9" t="s">
        <v>305</v>
      </c>
      <c r="C57" s="9" t="s">
        <v>306</v>
      </c>
      <c r="D57" s="9" t="s">
        <v>19</v>
      </c>
      <c r="E57" s="11" t="s">
        <v>20</v>
      </c>
      <c r="F57" s="16" t="s">
        <v>1122</v>
      </c>
      <c r="G57" s="9" t="s">
        <v>65</v>
      </c>
      <c r="H57" s="32"/>
      <c r="I57" s="9">
        <f>VLOOKUP($D57,'(新)テーブル定義'!$B$6:$C$7,2,FALSE)</f>
        <v>0</v>
      </c>
      <c r="J57" s="9" t="str">
        <f t="shared" si="6"/>
        <v>AF事業部</v>
      </c>
      <c r="K57" s="9">
        <f>VLOOKUP($E57,'(新)テーブル定義'!$E$6:$F$11,2,FALSE)</f>
        <v>1</v>
      </c>
      <c r="L57" s="9" t="str">
        <f t="shared" si="7"/>
        <v>東日本リージョン</v>
      </c>
      <c r="M57" s="9" t="str">
        <f>IFERROR(VLOOKUP($F57,'(新)テーブル定義'!$G$6:$H$42,2,FALSE),"")</f>
        <v>J2Q2</v>
      </c>
      <c r="N57" s="9" t="str">
        <f t="shared" si="8"/>
        <v>AF北関東FCE D</v>
      </c>
      <c r="O57" s="9">
        <f t="shared" si="9"/>
        <v>1</v>
      </c>
      <c r="P57" s="9">
        <f t="shared" si="0"/>
        <v>30008762</v>
      </c>
      <c r="Q57" s="9" t="str">
        <f t="shared" si="1"/>
        <v>箱井淳一</v>
      </c>
      <c r="R57" s="9">
        <v>1</v>
      </c>
      <c r="S57" s="9" t="s">
        <v>307</v>
      </c>
      <c r="T57" s="9" t="s">
        <v>308</v>
      </c>
      <c r="U57" s="9"/>
      <c r="Y57" s="5"/>
      <c r="AD57" s="5"/>
    </row>
    <row r="58" spans="1:30" hidden="1">
      <c r="A58" s="9">
        <v>30048482</v>
      </c>
      <c r="B58" s="9" t="s">
        <v>309</v>
      </c>
      <c r="C58" s="9" t="s">
        <v>310</v>
      </c>
      <c r="D58" s="9" t="s">
        <v>19</v>
      </c>
      <c r="E58" s="9" t="s">
        <v>110</v>
      </c>
      <c r="F58" s="16" t="s">
        <v>311</v>
      </c>
      <c r="G58" s="9" t="s">
        <v>312</v>
      </c>
      <c r="H58" s="32"/>
      <c r="I58" s="9">
        <f>VLOOKUP($D58,'(新)テーブル定義'!$B$6:$C$7,2,FALSE)</f>
        <v>0</v>
      </c>
      <c r="J58" s="9" t="str">
        <f t="shared" si="6"/>
        <v>AF事業部</v>
      </c>
      <c r="K58" s="9" t="e">
        <f>VLOOKUP($E58,'(新)テーブル定義'!$E$6:$F$11,2,FALSE)</f>
        <v>#N/A</v>
      </c>
      <c r="L58" s="9" t="str">
        <f t="shared" si="7"/>
        <v xml:space="preserve">キャピタルセールス &amp; 営業推進グループ
</v>
      </c>
      <c r="M58" s="9" t="str">
        <f>IFERROR(VLOOKUP($F58,'(新)テーブル定義'!$G$6:$H$42,2,FALSE),"")</f>
        <v>J2CP</v>
      </c>
      <c r="N58" s="9" t="str">
        <f t="shared" si="8"/>
        <v>Capital Sales</v>
      </c>
      <c r="O58" s="9">
        <f t="shared" si="9"/>
        <v>1</v>
      </c>
      <c r="P58" s="9">
        <f t="shared" si="0"/>
        <v>30048482</v>
      </c>
      <c r="Q58" s="9" t="str">
        <f t="shared" si="1"/>
        <v>宮野孝典</v>
      </c>
      <c r="R58" s="9">
        <v>0</v>
      </c>
      <c r="S58" s="9" t="s">
        <v>313</v>
      </c>
      <c r="T58" s="9" t="s">
        <v>314</v>
      </c>
      <c r="U58" s="9"/>
      <c r="Y58" s="5"/>
      <c r="AD58" s="5"/>
    </row>
    <row r="59" spans="1:30" hidden="1">
      <c r="A59" s="9">
        <v>30008799</v>
      </c>
      <c r="B59" s="9" t="s">
        <v>315</v>
      </c>
      <c r="C59" s="9" t="s">
        <v>316</v>
      </c>
      <c r="D59" s="9" t="s">
        <v>19</v>
      </c>
      <c r="E59" s="9" t="s">
        <v>64</v>
      </c>
      <c r="F59" s="16" t="s">
        <v>59</v>
      </c>
      <c r="G59" s="9" t="s">
        <v>312</v>
      </c>
      <c r="H59" s="32"/>
      <c r="I59" s="9">
        <f>VLOOKUP($D59,'(新)テーブル定義'!$B$6:$C$7,2,FALSE)</f>
        <v>0</v>
      </c>
      <c r="J59" s="9" t="str">
        <f t="shared" si="6"/>
        <v>AF事業部</v>
      </c>
      <c r="K59" s="9">
        <f>VLOOKUP($E59,'(新)テーブル定義'!$E$6:$F$11,2,FALSE)</f>
        <v>2</v>
      </c>
      <c r="L59" s="9" t="str">
        <f t="shared" si="7"/>
        <v>西日本リージョン</v>
      </c>
      <c r="M59" s="9" t="str">
        <f>IFERROR(VLOOKUP($F59,'(新)テーブル定義'!$G$6:$H$42,2,FALSE),"")</f>
        <v>J2P2</v>
      </c>
      <c r="N59" s="9" t="str">
        <f t="shared" si="8"/>
        <v>AF関西D</v>
      </c>
      <c r="O59" s="9">
        <f t="shared" si="9"/>
        <v>1</v>
      </c>
      <c r="P59" s="9">
        <f t="shared" si="0"/>
        <v>30008799</v>
      </c>
      <c r="Q59" s="9" t="str">
        <f t="shared" si="1"/>
        <v>上田昌弘</v>
      </c>
      <c r="R59" s="9">
        <v>0</v>
      </c>
      <c r="S59" s="9" t="s">
        <v>317</v>
      </c>
      <c r="T59" s="9" t="s">
        <v>318</v>
      </c>
      <c r="U59" s="9"/>
      <c r="Y59" s="5"/>
      <c r="AD59" s="5"/>
    </row>
    <row r="60" spans="1:30" hidden="1">
      <c r="A60" s="9">
        <v>30008859</v>
      </c>
      <c r="B60" s="9" t="s">
        <v>319</v>
      </c>
      <c r="C60" s="9" t="s">
        <v>320</v>
      </c>
      <c r="D60" s="9" t="s">
        <v>19</v>
      </c>
      <c r="E60" s="9" t="s">
        <v>64</v>
      </c>
      <c r="F60" s="16" t="s">
        <v>59</v>
      </c>
      <c r="G60" s="9" t="s">
        <v>312</v>
      </c>
      <c r="H60" s="32"/>
      <c r="I60" s="9">
        <f>VLOOKUP($D60,'(新)テーブル定義'!$B$6:$C$7,2,FALSE)</f>
        <v>0</v>
      </c>
      <c r="J60" s="9" t="str">
        <f t="shared" si="6"/>
        <v>AF事業部</v>
      </c>
      <c r="K60" s="9">
        <f>VLOOKUP($E60,'(新)テーブル定義'!$E$6:$F$11,2,FALSE)</f>
        <v>2</v>
      </c>
      <c r="L60" s="9" t="str">
        <f t="shared" si="7"/>
        <v>西日本リージョン</v>
      </c>
      <c r="M60" s="9" t="str">
        <f>IFERROR(VLOOKUP($F60,'(新)テーブル定義'!$G$6:$H$42,2,FALSE),"")</f>
        <v>J2P2</v>
      </c>
      <c r="N60" s="9" t="str">
        <f t="shared" si="8"/>
        <v>AF関西D</v>
      </c>
      <c r="O60" s="9">
        <f t="shared" si="9"/>
        <v>1</v>
      </c>
      <c r="P60" s="9">
        <f t="shared" si="0"/>
        <v>30008859</v>
      </c>
      <c r="Q60" s="9" t="str">
        <f t="shared" si="1"/>
        <v>茨木賢史</v>
      </c>
      <c r="R60" s="9">
        <v>0</v>
      </c>
      <c r="S60" s="9" t="s">
        <v>321</v>
      </c>
      <c r="T60" s="9" t="s">
        <v>322</v>
      </c>
      <c r="U60" s="9"/>
      <c r="Y60" s="5"/>
      <c r="AD60" s="5"/>
    </row>
    <row r="61" spans="1:30" hidden="1">
      <c r="A61" s="9">
        <v>30009128</v>
      </c>
      <c r="B61" s="9" t="s">
        <v>323</v>
      </c>
      <c r="C61" s="9" t="s">
        <v>324</v>
      </c>
      <c r="D61" s="9" t="s">
        <v>19</v>
      </c>
      <c r="E61" s="9" t="s">
        <v>64</v>
      </c>
      <c r="F61" s="16" t="s">
        <v>59</v>
      </c>
      <c r="G61" s="9" t="s">
        <v>325</v>
      </c>
      <c r="H61" s="32"/>
      <c r="I61" s="9">
        <f>VLOOKUP($D61,'(新)テーブル定義'!$B$6:$C$7,2,FALSE)</f>
        <v>0</v>
      </c>
      <c r="J61" s="9" t="str">
        <f t="shared" si="6"/>
        <v>AF事業部</v>
      </c>
      <c r="K61" s="9">
        <f>VLOOKUP($E61,'(新)テーブル定義'!$E$6:$F$11,2,FALSE)</f>
        <v>2</v>
      </c>
      <c r="L61" s="9" t="str">
        <f t="shared" si="7"/>
        <v>西日本リージョン</v>
      </c>
      <c r="M61" s="9" t="str">
        <f>IFERROR(VLOOKUP($F61,'(新)テーブル定義'!$G$6:$H$42,2,FALSE),"")</f>
        <v>J2P2</v>
      </c>
      <c r="N61" s="9" t="str">
        <f t="shared" si="8"/>
        <v>AF関西D</v>
      </c>
      <c r="O61" s="9">
        <f t="shared" si="9"/>
        <v>1</v>
      </c>
      <c r="P61" s="9">
        <f t="shared" si="0"/>
        <v>30009128</v>
      </c>
      <c r="Q61" s="9" t="str">
        <f t="shared" si="1"/>
        <v>濱伸一</v>
      </c>
      <c r="R61" s="9">
        <v>0</v>
      </c>
      <c r="S61" s="9" t="s">
        <v>326</v>
      </c>
      <c r="T61" s="9" t="s">
        <v>327</v>
      </c>
      <c r="U61" s="9"/>
      <c r="Y61" s="5"/>
      <c r="AD61" s="5"/>
    </row>
    <row r="62" spans="1:30" hidden="1">
      <c r="A62" s="9">
        <v>30021633</v>
      </c>
      <c r="B62" s="9" t="s">
        <v>328</v>
      </c>
      <c r="C62" s="9" t="s">
        <v>329</v>
      </c>
      <c r="D62" s="9" t="s">
        <v>19</v>
      </c>
      <c r="E62" s="9" t="s">
        <v>64</v>
      </c>
      <c r="F62" s="16" t="s">
        <v>59</v>
      </c>
      <c r="G62" s="9" t="s">
        <v>312</v>
      </c>
      <c r="H62" s="32"/>
      <c r="I62" s="9">
        <f>VLOOKUP($D62,'(新)テーブル定義'!$B$6:$C$7,2,FALSE)</f>
        <v>0</v>
      </c>
      <c r="J62" s="9" t="str">
        <f t="shared" si="6"/>
        <v>AF事業部</v>
      </c>
      <c r="K62" s="9">
        <f>VLOOKUP($E62,'(新)テーブル定義'!$E$6:$F$11,2,FALSE)</f>
        <v>2</v>
      </c>
      <c r="L62" s="9" t="str">
        <f t="shared" si="7"/>
        <v>西日本リージョン</v>
      </c>
      <c r="M62" s="9" t="str">
        <f>IFERROR(VLOOKUP($F62,'(新)テーブル定義'!$G$6:$H$42,2,FALSE),"")</f>
        <v>J2P2</v>
      </c>
      <c r="N62" s="9" t="str">
        <f t="shared" si="8"/>
        <v>AF関西D</v>
      </c>
      <c r="O62" s="9">
        <f t="shared" si="9"/>
        <v>1</v>
      </c>
      <c r="P62" s="9">
        <f t="shared" si="0"/>
        <v>30021633</v>
      </c>
      <c r="Q62" s="9" t="str">
        <f t="shared" si="1"/>
        <v>古谷直資</v>
      </c>
      <c r="R62" s="9">
        <v>0</v>
      </c>
      <c r="S62" s="9" t="s">
        <v>330</v>
      </c>
      <c r="T62" s="9" t="s">
        <v>331</v>
      </c>
      <c r="U62" s="9"/>
      <c r="Y62" s="5"/>
      <c r="AD62" s="5"/>
    </row>
    <row r="63" spans="1:30" hidden="1">
      <c r="A63" s="9">
        <v>30030562</v>
      </c>
      <c r="B63" s="9" t="s">
        <v>185</v>
      </c>
      <c r="C63" s="9" t="s">
        <v>332</v>
      </c>
      <c r="D63" s="9" t="s">
        <v>19</v>
      </c>
      <c r="E63" s="9" t="s">
        <v>64</v>
      </c>
      <c r="F63" s="16" t="s">
        <v>59</v>
      </c>
      <c r="G63" s="9" t="s">
        <v>312</v>
      </c>
      <c r="H63" s="32"/>
      <c r="I63" s="9">
        <f>VLOOKUP($D63,'(新)テーブル定義'!$B$6:$C$7,2,FALSE)</f>
        <v>0</v>
      </c>
      <c r="J63" s="9" t="str">
        <f t="shared" si="6"/>
        <v>AF事業部</v>
      </c>
      <c r="K63" s="9">
        <f>VLOOKUP($E63,'(新)テーブル定義'!$E$6:$F$11,2,FALSE)</f>
        <v>2</v>
      </c>
      <c r="L63" s="9" t="str">
        <f t="shared" si="7"/>
        <v>西日本リージョン</v>
      </c>
      <c r="M63" s="9" t="str">
        <f>IFERROR(VLOOKUP($F63,'(新)テーブル定義'!$G$6:$H$42,2,FALSE),"")</f>
        <v>J2P2</v>
      </c>
      <c r="N63" s="9" t="str">
        <f t="shared" si="8"/>
        <v>AF関西D</v>
      </c>
      <c r="O63" s="9">
        <f t="shared" si="9"/>
        <v>1</v>
      </c>
      <c r="P63" s="9">
        <f t="shared" si="0"/>
        <v>30030562</v>
      </c>
      <c r="Q63" s="9" t="str">
        <f t="shared" si="1"/>
        <v>小林良祐</v>
      </c>
      <c r="R63" s="9">
        <v>0</v>
      </c>
      <c r="S63" s="9" t="s">
        <v>333</v>
      </c>
      <c r="T63" s="9" t="s">
        <v>334</v>
      </c>
      <c r="U63" s="24"/>
      <c r="Y63" s="5"/>
      <c r="AD63" s="5"/>
    </row>
    <row r="64" spans="1:30" hidden="1">
      <c r="A64" s="9">
        <v>30037247</v>
      </c>
      <c r="B64" s="9" t="s">
        <v>335</v>
      </c>
      <c r="C64" s="9" t="s">
        <v>336</v>
      </c>
      <c r="D64" s="9" t="s">
        <v>19</v>
      </c>
      <c r="E64" s="9" t="s">
        <v>64</v>
      </c>
      <c r="F64" s="16" t="s">
        <v>59</v>
      </c>
      <c r="G64" s="9" t="s">
        <v>312</v>
      </c>
      <c r="H64" s="32"/>
      <c r="I64" s="9">
        <f>VLOOKUP($D64,'(新)テーブル定義'!$B$6:$C$7,2,FALSE)</f>
        <v>0</v>
      </c>
      <c r="J64" s="9" t="str">
        <f t="shared" si="6"/>
        <v>AF事業部</v>
      </c>
      <c r="K64" s="9">
        <f>VLOOKUP($E64,'(新)テーブル定義'!$E$6:$F$11,2,FALSE)</f>
        <v>2</v>
      </c>
      <c r="L64" s="9" t="str">
        <f t="shared" si="7"/>
        <v>西日本リージョン</v>
      </c>
      <c r="M64" s="9" t="str">
        <f>IFERROR(VLOOKUP($F64,'(新)テーブル定義'!$G$6:$H$42,2,FALSE),"")</f>
        <v>J2P2</v>
      </c>
      <c r="N64" s="9" t="str">
        <f t="shared" si="8"/>
        <v>AF関西D</v>
      </c>
      <c r="O64" s="9">
        <f t="shared" si="9"/>
        <v>1</v>
      </c>
      <c r="P64" s="9">
        <f t="shared" si="0"/>
        <v>30037247</v>
      </c>
      <c r="Q64" s="9" t="str">
        <f t="shared" si="1"/>
        <v>藤田充浩</v>
      </c>
      <c r="R64" s="9">
        <v>0</v>
      </c>
      <c r="S64" s="9" t="s">
        <v>337</v>
      </c>
      <c r="T64" s="9" t="s">
        <v>338</v>
      </c>
      <c r="U64" s="9"/>
      <c r="Y64" s="5"/>
      <c r="AD64" s="5"/>
    </row>
    <row r="65" spans="1:30" hidden="1">
      <c r="A65" s="9">
        <v>30041087</v>
      </c>
      <c r="B65" s="9" t="s">
        <v>339</v>
      </c>
      <c r="C65" s="9" t="s">
        <v>340</v>
      </c>
      <c r="D65" s="9" t="s">
        <v>19</v>
      </c>
      <c r="E65" s="9" t="s">
        <v>64</v>
      </c>
      <c r="F65" s="16" t="s">
        <v>59</v>
      </c>
      <c r="G65" s="9" t="s">
        <v>312</v>
      </c>
      <c r="H65" s="32"/>
      <c r="I65" s="9">
        <f>VLOOKUP($D65,'(新)テーブル定義'!$B$6:$C$7,2,FALSE)</f>
        <v>0</v>
      </c>
      <c r="J65" s="9" t="str">
        <f t="shared" si="6"/>
        <v>AF事業部</v>
      </c>
      <c r="K65" s="9">
        <f>VLOOKUP($E65,'(新)テーブル定義'!$E$6:$F$11,2,FALSE)</f>
        <v>2</v>
      </c>
      <c r="L65" s="9" t="str">
        <f t="shared" si="7"/>
        <v>西日本リージョン</v>
      </c>
      <c r="M65" s="9" t="str">
        <f>IFERROR(VLOOKUP($F65,'(新)テーブル定義'!$G$6:$H$42,2,FALSE),"")</f>
        <v>J2P2</v>
      </c>
      <c r="N65" s="9" t="str">
        <f t="shared" si="8"/>
        <v>AF関西D</v>
      </c>
      <c r="O65" s="9">
        <f t="shared" si="9"/>
        <v>1</v>
      </c>
      <c r="P65" s="9">
        <f t="shared" si="0"/>
        <v>30041087</v>
      </c>
      <c r="Q65" s="9" t="str">
        <f t="shared" si="1"/>
        <v>木本洵</v>
      </c>
      <c r="R65" s="9">
        <v>0</v>
      </c>
      <c r="S65" s="9" t="s">
        <v>341</v>
      </c>
      <c r="T65" s="9" t="s">
        <v>342</v>
      </c>
      <c r="U65" s="9"/>
      <c r="Y65" s="5"/>
      <c r="AD65" s="5"/>
    </row>
    <row r="66" spans="1:30" hidden="1">
      <c r="A66" s="9">
        <v>30042680</v>
      </c>
      <c r="B66" s="9" t="s">
        <v>343</v>
      </c>
      <c r="C66" s="9" t="s">
        <v>344</v>
      </c>
      <c r="D66" s="9" t="s">
        <v>19</v>
      </c>
      <c r="E66" s="11" t="s">
        <v>20</v>
      </c>
      <c r="F66" s="16" t="s">
        <v>1123</v>
      </c>
      <c r="G66" s="9" t="s">
        <v>312</v>
      </c>
      <c r="H66" s="32"/>
      <c r="I66" s="9">
        <f>VLOOKUP($D66,'(新)テーブル定義'!$B$6:$C$7,2,FALSE)</f>
        <v>0</v>
      </c>
      <c r="J66" s="9" t="str">
        <f t="shared" si="6"/>
        <v>AF事業部</v>
      </c>
      <c r="K66" s="9">
        <f>VLOOKUP($E66,'(新)テーブル定義'!$E$6:$F$11,2,FALSE)</f>
        <v>1</v>
      </c>
      <c r="L66" s="9" t="str">
        <f t="shared" si="7"/>
        <v>東日本リージョン</v>
      </c>
      <c r="M66" s="9" t="str">
        <f>IFERROR(VLOOKUP($F66,'(新)テーブル定義'!$G$6:$H$42,2,FALSE),"")</f>
        <v>J2O2</v>
      </c>
      <c r="N66" s="9" t="str">
        <f t="shared" si="8"/>
        <v>AF東関東D</v>
      </c>
      <c r="O66" s="9">
        <f t="shared" si="9"/>
        <v>1</v>
      </c>
      <c r="P66" s="9">
        <f t="shared" si="0"/>
        <v>30042680</v>
      </c>
      <c r="Q66" s="9" t="str">
        <f t="shared" si="1"/>
        <v>手石方豊</v>
      </c>
      <c r="R66" s="9">
        <v>0</v>
      </c>
      <c r="S66" s="9" t="s">
        <v>345</v>
      </c>
      <c r="T66" s="9" t="s">
        <v>346</v>
      </c>
      <c r="U66" s="24"/>
      <c r="Y66" s="5"/>
      <c r="AD66" s="5"/>
    </row>
    <row r="67" spans="1:30" hidden="1">
      <c r="A67" s="9">
        <v>30048499</v>
      </c>
      <c r="B67" s="9" t="s">
        <v>347</v>
      </c>
      <c r="C67" s="9" t="s">
        <v>348</v>
      </c>
      <c r="D67" s="9" t="s">
        <v>19</v>
      </c>
      <c r="E67" s="9" t="s">
        <v>64</v>
      </c>
      <c r="F67" s="16" t="s">
        <v>59</v>
      </c>
      <c r="G67" s="9" t="s">
        <v>312</v>
      </c>
      <c r="H67" s="32"/>
      <c r="I67" s="9">
        <f>VLOOKUP($D67,'(新)テーブル定義'!$B$6:$C$7,2,FALSE)</f>
        <v>0</v>
      </c>
      <c r="J67" s="9" t="str">
        <f t="shared" si="6"/>
        <v>AF事業部</v>
      </c>
      <c r="K67" s="9">
        <f>VLOOKUP($E67,'(新)テーブル定義'!$E$6:$F$11,2,FALSE)</f>
        <v>2</v>
      </c>
      <c r="L67" s="9" t="str">
        <f t="shared" si="7"/>
        <v>西日本リージョン</v>
      </c>
      <c r="M67" s="9" t="str">
        <f>IFERROR(VLOOKUP($F67,'(新)テーブル定義'!$G$6:$H$42,2,FALSE),"")</f>
        <v>J2P2</v>
      </c>
      <c r="N67" s="9" t="str">
        <f t="shared" si="8"/>
        <v>AF関西D</v>
      </c>
      <c r="O67" s="9">
        <f t="shared" si="9"/>
        <v>1</v>
      </c>
      <c r="P67" s="9">
        <f t="shared" ref="P67:P125" si="10">A67</f>
        <v>30048499</v>
      </c>
      <c r="Q67" s="9" t="str">
        <f t="shared" ref="Q67:Q125" si="11">B67&amp;C67</f>
        <v>山口翔平</v>
      </c>
      <c r="R67" s="9">
        <v>0</v>
      </c>
      <c r="S67" s="9" t="s">
        <v>349</v>
      </c>
      <c r="T67" s="9" t="s">
        <v>350</v>
      </c>
      <c r="U67" s="9"/>
      <c r="Y67" s="5"/>
      <c r="AD67" s="5"/>
    </row>
    <row r="68" spans="1:30" hidden="1">
      <c r="A68" s="9">
        <v>30008771</v>
      </c>
      <c r="B68" s="9" t="s">
        <v>351</v>
      </c>
      <c r="C68" s="9" t="s">
        <v>352</v>
      </c>
      <c r="D68" s="9" t="s">
        <v>19</v>
      </c>
      <c r="E68" s="9" t="s">
        <v>64</v>
      </c>
      <c r="F68" s="16" t="s">
        <v>78</v>
      </c>
      <c r="G68" s="9" t="s">
        <v>312</v>
      </c>
      <c r="H68" s="32"/>
      <c r="I68" s="9">
        <f>VLOOKUP($D68,'(新)テーブル定義'!$B$6:$C$7,2,FALSE)</f>
        <v>0</v>
      </c>
      <c r="J68" s="9" t="str">
        <f t="shared" si="6"/>
        <v>AF事業部</v>
      </c>
      <c r="K68" s="9">
        <f>VLOOKUP($E68,'(新)テーブル定義'!$E$6:$F$11,2,FALSE)</f>
        <v>2</v>
      </c>
      <c r="L68" s="9" t="str">
        <f t="shared" si="7"/>
        <v>西日本リージョン</v>
      </c>
      <c r="M68" s="9" t="str">
        <f>IFERROR(VLOOKUP($F68,'(新)テーブル定義'!$G$6:$H$42,2,FALSE),"")</f>
        <v>J2P4</v>
      </c>
      <c r="N68" s="9" t="str">
        <f t="shared" si="8"/>
        <v>AF九州/沖縄D</v>
      </c>
      <c r="O68" s="9">
        <f t="shared" si="9"/>
        <v>1</v>
      </c>
      <c r="P68" s="9">
        <f t="shared" si="10"/>
        <v>30008771</v>
      </c>
      <c r="Q68" s="9" t="str">
        <f t="shared" si="11"/>
        <v>小牧千年</v>
      </c>
      <c r="R68" s="9">
        <v>0</v>
      </c>
      <c r="S68" s="9" t="s">
        <v>353</v>
      </c>
      <c r="T68" s="9" t="s">
        <v>354</v>
      </c>
      <c r="U68" s="9"/>
      <c r="Y68" s="5"/>
      <c r="AD68" s="5"/>
    </row>
    <row r="69" spans="1:30" hidden="1">
      <c r="A69" s="9">
        <v>30008921</v>
      </c>
      <c r="B69" s="9" t="s">
        <v>355</v>
      </c>
      <c r="C69" s="9" t="s">
        <v>356</v>
      </c>
      <c r="D69" s="9" t="s">
        <v>19</v>
      </c>
      <c r="E69" s="9" t="s">
        <v>64</v>
      </c>
      <c r="F69" s="16" t="s">
        <v>78</v>
      </c>
      <c r="G69" s="9" t="s">
        <v>312</v>
      </c>
      <c r="H69" s="32"/>
      <c r="I69" s="9">
        <f>VLOOKUP($D69,'(新)テーブル定義'!$B$6:$C$7,2,FALSE)</f>
        <v>0</v>
      </c>
      <c r="J69" s="9" t="str">
        <f t="shared" si="6"/>
        <v>AF事業部</v>
      </c>
      <c r="K69" s="9">
        <f>VLOOKUP($E69,'(新)テーブル定義'!$E$6:$F$11,2,FALSE)</f>
        <v>2</v>
      </c>
      <c r="L69" s="9" t="str">
        <f t="shared" si="7"/>
        <v>西日本リージョン</v>
      </c>
      <c r="M69" s="9" t="str">
        <f>IFERROR(VLOOKUP($F69,'(新)テーブル定義'!$G$6:$H$42,2,FALSE),"")</f>
        <v>J2P4</v>
      </c>
      <c r="N69" s="9" t="str">
        <f t="shared" si="8"/>
        <v>AF九州/沖縄D</v>
      </c>
      <c r="O69" s="9">
        <f t="shared" si="9"/>
        <v>1</v>
      </c>
      <c r="P69" s="9">
        <f t="shared" si="10"/>
        <v>30008921</v>
      </c>
      <c r="Q69" s="9" t="str">
        <f t="shared" si="11"/>
        <v>轟健生</v>
      </c>
      <c r="R69" s="9">
        <v>0</v>
      </c>
      <c r="S69" s="9" t="s">
        <v>357</v>
      </c>
      <c r="T69" s="9" t="s">
        <v>358</v>
      </c>
      <c r="U69" s="9"/>
      <c r="Y69" s="5"/>
      <c r="AD69" s="5"/>
    </row>
    <row r="70" spans="1:30" hidden="1">
      <c r="A70" s="9">
        <v>30009133</v>
      </c>
      <c r="B70" s="9" t="s">
        <v>359</v>
      </c>
      <c r="C70" s="9" t="s">
        <v>360</v>
      </c>
      <c r="D70" s="9" t="s">
        <v>19</v>
      </c>
      <c r="E70" s="9" t="s">
        <v>64</v>
      </c>
      <c r="F70" s="16" t="s">
        <v>78</v>
      </c>
      <c r="G70" s="9" t="s">
        <v>312</v>
      </c>
      <c r="H70" s="32"/>
      <c r="I70" s="9">
        <f>VLOOKUP($D70,'(新)テーブル定義'!$B$6:$C$7,2,FALSE)</f>
        <v>0</v>
      </c>
      <c r="J70" s="9" t="str">
        <f t="shared" si="6"/>
        <v>AF事業部</v>
      </c>
      <c r="K70" s="9">
        <f>VLOOKUP($E70,'(新)テーブル定義'!$E$6:$F$11,2,FALSE)</f>
        <v>2</v>
      </c>
      <c r="L70" s="9" t="str">
        <f t="shared" si="7"/>
        <v>西日本リージョン</v>
      </c>
      <c r="M70" s="9" t="str">
        <f>IFERROR(VLOOKUP($F70,'(新)テーブル定義'!$G$6:$H$42,2,FALSE),"")</f>
        <v>J2P4</v>
      </c>
      <c r="N70" s="9" t="str">
        <f t="shared" si="8"/>
        <v>AF九州/沖縄D</v>
      </c>
      <c r="O70" s="9">
        <f t="shared" si="9"/>
        <v>1</v>
      </c>
      <c r="P70" s="9">
        <f t="shared" si="10"/>
        <v>30009133</v>
      </c>
      <c r="Q70" s="9" t="str">
        <f t="shared" si="11"/>
        <v>佐藤光幸</v>
      </c>
      <c r="R70" s="9">
        <v>0</v>
      </c>
      <c r="S70" s="9" t="s">
        <v>361</v>
      </c>
      <c r="T70" s="9" t="s">
        <v>362</v>
      </c>
      <c r="U70" s="9"/>
      <c r="Y70" s="5"/>
      <c r="AD70" s="5"/>
    </row>
    <row r="71" spans="1:30" hidden="1">
      <c r="A71" s="9">
        <v>30014790</v>
      </c>
      <c r="B71" s="9" t="s">
        <v>363</v>
      </c>
      <c r="C71" s="9" t="s">
        <v>364</v>
      </c>
      <c r="D71" s="9" t="s">
        <v>19</v>
      </c>
      <c r="E71" s="9" t="s">
        <v>64</v>
      </c>
      <c r="F71" s="16" t="s">
        <v>78</v>
      </c>
      <c r="G71" s="9" t="s">
        <v>325</v>
      </c>
      <c r="H71" s="32"/>
      <c r="I71" s="9">
        <f>VLOOKUP($D71,'(新)テーブル定義'!$B$6:$C$7,2,FALSE)</f>
        <v>0</v>
      </c>
      <c r="J71" s="9" t="str">
        <f t="shared" si="6"/>
        <v>AF事業部</v>
      </c>
      <c r="K71" s="9">
        <f>VLOOKUP($E71,'(新)テーブル定義'!$E$6:$F$11,2,FALSE)</f>
        <v>2</v>
      </c>
      <c r="L71" s="9" t="str">
        <f t="shared" si="7"/>
        <v>西日本リージョン</v>
      </c>
      <c r="M71" s="9" t="str">
        <f>IFERROR(VLOOKUP($F71,'(新)テーブル定義'!$G$6:$H$42,2,FALSE),"")</f>
        <v>J2P4</v>
      </c>
      <c r="N71" s="9" t="str">
        <f t="shared" si="8"/>
        <v>AF九州/沖縄D</v>
      </c>
      <c r="O71" s="9">
        <f t="shared" si="9"/>
        <v>1</v>
      </c>
      <c r="P71" s="9">
        <f t="shared" si="10"/>
        <v>30014790</v>
      </c>
      <c r="Q71" s="9" t="str">
        <f t="shared" si="11"/>
        <v>石山大介</v>
      </c>
      <c r="R71" s="9">
        <v>0</v>
      </c>
      <c r="S71" s="9" t="s">
        <v>365</v>
      </c>
      <c r="T71" s="9" t="s">
        <v>366</v>
      </c>
      <c r="U71" s="9"/>
      <c r="Y71" s="5"/>
      <c r="AD71" s="5"/>
    </row>
    <row r="72" spans="1:30" s="39" customFormat="1">
      <c r="A72" s="26">
        <v>30029463</v>
      </c>
      <c r="B72" s="26" t="s">
        <v>367</v>
      </c>
      <c r="C72" s="26" t="s">
        <v>368</v>
      </c>
      <c r="D72" s="26" t="s">
        <v>24</v>
      </c>
      <c r="E72" s="26" t="s">
        <v>64</v>
      </c>
      <c r="F72" s="27" t="s">
        <v>1225</v>
      </c>
      <c r="G72" s="26" t="s">
        <v>539</v>
      </c>
      <c r="H72" s="28" t="s">
        <v>1232</v>
      </c>
      <c r="I72" s="26">
        <f>VLOOKUP($D72,'(新)テーブル定義'!$B$6:$C$7,2,FALSE)</f>
        <v>1</v>
      </c>
      <c r="J72" s="26" t="str">
        <f t="shared" si="6"/>
        <v>CRM事業部</v>
      </c>
      <c r="K72" s="26">
        <f>VLOOKUP($E72,'(新)テーブル定義'!$E$6:$F$11,2,FALSE)</f>
        <v>2</v>
      </c>
      <c r="L72" s="26" t="str">
        <f t="shared" si="7"/>
        <v>西日本リージョン</v>
      </c>
      <c r="M72" s="26" t="str">
        <f>IFERROR(VLOOKUP($F72,'(新)テーブル定義'!$G$6:$H$42,2,FALSE),"")</f>
        <v>J1Q9</v>
      </c>
      <c r="N72" s="26" t="str">
        <f t="shared" si="8"/>
        <v>CRM西日本FCE D</v>
      </c>
      <c r="O72" s="26">
        <f t="shared" si="9"/>
        <v>0</v>
      </c>
      <c r="P72" s="26">
        <f t="shared" si="10"/>
        <v>30029463</v>
      </c>
      <c r="Q72" s="26" t="str">
        <f t="shared" si="11"/>
        <v>林悠司</v>
      </c>
      <c r="R72" s="26">
        <v>1</v>
      </c>
      <c r="S72" s="26" t="s">
        <v>369</v>
      </c>
      <c r="T72" s="26" t="s">
        <v>370</v>
      </c>
      <c r="U72" s="41"/>
      <c r="Y72" s="29"/>
      <c r="AD72" s="29"/>
    </row>
    <row r="73" spans="1:30" hidden="1">
      <c r="A73" s="9">
        <v>30008941</v>
      </c>
      <c r="B73" s="9" t="s">
        <v>371</v>
      </c>
      <c r="C73" s="9" t="s">
        <v>372</v>
      </c>
      <c r="D73" s="9" t="s">
        <v>19</v>
      </c>
      <c r="E73" s="9" t="s">
        <v>64</v>
      </c>
      <c r="F73" s="16" t="s">
        <v>91</v>
      </c>
      <c r="G73" s="9" t="s">
        <v>325</v>
      </c>
      <c r="H73" s="32"/>
      <c r="I73" s="9">
        <f>VLOOKUP($D73,'(新)テーブル定義'!$B$6:$C$7,2,FALSE)</f>
        <v>0</v>
      </c>
      <c r="J73" s="9" t="str">
        <f t="shared" si="6"/>
        <v>AF事業部</v>
      </c>
      <c r="K73" s="9">
        <f>VLOOKUP($E73,'(新)テーブル定義'!$E$6:$F$11,2,FALSE)</f>
        <v>2</v>
      </c>
      <c r="L73" s="9" t="str">
        <f t="shared" si="7"/>
        <v>西日本リージョン</v>
      </c>
      <c r="M73" s="9" t="str">
        <f>IFERROR(VLOOKUP($F73,'(新)テーブル定義'!$G$6:$H$42,2,FALSE),"")</f>
        <v>J2P3</v>
      </c>
      <c r="N73" s="9" t="str">
        <f t="shared" si="8"/>
        <v>AF中四国D</v>
      </c>
      <c r="O73" s="9">
        <f t="shared" si="9"/>
        <v>1</v>
      </c>
      <c r="P73" s="9">
        <f t="shared" si="10"/>
        <v>30008941</v>
      </c>
      <c r="Q73" s="9" t="str">
        <f t="shared" si="11"/>
        <v>堀之内政仁</v>
      </c>
      <c r="R73" s="9">
        <v>0</v>
      </c>
      <c r="S73" s="9" t="s">
        <v>373</v>
      </c>
      <c r="T73" s="9" t="s">
        <v>374</v>
      </c>
      <c r="U73" s="9"/>
      <c r="Y73" s="5"/>
      <c r="AD73" s="5"/>
    </row>
    <row r="74" spans="1:30" hidden="1">
      <c r="A74" s="9">
        <v>30009041</v>
      </c>
      <c r="B74" s="9" t="s">
        <v>375</v>
      </c>
      <c r="C74" s="9" t="s">
        <v>376</v>
      </c>
      <c r="D74" s="9" t="s">
        <v>19</v>
      </c>
      <c r="E74" s="9" t="s">
        <v>64</v>
      </c>
      <c r="F74" s="16" t="s">
        <v>91</v>
      </c>
      <c r="G74" s="9" t="s">
        <v>312</v>
      </c>
      <c r="H74" s="32"/>
      <c r="I74" s="9">
        <f>VLOOKUP($D74,'(新)テーブル定義'!$B$6:$C$7,2,FALSE)</f>
        <v>0</v>
      </c>
      <c r="J74" s="9" t="str">
        <f t="shared" si="6"/>
        <v>AF事業部</v>
      </c>
      <c r="K74" s="9">
        <f>VLOOKUP($E74,'(新)テーブル定義'!$E$6:$F$11,2,FALSE)</f>
        <v>2</v>
      </c>
      <c r="L74" s="9" t="str">
        <f t="shared" ref="L74:L102" si="12">E74</f>
        <v>西日本リージョン</v>
      </c>
      <c r="M74" s="9" t="str">
        <f>IFERROR(VLOOKUP($F74,'(新)テーブル定義'!$G$6:$H$42,2,FALSE),"")</f>
        <v>J2P3</v>
      </c>
      <c r="N74" s="9" t="str">
        <f t="shared" si="8"/>
        <v>AF中四国D</v>
      </c>
      <c r="O74" s="9">
        <f t="shared" si="9"/>
        <v>1</v>
      </c>
      <c r="P74" s="9">
        <f t="shared" si="10"/>
        <v>30009041</v>
      </c>
      <c r="Q74" s="9" t="str">
        <f t="shared" si="11"/>
        <v>横山直人</v>
      </c>
      <c r="R74" s="9">
        <v>0</v>
      </c>
      <c r="S74" s="9" t="s">
        <v>377</v>
      </c>
      <c r="T74" s="9" t="s">
        <v>378</v>
      </c>
      <c r="U74" s="9"/>
      <c r="Y74" s="5"/>
      <c r="AD74" s="5"/>
    </row>
    <row r="75" spans="1:30" hidden="1">
      <c r="A75" s="9">
        <v>30009317</v>
      </c>
      <c r="B75" s="9" t="s">
        <v>379</v>
      </c>
      <c r="C75" s="9" t="s">
        <v>380</v>
      </c>
      <c r="D75" s="9" t="s">
        <v>19</v>
      </c>
      <c r="E75" s="9" t="s">
        <v>64</v>
      </c>
      <c r="F75" s="16" t="s">
        <v>91</v>
      </c>
      <c r="G75" s="9" t="s">
        <v>312</v>
      </c>
      <c r="H75" s="32"/>
      <c r="I75" s="9">
        <f>VLOOKUP($D75,'(新)テーブル定義'!$B$6:$C$7,2,FALSE)</f>
        <v>0</v>
      </c>
      <c r="J75" s="9" t="str">
        <f t="shared" si="6"/>
        <v>AF事業部</v>
      </c>
      <c r="K75" s="9">
        <f>VLOOKUP($E75,'(新)テーブル定義'!$E$6:$F$11,2,FALSE)</f>
        <v>2</v>
      </c>
      <c r="L75" s="9" t="str">
        <f t="shared" si="12"/>
        <v>西日本リージョン</v>
      </c>
      <c r="M75" s="9" t="str">
        <f>IFERROR(VLOOKUP($F75,'(新)テーブル定義'!$G$6:$H$42,2,FALSE),"")</f>
        <v>J2P3</v>
      </c>
      <c r="N75" s="9" t="str">
        <f t="shared" si="8"/>
        <v>AF中四国D</v>
      </c>
      <c r="O75" s="9">
        <f t="shared" si="9"/>
        <v>1</v>
      </c>
      <c r="P75" s="9">
        <f t="shared" si="10"/>
        <v>30009317</v>
      </c>
      <c r="Q75" s="9" t="str">
        <f t="shared" si="11"/>
        <v>瀬尾敏彦</v>
      </c>
      <c r="R75" s="9">
        <v>0</v>
      </c>
      <c r="S75" s="9" t="s">
        <v>381</v>
      </c>
      <c r="T75" s="9" t="s">
        <v>382</v>
      </c>
      <c r="U75" s="9"/>
      <c r="Y75" s="5"/>
      <c r="AD75" s="5"/>
    </row>
    <row r="76" spans="1:30" hidden="1">
      <c r="A76" s="9">
        <v>30016852</v>
      </c>
      <c r="B76" s="9" t="s">
        <v>383</v>
      </c>
      <c r="C76" s="9" t="s">
        <v>384</v>
      </c>
      <c r="D76" s="9" t="s">
        <v>19</v>
      </c>
      <c r="E76" s="9" t="s">
        <v>64</v>
      </c>
      <c r="F76" s="16" t="s">
        <v>91</v>
      </c>
      <c r="G76" s="9" t="s">
        <v>312</v>
      </c>
      <c r="H76" s="32"/>
      <c r="I76" s="9">
        <f>VLOOKUP($D76,'(新)テーブル定義'!$B$6:$C$7,2,FALSE)</f>
        <v>0</v>
      </c>
      <c r="J76" s="9" t="str">
        <f t="shared" si="6"/>
        <v>AF事業部</v>
      </c>
      <c r="K76" s="9">
        <f>VLOOKUP($E76,'(新)テーブル定義'!$E$6:$F$11,2,FALSE)</f>
        <v>2</v>
      </c>
      <c r="L76" s="9" t="str">
        <f t="shared" si="12"/>
        <v>西日本リージョン</v>
      </c>
      <c r="M76" s="9" t="str">
        <f>IFERROR(VLOOKUP($F76,'(新)テーブル定義'!$G$6:$H$42,2,FALSE),"")</f>
        <v>J2P3</v>
      </c>
      <c r="N76" s="9" t="str">
        <f t="shared" si="8"/>
        <v>AF中四国D</v>
      </c>
      <c r="O76" s="9">
        <f t="shared" si="9"/>
        <v>1</v>
      </c>
      <c r="P76" s="9">
        <f t="shared" si="10"/>
        <v>30016852</v>
      </c>
      <c r="Q76" s="9" t="str">
        <f t="shared" si="11"/>
        <v>栗本隆規</v>
      </c>
      <c r="R76" s="9">
        <v>0</v>
      </c>
      <c r="S76" s="9" t="s">
        <v>385</v>
      </c>
      <c r="T76" s="9" t="s">
        <v>386</v>
      </c>
      <c r="U76" s="9"/>
      <c r="Y76" s="5"/>
      <c r="AD76" s="5"/>
    </row>
    <row r="77" spans="1:30" hidden="1">
      <c r="A77" s="9">
        <v>30023880</v>
      </c>
      <c r="B77" s="9" t="s">
        <v>387</v>
      </c>
      <c r="C77" s="9" t="s">
        <v>388</v>
      </c>
      <c r="D77" s="9" t="s">
        <v>19</v>
      </c>
      <c r="E77" s="9" t="s">
        <v>64</v>
      </c>
      <c r="F77" s="16" t="s">
        <v>91</v>
      </c>
      <c r="G77" s="9" t="s">
        <v>312</v>
      </c>
      <c r="H77" s="32"/>
      <c r="I77" s="9">
        <f>VLOOKUP($D77,'(新)テーブル定義'!$B$6:$C$7,2,FALSE)</f>
        <v>0</v>
      </c>
      <c r="J77" s="9" t="str">
        <f t="shared" si="6"/>
        <v>AF事業部</v>
      </c>
      <c r="K77" s="9">
        <f>VLOOKUP($E77,'(新)テーブル定義'!$E$6:$F$11,2,FALSE)</f>
        <v>2</v>
      </c>
      <c r="L77" s="9" t="str">
        <f t="shared" si="12"/>
        <v>西日本リージョン</v>
      </c>
      <c r="M77" s="9" t="str">
        <f>IFERROR(VLOOKUP($F77,'(新)テーブル定義'!$G$6:$H$42,2,FALSE),"")</f>
        <v>J2P3</v>
      </c>
      <c r="N77" s="9" t="str">
        <f t="shared" si="8"/>
        <v>AF中四国D</v>
      </c>
      <c r="O77" s="9">
        <f t="shared" si="9"/>
        <v>1</v>
      </c>
      <c r="P77" s="9">
        <f t="shared" si="10"/>
        <v>30023880</v>
      </c>
      <c r="Q77" s="9" t="str">
        <f t="shared" si="11"/>
        <v>芦田惇</v>
      </c>
      <c r="R77" s="9">
        <v>0</v>
      </c>
      <c r="S77" s="9" t="s">
        <v>389</v>
      </c>
      <c r="T77" s="9" t="s">
        <v>390</v>
      </c>
      <c r="U77" s="9"/>
      <c r="Y77" s="5"/>
      <c r="AD77" s="5"/>
    </row>
    <row r="78" spans="1:30" hidden="1">
      <c r="A78" s="9">
        <v>30045411</v>
      </c>
      <c r="B78" s="9" t="s">
        <v>294</v>
      </c>
      <c r="C78" s="9" t="s">
        <v>263</v>
      </c>
      <c r="D78" s="9" t="s">
        <v>19</v>
      </c>
      <c r="E78" s="9" t="s">
        <v>64</v>
      </c>
      <c r="F78" s="16" t="s">
        <v>91</v>
      </c>
      <c r="G78" s="9" t="s">
        <v>312</v>
      </c>
      <c r="H78" s="32"/>
      <c r="I78" s="9">
        <f>VLOOKUP($D78,'(新)テーブル定義'!$B$6:$C$7,2,FALSE)</f>
        <v>0</v>
      </c>
      <c r="J78" s="9" t="str">
        <f t="shared" si="6"/>
        <v>AF事業部</v>
      </c>
      <c r="K78" s="9">
        <f>VLOOKUP($E78,'(新)テーブル定義'!$E$6:$F$11,2,FALSE)</f>
        <v>2</v>
      </c>
      <c r="L78" s="9" t="str">
        <f t="shared" si="12"/>
        <v>西日本リージョン</v>
      </c>
      <c r="M78" s="9" t="str">
        <f>IFERROR(VLOOKUP($F78,'(新)テーブル定義'!$G$6:$H$42,2,FALSE),"")</f>
        <v>J2P3</v>
      </c>
      <c r="N78" s="9" t="str">
        <f t="shared" si="8"/>
        <v>AF中四国D</v>
      </c>
      <c r="O78" s="9">
        <f t="shared" si="9"/>
        <v>1</v>
      </c>
      <c r="P78" s="9">
        <f t="shared" si="10"/>
        <v>30045411</v>
      </c>
      <c r="Q78" s="9" t="str">
        <f t="shared" si="11"/>
        <v>鈴木達也</v>
      </c>
      <c r="R78" s="9">
        <v>0</v>
      </c>
      <c r="S78" s="9" t="s">
        <v>391</v>
      </c>
      <c r="T78" s="9" t="s">
        <v>392</v>
      </c>
      <c r="U78" s="9"/>
      <c r="Y78" s="5"/>
      <c r="AD78" s="5"/>
    </row>
    <row r="79" spans="1:30" hidden="1">
      <c r="A79" s="9">
        <v>30008835</v>
      </c>
      <c r="B79" s="9" t="s">
        <v>106</v>
      </c>
      <c r="C79" s="9" t="s">
        <v>393</v>
      </c>
      <c r="D79" s="9" t="s">
        <v>19</v>
      </c>
      <c r="E79" s="9" t="s">
        <v>64</v>
      </c>
      <c r="F79" s="16" t="s">
        <v>104</v>
      </c>
      <c r="G79" s="9" t="s">
        <v>312</v>
      </c>
      <c r="H79" s="32"/>
      <c r="I79" s="9">
        <f>VLOOKUP($D79,'(新)テーブル定義'!$B$6:$C$7,2,FALSE)</f>
        <v>0</v>
      </c>
      <c r="J79" s="9" t="str">
        <f t="shared" si="6"/>
        <v>AF事業部</v>
      </c>
      <c r="K79" s="9">
        <f>VLOOKUP($E79,'(新)テーブル定義'!$E$6:$F$11,2,FALSE)</f>
        <v>2</v>
      </c>
      <c r="L79" s="9" t="str">
        <f t="shared" si="12"/>
        <v>西日本リージョン</v>
      </c>
      <c r="M79" s="9" t="str">
        <f>IFERROR(VLOOKUP($F79,'(新)テーブル定義'!$G$6:$H$42,2,FALSE),"")</f>
        <v>J2P1</v>
      </c>
      <c r="N79" s="9" t="str">
        <f t="shared" si="8"/>
        <v>AF中日本D</v>
      </c>
      <c r="O79" s="9">
        <f t="shared" si="9"/>
        <v>1</v>
      </c>
      <c r="P79" s="9">
        <f t="shared" si="10"/>
        <v>30008835</v>
      </c>
      <c r="Q79" s="9" t="str">
        <f t="shared" si="11"/>
        <v>大橋正紀</v>
      </c>
      <c r="R79" s="9">
        <v>0</v>
      </c>
      <c r="S79" s="9" t="s">
        <v>394</v>
      </c>
      <c r="T79" s="9" t="s">
        <v>395</v>
      </c>
      <c r="U79" s="9"/>
      <c r="Y79" s="5"/>
      <c r="AD79" s="5"/>
    </row>
    <row r="80" spans="1:30" hidden="1">
      <c r="A80" s="9">
        <v>30008896</v>
      </c>
      <c r="B80" s="9" t="s">
        <v>396</v>
      </c>
      <c r="C80" s="9" t="s">
        <v>397</v>
      </c>
      <c r="D80" s="9" t="s">
        <v>19</v>
      </c>
      <c r="E80" s="9" t="s">
        <v>64</v>
      </c>
      <c r="F80" s="16" t="s">
        <v>104</v>
      </c>
      <c r="G80" s="9" t="s">
        <v>325</v>
      </c>
      <c r="H80" s="32"/>
      <c r="I80" s="9">
        <f>VLOOKUP($D80,'(新)テーブル定義'!$B$6:$C$7,2,FALSE)</f>
        <v>0</v>
      </c>
      <c r="J80" s="9" t="str">
        <f t="shared" si="6"/>
        <v>AF事業部</v>
      </c>
      <c r="K80" s="9">
        <f>VLOOKUP($E80,'(新)テーブル定義'!$E$6:$F$11,2,FALSE)</f>
        <v>2</v>
      </c>
      <c r="L80" s="9" t="str">
        <f t="shared" si="12"/>
        <v>西日本リージョン</v>
      </c>
      <c r="M80" s="9" t="str">
        <f>IFERROR(VLOOKUP($F80,'(新)テーブル定義'!$G$6:$H$42,2,FALSE),"")</f>
        <v>J2P1</v>
      </c>
      <c r="N80" s="9" t="str">
        <f t="shared" si="8"/>
        <v>AF中日本D</v>
      </c>
      <c r="O80" s="9">
        <f t="shared" si="9"/>
        <v>1</v>
      </c>
      <c r="P80" s="9">
        <f t="shared" si="10"/>
        <v>30008896</v>
      </c>
      <c r="Q80" s="9" t="str">
        <f t="shared" si="11"/>
        <v>白井基晴</v>
      </c>
      <c r="R80" s="9">
        <v>0</v>
      </c>
      <c r="S80" s="9" t="s">
        <v>398</v>
      </c>
      <c r="T80" s="9" t="s">
        <v>399</v>
      </c>
      <c r="U80" s="9"/>
      <c r="Y80" s="5"/>
      <c r="AD80" s="5"/>
    </row>
    <row r="81" spans="1:30" hidden="1">
      <c r="A81" s="9">
        <v>30008929</v>
      </c>
      <c r="B81" s="9" t="s">
        <v>400</v>
      </c>
      <c r="C81" s="9" t="s">
        <v>401</v>
      </c>
      <c r="D81" s="9" t="s">
        <v>19</v>
      </c>
      <c r="E81" s="9" t="s">
        <v>64</v>
      </c>
      <c r="F81" s="16" t="s">
        <v>104</v>
      </c>
      <c r="G81" s="9" t="s">
        <v>312</v>
      </c>
      <c r="H81" s="32"/>
      <c r="I81" s="9">
        <f>VLOOKUP($D81,'(新)テーブル定義'!$B$6:$C$7,2,FALSE)</f>
        <v>0</v>
      </c>
      <c r="J81" s="9" t="str">
        <f t="shared" si="6"/>
        <v>AF事業部</v>
      </c>
      <c r="K81" s="9">
        <f>VLOOKUP($E81,'(新)テーブル定義'!$E$6:$F$11,2,FALSE)</f>
        <v>2</v>
      </c>
      <c r="L81" s="9" t="str">
        <f t="shared" si="12"/>
        <v>西日本リージョン</v>
      </c>
      <c r="M81" s="9" t="str">
        <f>IFERROR(VLOOKUP($F81,'(新)テーブル定義'!$G$6:$H$42,2,FALSE),"")</f>
        <v>J2P1</v>
      </c>
      <c r="N81" s="9" t="str">
        <f t="shared" si="8"/>
        <v>AF中日本D</v>
      </c>
      <c r="O81" s="9">
        <f t="shared" si="9"/>
        <v>1</v>
      </c>
      <c r="P81" s="9">
        <f t="shared" si="10"/>
        <v>30008929</v>
      </c>
      <c r="Q81" s="9" t="str">
        <f t="shared" si="11"/>
        <v>村川往欧</v>
      </c>
      <c r="R81" s="9">
        <v>0</v>
      </c>
      <c r="S81" s="9" t="s">
        <v>402</v>
      </c>
      <c r="T81" s="9" t="s">
        <v>403</v>
      </c>
      <c r="U81" s="9"/>
      <c r="Y81" s="5"/>
      <c r="AD81" s="5"/>
    </row>
    <row r="82" spans="1:30" hidden="1">
      <c r="A82" s="9">
        <v>30009095</v>
      </c>
      <c r="B82" s="9" t="s">
        <v>404</v>
      </c>
      <c r="C82" s="9" t="s">
        <v>405</v>
      </c>
      <c r="D82" s="9" t="s">
        <v>19</v>
      </c>
      <c r="E82" s="9" t="s">
        <v>64</v>
      </c>
      <c r="F82" s="16" t="s">
        <v>104</v>
      </c>
      <c r="G82" s="9" t="s">
        <v>312</v>
      </c>
      <c r="H82" s="32"/>
      <c r="I82" s="9">
        <f>VLOOKUP($D82,'(新)テーブル定義'!$B$6:$C$7,2,FALSE)</f>
        <v>0</v>
      </c>
      <c r="J82" s="9" t="str">
        <f t="shared" si="6"/>
        <v>AF事業部</v>
      </c>
      <c r="K82" s="9">
        <f>VLOOKUP($E82,'(新)テーブル定義'!$E$6:$F$11,2,FALSE)</f>
        <v>2</v>
      </c>
      <c r="L82" s="9" t="str">
        <f t="shared" si="12"/>
        <v>西日本リージョン</v>
      </c>
      <c r="M82" s="9" t="str">
        <f>IFERROR(VLOOKUP($F82,'(新)テーブル定義'!$G$6:$H$42,2,FALSE),"")</f>
        <v>J2P1</v>
      </c>
      <c r="N82" s="9" t="str">
        <f t="shared" si="8"/>
        <v>AF中日本D</v>
      </c>
      <c r="O82" s="9">
        <f t="shared" si="9"/>
        <v>1</v>
      </c>
      <c r="P82" s="9">
        <f t="shared" si="10"/>
        <v>30009095</v>
      </c>
      <c r="Q82" s="9" t="str">
        <f t="shared" si="11"/>
        <v>岩谷隆満</v>
      </c>
      <c r="R82" s="9">
        <v>0</v>
      </c>
      <c r="S82" s="9" t="s">
        <v>406</v>
      </c>
      <c r="T82" s="9" t="s">
        <v>407</v>
      </c>
      <c r="U82" s="24"/>
      <c r="Y82" s="5"/>
      <c r="AD82" s="5"/>
    </row>
    <row r="83" spans="1:30" hidden="1">
      <c r="A83" s="9">
        <v>30009131</v>
      </c>
      <c r="B83" s="9" t="s">
        <v>408</v>
      </c>
      <c r="C83" s="9" t="s">
        <v>409</v>
      </c>
      <c r="D83" s="9" t="s">
        <v>19</v>
      </c>
      <c r="E83" s="9" t="s">
        <v>64</v>
      </c>
      <c r="F83" s="16" t="s">
        <v>104</v>
      </c>
      <c r="G83" s="9" t="s">
        <v>312</v>
      </c>
      <c r="H83" s="32"/>
      <c r="I83" s="9">
        <f>VLOOKUP($D83,'(新)テーブル定義'!$B$6:$C$7,2,FALSE)</f>
        <v>0</v>
      </c>
      <c r="J83" s="9" t="str">
        <f t="shared" si="6"/>
        <v>AF事業部</v>
      </c>
      <c r="K83" s="9">
        <f>VLOOKUP($E83,'(新)テーブル定義'!$E$6:$F$11,2,FALSE)</f>
        <v>2</v>
      </c>
      <c r="L83" s="9" t="str">
        <f t="shared" si="12"/>
        <v>西日本リージョン</v>
      </c>
      <c r="M83" s="9" t="str">
        <f>IFERROR(VLOOKUP($F83,'(新)テーブル定義'!$G$6:$H$42,2,FALSE),"")</f>
        <v>J2P1</v>
      </c>
      <c r="N83" s="9" t="str">
        <f t="shared" si="8"/>
        <v>AF中日本D</v>
      </c>
      <c r="O83" s="9">
        <f t="shared" si="9"/>
        <v>1</v>
      </c>
      <c r="P83" s="9">
        <f t="shared" si="10"/>
        <v>30009131</v>
      </c>
      <c r="Q83" s="9" t="str">
        <f t="shared" si="11"/>
        <v>磯輪清隆</v>
      </c>
      <c r="R83" s="9">
        <v>0</v>
      </c>
      <c r="S83" s="9" t="s">
        <v>410</v>
      </c>
      <c r="T83" s="9" t="s">
        <v>411</v>
      </c>
      <c r="U83" s="9"/>
      <c r="Y83" s="5"/>
      <c r="AD83" s="5"/>
    </row>
    <row r="84" spans="1:30" hidden="1">
      <c r="A84" s="9">
        <v>30009286</v>
      </c>
      <c r="B84" s="9" t="s">
        <v>412</v>
      </c>
      <c r="C84" s="9" t="s">
        <v>413</v>
      </c>
      <c r="D84" s="9" t="s">
        <v>19</v>
      </c>
      <c r="E84" s="9" t="s">
        <v>64</v>
      </c>
      <c r="F84" s="16" t="s">
        <v>104</v>
      </c>
      <c r="G84" s="9" t="s">
        <v>312</v>
      </c>
      <c r="H84" s="32"/>
      <c r="I84" s="9">
        <f>VLOOKUP($D84,'(新)テーブル定義'!$B$6:$C$7,2,FALSE)</f>
        <v>0</v>
      </c>
      <c r="J84" s="9" t="str">
        <f t="shared" si="6"/>
        <v>AF事業部</v>
      </c>
      <c r="K84" s="9">
        <f>VLOOKUP($E84,'(新)テーブル定義'!$E$6:$F$11,2,FALSE)</f>
        <v>2</v>
      </c>
      <c r="L84" s="9" t="str">
        <f t="shared" si="12"/>
        <v>西日本リージョン</v>
      </c>
      <c r="M84" s="9" t="str">
        <f>IFERROR(VLOOKUP($F84,'(新)テーブル定義'!$G$6:$H$42,2,FALSE),"")</f>
        <v>J2P1</v>
      </c>
      <c r="N84" s="9" t="str">
        <f t="shared" si="8"/>
        <v>AF中日本D</v>
      </c>
      <c r="O84" s="9">
        <f t="shared" si="9"/>
        <v>1</v>
      </c>
      <c r="P84" s="9">
        <f t="shared" si="10"/>
        <v>30009286</v>
      </c>
      <c r="Q84" s="9" t="str">
        <f t="shared" si="11"/>
        <v>後藤明</v>
      </c>
      <c r="R84" s="9">
        <v>0</v>
      </c>
      <c r="S84" s="9" t="s">
        <v>414</v>
      </c>
      <c r="T84" s="9" t="s">
        <v>415</v>
      </c>
      <c r="U84" s="9"/>
      <c r="Y84" s="5"/>
      <c r="AD84" s="5"/>
    </row>
    <row r="85" spans="1:30" hidden="1">
      <c r="A85" s="9">
        <v>30018804</v>
      </c>
      <c r="B85" s="9" t="s">
        <v>416</v>
      </c>
      <c r="C85" s="9" t="s">
        <v>417</v>
      </c>
      <c r="D85" s="9" t="s">
        <v>19</v>
      </c>
      <c r="E85" s="9" t="s">
        <v>64</v>
      </c>
      <c r="F85" s="16" t="s">
        <v>104</v>
      </c>
      <c r="G85" s="9" t="s">
        <v>312</v>
      </c>
      <c r="H85" s="32"/>
      <c r="I85" s="9">
        <f>VLOOKUP($D85,'(新)テーブル定義'!$B$6:$C$7,2,FALSE)</f>
        <v>0</v>
      </c>
      <c r="J85" s="9" t="str">
        <f t="shared" si="6"/>
        <v>AF事業部</v>
      </c>
      <c r="K85" s="9">
        <f>VLOOKUP($E85,'(新)テーブル定義'!$E$6:$F$11,2,FALSE)</f>
        <v>2</v>
      </c>
      <c r="L85" s="9" t="str">
        <f t="shared" si="12"/>
        <v>西日本リージョン</v>
      </c>
      <c r="M85" s="9" t="str">
        <f>IFERROR(VLOOKUP($F85,'(新)テーブル定義'!$G$6:$H$42,2,FALSE),"")</f>
        <v>J2P1</v>
      </c>
      <c r="N85" s="9" t="str">
        <f t="shared" si="8"/>
        <v>AF中日本D</v>
      </c>
      <c r="O85" s="9">
        <f t="shared" si="9"/>
        <v>1</v>
      </c>
      <c r="P85" s="9">
        <f t="shared" si="10"/>
        <v>30018804</v>
      </c>
      <c r="Q85" s="9" t="str">
        <f t="shared" si="11"/>
        <v>戸田祐太郎</v>
      </c>
      <c r="R85" s="9">
        <v>0</v>
      </c>
      <c r="S85" s="9" t="s">
        <v>418</v>
      </c>
      <c r="T85" s="9" t="s">
        <v>419</v>
      </c>
      <c r="U85" s="9"/>
      <c r="Y85" s="5"/>
      <c r="AD85" s="5"/>
    </row>
    <row r="86" spans="1:30" hidden="1">
      <c r="A86" s="9">
        <v>30037248</v>
      </c>
      <c r="B86" s="9" t="s">
        <v>420</v>
      </c>
      <c r="C86" s="9" t="s">
        <v>421</v>
      </c>
      <c r="D86" s="9" t="s">
        <v>19</v>
      </c>
      <c r="E86" s="9" t="s">
        <v>64</v>
      </c>
      <c r="F86" s="16" t="s">
        <v>104</v>
      </c>
      <c r="G86" s="9" t="s">
        <v>312</v>
      </c>
      <c r="H86" s="32"/>
      <c r="I86" s="9">
        <f>VLOOKUP($D86,'(新)テーブル定義'!$B$6:$C$7,2,FALSE)</f>
        <v>0</v>
      </c>
      <c r="J86" s="9" t="str">
        <f t="shared" si="6"/>
        <v>AF事業部</v>
      </c>
      <c r="K86" s="9">
        <f>VLOOKUP($E86,'(新)テーブル定義'!$E$6:$F$11,2,FALSE)</f>
        <v>2</v>
      </c>
      <c r="L86" s="9" t="str">
        <f t="shared" si="12"/>
        <v>西日本リージョン</v>
      </c>
      <c r="M86" s="9" t="str">
        <f>IFERROR(VLOOKUP($F86,'(新)テーブル定義'!$G$6:$H$42,2,FALSE),"")</f>
        <v>J2P1</v>
      </c>
      <c r="N86" s="9" t="str">
        <f t="shared" si="8"/>
        <v>AF中日本D</v>
      </c>
      <c r="O86" s="9">
        <f t="shared" si="9"/>
        <v>1</v>
      </c>
      <c r="P86" s="9">
        <f t="shared" si="10"/>
        <v>30037248</v>
      </c>
      <c r="Q86" s="9" t="str">
        <f t="shared" si="11"/>
        <v>武村良輔</v>
      </c>
      <c r="R86" s="9">
        <v>0</v>
      </c>
      <c r="S86" s="9" t="s">
        <v>422</v>
      </c>
      <c r="T86" s="9" t="s">
        <v>423</v>
      </c>
      <c r="U86" s="9"/>
      <c r="Y86" s="5"/>
      <c r="AD86" s="5"/>
    </row>
    <row r="87" spans="1:30" hidden="1">
      <c r="A87" s="9">
        <v>30040970</v>
      </c>
      <c r="B87" s="9" t="s">
        <v>424</v>
      </c>
      <c r="C87" s="9" t="s">
        <v>425</v>
      </c>
      <c r="D87" s="9" t="s">
        <v>19</v>
      </c>
      <c r="E87" s="9" t="s">
        <v>64</v>
      </c>
      <c r="F87" s="16" t="s">
        <v>104</v>
      </c>
      <c r="G87" s="9" t="s">
        <v>312</v>
      </c>
      <c r="H87" s="32"/>
      <c r="I87" s="9">
        <f>VLOOKUP($D87,'(新)テーブル定義'!$B$6:$C$7,2,FALSE)</f>
        <v>0</v>
      </c>
      <c r="J87" s="9" t="str">
        <f t="shared" si="6"/>
        <v>AF事業部</v>
      </c>
      <c r="K87" s="9">
        <f>VLOOKUP($E87,'(新)テーブル定義'!$E$6:$F$11,2,FALSE)</f>
        <v>2</v>
      </c>
      <c r="L87" s="9" t="str">
        <f t="shared" si="12"/>
        <v>西日本リージョン</v>
      </c>
      <c r="M87" s="9" t="str">
        <f>IFERROR(VLOOKUP($F87,'(新)テーブル定義'!$G$6:$H$42,2,FALSE),"")</f>
        <v>J2P1</v>
      </c>
      <c r="N87" s="9" t="str">
        <f t="shared" si="8"/>
        <v>AF中日本D</v>
      </c>
      <c r="O87" s="9">
        <f t="shared" si="9"/>
        <v>1</v>
      </c>
      <c r="P87" s="9">
        <f t="shared" si="10"/>
        <v>30040970</v>
      </c>
      <c r="Q87" s="9" t="str">
        <f t="shared" si="11"/>
        <v>丹羽貴哉</v>
      </c>
      <c r="R87" s="9">
        <v>0</v>
      </c>
      <c r="S87" s="9" t="s">
        <v>426</v>
      </c>
      <c r="T87" s="9" t="s">
        <v>427</v>
      </c>
      <c r="U87" s="9"/>
      <c r="Y87" s="5"/>
      <c r="AD87" s="5"/>
    </row>
    <row r="88" spans="1:30" hidden="1">
      <c r="A88" s="9">
        <v>30008882</v>
      </c>
      <c r="B88" s="9" t="s">
        <v>74</v>
      </c>
      <c r="C88" s="9" t="s">
        <v>428</v>
      </c>
      <c r="D88" s="9" t="s">
        <v>19</v>
      </c>
      <c r="E88" s="9" t="s">
        <v>64</v>
      </c>
      <c r="F88" s="16" t="s">
        <v>1173</v>
      </c>
      <c r="G88" s="9" t="s">
        <v>57</v>
      </c>
      <c r="H88" s="22"/>
      <c r="I88" s="9">
        <f>VLOOKUP($D88,'(新)テーブル定義'!$B$6:$C$7,2,FALSE)</f>
        <v>0</v>
      </c>
      <c r="J88" s="9" t="str">
        <f t="shared" si="6"/>
        <v>AF事業部</v>
      </c>
      <c r="K88" s="9">
        <f>VLOOKUP($E88,'(新)テーブル定義'!$E$6:$F$11,2,FALSE)</f>
        <v>2</v>
      </c>
      <c r="L88" s="9" t="str">
        <f t="shared" si="12"/>
        <v>西日本リージョン</v>
      </c>
      <c r="M88" s="9" t="str">
        <f>IFERROR(VLOOKUP($F88,'(新)テーブル定義'!$G$6:$H$42,2,FALSE),"")</f>
        <v>J2Q6</v>
      </c>
      <c r="N88" s="9" t="str">
        <f t="shared" si="8"/>
        <v>AF九州/沖縄FCE D</v>
      </c>
      <c r="O88" s="9">
        <f t="shared" si="9"/>
        <v>1</v>
      </c>
      <c r="P88" s="9">
        <f t="shared" si="10"/>
        <v>30008882</v>
      </c>
      <c r="Q88" s="9" t="str">
        <f t="shared" si="11"/>
        <v>前田周吾</v>
      </c>
      <c r="R88" s="9">
        <v>1</v>
      </c>
      <c r="S88" s="9" t="s">
        <v>430</v>
      </c>
      <c r="T88" s="9" t="s">
        <v>431</v>
      </c>
      <c r="U88" s="24"/>
      <c r="Y88" s="5"/>
      <c r="AD88" s="5"/>
    </row>
    <row r="89" spans="1:30" hidden="1">
      <c r="A89" s="9">
        <v>30008966</v>
      </c>
      <c r="B89" s="9" t="s">
        <v>432</v>
      </c>
      <c r="C89" s="9" t="s">
        <v>433</v>
      </c>
      <c r="D89" s="9" t="s">
        <v>19</v>
      </c>
      <c r="E89" s="9" t="s">
        <v>20</v>
      </c>
      <c r="F89" s="16" t="s">
        <v>1123</v>
      </c>
      <c r="G89" s="9" t="s">
        <v>312</v>
      </c>
      <c r="H89" s="32"/>
      <c r="I89" s="9">
        <f>VLOOKUP($D89,'(新)テーブル定義'!$B$6:$C$7,2,FALSE)</f>
        <v>0</v>
      </c>
      <c r="J89" s="9" t="str">
        <f t="shared" si="6"/>
        <v>AF事業部</v>
      </c>
      <c r="K89" s="9">
        <f>VLOOKUP($E89,'(新)テーブル定義'!$E$6:$F$11,2,FALSE)</f>
        <v>1</v>
      </c>
      <c r="L89" s="9" t="str">
        <f t="shared" si="12"/>
        <v>東日本リージョン</v>
      </c>
      <c r="M89" s="9" t="str">
        <f>IFERROR(VLOOKUP($F89,'(新)テーブル定義'!$G$6:$H$42,2,FALSE),"")</f>
        <v>J2O2</v>
      </c>
      <c r="N89" s="9" t="str">
        <f t="shared" si="8"/>
        <v>AF東関東D</v>
      </c>
      <c r="O89" s="9">
        <f t="shared" si="9"/>
        <v>1</v>
      </c>
      <c r="P89" s="9">
        <f t="shared" si="10"/>
        <v>30008966</v>
      </c>
      <c r="Q89" s="9" t="str">
        <f t="shared" si="11"/>
        <v>森田浩之</v>
      </c>
      <c r="R89" s="9">
        <v>0</v>
      </c>
      <c r="S89" s="9" t="s">
        <v>434</v>
      </c>
      <c r="T89" s="9" t="s">
        <v>435</v>
      </c>
      <c r="U89" s="9"/>
      <c r="Y89" s="5"/>
      <c r="AD89" s="5"/>
    </row>
    <row r="90" spans="1:30" hidden="1">
      <c r="A90" s="9">
        <v>30008980</v>
      </c>
      <c r="B90" s="9" t="s">
        <v>436</v>
      </c>
      <c r="C90" s="9" t="s">
        <v>393</v>
      </c>
      <c r="D90" s="9" t="s">
        <v>19</v>
      </c>
      <c r="E90" s="9" t="s">
        <v>20</v>
      </c>
      <c r="F90" s="16" t="s">
        <v>1123</v>
      </c>
      <c r="G90" s="9" t="s">
        <v>312</v>
      </c>
      <c r="H90" s="32"/>
      <c r="I90" s="9">
        <f>VLOOKUP($D90,'(新)テーブル定義'!$B$6:$C$7,2,FALSE)</f>
        <v>0</v>
      </c>
      <c r="J90" s="9" t="str">
        <f t="shared" si="6"/>
        <v>AF事業部</v>
      </c>
      <c r="K90" s="9">
        <f>VLOOKUP($E90,'(新)テーブル定義'!$E$6:$F$11,2,FALSE)</f>
        <v>1</v>
      </c>
      <c r="L90" s="9" t="str">
        <f t="shared" si="12"/>
        <v>東日本リージョン</v>
      </c>
      <c r="M90" s="9" t="str">
        <f>IFERROR(VLOOKUP($F90,'(新)テーブル定義'!$G$6:$H$42,2,FALSE),"")</f>
        <v>J2O2</v>
      </c>
      <c r="N90" s="9" t="str">
        <f t="shared" si="8"/>
        <v>AF東関東D</v>
      </c>
      <c r="O90" s="9">
        <f t="shared" si="9"/>
        <v>1</v>
      </c>
      <c r="P90" s="9">
        <f t="shared" si="10"/>
        <v>30008980</v>
      </c>
      <c r="Q90" s="9" t="str">
        <f t="shared" si="11"/>
        <v>村上正紀</v>
      </c>
      <c r="R90" s="9">
        <v>0</v>
      </c>
      <c r="S90" s="9" t="s">
        <v>437</v>
      </c>
      <c r="T90" s="9" t="s">
        <v>438</v>
      </c>
      <c r="U90" s="9"/>
      <c r="Y90" s="5"/>
      <c r="AD90" s="5"/>
    </row>
    <row r="91" spans="1:30" hidden="1">
      <c r="A91" s="9">
        <v>30009019</v>
      </c>
      <c r="B91" s="9" t="s">
        <v>439</v>
      </c>
      <c r="C91" s="9" t="s">
        <v>440</v>
      </c>
      <c r="D91" s="9" t="s">
        <v>19</v>
      </c>
      <c r="E91" s="9" t="s">
        <v>20</v>
      </c>
      <c r="F91" s="16" t="s">
        <v>1123</v>
      </c>
      <c r="G91" s="9" t="s">
        <v>325</v>
      </c>
      <c r="H91" s="32"/>
      <c r="I91" s="9">
        <f>VLOOKUP($D91,'(新)テーブル定義'!$B$6:$C$7,2,FALSE)</f>
        <v>0</v>
      </c>
      <c r="J91" s="9" t="str">
        <f t="shared" si="6"/>
        <v>AF事業部</v>
      </c>
      <c r="K91" s="9">
        <f>VLOOKUP($E91,'(新)テーブル定義'!$E$6:$F$11,2,FALSE)</f>
        <v>1</v>
      </c>
      <c r="L91" s="9" t="str">
        <f t="shared" si="12"/>
        <v>東日本リージョン</v>
      </c>
      <c r="M91" s="9" t="str">
        <f>IFERROR(VLOOKUP($F91,'(新)テーブル定義'!$G$6:$H$42,2,FALSE),"")</f>
        <v>J2O2</v>
      </c>
      <c r="N91" s="9" t="str">
        <f t="shared" si="8"/>
        <v>AF東関東D</v>
      </c>
      <c r="O91" s="9">
        <f t="shared" si="9"/>
        <v>1</v>
      </c>
      <c r="P91" s="9">
        <f t="shared" si="10"/>
        <v>30009019</v>
      </c>
      <c r="Q91" s="9" t="str">
        <f t="shared" si="11"/>
        <v>飯塚路高</v>
      </c>
      <c r="R91" s="9">
        <v>0</v>
      </c>
      <c r="S91" s="9" t="s">
        <v>441</v>
      </c>
      <c r="T91" s="9" t="s">
        <v>442</v>
      </c>
      <c r="U91" s="9"/>
      <c r="Y91" s="5"/>
      <c r="AD91" s="5"/>
    </row>
    <row r="92" spans="1:30" hidden="1">
      <c r="A92" s="9">
        <v>30009063</v>
      </c>
      <c r="B92" s="9" t="s">
        <v>443</v>
      </c>
      <c r="C92" s="9" t="s">
        <v>444</v>
      </c>
      <c r="D92" s="9" t="s">
        <v>19</v>
      </c>
      <c r="E92" s="9" t="s">
        <v>20</v>
      </c>
      <c r="F92" s="16" t="s">
        <v>1124</v>
      </c>
      <c r="G92" s="9" t="s">
        <v>325</v>
      </c>
      <c r="H92" s="32"/>
      <c r="I92" s="9">
        <f>VLOOKUP($D92,'(新)テーブル定義'!$B$6:$C$7,2,FALSE)</f>
        <v>0</v>
      </c>
      <c r="J92" s="9" t="str">
        <f t="shared" si="6"/>
        <v>AF事業部</v>
      </c>
      <c r="K92" s="9">
        <f>VLOOKUP($E92,'(新)テーブル定義'!$E$6:$F$11,2,FALSE)</f>
        <v>1</v>
      </c>
      <c r="L92" s="9" t="str">
        <f t="shared" si="12"/>
        <v>東日本リージョン</v>
      </c>
      <c r="M92" s="9" t="str">
        <f>IFERROR(VLOOKUP($F92,'(新)テーブル定義'!$G$6:$H$42,2,FALSE),"")</f>
        <v>J2O4</v>
      </c>
      <c r="N92" s="9" t="str">
        <f t="shared" si="8"/>
        <v>AF北関東D</v>
      </c>
      <c r="O92" s="9">
        <f t="shared" si="9"/>
        <v>1</v>
      </c>
      <c r="P92" s="9">
        <f t="shared" si="10"/>
        <v>30009063</v>
      </c>
      <c r="Q92" s="9" t="str">
        <f t="shared" si="11"/>
        <v>嘉久和昭宏</v>
      </c>
      <c r="R92" s="9">
        <v>0</v>
      </c>
      <c r="S92" s="9" t="s">
        <v>445</v>
      </c>
      <c r="T92" s="9" t="s">
        <v>446</v>
      </c>
      <c r="U92" s="9"/>
      <c r="Y92" s="5"/>
      <c r="AD92" s="5"/>
    </row>
    <row r="93" spans="1:30" hidden="1">
      <c r="A93" s="9">
        <v>30009065</v>
      </c>
      <c r="B93" s="9" t="s">
        <v>447</v>
      </c>
      <c r="C93" s="9" t="s">
        <v>448</v>
      </c>
      <c r="D93" s="9" t="s">
        <v>19</v>
      </c>
      <c r="E93" s="9" t="s">
        <v>20</v>
      </c>
      <c r="F93" s="16" t="s">
        <v>1124</v>
      </c>
      <c r="G93" s="9" t="s">
        <v>312</v>
      </c>
      <c r="H93" s="32"/>
      <c r="I93" s="9">
        <f>VLOOKUP($D93,'(新)テーブル定義'!$B$6:$C$7,2,FALSE)</f>
        <v>0</v>
      </c>
      <c r="J93" s="9" t="str">
        <f t="shared" si="6"/>
        <v>AF事業部</v>
      </c>
      <c r="K93" s="9">
        <f>VLOOKUP($E93,'(新)テーブル定義'!$E$6:$F$11,2,FALSE)</f>
        <v>1</v>
      </c>
      <c r="L93" s="9" t="str">
        <f t="shared" si="12"/>
        <v>東日本リージョン</v>
      </c>
      <c r="M93" s="9" t="str">
        <f>IFERROR(VLOOKUP($F93,'(新)テーブル定義'!$G$6:$H$42,2,FALSE),"")</f>
        <v>J2O4</v>
      </c>
      <c r="N93" s="9" t="str">
        <f t="shared" si="8"/>
        <v>AF北関東D</v>
      </c>
      <c r="O93" s="9">
        <f t="shared" si="9"/>
        <v>1</v>
      </c>
      <c r="P93" s="9">
        <f t="shared" si="10"/>
        <v>30009065</v>
      </c>
      <c r="Q93" s="9" t="str">
        <f t="shared" si="11"/>
        <v>谷口佳則</v>
      </c>
      <c r="R93" s="9">
        <v>0</v>
      </c>
      <c r="S93" s="9" t="s">
        <v>449</v>
      </c>
      <c r="T93" s="9" t="s">
        <v>450</v>
      </c>
      <c r="U93" s="9"/>
      <c r="Y93" s="5"/>
      <c r="AD93" s="5"/>
    </row>
    <row r="94" spans="1:30" hidden="1">
      <c r="A94" s="9">
        <v>30009094</v>
      </c>
      <c r="B94" s="9" t="s">
        <v>451</v>
      </c>
      <c r="C94" s="9" t="s">
        <v>452</v>
      </c>
      <c r="D94" s="9" t="s">
        <v>19</v>
      </c>
      <c r="E94" s="9" t="s">
        <v>20</v>
      </c>
      <c r="F94" s="16" t="s">
        <v>1124</v>
      </c>
      <c r="G94" s="9" t="s">
        <v>312</v>
      </c>
      <c r="H94" s="32"/>
      <c r="I94" s="9">
        <f>VLOOKUP($D94,'(新)テーブル定義'!$B$6:$C$7,2,FALSE)</f>
        <v>0</v>
      </c>
      <c r="J94" s="9" t="str">
        <f t="shared" si="6"/>
        <v>AF事業部</v>
      </c>
      <c r="K94" s="9">
        <f>VLOOKUP($E94,'(新)テーブル定義'!$E$6:$F$11,2,FALSE)</f>
        <v>1</v>
      </c>
      <c r="L94" s="9" t="str">
        <f t="shared" si="12"/>
        <v>東日本リージョン</v>
      </c>
      <c r="M94" s="9" t="str">
        <f>IFERROR(VLOOKUP($F94,'(新)テーブル定義'!$G$6:$H$42,2,FALSE),"")</f>
        <v>J2O4</v>
      </c>
      <c r="N94" s="9" t="str">
        <f t="shared" si="8"/>
        <v>AF北関東D</v>
      </c>
      <c r="O94" s="9">
        <f t="shared" si="9"/>
        <v>1</v>
      </c>
      <c r="P94" s="9">
        <f t="shared" si="10"/>
        <v>30009094</v>
      </c>
      <c r="Q94" s="9" t="str">
        <f t="shared" si="11"/>
        <v>手島教継</v>
      </c>
      <c r="R94" s="9">
        <v>0</v>
      </c>
      <c r="S94" s="9" t="s">
        <v>453</v>
      </c>
      <c r="T94" s="9" t="s">
        <v>454</v>
      </c>
      <c r="U94" s="9"/>
      <c r="Y94" s="5"/>
      <c r="AD94" s="5"/>
    </row>
    <row r="95" spans="1:30" hidden="1">
      <c r="A95" s="9">
        <v>30009150</v>
      </c>
      <c r="B95" s="9" t="s">
        <v>455</v>
      </c>
      <c r="C95" s="9" t="s">
        <v>456</v>
      </c>
      <c r="D95" s="9" t="s">
        <v>19</v>
      </c>
      <c r="E95" s="9" t="s">
        <v>20</v>
      </c>
      <c r="F95" s="16" t="s">
        <v>1123</v>
      </c>
      <c r="G95" s="9" t="s">
        <v>312</v>
      </c>
      <c r="H95" s="32"/>
      <c r="I95" s="9">
        <f>VLOOKUP($D95,'(新)テーブル定義'!$B$6:$C$7,2,FALSE)</f>
        <v>0</v>
      </c>
      <c r="J95" s="9" t="str">
        <f t="shared" si="6"/>
        <v>AF事業部</v>
      </c>
      <c r="K95" s="9">
        <f>VLOOKUP($E95,'(新)テーブル定義'!$E$6:$F$11,2,FALSE)</f>
        <v>1</v>
      </c>
      <c r="L95" s="9" t="str">
        <f t="shared" si="12"/>
        <v>東日本リージョン</v>
      </c>
      <c r="M95" s="9" t="str">
        <f>IFERROR(VLOOKUP($F95,'(新)テーブル定義'!$G$6:$H$42,2,FALSE),"")</f>
        <v>J2O2</v>
      </c>
      <c r="N95" s="9" t="str">
        <f t="shared" si="8"/>
        <v>AF東関東D</v>
      </c>
      <c r="O95" s="9">
        <f t="shared" si="9"/>
        <v>1</v>
      </c>
      <c r="P95" s="9">
        <f t="shared" si="10"/>
        <v>30009150</v>
      </c>
      <c r="Q95" s="9" t="str">
        <f t="shared" si="11"/>
        <v>田村茂広</v>
      </c>
      <c r="R95" s="9">
        <v>0</v>
      </c>
      <c r="S95" s="9" t="s">
        <v>457</v>
      </c>
      <c r="T95" s="9" t="s">
        <v>458</v>
      </c>
      <c r="U95" s="9"/>
      <c r="Y95" s="5"/>
      <c r="AD95" s="5"/>
    </row>
    <row r="96" spans="1:30" hidden="1">
      <c r="A96" s="9">
        <v>30009222</v>
      </c>
      <c r="B96" s="9" t="s">
        <v>184</v>
      </c>
      <c r="C96" s="9" t="s">
        <v>459</v>
      </c>
      <c r="D96" s="9" t="s">
        <v>19</v>
      </c>
      <c r="E96" s="9" t="s">
        <v>20</v>
      </c>
      <c r="F96" s="16" t="s">
        <v>1123</v>
      </c>
      <c r="G96" s="9" t="s">
        <v>312</v>
      </c>
      <c r="H96" s="32"/>
      <c r="I96" s="9">
        <f>VLOOKUP($D96,'(新)テーブル定義'!$B$6:$C$7,2,FALSE)</f>
        <v>0</v>
      </c>
      <c r="J96" s="9" t="str">
        <f t="shared" si="6"/>
        <v>AF事業部</v>
      </c>
      <c r="K96" s="9">
        <f>VLOOKUP($E96,'(新)テーブル定義'!$E$6:$F$11,2,FALSE)</f>
        <v>1</v>
      </c>
      <c r="L96" s="9" t="str">
        <f t="shared" si="12"/>
        <v>東日本リージョン</v>
      </c>
      <c r="M96" s="9" t="str">
        <f>IFERROR(VLOOKUP($F96,'(新)テーブル定義'!$G$6:$H$42,2,FALSE),"")</f>
        <v>J2O2</v>
      </c>
      <c r="N96" s="9" t="str">
        <f t="shared" si="8"/>
        <v>AF東関東D</v>
      </c>
      <c r="O96" s="9">
        <f t="shared" si="9"/>
        <v>1</v>
      </c>
      <c r="P96" s="9">
        <f t="shared" si="10"/>
        <v>30009222</v>
      </c>
      <c r="Q96" s="9" t="str">
        <f t="shared" si="11"/>
        <v>山下智</v>
      </c>
      <c r="R96" s="9">
        <v>0</v>
      </c>
      <c r="S96" s="9" t="s">
        <v>460</v>
      </c>
      <c r="T96" s="9" t="s">
        <v>461</v>
      </c>
      <c r="U96" s="9"/>
      <c r="Y96" s="5"/>
      <c r="AD96" s="5"/>
    </row>
    <row r="97" spans="1:30" hidden="1">
      <c r="A97" s="9">
        <v>30009250</v>
      </c>
      <c r="B97" s="9" t="s">
        <v>462</v>
      </c>
      <c r="C97" s="9" t="s">
        <v>463</v>
      </c>
      <c r="D97" s="9" t="s">
        <v>19</v>
      </c>
      <c r="E97" s="9" t="s">
        <v>20</v>
      </c>
      <c r="F97" s="16" t="s">
        <v>1123</v>
      </c>
      <c r="G97" s="9" t="s">
        <v>312</v>
      </c>
      <c r="H97" s="32"/>
      <c r="I97" s="9">
        <f>VLOOKUP($D97,'(新)テーブル定義'!$B$6:$C$7,2,FALSE)</f>
        <v>0</v>
      </c>
      <c r="J97" s="9" t="str">
        <f t="shared" si="6"/>
        <v>AF事業部</v>
      </c>
      <c r="K97" s="9">
        <f>VLOOKUP($E97,'(新)テーブル定義'!$E$6:$F$11,2,FALSE)</f>
        <v>1</v>
      </c>
      <c r="L97" s="9" t="str">
        <f t="shared" si="12"/>
        <v>東日本リージョン</v>
      </c>
      <c r="M97" s="9" t="str">
        <f>IFERROR(VLOOKUP($F97,'(新)テーブル定義'!$G$6:$H$42,2,FALSE),"")</f>
        <v>J2O2</v>
      </c>
      <c r="N97" s="9" t="str">
        <f t="shared" si="8"/>
        <v>AF東関東D</v>
      </c>
      <c r="O97" s="9">
        <f t="shared" si="9"/>
        <v>1</v>
      </c>
      <c r="P97" s="9">
        <f t="shared" si="10"/>
        <v>30009250</v>
      </c>
      <c r="Q97" s="9" t="str">
        <f t="shared" si="11"/>
        <v>小室陽平</v>
      </c>
      <c r="R97" s="9">
        <v>0</v>
      </c>
      <c r="S97" s="9" t="s">
        <v>464</v>
      </c>
      <c r="T97" s="9" t="s">
        <v>465</v>
      </c>
      <c r="U97" s="9"/>
      <c r="Y97" s="5"/>
      <c r="AD97" s="5"/>
    </row>
    <row r="98" spans="1:30" hidden="1">
      <c r="A98" s="9">
        <v>30034406</v>
      </c>
      <c r="B98" s="9" t="s">
        <v>466</v>
      </c>
      <c r="C98" s="9" t="s">
        <v>467</v>
      </c>
      <c r="D98" s="9" t="s">
        <v>19</v>
      </c>
      <c r="E98" s="9" t="s">
        <v>20</v>
      </c>
      <c r="F98" s="16" t="s">
        <v>1124</v>
      </c>
      <c r="G98" s="9" t="s">
        <v>312</v>
      </c>
      <c r="H98" s="32"/>
      <c r="I98" s="9">
        <f>VLOOKUP($D98,'(新)テーブル定義'!$B$6:$C$7,2,FALSE)</f>
        <v>0</v>
      </c>
      <c r="J98" s="9" t="str">
        <f t="shared" si="6"/>
        <v>AF事業部</v>
      </c>
      <c r="K98" s="9">
        <f>VLOOKUP($E98,'(新)テーブル定義'!$E$6:$F$11,2,FALSE)</f>
        <v>1</v>
      </c>
      <c r="L98" s="9" t="str">
        <f t="shared" si="12"/>
        <v>東日本リージョン</v>
      </c>
      <c r="M98" s="9" t="str">
        <f>IFERROR(VLOOKUP($F98,'(新)テーブル定義'!$G$6:$H$42,2,FALSE),"")</f>
        <v>J2O4</v>
      </c>
      <c r="N98" s="9" t="str">
        <f t="shared" si="8"/>
        <v>AF北関東D</v>
      </c>
      <c r="O98" s="9">
        <f t="shared" si="9"/>
        <v>1</v>
      </c>
      <c r="P98" s="9">
        <f t="shared" si="10"/>
        <v>30034406</v>
      </c>
      <c r="Q98" s="9" t="str">
        <f t="shared" si="11"/>
        <v>髙成田大樹</v>
      </c>
      <c r="R98" s="9">
        <v>0</v>
      </c>
      <c r="S98" s="9" t="s">
        <v>468</v>
      </c>
      <c r="T98" s="9" t="s">
        <v>469</v>
      </c>
      <c r="U98" s="9"/>
      <c r="Y98" s="5"/>
      <c r="AD98" s="5"/>
    </row>
    <row r="99" spans="1:30" hidden="1">
      <c r="A99" s="9">
        <v>30040387</v>
      </c>
      <c r="B99" s="9" t="s">
        <v>470</v>
      </c>
      <c r="C99" s="9" t="s">
        <v>471</v>
      </c>
      <c r="D99" s="9" t="s">
        <v>19</v>
      </c>
      <c r="E99" s="9" t="s">
        <v>20</v>
      </c>
      <c r="F99" s="16" t="s">
        <v>1123</v>
      </c>
      <c r="G99" s="9" t="s">
        <v>312</v>
      </c>
      <c r="H99" s="32"/>
      <c r="I99" s="9">
        <f>VLOOKUP($D99,'(新)テーブル定義'!$B$6:$C$7,2,FALSE)</f>
        <v>0</v>
      </c>
      <c r="J99" s="9" t="str">
        <f t="shared" si="6"/>
        <v>AF事業部</v>
      </c>
      <c r="K99" s="9">
        <f>VLOOKUP($E99,'(新)テーブル定義'!$E$6:$F$11,2,FALSE)</f>
        <v>1</v>
      </c>
      <c r="L99" s="9" t="str">
        <f t="shared" si="12"/>
        <v>東日本リージョン</v>
      </c>
      <c r="M99" s="9" t="str">
        <f>IFERROR(VLOOKUP($F99,'(新)テーブル定義'!$G$6:$H$42,2,FALSE),"")</f>
        <v>J2O2</v>
      </c>
      <c r="N99" s="9" t="str">
        <f t="shared" si="8"/>
        <v>AF東関東D</v>
      </c>
      <c r="O99" s="9">
        <f t="shared" si="9"/>
        <v>1</v>
      </c>
      <c r="P99" s="9">
        <f t="shared" si="10"/>
        <v>30040387</v>
      </c>
      <c r="Q99" s="9" t="str">
        <f t="shared" si="11"/>
        <v>平井仁</v>
      </c>
      <c r="R99" s="9">
        <v>0</v>
      </c>
      <c r="S99" s="9" t="s">
        <v>472</v>
      </c>
      <c r="T99" s="9" t="s">
        <v>473</v>
      </c>
      <c r="U99" s="24"/>
      <c r="Y99" s="5"/>
      <c r="AD99" s="5"/>
    </row>
    <row r="100" spans="1:30" hidden="1">
      <c r="A100" s="9">
        <v>30008902</v>
      </c>
      <c r="B100" s="9" t="s">
        <v>371</v>
      </c>
      <c r="C100" s="9" t="s">
        <v>474</v>
      </c>
      <c r="D100" s="9" t="s">
        <v>19</v>
      </c>
      <c r="E100" s="9" t="s">
        <v>20</v>
      </c>
      <c r="F100" s="16" t="s">
        <v>1122</v>
      </c>
      <c r="G100" s="9" t="s">
        <v>57</v>
      </c>
      <c r="H100" s="32"/>
      <c r="I100" s="9">
        <f>VLOOKUP($D100,'(新)テーブル定義'!$B$6:$C$7,2,FALSE)</f>
        <v>0</v>
      </c>
      <c r="J100" s="9" t="str">
        <f t="shared" si="6"/>
        <v>AF事業部</v>
      </c>
      <c r="K100" s="9">
        <f>VLOOKUP($E100,'(新)テーブル定義'!$E$6:$F$11,2,FALSE)</f>
        <v>1</v>
      </c>
      <c r="L100" s="9" t="str">
        <f t="shared" si="12"/>
        <v>東日本リージョン</v>
      </c>
      <c r="M100" s="9" t="str">
        <f>IFERROR(VLOOKUP($F100,'(新)テーブル定義'!$G$6:$H$42,2,FALSE),"")</f>
        <v>J2Q2</v>
      </c>
      <c r="N100" s="9" t="str">
        <f t="shared" si="8"/>
        <v>AF北関東FCE D</v>
      </c>
      <c r="O100" s="9">
        <f t="shared" si="9"/>
        <v>1</v>
      </c>
      <c r="P100" s="9">
        <f t="shared" si="10"/>
        <v>30008902</v>
      </c>
      <c r="Q100" s="9" t="str">
        <f t="shared" si="11"/>
        <v>堀之内靖大</v>
      </c>
      <c r="R100" s="9">
        <v>1</v>
      </c>
      <c r="S100" s="9" t="s">
        <v>475</v>
      </c>
      <c r="T100" s="9" t="s">
        <v>476</v>
      </c>
      <c r="U100" s="9"/>
      <c r="Y100" s="5"/>
      <c r="AD100" s="5"/>
    </row>
    <row r="101" spans="1:30" hidden="1">
      <c r="A101" s="9">
        <v>30009215</v>
      </c>
      <c r="B101" s="9" t="s">
        <v>477</v>
      </c>
      <c r="C101" s="9" t="s">
        <v>478</v>
      </c>
      <c r="D101" s="9" t="s">
        <v>19</v>
      </c>
      <c r="E101" s="9" t="s">
        <v>20</v>
      </c>
      <c r="F101" s="16" t="s">
        <v>1125</v>
      </c>
      <c r="G101" s="9" t="s">
        <v>312</v>
      </c>
      <c r="H101" s="32"/>
      <c r="I101" s="9">
        <f>VLOOKUP($D101,'(新)テーブル定義'!$B$6:$C$7,2,FALSE)</f>
        <v>0</v>
      </c>
      <c r="J101" s="9" t="str">
        <f t="shared" si="6"/>
        <v>AF事業部</v>
      </c>
      <c r="K101" s="9">
        <f>VLOOKUP($E101,'(新)テーブル定義'!$E$6:$F$11,2,FALSE)</f>
        <v>1</v>
      </c>
      <c r="L101" s="9" t="str">
        <f t="shared" si="12"/>
        <v>東日本リージョン</v>
      </c>
      <c r="M101" s="9" t="str">
        <f>IFERROR(VLOOKUP($F101,'(新)テーブル定義'!$G$6:$H$42,2,FALSE),"")</f>
        <v>J2O1</v>
      </c>
      <c r="N101" s="9" t="str">
        <f t="shared" si="8"/>
        <v>AF北海道/東北D</v>
      </c>
      <c r="O101" s="9">
        <f t="shared" si="9"/>
        <v>1</v>
      </c>
      <c r="P101" s="9">
        <f t="shared" si="10"/>
        <v>30009215</v>
      </c>
      <c r="Q101" s="9" t="str">
        <f t="shared" si="11"/>
        <v>芝辻文彦</v>
      </c>
      <c r="R101" s="9">
        <v>0</v>
      </c>
      <c r="S101" s="9" t="s">
        <v>479</v>
      </c>
      <c r="T101" s="9" t="s">
        <v>480</v>
      </c>
      <c r="U101" s="9"/>
      <c r="Y101" s="5"/>
      <c r="AD101" s="5"/>
    </row>
    <row r="102" spans="1:30" hidden="1">
      <c r="A102" s="9">
        <v>30009306</v>
      </c>
      <c r="B102" s="9" t="s">
        <v>436</v>
      </c>
      <c r="C102" s="9" t="s">
        <v>364</v>
      </c>
      <c r="D102" s="9" t="s">
        <v>19</v>
      </c>
      <c r="E102" s="9" t="s">
        <v>20</v>
      </c>
      <c r="F102" s="16" t="s">
        <v>1125</v>
      </c>
      <c r="G102" s="9" t="s">
        <v>312</v>
      </c>
      <c r="H102" s="32"/>
      <c r="I102" s="9">
        <f>VLOOKUP($D102,'(新)テーブル定義'!$B$6:$C$7,2,FALSE)</f>
        <v>0</v>
      </c>
      <c r="J102" s="9" t="str">
        <f t="shared" si="6"/>
        <v>AF事業部</v>
      </c>
      <c r="K102" s="9">
        <f>VLOOKUP($E102,'(新)テーブル定義'!$E$6:$F$11,2,FALSE)</f>
        <v>1</v>
      </c>
      <c r="L102" s="9" t="str">
        <f t="shared" si="12"/>
        <v>東日本リージョン</v>
      </c>
      <c r="M102" s="9" t="str">
        <f>IFERROR(VLOOKUP($F102,'(新)テーブル定義'!$G$6:$H$42,2,FALSE),"")</f>
        <v>J2O1</v>
      </c>
      <c r="N102" s="9" t="str">
        <f t="shared" si="8"/>
        <v>AF北海道/東北D</v>
      </c>
      <c r="O102" s="9">
        <f t="shared" si="9"/>
        <v>1</v>
      </c>
      <c r="P102" s="9">
        <f t="shared" si="10"/>
        <v>30009306</v>
      </c>
      <c r="Q102" s="9" t="str">
        <f t="shared" si="11"/>
        <v>村上大介</v>
      </c>
      <c r="R102" s="9">
        <v>0</v>
      </c>
      <c r="S102" s="9" t="s">
        <v>481</v>
      </c>
      <c r="T102" s="9" t="s">
        <v>482</v>
      </c>
      <c r="U102" s="9"/>
      <c r="Y102" s="5"/>
      <c r="AD102" s="5"/>
    </row>
    <row r="103" spans="1:30" hidden="1">
      <c r="A103" s="9">
        <v>30022177</v>
      </c>
      <c r="B103" s="9" t="s">
        <v>483</v>
      </c>
      <c r="C103" s="9" t="s">
        <v>484</v>
      </c>
      <c r="D103" s="9" t="s">
        <v>19</v>
      </c>
      <c r="E103" s="9" t="s">
        <v>20</v>
      </c>
      <c r="F103" s="16" t="s">
        <v>1125</v>
      </c>
      <c r="G103" s="9" t="s">
        <v>312</v>
      </c>
      <c r="H103" s="22"/>
      <c r="I103" s="9">
        <f>VLOOKUP($D103,'(新)テーブル定義'!$B$6:$C$7,2,FALSE)</f>
        <v>0</v>
      </c>
      <c r="J103" s="9" t="str">
        <f t="shared" ref="J103:J162" si="13">D103</f>
        <v>AF事業部</v>
      </c>
      <c r="K103" s="9">
        <f>VLOOKUP($E103,'(新)テーブル定義'!$E$6:$F$11,2,FALSE)</f>
        <v>1</v>
      </c>
      <c r="L103" s="9" t="str">
        <f t="shared" ref="L103:L132" si="14">E103</f>
        <v>東日本リージョン</v>
      </c>
      <c r="M103" s="9" t="str">
        <f>IFERROR(VLOOKUP($F103,'(新)テーブル定義'!$G$6:$H$42,2,FALSE),"")</f>
        <v>J2O1</v>
      </c>
      <c r="N103" s="9" t="str">
        <f t="shared" ref="N103:N162" si="15">F103</f>
        <v>AF北海道/東北D</v>
      </c>
      <c r="O103" s="9">
        <f t="shared" ref="O103:O162" si="16">IF(I103=0,1,0)</f>
        <v>1</v>
      </c>
      <c r="P103" s="9">
        <f t="shared" si="10"/>
        <v>30022177</v>
      </c>
      <c r="Q103" s="9" t="str">
        <f t="shared" si="11"/>
        <v>古川大智</v>
      </c>
      <c r="R103" s="9">
        <v>0</v>
      </c>
      <c r="S103" s="9" t="s">
        <v>485</v>
      </c>
      <c r="T103" s="9" t="s">
        <v>486</v>
      </c>
      <c r="U103" s="9"/>
      <c r="Y103" s="5"/>
      <c r="AD103" s="5"/>
    </row>
    <row r="104" spans="1:30" hidden="1">
      <c r="A104" s="9">
        <v>30037663</v>
      </c>
      <c r="B104" s="9" t="s">
        <v>487</v>
      </c>
      <c r="C104" s="9" t="s">
        <v>488</v>
      </c>
      <c r="D104" s="9" t="s">
        <v>19</v>
      </c>
      <c r="E104" s="9" t="s">
        <v>20</v>
      </c>
      <c r="F104" s="16" t="s">
        <v>1125</v>
      </c>
      <c r="G104" s="9" t="s">
        <v>312</v>
      </c>
      <c r="H104" s="32"/>
      <c r="I104" s="9">
        <f>VLOOKUP($D104,'(新)テーブル定義'!$B$6:$C$7,2,FALSE)</f>
        <v>0</v>
      </c>
      <c r="J104" s="9" t="str">
        <f t="shared" si="13"/>
        <v>AF事業部</v>
      </c>
      <c r="K104" s="9">
        <f>VLOOKUP($E104,'(新)テーブル定義'!$E$6:$F$11,2,FALSE)</f>
        <v>1</v>
      </c>
      <c r="L104" s="9" t="str">
        <f t="shared" si="14"/>
        <v>東日本リージョン</v>
      </c>
      <c r="M104" s="9" t="str">
        <f>IFERROR(VLOOKUP($F104,'(新)テーブル定義'!$G$6:$H$42,2,FALSE),"")</f>
        <v>J2O1</v>
      </c>
      <c r="N104" s="9" t="str">
        <f t="shared" si="15"/>
        <v>AF北海道/東北D</v>
      </c>
      <c r="O104" s="9">
        <f t="shared" si="16"/>
        <v>1</v>
      </c>
      <c r="P104" s="9">
        <f t="shared" si="10"/>
        <v>30037663</v>
      </c>
      <c r="Q104" s="9" t="str">
        <f t="shared" si="11"/>
        <v>千葉俊輔</v>
      </c>
      <c r="R104" s="9">
        <v>0</v>
      </c>
      <c r="S104" s="9" t="s">
        <v>489</v>
      </c>
      <c r="T104" s="9" t="s">
        <v>490</v>
      </c>
      <c r="U104" s="9"/>
      <c r="Y104" s="5"/>
      <c r="AD104" s="5"/>
    </row>
    <row r="105" spans="1:30" hidden="1">
      <c r="A105" s="9">
        <v>30045607</v>
      </c>
      <c r="B105" s="9" t="s">
        <v>491</v>
      </c>
      <c r="C105" s="9" t="s">
        <v>492</v>
      </c>
      <c r="D105" s="9" t="s">
        <v>19</v>
      </c>
      <c r="E105" s="9" t="s">
        <v>20</v>
      </c>
      <c r="F105" s="16" t="s">
        <v>1125</v>
      </c>
      <c r="G105" s="9" t="s">
        <v>312</v>
      </c>
      <c r="H105" s="32"/>
      <c r="I105" s="9">
        <f>VLOOKUP($D105,'(新)テーブル定義'!$B$6:$C$7,2,FALSE)</f>
        <v>0</v>
      </c>
      <c r="J105" s="9" t="str">
        <f t="shared" si="13"/>
        <v>AF事業部</v>
      </c>
      <c r="K105" s="9">
        <f>VLOOKUP($E105,'(新)テーブル定義'!$E$6:$F$11,2,FALSE)</f>
        <v>1</v>
      </c>
      <c r="L105" s="9" t="str">
        <f t="shared" si="14"/>
        <v>東日本リージョン</v>
      </c>
      <c r="M105" s="9" t="str">
        <f>IFERROR(VLOOKUP($F105,'(新)テーブル定義'!$G$6:$H$42,2,FALSE),"")</f>
        <v>J2O1</v>
      </c>
      <c r="N105" s="9" t="str">
        <f t="shared" si="15"/>
        <v>AF北海道/東北D</v>
      </c>
      <c r="O105" s="9">
        <f t="shared" si="16"/>
        <v>1</v>
      </c>
      <c r="P105" s="9">
        <f t="shared" si="10"/>
        <v>30045607</v>
      </c>
      <c r="Q105" s="9" t="str">
        <f t="shared" si="11"/>
        <v>大江進二</v>
      </c>
      <c r="R105" s="9">
        <v>0</v>
      </c>
      <c r="S105" s="9" t="s">
        <v>493</v>
      </c>
      <c r="T105" s="9" t="s">
        <v>494</v>
      </c>
      <c r="U105" s="9"/>
      <c r="Y105" s="5"/>
      <c r="AD105" s="5"/>
    </row>
    <row r="106" spans="1:30" hidden="1">
      <c r="A106" s="9">
        <v>30009023</v>
      </c>
      <c r="B106" s="9" t="s">
        <v>122</v>
      </c>
      <c r="C106" s="9" t="s">
        <v>495</v>
      </c>
      <c r="D106" s="9" t="s">
        <v>19</v>
      </c>
      <c r="E106" s="9" t="s">
        <v>20</v>
      </c>
      <c r="F106" s="16" t="s">
        <v>1125</v>
      </c>
      <c r="G106" s="9" t="s">
        <v>325</v>
      </c>
      <c r="H106" s="32"/>
      <c r="I106" s="9">
        <f>VLOOKUP($D106,'(新)テーブル定義'!$B$6:$C$7,2,FALSE)</f>
        <v>0</v>
      </c>
      <c r="J106" s="9" t="str">
        <f t="shared" si="13"/>
        <v>AF事業部</v>
      </c>
      <c r="K106" s="9">
        <f>VLOOKUP($E106,'(新)テーブル定義'!$E$6:$F$11,2,FALSE)</f>
        <v>1</v>
      </c>
      <c r="L106" s="9" t="str">
        <f t="shared" si="14"/>
        <v>東日本リージョン</v>
      </c>
      <c r="M106" s="9" t="str">
        <f>IFERROR(VLOOKUP($F106,'(新)テーブル定義'!$G$6:$H$42,2,FALSE),"")</f>
        <v>J2O1</v>
      </c>
      <c r="N106" s="9" t="str">
        <f t="shared" si="15"/>
        <v>AF北海道/東北D</v>
      </c>
      <c r="O106" s="9">
        <f t="shared" si="16"/>
        <v>1</v>
      </c>
      <c r="P106" s="9">
        <f t="shared" si="10"/>
        <v>30009023</v>
      </c>
      <c r="Q106" s="9" t="str">
        <f t="shared" si="11"/>
        <v>高橋孝介</v>
      </c>
      <c r="R106" s="9">
        <v>0</v>
      </c>
      <c r="S106" s="9" t="s">
        <v>496</v>
      </c>
      <c r="T106" s="9" t="s">
        <v>497</v>
      </c>
      <c r="U106" s="9"/>
      <c r="Y106" s="5"/>
      <c r="AD106" s="5"/>
    </row>
    <row r="107" spans="1:30" hidden="1">
      <c r="A107" s="9">
        <v>30009168</v>
      </c>
      <c r="B107" s="9" t="s">
        <v>498</v>
      </c>
      <c r="C107" s="9" t="s">
        <v>499</v>
      </c>
      <c r="D107" s="9" t="s">
        <v>19</v>
      </c>
      <c r="E107" s="9" t="s">
        <v>20</v>
      </c>
      <c r="F107" s="16" t="s">
        <v>1126</v>
      </c>
      <c r="G107" s="9" t="s">
        <v>312</v>
      </c>
      <c r="H107" s="32"/>
      <c r="I107" s="9">
        <f>VLOOKUP($D107,'(新)テーブル定義'!$B$6:$C$7,2,FALSE)</f>
        <v>0</v>
      </c>
      <c r="J107" s="9" t="str">
        <f t="shared" si="13"/>
        <v>AF事業部</v>
      </c>
      <c r="K107" s="9">
        <f>VLOOKUP($E107,'(新)テーブル定義'!$E$6:$F$11,2,FALSE)</f>
        <v>1</v>
      </c>
      <c r="L107" s="9" t="str">
        <f t="shared" si="14"/>
        <v>東日本リージョン</v>
      </c>
      <c r="M107" s="9" t="str">
        <f>IFERROR(VLOOKUP($F107,'(新)テーブル定義'!$G$6:$H$42,2,FALSE),"")</f>
        <v>J2O3</v>
      </c>
      <c r="N107" s="9" t="str">
        <f t="shared" si="15"/>
        <v>AF南関東D</v>
      </c>
      <c r="O107" s="9">
        <f t="shared" si="16"/>
        <v>1</v>
      </c>
      <c r="P107" s="9">
        <f t="shared" si="10"/>
        <v>30009168</v>
      </c>
      <c r="Q107" s="9" t="str">
        <f t="shared" si="11"/>
        <v>川村尚之</v>
      </c>
      <c r="R107" s="9">
        <v>0</v>
      </c>
      <c r="S107" s="9" t="s">
        <v>500</v>
      </c>
      <c r="T107" s="9" t="s">
        <v>501</v>
      </c>
      <c r="U107" s="9"/>
      <c r="Y107" s="5"/>
      <c r="AD107" s="5"/>
    </row>
    <row r="108" spans="1:30" hidden="1">
      <c r="A108" s="9">
        <v>30009217</v>
      </c>
      <c r="B108" s="9" t="s">
        <v>455</v>
      </c>
      <c r="C108" s="9" t="s">
        <v>502</v>
      </c>
      <c r="D108" s="9" t="s">
        <v>19</v>
      </c>
      <c r="E108" s="9" t="s">
        <v>20</v>
      </c>
      <c r="F108" s="16" t="s">
        <v>1126</v>
      </c>
      <c r="G108" s="9" t="s">
        <v>325</v>
      </c>
      <c r="H108" s="32"/>
      <c r="I108" s="9">
        <f>VLOOKUP($D108,'(新)テーブル定義'!$B$6:$C$7,2,FALSE)</f>
        <v>0</v>
      </c>
      <c r="J108" s="9" t="str">
        <f t="shared" si="13"/>
        <v>AF事業部</v>
      </c>
      <c r="K108" s="9">
        <f>VLOOKUP($E108,'(新)テーブル定義'!$E$6:$F$11,2,FALSE)</f>
        <v>1</v>
      </c>
      <c r="L108" s="9" t="str">
        <f t="shared" si="14"/>
        <v>東日本リージョン</v>
      </c>
      <c r="M108" s="9" t="str">
        <f>IFERROR(VLOOKUP($F108,'(新)テーブル定義'!$G$6:$H$42,2,FALSE),"")</f>
        <v>J2O3</v>
      </c>
      <c r="N108" s="9" t="str">
        <f t="shared" si="15"/>
        <v>AF南関東D</v>
      </c>
      <c r="O108" s="9">
        <f t="shared" si="16"/>
        <v>1</v>
      </c>
      <c r="P108" s="9">
        <f t="shared" si="10"/>
        <v>30009217</v>
      </c>
      <c r="Q108" s="9" t="str">
        <f t="shared" si="11"/>
        <v>田村弘昭</v>
      </c>
      <c r="R108" s="9">
        <v>0</v>
      </c>
      <c r="S108" s="9" t="s">
        <v>503</v>
      </c>
      <c r="T108" s="9" t="s">
        <v>504</v>
      </c>
      <c r="U108" s="9"/>
      <c r="Y108" s="5"/>
      <c r="AD108" s="5"/>
    </row>
    <row r="109" spans="1:30" hidden="1">
      <c r="A109" s="9">
        <v>30011362</v>
      </c>
      <c r="B109" s="9" t="s">
        <v>505</v>
      </c>
      <c r="C109" s="9" t="s">
        <v>506</v>
      </c>
      <c r="D109" s="9" t="s">
        <v>19</v>
      </c>
      <c r="E109" s="9" t="s">
        <v>20</v>
      </c>
      <c r="F109" s="16" t="s">
        <v>1126</v>
      </c>
      <c r="G109" s="9" t="s">
        <v>312</v>
      </c>
      <c r="H109" s="32"/>
      <c r="I109" s="9">
        <f>VLOOKUP($D109,'(新)テーブル定義'!$B$6:$C$7,2,FALSE)</f>
        <v>0</v>
      </c>
      <c r="J109" s="9" t="str">
        <f t="shared" si="13"/>
        <v>AF事業部</v>
      </c>
      <c r="K109" s="9">
        <f>VLOOKUP($E109,'(新)テーブル定義'!$E$6:$F$11,2,FALSE)</f>
        <v>1</v>
      </c>
      <c r="L109" s="9" t="str">
        <f t="shared" si="14"/>
        <v>東日本リージョン</v>
      </c>
      <c r="M109" s="9" t="str">
        <f>IFERROR(VLOOKUP($F109,'(新)テーブル定義'!$G$6:$H$42,2,FALSE),"")</f>
        <v>J2O3</v>
      </c>
      <c r="N109" s="9" t="str">
        <f t="shared" si="15"/>
        <v>AF南関東D</v>
      </c>
      <c r="O109" s="9">
        <f t="shared" si="16"/>
        <v>1</v>
      </c>
      <c r="P109" s="9">
        <f t="shared" si="10"/>
        <v>30011362</v>
      </c>
      <c r="Q109" s="9" t="str">
        <f t="shared" si="11"/>
        <v>伊藤喜一</v>
      </c>
      <c r="R109" s="9">
        <v>0</v>
      </c>
      <c r="S109" s="9" t="s">
        <v>507</v>
      </c>
      <c r="T109" s="9" t="s">
        <v>508</v>
      </c>
      <c r="U109" s="9"/>
      <c r="Y109" s="5"/>
      <c r="AD109" s="5"/>
    </row>
    <row r="110" spans="1:30" hidden="1">
      <c r="A110" s="9">
        <v>30021997</v>
      </c>
      <c r="B110" s="9" t="s">
        <v>509</v>
      </c>
      <c r="C110" s="9" t="s">
        <v>510</v>
      </c>
      <c r="D110" s="9" t="s">
        <v>19</v>
      </c>
      <c r="E110" s="9" t="s">
        <v>20</v>
      </c>
      <c r="F110" s="16" t="s">
        <v>1126</v>
      </c>
      <c r="G110" s="9" t="s">
        <v>312</v>
      </c>
      <c r="H110" s="32"/>
      <c r="I110" s="9">
        <f>VLOOKUP($D110,'(新)テーブル定義'!$B$6:$C$7,2,FALSE)</f>
        <v>0</v>
      </c>
      <c r="J110" s="9" t="str">
        <f t="shared" si="13"/>
        <v>AF事業部</v>
      </c>
      <c r="K110" s="9">
        <f>VLOOKUP($E110,'(新)テーブル定義'!$E$6:$F$11,2,FALSE)</f>
        <v>1</v>
      </c>
      <c r="L110" s="9" t="str">
        <f t="shared" si="14"/>
        <v>東日本リージョン</v>
      </c>
      <c r="M110" s="9" t="str">
        <f>IFERROR(VLOOKUP($F110,'(新)テーブル定義'!$G$6:$H$42,2,FALSE),"")</f>
        <v>J2O3</v>
      </c>
      <c r="N110" s="9" t="str">
        <f t="shared" si="15"/>
        <v>AF南関東D</v>
      </c>
      <c r="O110" s="9">
        <f t="shared" si="16"/>
        <v>1</v>
      </c>
      <c r="P110" s="9">
        <f t="shared" si="10"/>
        <v>30021997</v>
      </c>
      <c r="Q110" s="9" t="str">
        <f t="shared" si="11"/>
        <v>吉田智彦</v>
      </c>
      <c r="R110" s="9">
        <v>0</v>
      </c>
      <c r="S110" s="9" t="s">
        <v>511</v>
      </c>
      <c r="T110" s="9" t="s">
        <v>512</v>
      </c>
      <c r="U110" s="9"/>
      <c r="Y110" s="5"/>
      <c r="AD110" s="5"/>
    </row>
    <row r="111" spans="1:30" hidden="1">
      <c r="A111" s="9">
        <v>30024876</v>
      </c>
      <c r="B111" s="9" t="s">
        <v>513</v>
      </c>
      <c r="C111" s="9" t="s">
        <v>514</v>
      </c>
      <c r="D111" s="9" t="s">
        <v>19</v>
      </c>
      <c r="E111" s="9" t="s">
        <v>20</v>
      </c>
      <c r="F111" s="16" t="s">
        <v>1126</v>
      </c>
      <c r="G111" s="9" t="s">
        <v>312</v>
      </c>
      <c r="H111" s="32"/>
      <c r="I111" s="9">
        <f>VLOOKUP($D111,'(新)テーブル定義'!$B$6:$C$7,2,FALSE)</f>
        <v>0</v>
      </c>
      <c r="J111" s="9" t="str">
        <f t="shared" si="13"/>
        <v>AF事業部</v>
      </c>
      <c r="K111" s="9">
        <f>VLOOKUP($E111,'(新)テーブル定義'!$E$6:$F$11,2,FALSE)</f>
        <v>1</v>
      </c>
      <c r="L111" s="9" t="str">
        <f t="shared" si="14"/>
        <v>東日本リージョン</v>
      </c>
      <c r="M111" s="9" t="str">
        <f>IFERROR(VLOOKUP($F111,'(新)テーブル定義'!$G$6:$H$42,2,FALSE),"")</f>
        <v>J2O3</v>
      </c>
      <c r="N111" s="9" t="str">
        <f t="shared" si="15"/>
        <v>AF南関東D</v>
      </c>
      <c r="O111" s="9">
        <f t="shared" si="16"/>
        <v>1</v>
      </c>
      <c r="P111" s="9">
        <f t="shared" si="10"/>
        <v>30024876</v>
      </c>
      <c r="Q111" s="9" t="str">
        <f t="shared" si="11"/>
        <v>藤尾祥史</v>
      </c>
      <c r="R111" s="9">
        <v>0</v>
      </c>
      <c r="S111" s="9" t="s">
        <v>515</v>
      </c>
      <c r="T111" s="9" t="s">
        <v>516</v>
      </c>
      <c r="U111" s="9"/>
      <c r="Y111" s="5"/>
      <c r="AD111" s="5"/>
    </row>
    <row r="112" spans="1:30" hidden="1">
      <c r="A112" s="9">
        <v>30034809</v>
      </c>
      <c r="B112" s="9" t="s">
        <v>517</v>
      </c>
      <c r="C112" s="9" t="s">
        <v>518</v>
      </c>
      <c r="D112" s="9" t="s">
        <v>19</v>
      </c>
      <c r="E112" s="9" t="s">
        <v>20</v>
      </c>
      <c r="F112" s="16" t="s">
        <v>1124</v>
      </c>
      <c r="G112" s="9" t="s">
        <v>312</v>
      </c>
      <c r="H112" s="32"/>
      <c r="I112" s="9">
        <f>VLOOKUP($D112,'(新)テーブル定義'!$B$6:$C$7,2,FALSE)</f>
        <v>0</v>
      </c>
      <c r="J112" s="9" t="str">
        <f t="shared" si="13"/>
        <v>AF事業部</v>
      </c>
      <c r="K112" s="9">
        <f>VLOOKUP($E112,'(新)テーブル定義'!$E$6:$F$11,2,FALSE)</f>
        <v>1</v>
      </c>
      <c r="L112" s="9" t="str">
        <f t="shared" si="14"/>
        <v>東日本リージョン</v>
      </c>
      <c r="M112" s="9" t="str">
        <f>IFERROR(VLOOKUP($F112,'(新)テーブル定義'!$G$6:$H$42,2,FALSE),"")</f>
        <v>J2O4</v>
      </c>
      <c r="N112" s="9" t="str">
        <f t="shared" si="15"/>
        <v>AF北関東D</v>
      </c>
      <c r="O112" s="9">
        <f t="shared" si="16"/>
        <v>1</v>
      </c>
      <c r="P112" s="9">
        <f t="shared" si="10"/>
        <v>30034809</v>
      </c>
      <c r="Q112" s="9" t="str">
        <f t="shared" si="11"/>
        <v>山本拓未</v>
      </c>
      <c r="R112" s="9">
        <v>0</v>
      </c>
      <c r="S112" s="9" t="s">
        <v>519</v>
      </c>
      <c r="T112" s="9" t="s">
        <v>520</v>
      </c>
      <c r="U112" s="24"/>
      <c r="Y112" s="5"/>
      <c r="AD112" s="5"/>
    </row>
    <row r="113" spans="1:30" hidden="1">
      <c r="A113" s="9">
        <v>30038353</v>
      </c>
      <c r="B113" s="9" t="s">
        <v>521</v>
      </c>
      <c r="C113" s="9" t="s">
        <v>433</v>
      </c>
      <c r="D113" s="9" t="s">
        <v>19</v>
      </c>
      <c r="E113" s="9" t="s">
        <v>20</v>
      </c>
      <c r="F113" s="16" t="s">
        <v>1126</v>
      </c>
      <c r="G113" s="9" t="s">
        <v>312</v>
      </c>
      <c r="H113" s="32"/>
      <c r="I113" s="9">
        <f>VLOOKUP($D113,'(新)テーブル定義'!$B$6:$C$7,2,FALSE)</f>
        <v>0</v>
      </c>
      <c r="J113" s="9" t="str">
        <f t="shared" si="13"/>
        <v>AF事業部</v>
      </c>
      <c r="K113" s="9">
        <f>VLOOKUP($E113,'(新)テーブル定義'!$E$6:$F$11,2,FALSE)</f>
        <v>1</v>
      </c>
      <c r="L113" s="9" t="str">
        <f t="shared" si="14"/>
        <v>東日本リージョン</v>
      </c>
      <c r="M113" s="9" t="str">
        <f>IFERROR(VLOOKUP($F113,'(新)テーブル定義'!$G$6:$H$42,2,FALSE),"")</f>
        <v>J2O3</v>
      </c>
      <c r="N113" s="9" t="str">
        <f t="shared" si="15"/>
        <v>AF南関東D</v>
      </c>
      <c r="O113" s="9">
        <f t="shared" si="16"/>
        <v>1</v>
      </c>
      <c r="P113" s="9">
        <f t="shared" si="10"/>
        <v>30038353</v>
      </c>
      <c r="Q113" s="9" t="str">
        <f t="shared" si="11"/>
        <v>中村浩之</v>
      </c>
      <c r="R113" s="9">
        <v>0</v>
      </c>
      <c r="S113" s="9" t="s">
        <v>522</v>
      </c>
      <c r="T113" s="9" t="s">
        <v>523</v>
      </c>
      <c r="U113" s="9"/>
      <c r="Y113" s="5"/>
      <c r="AD113" s="5"/>
    </row>
    <row r="114" spans="1:30" hidden="1">
      <c r="A114" s="9">
        <v>30040195</v>
      </c>
      <c r="B114" s="9" t="s">
        <v>525</v>
      </c>
      <c r="C114" s="9" t="s">
        <v>526</v>
      </c>
      <c r="D114" s="9" t="s">
        <v>19</v>
      </c>
      <c r="E114" s="9" t="s">
        <v>20</v>
      </c>
      <c r="F114" s="16" t="s">
        <v>1125</v>
      </c>
      <c r="G114" s="9" t="s">
        <v>312</v>
      </c>
      <c r="H114" s="22"/>
      <c r="I114" s="9">
        <f>VLOOKUP($D114,'(新)テーブル定義'!$B$6:$C$7,2,FALSE)</f>
        <v>0</v>
      </c>
      <c r="J114" s="9" t="str">
        <f t="shared" si="13"/>
        <v>AF事業部</v>
      </c>
      <c r="K114" s="9">
        <f>VLOOKUP($E114,'(新)テーブル定義'!$E$6:$F$11,2,FALSE)</f>
        <v>1</v>
      </c>
      <c r="L114" s="9" t="str">
        <f t="shared" si="14"/>
        <v>東日本リージョン</v>
      </c>
      <c r="M114" s="9" t="str">
        <f>IFERROR(VLOOKUP($F114,'(新)テーブル定義'!$G$6:$H$42,2,FALSE),"")</f>
        <v>J2O1</v>
      </c>
      <c r="N114" s="9" t="str">
        <f t="shared" si="15"/>
        <v>AF北海道/東北D</v>
      </c>
      <c r="O114" s="9">
        <f t="shared" si="16"/>
        <v>1</v>
      </c>
      <c r="P114" s="9">
        <f t="shared" si="10"/>
        <v>30040195</v>
      </c>
      <c r="Q114" s="9" t="str">
        <f t="shared" si="11"/>
        <v>横手孝則</v>
      </c>
      <c r="R114" s="9">
        <v>0</v>
      </c>
      <c r="S114" s="9" t="s">
        <v>527</v>
      </c>
      <c r="T114" s="9" t="s">
        <v>528</v>
      </c>
      <c r="U114" s="24"/>
      <c r="Y114" s="5"/>
      <c r="AD114" s="5"/>
    </row>
    <row r="115" spans="1:30" hidden="1">
      <c r="A115" s="9">
        <v>30046611</v>
      </c>
      <c r="B115" s="9" t="s">
        <v>529</v>
      </c>
      <c r="C115" s="9" t="s">
        <v>530</v>
      </c>
      <c r="D115" s="9" t="s">
        <v>19</v>
      </c>
      <c r="E115" s="9" t="s">
        <v>20</v>
      </c>
      <c r="F115" s="16" t="s">
        <v>1124</v>
      </c>
      <c r="G115" s="9" t="s">
        <v>312</v>
      </c>
      <c r="H115" s="32"/>
      <c r="I115" s="9">
        <f>VLOOKUP($D115,'(新)テーブル定義'!$B$6:$C$7,2,FALSE)</f>
        <v>0</v>
      </c>
      <c r="J115" s="9" t="str">
        <f t="shared" si="13"/>
        <v>AF事業部</v>
      </c>
      <c r="K115" s="9">
        <f>VLOOKUP($E115,'(新)テーブル定義'!$E$6:$F$11,2,FALSE)</f>
        <v>1</v>
      </c>
      <c r="L115" s="9" t="str">
        <f t="shared" si="14"/>
        <v>東日本リージョン</v>
      </c>
      <c r="M115" s="9" t="str">
        <f>IFERROR(VLOOKUP($F115,'(新)テーブル定義'!$G$6:$H$42,2,FALSE),"")</f>
        <v>J2O4</v>
      </c>
      <c r="N115" s="9" t="str">
        <f t="shared" si="15"/>
        <v>AF北関東D</v>
      </c>
      <c r="O115" s="9">
        <f t="shared" si="16"/>
        <v>1</v>
      </c>
      <c r="P115" s="9">
        <f t="shared" si="10"/>
        <v>30046611</v>
      </c>
      <c r="Q115" s="9" t="str">
        <f t="shared" si="11"/>
        <v>植本将史</v>
      </c>
      <c r="R115" s="9">
        <v>0</v>
      </c>
      <c r="S115" s="9" t="s">
        <v>531</v>
      </c>
      <c r="T115" s="9" t="s">
        <v>532</v>
      </c>
      <c r="U115" s="9"/>
      <c r="Y115" s="5"/>
      <c r="AD115" s="5"/>
    </row>
    <row r="116" spans="1:30" hidden="1">
      <c r="A116" s="9">
        <v>30047314</v>
      </c>
      <c r="B116" s="9" t="s">
        <v>533</v>
      </c>
      <c r="C116" s="9" t="s">
        <v>534</v>
      </c>
      <c r="D116" s="9" t="s">
        <v>19</v>
      </c>
      <c r="E116" s="9" t="s">
        <v>20</v>
      </c>
      <c r="F116" s="16" t="s">
        <v>1126</v>
      </c>
      <c r="G116" s="9" t="s">
        <v>312</v>
      </c>
      <c r="H116" s="32"/>
      <c r="I116" s="9">
        <f>VLOOKUP($D116,'(新)テーブル定義'!$B$6:$C$7,2,FALSE)</f>
        <v>0</v>
      </c>
      <c r="J116" s="9" t="str">
        <f t="shared" si="13"/>
        <v>AF事業部</v>
      </c>
      <c r="K116" s="9">
        <f>VLOOKUP($E116,'(新)テーブル定義'!$E$6:$F$11,2,FALSE)</f>
        <v>1</v>
      </c>
      <c r="L116" s="9" t="str">
        <f t="shared" si="14"/>
        <v>東日本リージョン</v>
      </c>
      <c r="M116" s="9" t="str">
        <f>IFERROR(VLOOKUP($F116,'(新)テーブル定義'!$G$6:$H$42,2,FALSE),"")</f>
        <v>J2O3</v>
      </c>
      <c r="N116" s="9" t="str">
        <f t="shared" si="15"/>
        <v>AF南関東D</v>
      </c>
      <c r="O116" s="9">
        <f t="shared" si="16"/>
        <v>1</v>
      </c>
      <c r="P116" s="9">
        <f t="shared" si="10"/>
        <v>30047314</v>
      </c>
      <c r="Q116" s="9" t="str">
        <f t="shared" si="11"/>
        <v>奈良祐輔</v>
      </c>
      <c r="R116" s="9">
        <v>0</v>
      </c>
      <c r="S116" s="9" t="s">
        <v>535</v>
      </c>
      <c r="T116" s="9" t="s">
        <v>536</v>
      </c>
      <c r="U116" s="9"/>
      <c r="Y116" s="5"/>
      <c r="AD116" s="5"/>
    </row>
    <row r="117" spans="1:30" s="39" customFormat="1">
      <c r="A117" s="26">
        <v>30008977</v>
      </c>
      <c r="B117" s="26" t="s">
        <v>537</v>
      </c>
      <c r="C117" s="26" t="s">
        <v>538</v>
      </c>
      <c r="D117" s="26" t="s">
        <v>24</v>
      </c>
      <c r="E117" s="26" t="s">
        <v>64</v>
      </c>
      <c r="F117" s="27" t="s">
        <v>147</v>
      </c>
      <c r="G117" s="26" t="s">
        <v>539</v>
      </c>
      <c r="H117" s="28" t="s">
        <v>1232</v>
      </c>
      <c r="I117" s="26">
        <f>VLOOKUP($D117,'(新)テーブル定義'!$B$6:$C$7,2,FALSE)</f>
        <v>1</v>
      </c>
      <c r="J117" s="26" t="str">
        <f t="shared" si="13"/>
        <v>CRM事業部</v>
      </c>
      <c r="K117" s="26">
        <f>VLOOKUP($E117,'(新)テーブル定義'!$E$6:$F$11,2,FALSE)</f>
        <v>2</v>
      </c>
      <c r="L117" s="26" t="str">
        <f t="shared" si="14"/>
        <v>西日本リージョン</v>
      </c>
      <c r="M117" s="26" t="str">
        <f>IFERROR(VLOOKUP($F117,'(新)テーブル定義'!$G$6:$H$42,2,FALSE),"")</f>
        <v>J1Q9</v>
      </c>
      <c r="N117" s="26" t="str">
        <f t="shared" si="15"/>
        <v>CRM西日本FCE D</v>
      </c>
      <c r="O117" s="26">
        <f t="shared" si="16"/>
        <v>0</v>
      </c>
      <c r="P117" s="26">
        <f t="shared" si="10"/>
        <v>30008977</v>
      </c>
      <c r="Q117" s="26" t="str">
        <f t="shared" si="11"/>
        <v>濱地志</v>
      </c>
      <c r="R117" s="26">
        <v>1</v>
      </c>
      <c r="S117" s="26" t="s">
        <v>540</v>
      </c>
      <c r="T117" s="26" t="s">
        <v>541</v>
      </c>
      <c r="U117" s="26"/>
      <c r="Y117" s="29"/>
      <c r="AD117" s="29"/>
    </row>
    <row r="118" spans="1:30" s="39" customFormat="1">
      <c r="A118" s="26">
        <v>30009147</v>
      </c>
      <c r="B118" s="26" t="s">
        <v>542</v>
      </c>
      <c r="C118" s="26" t="s">
        <v>543</v>
      </c>
      <c r="D118" s="26" t="s">
        <v>24</v>
      </c>
      <c r="E118" s="26" t="s">
        <v>64</v>
      </c>
      <c r="F118" s="27" t="s">
        <v>147</v>
      </c>
      <c r="G118" s="26" t="s">
        <v>539</v>
      </c>
      <c r="H118" s="28" t="s">
        <v>1232</v>
      </c>
      <c r="I118" s="26">
        <f>VLOOKUP($D118,'(新)テーブル定義'!$B$6:$C$7,2,FALSE)</f>
        <v>1</v>
      </c>
      <c r="J118" s="26" t="str">
        <f t="shared" si="13"/>
        <v>CRM事業部</v>
      </c>
      <c r="K118" s="26">
        <f>VLOOKUP($E118,'(新)テーブル定義'!$E$6:$F$11,2,FALSE)</f>
        <v>2</v>
      </c>
      <c r="L118" s="26" t="str">
        <f t="shared" si="14"/>
        <v>西日本リージョン</v>
      </c>
      <c r="M118" s="26" t="str">
        <f>IFERROR(VLOOKUP($F118,'(新)テーブル定義'!$G$6:$H$42,2,FALSE),"")</f>
        <v>J1Q9</v>
      </c>
      <c r="N118" s="26" t="str">
        <f t="shared" si="15"/>
        <v>CRM西日本FCE D</v>
      </c>
      <c r="O118" s="26">
        <f t="shared" si="16"/>
        <v>0</v>
      </c>
      <c r="P118" s="26">
        <f t="shared" si="10"/>
        <v>30009147</v>
      </c>
      <c r="Q118" s="26" t="str">
        <f t="shared" si="11"/>
        <v>南辻智仁</v>
      </c>
      <c r="R118" s="26">
        <v>1</v>
      </c>
      <c r="S118" s="26" t="s">
        <v>544</v>
      </c>
      <c r="T118" s="26" t="s">
        <v>545</v>
      </c>
      <c r="U118" s="26"/>
      <c r="Y118" s="29"/>
      <c r="AD118" s="29"/>
    </row>
    <row r="119" spans="1:30" s="39" customFormat="1">
      <c r="A119" s="26">
        <v>30009148</v>
      </c>
      <c r="B119" s="26" t="s">
        <v>546</v>
      </c>
      <c r="C119" s="26" t="s">
        <v>547</v>
      </c>
      <c r="D119" s="26" t="s">
        <v>24</v>
      </c>
      <c r="E119" s="26" t="s">
        <v>64</v>
      </c>
      <c r="F119" s="27" t="s">
        <v>147</v>
      </c>
      <c r="G119" s="26" t="s">
        <v>548</v>
      </c>
      <c r="H119" s="28" t="s">
        <v>1232</v>
      </c>
      <c r="I119" s="26">
        <f>VLOOKUP($D119,'(新)テーブル定義'!$B$6:$C$7,2,FALSE)</f>
        <v>1</v>
      </c>
      <c r="J119" s="26" t="str">
        <f t="shared" si="13"/>
        <v>CRM事業部</v>
      </c>
      <c r="K119" s="26">
        <f>VLOOKUP($E119,'(新)テーブル定義'!$E$6:$F$11,2,FALSE)</f>
        <v>2</v>
      </c>
      <c r="L119" s="26" t="str">
        <f t="shared" si="14"/>
        <v>西日本リージョン</v>
      </c>
      <c r="M119" s="26" t="str">
        <f>IFERROR(VLOOKUP($F119,'(新)テーブル定義'!$G$6:$H$42,2,FALSE),"")</f>
        <v>J1Q9</v>
      </c>
      <c r="N119" s="26" t="str">
        <f t="shared" si="15"/>
        <v>CRM西日本FCE D</v>
      </c>
      <c r="O119" s="26">
        <f t="shared" si="16"/>
        <v>0</v>
      </c>
      <c r="P119" s="26">
        <f t="shared" si="10"/>
        <v>30009148</v>
      </c>
      <c r="Q119" s="26" t="str">
        <f t="shared" si="11"/>
        <v>加藤之康</v>
      </c>
      <c r="R119" s="26">
        <v>1</v>
      </c>
      <c r="S119" s="26" t="s">
        <v>549</v>
      </c>
      <c r="T119" s="26" t="s">
        <v>550</v>
      </c>
      <c r="U119" s="26"/>
      <c r="Y119" s="29"/>
      <c r="AD119" s="29"/>
    </row>
    <row r="120" spans="1:30" s="39" customFormat="1">
      <c r="A120" s="26">
        <v>30009186</v>
      </c>
      <c r="B120" s="26" t="s">
        <v>551</v>
      </c>
      <c r="C120" s="26" t="s">
        <v>552</v>
      </c>
      <c r="D120" s="26" t="s">
        <v>24</v>
      </c>
      <c r="E120" s="26" t="s">
        <v>64</v>
      </c>
      <c r="F120" s="27" t="s">
        <v>147</v>
      </c>
      <c r="G120" s="26" t="s">
        <v>539</v>
      </c>
      <c r="H120" s="28" t="s">
        <v>1232</v>
      </c>
      <c r="I120" s="26">
        <f>VLOOKUP($D120,'(新)テーブル定義'!$B$6:$C$7,2,FALSE)</f>
        <v>1</v>
      </c>
      <c r="J120" s="26" t="str">
        <f t="shared" si="13"/>
        <v>CRM事業部</v>
      </c>
      <c r="K120" s="26">
        <f>VLOOKUP($E120,'(新)テーブル定義'!$E$6:$F$11,2,FALSE)</f>
        <v>2</v>
      </c>
      <c r="L120" s="26" t="str">
        <f t="shared" si="14"/>
        <v>西日本リージョン</v>
      </c>
      <c r="M120" s="26" t="str">
        <f>IFERROR(VLOOKUP($F120,'(新)テーブル定義'!$G$6:$H$42,2,FALSE),"")</f>
        <v>J1Q9</v>
      </c>
      <c r="N120" s="26" t="str">
        <f t="shared" si="15"/>
        <v>CRM西日本FCE D</v>
      </c>
      <c r="O120" s="26">
        <f t="shared" si="16"/>
        <v>0</v>
      </c>
      <c r="P120" s="26">
        <f t="shared" si="10"/>
        <v>30009186</v>
      </c>
      <c r="Q120" s="26" t="str">
        <f t="shared" si="11"/>
        <v>大田孝</v>
      </c>
      <c r="R120" s="26">
        <v>1</v>
      </c>
      <c r="S120" s="26" t="s">
        <v>553</v>
      </c>
      <c r="T120" s="26" t="s">
        <v>554</v>
      </c>
      <c r="U120" s="26"/>
      <c r="Y120" s="29"/>
      <c r="AD120" s="29"/>
    </row>
    <row r="121" spans="1:30" s="39" customFormat="1">
      <c r="A121" s="26">
        <v>30009228</v>
      </c>
      <c r="B121" s="26" t="s">
        <v>555</v>
      </c>
      <c r="C121" s="26" t="s">
        <v>556</v>
      </c>
      <c r="D121" s="26" t="s">
        <v>24</v>
      </c>
      <c r="E121" s="26" t="s">
        <v>64</v>
      </c>
      <c r="F121" s="27" t="s">
        <v>147</v>
      </c>
      <c r="G121" s="26" t="s">
        <v>539</v>
      </c>
      <c r="H121" s="28" t="s">
        <v>1232</v>
      </c>
      <c r="I121" s="26">
        <f>VLOOKUP($D121,'(新)テーブル定義'!$B$6:$C$7,2,FALSE)</f>
        <v>1</v>
      </c>
      <c r="J121" s="26" t="str">
        <f t="shared" si="13"/>
        <v>CRM事業部</v>
      </c>
      <c r="K121" s="26">
        <f>VLOOKUP($E121,'(新)テーブル定義'!$E$6:$F$11,2,FALSE)</f>
        <v>2</v>
      </c>
      <c r="L121" s="26" t="str">
        <f t="shared" si="14"/>
        <v>西日本リージョン</v>
      </c>
      <c r="M121" s="26" t="str">
        <f>IFERROR(VLOOKUP($F121,'(新)テーブル定義'!$G$6:$H$42,2,FALSE),"")</f>
        <v>J1Q9</v>
      </c>
      <c r="N121" s="26" t="str">
        <f t="shared" si="15"/>
        <v>CRM西日本FCE D</v>
      </c>
      <c r="O121" s="26">
        <f t="shared" si="16"/>
        <v>0</v>
      </c>
      <c r="P121" s="26">
        <f t="shared" si="10"/>
        <v>30009228</v>
      </c>
      <c r="Q121" s="26" t="str">
        <f t="shared" si="11"/>
        <v>竹川泰史</v>
      </c>
      <c r="R121" s="26">
        <v>1</v>
      </c>
      <c r="S121" s="26" t="s">
        <v>557</v>
      </c>
      <c r="T121" s="26" t="s">
        <v>558</v>
      </c>
      <c r="U121" s="26"/>
      <c r="Y121" s="29"/>
      <c r="AD121" s="29"/>
    </row>
    <row r="122" spans="1:30" s="39" customFormat="1">
      <c r="A122" s="26">
        <v>30009260</v>
      </c>
      <c r="B122" s="26" t="s">
        <v>559</v>
      </c>
      <c r="C122" s="26" t="s">
        <v>560</v>
      </c>
      <c r="D122" s="26" t="s">
        <v>24</v>
      </c>
      <c r="E122" s="26" t="s">
        <v>64</v>
      </c>
      <c r="F122" s="27" t="s">
        <v>147</v>
      </c>
      <c r="G122" s="26" t="s">
        <v>539</v>
      </c>
      <c r="H122" s="28" t="s">
        <v>1232</v>
      </c>
      <c r="I122" s="26">
        <f>VLOOKUP($D122,'(新)テーブル定義'!$B$6:$C$7,2,FALSE)</f>
        <v>1</v>
      </c>
      <c r="J122" s="26" t="str">
        <f t="shared" si="13"/>
        <v>CRM事業部</v>
      </c>
      <c r="K122" s="26">
        <f>VLOOKUP($E122,'(新)テーブル定義'!$E$6:$F$11,2,FALSE)</f>
        <v>2</v>
      </c>
      <c r="L122" s="26" t="str">
        <f t="shared" si="14"/>
        <v>西日本リージョン</v>
      </c>
      <c r="M122" s="26" t="str">
        <f>IFERROR(VLOOKUP($F122,'(新)テーブル定義'!$G$6:$H$42,2,FALSE),"")</f>
        <v>J1Q9</v>
      </c>
      <c r="N122" s="26" t="str">
        <f t="shared" si="15"/>
        <v>CRM西日本FCE D</v>
      </c>
      <c r="O122" s="26">
        <f t="shared" si="16"/>
        <v>0</v>
      </c>
      <c r="P122" s="26">
        <f t="shared" si="10"/>
        <v>30009260</v>
      </c>
      <c r="Q122" s="26" t="str">
        <f t="shared" si="11"/>
        <v>岡孝一</v>
      </c>
      <c r="R122" s="26">
        <v>1</v>
      </c>
      <c r="S122" s="26" t="s">
        <v>561</v>
      </c>
      <c r="T122" s="26" t="s">
        <v>562</v>
      </c>
      <c r="U122" s="26"/>
      <c r="Y122" s="29"/>
      <c r="AD122" s="29"/>
    </row>
    <row r="123" spans="1:30" s="39" customFormat="1">
      <c r="A123" s="26">
        <v>30009183</v>
      </c>
      <c r="B123" s="26" t="s">
        <v>563</v>
      </c>
      <c r="C123" s="26" t="s">
        <v>564</v>
      </c>
      <c r="D123" s="26" t="s">
        <v>24</v>
      </c>
      <c r="E123" s="26" t="s">
        <v>64</v>
      </c>
      <c r="F123" s="27" t="s">
        <v>147</v>
      </c>
      <c r="G123" s="26" t="s">
        <v>539</v>
      </c>
      <c r="H123" s="28" t="s">
        <v>1232</v>
      </c>
      <c r="I123" s="26">
        <f>VLOOKUP($D123,'(新)テーブル定義'!$B$6:$C$7,2,FALSE)</f>
        <v>1</v>
      </c>
      <c r="J123" s="26" t="str">
        <f t="shared" si="13"/>
        <v>CRM事業部</v>
      </c>
      <c r="K123" s="26">
        <f>VLOOKUP($E123,'(新)テーブル定義'!$E$6:$F$11,2,FALSE)</f>
        <v>2</v>
      </c>
      <c r="L123" s="26" t="str">
        <f t="shared" si="14"/>
        <v>西日本リージョン</v>
      </c>
      <c r="M123" s="26" t="str">
        <f>IFERROR(VLOOKUP($F123,'(新)テーブル定義'!$G$6:$H$42,2,FALSE),"")</f>
        <v>J1Q9</v>
      </c>
      <c r="N123" s="26" t="str">
        <f t="shared" si="15"/>
        <v>CRM西日本FCE D</v>
      </c>
      <c r="O123" s="26">
        <f t="shared" si="16"/>
        <v>0</v>
      </c>
      <c r="P123" s="26">
        <f t="shared" si="10"/>
        <v>30009183</v>
      </c>
      <c r="Q123" s="26" t="str">
        <f t="shared" si="11"/>
        <v>富川真由美</v>
      </c>
      <c r="R123" s="26">
        <v>1</v>
      </c>
      <c r="S123" s="26" t="s">
        <v>565</v>
      </c>
      <c r="T123" s="26" t="s">
        <v>566</v>
      </c>
      <c r="U123" s="26"/>
      <c r="Y123" s="29"/>
      <c r="AD123" s="29"/>
    </row>
    <row r="124" spans="1:30" s="39" customFormat="1">
      <c r="A124" s="26">
        <v>30008822</v>
      </c>
      <c r="B124" s="26" t="s">
        <v>567</v>
      </c>
      <c r="C124" s="26" t="s">
        <v>568</v>
      </c>
      <c r="D124" s="26" t="s">
        <v>24</v>
      </c>
      <c r="E124" s="26" t="s">
        <v>64</v>
      </c>
      <c r="F124" s="27" t="s">
        <v>147</v>
      </c>
      <c r="G124" s="26" t="s">
        <v>539</v>
      </c>
      <c r="H124" s="28" t="s">
        <v>1232</v>
      </c>
      <c r="I124" s="26">
        <f>VLOOKUP($D124,'(新)テーブル定義'!$B$6:$C$7,2,FALSE)</f>
        <v>1</v>
      </c>
      <c r="J124" s="26" t="str">
        <f t="shared" si="13"/>
        <v>CRM事業部</v>
      </c>
      <c r="K124" s="26">
        <f>VLOOKUP($E124,'(新)テーブル定義'!$E$6:$F$11,2,FALSE)</f>
        <v>2</v>
      </c>
      <c r="L124" s="26" t="str">
        <f t="shared" si="14"/>
        <v>西日本リージョン</v>
      </c>
      <c r="M124" s="26" t="str">
        <f>IFERROR(VLOOKUP($F124,'(新)テーブル定義'!$G$6:$H$42,2,FALSE),"")</f>
        <v>J1Q9</v>
      </c>
      <c r="N124" s="26" t="str">
        <f t="shared" si="15"/>
        <v>CRM西日本FCE D</v>
      </c>
      <c r="O124" s="26">
        <f t="shared" si="16"/>
        <v>0</v>
      </c>
      <c r="P124" s="26">
        <f t="shared" si="10"/>
        <v>30008822</v>
      </c>
      <c r="Q124" s="26" t="str">
        <f t="shared" si="11"/>
        <v>岩田一哉</v>
      </c>
      <c r="R124" s="26">
        <v>1</v>
      </c>
      <c r="S124" s="26" t="s">
        <v>569</v>
      </c>
      <c r="T124" s="26" t="s">
        <v>570</v>
      </c>
      <c r="U124" s="26"/>
      <c r="Y124" s="29"/>
      <c r="AD124" s="29"/>
    </row>
    <row r="125" spans="1:30" s="13" customFormat="1">
      <c r="A125" s="9">
        <v>30008928</v>
      </c>
      <c r="B125" s="9" t="s">
        <v>571</v>
      </c>
      <c r="C125" s="9" t="s">
        <v>572</v>
      </c>
      <c r="D125" s="9" t="s">
        <v>24</v>
      </c>
      <c r="E125" s="9" t="s">
        <v>64</v>
      </c>
      <c r="F125" s="16" t="s">
        <v>1243</v>
      </c>
      <c r="G125" s="9" t="s">
        <v>573</v>
      </c>
      <c r="H125" s="33"/>
      <c r="I125" s="9">
        <f>VLOOKUP($D125,'(新)テーブル定義'!$B$6:$C$7,2,FALSE)</f>
        <v>1</v>
      </c>
      <c r="J125" s="9" t="str">
        <f t="shared" si="13"/>
        <v>CRM事業部</v>
      </c>
      <c r="K125" s="9">
        <f>VLOOKUP($E125,'(新)テーブル定義'!$E$6:$F$11,2,FALSE)</f>
        <v>2</v>
      </c>
      <c r="L125" s="9" t="str">
        <f t="shared" si="14"/>
        <v>西日本リージョン</v>
      </c>
      <c r="M125" s="9" t="str">
        <f>IFERROR(VLOOKUP($F125,'(新)テーブル定義'!$G$6:$H$42,2,FALSE),"")</f>
        <v>J1Q3</v>
      </c>
      <c r="N125" s="9" t="str">
        <f t="shared" si="15"/>
        <v>CRM兵庫D</v>
      </c>
      <c r="O125" s="9">
        <f t="shared" si="16"/>
        <v>0</v>
      </c>
      <c r="P125" s="9">
        <f t="shared" si="10"/>
        <v>30008928</v>
      </c>
      <c r="Q125" s="9" t="str">
        <f t="shared" si="11"/>
        <v>大島茂起</v>
      </c>
      <c r="R125" s="9">
        <v>0</v>
      </c>
      <c r="S125" s="9" t="s">
        <v>574</v>
      </c>
      <c r="T125" s="9" t="s">
        <v>575</v>
      </c>
      <c r="U125" s="9"/>
      <c r="Y125" s="11"/>
      <c r="AD125" s="11"/>
    </row>
    <row r="126" spans="1:30" s="13" customFormat="1">
      <c r="A126" s="9">
        <v>30008963</v>
      </c>
      <c r="B126" s="9" t="s">
        <v>576</v>
      </c>
      <c r="C126" s="9" t="s">
        <v>577</v>
      </c>
      <c r="D126" s="9" t="s">
        <v>24</v>
      </c>
      <c r="E126" s="9" t="s">
        <v>64</v>
      </c>
      <c r="F126" s="16" t="s">
        <v>1244</v>
      </c>
      <c r="G126" s="9" t="s">
        <v>578</v>
      </c>
      <c r="H126" s="33"/>
      <c r="I126" s="9">
        <f>VLOOKUP($D126,'(新)テーブル定義'!$B$6:$C$7,2,FALSE)</f>
        <v>1</v>
      </c>
      <c r="J126" s="9" t="str">
        <f t="shared" si="13"/>
        <v>CRM事業部</v>
      </c>
      <c r="K126" s="9">
        <f>VLOOKUP($E126,'(新)テーブル定義'!$E$6:$F$11,2,FALSE)</f>
        <v>2</v>
      </c>
      <c r="L126" s="9" t="str">
        <f t="shared" si="14"/>
        <v>西日本リージョン</v>
      </c>
      <c r="M126" s="9" t="str">
        <f>IFERROR(VLOOKUP($F126,'(新)テーブル定義'!$G$6:$H$42,2,FALSE),"")</f>
        <v>J1Q2</v>
      </c>
      <c r="N126" s="9" t="str">
        <f t="shared" si="15"/>
        <v>CRM大阪D</v>
      </c>
      <c r="O126" s="9">
        <f t="shared" si="16"/>
        <v>0</v>
      </c>
      <c r="P126" s="9">
        <f t="shared" ref="P126:P187" si="17">A126</f>
        <v>30008963</v>
      </c>
      <c r="Q126" s="9" t="str">
        <f t="shared" ref="Q126:Q187" si="18">B126&amp;C126</f>
        <v>橋田伸</v>
      </c>
      <c r="R126" s="9">
        <v>0</v>
      </c>
      <c r="S126" s="9" t="s">
        <v>579</v>
      </c>
      <c r="T126" s="9" t="s">
        <v>580</v>
      </c>
      <c r="U126" s="9"/>
      <c r="Y126" s="11"/>
      <c r="AD126" s="11"/>
    </row>
    <row r="127" spans="1:30" s="13" customFormat="1">
      <c r="A127" s="9">
        <v>30009003</v>
      </c>
      <c r="B127" s="9" t="s">
        <v>241</v>
      </c>
      <c r="C127" s="9" t="s">
        <v>581</v>
      </c>
      <c r="D127" s="9" t="s">
        <v>24</v>
      </c>
      <c r="E127" s="9" t="s">
        <v>64</v>
      </c>
      <c r="F127" s="16" t="s">
        <v>1244</v>
      </c>
      <c r="G127" s="9" t="s">
        <v>578</v>
      </c>
      <c r="H127" s="33"/>
      <c r="I127" s="9">
        <f>VLOOKUP($D127,'(新)テーブル定義'!$B$6:$C$7,2,FALSE)</f>
        <v>1</v>
      </c>
      <c r="J127" s="9" t="str">
        <f t="shared" si="13"/>
        <v>CRM事業部</v>
      </c>
      <c r="K127" s="9">
        <f>VLOOKUP($E127,'(新)テーブル定義'!$E$6:$F$11,2,FALSE)</f>
        <v>2</v>
      </c>
      <c r="L127" s="9" t="str">
        <f t="shared" si="14"/>
        <v>西日本リージョン</v>
      </c>
      <c r="M127" s="9" t="str">
        <f>IFERROR(VLOOKUP($F127,'(新)テーブル定義'!$G$6:$H$42,2,FALSE),"")</f>
        <v>J1Q2</v>
      </c>
      <c r="N127" s="9" t="str">
        <f t="shared" si="15"/>
        <v>CRM大阪D</v>
      </c>
      <c r="O127" s="9">
        <f t="shared" si="16"/>
        <v>0</v>
      </c>
      <c r="P127" s="9">
        <f t="shared" si="17"/>
        <v>30009003</v>
      </c>
      <c r="Q127" s="9" t="str">
        <f t="shared" si="18"/>
        <v>田中善人</v>
      </c>
      <c r="R127" s="9">
        <v>0</v>
      </c>
      <c r="S127" s="9" t="s">
        <v>582</v>
      </c>
      <c r="T127" s="9" t="s">
        <v>583</v>
      </c>
      <c r="U127" s="9"/>
      <c r="Y127" s="11"/>
      <c r="AD127" s="11"/>
    </row>
    <row r="128" spans="1:30" s="13" customFormat="1">
      <c r="A128" s="9">
        <v>30009070</v>
      </c>
      <c r="B128" s="9" t="s">
        <v>584</v>
      </c>
      <c r="C128" s="9" t="s">
        <v>585</v>
      </c>
      <c r="D128" s="9" t="s">
        <v>24</v>
      </c>
      <c r="E128" s="9" t="s">
        <v>64</v>
      </c>
      <c r="F128" s="16" t="s">
        <v>1243</v>
      </c>
      <c r="G128" s="9" t="s">
        <v>578</v>
      </c>
      <c r="H128" s="33"/>
      <c r="I128" s="9">
        <f>VLOOKUP($D128,'(新)テーブル定義'!$B$6:$C$7,2,FALSE)</f>
        <v>1</v>
      </c>
      <c r="J128" s="9" t="str">
        <f t="shared" si="13"/>
        <v>CRM事業部</v>
      </c>
      <c r="K128" s="9">
        <f>VLOOKUP($E128,'(新)テーブル定義'!$E$6:$F$11,2,FALSE)</f>
        <v>2</v>
      </c>
      <c r="L128" s="9" t="str">
        <f t="shared" si="14"/>
        <v>西日本リージョン</v>
      </c>
      <c r="M128" s="9" t="str">
        <f>IFERROR(VLOOKUP($F128,'(新)テーブル定義'!$G$6:$H$42,2,FALSE),"")</f>
        <v>J1Q3</v>
      </c>
      <c r="N128" s="9" t="str">
        <f t="shared" si="15"/>
        <v>CRM兵庫D</v>
      </c>
      <c r="O128" s="9">
        <f t="shared" si="16"/>
        <v>0</v>
      </c>
      <c r="P128" s="9">
        <f t="shared" si="17"/>
        <v>30009070</v>
      </c>
      <c r="Q128" s="9" t="str">
        <f t="shared" si="18"/>
        <v>濱名和幸</v>
      </c>
      <c r="R128" s="9">
        <v>0</v>
      </c>
      <c r="S128" s="9" t="s">
        <v>586</v>
      </c>
      <c r="T128" s="9" t="s">
        <v>587</v>
      </c>
      <c r="U128" s="9"/>
      <c r="Y128" s="11"/>
      <c r="AD128" s="11"/>
    </row>
    <row r="129" spans="1:30" s="13" customFormat="1">
      <c r="A129" s="9">
        <v>30009191</v>
      </c>
      <c r="B129" s="9" t="s">
        <v>588</v>
      </c>
      <c r="C129" s="9" t="s">
        <v>589</v>
      </c>
      <c r="D129" s="9" t="s">
        <v>24</v>
      </c>
      <c r="E129" s="9" t="s">
        <v>64</v>
      </c>
      <c r="F129" s="16" t="s">
        <v>1243</v>
      </c>
      <c r="G129" s="9" t="s">
        <v>578</v>
      </c>
      <c r="H129" s="33"/>
      <c r="I129" s="9">
        <f>VLOOKUP($D129,'(新)テーブル定義'!$B$6:$C$7,2,FALSE)</f>
        <v>1</v>
      </c>
      <c r="J129" s="9" t="str">
        <f t="shared" si="13"/>
        <v>CRM事業部</v>
      </c>
      <c r="K129" s="9">
        <f>VLOOKUP($E129,'(新)テーブル定義'!$E$6:$F$11,2,FALSE)</f>
        <v>2</v>
      </c>
      <c r="L129" s="9" t="str">
        <f t="shared" si="14"/>
        <v>西日本リージョン</v>
      </c>
      <c r="M129" s="9" t="str">
        <f>IFERROR(VLOOKUP($F129,'(新)テーブル定義'!$G$6:$H$42,2,FALSE),"")</f>
        <v>J1Q3</v>
      </c>
      <c r="N129" s="9" t="str">
        <f t="shared" si="15"/>
        <v>CRM兵庫D</v>
      </c>
      <c r="O129" s="9">
        <f t="shared" si="16"/>
        <v>0</v>
      </c>
      <c r="P129" s="9">
        <f t="shared" si="17"/>
        <v>30009191</v>
      </c>
      <c r="Q129" s="9" t="str">
        <f t="shared" si="18"/>
        <v>村田博也</v>
      </c>
      <c r="R129" s="9">
        <v>0</v>
      </c>
      <c r="S129" s="9" t="s">
        <v>590</v>
      </c>
      <c r="T129" s="9" t="s">
        <v>591</v>
      </c>
      <c r="U129" s="24"/>
      <c r="Y129" s="11"/>
      <c r="AD129" s="11"/>
    </row>
    <row r="130" spans="1:30" s="52" customFormat="1">
      <c r="A130" s="42">
        <v>30009239</v>
      </c>
      <c r="B130" s="42" t="s">
        <v>592</v>
      </c>
      <c r="C130" s="42" t="s">
        <v>593</v>
      </c>
      <c r="D130" s="42" t="s">
        <v>24</v>
      </c>
      <c r="E130" s="42" t="s">
        <v>64</v>
      </c>
      <c r="F130" s="43" t="s">
        <v>1082</v>
      </c>
      <c r="G130" s="42" t="s">
        <v>578</v>
      </c>
      <c r="H130" s="44" t="s">
        <v>1237</v>
      </c>
      <c r="I130" s="42">
        <f>VLOOKUP($D130,'(新)テーブル定義'!$B$6:$C$7,2,FALSE)</f>
        <v>1</v>
      </c>
      <c r="J130" s="42" t="str">
        <f t="shared" si="13"/>
        <v>CRM事業部</v>
      </c>
      <c r="K130" s="42">
        <f>VLOOKUP($E130,'(新)テーブル定義'!$E$6:$F$11,2,FALSE)</f>
        <v>2</v>
      </c>
      <c r="L130" s="42" t="str">
        <f t="shared" si="14"/>
        <v>西日本リージョン</v>
      </c>
      <c r="M130" s="42" t="str">
        <f>IFERROR(VLOOKUP($F130,'(新)テーブル定義'!$G$6:$H$42,2,FALSE),"")</f>
        <v>J1Q3</v>
      </c>
      <c r="N130" s="42" t="str">
        <f t="shared" si="15"/>
        <v>CRM兵庫D</v>
      </c>
      <c r="O130" s="42">
        <f t="shared" si="16"/>
        <v>0</v>
      </c>
      <c r="P130" s="42">
        <f t="shared" si="17"/>
        <v>30009239</v>
      </c>
      <c r="Q130" s="42" t="str">
        <f t="shared" si="18"/>
        <v>舩谷将也</v>
      </c>
      <c r="R130" s="42">
        <v>0</v>
      </c>
      <c r="S130" s="42" t="s">
        <v>594</v>
      </c>
      <c r="T130" s="42" t="s">
        <v>595</v>
      </c>
      <c r="U130" s="42"/>
      <c r="Y130" s="46"/>
      <c r="AD130" s="46"/>
    </row>
    <row r="131" spans="1:30" s="13" customFormat="1">
      <c r="A131" s="9">
        <v>30028291</v>
      </c>
      <c r="B131" s="9" t="s">
        <v>596</v>
      </c>
      <c r="C131" s="9" t="s">
        <v>597</v>
      </c>
      <c r="D131" s="9" t="s">
        <v>24</v>
      </c>
      <c r="E131" s="9" t="s">
        <v>64</v>
      </c>
      <c r="F131" s="16" t="s">
        <v>1234</v>
      </c>
      <c r="G131" s="9" t="s">
        <v>578</v>
      </c>
      <c r="H131" s="33"/>
      <c r="I131" s="9">
        <f>VLOOKUP($D131,'(新)テーブル定義'!$B$6:$C$7,2,FALSE)</f>
        <v>1</v>
      </c>
      <c r="J131" s="9" t="str">
        <f t="shared" si="13"/>
        <v>CRM事業部</v>
      </c>
      <c r="K131" s="9">
        <f>VLOOKUP($E131,'(新)テーブル定義'!$E$6:$F$11,2,FALSE)</f>
        <v>2</v>
      </c>
      <c r="L131" s="9" t="str">
        <f t="shared" si="14"/>
        <v>西日本リージョン</v>
      </c>
      <c r="M131" s="9" t="str">
        <f>IFERROR(VLOOKUP($F131,'(新)テーブル定義'!$G$6:$H$42,2,FALSE),"")</f>
        <v>J1Q2</v>
      </c>
      <c r="N131" s="9" t="str">
        <f t="shared" si="15"/>
        <v>CRM大阪D</v>
      </c>
      <c r="O131" s="9">
        <f t="shared" si="16"/>
        <v>0</v>
      </c>
      <c r="P131" s="9">
        <f t="shared" si="17"/>
        <v>30028291</v>
      </c>
      <c r="Q131" s="9" t="str">
        <f t="shared" si="18"/>
        <v>佐々木貴之</v>
      </c>
      <c r="R131" s="9">
        <v>0</v>
      </c>
      <c r="S131" s="9" t="s">
        <v>598</v>
      </c>
      <c r="T131" s="9" t="s">
        <v>599</v>
      </c>
      <c r="U131" s="9"/>
      <c r="Y131" s="11"/>
      <c r="AD131" s="11"/>
    </row>
    <row r="132" spans="1:30" s="13" customFormat="1">
      <c r="A132" s="9">
        <v>30028294</v>
      </c>
      <c r="B132" s="9" t="s">
        <v>600</v>
      </c>
      <c r="C132" s="9" t="s">
        <v>601</v>
      </c>
      <c r="D132" s="9" t="s">
        <v>24</v>
      </c>
      <c r="E132" s="9" t="s">
        <v>64</v>
      </c>
      <c r="F132" s="16" t="s">
        <v>1244</v>
      </c>
      <c r="G132" s="9" t="s">
        <v>578</v>
      </c>
      <c r="H132" s="33"/>
      <c r="I132" s="9">
        <f>VLOOKUP($D132,'(新)テーブル定義'!$B$6:$C$7,2,FALSE)</f>
        <v>1</v>
      </c>
      <c r="J132" s="9" t="str">
        <f t="shared" si="13"/>
        <v>CRM事業部</v>
      </c>
      <c r="K132" s="9">
        <f>VLOOKUP($E132,'(新)テーブル定義'!$E$6:$F$11,2,FALSE)</f>
        <v>2</v>
      </c>
      <c r="L132" s="9" t="str">
        <f t="shared" si="14"/>
        <v>西日本リージョン</v>
      </c>
      <c r="M132" s="9" t="str">
        <f>IFERROR(VLOOKUP($F132,'(新)テーブル定義'!$G$6:$H$42,2,FALSE),"")</f>
        <v>J1Q2</v>
      </c>
      <c r="N132" s="9" t="str">
        <f t="shared" si="15"/>
        <v>CRM大阪D</v>
      </c>
      <c r="O132" s="9">
        <f t="shared" si="16"/>
        <v>0</v>
      </c>
      <c r="P132" s="9">
        <f t="shared" si="17"/>
        <v>30028294</v>
      </c>
      <c r="Q132" s="9" t="str">
        <f t="shared" si="18"/>
        <v>金岡祐司</v>
      </c>
      <c r="R132" s="9">
        <v>0</v>
      </c>
      <c r="S132" s="9" t="s">
        <v>602</v>
      </c>
      <c r="T132" s="9" t="s">
        <v>603</v>
      </c>
      <c r="U132" s="9"/>
      <c r="Y132" s="11"/>
      <c r="AD132" s="11"/>
    </row>
    <row r="133" spans="1:30" s="13" customFormat="1">
      <c r="A133" s="9">
        <v>30008944</v>
      </c>
      <c r="B133" s="9" t="s">
        <v>604</v>
      </c>
      <c r="C133" s="9" t="s">
        <v>605</v>
      </c>
      <c r="D133" s="9" t="s">
        <v>24</v>
      </c>
      <c r="E133" s="9" t="s">
        <v>64</v>
      </c>
      <c r="F133" s="16" t="s">
        <v>1244</v>
      </c>
      <c r="G133" s="9" t="s">
        <v>573</v>
      </c>
      <c r="H133" s="33"/>
      <c r="I133" s="9">
        <f>VLOOKUP($D133,'(新)テーブル定義'!$B$6:$C$7,2,FALSE)</f>
        <v>1</v>
      </c>
      <c r="J133" s="9" t="str">
        <f t="shared" si="13"/>
        <v>CRM事業部</v>
      </c>
      <c r="K133" s="9">
        <f>VLOOKUP($E133,'(新)テーブル定義'!$E$6:$F$11,2,FALSE)</f>
        <v>2</v>
      </c>
      <c r="L133" s="9" t="str">
        <f t="shared" ref="L133:L162" si="19">E133</f>
        <v>西日本リージョン</v>
      </c>
      <c r="M133" s="9" t="str">
        <f>IFERROR(VLOOKUP($F133,'(新)テーブル定義'!$G$6:$H$42,2,FALSE),"")</f>
        <v>J1Q2</v>
      </c>
      <c r="N133" s="9" t="str">
        <f t="shared" si="15"/>
        <v>CRM大阪D</v>
      </c>
      <c r="O133" s="9">
        <f t="shared" si="16"/>
        <v>0</v>
      </c>
      <c r="P133" s="9">
        <f t="shared" si="17"/>
        <v>30008944</v>
      </c>
      <c r="Q133" s="9" t="str">
        <f t="shared" si="18"/>
        <v>高山友幸</v>
      </c>
      <c r="R133" s="9">
        <v>0</v>
      </c>
      <c r="S133" s="9" t="s">
        <v>606</v>
      </c>
      <c r="T133" s="9" t="s">
        <v>607</v>
      </c>
      <c r="U133" s="9"/>
      <c r="Y133" s="11"/>
      <c r="AD133" s="11"/>
    </row>
    <row r="134" spans="1:30" s="13" customFormat="1">
      <c r="A134" s="9">
        <v>30009087</v>
      </c>
      <c r="B134" s="9" t="s">
        <v>608</v>
      </c>
      <c r="C134" s="9" t="s">
        <v>609</v>
      </c>
      <c r="D134" s="9" t="s">
        <v>24</v>
      </c>
      <c r="E134" s="9" t="s">
        <v>64</v>
      </c>
      <c r="F134" s="16" t="s">
        <v>36</v>
      </c>
      <c r="G134" s="9" t="s">
        <v>573</v>
      </c>
      <c r="H134" s="32"/>
      <c r="I134" s="9">
        <f>VLOOKUP($D134,'(新)テーブル定義'!$B$6:$C$7,2,FALSE)</f>
        <v>1</v>
      </c>
      <c r="J134" s="9" t="str">
        <f t="shared" si="13"/>
        <v>CRM事業部</v>
      </c>
      <c r="K134" s="9">
        <f>VLOOKUP($E134,'(新)テーブル定義'!$E$6:$F$11,2,FALSE)</f>
        <v>2</v>
      </c>
      <c r="L134" s="9" t="str">
        <f t="shared" si="19"/>
        <v>西日本リージョン</v>
      </c>
      <c r="M134" s="9" t="str">
        <f>IFERROR(VLOOKUP($F134,'(新)テーブル定義'!$G$6:$H$42,2,FALSE),"")</f>
        <v>J1Q5</v>
      </c>
      <c r="N134" s="9" t="str">
        <f t="shared" si="15"/>
        <v>CRM九州/沖縄D</v>
      </c>
      <c r="O134" s="9">
        <f t="shared" si="16"/>
        <v>0</v>
      </c>
      <c r="P134" s="9">
        <f t="shared" si="17"/>
        <v>30009087</v>
      </c>
      <c r="Q134" s="9" t="str">
        <f t="shared" si="18"/>
        <v>向山晃広</v>
      </c>
      <c r="R134" s="9">
        <v>0</v>
      </c>
      <c r="S134" s="9" t="s">
        <v>610</v>
      </c>
      <c r="T134" s="9" t="s">
        <v>611</v>
      </c>
      <c r="U134" s="9"/>
      <c r="Y134" s="11"/>
      <c r="AD134" s="11"/>
    </row>
    <row r="135" spans="1:30" s="13" customFormat="1">
      <c r="A135" s="9">
        <v>30009174</v>
      </c>
      <c r="B135" s="9" t="s">
        <v>612</v>
      </c>
      <c r="C135" s="9" t="s">
        <v>613</v>
      </c>
      <c r="D135" s="9" t="s">
        <v>24</v>
      </c>
      <c r="E135" s="9" t="s">
        <v>64</v>
      </c>
      <c r="F135" s="16" t="s">
        <v>1243</v>
      </c>
      <c r="G135" s="9" t="s">
        <v>578</v>
      </c>
      <c r="H135" s="33"/>
      <c r="I135" s="9">
        <f>VLOOKUP($D135,'(新)テーブル定義'!$B$6:$C$7,2,FALSE)</f>
        <v>1</v>
      </c>
      <c r="J135" s="9" t="str">
        <f t="shared" si="13"/>
        <v>CRM事業部</v>
      </c>
      <c r="K135" s="9">
        <f>VLOOKUP($E135,'(新)テーブル定義'!$E$6:$F$11,2,FALSE)</f>
        <v>2</v>
      </c>
      <c r="L135" s="9" t="str">
        <f t="shared" si="19"/>
        <v>西日本リージョン</v>
      </c>
      <c r="M135" s="9" t="str">
        <f>IFERROR(VLOOKUP($F135,'(新)テーブル定義'!$G$6:$H$42,2,FALSE),"")</f>
        <v>J1Q3</v>
      </c>
      <c r="N135" s="9" t="str">
        <f t="shared" si="15"/>
        <v>CRM兵庫D</v>
      </c>
      <c r="O135" s="9">
        <f t="shared" si="16"/>
        <v>0</v>
      </c>
      <c r="P135" s="9">
        <f t="shared" si="17"/>
        <v>30009174</v>
      </c>
      <c r="Q135" s="9" t="str">
        <f t="shared" si="18"/>
        <v>二宮英太郎</v>
      </c>
      <c r="R135" s="9">
        <v>0</v>
      </c>
      <c r="S135" s="9" t="s">
        <v>614</v>
      </c>
      <c r="T135" s="9" t="s">
        <v>615</v>
      </c>
      <c r="U135" s="9"/>
      <c r="Y135" s="11"/>
      <c r="AD135" s="11"/>
    </row>
    <row r="136" spans="1:30" s="13" customFormat="1">
      <c r="A136" s="9">
        <v>30016858</v>
      </c>
      <c r="B136" s="9" t="s">
        <v>616</v>
      </c>
      <c r="C136" s="9" t="s">
        <v>617</v>
      </c>
      <c r="D136" s="9" t="s">
        <v>24</v>
      </c>
      <c r="E136" s="9" t="s">
        <v>64</v>
      </c>
      <c r="F136" s="16" t="s">
        <v>1235</v>
      </c>
      <c r="G136" s="9" t="s">
        <v>578</v>
      </c>
      <c r="H136" s="33"/>
      <c r="I136" s="9">
        <f>VLOOKUP($D136,'(新)テーブル定義'!$B$6:$C$7,2,FALSE)</f>
        <v>1</v>
      </c>
      <c r="J136" s="9" t="str">
        <f t="shared" si="13"/>
        <v>CRM事業部</v>
      </c>
      <c r="K136" s="9">
        <f>VLOOKUP($E136,'(新)テーブル定義'!$E$6:$F$11,2,FALSE)</f>
        <v>2</v>
      </c>
      <c r="L136" s="9" t="str">
        <f t="shared" si="19"/>
        <v>西日本リージョン</v>
      </c>
      <c r="M136" s="9" t="str">
        <f>IFERROR(VLOOKUP($F136,'(新)テーブル定義'!$G$6:$H$42,2,FALSE),"")</f>
        <v>J1Q3</v>
      </c>
      <c r="N136" s="9" t="str">
        <f t="shared" si="15"/>
        <v>CRM兵庫D</v>
      </c>
      <c r="O136" s="9">
        <f t="shared" si="16"/>
        <v>0</v>
      </c>
      <c r="P136" s="9">
        <f t="shared" si="17"/>
        <v>30016858</v>
      </c>
      <c r="Q136" s="9" t="str">
        <f t="shared" si="18"/>
        <v>蛇持昌人</v>
      </c>
      <c r="R136" s="9">
        <v>0</v>
      </c>
      <c r="S136" s="9" t="s">
        <v>618</v>
      </c>
      <c r="T136" s="9" t="s">
        <v>619</v>
      </c>
      <c r="U136" s="9"/>
      <c r="Y136" s="11"/>
      <c r="AD136" s="11"/>
    </row>
    <row r="137" spans="1:30" s="13" customFormat="1">
      <c r="A137" s="9">
        <v>30042029</v>
      </c>
      <c r="B137" s="9" t="s">
        <v>620</v>
      </c>
      <c r="C137" s="9" t="s">
        <v>621</v>
      </c>
      <c r="D137" s="9" t="s">
        <v>24</v>
      </c>
      <c r="E137" s="9" t="s">
        <v>64</v>
      </c>
      <c r="F137" s="16" t="s">
        <v>1244</v>
      </c>
      <c r="G137" s="9" t="s">
        <v>578</v>
      </c>
      <c r="H137" s="33"/>
      <c r="I137" s="9">
        <f>VLOOKUP($D137,'(新)テーブル定義'!$B$6:$C$7,2,FALSE)</f>
        <v>1</v>
      </c>
      <c r="J137" s="9" t="str">
        <f t="shared" si="13"/>
        <v>CRM事業部</v>
      </c>
      <c r="K137" s="9">
        <f>VLOOKUP($E137,'(新)テーブル定義'!$E$6:$F$11,2,FALSE)</f>
        <v>2</v>
      </c>
      <c r="L137" s="9" t="str">
        <f t="shared" si="19"/>
        <v>西日本リージョン</v>
      </c>
      <c r="M137" s="9" t="str">
        <f>IFERROR(VLOOKUP($F137,'(新)テーブル定義'!$G$6:$H$42,2,FALSE),"")</f>
        <v>J1Q2</v>
      </c>
      <c r="N137" s="9" t="str">
        <f t="shared" si="15"/>
        <v>CRM大阪D</v>
      </c>
      <c r="O137" s="9">
        <f t="shared" si="16"/>
        <v>0</v>
      </c>
      <c r="P137" s="9">
        <f t="shared" si="17"/>
        <v>30042029</v>
      </c>
      <c r="Q137" s="9" t="str">
        <f t="shared" si="18"/>
        <v>花岡宏</v>
      </c>
      <c r="R137" s="9">
        <v>0</v>
      </c>
      <c r="S137" s="9" t="s">
        <v>622</v>
      </c>
      <c r="T137" s="9" t="s">
        <v>623</v>
      </c>
      <c r="U137" s="9"/>
      <c r="Y137" s="11"/>
      <c r="AD137" s="11"/>
    </row>
    <row r="138" spans="1:30">
      <c r="A138" s="9">
        <v>30008781</v>
      </c>
      <c r="B138" s="9" t="s">
        <v>624</v>
      </c>
      <c r="C138" s="9" t="s">
        <v>625</v>
      </c>
      <c r="D138" s="9" t="s">
        <v>24</v>
      </c>
      <c r="E138" s="9" t="s">
        <v>64</v>
      </c>
      <c r="F138" s="16" t="s">
        <v>36</v>
      </c>
      <c r="G138" s="9" t="s">
        <v>578</v>
      </c>
      <c r="H138" s="32"/>
      <c r="I138" s="9">
        <f>VLOOKUP($D138,'(新)テーブル定義'!$B$6:$C$7,2,FALSE)</f>
        <v>1</v>
      </c>
      <c r="J138" s="9" t="str">
        <f t="shared" si="13"/>
        <v>CRM事業部</v>
      </c>
      <c r="K138" s="9">
        <f>VLOOKUP($E138,'(新)テーブル定義'!$E$6:$F$11,2,FALSE)</f>
        <v>2</v>
      </c>
      <c r="L138" s="9" t="str">
        <f t="shared" si="19"/>
        <v>西日本リージョン</v>
      </c>
      <c r="M138" s="9" t="str">
        <f>IFERROR(VLOOKUP($F138,'(新)テーブル定義'!$G$6:$H$42,2,FALSE),"")</f>
        <v>J1Q5</v>
      </c>
      <c r="N138" s="9" t="str">
        <f t="shared" si="15"/>
        <v>CRM九州/沖縄D</v>
      </c>
      <c r="O138" s="9">
        <f t="shared" si="16"/>
        <v>0</v>
      </c>
      <c r="P138" s="9">
        <f t="shared" si="17"/>
        <v>30008781</v>
      </c>
      <c r="Q138" s="9" t="str">
        <f t="shared" si="18"/>
        <v>高木昭利</v>
      </c>
      <c r="R138" s="9">
        <v>0</v>
      </c>
      <c r="S138" s="9" t="s">
        <v>626</v>
      </c>
      <c r="T138" s="9" t="s">
        <v>627</v>
      </c>
      <c r="U138" s="9"/>
      <c r="Y138" s="5"/>
      <c r="AD138" s="5"/>
    </row>
    <row r="139" spans="1:30">
      <c r="A139" s="9">
        <v>30008926</v>
      </c>
      <c r="B139" s="9" t="s">
        <v>628</v>
      </c>
      <c r="C139" s="9" t="s">
        <v>629</v>
      </c>
      <c r="D139" s="9" t="s">
        <v>24</v>
      </c>
      <c r="E139" s="9" t="s">
        <v>64</v>
      </c>
      <c r="F139" s="16" t="s">
        <v>36</v>
      </c>
      <c r="G139" s="9" t="s">
        <v>578</v>
      </c>
      <c r="H139" s="32"/>
      <c r="I139" s="9">
        <f>VLOOKUP($D139,'(新)テーブル定義'!$B$6:$C$7,2,FALSE)</f>
        <v>1</v>
      </c>
      <c r="J139" s="9" t="str">
        <f t="shared" si="13"/>
        <v>CRM事業部</v>
      </c>
      <c r="K139" s="9">
        <f>VLOOKUP($E139,'(新)テーブル定義'!$E$6:$F$11,2,FALSE)</f>
        <v>2</v>
      </c>
      <c r="L139" s="9" t="str">
        <f t="shared" si="19"/>
        <v>西日本リージョン</v>
      </c>
      <c r="M139" s="9" t="str">
        <f>IFERROR(VLOOKUP($F139,'(新)テーブル定義'!$G$6:$H$42,2,FALSE),"")</f>
        <v>J1Q5</v>
      </c>
      <c r="N139" s="9" t="str">
        <f t="shared" si="15"/>
        <v>CRM九州/沖縄D</v>
      </c>
      <c r="O139" s="9">
        <f t="shared" si="16"/>
        <v>0</v>
      </c>
      <c r="P139" s="9">
        <f t="shared" si="17"/>
        <v>30008926</v>
      </c>
      <c r="Q139" s="9" t="str">
        <f t="shared" si="18"/>
        <v>塚本克久</v>
      </c>
      <c r="R139" s="9">
        <v>0</v>
      </c>
      <c r="S139" s="9" t="s">
        <v>630</v>
      </c>
      <c r="T139" s="9" t="s">
        <v>631</v>
      </c>
      <c r="U139" s="9"/>
      <c r="Y139" s="5"/>
      <c r="AD139" s="5"/>
    </row>
    <row r="140" spans="1:30">
      <c r="A140" s="9">
        <v>30008995</v>
      </c>
      <c r="B140" s="9" t="s">
        <v>632</v>
      </c>
      <c r="C140" s="9" t="s">
        <v>633</v>
      </c>
      <c r="D140" s="9" t="s">
        <v>24</v>
      </c>
      <c r="E140" s="9" t="s">
        <v>64</v>
      </c>
      <c r="F140" s="16" t="s">
        <v>36</v>
      </c>
      <c r="G140" s="9" t="s">
        <v>578</v>
      </c>
      <c r="H140" s="32"/>
      <c r="I140" s="9">
        <f>VLOOKUP($D140,'(新)テーブル定義'!$B$6:$C$7,2,FALSE)</f>
        <v>1</v>
      </c>
      <c r="J140" s="9" t="str">
        <f t="shared" si="13"/>
        <v>CRM事業部</v>
      </c>
      <c r="K140" s="9">
        <f>VLOOKUP($E140,'(新)テーブル定義'!$E$6:$F$11,2,FALSE)</f>
        <v>2</v>
      </c>
      <c r="L140" s="9" t="str">
        <f t="shared" si="19"/>
        <v>西日本リージョン</v>
      </c>
      <c r="M140" s="9" t="str">
        <f>IFERROR(VLOOKUP($F140,'(新)テーブル定義'!$G$6:$H$42,2,FALSE),"")</f>
        <v>J1Q5</v>
      </c>
      <c r="N140" s="9" t="str">
        <f t="shared" si="15"/>
        <v>CRM九州/沖縄D</v>
      </c>
      <c r="O140" s="9">
        <f t="shared" si="16"/>
        <v>0</v>
      </c>
      <c r="P140" s="9">
        <f t="shared" si="17"/>
        <v>30008995</v>
      </c>
      <c r="Q140" s="9" t="str">
        <f t="shared" si="18"/>
        <v>清水谷弘美</v>
      </c>
      <c r="R140" s="9">
        <v>0</v>
      </c>
      <c r="S140" s="9" t="s">
        <v>634</v>
      </c>
      <c r="T140" s="9" t="s">
        <v>635</v>
      </c>
      <c r="U140" s="9"/>
      <c r="Y140" s="5"/>
      <c r="AD140" s="5"/>
    </row>
    <row r="141" spans="1:30" hidden="1">
      <c r="A141" s="9">
        <v>30009171</v>
      </c>
      <c r="B141" s="9" t="s">
        <v>636</v>
      </c>
      <c r="C141" s="9" t="s">
        <v>637</v>
      </c>
      <c r="D141" s="9" t="s">
        <v>19</v>
      </c>
      <c r="E141" s="9" t="s">
        <v>20</v>
      </c>
      <c r="F141" s="16" t="s">
        <v>1123</v>
      </c>
      <c r="G141" s="9" t="s">
        <v>312</v>
      </c>
      <c r="H141" s="32"/>
      <c r="I141" s="9">
        <f>VLOOKUP($D141,'(新)テーブル定義'!$B$6:$C$7,2,FALSE)</f>
        <v>0</v>
      </c>
      <c r="J141" s="9" t="str">
        <f t="shared" si="13"/>
        <v>AF事業部</v>
      </c>
      <c r="K141" s="9">
        <f>VLOOKUP($E141,'(新)テーブル定義'!$E$6:$F$11,2,FALSE)</f>
        <v>1</v>
      </c>
      <c r="L141" s="9" t="str">
        <f t="shared" si="19"/>
        <v>東日本リージョン</v>
      </c>
      <c r="M141" s="9" t="str">
        <f>IFERROR(VLOOKUP($F141,'(新)テーブル定義'!$G$6:$H$42,2,FALSE),"")</f>
        <v>J2O2</v>
      </c>
      <c r="N141" s="9" t="str">
        <f t="shared" si="15"/>
        <v>AF東関東D</v>
      </c>
      <c r="O141" s="9">
        <f t="shared" si="16"/>
        <v>1</v>
      </c>
      <c r="P141" s="9">
        <f t="shared" si="17"/>
        <v>30009171</v>
      </c>
      <c r="Q141" s="9" t="str">
        <f t="shared" si="18"/>
        <v>松谷清一</v>
      </c>
      <c r="R141" s="9">
        <v>0</v>
      </c>
      <c r="S141" s="9" t="s">
        <v>638</v>
      </c>
      <c r="T141" s="9" t="s">
        <v>639</v>
      </c>
      <c r="U141" s="24"/>
      <c r="Y141" s="5"/>
      <c r="AD141" s="5"/>
    </row>
    <row r="142" spans="1:30">
      <c r="A142" s="9">
        <v>30009196</v>
      </c>
      <c r="B142" s="9" t="s">
        <v>640</v>
      </c>
      <c r="C142" s="9" t="s">
        <v>641</v>
      </c>
      <c r="D142" s="9" t="s">
        <v>24</v>
      </c>
      <c r="E142" s="9" t="s">
        <v>64</v>
      </c>
      <c r="F142" s="16" t="s">
        <v>36</v>
      </c>
      <c r="G142" s="9" t="s">
        <v>578</v>
      </c>
      <c r="H142" s="32"/>
      <c r="I142" s="9">
        <f>VLOOKUP($D142,'(新)テーブル定義'!$B$6:$C$7,2,FALSE)</f>
        <v>1</v>
      </c>
      <c r="J142" s="9" t="str">
        <f t="shared" si="13"/>
        <v>CRM事業部</v>
      </c>
      <c r="K142" s="9">
        <f>VLOOKUP($E142,'(新)テーブル定義'!$E$6:$F$11,2,FALSE)</f>
        <v>2</v>
      </c>
      <c r="L142" s="9" t="str">
        <f t="shared" si="19"/>
        <v>西日本リージョン</v>
      </c>
      <c r="M142" s="9" t="str">
        <f>IFERROR(VLOOKUP($F142,'(新)テーブル定義'!$G$6:$H$42,2,FALSE),"")</f>
        <v>J1Q5</v>
      </c>
      <c r="N142" s="9" t="str">
        <f t="shared" si="15"/>
        <v>CRM九州/沖縄D</v>
      </c>
      <c r="O142" s="9">
        <f t="shared" si="16"/>
        <v>0</v>
      </c>
      <c r="P142" s="9">
        <f t="shared" si="17"/>
        <v>30009196</v>
      </c>
      <c r="Q142" s="9" t="str">
        <f t="shared" si="18"/>
        <v>國吉裕二</v>
      </c>
      <c r="R142" s="9">
        <v>0</v>
      </c>
      <c r="S142" s="9" t="s">
        <v>642</v>
      </c>
      <c r="T142" s="9" t="s">
        <v>643</v>
      </c>
      <c r="U142" s="9"/>
      <c r="Y142" s="5"/>
      <c r="AD142" s="5"/>
    </row>
    <row r="143" spans="1:30">
      <c r="A143" s="9">
        <v>30012497</v>
      </c>
      <c r="B143" s="9" t="s">
        <v>644</v>
      </c>
      <c r="C143" s="9" t="s">
        <v>645</v>
      </c>
      <c r="D143" s="9" t="s">
        <v>24</v>
      </c>
      <c r="E143" s="9" t="s">
        <v>64</v>
      </c>
      <c r="F143" s="16" t="s">
        <v>36</v>
      </c>
      <c r="G143" s="9" t="s">
        <v>578</v>
      </c>
      <c r="H143" s="32"/>
      <c r="I143" s="9">
        <f>VLOOKUP($D143,'(新)テーブル定義'!$B$6:$C$7,2,FALSE)</f>
        <v>1</v>
      </c>
      <c r="J143" s="9" t="str">
        <f t="shared" si="13"/>
        <v>CRM事業部</v>
      </c>
      <c r="K143" s="9">
        <f>VLOOKUP($E143,'(新)テーブル定義'!$E$6:$F$11,2,FALSE)</f>
        <v>2</v>
      </c>
      <c r="L143" s="9" t="str">
        <f t="shared" si="19"/>
        <v>西日本リージョン</v>
      </c>
      <c r="M143" s="9" t="str">
        <f>IFERROR(VLOOKUP($F143,'(新)テーブル定義'!$G$6:$H$42,2,FALSE),"")</f>
        <v>J1Q5</v>
      </c>
      <c r="N143" s="9" t="str">
        <f t="shared" si="15"/>
        <v>CRM九州/沖縄D</v>
      </c>
      <c r="O143" s="9">
        <f t="shared" si="16"/>
        <v>0</v>
      </c>
      <c r="P143" s="9">
        <f t="shared" si="17"/>
        <v>30012497</v>
      </c>
      <c r="Q143" s="9" t="str">
        <f t="shared" si="18"/>
        <v>砥上史章</v>
      </c>
      <c r="R143" s="9">
        <v>0</v>
      </c>
      <c r="S143" s="9" t="s">
        <v>646</v>
      </c>
      <c r="T143" s="9" t="s">
        <v>647</v>
      </c>
      <c r="U143" s="9"/>
      <c r="Y143" s="5"/>
      <c r="AD143" s="5"/>
    </row>
    <row r="144" spans="1:30">
      <c r="A144" s="9">
        <v>30025473</v>
      </c>
      <c r="B144" s="9" t="s">
        <v>524</v>
      </c>
      <c r="C144" s="9" t="s">
        <v>648</v>
      </c>
      <c r="D144" s="9" t="s">
        <v>24</v>
      </c>
      <c r="E144" s="9" t="s">
        <v>64</v>
      </c>
      <c r="F144" s="16" t="s">
        <v>36</v>
      </c>
      <c r="G144" s="9" t="s">
        <v>578</v>
      </c>
      <c r="H144" s="32"/>
      <c r="I144" s="9">
        <f>VLOOKUP($D144,'(新)テーブル定義'!$B$6:$C$7,2,FALSE)</f>
        <v>1</v>
      </c>
      <c r="J144" s="9" t="str">
        <f t="shared" si="13"/>
        <v>CRM事業部</v>
      </c>
      <c r="K144" s="9">
        <f>VLOOKUP($E144,'(新)テーブル定義'!$E$6:$F$11,2,FALSE)</f>
        <v>2</v>
      </c>
      <c r="L144" s="9" t="str">
        <f t="shared" si="19"/>
        <v>西日本リージョン</v>
      </c>
      <c r="M144" s="9" t="str">
        <f>IFERROR(VLOOKUP($F144,'(新)テーブル定義'!$G$6:$H$42,2,FALSE),"")</f>
        <v>J1Q5</v>
      </c>
      <c r="N144" s="9" t="str">
        <f t="shared" si="15"/>
        <v>CRM九州/沖縄D</v>
      </c>
      <c r="O144" s="9">
        <f t="shared" si="16"/>
        <v>0</v>
      </c>
      <c r="P144" s="9">
        <f t="shared" si="17"/>
        <v>30025473</v>
      </c>
      <c r="Q144" s="9" t="str">
        <f t="shared" si="18"/>
        <v>岡田一真</v>
      </c>
      <c r="R144" s="9">
        <v>0</v>
      </c>
      <c r="S144" s="9" t="s">
        <v>649</v>
      </c>
      <c r="T144" s="9" t="s">
        <v>650</v>
      </c>
      <c r="U144" s="9"/>
      <c r="Y144" s="5"/>
      <c r="AD144" s="5"/>
    </row>
    <row r="145" spans="1:30">
      <c r="A145" s="9">
        <v>30041063</v>
      </c>
      <c r="B145" s="9" t="s">
        <v>651</v>
      </c>
      <c r="C145" s="9" t="s">
        <v>585</v>
      </c>
      <c r="D145" s="9" t="s">
        <v>24</v>
      </c>
      <c r="E145" s="9" t="s">
        <v>64</v>
      </c>
      <c r="F145" s="16" t="s">
        <v>36</v>
      </c>
      <c r="G145" s="9" t="s">
        <v>578</v>
      </c>
      <c r="H145" s="32"/>
      <c r="I145" s="9">
        <f>VLOOKUP($D145,'(新)テーブル定義'!$B$6:$C$7,2,FALSE)</f>
        <v>1</v>
      </c>
      <c r="J145" s="9" t="str">
        <f t="shared" si="13"/>
        <v>CRM事業部</v>
      </c>
      <c r="K145" s="9">
        <f>VLOOKUP($E145,'(新)テーブル定義'!$E$6:$F$11,2,FALSE)</f>
        <v>2</v>
      </c>
      <c r="L145" s="9" t="str">
        <f t="shared" si="19"/>
        <v>西日本リージョン</v>
      </c>
      <c r="M145" s="9" t="str">
        <f>IFERROR(VLOOKUP($F145,'(新)テーブル定義'!$G$6:$H$42,2,FALSE),"")</f>
        <v>J1Q5</v>
      </c>
      <c r="N145" s="9" t="str">
        <f t="shared" si="15"/>
        <v>CRM九州/沖縄D</v>
      </c>
      <c r="O145" s="9">
        <f t="shared" si="16"/>
        <v>0</v>
      </c>
      <c r="P145" s="9">
        <f t="shared" si="17"/>
        <v>30041063</v>
      </c>
      <c r="Q145" s="9" t="str">
        <f t="shared" si="18"/>
        <v>髙竿和幸</v>
      </c>
      <c r="R145" s="9">
        <v>0</v>
      </c>
      <c r="S145" s="9" t="s">
        <v>652</v>
      </c>
      <c r="T145" s="9" t="s">
        <v>653</v>
      </c>
      <c r="U145" s="9"/>
      <c r="Y145" s="5"/>
      <c r="AD145" s="5"/>
    </row>
    <row r="146" spans="1:30">
      <c r="A146" s="9">
        <v>30027607</v>
      </c>
      <c r="B146" s="9" t="s">
        <v>654</v>
      </c>
      <c r="C146" s="9" t="s">
        <v>655</v>
      </c>
      <c r="D146" s="9" t="s">
        <v>24</v>
      </c>
      <c r="E146" s="9" t="s">
        <v>64</v>
      </c>
      <c r="F146" s="16" t="s">
        <v>36</v>
      </c>
      <c r="G146" s="9" t="s">
        <v>578</v>
      </c>
      <c r="H146" s="32"/>
      <c r="I146" s="9">
        <f>VLOOKUP($D146,'(新)テーブル定義'!$B$6:$C$7,2,FALSE)</f>
        <v>1</v>
      </c>
      <c r="J146" s="9" t="str">
        <f t="shared" si="13"/>
        <v>CRM事業部</v>
      </c>
      <c r="K146" s="9">
        <f>VLOOKUP($E146,'(新)テーブル定義'!$E$6:$F$11,2,FALSE)</f>
        <v>2</v>
      </c>
      <c r="L146" s="9" t="str">
        <f t="shared" si="19"/>
        <v>西日本リージョン</v>
      </c>
      <c r="M146" s="9" t="str">
        <f>IFERROR(VLOOKUP($F146,'(新)テーブル定義'!$G$6:$H$42,2,FALSE),"")</f>
        <v>J1Q5</v>
      </c>
      <c r="N146" s="9" t="str">
        <f t="shared" si="15"/>
        <v>CRM九州/沖縄D</v>
      </c>
      <c r="O146" s="9">
        <f t="shared" si="16"/>
        <v>0</v>
      </c>
      <c r="P146" s="9">
        <f t="shared" si="17"/>
        <v>30027607</v>
      </c>
      <c r="Q146" s="9" t="str">
        <f t="shared" si="18"/>
        <v>嶺一樹</v>
      </c>
      <c r="R146" s="9">
        <v>0</v>
      </c>
      <c r="S146" s="9" t="s">
        <v>656</v>
      </c>
      <c r="T146" s="9" t="s">
        <v>657</v>
      </c>
      <c r="U146" s="9"/>
      <c r="Y146" s="5"/>
      <c r="AD146" s="5"/>
    </row>
    <row r="147" spans="1:30">
      <c r="A147" s="9">
        <v>30008753</v>
      </c>
      <c r="B147" s="9" t="s">
        <v>658</v>
      </c>
      <c r="C147" s="9" t="s">
        <v>659</v>
      </c>
      <c r="D147" s="9" t="s">
        <v>24</v>
      </c>
      <c r="E147" s="9" t="s">
        <v>64</v>
      </c>
      <c r="F147" s="16" t="s">
        <v>158</v>
      </c>
      <c r="G147" s="9" t="s">
        <v>578</v>
      </c>
      <c r="H147" s="32"/>
      <c r="I147" s="9">
        <f>VLOOKUP($D147,'(新)テーブル定義'!$B$6:$C$7,2,FALSE)</f>
        <v>1</v>
      </c>
      <c r="J147" s="9" t="str">
        <f t="shared" si="13"/>
        <v>CRM事業部</v>
      </c>
      <c r="K147" s="9">
        <f>VLOOKUP($E147,'(新)テーブル定義'!$E$6:$F$11,2,FALSE)</f>
        <v>2</v>
      </c>
      <c r="L147" s="9" t="str">
        <f t="shared" si="19"/>
        <v>西日本リージョン</v>
      </c>
      <c r="M147" s="9" t="str">
        <f>IFERROR(VLOOKUP($F147,'(新)テーブル定義'!$G$6:$H$42,2,FALSE),"")</f>
        <v>J1Q4</v>
      </c>
      <c r="N147" s="9" t="str">
        <f t="shared" si="15"/>
        <v>CRM中四国D</v>
      </c>
      <c r="O147" s="9">
        <f t="shared" si="16"/>
        <v>0</v>
      </c>
      <c r="P147" s="9">
        <f t="shared" si="17"/>
        <v>30008753</v>
      </c>
      <c r="Q147" s="9" t="str">
        <f t="shared" si="18"/>
        <v>川原勝</v>
      </c>
      <c r="R147" s="9">
        <v>0</v>
      </c>
      <c r="S147" s="9" t="s">
        <v>660</v>
      </c>
      <c r="T147" s="9" t="s">
        <v>661</v>
      </c>
      <c r="U147" s="24"/>
      <c r="Y147" s="5"/>
      <c r="AD147" s="5"/>
    </row>
    <row r="148" spans="1:30">
      <c r="A148" s="9">
        <v>30008784</v>
      </c>
      <c r="B148" s="9" t="s">
        <v>662</v>
      </c>
      <c r="C148" s="9" t="s">
        <v>663</v>
      </c>
      <c r="D148" s="9" t="s">
        <v>24</v>
      </c>
      <c r="E148" s="9" t="s">
        <v>64</v>
      </c>
      <c r="F148" s="16" t="s">
        <v>158</v>
      </c>
      <c r="G148" s="9" t="s">
        <v>578</v>
      </c>
      <c r="H148" s="32"/>
      <c r="I148" s="9">
        <f>VLOOKUP($D148,'(新)テーブル定義'!$B$6:$C$7,2,FALSE)</f>
        <v>1</v>
      </c>
      <c r="J148" s="9" t="str">
        <f t="shared" si="13"/>
        <v>CRM事業部</v>
      </c>
      <c r="K148" s="9">
        <f>VLOOKUP($E148,'(新)テーブル定義'!$E$6:$F$11,2,FALSE)</f>
        <v>2</v>
      </c>
      <c r="L148" s="9" t="str">
        <f t="shared" si="19"/>
        <v>西日本リージョン</v>
      </c>
      <c r="M148" s="9" t="str">
        <f>IFERROR(VLOOKUP($F148,'(新)テーブル定義'!$G$6:$H$42,2,FALSE),"")</f>
        <v>J1Q4</v>
      </c>
      <c r="N148" s="9" t="str">
        <f t="shared" si="15"/>
        <v>CRM中四国D</v>
      </c>
      <c r="O148" s="9">
        <f t="shared" si="16"/>
        <v>0</v>
      </c>
      <c r="P148" s="9">
        <f t="shared" si="17"/>
        <v>30008784</v>
      </c>
      <c r="Q148" s="9" t="str">
        <f t="shared" si="18"/>
        <v>内田浩哉</v>
      </c>
      <c r="R148" s="9">
        <v>0</v>
      </c>
      <c r="S148" s="9" t="s">
        <v>664</v>
      </c>
      <c r="T148" s="9" t="s">
        <v>665</v>
      </c>
      <c r="U148" s="9"/>
      <c r="Y148" s="5"/>
      <c r="AD148" s="5"/>
    </row>
    <row r="149" spans="1:30">
      <c r="A149" s="9">
        <v>30008826</v>
      </c>
      <c r="B149" s="9" t="s">
        <v>666</v>
      </c>
      <c r="C149" s="9" t="s">
        <v>667</v>
      </c>
      <c r="D149" s="9" t="s">
        <v>24</v>
      </c>
      <c r="E149" s="9" t="s">
        <v>64</v>
      </c>
      <c r="F149" s="16" t="s">
        <v>158</v>
      </c>
      <c r="G149" s="9" t="s">
        <v>578</v>
      </c>
      <c r="H149" s="32"/>
      <c r="I149" s="9">
        <f>VLOOKUP($D149,'(新)テーブル定義'!$B$6:$C$7,2,FALSE)</f>
        <v>1</v>
      </c>
      <c r="J149" s="9" t="str">
        <f t="shared" si="13"/>
        <v>CRM事業部</v>
      </c>
      <c r="K149" s="9">
        <f>VLOOKUP($E149,'(新)テーブル定義'!$E$6:$F$11,2,FALSE)</f>
        <v>2</v>
      </c>
      <c r="L149" s="9" t="str">
        <f t="shared" si="19"/>
        <v>西日本リージョン</v>
      </c>
      <c r="M149" s="9" t="str">
        <f>IFERROR(VLOOKUP($F149,'(新)テーブル定義'!$G$6:$H$42,2,FALSE),"")</f>
        <v>J1Q4</v>
      </c>
      <c r="N149" s="9" t="str">
        <f t="shared" si="15"/>
        <v>CRM中四国D</v>
      </c>
      <c r="O149" s="9">
        <f t="shared" si="16"/>
        <v>0</v>
      </c>
      <c r="P149" s="9">
        <f t="shared" si="17"/>
        <v>30008826</v>
      </c>
      <c r="Q149" s="9" t="str">
        <f t="shared" si="18"/>
        <v>三浦弘貴</v>
      </c>
      <c r="R149" s="9">
        <v>0</v>
      </c>
      <c r="S149" s="9" t="s">
        <v>668</v>
      </c>
      <c r="T149" s="9" t="s">
        <v>669</v>
      </c>
      <c r="U149" s="9"/>
      <c r="Y149" s="5"/>
      <c r="AD149" s="5"/>
    </row>
    <row r="150" spans="1:30">
      <c r="A150" s="9">
        <v>30008857</v>
      </c>
      <c r="B150" s="9" t="s">
        <v>670</v>
      </c>
      <c r="C150" s="9" t="s">
        <v>671</v>
      </c>
      <c r="D150" s="9" t="s">
        <v>24</v>
      </c>
      <c r="E150" s="9" t="s">
        <v>64</v>
      </c>
      <c r="F150" s="16" t="s">
        <v>158</v>
      </c>
      <c r="G150" s="9" t="s">
        <v>573</v>
      </c>
      <c r="H150" s="32"/>
      <c r="I150" s="9">
        <f>VLOOKUP($D150,'(新)テーブル定義'!$B$6:$C$7,2,FALSE)</f>
        <v>1</v>
      </c>
      <c r="J150" s="9" t="str">
        <f t="shared" si="13"/>
        <v>CRM事業部</v>
      </c>
      <c r="K150" s="9">
        <f>VLOOKUP($E150,'(新)テーブル定義'!$E$6:$F$11,2,FALSE)</f>
        <v>2</v>
      </c>
      <c r="L150" s="9" t="str">
        <f t="shared" si="19"/>
        <v>西日本リージョン</v>
      </c>
      <c r="M150" s="9" t="str">
        <f>IFERROR(VLOOKUP($F150,'(新)テーブル定義'!$G$6:$H$42,2,FALSE),"")</f>
        <v>J1Q4</v>
      </c>
      <c r="N150" s="9" t="str">
        <f t="shared" si="15"/>
        <v>CRM中四国D</v>
      </c>
      <c r="O150" s="9">
        <f t="shared" si="16"/>
        <v>0</v>
      </c>
      <c r="P150" s="9">
        <f t="shared" si="17"/>
        <v>30008857</v>
      </c>
      <c r="Q150" s="9" t="str">
        <f t="shared" si="18"/>
        <v>佐野秀一</v>
      </c>
      <c r="R150" s="9">
        <v>0</v>
      </c>
      <c r="S150" s="9" t="s">
        <v>672</v>
      </c>
      <c r="T150" s="9" t="s">
        <v>673</v>
      </c>
      <c r="U150" s="9"/>
      <c r="Y150" s="5"/>
      <c r="AD150" s="5"/>
    </row>
    <row r="151" spans="1:30">
      <c r="A151" s="9">
        <v>30008942</v>
      </c>
      <c r="B151" s="9" t="s">
        <v>116</v>
      </c>
      <c r="C151" s="9" t="s">
        <v>674</v>
      </c>
      <c r="D151" s="9" t="s">
        <v>24</v>
      </c>
      <c r="E151" s="9" t="s">
        <v>64</v>
      </c>
      <c r="F151" s="16" t="s">
        <v>158</v>
      </c>
      <c r="G151" s="9" t="s">
        <v>578</v>
      </c>
      <c r="H151" s="32"/>
      <c r="I151" s="9">
        <f>VLOOKUP($D151,'(新)テーブル定義'!$B$6:$C$7,2,FALSE)</f>
        <v>1</v>
      </c>
      <c r="J151" s="9" t="str">
        <f t="shared" si="13"/>
        <v>CRM事業部</v>
      </c>
      <c r="K151" s="9">
        <f>VLOOKUP($E151,'(新)テーブル定義'!$E$6:$F$11,2,FALSE)</f>
        <v>2</v>
      </c>
      <c r="L151" s="9" t="str">
        <f t="shared" si="19"/>
        <v>西日本リージョン</v>
      </c>
      <c r="M151" s="9" t="str">
        <f>IFERROR(VLOOKUP($F151,'(新)テーブル定義'!$G$6:$H$42,2,FALSE),"")</f>
        <v>J1Q4</v>
      </c>
      <c r="N151" s="9" t="str">
        <f t="shared" si="15"/>
        <v>CRM中四国D</v>
      </c>
      <c r="O151" s="9">
        <f t="shared" si="16"/>
        <v>0</v>
      </c>
      <c r="P151" s="9">
        <f t="shared" si="17"/>
        <v>30008942</v>
      </c>
      <c r="Q151" s="9" t="str">
        <f t="shared" si="18"/>
        <v>安井雅貴</v>
      </c>
      <c r="R151" s="9">
        <v>0</v>
      </c>
      <c r="S151" s="9" t="s">
        <v>675</v>
      </c>
      <c r="T151" s="9" t="s">
        <v>676</v>
      </c>
      <c r="U151" s="9"/>
      <c r="Y151" s="5"/>
      <c r="AD151" s="5"/>
    </row>
    <row r="152" spans="1:30">
      <c r="A152" s="9">
        <v>30009130</v>
      </c>
      <c r="B152" s="9" t="s">
        <v>677</v>
      </c>
      <c r="C152" s="9" t="s">
        <v>678</v>
      </c>
      <c r="D152" s="9" t="s">
        <v>24</v>
      </c>
      <c r="E152" s="9" t="s">
        <v>64</v>
      </c>
      <c r="F152" s="16" t="s">
        <v>158</v>
      </c>
      <c r="G152" s="9" t="s">
        <v>578</v>
      </c>
      <c r="H152" s="32"/>
      <c r="I152" s="9">
        <f>VLOOKUP($D152,'(新)テーブル定義'!$B$6:$C$7,2,FALSE)</f>
        <v>1</v>
      </c>
      <c r="J152" s="9" t="str">
        <f t="shared" si="13"/>
        <v>CRM事業部</v>
      </c>
      <c r="K152" s="9">
        <f>VLOOKUP($E152,'(新)テーブル定義'!$E$6:$F$11,2,FALSE)</f>
        <v>2</v>
      </c>
      <c r="L152" s="9" t="str">
        <f t="shared" si="19"/>
        <v>西日本リージョン</v>
      </c>
      <c r="M152" s="9" t="str">
        <f>IFERROR(VLOOKUP($F152,'(新)テーブル定義'!$G$6:$H$42,2,FALSE),"")</f>
        <v>J1Q4</v>
      </c>
      <c r="N152" s="9" t="str">
        <f t="shared" si="15"/>
        <v>CRM中四国D</v>
      </c>
      <c r="O152" s="9">
        <f t="shared" si="16"/>
        <v>0</v>
      </c>
      <c r="P152" s="9">
        <f t="shared" si="17"/>
        <v>30009130</v>
      </c>
      <c r="Q152" s="9" t="str">
        <f t="shared" si="18"/>
        <v>久門浩介</v>
      </c>
      <c r="R152" s="9">
        <v>0</v>
      </c>
      <c r="S152" s="9" t="s">
        <v>679</v>
      </c>
      <c r="T152" s="9" t="s">
        <v>680</v>
      </c>
      <c r="U152" s="9"/>
      <c r="Y152" s="5"/>
      <c r="AD152" s="5"/>
    </row>
    <row r="153" spans="1:30">
      <c r="A153" s="9">
        <v>30018800</v>
      </c>
      <c r="B153" s="9" t="s">
        <v>681</v>
      </c>
      <c r="C153" s="9" t="s">
        <v>682</v>
      </c>
      <c r="D153" s="9" t="s">
        <v>24</v>
      </c>
      <c r="E153" s="9" t="s">
        <v>64</v>
      </c>
      <c r="F153" s="16" t="s">
        <v>158</v>
      </c>
      <c r="G153" s="9" t="s">
        <v>578</v>
      </c>
      <c r="H153" s="32"/>
      <c r="I153" s="9">
        <f>VLOOKUP($D153,'(新)テーブル定義'!$B$6:$C$7,2,FALSE)</f>
        <v>1</v>
      </c>
      <c r="J153" s="9" t="str">
        <f t="shared" si="13"/>
        <v>CRM事業部</v>
      </c>
      <c r="K153" s="9">
        <f>VLOOKUP($E153,'(新)テーブル定義'!$E$6:$F$11,2,FALSE)</f>
        <v>2</v>
      </c>
      <c r="L153" s="9" t="str">
        <f t="shared" si="19"/>
        <v>西日本リージョン</v>
      </c>
      <c r="M153" s="9" t="str">
        <f>IFERROR(VLOOKUP($F153,'(新)テーブル定義'!$G$6:$H$42,2,FALSE),"")</f>
        <v>J1Q4</v>
      </c>
      <c r="N153" s="9" t="str">
        <f t="shared" si="15"/>
        <v>CRM中四国D</v>
      </c>
      <c r="O153" s="9">
        <f t="shared" si="16"/>
        <v>0</v>
      </c>
      <c r="P153" s="9">
        <f t="shared" si="17"/>
        <v>30018800</v>
      </c>
      <c r="Q153" s="9" t="str">
        <f t="shared" si="18"/>
        <v>南部康輔</v>
      </c>
      <c r="R153" s="9">
        <v>0</v>
      </c>
      <c r="S153" s="9" t="s">
        <v>683</v>
      </c>
      <c r="T153" s="9" t="s">
        <v>684</v>
      </c>
      <c r="U153" s="9"/>
      <c r="Y153" s="5"/>
      <c r="AD153" s="5"/>
    </row>
    <row r="154" spans="1:30">
      <c r="A154" s="9">
        <v>12104872</v>
      </c>
      <c r="B154" s="9" t="s">
        <v>184</v>
      </c>
      <c r="C154" s="9" t="s">
        <v>685</v>
      </c>
      <c r="D154" s="9" t="s">
        <v>24</v>
      </c>
      <c r="E154" s="9" t="s">
        <v>64</v>
      </c>
      <c r="F154" s="16" t="s">
        <v>158</v>
      </c>
      <c r="G154" s="9" t="s">
        <v>578</v>
      </c>
      <c r="H154" s="32"/>
      <c r="I154" s="9">
        <f>VLOOKUP($D154,'(新)テーブル定義'!$B$6:$C$7,2,FALSE)</f>
        <v>1</v>
      </c>
      <c r="J154" s="9" t="str">
        <f t="shared" si="13"/>
        <v>CRM事業部</v>
      </c>
      <c r="K154" s="9">
        <f>VLOOKUP($E154,'(新)テーブル定義'!$E$6:$F$11,2,FALSE)</f>
        <v>2</v>
      </c>
      <c r="L154" s="9" t="str">
        <f t="shared" si="19"/>
        <v>西日本リージョン</v>
      </c>
      <c r="M154" s="9" t="str">
        <f>IFERROR(VLOOKUP($F154,'(新)テーブル定義'!$G$6:$H$42,2,FALSE),"")</f>
        <v>J1Q4</v>
      </c>
      <c r="N154" s="9" t="str">
        <f t="shared" si="15"/>
        <v>CRM中四国D</v>
      </c>
      <c r="O154" s="9">
        <f t="shared" si="16"/>
        <v>0</v>
      </c>
      <c r="P154" s="9">
        <f t="shared" si="17"/>
        <v>12104872</v>
      </c>
      <c r="Q154" s="9" t="str">
        <f t="shared" si="18"/>
        <v>山下優雅</v>
      </c>
      <c r="R154" s="9">
        <v>0</v>
      </c>
      <c r="S154" s="9" t="s">
        <v>686</v>
      </c>
      <c r="T154" s="9" t="s">
        <v>687</v>
      </c>
      <c r="U154" s="9"/>
      <c r="Y154" s="5"/>
      <c r="AD154" s="5"/>
    </row>
    <row r="155" spans="1:30">
      <c r="A155" s="9">
        <v>30009042</v>
      </c>
      <c r="B155" s="9" t="s">
        <v>688</v>
      </c>
      <c r="C155" s="9" t="s">
        <v>689</v>
      </c>
      <c r="D155" s="9" t="s">
        <v>24</v>
      </c>
      <c r="E155" s="9" t="s">
        <v>64</v>
      </c>
      <c r="F155" s="16" t="s">
        <v>32</v>
      </c>
      <c r="G155" s="9" t="s">
        <v>578</v>
      </c>
      <c r="H155" s="32"/>
      <c r="I155" s="9">
        <f>VLOOKUP($D155,'(新)テーブル定義'!$B$6:$C$7,2,FALSE)</f>
        <v>1</v>
      </c>
      <c r="J155" s="9" t="str">
        <f t="shared" si="13"/>
        <v>CRM事業部</v>
      </c>
      <c r="K155" s="9">
        <f>VLOOKUP($E155,'(新)テーブル定義'!$E$6:$F$11,2,FALSE)</f>
        <v>2</v>
      </c>
      <c r="L155" s="9" t="str">
        <f t="shared" si="19"/>
        <v>西日本リージョン</v>
      </c>
      <c r="M155" s="9" t="str">
        <f>IFERROR(VLOOKUP($F155,'(新)テーブル定義'!$G$6:$H$42,2,FALSE),"")</f>
        <v>J1Q1</v>
      </c>
      <c r="N155" s="9" t="str">
        <f t="shared" si="15"/>
        <v>CRM京都/北陸D</v>
      </c>
      <c r="O155" s="9">
        <f t="shared" si="16"/>
        <v>0</v>
      </c>
      <c r="P155" s="9">
        <f t="shared" si="17"/>
        <v>30009042</v>
      </c>
      <c r="Q155" s="9" t="str">
        <f t="shared" si="18"/>
        <v>水野時裕</v>
      </c>
      <c r="R155" s="9">
        <v>0</v>
      </c>
      <c r="S155" s="9" t="s">
        <v>690</v>
      </c>
      <c r="T155" s="9" t="s">
        <v>691</v>
      </c>
      <c r="U155" s="9"/>
      <c r="Y155" s="5"/>
      <c r="AD155" s="5"/>
    </row>
    <row r="156" spans="1:30">
      <c r="A156" s="9">
        <v>30009142</v>
      </c>
      <c r="B156" s="9" t="s">
        <v>692</v>
      </c>
      <c r="C156" s="9" t="s">
        <v>693</v>
      </c>
      <c r="D156" s="9" t="s">
        <v>24</v>
      </c>
      <c r="E156" s="9" t="s">
        <v>64</v>
      </c>
      <c r="F156" s="16" t="s">
        <v>32</v>
      </c>
      <c r="G156" s="9" t="s">
        <v>573</v>
      </c>
      <c r="H156" s="32"/>
      <c r="I156" s="9">
        <f>VLOOKUP($D156,'(新)テーブル定義'!$B$6:$C$7,2,FALSE)</f>
        <v>1</v>
      </c>
      <c r="J156" s="9" t="str">
        <f t="shared" si="13"/>
        <v>CRM事業部</v>
      </c>
      <c r="K156" s="9">
        <f>VLOOKUP($E156,'(新)テーブル定義'!$E$6:$F$11,2,FALSE)</f>
        <v>2</v>
      </c>
      <c r="L156" s="9" t="str">
        <f t="shared" si="19"/>
        <v>西日本リージョン</v>
      </c>
      <c r="M156" s="9" t="str">
        <f>IFERROR(VLOOKUP($F156,'(新)テーブル定義'!$G$6:$H$42,2,FALSE),"")</f>
        <v>J1Q1</v>
      </c>
      <c r="N156" s="9" t="str">
        <f t="shared" si="15"/>
        <v>CRM京都/北陸D</v>
      </c>
      <c r="O156" s="9">
        <f t="shared" si="16"/>
        <v>0</v>
      </c>
      <c r="P156" s="9">
        <f t="shared" si="17"/>
        <v>30009142</v>
      </c>
      <c r="Q156" s="9" t="str">
        <f t="shared" si="18"/>
        <v>﨑山直紀</v>
      </c>
      <c r="R156" s="9">
        <v>0</v>
      </c>
      <c r="S156" s="9" t="s">
        <v>694</v>
      </c>
      <c r="T156" s="9" t="s">
        <v>695</v>
      </c>
      <c r="U156" s="9"/>
      <c r="Y156" s="5"/>
      <c r="AD156" s="5"/>
    </row>
    <row r="157" spans="1:30">
      <c r="A157" s="9">
        <v>30009187</v>
      </c>
      <c r="B157" s="9" t="s">
        <v>436</v>
      </c>
      <c r="C157" s="9" t="s">
        <v>696</v>
      </c>
      <c r="D157" s="9" t="s">
        <v>24</v>
      </c>
      <c r="E157" s="9" t="s">
        <v>64</v>
      </c>
      <c r="F157" s="16" t="s">
        <v>32</v>
      </c>
      <c r="G157" s="9" t="s">
        <v>578</v>
      </c>
      <c r="H157" s="32"/>
      <c r="I157" s="9">
        <f>VLOOKUP($D157,'(新)テーブル定義'!$B$6:$C$7,2,FALSE)</f>
        <v>1</v>
      </c>
      <c r="J157" s="9" t="str">
        <f t="shared" si="13"/>
        <v>CRM事業部</v>
      </c>
      <c r="K157" s="9">
        <f>VLOOKUP($E157,'(新)テーブル定義'!$E$6:$F$11,2,FALSE)</f>
        <v>2</v>
      </c>
      <c r="L157" s="9" t="str">
        <f t="shared" si="19"/>
        <v>西日本リージョン</v>
      </c>
      <c r="M157" s="9" t="str">
        <f>IFERROR(VLOOKUP($F157,'(新)テーブル定義'!$G$6:$H$42,2,FALSE),"")</f>
        <v>J1Q1</v>
      </c>
      <c r="N157" s="9" t="str">
        <f t="shared" si="15"/>
        <v>CRM京都/北陸D</v>
      </c>
      <c r="O157" s="9">
        <f t="shared" si="16"/>
        <v>0</v>
      </c>
      <c r="P157" s="9">
        <f t="shared" si="17"/>
        <v>30009187</v>
      </c>
      <c r="Q157" s="9" t="str">
        <f t="shared" si="18"/>
        <v>村上信寿</v>
      </c>
      <c r="R157" s="9">
        <v>0</v>
      </c>
      <c r="S157" s="9" t="s">
        <v>697</v>
      </c>
      <c r="T157" s="9" t="s">
        <v>698</v>
      </c>
      <c r="U157" s="9"/>
      <c r="Y157" s="5"/>
      <c r="AD157" s="5"/>
    </row>
    <row r="158" spans="1:30">
      <c r="A158" s="9">
        <v>30018799</v>
      </c>
      <c r="B158" s="9" t="s">
        <v>699</v>
      </c>
      <c r="C158" s="9" t="s">
        <v>700</v>
      </c>
      <c r="D158" s="9" t="s">
        <v>24</v>
      </c>
      <c r="E158" s="9" t="s">
        <v>64</v>
      </c>
      <c r="F158" s="16" t="s">
        <v>32</v>
      </c>
      <c r="G158" s="9" t="s">
        <v>578</v>
      </c>
      <c r="H158" s="32"/>
      <c r="I158" s="9">
        <f>VLOOKUP($D158,'(新)テーブル定義'!$B$6:$C$7,2,FALSE)</f>
        <v>1</v>
      </c>
      <c r="J158" s="9" t="str">
        <f t="shared" si="13"/>
        <v>CRM事業部</v>
      </c>
      <c r="K158" s="9">
        <f>VLOOKUP($E158,'(新)テーブル定義'!$E$6:$F$11,2,FALSE)</f>
        <v>2</v>
      </c>
      <c r="L158" s="9" t="str">
        <f t="shared" si="19"/>
        <v>西日本リージョン</v>
      </c>
      <c r="M158" s="9" t="str">
        <f>IFERROR(VLOOKUP($F158,'(新)テーブル定義'!$G$6:$H$42,2,FALSE),"")</f>
        <v>J1Q1</v>
      </c>
      <c r="N158" s="9" t="str">
        <f t="shared" si="15"/>
        <v>CRM京都/北陸D</v>
      </c>
      <c r="O158" s="9">
        <f t="shared" si="16"/>
        <v>0</v>
      </c>
      <c r="P158" s="9">
        <f t="shared" si="17"/>
        <v>30018799</v>
      </c>
      <c r="Q158" s="9" t="str">
        <f t="shared" si="18"/>
        <v>池田孝裕</v>
      </c>
      <c r="R158" s="9">
        <v>0</v>
      </c>
      <c r="S158" s="9" t="s">
        <v>701</v>
      </c>
      <c r="T158" s="9" t="s">
        <v>702</v>
      </c>
      <c r="U158" s="9"/>
      <c r="Y158" s="5"/>
      <c r="AD158" s="5"/>
    </row>
    <row r="159" spans="1:30">
      <c r="A159" s="9">
        <v>30021859</v>
      </c>
      <c r="B159" s="9" t="s">
        <v>233</v>
      </c>
      <c r="C159" s="9" t="s">
        <v>703</v>
      </c>
      <c r="D159" s="9" t="s">
        <v>24</v>
      </c>
      <c r="E159" s="9" t="s">
        <v>64</v>
      </c>
      <c r="F159" s="16" t="s">
        <v>32</v>
      </c>
      <c r="G159" s="9" t="s">
        <v>578</v>
      </c>
      <c r="H159" s="32"/>
      <c r="I159" s="9">
        <f>VLOOKUP($D159,'(新)テーブル定義'!$B$6:$C$7,2,FALSE)</f>
        <v>1</v>
      </c>
      <c r="J159" s="9" t="str">
        <f t="shared" si="13"/>
        <v>CRM事業部</v>
      </c>
      <c r="K159" s="9">
        <f>VLOOKUP($E159,'(新)テーブル定義'!$E$6:$F$11,2,FALSE)</f>
        <v>2</v>
      </c>
      <c r="L159" s="9" t="str">
        <f t="shared" si="19"/>
        <v>西日本リージョン</v>
      </c>
      <c r="M159" s="9" t="str">
        <f>IFERROR(VLOOKUP($F159,'(新)テーブル定義'!$G$6:$H$42,2,FALSE),"")</f>
        <v>J1Q1</v>
      </c>
      <c r="N159" s="9" t="str">
        <f t="shared" si="15"/>
        <v>CRM京都/北陸D</v>
      </c>
      <c r="O159" s="9">
        <f t="shared" si="16"/>
        <v>0</v>
      </c>
      <c r="P159" s="9">
        <f t="shared" si="17"/>
        <v>30021859</v>
      </c>
      <c r="Q159" s="9" t="str">
        <f t="shared" si="18"/>
        <v>小川潤</v>
      </c>
      <c r="R159" s="9">
        <v>0</v>
      </c>
      <c r="S159" s="9" t="s">
        <v>704</v>
      </c>
      <c r="T159" s="9" t="s">
        <v>705</v>
      </c>
      <c r="U159" s="9"/>
      <c r="Y159" s="5"/>
      <c r="AD159" s="5"/>
    </row>
    <row r="160" spans="1:30">
      <c r="A160" s="9">
        <v>30033387</v>
      </c>
      <c r="B160" s="9" t="s">
        <v>706</v>
      </c>
      <c r="C160" s="9" t="s">
        <v>707</v>
      </c>
      <c r="D160" s="9" t="s">
        <v>24</v>
      </c>
      <c r="E160" s="9" t="s">
        <v>64</v>
      </c>
      <c r="F160" s="16" t="s">
        <v>32</v>
      </c>
      <c r="G160" s="9" t="s">
        <v>578</v>
      </c>
      <c r="H160" s="32"/>
      <c r="I160" s="9">
        <f>VLOOKUP($D160,'(新)テーブル定義'!$B$6:$C$7,2,FALSE)</f>
        <v>1</v>
      </c>
      <c r="J160" s="9" t="str">
        <f t="shared" si="13"/>
        <v>CRM事業部</v>
      </c>
      <c r="K160" s="9">
        <f>VLOOKUP($E160,'(新)テーブル定義'!$E$6:$F$11,2,FALSE)</f>
        <v>2</v>
      </c>
      <c r="L160" s="9" t="str">
        <f t="shared" si="19"/>
        <v>西日本リージョン</v>
      </c>
      <c r="M160" s="9" t="str">
        <f>IFERROR(VLOOKUP($F160,'(新)テーブル定義'!$G$6:$H$42,2,FALSE),"")</f>
        <v>J1Q1</v>
      </c>
      <c r="N160" s="9" t="str">
        <f t="shared" si="15"/>
        <v>CRM京都/北陸D</v>
      </c>
      <c r="O160" s="9">
        <f t="shared" si="16"/>
        <v>0</v>
      </c>
      <c r="P160" s="9">
        <f t="shared" si="17"/>
        <v>30033387</v>
      </c>
      <c r="Q160" s="9" t="str">
        <f t="shared" si="18"/>
        <v>葛城敏昭</v>
      </c>
      <c r="R160" s="9">
        <v>0</v>
      </c>
      <c r="S160" s="9" t="s">
        <v>708</v>
      </c>
      <c r="T160" s="9" t="s">
        <v>709</v>
      </c>
      <c r="U160" s="9"/>
      <c r="Y160" s="5"/>
      <c r="AD160" s="5"/>
    </row>
    <row r="161" spans="1:30">
      <c r="A161" s="9">
        <v>30039073</v>
      </c>
      <c r="B161" s="9" t="s">
        <v>710</v>
      </c>
      <c r="C161" s="9" t="s">
        <v>711</v>
      </c>
      <c r="D161" s="9" t="s">
        <v>24</v>
      </c>
      <c r="E161" s="9" t="s">
        <v>64</v>
      </c>
      <c r="F161" s="16" t="s">
        <v>32</v>
      </c>
      <c r="G161" s="9" t="s">
        <v>578</v>
      </c>
      <c r="H161" s="32"/>
      <c r="I161" s="9">
        <f>VLOOKUP($D161,'(新)テーブル定義'!$B$6:$C$7,2,FALSE)</f>
        <v>1</v>
      </c>
      <c r="J161" s="9" t="str">
        <f t="shared" si="13"/>
        <v>CRM事業部</v>
      </c>
      <c r="K161" s="9">
        <f>VLOOKUP($E161,'(新)テーブル定義'!$E$6:$F$11,2,FALSE)</f>
        <v>2</v>
      </c>
      <c r="L161" s="9" t="str">
        <f t="shared" si="19"/>
        <v>西日本リージョン</v>
      </c>
      <c r="M161" s="9" t="str">
        <f>IFERROR(VLOOKUP($F161,'(新)テーブル定義'!$G$6:$H$42,2,FALSE),"")</f>
        <v>J1Q1</v>
      </c>
      <c r="N161" s="9" t="str">
        <f t="shared" si="15"/>
        <v>CRM京都/北陸D</v>
      </c>
      <c r="O161" s="9">
        <f t="shared" si="16"/>
        <v>0</v>
      </c>
      <c r="P161" s="9">
        <f t="shared" si="17"/>
        <v>30039073</v>
      </c>
      <c r="Q161" s="9" t="str">
        <f t="shared" si="18"/>
        <v>前薗信之</v>
      </c>
      <c r="R161" s="9">
        <v>0</v>
      </c>
      <c r="S161" s="9" t="s">
        <v>712</v>
      </c>
      <c r="T161" s="9" t="s">
        <v>713</v>
      </c>
      <c r="U161" s="9"/>
      <c r="Y161" s="5"/>
      <c r="AD161" s="5"/>
    </row>
    <row r="162" spans="1:30">
      <c r="A162" s="9">
        <v>30039996</v>
      </c>
      <c r="B162" s="9" t="s">
        <v>714</v>
      </c>
      <c r="C162" s="9" t="s">
        <v>715</v>
      </c>
      <c r="D162" s="9" t="s">
        <v>24</v>
      </c>
      <c r="E162" s="9" t="s">
        <v>64</v>
      </c>
      <c r="F162" s="16" t="s">
        <v>32</v>
      </c>
      <c r="G162" s="9" t="s">
        <v>578</v>
      </c>
      <c r="H162" s="32"/>
      <c r="I162" s="9">
        <f>VLOOKUP($D162,'(新)テーブル定義'!$B$6:$C$7,2,FALSE)</f>
        <v>1</v>
      </c>
      <c r="J162" s="9" t="str">
        <f t="shared" si="13"/>
        <v>CRM事業部</v>
      </c>
      <c r="K162" s="9">
        <f>VLOOKUP($E162,'(新)テーブル定義'!$E$6:$F$11,2,FALSE)</f>
        <v>2</v>
      </c>
      <c r="L162" s="9" t="str">
        <f t="shared" si="19"/>
        <v>西日本リージョン</v>
      </c>
      <c r="M162" s="9" t="str">
        <f>IFERROR(VLOOKUP($F162,'(新)テーブル定義'!$G$6:$H$42,2,FALSE),"")</f>
        <v>J1Q1</v>
      </c>
      <c r="N162" s="9" t="str">
        <f t="shared" si="15"/>
        <v>CRM京都/北陸D</v>
      </c>
      <c r="O162" s="9">
        <f t="shared" si="16"/>
        <v>0</v>
      </c>
      <c r="P162" s="9">
        <f t="shared" si="17"/>
        <v>30039996</v>
      </c>
      <c r="Q162" s="9" t="str">
        <f t="shared" si="18"/>
        <v>村山恵里</v>
      </c>
      <c r="R162" s="9">
        <v>0</v>
      </c>
      <c r="S162" s="9" t="s">
        <v>716</v>
      </c>
      <c r="T162" s="9" t="s">
        <v>717</v>
      </c>
      <c r="U162" s="9"/>
      <c r="Y162" s="5"/>
      <c r="AD162" s="5"/>
    </row>
    <row r="163" spans="1:30">
      <c r="A163" s="9">
        <v>30049345</v>
      </c>
      <c r="B163" s="9" t="s">
        <v>718</v>
      </c>
      <c r="C163" s="9" t="s">
        <v>719</v>
      </c>
      <c r="D163" s="9" t="s">
        <v>24</v>
      </c>
      <c r="E163" s="9" t="s">
        <v>64</v>
      </c>
      <c r="F163" s="16" t="s">
        <v>32</v>
      </c>
      <c r="G163" s="9" t="s">
        <v>578</v>
      </c>
      <c r="H163" s="32"/>
      <c r="I163" s="9">
        <f>VLOOKUP($D163,'(新)テーブル定義'!$B$6:$C$7,2,FALSE)</f>
        <v>1</v>
      </c>
      <c r="J163" s="9" t="str">
        <f t="shared" ref="J163:J223" si="20">D163</f>
        <v>CRM事業部</v>
      </c>
      <c r="K163" s="9">
        <f>VLOOKUP($E163,'(新)テーブル定義'!$E$6:$F$11,2,FALSE)</f>
        <v>2</v>
      </c>
      <c r="L163" s="9" t="str">
        <f t="shared" ref="L163:L193" si="21">E163</f>
        <v>西日本リージョン</v>
      </c>
      <c r="M163" s="9" t="str">
        <f>IFERROR(VLOOKUP($F163,'(新)テーブル定義'!$G$6:$H$42,2,FALSE),"")</f>
        <v>J1Q1</v>
      </c>
      <c r="N163" s="9" t="str">
        <f t="shared" ref="N163:N223" si="22">F163</f>
        <v>CRM京都/北陸D</v>
      </c>
      <c r="O163" s="9">
        <f t="shared" ref="O163:O223" si="23">IF(I163=0,1,0)</f>
        <v>0</v>
      </c>
      <c r="P163" s="9">
        <f t="shared" si="17"/>
        <v>30049345</v>
      </c>
      <c r="Q163" s="9" t="str">
        <f t="shared" si="18"/>
        <v>水上千尋</v>
      </c>
      <c r="R163" s="9">
        <v>0</v>
      </c>
      <c r="S163" s="9" t="s">
        <v>720</v>
      </c>
      <c r="T163" s="9" t="s">
        <v>721</v>
      </c>
      <c r="U163" s="9"/>
      <c r="Y163" s="5"/>
      <c r="AD163" s="5"/>
    </row>
    <row r="164" spans="1:30">
      <c r="A164" s="9">
        <v>12108349</v>
      </c>
      <c r="B164" s="9" t="s">
        <v>722</v>
      </c>
      <c r="C164" s="9" t="s">
        <v>723</v>
      </c>
      <c r="D164" s="9" t="s">
        <v>24</v>
      </c>
      <c r="E164" s="9" t="s">
        <v>64</v>
      </c>
      <c r="F164" s="16" t="s">
        <v>32</v>
      </c>
      <c r="G164" s="9" t="s">
        <v>578</v>
      </c>
      <c r="H164" s="32"/>
      <c r="I164" s="9">
        <f>VLOOKUP($D164,'(新)テーブル定義'!$B$6:$C$7,2,FALSE)</f>
        <v>1</v>
      </c>
      <c r="J164" s="9" t="str">
        <f t="shared" si="20"/>
        <v>CRM事業部</v>
      </c>
      <c r="K164" s="9">
        <f>VLOOKUP($E164,'(新)テーブル定義'!$E$6:$F$11,2,FALSE)</f>
        <v>2</v>
      </c>
      <c r="L164" s="9" t="str">
        <f t="shared" si="21"/>
        <v>西日本リージョン</v>
      </c>
      <c r="M164" s="9" t="str">
        <f>IFERROR(VLOOKUP($F164,'(新)テーブル定義'!$G$6:$H$42,2,FALSE),"")</f>
        <v>J1Q1</v>
      </c>
      <c r="N164" s="9" t="str">
        <f t="shared" si="22"/>
        <v>CRM京都/北陸D</v>
      </c>
      <c r="O164" s="9">
        <f t="shared" si="23"/>
        <v>0</v>
      </c>
      <c r="P164" s="9">
        <f t="shared" si="17"/>
        <v>12108349</v>
      </c>
      <c r="Q164" s="9" t="str">
        <f t="shared" si="18"/>
        <v>長谷川僚祐</v>
      </c>
      <c r="R164" s="9">
        <v>0</v>
      </c>
      <c r="S164" s="9" t="s">
        <v>724</v>
      </c>
      <c r="T164" s="11" t="s">
        <v>725</v>
      </c>
      <c r="U164" s="24"/>
      <c r="Y164" s="5"/>
      <c r="AD164" s="5"/>
    </row>
    <row r="165" spans="1:30">
      <c r="A165" s="9">
        <v>30009050</v>
      </c>
      <c r="B165" s="9" t="s">
        <v>726</v>
      </c>
      <c r="C165" s="9" t="s">
        <v>727</v>
      </c>
      <c r="D165" s="9" t="s">
        <v>24</v>
      </c>
      <c r="E165" s="9" t="s">
        <v>64</v>
      </c>
      <c r="F165" s="16"/>
      <c r="G165" s="9" t="s">
        <v>728</v>
      </c>
      <c r="H165" s="32"/>
      <c r="I165" s="9">
        <f>VLOOKUP($D165,'(新)テーブル定義'!$B$6:$C$7,2,FALSE)</f>
        <v>1</v>
      </c>
      <c r="J165" s="9" t="str">
        <f t="shared" si="20"/>
        <v>CRM事業部</v>
      </c>
      <c r="K165" s="9">
        <f>VLOOKUP($E165,'(新)テーブル定義'!$E$6:$F$11,2,FALSE)</f>
        <v>2</v>
      </c>
      <c r="L165" s="9" t="str">
        <f t="shared" si="21"/>
        <v>西日本リージョン</v>
      </c>
      <c r="M165" s="9" t="str">
        <f>IFERROR(VLOOKUP($F165,'(新)テーブル定義'!$G$6:$H$42,2,FALSE),"")</f>
        <v/>
      </c>
      <c r="N165" s="9">
        <f t="shared" si="22"/>
        <v>0</v>
      </c>
      <c r="O165" s="9">
        <f t="shared" si="23"/>
        <v>0</v>
      </c>
      <c r="P165" s="9">
        <f t="shared" si="17"/>
        <v>30009050</v>
      </c>
      <c r="Q165" s="9" t="str">
        <f t="shared" si="18"/>
        <v>辻敦也</v>
      </c>
      <c r="R165" s="9">
        <v>0</v>
      </c>
      <c r="S165" s="9" t="s">
        <v>729</v>
      </c>
      <c r="T165" s="9" t="s">
        <v>730</v>
      </c>
      <c r="U165" s="9"/>
      <c r="Y165" s="5"/>
      <c r="AD165" s="5"/>
    </row>
    <row r="166" spans="1:30">
      <c r="A166" s="9">
        <v>30008833</v>
      </c>
      <c r="B166" s="9" t="s">
        <v>731</v>
      </c>
      <c r="C166" s="9" t="s">
        <v>732</v>
      </c>
      <c r="D166" s="9" t="s">
        <v>24</v>
      </c>
      <c r="E166" s="9" t="s">
        <v>20</v>
      </c>
      <c r="F166" s="16" t="s">
        <v>164</v>
      </c>
      <c r="G166" s="9" t="s">
        <v>578</v>
      </c>
      <c r="H166" s="32"/>
      <c r="I166" s="9">
        <f>VLOOKUP($D166,'(新)テーブル定義'!$B$6:$C$7,2,FALSE)</f>
        <v>1</v>
      </c>
      <c r="J166" s="9" t="str">
        <f t="shared" si="20"/>
        <v>CRM事業部</v>
      </c>
      <c r="K166" s="9">
        <f>VLOOKUP($E166,'(新)テーブル定義'!$E$6:$F$11,2,FALSE)</f>
        <v>1</v>
      </c>
      <c r="L166" s="9" t="str">
        <f t="shared" si="21"/>
        <v>東日本リージョン</v>
      </c>
      <c r="M166" s="9" t="str">
        <f>IFERROR(VLOOKUP($F166,'(新)テーブル定義'!$G$6:$H$42,2,FALSE),"")</f>
        <v>J1P8</v>
      </c>
      <c r="N166" s="9" t="str">
        <f t="shared" si="22"/>
        <v>CRM東海D</v>
      </c>
      <c r="O166" s="9">
        <f t="shared" si="23"/>
        <v>0</v>
      </c>
      <c r="P166" s="9">
        <f t="shared" si="17"/>
        <v>30008833</v>
      </c>
      <c r="Q166" s="9" t="str">
        <f t="shared" si="18"/>
        <v>島津敦史</v>
      </c>
      <c r="R166" s="9">
        <v>0</v>
      </c>
      <c r="S166" s="9" t="s">
        <v>733</v>
      </c>
      <c r="T166" s="9" t="s">
        <v>734</v>
      </c>
      <c r="U166" s="9"/>
      <c r="Y166" s="5"/>
      <c r="AD166" s="5"/>
    </row>
    <row r="167" spans="1:30">
      <c r="A167" s="9">
        <v>30008834</v>
      </c>
      <c r="B167" s="9" t="s">
        <v>347</v>
      </c>
      <c r="C167" s="9" t="s">
        <v>735</v>
      </c>
      <c r="D167" s="9" t="s">
        <v>24</v>
      </c>
      <c r="E167" s="9" t="s">
        <v>20</v>
      </c>
      <c r="F167" s="16" t="s">
        <v>164</v>
      </c>
      <c r="G167" s="9" t="s">
        <v>578</v>
      </c>
      <c r="H167" s="32"/>
      <c r="I167" s="9">
        <f>VLOOKUP($D167,'(新)テーブル定義'!$B$6:$C$7,2,FALSE)</f>
        <v>1</v>
      </c>
      <c r="J167" s="9" t="str">
        <f t="shared" si="20"/>
        <v>CRM事業部</v>
      </c>
      <c r="K167" s="9">
        <f>VLOOKUP($E167,'(新)テーブル定義'!$E$6:$F$11,2,FALSE)</f>
        <v>1</v>
      </c>
      <c r="L167" s="9" t="str">
        <f t="shared" si="21"/>
        <v>東日本リージョン</v>
      </c>
      <c r="M167" s="9" t="str">
        <f>IFERROR(VLOOKUP($F167,'(新)テーブル定義'!$G$6:$H$42,2,FALSE),"")</f>
        <v>J1P8</v>
      </c>
      <c r="N167" s="9" t="str">
        <f t="shared" si="22"/>
        <v>CRM東海D</v>
      </c>
      <c r="O167" s="9">
        <f t="shared" si="23"/>
        <v>0</v>
      </c>
      <c r="P167" s="9">
        <f t="shared" si="17"/>
        <v>30008834</v>
      </c>
      <c r="Q167" s="9" t="str">
        <f t="shared" si="18"/>
        <v>山口竜起</v>
      </c>
      <c r="R167" s="9">
        <v>0</v>
      </c>
      <c r="S167" s="9" t="s">
        <v>736</v>
      </c>
      <c r="T167" s="9" t="s">
        <v>737</v>
      </c>
      <c r="U167" s="9"/>
      <c r="Y167" s="5"/>
      <c r="AD167" s="5"/>
    </row>
    <row r="168" spans="1:30">
      <c r="A168" s="9">
        <v>30009008</v>
      </c>
      <c r="B168" s="9" t="s">
        <v>738</v>
      </c>
      <c r="C168" s="9" t="s">
        <v>739</v>
      </c>
      <c r="D168" s="9" t="s">
        <v>24</v>
      </c>
      <c r="E168" s="9" t="s">
        <v>20</v>
      </c>
      <c r="F168" s="16" t="s">
        <v>164</v>
      </c>
      <c r="G168" s="9" t="s">
        <v>573</v>
      </c>
      <c r="H168" s="32"/>
      <c r="I168" s="9">
        <f>VLOOKUP($D168,'(新)テーブル定義'!$B$6:$C$7,2,FALSE)</f>
        <v>1</v>
      </c>
      <c r="J168" s="9" t="str">
        <f t="shared" si="20"/>
        <v>CRM事業部</v>
      </c>
      <c r="K168" s="9">
        <f>VLOOKUP($E168,'(新)テーブル定義'!$E$6:$F$11,2,FALSE)</f>
        <v>1</v>
      </c>
      <c r="L168" s="9" t="str">
        <f t="shared" si="21"/>
        <v>東日本リージョン</v>
      </c>
      <c r="M168" s="9" t="str">
        <f>IFERROR(VLOOKUP($F168,'(新)テーブル定義'!$G$6:$H$42,2,FALSE),"")</f>
        <v>J1P8</v>
      </c>
      <c r="N168" s="9" t="str">
        <f t="shared" si="22"/>
        <v>CRM東海D</v>
      </c>
      <c r="O168" s="9">
        <f t="shared" si="23"/>
        <v>0</v>
      </c>
      <c r="P168" s="9">
        <f t="shared" si="17"/>
        <v>30009008</v>
      </c>
      <c r="Q168" s="9" t="str">
        <f t="shared" si="18"/>
        <v>川﨑隼人</v>
      </c>
      <c r="R168" s="9">
        <v>0</v>
      </c>
      <c r="S168" s="9" t="s">
        <v>740</v>
      </c>
      <c r="T168" s="9" t="s">
        <v>741</v>
      </c>
      <c r="U168" s="9"/>
      <c r="Y168" s="5"/>
      <c r="AD168" s="5"/>
    </row>
    <row r="169" spans="1:30">
      <c r="A169" s="9">
        <v>30009054</v>
      </c>
      <c r="B169" s="9" t="s">
        <v>521</v>
      </c>
      <c r="C169" s="9" t="s">
        <v>742</v>
      </c>
      <c r="D169" s="9" t="s">
        <v>24</v>
      </c>
      <c r="E169" s="9" t="s">
        <v>20</v>
      </c>
      <c r="F169" s="16" t="s">
        <v>164</v>
      </c>
      <c r="G169" s="9" t="s">
        <v>578</v>
      </c>
      <c r="H169" s="32"/>
      <c r="I169" s="9">
        <f>VLOOKUP($D169,'(新)テーブル定義'!$B$6:$C$7,2,FALSE)</f>
        <v>1</v>
      </c>
      <c r="J169" s="9" t="str">
        <f t="shared" si="20"/>
        <v>CRM事業部</v>
      </c>
      <c r="K169" s="9">
        <f>VLOOKUP($E169,'(新)テーブル定義'!$E$6:$F$11,2,FALSE)</f>
        <v>1</v>
      </c>
      <c r="L169" s="9" t="str">
        <f t="shared" si="21"/>
        <v>東日本リージョン</v>
      </c>
      <c r="M169" s="9" t="str">
        <f>IFERROR(VLOOKUP($F169,'(新)テーブル定義'!$G$6:$H$42,2,FALSE),"")</f>
        <v>J1P8</v>
      </c>
      <c r="N169" s="9" t="str">
        <f t="shared" si="22"/>
        <v>CRM東海D</v>
      </c>
      <c r="O169" s="9">
        <f t="shared" si="23"/>
        <v>0</v>
      </c>
      <c r="P169" s="9">
        <f t="shared" si="17"/>
        <v>30009054</v>
      </c>
      <c r="Q169" s="9" t="str">
        <f t="shared" si="18"/>
        <v>中村倫大</v>
      </c>
      <c r="R169" s="9">
        <v>0</v>
      </c>
      <c r="S169" s="9" t="s">
        <v>743</v>
      </c>
      <c r="T169" s="9" t="s">
        <v>744</v>
      </c>
      <c r="U169" s="9"/>
      <c r="Y169" s="5"/>
      <c r="AD169" s="5"/>
    </row>
    <row r="170" spans="1:30">
      <c r="A170" s="9">
        <v>30012563</v>
      </c>
      <c r="B170" s="9" t="s">
        <v>745</v>
      </c>
      <c r="C170" s="9" t="s">
        <v>746</v>
      </c>
      <c r="D170" s="9" t="s">
        <v>24</v>
      </c>
      <c r="E170" s="9" t="s">
        <v>20</v>
      </c>
      <c r="F170" s="16" t="s">
        <v>164</v>
      </c>
      <c r="G170" s="9" t="s">
        <v>578</v>
      </c>
      <c r="H170" s="32"/>
      <c r="I170" s="9">
        <f>VLOOKUP($D170,'(新)テーブル定義'!$B$6:$C$7,2,FALSE)</f>
        <v>1</v>
      </c>
      <c r="J170" s="9" t="str">
        <f t="shared" si="20"/>
        <v>CRM事業部</v>
      </c>
      <c r="K170" s="9">
        <f>VLOOKUP($E170,'(新)テーブル定義'!$E$6:$F$11,2,FALSE)</f>
        <v>1</v>
      </c>
      <c r="L170" s="9" t="str">
        <f t="shared" si="21"/>
        <v>東日本リージョン</v>
      </c>
      <c r="M170" s="9" t="str">
        <f>IFERROR(VLOOKUP($F170,'(新)テーブル定義'!$G$6:$H$42,2,FALSE),"")</f>
        <v>J1P8</v>
      </c>
      <c r="N170" s="9" t="str">
        <f t="shared" si="22"/>
        <v>CRM東海D</v>
      </c>
      <c r="O170" s="9">
        <f t="shared" si="23"/>
        <v>0</v>
      </c>
      <c r="P170" s="9">
        <f t="shared" si="17"/>
        <v>30012563</v>
      </c>
      <c r="Q170" s="9" t="str">
        <f t="shared" si="18"/>
        <v>内海成</v>
      </c>
      <c r="R170" s="9">
        <v>0</v>
      </c>
      <c r="S170" s="9" t="s">
        <v>747</v>
      </c>
      <c r="T170" s="9" t="s">
        <v>748</v>
      </c>
      <c r="U170" s="9"/>
      <c r="Y170" s="5"/>
      <c r="AD170" s="5"/>
    </row>
    <row r="171" spans="1:30">
      <c r="A171" s="9">
        <v>30027415</v>
      </c>
      <c r="B171" s="9" t="s">
        <v>749</v>
      </c>
      <c r="C171" s="9" t="s">
        <v>750</v>
      </c>
      <c r="D171" s="9" t="s">
        <v>24</v>
      </c>
      <c r="E171" s="9" t="s">
        <v>20</v>
      </c>
      <c r="F171" s="16" t="s">
        <v>164</v>
      </c>
      <c r="G171" s="9" t="s">
        <v>578</v>
      </c>
      <c r="H171" s="32"/>
      <c r="I171" s="9">
        <f>VLOOKUP($D171,'(新)テーブル定義'!$B$6:$C$7,2,FALSE)</f>
        <v>1</v>
      </c>
      <c r="J171" s="9" t="str">
        <f t="shared" si="20"/>
        <v>CRM事業部</v>
      </c>
      <c r="K171" s="9">
        <f>VLOOKUP($E171,'(新)テーブル定義'!$E$6:$F$11,2,FALSE)</f>
        <v>1</v>
      </c>
      <c r="L171" s="9" t="str">
        <f t="shared" si="21"/>
        <v>東日本リージョン</v>
      </c>
      <c r="M171" s="9" t="str">
        <f>IFERROR(VLOOKUP($F171,'(新)テーブル定義'!$G$6:$H$42,2,FALSE),"")</f>
        <v>J1P8</v>
      </c>
      <c r="N171" s="9" t="str">
        <f t="shared" si="22"/>
        <v>CRM東海D</v>
      </c>
      <c r="O171" s="9">
        <f t="shared" si="23"/>
        <v>0</v>
      </c>
      <c r="P171" s="9">
        <f t="shared" si="17"/>
        <v>30027415</v>
      </c>
      <c r="Q171" s="9" t="str">
        <f t="shared" si="18"/>
        <v>野々山洋史</v>
      </c>
      <c r="R171" s="9">
        <v>0</v>
      </c>
      <c r="S171" s="9" t="s">
        <v>751</v>
      </c>
      <c r="T171" s="9" t="s">
        <v>752</v>
      </c>
      <c r="U171" s="9"/>
      <c r="Y171" s="5"/>
      <c r="AD171" s="5"/>
    </row>
    <row r="172" spans="1:30" s="39" customFormat="1">
      <c r="A172" s="26">
        <v>30031452</v>
      </c>
      <c r="B172" s="26" t="s">
        <v>753</v>
      </c>
      <c r="C172" s="26" t="s">
        <v>754</v>
      </c>
      <c r="D172" s="26" t="s">
        <v>24</v>
      </c>
      <c r="E172" s="26" t="s">
        <v>20</v>
      </c>
      <c r="F172" s="27" t="s">
        <v>26</v>
      </c>
      <c r="G172" s="26" t="s">
        <v>578</v>
      </c>
      <c r="H172" s="51" t="s">
        <v>1233</v>
      </c>
      <c r="I172" s="26">
        <f>VLOOKUP($D172,'(新)テーブル定義'!$B$6:$C$7,2,FALSE)</f>
        <v>1</v>
      </c>
      <c r="J172" s="26" t="str">
        <f t="shared" si="20"/>
        <v>CRM事業部</v>
      </c>
      <c r="K172" s="26">
        <f>VLOOKUP($E172,'(新)テーブル定義'!$E$6:$F$11,2,FALSE)</f>
        <v>1</v>
      </c>
      <c r="L172" s="26" t="str">
        <f t="shared" si="21"/>
        <v>東日本リージョン</v>
      </c>
      <c r="M172" s="26" t="str">
        <f>IFERROR(VLOOKUP($F172,'(新)テーブル定義'!$G$6:$H$42,2,FALSE),"")</f>
        <v>J1P1</v>
      </c>
      <c r="N172" s="26" t="str">
        <f t="shared" si="22"/>
        <v>CRM北海道D</v>
      </c>
      <c r="O172" s="26">
        <f t="shared" si="23"/>
        <v>0</v>
      </c>
      <c r="P172" s="26">
        <f t="shared" si="17"/>
        <v>30031452</v>
      </c>
      <c r="Q172" s="26" t="str">
        <f t="shared" si="18"/>
        <v>森崎匡一</v>
      </c>
      <c r="R172" s="26">
        <v>0</v>
      </c>
      <c r="S172" s="26" t="s">
        <v>755</v>
      </c>
      <c r="T172" s="26" t="s">
        <v>756</v>
      </c>
      <c r="U172" s="26"/>
      <c r="Y172" s="29"/>
      <c r="AD172" s="29"/>
    </row>
    <row r="173" spans="1:30">
      <c r="A173" s="9">
        <v>30043004</v>
      </c>
      <c r="B173" s="9" t="s">
        <v>757</v>
      </c>
      <c r="C173" s="9" t="s">
        <v>758</v>
      </c>
      <c r="D173" s="9" t="s">
        <v>24</v>
      </c>
      <c r="E173" s="9" t="s">
        <v>20</v>
      </c>
      <c r="F173" s="16" t="s">
        <v>164</v>
      </c>
      <c r="G173" s="9" t="s">
        <v>578</v>
      </c>
      <c r="H173" s="32"/>
      <c r="I173" s="9">
        <f>VLOOKUP($D173,'(新)テーブル定義'!$B$6:$C$7,2,FALSE)</f>
        <v>1</v>
      </c>
      <c r="J173" s="9" t="str">
        <f t="shared" si="20"/>
        <v>CRM事業部</v>
      </c>
      <c r="K173" s="9">
        <f>VLOOKUP($E173,'(新)テーブル定義'!$E$6:$F$11,2,FALSE)</f>
        <v>1</v>
      </c>
      <c r="L173" s="9" t="str">
        <f t="shared" si="21"/>
        <v>東日本リージョン</v>
      </c>
      <c r="M173" s="9" t="str">
        <f>IFERROR(VLOOKUP($F173,'(新)テーブル定義'!$G$6:$H$42,2,FALSE),"")</f>
        <v>J1P8</v>
      </c>
      <c r="N173" s="9" t="str">
        <f t="shared" si="22"/>
        <v>CRM東海D</v>
      </c>
      <c r="O173" s="9">
        <f t="shared" si="23"/>
        <v>0</v>
      </c>
      <c r="P173" s="9">
        <f t="shared" si="17"/>
        <v>30043004</v>
      </c>
      <c r="Q173" s="9" t="str">
        <f t="shared" si="18"/>
        <v>佐竹良昭</v>
      </c>
      <c r="R173" s="9">
        <v>0</v>
      </c>
      <c r="S173" s="9" t="s">
        <v>759</v>
      </c>
      <c r="T173" s="9" t="s">
        <v>760</v>
      </c>
      <c r="U173" s="9"/>
      <c r="Y173" s="5"/>
      <c r="AD173" s="5"/>
    </row>
    <row r="174" spans="1:30">
      <c r="A174" s="9">
        <v>30044709</v>
      </c>
      <c r="B174" s="9" t="s">
        <v>761</v>
      </c>
      <c r="C174" s="9" t="s">
        <v>762</v>
      </c>
      <c r="D174" s="9" t="s">
        <v>24</v>
      </c>
      <c r="E174" s="9" t="s">
        <v>20</v>
      </c>
      <c r="F174" s="16" t="s">
        <v>164</v>
      </c>
      <c r="G174" s="9" t="s">
        <v>578</v>
      </c>
      <c r="H174" s="32"/>
      <c r="I174" s="9">
        <f>VLOOKUP($D174,'(新)テーブル定義'!$B$6:$C$7,2,FALSE)</f>
        <v>1</v>
      </c>
      <c r="J174" s="9" t="str">
        <f t="shared" si="20"/>
        <v>CRM事業部</v>
      </c>
      <c r="K174" s="9">
        <f>VLOOKUP($E174,'(新)テーブル定義'!$E$6:$F$11,2,FALSE)</f>
        <v>1</v>
      </c>
      <c r="L174" s="9" t="str">
        <f t="shared" si="21"/>
        <v>東日本リージョン</v>
      </c>
      <c r="M174" s="9" t="str">
        <f>IFERROR(VLOOKUP($F174,'(新)テーブル定義'!$G$6:$H$42,2,FALSE),"")</f>
        <v>J1P8</v>
      </c>
      <c r="N174" s="9" t="str">
        <f t="shared" si="22"/>
        <v>CRM東海D</v>
      </c>
      <c r="O174" s="9">
        <f t="shared" si="23"/>
        <v>0</v>
      </c>
      <c r="P174" s="9">
        <f t="shared" si="17"/>
        <v>30044709</v>
      </c>
      <c r="Q174" s="9" t="str">
        <f t="shared" si="18"/>
        <v>越景介</v>
      </c>
      <c r="R174" s="9">
        <v>0</v>
      </c>
      <c r="S174" s="9" t="s">
        <v>763</v>
      </c>
      <c r="T174" s="9" t="s">
        <v>764</v>
      </c>
      <c r="U174" s="9"/>
      <c r="Y174" s="5"/>
      <c r="AD174" s="5"/>
    </row>
    <row r="175" spans="1:30">
      <c r="A175" s="9">
        <v>30046031</v>
      </c>
      <c r="B175" s="9" t="s">
        <v>662</v>
      </c>
      <c r="C175" s="9" t="s">
        <v>765</v>
      </c>
      <c r="D175" s="9" t="s">
        <v>24</v>
      </c>
      <c r="E175" s="9" t="s">
        <v>20</v>
      </c>
      <c r="F175" s="16" t="s">
        <v>164</v>
      </c>
      <c r="G175" s="9" t="s">
        <v>578</v>
      </c>
      <c r="H175" s="32"/>
      <c r="I175" s="9">
        <f>VLOOKUP($D175,'(新)テーブル定義'!$B$6:$C$7,2,FALSE)</f>
        <v>1</v>
      </c>
      <c r="J175" s="9" t="str">
        <f t="shared" si="20"/>
        <v>CRM事業部</v>
      </c>
      <c r="K175" s="9">
        <f>VLOOKUP($E175,'(新)テーブル定義'!$E$6:$F$11,2,FALSE)</f>
        <v>1</v>
      </c>
      <c r="L175" s="9" t="str">
        <f t="shared" si="21"/>
        <v>東日本リージョン</v>
      </c>
      <c r="M175" s="9" t="str">
        <f>IFERROR(VLOOKUP($F175,'(新)テーブル定義'!$G$6:$H$42,2,FALSE),"")</f>
        <v>J1P8</v>
      </c>
      <c r="N175" s="9" t="str">
        <f t="shared" si="22"/>
        <v>CRM東海D</v>
      </c>
      <c r="O175" s="9">
        <f t="shared" si="23"/>
        <v>0</v>
      </c>
      <c r="P175" s="9">
        <f t="shared" si="17"/>
        <v>30046031</v>
      </c>
      <c r="Q175" s="9" t="str">
        <f t="shared" si="18"/>
        <v>内田貴博</v>
      </c>
      <c r="R175" s="9">
        <v>0</v>
      </c>
      <c r="S175" s="9" t="s">
        <v>766</v>
      </c>
      <c r="T175" s="9" t="s">
        <v>767</v>
      </c>
      <c r="U175" s="24"/>
      <c r="Y175" s="5"/>
      <c r="AD175" s="5"/>
    </row>
    <row r="176" spans="1:30" s="39" customFormat="1">
      <c r="A176" s="26">
        <v>30008816</v>
      </c>
      <c r="B176" s="26" t="s">
        <v>768</v>
      </c>
      <c r="C176" s="26" t="s">
        <v>769</v>
      </c>
      <c r="D176" s="26" t="s">
        <v>24</v>
      </c>
      <c r="E176" s="26" t="s">
        <v>20</v>
      </c>
      <c r="F176" s="27" t="s">
        <v>1201</v>
      </c>
      <c r="G176" s="26" t="s">
        <v>578</v>
      </c>
      <c r="H176" s="28" t="s">
        <v>1195</v>
      </c>
      <c r="I176" s="26">
        <f>VLOOKUP($D176,'(新)テーブル定義'!$B$6:$C$7,2,FALSE)</f>
        <v>1</v>
      </c>
      <c r="J176" s="26" t="str">
        <f t="shared" si="20"/>
        <v>CRM事業部</v>
      </c>
      <c r="K176" s="26">
        <f>VLOOKUP($E176,'(新)テーブル定義'!$E$6:$F$11,2,FALSE)</f>
        <v>1</v>
      </c>
      <c r="L176" s="26" t="str">
        <f t="shared" si="21"/>
        <v>東日本リージョン</v>
      </c>
      <c r="M176" s="26" t="str">
        <f>IFERROR(VLOOKUP($F176,'(新)テーブル定義'!$G$6:$H$42,2,FALSE),"")</f>
        <v>J1P6</v>
      </c>
      <c r="N176" s="26" t="str">
        <f t="shared" si="22"/>
        <v>CRM東京2D</v>
      </c>
      <c r="O176" s="26">
        <f t="shared" si="23"/>
        <v>0</v>
      </c>
      <c r="P176" s="26">
        <f t="shared" si="17"/>
        <v>30008816</v>
      </c>
      <c r="Q176" s="26" t="str">
        <f t="shared" si="18"/>
        <v>井元啓介</v>
      </c>
      <c r="R176" s="26">
        <v>0</v>
      </c>
      <c r="S176" s="26" t="s">
        <v>770</v>
      </c>
      <c r="T176" s="26" t="s">
        <v>771</v>
      </c>
      <c r="U176" s="26"/>
      <c r="Y176" s="29"/>
      <c r="AD176" s="29"/>
    </row>
    <row r="177" spans="1:30" s="39" customFormat="1">
      <c r="A177" s="26">
        <v>30008856</v>
      </c>
      <c r="B177" s="26" t="s">
        <v>559</v>
      </c>
      <c r="C177" s="26" t="s">
        <v>772</v>
      </c>
      <c r="D177" s="26" t="s">
        <v>24</v>
      </c>
      <c r="E177" s="26" t="s">
        <v>20</v>
      </c>
      <c r="F177" s="27" t="s">
        <v>1201</v>
      </c>
      <c r="G177" s="26" t="s">
        <v>578</v>
      </c>
      <c r="H177" s="28" t="s">
        <v>1195</v>
      </c>
      <c r="I177" s="26">
        <f>VLOOKUP($D177,'(新)テーブル定義'!$B$6:$C$7,2,FALSE)</f>
        <v>1</v>
      </c>
      <c r="J177" s="26" t="str">
        <f t="shared" si="20"/>
        <v>CRM事業部</v>
      </c>
      <c r="K177" s="26">
        <f>VLOOKUP($E177,'(新)テーブル定義'!$E$6:$F$11,2,FALSE)</f>
        <v>1</v>
      </c>
      <c r="L177" s="26" t="str">
        <f t="shared" si="21"/>
        <v>東日本リージョン</v>
      </c>
      <c r="M177" s="26" t="str">
        <f>IFERROR(VLOOKUP($F177,'(新)テーブル定義'!$G$6:$H$42,2,FALSE),"")</f>
        <v>J1P6</v>
      </c>
      <c r="N177" s="26" t="str">
        <f t="shared" si="22"/>
        <v>CRM東京2D</v>
      </c>
      <c r="O177" s="26">
        <f t="shared" si="23"/>
        <v>0</v>
      </c>
      <c r="P177" s="26">
        <f t="shared" si="17"/>
        <v>30008856</v>
      </c>
      <c r="Q177" s="26" t="str">
        <f t="shared" si="18"/>
        <v>岡有正</v>
      </c>
      <c r="R177" s="26">
        <v>0</v>
      </c>
      <c r="S177" s="26" t="s">
        <v>773</v>
      </c>
      <c r="T177" s="26" t="s">
        <v>774</v>
      </c>
      <c r="U177" s="26"/>
      <c r="Y177" s="29"/>
      <c r="AD177" s="29"/>
    </row>
    <row r="178" spans="1:30">
      <c r="A178" s="9">
        <v>30008961</v>
      </c>
      <c r="B178" s="9" t="s">
        <v>775</v>
      </c>
      <c r="C178" s="9" t="s">
        <v>776</v>
      </c>
      <c r="D178" s="9" t="s">
        <v>24</v>
      </c>
      <c r="E178" s="9" t="s">
        <v>20</v>
      </c>
      <c r="F178" s="16"/>
      <c r="G178" s="9" t="s">
        <v>578</v>
      </c>
      <c r="H178" s="32"/>
      <c r="I178" s="9">
        <f>VLOOKUP($D178,'(新)テーブル定義'!$B$6:$C$7,2,FALSE)</f>
        <v>1</v>
      </c>
      <c r="J178" s="9" t="str">
        <f t="shared" si="20"/>
        <v>CRM事業部</v>
      </c>
      <c r="K178" s="9">
        <f>VLOOKUP($E178,'(新)テーブル定義'!$E$6:$F$11,2,FALSE)</f>
        <v>1</v>
      </c>
      <c r="L178" s="9" t="str">
        <f t="shared" si="21"/>
        <v>東日本リージョン</v>
      </c>
      <c r="M178" s="9" t="str">
        <f>IFERROR(VLOOKUP($F178,'(新)テーブル定義'!$G$6:$H$42,2,FALSE),"")</f>
        <v/>
      </c>
      <c r="N178" s="9">
        <f t="shared" si="22"/>
        <v>0</v>
      </c>
      <c r="O178" s="9">
        <f t="shared" si="23"/>
        <v>0</v>
      </c>
      <c r="P178" s="9">
        <f t="shared" si="17"/>
        <v>30008961</v>
      </c>
      <c r="Q178" s="9" t="str">
        <f t="shared" si="18"/>
        <v>山添仁志</v>
      </c>
      <c r="R178" s="9">
        <v>0</v>
      </c>
      <c r="S178" s="9" t="s">
        <v>777</v>
      </c>
      <c r="T178" s="9" t="s">
        <v>778</v>
      </c>
      <c r="U178" s="9"/>
      <c r="Y178" s="5"/>
      <c r="AD178" s="5"/>
    </row>
    <row r="179" spans="1:30" s="39" customFormat="1">
      <c r="A179" s="40">
        <v>30009085</v>
      </c>
      <c r="B179" s="26" t="s">
        <v>214</v>
      </c>
      <c r="C179" s="26" t="s">
        <v>779</v>
      </c>
      <c r="D179" s="26" t="s">
        <v>24</v>
      </c>
      <c r="E179" s="26" t="s">
        <v>20</v>
      </c>
      <c r="F179" s="27" t="s">
        <v>1199</v>
      </c>
      <c r="G179" s="26" t="s">
        <v>578</v>
      </c>
      <c r="H179" s="28" t="s">
        <v>1195</v>
      </c>
      <c r="I179" s="26">
        <f>VLOOKUP($D179,'(新)テーブル定義'!$B$6:$C$7,2,FALSE)</f>
        <v>1</v>
      </c>
      <c r="J179" s="26" t="str">
        <f t="shared" si="20"/>
        <v>CRM事業部</v>
      </c>
      <c r="K179" s="26">
        <f>VLOOKUP($E179,'(新)テーブル定義'!$E$6:$F$11,2,FALSE)</f>
        <v>1</v>
      </c>
      <c r="L179" s="26" t="str">
        <f t="shared" si="21"/>
        <v>東日本リージョン</v>
      </c>
      <c r="M179" s="26" t="str">
        <f>IFERROR(VLOOKUP($F179,'(新)テーブル定義'!$G$6:$H$42,2,FALSE),"")</f>
        <v>J1P5</v>
      </c>
      <c r="N179" s="26" t="str">
        <f t="shared" si="22"/>
        <v>CRM東京1D</v>
      </c>
      <c r="O179" s="26">
        <f t="shared" si="23"/>
        <v>0</v>
      </c>
      <c r="P179" s="26">
        <f t="shared" si="17"/>
        <v>30009085</v>
      </c>
      <c r="Q179" s="26" t="str">
        <f t="shared" si="18"/>
        <v>武田知</v>
      </c>
      <c r="R179" s="26">
        <v>0</v>
      </c>
      <c r="S179" s="26" t="s">
        <v>780</v>
      </c>
      <c r="T179" s="26" t="s">
        <v>781</v>
      </c>
      <c r="U179" s="26"/>
      <c r="Y179" s="29"/>
      <c r="AD179" s="29"/>
    </row>
    <row r="180" spans="1:30" s="39" customFormat="1">
      <c r="A180" s="26">
        <v>30009277</v>
      </c>
      <c r="B180" s="26" t="s">
        <v>782</v>
      </c>
      <c r="C180" s="26" t="s">
        <v>641</v>
      </c>
      <c r="D180" s="26" t="s">
        <v>24</v>
      </c>
      <c r="E180" s="26" t="s">
        <v>20</v>
      </c>
      <c r="F180" s="27" t="s">
        <v>1199</v>
      </c>
      <c r="G180" s="26" t="s">
        <v>573</v>
      </c>
      <c r="H180" s="28" t="s">
        <v>1195</v>
      </c>
      <c r="I180" s="26">
        <f>VLOOKUP($D180,'(新)テーブル定義'!$B$6:$C$7,2,FALSE)</f>
        <v>1</v>
      </c>
      <c r="J180" s="26" t="str">
        <f t="shared" si="20"/>
        <v>CRM事業部</v>
      </c>
      <c r="K180" s="26">
        <f>VLOOKUP($E180,'(新)テーブル定義'!$E$6:$F$11,2,FALSE)</f>
        <v>1</v>
      </c>
      <c r="L180" s="26" t="str">
        <f t="shared" si="21"/>
        <v>東日本リージョン</v>
      </c>
      <c r="M180" s="26" t="str">
        <f>IFERROR(VLOOKUP($F180,'(新)テーブル定義'!$G$6:$H$42,2,FALSE),"")</f>
        <v>J1P5</v>
      </c>
      <c r="N180" s="26" t="str">
        <f t="shared" si="22"/>
        <v>CRM東京1D</v>
      </c>
      <c r="O180" s="26">
        <f t="shared" si="23"/>
        <v>0</v>
      </c>
      <c r="P180" s="26">
        <f t="shared" si="17"/>
        <v>30009277</v>
      </c>
      <c r="Q180" s="26" t="str">
        <f t="shared" si="18"/>
        <v>浦部裕二</v>
      </c>
      <c r="R180" s="26">
        <v>0</v>
      </c>
      <c r="S180" s="26" t="s">
        <v>783</v>
      </c>
      <c r="T180" s="26" t="s">
        <v>784</v>
      </c>
      <c r="U180" s="26"/>
      <c r="Y180" s="29"/>
      <c r="AD180" s="29"/>
    </row>
    <row r="181" spans="1:30" s="39" customFormat="1">
      <c r="A181" s="26">
        <v>30016857</v>
      </c>
      <c r="B181" s="26" t="s">
        <v>785</v>
      </c>
      <c r="C181" s="26" t="s">
        <v>786</v>
      </c>
      <c r="D181" s="26" t="s">
        <v>24</v>
      </c>
      <c r="E181" s="26" t="s">
        <v>20</v>
      </c>
      <c r="F181" s="27" t="s">
        <v>1199</v>
      </c>
      <c r="G181" s="26" t="s">
        <v>578</v>
      </c>
      <c r="H181" s="28" t="s">
        <v>1195</v>
      </c>
      <c r="I181" s="26">
        <f>VLOOKUP($D181,'(新)テーブル定義'!$B$6:$C$7,2,FALSE)</f>
        <v>1</v>
      </c>
      <c r="J181" s="26" t="str">
        <f t="shared" si="20"/>
        <v>CRM事業部</v>
      </c>
      <c r="K181" s="26">
        <f>VLOOKUP($E181,'(新)テーブル定義'!$E$6:$F$11,2,FALSE)</f>
        <v>1</v>
      </c>
      <c r="L181" s="26" t="str">
        <f t="shared" si="21"/>
        <v>東日本リージョン</v>
      </c>
      <c r="M181" s="26" t="str">
        <f>IFERROR(VLOOKUP($F181,'(新)テーブル定義'!$G$6:$H$42,2,FALSE),"")</f>
        <v>J1P5</v>
      </c>
      <c r="N181" s="26" t="str">
        <f t="shared" si="22"/>
        <v>CRM東京1D</v>
      </c>
      <c r="O181" s="26">
        <f t="shared" si="23"/>
        <v>0</v>
      </c>
      <c r="P181" s="26">
        <f t="shared" si="17"/>
        <v>30016857</v>
      </c>
      <c r="Q181" s="26" t="str">
        <f t="shared" si="18"/>
        <v>清岡桂</v>
      </c>
      <c r="R181" s="26">
        <v>0</v>
      </c>
      <c r="S181" s="26" t="s">
        <v>787</v>
      </c>
      <c r="T181" s="26" t="s">
        <v>788</v>
      </c>
      <c r="U181" s="26"/>
      <c r="Y181" s="29"/>
      <c r="AD181" s="29"/>
    </row>
    <row r="182" spans="1:30" s="39" customFormat="1">
      <c r="A182" s="26">
        <v>30030563</v>
      </c>
      <c r="B182" s="26" t="s">
        <v>789</v>
      </c>
      <c r="C182" s="26" t="s">
        <v>790</v>
      </c>
      <c r="D182" s="26" t="s">
        <v>24</v>
      </c>
      <c r="E182" s="26" t="s">
        <v>20</v>
      </c>
      <c r="F182" s="27" t="s">
        <v>1201</v>
      </c>
      <c r="G182" s="26" t="s">
        <v>578</v>
      </c>
      <c r="H182" s="28" t="s">
        <v>1195</v>
      </c>
      <c r="I182" s="26">
        <f>VLOOKUP($D182,'(新)テーブル定義'!$B$6:$C$7,2,FALSE)</f>
        <v>1</v>
      </c>
      <c r="J182" s="26" t="str">
        <f t="shared" si="20"/>
        <v>CRM事業部</v>
      </c>
      <c r="K182" s="26">
        <f>VLOOKUP($E182,'(新)テーブル定義'!$E$6:$F$11,2,FALSE)</f>
        <v>1</v>
      </c>
      <c r="L182" s="26" t="str">
        <f t="shared" si="21"/>
        <v>東日本リージョン</v>
      </c>
      <c r="M182" s="26" t="str">
        <f>IFERROR(VLOOKUP($F182,'(新)テーブル定義'!$G$6:$H$42,2,FALSE),"")</f>
        <v>J1P6</v>
      </c>
      <c r="N182" s="26" t="str">
        <f t="shared" si="22"/>
        <v>CRM東京2D</v>
      </c>
      <c r="O182" s="26">
        <f t="shared" si="23"/>
        <v>0</v>
      </c>
      <c r="P182" s="26">
        <f t="shared" si="17"/>
        <v>30030563</v>
      </c>
      <c r="Q182" s="26" t="str">
        <f t="shared" si="18"/>
        <v>石原大地</v>
      </c>
      <c r="R182" s="26">
        <v>0</v>
      </c>
      <c r="S182" s="26" t="s">
        <v>791</v>
      </c>
      <c r="T182" s="26" t="s">
        <v>792</v>
      </c>
      <c r="U182" s="26"/>
      <c r="Y182" s="29"/>
      <c r="AD182" s="29"/>
    </row>
    <row r="183" spans="1:30" s="39" customFormat="1">
      <c r="A183" s="26">
        <v>30038697</v>
      </c>
      <c r="B183" s="26" t="s">
        <v>185</v>
      </c>
      <c r="C183" s="26" t="s">
        <v>793</v>
      </c>
      <c r="D183" s="26" t="s">
        <v>24</v>
      </c>
      <c r="E183" s="26" t="s">
        <v>20</v>
      </c>
      <c r="F183" s="27" t="s">
        <v>1201</v>
      </c>
      <c r="G183" s="26" t="s">
        <v>578</v>
      </c>
      <c r="H183" s="28" t="s">
        <v>1195</v>
      </c>
      <c r="I183" s="26">
        <f>VLOOKUP($D183,'(新)テーブル定義'!$B$6:$C$7,2,FALSE)</f>
        <v>1</v>
      </c>
      <c r="J183" s="26" t="str">
        <f t="shared" si="20"/>
        <v>CRM事業部</v>
      </c>
      <c r="K183" s="26">
        <f>VLOOKUP($E183,'(新)テーブル定義'!$E$6:$F$11,2,FALSE)</f>
        <v>1</v>
      </c>
      <c r="L183" s="26" t="str">
        <f t="shared" si="21"/>
        <v>東日本リージョン</v>
      </c>
      <c r="M183" s="26" t="str">
        <f>IFERROR(VLOOKUP($F183,'(新)テーブル定義'!$G$6:$H$42,2,FALSE),"")</f>
        <v>J1P6</v>
      </c>
      <c r="N183" s="26" t="str">
        <f t="shared" si="22"/>
        <v>CRM東京2D</v>
      </c>
      <c r="O183" s="26">
        <f t="shared" si="23"/>
        <v>0</v>
      </c>
      <c r="P183" s="26">
        <f t="shared" si="17"/>
        <v>30038697</v>
      </c>
      <c r="Q183" s="26" t="str">
        <f t="shared" si="18"/>
        <v>小林和也</v>
      </c>
      <c r="R183" s="26">
        <v>0</v>
      </c>
      <c r="S183" s="26" t="s">
        <v>794</v>
      </c>
      <c r="T183" s="26" t="s">
        <v>795</v>
      </c>
      <c r="U183" s="26"/>
      <c r="Y183" s="29"/>
      <c r="AD183" s="29"/>
    </row>
    <row r="184" spans="1:30" s="39" customFormat="1">
      <c r="A184" s="26">
        <v>30045669</v>
      </c>
      <c r="B184" s="26" t="s">
        <v>796</v>
      </c>
      <c r="C184" s="26" t="s">
        <v>797</v>
      </c>
      <c r="D184" s="26" t="s">
        <v>24</v>
      </c>
      <c r="E184" s="26" t="s">
        <v>20</v>
      </c>
      <c r="F184" s="27" t="s">
        <v>1199</v>
      </c>
      <c r="G184" s="26" t="s">
        <v>578</v>
      </c>
      <c r="H184" s="28" t="s">
        <v>1195</v>
      </c>
      <c r="I184" s="26">
        <f>VLOOKUP($D184,'(新)テーブル定義'!$B$6:$C$7,2,FALSE)</f>
        <v>1</v>
      </c>
      <c r="J184" s="26" t="str">
        <f t="shared" si="20"/>
        <v>CRM事業部</v>
      </c>
      <c r="K184" s="26">
        <f>VLOOKUP($E184,'(新)テーブル定義'!$E$6:$F$11,2,FALSE)</f>
        <v>1</v>
      </c>
      <c r="L184" s="26" t="str">
        <f t="shared" si="21"/>
        <v>東日本リージョン</v>
      </c>
      <c r="M184" s="26" t="str">
        <f>IFERROR(VLOOKUP($F184,'(新)テーブル定義'!$G$6:$H$42,2,FALSE),"")</f>
        <v>J1P5</v>
      </c>
      <c r="N184" s="26" t="str">
        <f t="shared" si="22"/>
        <v>CRM東京1D</v>
      </c>
      <c r="O184" s="26">
        <f t="shared" si="23"/>
        <v>0</v>
      </c>
      <c r="P184" s="26">
        <f t="shared" si="17"/>
        <v>30045669</v>
      </c>
      <c r="Q184" s="26" t="str">
        <f t="shared" si="18"/>
        <v>関山良太</v>
      </c>
      <c r="R184" s="26">
        <v>0</v>
      </c>
      <c r="S184" s="26" t="s">
        <v>798</v>
      </c>
      <c r="T184" s="26" t="s">
        <v>799</v>
      </c>
      <c r="U184" s="26"/>
      <c r="Y184" s="29"/>
      <c r="AD184" s="29"/>
    </row>
    <row r="185" spans="1:30" s="39" customFormat="1">
      <c r="A185" s="26">
        <v>12104541</v>
      </c>
      <c r="B185" s="26" t="s">
        <v>800</v>
      </c>
      <c r="C185" s="26" t="s">
        <v>801</v>
      </c>
      <c r="D185" s="26" t="s">
        <v>24</v>
      </c>
      <c r="E185" s="26" t="s">
        <v>20</v>
      </c>
      <c r="F185" s="27" t="s">
        <v>1201</v>
      </c>
      <c r="G185" s="26" t="s">
        <v>578</v>
      </c>
      <c r="H185" s="28" t="s">
        <v>1195</v>
      </c>
      <c r="I185" s="26">
        <f>VLOOKUP($D185,'(新)テーブル定義'!$B$6:$C$7,2,FALSE)</f>
        <v>1</v>
      </c>
      <c r="J185" s="26" t="str">
        <f t="shared" si="20"/>
        <v>CRM事業部</v>
      </c>
      <c r="K185" s="26">
        <f>VLOOKUP($E185,'(新)テーブル定義'!$E$6:$F$11,2,FALSE)</f>
        <v>1</v>
      </c>
      <c r="L185" s="26" t="str">
        <f t="shared" si="21"/>
        <v>東日本リージョン</v>
      </c>
      <c r="M185" s="26" t="str">
        <f>IFERROR(VLOOKUP($F185,'(新)テーブル定義'!$G$6:$H$42,2,FALSE),"")</f>
        <v>J1P6</v>
      </c>
      <c r="N185" s="26" t="str">
        <f t="shared" si="22"/>
        <v>CRM東京2D</v>
      </c>
      <c r="O185" s="26">
        <f t="shared" si="23"/>
        <v>0</v>
      </c>
      <c r="P185" s="26">
        <f t="shared" si="17"/>
        <v>12104541</v>
      </c>
      <c r="Q185" s="26" t="str">
        <f t="shared" si="18"/>
        <v>福田総一</v>
      </c>
      <c r="R185" s="26">
        <v>0</v>
      </c>
      <c r="S185" s="26" t="s">
        <v>802</v>
      </c>
      <c r="T185" s="26" t="s">
        <v>803</v>
      </c>
      <c r="U185" s="26"/>
      <c r="Y185" s="29"/>
      <c r="AD185" s="29"/>
    </row>
    <row r="186" spans="1:30">
      <c r="A186" s="9">
        <v>30008837</v>
      </c>
      <c r="B186" s="9" t="s">
        <v>804</v>
      </c>
      <c r="C186" s="9" t="s">
        <v>805</v>
      </c>
      <c r="D186" s="9" t="s">
        <v>24</v>
      </c>
      <c r="E186" s="9" t="s">
        <v>20</v>
      </c>
      <c r="F186" s="16" t="s">
        <v>182</v>
      </c>
      <c r="G186" s="9" t="s">
        <v>578</v>
      </c>
      <c r="H186" s="32"/>
      <c r="I186" s="9">
        <f>VLOOKUP($D186,'(新)テーブル定義'!$B$6:$C$7,2,FALSE)</f>
        <v>1</v>
      </c>
      <c r="J186" s="9" t="str">
        <f t="shared" si="20"/>
        <v>CRM事業部</v>
      </c>
      <c r="K186" s="9">
        <f>VLOOKUP($E186,'(新)テーブル定義'!$E$6:$F$11,2,FALSE)</f>
        <v>1</v>
      </c>
      <c r="L186" s="9" t="str">
        <f t="shared" si="21"/>
        <v>東日本リージョン</v>
      </c>
      <c r="M186" s="9" t="str">
        <f>IFERROR(VLOOKUP($F186,'(新)テーブル定義'!$G$6:$H$42,2,FALSE),"")</f>
        <v>J1P2</v>
      </c>
      <c r="N186" s="9" t="str">
        <f t="shared" si="22"/>
        <v>CRM東北D</v>
      </c>
      <c r="O186" s="9">
        <f t="shared" si="23"/>
        <v>0</v>
      </c>
      <c r="P186" s="9">
        <f t="shared" si="17"/>
        <v>30008837</v>
      </c>
      <c r="Q186" s="9" t="str">
        <f t="shared" si="18"/>
        <v>坂内裕和</v>
      </c>
      <c r="R186" s="9">
        <v>0</v>
      </c>
      <c r="S186" s="9" t="s">
        <v>806</v>
      </c>
      <c r="T186" s="9" t="s">
        <v>807</v>
      </c>
      <c r="U186" s="9"/>
      <c r="Y186" s="5"/>
      <c r="AD186" s="5"/>
    </row>
    <row r="187" spans="1:30">
      <c r="A187" s="9">
        <v>30008913</v>
      </c>
      <c r="B187" s="9" t="s">
        <v>808</v>
      </c>
      <c r="C187" s="9" t="s">
        <v>809</v>
      </c>
      <c r="D187" s="9" t="s">
        <v>24</v>
      </c>
      <c r="E187" s="9" t="s">
        <v>20</v>
      </c>
      <c r="F187" s="16" t="s">
        <v>182</v>
      </c>
      <c r="G187" s="9" t="s">
        <v>578</v>
      </c>
      <c r="H187" s="32"/>
      <c r="I187" s="9">
        <f>VLOOKUP($D187,'(新)テーブル定義'!$B$6:$C$7,2,FALSE)</f>
        <v>1</v>
      </c>
      <c r="J187" s="9" t="str">
        <f t="shared" si="20"/>
        <v>CRM事業部</v>
      </c>
      <c r="K187" s="9">
        <f>VLOOKUP($E187,'(新)テーブル定義'!$E$6:$F$11,2,FALSE)</f>
        <v>1</v>
      </c>
      <c r="L187" s="9" t="str">
        <f t="shared" si="21"/>
        <v>東日本リージョン</v>
      </c>
      <c r="M187" s="9" t="str">
        <f>IFERROR(VLOOKUP($F187,'(新)テーブル定義'!$G$6:$H$42,2,FALSE),"")</f>
        <v>J1P2</v>
      </c>
      <c r="N187" s="9" t="str">
        <f t="shared" si="22"/>
        <v>CRM東北D</v>
      </c>
      <c r="O187" s="9">
        <f t="shared" si="23"/>
        <v>0</v>
      </c>
      <c r="P187" s="9">
        <f t="shared" si="17"/>
        <v>30008913</v>
      </c>
      <c r="Q187" s="9" t="str">
        <f t="shared" si="18"/>
        <v>大槻拓也</v>
      </c>
      <c r="R187" s="9">
        <v>0</v>
      </c>
      <c r="S187" s="9" t="s">
        <v>810</v>
      </c>
      <c r="T187" s="9" t="s">
        <v>811</v>
      </c>
      <c r="U187" s="9"/>
      <c r="Y187" s="5"/>
      <c r="AD187" s="5"/>
    </row>
    <row r="188" spans="1:30">
      <c r="A188" s="9">
        <v>30008981</v>
      </c>
      <c r="B188" s="9" t="s">
        <v>662</v>
      </c>
      <c r="C188" s="9" t="s">
        <v>812</v>
      </c>
      <c r="D188" s="9" t="s">
        <v>24</v>
      </c>
      <c r="E188" s="9" t="s">
        <v>20</v>
      </c>
      <c r="F188" s="16" t="s">
        <v>182</v>
      </c>
      <c r="G188" s="9" t="s">
        <v>578</v>
      </c>
      <c r="H188" s="32"/>
      <c r="I188" s="9">
        <f>VLOOKUP($D188,'(新)テーブル定義'!$B$6:$C$7,2,FALSE)</f>
        <v>1</v>
      </c>
      <c r="J188" s="9" t="str">
        <f t="shared" si="20"/>
        <v>CRM事業部</v>
      </c>
      <c r="K188" s="9">
        <f>VLOOKUP($E188,'(新)テーブル定義'!$E$6:$F$11,2,FALSE)</f>
        <v>1</v>
      </c>
      <c r="L188" s="9" t="str">
        <f t="shared" si="21"/>
        <v>東日本リージョン</v>
      </c>
      <c r="M188" s="9" t="str">
        <f>IFERROR(VLOOKUP($F188,'(新)テーブル定義'!$G$6:$H$42,2,FALSE),"")</f>
        <v>J1P2</v>
      </c>
      <c r="N188" s="9" t="str">
        <f t="shared" si="22"/>
        <v>CRM東北D</v>
      </c>
      <c r="O188" s="9">
        <f t="shared" si="23"/>
        <v>0</v>
      </c>
      <c r="P188" s="9">
        <f t="shared" ref="P188:P236" si="24">A188</f>
        <v>30008981</v>
      </c>
      <c r="Q188" s="9" t="str">
        <f t="shared" ref="Q188:Q244" si="25">B188&amp;C188</f>
        <v>内田達男</v>
      </c>
      <c r="R188" s="9">
        <v>0</v>
      </c>
      <c r="S188" s="9" t="s">
        <v>813</v>
      </c>
      <c r="T188" s="9" t="s">
        <v>814</v>
      </c>
      <c r="U188" s="9"/>
      <c r="Y188" s="5"/>
      <c r="AD188" s="5"/>
    </row>
    <row r="189" spans="1:30">
      <c r="A189" s="9">
        <v>30008994</v>
      </c>
      <c r="B189" s="9" t="s">
        <v>815</v>
      </c>
      <c r="C189" s="9" t="s">
        <v>816</v>
      </c>
      <c r="D189" s="9" t="s">
        <v>24</v>
      </c>
      <c r="E189" s="9" t="s">
        <v>20</v>
      </c>
      <c r="F189" s="16" t="s">
        <v>182</v>
      </c>
      <c r="G189" s="9" t="s">
        <v>578</v>
      </c>
      <c r="H189" s="32"/>
      <c r="I189" s="9">
        <f>VLOOKUP($D189,'(新)テーブル定義'!$B$6:$C$7,2,FALSE)</f>
        <v>1</v>
      </c>
      <c r="J189" s="9" t="str">
        <f t="shared" si="20"/>
        <v>CRM事業部</v>
      </c>
      <c r="K189" s="9">
        <f>VLOOKUP($E189,'(新)テーブル定義'!$E$6:$F$11,2,FALSE)</f>
        <v>1</v>
      </c>
      <c r="L189" s="9" t="str">
        <f t="shared" si="21"/>
        <v>東日本リージョン</v>
      </c>
      <c r="M189" s="9" t="str">
        <f>IFERROR(VLOOKUP($F189,'(新)テーブル定義'!$G$6:$H$42,2,FALSE),"")</f>
        <v>J1P2</v>
      </c>
      <c r="N189" s="9" t="str">
        <f t="shared" si="22"/>
        <v>CRM東北D</v>
      </c>
      <c r="O189" s="9">
        <f t="shared" si="23"/>
        <v>0</v>
      </c>
      <c r="P189" s="9">
        <f t="shared" si="24"/>
        <v>30008994</v>
      </c>
      <c r="Q189" s="9" t="str">
        <f t="shared" si="25"/>
        <v>本多健寿</v>
      </c>
      <c r="R189" s="9">
        <v>0</v>
      </c>
      <c r="S189" s="9" t="s">
        <v>817</v>
      </c>
      <c r="T189" s="9" t="s">
        <v>818</v>
      </c>
      <c r="U189" s="9"/>
      <c r="Y189" s="5"/>
      <c r="AD189" s="5"/>
    </row>
    <row r="190" spans="1:30" s="39" customFormat="1">
      <c r="A190" s="26">
        <v>30009076</v>
      </c>
      <c r="B190" s="26" t="s">
        <v>819</v>
      </c>
      <c r="C190" s="26" t="s">
        <v>820</v>
      </c>
      <c r="D190" s="26" t="s">
        <v>24</v>
      </c>
      <c r="E190" s="26" t="s">
        <v>20</v>
      </c>
      <c r="F190" s="27" t="s">
        <v>26</v>
      </c>
      <c r="G190" s="26" t="s">
        <v>573</v>
      </c>
      <c r="H190" s="28" t="s">
        <v>1233</v>
      </c>
      <c r="I190" s="26">
        <f>VLOOKUP($D190,'(新)テーブル定義'!$B$6:$C$7,2,FALSE)</f>
        <v>1</v>
      </c>
      <c r="J190" s="26" t="str">
        <f t="shared" si="20"/>
        <v>CRM事業部</v>
      </c>
      <c r="K190" s="26">
        <f>VLOOKUP($E190,'(新)テーブル定義'!$E$6:$F$11,2,FALSE)</f>
        <v>1</v>
      </c>
      <c r="L190" s="26" t="str">
        <f t="shared" si="21"/>
        <v>東日本リージョン</v>
      </c>
      <c r="M190" s="26" t="str">
        <f>IFERROR(VLOOKUP($F190,'(新)テーブル定義'!$G$6:$H$42,2,FALSE),"")</f>
        <v>J1P1</v>
      </c>
      <c r="N190" s="26" t="str">
        <f t="shared" si="22"/>
        <v>CRM北海道D</v>
      </c>
      <c r="O190" s="26">
        <f t="shared" si="23"/>
        <v>0</v>
      </c>
      <c r="P190" s="26">
        <f t="shared" si="24"/>
        <v>30009076</v>
      </c>
      <c r="Q190" s="26" t="str">
        <f t="shared" si="25"/>
        <v>酒井勇次</v>
      </c>
      <c r="R190" s="26">
        <v>0</v>
      </c>
      <c r="S190" s="26" t="s">
        <v>821</v>
      </c>
      <c r="T190" s="26" t="s">
        <v>822</v>
      </c>
      <c r="U190" s="41"/>
      <c r="Y190" s="29"/>
      <c r="AD190" s="29"/>
    </row>
    <row r="191" spans="1:30" s="39" customFormat="1">
      <c r="A191" s="26">
        <v>30009244</v>
      </c>
      <c r="B191" s="26" t="s">
        <v>823</v>
      </c>
      <c r="C191" s="26" t="s">
        <v>824</v>
      </c>
      <c r="D191" s="26" t="s">
        <v>24</v>
      </c>
      <c r="E191" s="26" t="s">
        <v>20</v>
      </c>
      <c r="F191" s="27" t="s">
        <v>1201</v>
      </c>
      <c r="G191" s="26" t="s">
        <v>573</v>
      </c>
      <c r="H191" s="28" t="s">
        <v>1195</v>
      </c>
      <c r="I191" s="26">
        <f>VLOOKUP($D191,'(新)テーブル定義'!$B$6:$C$7,2,FALSE)</f>
        <v>1</v>
      </c>
      <c r="J191" s="26" t="str">
        <f t="shared" si="20"/>
        <v>CRM事業部</v>
      </c>
      <c r="K191" s="26">
        <f>VLOOKUP($E191,'(新)テーブル定義'!$E$6:$F$11,2,FALSE)</f>
        <v>1</v>
      </c>
      <c r="L191" s="26" t="str">
        <f t="shared" si="21"/>
        <v>東日本リージョン</v>
      </c>
      <c r="M191" s="26" t="str">
        <f>IFERROR(VLOOKUP($F191,'(新)テーブル定義'!$G$6:$H$42,2,FALSE),"")</f>
        <v>J1P6</v>
      </c>
      <c r="N191" s="26" t="str">
        <f t="shared" si="22"/>
        <v>CRM東京2D</v>
      </c>
      <c r="O191" s="26">
        <f t="shared" si="23"/>
        <v>0</v>
      </c>
      <c r="P191" s="26">
        <f t="shared" si="24"/>
        <v>30009244</v>
      </c>
      <c r="Q191" s="26" t="str">
        <f t="shared" si="25"/>
        <v>嶋田博行</v>
      </c>
      <c r="R191" s="26">
        <v>0</v>
      </c>
      <c r="S191" s="26" t="s">
        <v>825</v>
      </c>
      <c r="T191" s="26" t="s">
        <v>826</v>
      </c>
      <c r="U191" s="26"/>
      <c r="Y191" s="29"/>
      <c r="AD191" s="29"/>
    </row>
    <row r="192" spans="1:30">
      <c r="A192" s="9">
        <v>30022181</v>
      </c>
      <c r="B192" s="9" t="s">
        <v>827</v>
      </c>
      <c r="C192" s="9" t="s">
        <v>828</v>
      </c>
      <c r="D192" s="9" t="s">
        <v>24</v>
      </c>
      <c r="E192" s="9" t="s">
        <v>20</v>
      </c>
      <c r="F192" s="16" t="s">
        <v>182</v>
      </c>
      <c r="G192" s="9" t="s">
        <v>578</v>
      </c>
      <c r="H192" s="32"/>
      <c r="I192" s="9">
        <f>VLOOKUP($D192,'(新)テーブル定義'!$B$6:$C$7,2,FALSE)</f>
        <v>1</v>
      </c>
      <c r="J192" s="9" t="str">
        <f t="shared" si="20"/>
        <v>CRM事業部</v>
      </c>
      <c r="K192" s="9">
        <f>VLOOKUP($E192,'(新)テーブル定義'!$E$6:$F$11,2,FALSE)</f>
        <v>1</v>
      </c>
      <c r="L192" s="9" t="str">
        <f t="shared" si="21"/>
        <v>東日本リージョン</v>
      </c>
      <c r="M192" s="9" t="str">
        <f>IFERROR(VLOOKUP($F192,'(新)テーブル定義'!$G$6:$H$42,2,FALSE),"")</f>
        <v>J1P2</v>
      </c>
      <c r="N192" s="9" t="str">
        <f t="shared" si="22"/>
        <v>CRM東北D</v>
      </c>
      <c r="O192" s="9">
        <f t="shared" si="23"/>
        <v>0</v>
      </c>
      <c r="P192" s="9">
        <f t="shared" si="24"/>
        <v>30022181</v>
      </c>
      <c r="Q192" s="9" t="str">
        <f t="shared" si="25"/>
        <v>秋山雅一</v>
      </c>
      <c r="R192" s="9">
        <v>0</v>
      </c>
      <c r="S192" s="9" t="s">
        <v>829</v>
      </c>
      <c r="T192" s="9" t="s">
        <v>830</v>
      </c>
      <c r="U192" s="9"/>
      <c r="Y192" s="5"/>
      <c r="AD192" s="5"/>
    </row>
    <row r="193" spans="1:30">
      <c r="A193" s="9">
        <v>30038351</v>
      </c>
      <c r="B193" s="9" t="s">
        <v>831</v>
      </c>
      <c r="C193" s="9" t="s">
        <v>832</v>
      </c>
      <c r="D193" s="9" t="s">
        <v>24</v>
      </c>
      <c r="E193" s="9" t="s">
        <v>20</v>
      </c>
      <c r="F193" s="16" t="s">
        <v>182</v>
      </c>
      <c r="G193" s="9" t="s">
        <v>578</v>
      </c>
      <c r="H193" s="32"/>
      <c r="I193" s="9">
        <f>VLOOKUP($D193,'(新)テーブル定義'!$B$6:$C$7,2,FALSE)</f>
        <v>1</v>
      </c>
      <c r="J193" s="9" t="str">
        <f t="shared" si="20"/>
        <v>CRM事業部</v>
      </c>
      <c r="K193" s="9">
        <f>VLOOKUP($E193,'(新)テーブル定義'!$E$6:$F$11,2,FALSE)</f>
        <v>1</v>
      </c>
      <c r="L193" s="9" t="str">
        <f t="shared" si="21"/>
        <v>東日本リージョン</v>
      </c>
      <c r="M193" s="9" t="str">
        <f>IFERROR(VLOOKUP($F193,'(新)テーブル定義'!$G$6:$H$42,2,FALSE),"")</f>
        <v>J1P2</v>
      </c>
      <c r="N193" s="9" t="str">
        <f t="shared" si="22"/>
        <v>CRM東北D</v>
      </c>
      <c r="O193" s="9">
        <f t="shared" si="23"/>
        <v>0</v>
      </c>
      <c r="P193" s="9">
        <f t="shared" si="24"/>
        <v>30038351</v>
      </c>
      <c r="Q193" s="9" t="str">
        <f t="shared" si="25"/>
        <v>石岡慧也</v>
      </c>
      <c r="R193" s="9">
        <v>0</v>
      </c>
      <c r="S193" s="9" t="s">
        <v>833</v>
      </c>
      <c r="T193" s="9" t="s">
        <v>834</v>
      </c>
      <c r="U193" s="9"/>
      <c r="Y193" s="5"/>
      <c r="AD193" s="5"/>
    </row>
    <row r="194" spans="1:30">
      <c r="A194" s="9">
        <v>30008728</v>
      </c>
      <c r="B194" s="9" t="s">
        <v>835</v>
      </c>
      <c r="C194" s="9" t="s">
        <v>836</v>
      </c>
      <c r="D194" s="9" t="s">
        <v>24</v>
      </c>
      <c r="E194" s="9" t="s">
        <v>20</v>
      </c>
      <c r="F194" s="16" t="s">
        <v>1127</v>
      </c>
      <c r="G194" s="9" t="s">
        <v>539</v>
      </c>
      <c r="H194" s="32"/>
      <c r="I194" s="9">
        <f>VLOOKUP($D194,'(新)テーブル定義'!$B$6:$C$7,2,FALSE)</f>
        <v>1</v>
      </c>
      <c r="J194" s="9" t="str">
        <f t="shared" si="20"/>
        <v>CRM事業部</v>
      </c>
      <c r="K194" s="9">
        <f>VLOOKUP($E194,'(新)テーブル定義'!$E$6:$F$11,2,FALSE)</f>
        <v>1</v>
      </c>
      <c r="L194" s="9" t="str">
        <f t="shared" ref="L194:L217" si="26">E194</f>
        <v>東日本リージョン</v>
      </c>
      <c r="M194" s="9" t="str">
        <f>IFERROR(VLOOKUP($F194,'(新)テーブル定義'!$G$6:$H$42,2,FALSE),"")</f>
        <v>J1P9</v>
      </c>
      <c r="N194" s="9" t="str">
        <f t="shared" si="22"/>
        <v>CRM東日本FCE D</v>
      </c>
      <c r="O194" s="9">
        <f t="shared" si="23"/>
        <v>0</v>
      </c>
      <c r="P194" s="9">
        <f t="shared" si="24"/>
        <v>30008728</v>
      </c>
      <c r="Q194" s="9" t="str">
        <f t="shared" si="25"/>
        <v>阿部英人</v>
      </c>
      <c r="R194" s="9">
        <v>1</v>
      </c>
      <c r="S194" s="9" t="s">
        <v>837</v>
      </c>
      <c r="T194" s="9" t="s">
        <v>838</v>
      </c>
      <c r="U194" s="9"/>
      <c r="Y194" s="5"/>
      <c r="AD194" s="5"/>
    </row>
    <row r="195" spans="1:30">
      <c r="A195" s="9">
        <v>30008739</v>
      </c>
      <c r="B195" s="9" t="s">
        <v>839</v>
      </c>
      <c r="C195" s="9" t="s">
        <v>840</v>
      </c>
      <c r="D195" s="9" t="s">
        <v>24</v>
      </c>
      <c r="E195" s="9" t="s">
        <v>20</v>
      </c>
      <c r="F195" s="16" t="s">
        <v>1127</v>
      </c>
      <c r="G195" s="9" t="s">
        <v>539</v>
      </c>
      <c r="H195" s="32"/>
      <c r="I195" s="9">
        <f>VLOOKUP($D195,'(新)テーブル定義'!$B$6:$C$7,2,FALSE)</f>
        <v>1</v>
      </c>
      <c r="J195" s="9" t="str">
        <f t="shared" si="20"/>
        <v>CRM事業部</v>
      </c>
      <c r="K195" s="9">
        <f>VLOOKUP($E195,'(新)テーブル定義'!$E$6:$F$11,2,FALSE)</f>
        <v>1</v>
      </c>
      <c r="L195" s="9" t="str">
        <f t="shared" si="26"/>
        <v>東日本リージョン</v>
      </c>
      <c r="M195" s="9" t="str">
        <f>IFERROR(VLOOKUP($F195,'(新)テーブル定義'!$G$6:$H$42,2,FALSE),"")</f>
        <v>J1P9</v>
      </c>
      <c r="N195" s="9" t="str">
        <f t="shared" si="22"/>
        <v>CRM東日本FCE D</v>
      </c>
      <c r="O195" s="9">
        <f t="shared" si="23"/>
        <v>0</v>
      </c>
      <c r="P195" s="9">
        <f t="shared" si="24"/>
        <v>30008739</v>
      </c>
      <c r="Q195" s="9" t="str">
        <f t="shared" si="25"/>
        <v>鈴鹿敏夫</v>
      </c>
      <c r="R195" s="9">
        <v>1</v>
      </c>
      <c r="S195" s="9" t="s">
        <v>841</v>
      </c>
      <c r="T195" s="9" t="s">
        <v>842</v>
      </c>
      <c r="U195" s="9"/>
      <c r="Y195" s="5"/>
      <c r="AD195" s="5"/>
    </row>
    <row r="196" spans="1:30">
      <c r="A196" s="9">
        <v>30008752</v>
      </c>
      <c r="B196" s="9" t="s">
        <v>359</v>
      </c>
      <c r="C196" s="9" t="s">
        <v>843</v>
      </c>
      <c r="D196" s="9" t="s">
        <v>24</v>
      </c>
      <c r="E196" s="9" t="s">
        <v>20</v>
      </c>
      <c r="F196" s="16" t="s">
        <v>1127</v>
      </c>
      <c r="G196" s="9" t="s">
        <v>539</v>
      </c>
      <c r="H196" s="32"/>
      <c r="I196" s="9">
        <f>VLOOKUP($D196,'(新)テーブル定義'!$B$6:$C$7,2,FALSE)</f>
        <v>1</v>
      </c>
      <c r="J196" s="9" t="str">
        <f t="shared" si="20"/>
        <v>CRM事業部</v>
      </c>
      <c r="K196" s="9">
        <f>VLOOKUP($E196,'(新)テーブル定義'!$E$6:$F$11,2,FALSE)</f>
        <v>1</v>
      </c>
      <c r="L196" s="9" t="str">
        <f t="shared" si="26"/>
        <v>東日本リージョン</v>
      </c>
      <c r="M196" s="9" t="str">
        <f>IFERROR(VLOOKUP($F196,'(新)テーブル定義'!$G$6:$H$42,2,FALSE),"")</f>
        <v>J1P9</v>
      </c>
      <c r="N196" s="9" t="str">
        <f t="shared" si="22"/>
        <v>CRM東日本FCE D</v>
      </c>
      <c r="O196" s="9">
        <f t="shared" si="23"/>
        <v>0</v>
      </c>
      <c r="P196" s="9">
        <f t="shared" si="24"/>
        <v>30008752</v>
      </c>
      <c r="Q196" s="9" t="str">
        <f t="shared" si="25"/>
        <v>佐藤秋雄</v>
      </c>
      <c r="R196" s="9">
        <v>1</v>
      </c>
      <c r="S196" s="9" t="s">
        <v>844</v>
      </c>
      <c r="T196" s="9" t="s">
        <v>845</v>
      </c>
      <c r="U196" s="9"/>
      <c r="Y196" s="5"/>
      <c r="AD196" s="5"/>
    </row>
    <row r="197" spans="1:30">
      <c r="A197" s="9">
        <v>30008829</v>
      </c>
      <c r="B197" s="9" t="s">
        <v>846</v>
      </c>
      <c r="C197" s="9" t="s">
        <v>847</v>
      </c>
      <c r="D197" s="9" t="s">
        <v>24</v>
      </c>
      <c r="E197" s="9" t="s">
        <v>20</v>
      </c>
      <c r="F197" s="16" t="s">
        <v>1127</v>
      </c>
      <c r="G197" s="9" t="s">
        <v>539</v>
      </c>
      <c r="H197" s="32"/>
      <c r="I197" s="9">
        <f>VLOOKUP($D197,'(新)テーブル定義'!$B$6:$C$7,2,FALSE)</f>
        <v>1</v>
      </c>
      <c r="J197" s="9" t="str">
        <f t="shared" si="20"/>
        <v>CRM事業部</v>
      </c>
      <c r="K197" s="9">
        <f>VLOOKUP($E197,'(新)テーブル定義'!$E$6:$F$11,2,FALSE)</f>
        <v>1</v>
      </c>
      <c r="L197" s="9" t="str">
        <f t="shared" si="26"/>
        <v>東日本リージョン</v>
      </c>
      <c r="M197" s="9" t="str">
        <f>IFERROR(VLOOKUP($F197,'(新)テーブル定義'!$G$6:$H$42,2,FALSE),"")</f>
        <v>J1P9</v>
      </c>
      <c r="N197" s="9" t="str">
        <f t="shared" si="22"/>
        <v>CRM東日本FCE D</v>
      </c>
      <c r="O197" s="9">
        <f t="shared" si="23"/>
        <v>0</v>
      </c>
      <c r="P197" s="9">
        <f t="shared" si="24"/>
        <v>30008829</v>
      </c>
      <c r="Q197" s="9" t="str">
        <f t="shared" si="25"/>
        <v>小西正人</v>
      </c>
      <c r="R197" s="9">
        <v>1</v>
      </c>
      <c r="S197" s="9" t="s">
        <v>848</v>
      </c>
      <c r="T197" s="9" t="s">
        <v>849</v>
      </c>
      <c r="U197" s="24"/>
      <c r="Y197" s="5"/>
      <c r="AD197" s="5"/>
    </row>
    <row r="198" spans="1:30">
      <c r="A198" s="9">
        <v>30008975</v>
      </c>
      <c r="B198" s="9" t="s">
        <v>850</v>
      </c>
      <c r="C198" s="9" t="s">
        <v>851</v>
      </c>
      <c r="D198" s="9" t="s">
        <v>24</v>
      </c>
      <c r="E198" s="9" t="s">
        <v>20</v>
      </c>
      <c r="F198" s="16" t="s">
        <v>1127</v>
      </c>
      <c r="G198" s="9" t="s">
        <v>539</v>
      </c>
      <c r="H198" s="32"/>
      <c r="I198" s="9">
        <f>VLOOKUP($D198,'(新)テーブル定義'!$B$6:$C$7,2,FALSE)</f>
        <v>1</v>
      </c>
      <c r="J198" s="9" t="str">
        <f t="shared" si="20"/>
        <v>CRM事業部</v>
      </c>
      <c r="K198" s="9">
        <f>VLOOKUP($E198,'(新)テーブル定義'!$E$6:$F$11,2,FALSE)</f>
        <v>1</v>
      </c>
      <c r="L198" s="9" t="str">
        <f t="shared" si="26"/>
        <v>東日本リージョン</v>
      </c>
      <c r="M198" s="9" t="str">
        <f>IFERROR(VLOOKUP($F198,'(新)テーブル定義'!$G$6:$H$42,2,FALSE),"")</f>
        <v>J1P9</v>
      </c>
      <c r="N198" s="9" t="str">
        <f t="shared" si="22"/>
        <v>CRM東日本FCE D</v>
      </c>
      <c r="O198" s="9">
        <f t="shared" si="23"/>
        <v>0</v>
      </c>
      <c r="P198" s="9">
        <f t="shared" si="24"/>
        <v>30008975</v>
      </c>
      <c r="Q198" s="9" t="str">
        <f t="shared" si="25"/>
        <v>渡部巧</v>
      </c>
      <c r="R198" s="9">
        <v>1</v>
      </c>
      <c r="S198" s="9" t="s">
        <v>852</v>
      </c>
      <c r="T198" s="9" t="s">
        <v>853</v>
      </c>
      <c r="U198" s="9"/>
      <c r="Y198" s="5"/>
      <c r="AD198" s="5"/>
    </row>
    <row r="199" spans="1:30">
      <c r="A199" s="9">
        <v>30009232</v>
      </c>
      <c r="B199" s="9" t="s">
        <v>854</v>
      </c>
      <c r="C199" s="9" t="s">
        <v>855</v>
      </c>
      <c r="D199" s="9" t="s">
        <v>24</v>
      </c>
      <c r="E199" s="9" t="s">
        <v>20</v>
      </c>
      <c r="F199" s="16" t="s">
        <v>1127</v>
      </c>
      <c r="G199" s="9" t="s">
        <v>539</v>
      </c>
      <c r="H199" s="32"/>
      <c r="I199" s="9">
        <f>VLOOKUP($D199,'(新)テーブル定義'!$B$6:$C$7,2,FALSE)</f>
        <v>1</v>
      </c>
      <c r="J199" s="9" t="str">
        <f t="shared" si="20"/>
        <v>CRM事業部</v>
      </c>
      <c r="K199" s="9">
        <f>VLOOKUP($E199,'(新)テーブル定義'!$E$6:$F$11,2,FALSE)</f>
        <v>1</v>
      </c>
      <c r="L199" s="9" t="str">
        <f t="shared" si="26"/>
        <v>東日本リージョン</v>
      </c>
      <c r="M199" s="9" t="str">
        <f>IFERROR(VLOOKUP($F199,'(新)テーブル定義'!$G$6:$H$42,2,FALSE),"")</f>
        <v>J1P9</v>
      </c>
      <c r="N199" s="9" t="str">
        <f t="shared" si="22"/>
        <v>CRM東日本FCE D</v>
      </c>
      <c r="O199" s="9">
        <f t="shared" si="23"/>
        <v>0</v>
      </c>
      <c r="P199" s="9">
        <f t="shared" si="24"/>
        <v>30009232</v>
      </c>
      <c r="Q199" s="9" t="str">
        <f t="shared" si="25"/>
        <v>金野吉倫</v>
      </c>
      <c r="R199" s="9">
        <v>1</v>
      </c>
      <c r="S199" s="9" t="s">
        <v>856</v>
      </c>
      <c r="T199" s="9" t="s">
        <v>857</v>
      </c>
      <c r="U199" s="9"/>
      <c r="Y199" s="5"/>
      <c r="AD199" s="5"/>
    </row>
    <row r="200" spans="1:30">
      <c r="A200" s="9">
        <v>30009293</v>
      </c>
      <c r="B200" s="9" t="s">
        <v>505</v>
      </c>
      <c r="C200" s="9" t="s">
        <v>117</v>
      </c>
      <c r="D200" s="9" t="s">
        <v>24</v>
      </c>
      <c r="E200" s="9" t="s">
        <v>20</v>
      </c>
      <c r="F200" s="16" t="s">
        <v>1127</v>
      </c>
      <c r="G200" s="9" t="s">
        <v>548</v>
      </c>
      <c r="H200" s="32"/>
      <c r="I200" s="9">
        <f>VLOOKUP($D200,'(新)テーブル定義'!$B$6:$C$7,2,FALSE)</f>
        <v>1</v>
      </c>
      <c r="J200" s="9" t="str">
        <f t="shared" si="20"/>
        <v>CRM事業部</v>
      </c>
      <c r="K200" s="9">
        <f>VLOOKUP($E200,'(新)テーブル定義'!$E$6:$F$11,2,FALSE)</f>
        <v>1</v>
      </c>
      <c r="L200" s="9" t="str">
        <f t="shared" si="26"/>
        <v>東日本リージョン</v>
      </c>
      <c r="M200" s="9" t="str">
        <f>IFERROR(VLOOKUP($F200,'(新)テーブル定義'!$G$6:$H$42,2,FALSE),"")</f>
        <v>J1P9</v>
      </c>
      <c r="N200" s="9" t="str">
        <f t="shared" si="22"/>
        <v>CRM東日本FCE D</v>
      </c>
      <c r="O200" s="9">
        <f t="shared" si="23"/>
        <v>0</v>
      </c>
      <c r="P200" s="9">
        <f t="shared" si="24"/>
        <v>30009293</v>
      </c>
      <c r="Q200" s="9" t="str">
        <f t="shared" si="25"/>
        <v>伊藤健</v>
      </c>
      <c r="R200" s="9">
        <v>1</v>
      </c>
      <c r="S200" s="9" t="s">
        <v>858</v>
      </c>
      <c r="T200" s="9" t="s">
        <v>859</v>
      </c>
      <c r="U200" s="9"/>
      <c r="Y200" s="5"/>
      <c r="AD200" s="5"/>
    </row>
    <row r="201" spans="1:30">
      <c r="A201" s="9">
        <v>30011366</v>
      </c>
      <c r="B201" s="9" t="s">
        <v>860</v>
      </c>
      <c r="C201" s="9" t="s">
        <v>861</v>
      </c>
      <c r="D201" s="9" t="s">
        <v>24</v>
      </c>
      <c r="E201" s="9" t="s">
        <v>20</v>
      </c>
      <c r="F201" s="16" t="s">
        <v>189</v>
      </c>
      <c r="G201" s="9" t="s">
        <v>578</v>
      </c>
      <c r="H201" s="32"/>
      <c r="I201" s="9">
        <f>VLOOKUP($D201,'(新)テーブル定義'!$B$6:$C$7,2,FALSE)</f>
        <v>1</v>
      </c>
      <c r="J201" s="9" t="str">
        <f t="shared" si="20"/>
        <v>CRM事業部</v>
      </c>
      <c r="K201" s="9">
        <f>VLOOKUP($E201,'(新)テーブル定義'!$E$6:$F$11,2,FALSE)</f>
        <v>1</v>
      </c>
      <c r="L201" s="9" t="str">
        <f t="shared" si="26"/>
        <v>東日本リージョン</v>
      </c>
      <c r="M201" s="9" t="str">
        <f>IFERROR(VLOOKUP($F201,'(新)テーブル定義'!$G$6:$H$42,2,FALSE),"")</f>
        <v>J1P3</v>
      </c>
      <c r="N201" s="9" t="str">
        <f t="shared" si="22"/>
        <v>CRM北関東/甲信越D</v>
      </c>
      <c r="O201" s="9">
        <f t="shared" si="23"/>
        <v>0</v>
      </c>
      <c r="P201" s="9">
        <f t="shared" si="24"/>
        <v>30011366</v>
      </c>
      <c r="Q201" s="9" t="str">
        <f t="shared" si="25"/>
        <v>茨田俊介</v>
      </c>
      <c r="R201" s="9">
        <v>0</v>
      </c>
      <c r="S201" s="9" t="s">
        <v>862</v>
      </c>
      <c r="T201" s="9" t="s">
        <v>863</v>
      </c>
      <c r="U201" s="24"/>
      <c r="Y201" s="5"/>
      <c r="AD201" s="5"/>
    </row>
    <row r="202" spans="1:30">
      <c r="A202" s="9">
        <v>30016853</v>
      </c>
      <c r="B202" s="9" t="s">
        <v>864</v>
      </c>
      <c r="C202" s="9" t="s">
        <v>865</v>
      </c>
      <c r="D202" s="9" t="s">
        <v>24</v>
      </c>
      <c r="E202" s="9" t="s">
        <v>20</v>
      </c>
      <c r="F202" s="16" t="s">
        <v>1127</v>
      </c>
      <c r="G202" s="9" t="s">
        <v>539</v>
      </c>
      <c r="H202" s="32"/>
      <c r="I202" s="9">
        <f>VLOOKUP($D202,'(新)テーブル定義'!$B$6:$C$7,2,FALSE)</f>
        <v>1</v>
      </c>
      <c r="J202" s="9" t="str">
        <f t="shared" si="20"/>
        <v>CRM事業部</v>
      </c>
      <c r="K202" s="9">
        <f>VLOOKUP($E202,'(新)テーブル定義'!$E$6:$F$11,2,FALSE)</f>
        <v>1</v>
      </c>
      <c r="L202" s="9" t="str">
        <f t="shared" si="26"/>
        <v>東日本リージョン</v>
      </c>
      <c r="M202" s="9" t="str">
        <f>IFERROR(VLOOKUP($F202,'(新)テーブル定義'!$G$6:$H$42,2,FALSE),"")</f>
        <v>J1P9</v>
      </c>
      <c r="N202" s="9" t="str">
        <f t="shared" si="22"/>
        <v>CRM東日本FCE D</v>
      </c>
      <c r="O202" s="9">
        <f t="shared" si="23"/>
        <v>0</v>
      </c>
      <c r="P202" s="9">
        <f t="shared" si="24"/>
        <v>30016853</v>
      </c>
      <c r="Q202" s="9" t="str">
        <f t="shared" si="25"/>
        <v>青木公也</v>
      </c>
      <c r="R202" s="9">
        <v>1</v>
      </c>
      <c r="S202" s="9" t="s">
        <v>866</v>
      </c>
      <c r="T202" s="9" t="s">
        <v>867</v>
      </c>
      <c r="U202" s="9"/>
      <c r="Y202" s="5"/>
      <c r="AD202" s="5"/>
    </row>
    <row r="203" spans="1:30">
      <c r="A203" s="9">
        <v>30034409</v>
      </c>
      <c r="B203" s="9" t="s">
        <v>868</v>
      </c>
      <c r="C203" s="9" t="s">
        <v>869</v>
      </c>
      <c r="D203" s="9" t="s">
        <v>24</v>
      </c>
      <c r="E203" s="9" t="s">
        <v>20</v>
      </c>
      <c r="F203" s="16" t="s">
        <v>1127</v>
      </c>
      <c r="G203" s="9" t="s">
        <v>539</v>
      </c>
      <c r="H203" s="32"/>
      <c r="I203" s="9">
        <f>VLOOKUP($D203,'(新)テーブル定義'!$B$6:$C$7,2,FALSE)</f>
        <v>1</v>
      </c>
      <c r="J203" s="9" t="str">
        <f t="shared" si="20"/>
        <v>CRM事業部</v>
      </c>
      <c r="K203" s="9">
        <f>VLOOKUP($E203,'(新)テーブル定義'!$E$6:$F$11,2,FALSE)</f>
        <v>1</v>
      </c>
      <c r="L203" s="9" t="str">
        <f t="shared" si="26"/>
        <v>東日本リージョン</v>
      </c>
      <c r="M203" s="9" t="str">
        <f>IFERROR(VLOOKUP($F203,'(新)テーブル定義'!$G$6:$H$42,2,FALSE),"")</f>
        <v>J1P9</v>
      </c>
      <c r="N203" s="9" t="str">
        <f t="shared" si="22"/>
        <v>CRM東日本FCE D</v>
      </c>
      <c r="O203" s="9">
        <f t="shared" si="23"/>
        <v>0</v>
      </c>
      <c r="P203" s="9">
        <f t="shared" si="24"/>
        <v>30034409</v>
      </c>
      <c r="Q203" s="9" t="str">
        <f t="shared" si="25"/>
        <v>綿貫弘</v>
      </c>
      <c r="R203" s="9">
        <v>1</v>
      </c>
      <c r="S203" s="9" t="s">
        <v>870</v>
      </c>
      <c r="T203" s="9" t="s">
        <v>871</v>
      </c>
      <c r="U203" s="9"/>
      <c r="Y203" s="5"/>
      <c r="AD203" s="5"/>
    </row>
    <row r="204" spans="1:30">
      <c r="A204" s="9">
        <v>30049966</v>
      </c>
      <c r="B204" s="9" t="s">
        <v>872</v>
      </c>
      <c r="C204" s="9" t="s">
        <v>873</v>
      </c>
      <c r="D204" s="9" t="s">
        <v>24</v>
      </c>
      <c r="E204" s="9" t="s">
        <v>20</v>
      </c>
      <c r="F204" s="16" t="s">
        <v>1127</v>
      </c>
      <c r="G204" s="9" t="s">
        <v>539</v>
      </c>
      <c r="H204" s="32"/>
      <c r="I204" s="9">
        <f>VLOOKUP($D204,'(新)テーブル定義'!$B$6:$C$7,2,FALSE)</f>
        <v>1</v>
      </c>
      <c r="J204" s="9" t="str">
        <f t="shared" si="20"/>
        <v>CRM事業部</v>
      </c>
      <c r="K204" s="9">
        <f>VLOOKUP($E204,'(新)テーブル定義'!$E$6:$F$11,2,FALSE)</f>
        <v>1</v>
      </c>
      <c r="L204" s="9" t="str">
        <f t="shared" si="26"/>
        <v>東日本リージョン</v>
      </c>
      <c r="M204" s="9" t="str">
        <f>IFERROR(VLOOKUP($F204,'(新)テーブル定義'!$G$6:$H$42,2,FALSE),"")</f>
        <v>J1P9</v>
      </c>
      <c r="N204" s="9" t="str">
        <f t="shared" si="22"/>
        <v>CRM東日本FCE D</v>
      </c>
      <c r="O204" s="9">
        <f t="shared" si="23"/>
        <v>0</v>
      </c>
      <c r="P204" s="9">
        <f t="shared" si="24"/>
        <v>30049966</v>
      </c>
      <c r="Q204" s="9" t="str">
        <f t="shared" si="25"/>
        <v>富田召悟</v>
      </c>
      <c r="R204" s="9">
        <v>1</v>
      </c>
      <c r="S204" s="9" t="s">
        <v>874</v>
      </c>
      <c r="T204" s="9" t="s">
        <v>875</v>
      </c>
      <c r="U204" s="9"/>
      <c r="Y204" s="5"/>
      <c r="AD204" s="5"/>
    </row>
    <row r="205" spans="1:30">
      <c r="A205" s="9">
        <v>30008866</v>
      </c>
      <c r="B205" s="9" t="s">
        <v>876</v>
      </c>
      <c r="C205" s="9" t="s">
        <v>877</v>
      </c>
      <c r="D205" s="9" t="s">
        <v>24</v>
      </c>
      <c r="E205" s="9" t="s">
        <v>20</v>
      </c>
      <c r="F205" s="16" t="s">
        <v>28</v>
      </c>
      <c r="G205" s="9" t="s">
        <v>578</v>
      </c>
      <c r="H205" s="32"/>
      <c r="I205" s="9">
        <f>VLOOKUP($D205,'(新)テーブル定義'!$B$6:$C$7,2,FALSE)</f>
        <v>1</v>
      </c>
      <c r="J205" s="9" t="str">
        <f t="shared" si="20"/>
        <v>CRM事業部</v>
      </c>
      <c r="K205" s="9">
        <f>VLOOKUP($E205,'(新)テーブル定義'!$E$6:$F$11,2,FALSE)</f>
        <v>1</v>
      </c>
      <c r="L205" s="9" t="str">
        <f t="shared" si="26"/>
        <v>東日本リージョン</v>
      </c>
      <c r="M205" s="9" t="str">
        <f>IFERROR(VLOOKUP($F205,'(新)テーブル定義'!$G$6:$H$42,2,FALSE),"")</f>
        <v>J1P7</v>
      </c>
      <c r="N205" s="9" t="str">
        <f t="shared" si="22"/>
        <v>CRM神奈川D</v>
      </c>
      <c r="O205" s="9">
        <f t="shared" si="23"/>
        <v>0</v>
      </c>
      <c r="P205" s="9">
        <f t="shared" si="24"/>
        <v>30008866</v>
      </c>
      <c r="Q205" s="9" t="str">
        <f t="shared" si="25"/>
        <v>東田利比呂</v>
      </c>
      <c r="R205" s="9">
        <v>0</v>
      </c>
      <c r="S205" s="9" t="s">
        <v>878</v>
      </c>
      <c r="T205" s="9" t="s">
        <v>879</v>
      </c>
      <c r="U205" s="9"/>
      <c r="Y205" s="5"/>
      <c r="AD205" s="5"/>
    </row>
    <row r="206" spans="1:30">
      <c r="A206" s="9">
        <v>30009077</v>
      </c>
      <c r="B206" s="9" t="s">
        <v>559</v>
      </c>
      <c r="C206" s="9" t="s">
        <v>534</v>
      </c>
      <c r="D206" s="9" t="s">
        <v>24</v>
      </c>
      <c r="E206" s="9" t="s">
        <v>20</v>
      </c>
      <c r="F206" s="16" t="s">
        <v>28</v>
      </c>
      <c r="G206" s="9" t="s">
        <v>578</v>
      </c>
      <c r="H206" s="32"/>
      <c r="I206" s="9">
        <f>VLOOKUP($D206,'(新)テーブル定義'!$B$6:$C$7,2,FALSE)</f>
        <v>1</v>
      </c>
      <c r="J206" s="9" t="str">
        <f t="shared" si="20"/>
        <v>CRM事業部</v>
      </c>
      <c r="K206" s="9">
        <f>VLOOKUP($E206,'(新)テーブル定義'!$E$6:$F$11,2,FALSE)</f>
        <v>1</v>
      </c>
      <c r="L206" s="9" t="str">
        <f t="shared" si="26"/>
        <v>東日本リージョン</v>
      </c>
      <c r="M206" s="9" t="str">
        <f>IFERROR(VLOOKUP($F206,'(新)テーブル定義'!$G$6:$H$42,2,FALSE),"")</f>
        <v>J1P7</v>
      </c>
      <c r="N206" s="9" t="str">
        <f t="shared" si="22"/>
        <v>CRM神奈川D</v>
      </c>
      <c r="O206" s="9">
        <f t="shared" si="23"/>
        <v>0</v>
      </c>
      <c r="P206" s="9">
        <f t="shared" si="24"/>
        <v>30009077</v>
      </c>
      <c r="Q206" s="9" t="str">
        <f t="shared" si="25"/>
        <v>岡祐輔</v>
      </c>
      <c r="R206" s="9">
        <v>0</v>
      </c>
      <c r="S206" s="9" t="s">
        <v>880</v>
      </c>
      <c r="T206" s="9" t="s">
        <v>881</v>
      </c>
      <c r="U206" s="9"/>
      <c r="Y206" s="5"/>
      <c r="AD206" s="5"/>
    </row>
    <row r="207" spans="1:30">
      <c r="A207" s="9">
        <v>30009127</v>
      </c>
      <c r="B207" s="9" t="s">
        <v>882</v>
      </c>
      <c r="C207" s="9" t="s">
        <v>883</v>
      </c>
      <c r="D207" s="9" t="s">
        <v>24</v>
      </c>
      <c r="E207" s="9" t="s">
        <v>20</v>
      </c>
      <c r="F207" s="16" t="s">
        <v>28</v>
      </c>
      <c r="G207" s="9" t="s">
        <v>578</v>
      </c>
      <c r="H207" s="32"/>
      <c r="I207" s="9">
        <f>VLOOKUP($D207,'(新)テーブル定義'!$B$6:$C$7,2,FALSE)</f>
        <v>1</v>
      </c>
      <c r="J207" s="9" t="str">
        <f t="shared" si="20"/>
        <v>CRM事業部</v>
      </c>
      <c r="K207" s="9">
        <f>VLOOKUP($E207,'(新)テーブル定義'!$E$6:$F$11,2,FALSE)</f>
        <v>1</v>
      </c>
      <c r="L207" s="9" t="str">
        <f t="shared" si="26"/>
        <v>東日本リージョン</v>
      </c>
      <c r="M207" s="9" t="str">
        <f>IFERROR(VLOOKUP($F207,'(新)テーブル定義'!$G$6:$H$42,2,FALSE),"")</f>
        <v>J1P7</v>
      </c>
      <c r="N207" s="9" t="str">
        <f t="shared" si="22"/>
        <v>CRM神奈川D</v>
      </c>
      <c r="O207" s="9">
        <f t="shared" si="23"/>
        <v>0</v>
      </c>
      <c r="P207" s="9">
        <f t="shared" si="24"/>
        <v>30009127</v>
      </c>
      <c r="Q207" s="9" t="str">
        <f t="shared" si="25"/>
        <v>菅原康裕</v>
      </c>
      <c r="R207" s="9">
        <v>0</v>
      </c>
      <c r="S207" s="9" t="s">
        <v>884</v>
      </c>
      <c r="T207" s="9" t="s">
        <v>885</v>
      </c>
      <c r="U207" s="9"/>
      <c r="Y207" s="5"/>
      <c r="AD207" s="5"/>
    </row>
    <row r="208" spans="1:30">
      <c r="A208" s="9">
        <v>30015609</v>
      </c>
      <c r="B208" s="9" t="s">
        <v>886</v>
      </c>
      <c r="C208" s="9" t="s">
        <v>467</v>
      </c>
      <c r="D208" s="9" t="s">
        <v>24</v>
      </c>
      <c r="E208" s="9" t="s">
        <v>20</v>
      </c>
      <c r="F208" s="16" t="s">
        <v>28</v>
      </c>
      <c r="G208" s="9" t="s">
        <v>573</v>
      </c>
      <c r="H208" s="32"/>
      <c r="I208" s="9">
        <f>VLOOKUP($D208,'(新)テーブル定義'!$B$6:$C$7,2,FALSE)</f>
        <v>1</v>
      </c>
      <c r="J208" s="9" t="str">
        <f t="shared" si="20"/>
        <v>CRM事業部</v>
      </c>
      <c r="K208" s="9">
        <f>VLOOKUP($E208,'(新)テーブル定義'!$E$6:$F$11,2,FALSE)</f>
        <v>1</v>
      </c>
      <c r="L208" s="9" t="str">
        <f t="shared" si="26"/>
        <v>東日本リージョン</v>
      </c>
      <c r="M208" s="9" t="str">
        <f>IFERROR(VLOOKUP($F208,'(新)テーブル定義'!$G$6:$H$42,2,FALSE),"")</f>
        <v>J1P7</v>
      </c>
      <c r="N208" s="9" t="str">
        <f t="shared" si="22"/>
        <v>CRM神奈川D</v>
      </c>
      <c r="O208" s="9">
        <f t="shared" si="23"/>
        <v>0</v>
      </c>
      <c r="P208" s="9">
        <f t="shared" si="24"/>
        <v>30015609</v>
      </c>
      <c r="Q208" s="9" t="str">
        <f t="shared" si="25"/>
        <v>瀬戸大樹</v>
      </c>
      <c r="R208" s="9">
        <v>0</v>
      </c>
      <c r="S208" s="9" t="s">
        <v>887</v>
      </c>
      <c r="T208" s="9" t="s">
        <v>888</v>
      </c>
      <c r="U208" s="9"/>
      <c r="Y208" s="5"/>
      <c r="AD208" s="5"/>
    </row>
    <row r="209" spans="1:30">
      <c r="A209" s="9">
        <v>30016188</v>
      </c>
      <c r="B209" s="9" t="s">
        <v>889</v>
      </c>
      <c r="C209" s="9" t="s">
        <v>641</v>
      </c>
      <c r="D209" s="9" t="s">
        <v>24</v>
      </c>
      <c r="E209" s="9" t="s">
        <v>20</v>
      </c>
      <c r="F209" s="16" t="s">
        <v>28</v>
      </c>
      <c r="G209" s="9" t="s">
        <v>578</v>
      </c>
      <c r="H209" s="32"/>
      <c r="I209" s="9">
        <f>VLOOKUP($D209,'(新)テーブル定義'!$B$6:$C$7,2,FALSE)</f>
        <v>1</v>
      </c>
      <c r="J209" s="9" t="str">
        <f t="shared" si="20"/>
        <v>CRM事業部</v>
      </c>
      <c r="K209" s="9">
        <f>VLOOKUP($E209,'(新)テーブル定義'!$E$6:$F$11,2,FALSE)</f>
        <v>1</v>
      </c>
      <c r="L209" s="9" t="str">
        <f t="shared" si="26"/>
        <v>東日本リージョン</v>
      </c>
      <c r="M209" s="9" t="str">
        <f>IFERROR(VLOOKUP($F209,'(新)テーブル定義'!$G$6:$H$42,2,FALSE),"")</f>
        <v>J1P7</v>
      </c>
      <c r="N209" s="9" t="str">
        <f t="shared" si="22"/>
        <v>CRM神奈川D</v>
      </c>
      <c r="O209" s="9">
        <f t="shared" si="23"/>
        <v>0</v>
      </c>
      <c r="P209" s="9">
        <f t="shared" si="24"/>
        <v>30016188</v>
      </c>
      <c r="Q209" s="9" t="str">
        <f t="shared" si="25"/>
        <v>髙橋裕二</v>
      </c>
      <c r="R209" s="9">
        <v>0</v>
      </c>
      <c r="S209" s="9" t="s">
        <v>890</v>
      </c>
      <c r="T209" s="9" t="s">
        <v>891</v>
      </c>
      <c r="U209" s="9"/>
      <c r="Y209" s="5"/>
      <c r="AD209" s="5"/>
    </row>
    <row r="210" spans="1:30">
      <c r="A210" s="9">
        <v>30043579</v>
      </c>
      <c r="B210" s="9" t="s">
        <v>892</v>
      </c>
      <c r="C210" s="9" t="s">
        <v>893</v>
      </c>
      <c r="D210" s="9" t="s">
        <v>24</v>
      </c>
      <c r="E210" s="9" t="s">
        <v>20</v>
      </c>
      <c r="F210" s="16" t="s">
        <v>28</v>
      </c>
      <c r="G210" s="9" t="s">
        <v>578</v>
      </c>
      <c r="H210" s="32"/>
      <c r="I210" s="9">
        <f>VLOOKUP($D210,'(新)テーブル定義'!$B$6:$C$7,2,FALSE)</f>
        <v>1</v>
      </c>
      <c r="J210" s="9" t="str">
        <f t="shared" si="20"/>
        <v>CRM事業部</v>
      </c>
      <c r="K210" s="9">
        <f>VLOOKUP($E210,'(新)テーブル定義'!$E$6:$F$11,2,FALSE)</f>
        <v>1</v>
      </c>
      <c r="L210" s="9" t="str">
        <f t="shared" si="26"/>
        <v>東日本リージョン</v>
      </c>
      <c r="M210" s="9" t="str">
        <f>IFERROR(VLOOKUP($F210,'(新)テーブル定義'!$G$6:$H$42,2,FALSE),"")</f>
        <v>J1P7</v>
      </c>
      <c r="N210" s="9" t="str">
        <f t="shared" si="22"/>
        <v>CRM神奈川D</v>
      </c>
      <c r="O210" s="9">
        <f t="shared" si="23"/>
        <v>0</v>
      </c>
      <c r="P210" s="9">
        <f t="shared" si="24"/>
        <v>30043579</v>
      </c>
      <c r="Q210" s="9" t="str">
        <f t="shared" si="25"/>
        <v>西井亮介</v>
      </c>
      <c r="R210" s="9">
        <v>0</v>
      </c>
      <c r="S210" s="9" t="s">
        <v>894</v>
      </c>
      <c r="T210" s="9" t="s">
        <v>895</v>
      </c>
      <c r="U210" s="9"/>
      <c r="Y210" s="5"/>
      <c r="AD210" s="5"/>
    </row>
    <row r="211" spans="1:30">
      <c r="A211" s="9">
        <v>30049962</v>
      </c>
      <c r="B211" s="9" t="s">
        <v>359</v>
      </c>
      <c r="C211" s="9" t="s">
        <v>896</v>
      </c>
      <c r="D211" s="9" t="s">
        <v>24</v>
      </c>
      <c r="E211" s="9" t="s">
        <v>20</v>
      </c>
      <c r="F211" s="16" t="s">
        <v>28</v>
      </c>
      <c r="G211" s="9" t="s">
        <v>578</v>
      </c>
      <c r="H211" s="32"/>
      <c r="I211" s="9">
        <f>VLOOKUP($D211,'(新)テーブル定義'!$B$6:$C$7,2,FALSE)</f>
        <v>1</v>
      </c>
      <c r="J211" s="9" t="str">
        <f t="shared" si="20"/>
        <v>CRM事業部</v>
      </c>
      <c r="K211" s="9">
        <f>VLOOKUP($E211,'(新)テーブル定義'!$E$6:$F$11,2,FALSE)</f>
        <v>1</v>
      </c>
      <c r="L211" s="9" t="str">
        <f t="shared" si="26"/>
        <v>東日本リージョン</v>
      </c>
      <c r="M211" s="9" t="str">
        <f>IFERROR(VLOOKUP($F211,'(新)テーブル定義'!$G$6:$H$42,2,FALSE),"")</f>
        <v>J1P7</v>
      </c>
      <c r="N211" s="9" t="str">
        <f t="shared" si="22"/>
        <v>CRM神奈川D</v>
      </c>
      <c r="O211" s="9">
        <f t="shared" si="23"/>
        <v>0</v>
      </c>
      <c r="P211" s="9">
        <f t="shared" si="24"/>
        <v>30049962</v>
      </c>
      <c r="Q211" s="9" t="str">
        <f t="shared" si="25"/>
        <v>佐藤諒一</v>
      </c>
      <c r="R211" s="9">
        <v>0</v>
      </c>
      <c r="S211" s="9" t="s">
        <v>897</v>
      </c>
      <c r="T211" s="9" t="s">
        <v>898</v>
      </c>
      <c r="U211" s="9"/>
      <c r="Y211" s="5"/>
      <c r="AD211" s="5"/>
    </row>
    <row r="212" spans="1:30">
      <c r="A212" s="9">
        <v>30009055</v>
      </c>
      <c r="B212" s="9" t="s">
        <v>889</v>
      </c>
      <c r="C212" s="9" t="s">
        <v>899</v>
      </c>
      <c r="D212" s="9" t="s">
        <v>24</v>
      </c>
      <c r="E212" s="9" t="s">
        <v>20</v>
      </c>
      <c r="F212" s="16" t="s">
        <v>189</v>
      </c>
      <c r="G212" s="9" t="s">
        <v>573</v>
      </c>
      <c r="H212" s="32"/>
      <c r="I212" s="9">
        <f>VLOOKUP($D212,'(新)テーブル定義'!$B$6:$C$7,2,FALSE)</f>
        <v>1</v>
      </c>
      <c r="J212" s="9" t="str">
        <f t="shared" si="20"/>
        <v>CRM事業部</v>
      </c>
      <c r="K212" s="9">
        <f>VLOOKUP($E212,'(新)テーブル定義'!$E$6:$F$11,2,FALSE)</f>
        <v>1</v>
      </c>
      <c r="L212" s="9" t="str">
        <f t="shared" si="26"/>
        <v>東日本リージョン</v>
      </c>
      <c r="M212" s="9" t="str">
        <f>IFERROR(VLOOKUP($F212,'(新)テーブル定義'!$G$6:$H$42,2,FALSE),"")</f>
        <v>J1P3</v>
      </c>
      <c r="N212" s="9" t="str">
        <f t="shared" si="22"/>
        <v>CRM北関東/甲信越D</v>
      </c>
      <c r="O212" s="9">
        <f t="shared" si="23"/>
        <v>0</v>
      </c>
      <c r="P212" s="9">
        <f t="shared" si="24"/>
        <v>30009055</v>
      </c>
      <c r="Q212" s="9" t="str">
        <f t="shared" si="25"/>
        <v>髙橋慶</v>
      </c>
      <c r="R212" s="9">
        <v>0</v>
      </c>
      <c r="S212" s="9" t="s">
        <v>900</v>
      </c>
      <c r="T212" s="9" t="s">
        <v>901</v>
      </c>
      <c r="U212" s="9"/>
      <c r="Y212" s="5"/>
      <c r="AD212" s="5"/>
    </row>
    <row r="213" spans="1:30">
      <c r="A213" s="9">
        <v>30009125</v>
      </c>
      <c r="B213" s="9" t="s">
        <v>902</v>
      </c>
      <c r="C213" s="9" t="s">
        <v>903</v>
      </c>
      <c r="D213" s="9" t="s">
        <v>24</v>
      </c>
      <c r="E213" s="9" t="s">
        <v>20</v>
      </c>
      <c r="F213" s="16" t="s">
        <v>189</v>
      </c>
      <c r="G213" s="9" t="s">
        <v>578</v>
      </c>
      <c r="H213" s="32"/>
      <c r="I213" s="9">
        <f>VLOOKUP($D213,'(新)テーブル定義'!$B$6:$C$7,2,FALSE)</f>
        <v>1</v>
      </c>
      <c r="J213" s="9" t="str">
        <f t="shared" si="20"/>
        <v>CRM事業部</v>
      </c>
      <c r="K213" s="9">
        <f>VLOOKUP($E213,'(新)テーブル定義'!$E$6:$F$11,2,FALSE)</f>
        <v>1</v>
      </c>
      <c r="L213" s="9" t="str">
        <f t="shared" si="26"/>
        <v>東日本リージョン</v>
      </c>
      <c r="M213" s="9" t="str">
        <f>IFERROR(VLOOKUP($F213,'(新)テーブル定義'!$G$6:$H$42,2,FALSE),"")</f>
        <v>J1P3</v>
      </c>
      <c r="N213" s="9" t="str">
        <f t="shared" si="22"/>
        <v>CRM北関東/甲信越D</v>
      </c>
      <c r="O213" s="9">
        <f t="shared" si="23"/>
        <v>0</v>
      </c>
      <c r="P213" s="9">
        <f t="shared" si="24"/>
        <v>30009125</v>
      </c>
      <c r="Q213" s="9" t="str">
        <f t="shared" si="25"/>
        <v>三室朋久</v>
      </c>
      <c r="R213" s="9">
        <v>0</v>
      </c>
      <c r="S213" s="9" t="s">
        <v>904</v>
      </c>
      <c r="T213" s="9" t="s">
        <v>905</v>
      </c>
      <c r="U213" s="9"/>
      <c r="Y213" s="5"/>
      <c r="AD213" s="5"/>
    </row>
    <row r="214" spans="1:30">
      <c r="A214" s="9">
        <v>30009145</v>
      </c>
      <c r="B214" s="9" t="s">
        <v>517</v>
      </c>
      <c r="C214" s="9" t="s">
        <v>906</v>
      </c>
      <c r="D214" s="9" t="s">
        <v>24</v>
      </c>
      <c r="E214" s="9" t="s">
        <v>20</v>
      </c>
      <c r="F214" s="16" t="s">
        <v>189</v>
      </c>
      <c r="G214" s="9" t="s">
        <v>578</v>
      </c>
      <c r="H214" s="32"/>
      <c r="I214" s="9">
        <f>VLOOKUP($D214,'(新)テーブル定義'!$B$6:$C$7,2,FALSE)</f>
        <v>1</v>
      </c>
      <c r="J214" s="9" t="str">
        <f t="shared" si="20"/>
        <v>CRM事業部</v>
      </c>
      <c r="K214" s="9">
        <f>VLOOKUP($E214,'(新)テーブル定義'!$E$6:$F$11,2,FALSE)</f>
        <v>1</v>
      </c>
      <c r="L214" s="9" t="str">
        <f t="shared" si="26"/>
        <v>東日本リージョン</v>
      </c>
      <c r="M214" s="9" t="str">
        <f>IFERROR(VLOOKUP($F214,'(新)テーブル定義'!$G$6:$H$42,2,FALSE),"")</f>
        <v>J1P3</v>
      </c>
      <c r="N214" s="9" t="str">
        <f t="shared" si="22"/>
        <v>CRM北関東/甲信越D</v>
      </c>
      <c r="O214" s="9">
        <f t="shared" si="23"/>
        <v>0</v>
      </c>
      <c r="P214" s="9">
        <f t="shared" si="24"/>
        <v>30009145</v>
      </c>
      <c r="Q214" s="9" t="str">
        <f t="shared" si="25"/>
        <v>山本昭二</v>
      </c>
      <c r="R214" s="9">
        <v>0</v>
      </c>
      <c r="S214" s="9" t="s">
        <v>907</v>
      </c>
      <c r="T214" s="9" t="s">
        <v>908</v>
      </c>
      <c r="U214" s="9"/>
      <c r="Y214" s="5"/>
      <c r="AD214" s="5"/>
    </row>
    <row r="215" spans="1:30">
      <c r="A215" s="9">
        <v>30009273</v>
      </c>
      <c r="B215" s="9" t="s">
        <v>909</v>
      </c>
      <c r="C215" s="9" t="s">
        <v>910</v>
      </c>
      <c r="D215" s="9" t="s">
        <v>24</v>
      </c>
      <c r="E215" s="9" t="s">
        <v>20</v>
      </c>
      <c r="F215" s="16" t="s">
        <v>189</v>
      </c>
      <c r="G215" s="9" t="s">
        <v>578</v>
      </c>
      <c r="H215" s="32"/>
      <c r="I215" s="9">
        <f>VLOOKUP($D215,'(新)テーブル定義'!$B$6:$C$7,2,FALSE)</f>
        <v>1</v>
      </c>
      <c r="J215" s="9" t="str">
        <f t="shared" si="20"/>
        <v>CRM事業部</v>
      </c>
      <c r="K215" s="9">
        <f>VLOOKUP($E215,'(新)テーブル定義'!$E$6:$F$11,2,FALSE)</f>
        <v>1</v>
      </c>
      <c r="L215" s="9" t="str">
        <f t="shared" si="26"/>
        <v>東日本リージョン</v>
      </c>
      <c r="M215" s="9" t="str">
        <f>IFERROR(VLOOKUP($F215,'(新)テーブル定義'!$G$6:$H$42,2,FALSE),"")</f>
        <v>J1P3</v>
      </c>
      <c r="N215" s="9" t="str">
        <f t="shared" si="22"/>
        <v>CRM北関東/甲信越D</v>
      </c>
      <c r="O215" s="9">
        <f t="shared" si="23"/>
        <v>0</v>
      </c>
      <c r="P215" s="9">
        <f t="shared" si="24"/>
        <v>30009273</v>
      </c>
      <c r="Q215" s="9" t="str">
        <f t="shared" si="25"/>
        <v>石崎慎</v>
      </c>
      <c r="R215" s="9">
        <v>0</v>
      </c>
      <c r="S215" s="9" t="s">
        <v>911</v>
      </c>
      <c r="T215" s="9" t="s">
        <v>912</v>
      </c>
      <c r="U215" s="9"/>
      <c r="Y215" s="5"/>
      <c r="AD215" s="5"/>
    </row>
    <row r="216" spans="1:30">
      <c r="A216" s="9">
        <v>30009297</v>
      </c>
      <c r="B216" s="9" t="s">
        <v>913</v>
      </c>
      <c r="C216" s="9" t="s">
        <v>914</v>
      </c>
      <c r="D216" s="9" t="s">
        <v>24</v>
      </c>
      <c r="E216" s="9" t="s">
        <v>20</v>
      </c>
      <c r="F216" s="16" t="s">
        <v>189</v>
      </c>
      <c r="G216" s="9" t="s">
        <v>578</v>
      </c>
      <c r="H216" s="32"/>
      <c r="I216" s="9">
        <f>VLOOKUP($D216,'(新)テーブル定義'!$B$6:$C$7,2,FALSE)</f>
        <v>1</v>
      </c>
      <c r="J216" s="9" t="str">
        <f t="shared" si="20"/>
        <v>CRM事業部</v>
      </c>
      <c r="K216" s="9">
        <f>VLOOKUP($E216,'(新)テーブル定義'!$E$6:$F$11,2,FALSE)</f>
        <v>1</v>
      </c>
      <c r="L216" s="9" t="str">
        <f t="shared" si="26"/>
        <v>東日本リージョン</v>
      </c>
      <c r="M216" s="9" t="str">
        <f>IFERROR(VLOOKUP($F216,'(新)テーブル定義'!$G$6:$H$42,2,FALSE),"")</f>
        <v>J1P3</v>
      </c>
      <c r="N216" s="9" t="str">
        <f t="shared" si="22"/>
        <v>CRM北関東/甲信越D</v>
      </c>
      <c r="O216" s="9">
        <f t="shared" si="23"/>
        <v>0</v>
      </c>
      <c r="P216" s="9">
        <f t="shared" si="24"/>
        <v>30009297</v>
      </c>
      <c r="Q216" s="9" t="str">
        <f t="shared" si="25"/>
        <v>横井英和</v>
      </c>
      <c r="R216" s="9">
        <v>0</v>
      </c>
      <c r="S216" s="9" t="s">
        <v>915</v>
      </c>
      <c r="T216" s="9" t="s">
        <v>916</v>
      </c>
      <c r="U216" s="9"/>
      <c r="Y216" s="5"/>
      <c r="AD216" s="5"/>
    </row>
    <row r="217" spans="1:30">
      <c r="A217" s="9">
        <v>30018805</v>
      </c>
      <c r="B217" s="9" t="s">
        <v>412</v>
      </c>
      <c r="C217" s="9" t="s">
        <v>917</v>
      </c>
      <c r="D217" s="9" t="s">
        <v>24</v>
      </c>
      <c r="E217" s="9" t="s">
        <v>20</v>
      </c>
      <c r="F217" s="16" t="s">
        <v>189</v>
      </c>
      <c r="G217" s="9" t="s">
        <v>578</v>
      </c>
      <c r="H217" s="32"/>
      <c r="I217" s="9">
        <f>VLOOKUP($D217,'(新)テーブル定義'!$B$6:$C$7,2,FALSE)</f>
        <v>1</v>
      </c>
      <c r="J217" s="9" t="str">
        <f t="shared" si="20"/>
        <v>CRM事業部</v>
      </c>
      <c r="K217" s="9">
        <f>VLOOKUP($E217,'(新)テーブル定義'!$E$6:$F$11,2,FALSE)</f>
        <v>1</v>
      </c>
      <c r="L217" s="9" t="str">
        <f t="shared" si="26"/>
        <v>東日本リージョン</v>
      </c>
      <c r="M217" s="9" t="str">
        <f>IFERROR(VLOOKUP($F217,'(新)テーブル定義'!$G$6:$H$42,2,FALSE),"")</f>
        <v>J1P3</v>
      </c>
      <c r="N217" s="9" t="str">
        <f t="shared" si="22"/>
        <v>CRM北関東/甲信越D</v>
      </c>
      <c r="O217" s="9">
        <f t="shared" si="23"/>
        <v>0</v>
      </c>
      <c r="P217" s="9">
        <f t="shared" si="24"/>
        <v>30018805</v>
      </c>
      <c r="Q217" s="9" t="str">
        <f t="shared" si="25"/>
        <v>後藤晋一</v>
      </c>
      <c r="R217" s="9">
        <v>0</v>
      </c>
      <c r="S217" s="9" t="s">
        <v>918</v>
      </c>
      <c r="T217" s="9" t="s">
        <v>919</v>
      </c>
      <c r="U217" s="9"/>
      <c r="Y217" s="5"/>
      <c r="AD217" s="5"/>
    </row>
    <row r="218" spans="1:30">
      <c r="A218" s="9">
        <v>30041487</v>
      </c>
      <c r="B218" s="9" t="s">
        <v>920</v>
      </c>
      <c r="C218" s="9" t="s">
        <v>921</v>
      </c>
      <c r="D218" s="9" t="s">
        <v>24</v>
      </c>
      <c r="E218" s="9" t="s">
        <v>20</v>
      </c>
      <c r="F218" s="16" t="s">
        <v>189</v>
      </c>
      <c r="G218" s="9" t="s">
        <v>578</v>
      </c>
      <c r="H218" s="32"/>
      <c r="I218" s="9">
        <f>VLOOKUP($D218,'(新)テーブル定義'!$B$6:$C$7,2,FALSE)</f>
        <v>1</v>
      </c>
      <c r="J218" s="9" t="str">
        <f t="shared" si="20"/>
        <v>CRM事業部</v>
      </c>
      <c r="K218" s="9">
        <f>VLOOKUP($E218,'(新)テーブル定義'!$E$6:$F$11,2,FALSE)</f>
        <v>1</v>
      </c>
      <c r="L218" s="9" t="s">
        <v>922</v>
      </c>
      <c r="M218" s="9" t="str">
        <f>IFERROR(VLOOKUP($F218,'(新)テーブル定義'!$G$6:$H$42,2,FALSE),"")</f>
        <v>J1P3</v>
      </c>
      <c r="N218" s="9" t="str">
        <f t="shared" si="22"/>
        <v>CRM北関東/甲信越D</v>
      </c>
      <c r="O218" s="9">
        <f t="shared" si="23"/>
        <v>0</v>
      </c>
      <c r="P218" s="9">
        <f t="shared" si="24"/>
        <v>30041487</v>
      </c>
      <c r="Q218" s="9" t="str">
        <f t="shared" si="25"/>
        <v>堀江亮太</v>
      </c>
      <c r="R218" s="9">
        <v>0</v>
      </c>
      <c r="S218" s="9" t="s">
        <v>923</v>
      </c>
      <c r="T218" s="9" t="s">
        <v>924</v>
      </c>
      <c r="U218" s="24"/>
      <c r="Y218" s="5"/>
      <c r="AD218" s="5"/>
    </row>
    <row r="219" spans="1:30">
      <c r="A219" s="9">
        <v>30043005</v>
      </c>
      <c r="B219" s="9" t="s">
        <v>925</v>
      </c>
      <c r="C219" s="9" t="s">
        <v>926</v>
      </c>
      <c r="D219" s="9" t="s">
        <v>24</v>
      </c>
      <c r="E219" s="9" t="s">
        <v>20</v>
      </c>
      <c r="F219" s="16" t="s">
        <v>189</v>
      </c>
      <c r="G219" s="9" t="s">
        <v>578</v>
      </c>
      <c r="H219" s="32"/>
      <c r="I219" s="9">
        <f>VLOOKUP($D219,'(新)テーブル定義'!$B$6:$C$7,2,FALSE)</f>
        <v>1</v>
      </c>
      <c r="J219" s="9" t="str">
        <f t="shared" si="20"/>
        <v>CRM事業部</v>
      </c>
      <c r="K219" s="9">
        <f>VLOOKUP($E219,'(新)テーブル定義'!$E$6:$F$11,2,FALSE)</f>
        <v>1</v>
      </c>
      <c r="L219" s="9" t="str">
        <f t="shared" ref="L219:L258" si="27">E219</f>
        <v>東日本リージョン</v>
      </c>
      <c r="M219" s="9" t="str">
        <f>IFERROR(VLOOKUP($F219,'(新)テーブル定義'!$G$6:$H$42,2,FALSE),"")</f>
        <v>J1P3</v>
      </c>
      <c r="N219" s="9" t="str">
        <f t="shared" si="22"/>
        <v>CRM北関東/甲信越D</v>
      </c>
      <c r="O219" s="9">
        <f t="shared" si="23"/>
        <v>0</v>
      </c>
      <c r="P219" s="9">
        <f t="shared" si="24"/>
        <v>30043005</v>
      </c>
      <c r="Q219" s="9" t="str">
        <f t="shared" si="25"/>
        <v>杉野崇</v>
      </c>
      <c r="R219" s="9">
        <v>0</v>
      </c>
      <c r="S219" s="9" t="s">
        <v>927</v>
      </c>
      <c r="T219" s="9" t="s">
        <v>928</v>
      </c>
      <c r="U219" s="9"/>
      <c r="Y219" s="5"/>
      <c r="AD219" s="5"/>
    </row>
    <row r="220" spans="1:30">
      <c r="A220" s="9">
        <v>30046619</v>
      </c>
      <c r="B220" s="9" t="s">
        <v>929</v>
      </c>
      <c r="C220" s="9" t="s">
        <v>930</v>
      </c>
      <c r="D220" s="9" t="s">
        <v>24</v>
      </c>
      <c r="E220" s="9" t="s">
        <v>20</v>
      </c>
      <c r="F220" s="16" t="s">
        <v>189</v>
      </c>
      <c r="G220" s="9" t="s">
        <v>578</v>
      </c>
      <c r="H220" s="32"/>
      <c r="I220" s="9">
        <f>VLOOKUP($D220,'(新)テーブル定義'!$B$6:$C$7,2,FALSE)</f>
        <v>1</v>
      </c>
      <c r="J220" s="9" t="str">
        <f t="shared" si="20"/>
        <v>CRM事業部</v>
      </c>
      <c r="K220" s="9">
        <f>VLOOKUP($E220,'(新)テーブル定義'!$E$6:$F$11,2,FALSE)</f>
        <v>1</v>
      </c>
      <c r="L220" s="9" t="str">
        <f t="shared" si="27"/>
        <v>東日本リージョン</v>
      </c>
      <c r="M220" s="9" t="str">
        <f>IFERROR(VLOOKUP($F220,'(新)テーブル定義'!$G$6:$H$42,2,FALSE),"")</f>
        <v>J1P3</v>
      </c>
      <c r="N220" s="9" t="str">
        <f t="shared" si="22"/>
        <v>CRM北関東/甲信越D</v>
      </c>
      <c r="O220" s="9">
        <f t="shared" si="23"/>
        <v>0</v>
      </c>
      <c r="P220" s="9">
        <f t="shared" si="24"/>
        <v>30046619</v>
      </c>
      <c r="Q220" s="9" t="str">
        <f t="shared" si="25"/>
        <v>栁義亮</v>
      </c>
      <c r="R220" s="9">
        <v>0</v>
      </c>
      <c r="S220" s="9" t="s">
        <v>931</v>
      </c>
      <c r="T220" s="9" t="s">
        <v>932</v>
      </c>
      <c r="U220" s="9"/>
      <c r="Y220" s="5"/>
      <c r="AD220" s="5"/>
    </row>
    <row r="221" spans="1:30">
      <c r="A221" s="9">
        <v>30008827</v>
      </c>
      <c r="B221" s="9" t="s">
        <v>521</v>
      </c>
      <c r="C221" s="9" t="s">
        <v>933</v>
      </c>
      <c r="D221" s="9" t="s">
        <v>24</v>
      </c>
      <c r="E221" s="9" t="s">
        <v>20</v>
      </c>
      <c r="F221" s="16" t="s">
        <v>1077</v>
      </c>
      <c r="G221" s="9" t="s">
        <v>578</v>
      </c>
      <c r="H221" s="32"/>
      <c r="I221" s="9">
        <f>VLOOKUP($D221,'(新)テーブル定義'!$B$6:$C$7,2,FALSE)</f>
        <v>1</v>
      </c>
      <c r="J221" s="9" t="str">
        <f t="shared" si="20"/>
        <v>CRM事業部</v>
      </c>
      <c r="K221" s="9">
        <f>VLOOKUP($E221,'(新)テーブル定義'!$E$6:$F$11,2,FALSE)</f>
        <v>1</v>
      </c>
      <c r="L221" s="9" t="str">
        <f t="shared" si="27"/>
        <v>東日本リージョン</v>
      </c>
      <c r="M221" s="9" t="str">
        <f>IFERROR(VLOOKUP($F221,'(新)テーブル定義'!$G$6:$H$42,2,FALSE),"")</f>
        <v>J1P4</v>
      </c>
      <c r="N221" s="9" t="str">
        <f t="shared" si="22"/>
        <v>CRM東関東D</v>
      </c>
      <c r="O221" s="9">
        <f t="shared" si="23"/>
        <v>0</v>
      </c>
      <c r="P221" s="9">
        <f t="shared" si="24"/>
        <v>30008827</v>
      </c>
      <c r="Q221" s="9" t="str">
        <f t="shared" si="25"/>
        <v>中村裕太</v>
      </c>
      <c r="R221" s="9">
        <v>0</v>
      </c>
      <c r="S221" s="9" t="s">
        <v>934</v>
      </c>
      <c r="T221" s="9" t="s">
        <v>935</v>
      </c>
      <c r="U221" s="9"/>
      <c r="Y221" s="5"/>
      <c r="AD221" s="5"/>
    </row>
    <row r="222" spans="1:30">
      <c r="A222" s="9">
        <v>30008939</v>
      </c>
      <c r="B222" s="9" t="s">
        <v>936</v>
      </c>
      <c r="C222" s="9" t="s">
        <v>937</v>
      </c>
      <c r="D222" s="9" t="s">
        <v>24</v>
      </c>
      <c r="E222" s="9" t="s">
        <v>20</v>
      </c>
      <c r="F222" s="16" t="s">
        <v>1077</v>
      </c>
      <c r="G222" s="9" t="s">
        <v>578</v>
      </c>
      <c r="H222" s="32"/>
      <c r="I222" s="9">
        <f>VLOOKUP($D222,'(新)テーブル定義'!$B$6:$C$7,2,FALSE)</f>
        <v>1</v>
      </c>
      <c r="J222" s="9" t="str">
        <f t="shared" si="20"/>
        <v>CRM事業部</v>
      </c>
      <c r="K222" s="9">
        <f>VLOOKUP($E222,'(新)テーブル定義'!$E$6:$F$11,2,FALSE)</f>
        <v>1</v>
      </c>
      <c r="L222" s="9" t="str">
        <f t="shared" si="27"/>
        <v>東日本リージョン</v>
      </c>
      <c r="M222" s="9" t="str">
        <f>IFERROR(VLOOKUP($F222,'(新)テーブル定義'!$G$6:$H$42,2,FALSE),"")</f>
        <v>J1P4</v>
      </c>
      <c r="N222" s="9" t="str">
        <f t="shared" si="22"/>
        <v>CRM東関東D</v>
      </c>
      <c r="O222" s="9">
        <f t="shared" si="23"/>
        <v>0</v>
      </c>
      <c r="P222" s="9">
        <f t="shared" si="24"/>
        <v>30008939</v>
      </c>
      <c r="Q222" s="9" t="str">
        <f t="shared" si="25"/>
        <v>天野恭佑</v>
      </c>
      <c r="R222" s="9">
        <v>0</v>
      </c>
      <c r="S222" s="9" t="s">
        <v>938</v>
      </c>
      <c r="T222" s="9" t="s">
        <v>939</v>
      </c>
      <c r="U222" s="9"/>
      <c r="Y222" s="5"/>
      <c r="AD222" s="5"/>
    </row>
    <row r="223" spans="1:30">
      <c r="A223" s="9">
        <v>30009064</v>
      </c>
      <c r="B223" s="9" t="s">
        <v>294</v>
      </c>
      <c r="C223" s="9" t="s">
        <v>940</v>
      </c>
      <c r="D223" s="9" t="s">
        <v>24</v>
      </c>
      <c r="E223" s="9" t="s">
        <v>20</v>
      </c>
      <c r="F223" s="16" t="s">
        <v>1077</v>
      </c>
      <c r="G223" s="9" t="s">
        <v>578</v>
      </c>
      <c r="H223" s="32"/>
      <c r="I223" s="9">
        <f>VLOOKUP($D223,'(新)テーブル定義'!$B$6:$C$7,2,FALSE)</f>
        <v>1</v>
      </c>
      <c r="J223" s="9" t="str">
        <f t="shared" si="20"/>
        <v>CRM事業部</v>
      </c>
      <c r="K223" s="9">
        <f>VLOOKUP($E223,'(新)テーブル定義'!$E$6:$F$11,2,FALSE)</f>
        <v>1</v>
      </c>
      <c r="L223" s="9" t="str">
        <f t="shared" si="27"/>
        <v>東日本リージョン</v>
      </c>
      <c r="M223" s="9" t="str">
        <f>IFERROR(VLOOKUP($F223,'(新)テーブル定義'!$G$6:$H$42,2,FALSE),"")</f>
        <v>J1P4</v>
      </c>
      <c r="N223" s="9" t="str">
        <f t="shared" si="22"/>
        <v>CRM東関東D</v>
      </c>
      <c r="O223" s="9">
        <f t="shared" si="23"/>
        <v>0</v>
      </c>
      <c r="P223" s="9">
        <f t="shared" si="24"/>
        <v>30009064</v>
      </c>
      <c r="Q223" s="9" t="str">
        <f t="shared" si="25"/>
        <v>鈴木琢雄</v>
      </c>
      <c r="R223" s="9">
        <v>0</v>
      </c>
      <c r="S223" s="9" t="s">
        <v>941</v>
      </c>
      <c r="T223" s="9" t="s">
        <v>942</v>
      </c>
      <c r="U223" s="9"/>
      <c r="AD223" s="5"/>
    </row>
    <row r="224" spans="1:30">
      <c r="A224" s="9">
        <v>30009179</v>
      </c>
      <c r="B224" s="9" t="s">
        <v>943</v>
      </c>
      <c r="C224" s="9" t="s">
        <v>944</v>
      </c>
      <c r="D224" s="9" t="s">
        <v>24</v>
      </c>
      <c r="E224" s="9" t="s">
        <v>20</v>
      </c>
      <c r="F224" s="16" t="s">
        <v>1077</v>
      </c>
      <c r="G224" s="9" t="s">
        <v>573</v>
      </c>
      <c r="H224" s="32"/>
      <c r="I224" s="9">
        <f>VLOOKUP($D224,'(新)テーブル定義'!$B$6:$C$7,2,FALSE)</f>
        <v>1</v>
      </c>
      <c r="J224" s="9" t="str">
        <f t="shared" ref="J224:J249" si="28">D224</f>
        <v>CRM事業部</v>
      </c>
      <c r="K224" s="9">
        <f>VLOOKUP($E224,'(新)テーブル定義'!$E$6:$F$11,2,FALSE)</f>
        <v>1</v>
      </c>
      <c r="L224" s="9" t="str">
        <f t="shared" si="27"/>
        <v>東日本リージョン</v>
      </c>
      <c r="M224" s="9" t="str">
        <f>IFERROR(VLOOKUP($F224,'(新)テーブル定義'!$G$6:$H$42,2,FALSE),"")</f>
        <v>J1P4</v>
      </c>
      <c r="N224" s="9" t="str">
        <f t="shared" ref="N224:N258" si="29">F224</f>
        <v>CRM東関東D</v>
      </c>
      <c r="O224" s="9">
        <f t="shared" ref="O224:O258" si="30">IF(I224=0,1,0)</f>
        <v>0</v>
      </c>
      <c r="P224" s="9">
        <f t="shared" si="24"/>
        <v>30009179</v>
      </c>
      <c r="Q224" s="9" t="str">
        <f t="shared" si="25"/>
        <v>黒田友武</v>
      </c>
      <c r="R224" s="9">
        <v>0</v>
      </c>
      <c r="S224" s="9" t="s">
        <v>945</v>
      </c>
      <c r="T224" s="9" t="s">
        <v>946</v>
      </c>
      <c r="U224" s="9"/>
      <c r="AD224" s="5"/>
    </row>
    <row r="225" spans="1:30" s="13" customFormat="1">
      <c r="A225" s="9">
        <v>30032069</v>
      </c>
      <c r="B225" s="9" t="s">
        <v>947</v>
      </c>
      <c r="C225" s="9" t="s">
        <v>948</v>
      </c>
      <c r="D225" s="9" t="s">
        <v>24</v>
      </c>
      <c r="E225" s="9" t="s">
        <v>20</v>
      </c>
      <c r="F225" s="16" t="s">
        <v>1077</v>
      </c>
      <c r="G225" s="9" t="s">
        <v>578</v>
      </c>
      <c r="H225" s="33"/>
      <c r="I225" s="9">
        <f>VLOOKUP($D225,'(新)テーブル定義'!$B$6:$C$7,2,FALSE)</f>
        <v>1</v>
      </c>
      <c r="J225" s="9" t="str">
        <f t="shared" si="28"/>
        <v>CRM事業部</v>
      </c>
      <c r="K225" s="9">
        <f>VLOOKUP($E225,'(新)テーブル定義'!$E$6:$F$11,2,FALSE)</f>
        <v>1</v>
      </c>
      <c r="L225" s="9" t="str">
        <f t="shared" si="27"/>
        <v>東日本リージョン</v>
      </c>
      <c r="M225" s="9" t="str">
        <f>IFERROR(VLOOKUP($F225,'(新)テーブル定義'!$G$6:$H$42,2,FALSE),"")</f>
        <v>J1P4</v>
      </c>
      <c r="N225" s="9" t="str">
        <f t="shared" si="29"/>
        <v>CRM東関東D</v>
      </c>
      <c r="O225" s="9">
        <f t="shared" si="30"/>
        <v>0</v>
      </c>
      <c r="P225" s="9">
        <f t="shared" si="24"/>
        <v>30032069</v>
      </c>
      <c r="Q225" s="9" t="str">
        <f t="shared" si="25"/>
        <v>渡邊泰祐</v>
      </c>
      <c r="R225" s="9">
        <v>0</v>
      </c>
      <c r="S225" s="9" t="s">
        <v>949</v>
      </c>
      <c r="T225" s="9" t="s">
        <v>950</v>
      </c>
      <c r="U225" s="9"/>
      <c r="AD225" s="11"/>
    </row>
    <row r="226" spans="1:30">
      <c r="A226" s="9">
        <v>30034239</v>
      </c>
      <c r="B226" s="9" t="s">
        <v>951</v>
      </c>
      <c r="C226" s="9" t="s">
        <v>952</v>
      </c>
      <c r="D226" s="9" t="s">
        <v>24</v>
      </c>
      <c r="E226" s="9" t="s">
        <v>20</v>
      </c>
      <c r="F226" s="16" t="s">
        <v>1077</v>
      </c>
      <c r="G226" s="9" t="s">
        <v>578</v>
      </c>
      <c r="H226" s="32"/>
      <c r="I226" s="9">
        <f>VLOOKUP($D226,'(新)テーブル定義'!$B$6:$C$7,2,FALSE)</f>
        <v>1</v>
      </c>
      <c r="J226" s="9" t="str">
        <f t="shared" si="28"/>
        <v>CRM事業部</v>
      </c>
      <c r="K226" s="9">
        <f>VLOOKUP($E226,'(新)テーブル定義'!$E$6:$F$11,2,FALSE)</f>
        <v>1</v>
      </c>
      <c r="L226" s="9" t="str">
        <f t="shared" si="27"/>
        <v>東日本リージョン</v>
      </c>
      <c r="M226" s="9" t="str">
        <f>IFERROR(VLOOKUP($F226,'(新)テーブル定義'!$G$6:$H$42,2,FALSE),"")</f>
        <v>J1P4</v>
      </c>
      <c r="N226" s="9" t="str">
        <f t="shared" si="29"/>
        <v>CRM東関東D</v>
      </c>
      <c r="O226" s="9">
        <f t="shared" si="30"/>
        <v>0</v>
      </c>
      <c r="P226" s="9">
        <f t="shared" si="24"/>
        <v>30034239</v>
      </c>
      <c r="Q226" s="9" t="str">
        <f t="shared" si="25"/>
        <v>小笠原洋子</v>
      </c>
      <c r="R226" s="9">
        <v>0</v>
      </c>
      <c r="S226" s="9" t="s">
        <v>953</v>
      </c>
      <c r="T226" s="9" t="s">
        <v>954</v>
      </c>
      <c r="U226" s="9"/>
      <c r="AD226" s="5"/>
    </row>
    <row r="227" spans="1:30">
      <c r="A227" s="9">
        <v>30042470</v>
      </c>
      <c r="B227" s="9" t="s">
        <v>122</v>
      </c>
      <c r="C227" s="9" t="s">
        <v>955</v>
      </c>
      <c r="D227" s="9" t="s">
        <v>24</v>
      </c>
      <c r="E227" s="9" t="s">
        <v>20</v>
      </c>
      <c r="F227" s="16" t="s">
        <v>1077</v>
      </c>
      <c r="G227" s="9" t="s">
        <v>578</v>
      </c>
      <c r="H227" s="32"/>
      <c r="I227" s="9">
        <f>VLOOKUP($D227,'(新)テーブル定義'!$B$6:$C$7,2,FALSE)</f>
        <v>1</v>
      </c>
      <c r="J227" s="9" t="str">
        <f t="shared" si="28"/>
        <v>CRM事業部</v>
      </c>
      <c r="K227" s="9">
        <f>VLOOKUP($E227,'(新)テーブル定義'!$E$6:$F$11,2,FALSE)</f>
        <v>1</v>
      </c>
      <c r="L227" s="9" t="str">
        <f t="shared" si="27"/>
        <v>東日本リージョン</v>
      </c>
      <c r="M227" s="9" t="str">
        <f>IFERROR(VLOOKUP($F227,'(新)テーブル定義'!$G$6:$H$42,2,FALSE),"")</f>
        <v>J1P4</v>
      </c>
      <c r="N227" s="9" t="str">
        <f t="shared" si="29"/>
        <v>CRM東関東D</v>
      </c>
      <c r="O227" s="9">
        <f t="shared" si="30"/>
        <v>0</v>
      </c>
      <c r="P227" s="9">
        <f t="shared" si="24"/>
        <v>30042470</v>
      </c>
      <c r="Q227" s="9" t="str">
        <f t="shared" si="25"/>
        <v>高橋健三郎</v>
      </c>
      <c r="R227" s="9">
        <v>0</v>
      </c>
      <c r="S227" s="9" t="s">
        <v>956</v>
      </c>
      <c r="T227" s="9" t="s">
        <v>957</v>
      </c>
      <c r="U227" s="9"/>
      <c r="AD227" s="5"/>
    </row>
    <row r="228" spans="1:30">
      <c r="A228" s="9">
        <v>30008758</v>
      </c>
      <c r="B228" s="9" t="s">
        <v>958</v>
      </c>
      <c r="C228" s="9" t="s">
        <v>959</v>
      </c>
      <c r="D228" s="9" t="s">
        <v>24</v>
      </c>
      <c r="E228" s="9" t="s">
        <v>20</v>
      </c>
      <c r="F228" s="16" t="s">
        <v>1077</v>
      </c>
      <c r="G228" s="9" t="s">
        <v>578</v>
      </c>
      <c r="H228" s="32"/>
      <c r="I228" s="9">
        <f>VLOOKUP($D228,'(新)テーブル定義'!$B$6:$C$7,2,FALSE)</f>
        <v>1</v>
      </c>
      <c r="J228" s="9" t="str">
        <f t="shared" si="28"/>
        <v>CRM事業部</v>
      </c>
      <c r="K228" s="9">
        <f>VLOOKUP($E228,'(新)テーブル定義'!$E$6:$F$11,2,FALSE)</f>
        <v>1</v>
      </c>
      <c r="L228" s="9" t="str">
        <f t="shared" si="27"/>
        <v>東日本リージョン</v>
      </c>
      <c r="M228" s="9" t="str">
        <f>IFERROR(VLOOKUP($F228,'(新)テーブル定義'!$G$6:$H$42,2,FALSE),"")</f>
        <v>J1P4</v>
      </c>
      <c r="N228" s="9" t="str">
        <f t="shared" si="29"/>
        <v>CRM東関東D</v>
      </c>
      <c r="O228" s="9">
        <f t="shared" si="30"/>
        <v>0</v>
      </c>
      <c r="P228" s="9">
        <f t="shared" si="24"/>
        <v>30008758</v>
      </c>
      <c r="Q228" s="9" t="str">
        <f t="shared" si="25"/>
        <v>加賀幸樹</v>
      </c>
      <c r="R228" s="9">
        <v>0</v>
      </c>
      <c r="S228" s="9" t="s">
        <v>960</v>
      </c>
      <c r="T228" s="9" t="s">
        <v>961</v>
      </c>
      <c r="U228" s="9"/>
      <c r="AD228" s="5"/>
    </row>
    <row r="229" spans="1:30" s="39" customFormat="1">
      <c r="A229" s="26">
        <v>30008838</v>
      </c>
      <c r="B229" s="26" t="s">
        <v>962</v>
      </c>
      <c r="C229" s="26" t="s">
        <v>963</v>
      </c>
      <c r="D229" s="26" t="s">
        <v>24</v>
      </c>
      <c r="E229" s="26" t="s">
        <v>20</v>
      </c>
      <c r="F229" s="27" t="s">
        <v>182</v>
      </c>
      <c r="G229" s="26" t="s">
        <v>573</v>
      </c>
      <c r="H229" s="51" t="s">
        <v>1233</v>
      </c>
      <c r="I229" s="26">
        <f>VLOOKUP($D229,'(新)テーブル定義'!$B$6:$C$7,2,FALSE)</f>
        <v>1</v>
      </c>
      <c r="J229" s="26" t="str">
        <f t="shared" si="28"/>
        <v>CRM事業部</v>
      </c>
      <c r="K229" s="26">
        <f>VLOOKUP($E229,'(新)テーブル定義'!$E$6:$F$11,2,FALSE)</f>
        <v>1</v>
      </c>
      <c r="L229" s="26" t="str">
        <f t="shared" si="27"/>
        <v>東日本リージョン</v>
      </c>
      <c r="M229" s="26" t="str">
        <f>IFERROR(VLOOKUP($F229,'(新)テーブル定義'!$G$6:$H$42,2,FALSE),"")</f>
        <v>J1P2</v>
      </c>
      <c r="N229" s="26" t="str">
        <f t="shared" si="29"/>
        <v>CRM東北D</v>
      </c>
      <c r="O229" s="26">
        <f t="shared" si="30"/>
        <v>0</v>
      </c>
      <c r="P229" s="26">
        <f t="shared" si="24"/>
        <v>30008838</v>
      </c>
      <c r="Q229" s="26" t="str">
        <f t="shared" si="25"/>
        <v>斉藤雅洋</v>
      </c>
      <c r="R229" s="26">
        <v>0</v>
      </c>
      <c r="S229" s="26" t="s">
        <v>964</v>
      </c>
      <c r="T229" s="26" t="s">
        <v>965</v>
      </c>
      <c r="U229" s="26"/>
      <c r="AD229" s="29"/>
    </row>
    <row r="230" spans="1:30">
      <c r="A230" s="9">
        <v>30021861</v>
      </c>
      <c r="B230" s="9" t="s">
        <v>966</v>
      </c>
      <c r="C230" s="9" t="s">
        <v>967</v>
      </c>
      <c r="D230" s="9" t="s">
        <v>24</v>
      </c>
      <c r="E230" s="9" t="s">
        <v>20</v>
      </c>
      <c r="F230" s="16" t="s">
        <v>26</v>
      </c>
      <c r="G230" s="9" t="s">
        <v>578</v>
      </c>
      <c r="H230" s="32"/>
      <c r="I230" s="9">
        <f>VLOOKUP($D230,'(新)テーブル定義'!$B$6:$C$7,2,FALSE)</f>
        <v>1</v>
      </c>
      <c r="J230" s="9" t="str">
        <f t="shared" si="28"/>
        <v>CRM事業部</v>
      </c>
      <c r="K230" s="9">
        <f>VLOOKUP($E230,'(新)テーブル定義'!$E$6:$F$11,2,FALSE)</f>
        <v>1</v>
      </c>
      <c r="L230" s="9" t="str">
        <f t="shared" si="27"/>
        <v>東日本リージョン</v>
      </c>
      <c r="M230" s="9" t="str">
        <f>IFERROR(VLOOKUP($F230,'(新)テーブル定義'!$G$6:$H$42,2,FALSE),"")</f>
        <v>J1P1</v>
      </c>
      <c r="N230" s="9" t="str">
        <f t="shared" si="29"/>
        <v>CRM北海道D</v>
      </c>
      <c r="O230" s="9">
        <f t="shared" si="30"/>
        <v>0</v>
      </c>
      <c r="P230" s="9">
        <f t="shared" si="24"/>
        <v>30021861</v>
      </c>
      <c r="Q230" s="9" t="str">
        <f t="shared" si="25"/>
        <v>守岡勝太</v>
      </c>
      <c r="R230" s="9">
        <v>0</v>
      </c>
      <c r="S230" s="9" t="s">
        <v>968</v>
      </c>
      <c r="T230" s="9" t="s">
        <v>969</v>
      </c>
      <c r="U230" s="9"/>
      <c r="AD230" s="5"/>
    </row>
    <row r="231" spans="1:30">
      <c r="A231" s="9">
        <v>30021996</v>
      </c>
      <c r="B231" s="9" t="s">
        <v>521</v>
      </c>
      <c r="C231" s="9" t="s">
        <v>970</v>
      </c>
      <c r="D231" s="9" t="s">
        <v>24</v>
      </c>
      <c r="E231" s="9" t="s">
        <v>20</v>
      </c>
      <c r="F231" s="16" t="s">
        <v>26</v>
      </c>
      <c r="G231" s="9" t="s">
        <v>578</v>
      </c>
      <c r="H231" s="32"/>
      <c r="I231" s="9">
        <f>VLOOKUP($D231,'(新)テーブル定義'!$B$6:$C$7,2,FALSE)</f>
        <v>1</v>
      </c>
      <c r="J231" s="9" t="str">
        <f t="shared" si="28"/>
        <v>CRM事業部</v>
      </c>
      <c r="K231" s="9">
        <f>VLOOKUP($E231,'(新)テーブル定義'!$E$6:$F$11,2,FALSE)</f>
        <v>1</v>
      </c>
      <c r="L231" s="9" t="str">
        <f t="shared" si="27"/>
        <v>東日本リージョン</v>
      </c>
      <c r="M231" s="9" t="str">
        <f>IFERROR(VLOOKUP($F231,'(新)テーブル定義'!$G$6:$H$42,2,FALSE),"")</f>
        <v>J1P1</v>
      </c>
      <c r="N231" s="9" t="str">
        <f t="shared" si="29"/>
        <v>CRM北海道D</v>
      </c>
      <c r="O231" s="9">
        <f t="shared" si="30"/>
        <v>0</v>
      </c>
      <c r="P231" s="9">
        <f t="shared" si="24"/>
        <v>30021996</v>
      </c>
      <c r="Q231" s="9" t="str">
        <f t="shared" si="25"/>
        <v>中村茉美</v>
      </c>
      <c r="R231" s="9">
        <v>0</v>
      </c>
      <c r="S231" s="9" t="s">
        <v>971</v>
      </c>
      <c r="T231" s="9" t="s">
        <v>972</v>
      </c>
      <c r="U231" s="9"/>
      <c r="AD231" s="5"/>
    </row>
    <row r="232" spans="1:30">
      <c r="A232" s="9">
        <v>30048383</v>
      </c>
      <c r="B232" s="9" t="s">
        <v>973</v>
      </c>
      <c r="C232" s="9" t="s">
        <v>974</v>
      </c>
      <c r="D232" s="9" t="s">
        <v>24</v>
      </c>
      <c r="E232" s="9" t="s">
        <v>20</v>
      </c>
      <c r="F232" s="16" t="s">
        <v>26</v>
      </c>
      <c r="G232" s="9" t="s">
        <v>578</v>
      </c>
      <c r="H232" s="32"/>
      <c r="I232" s="9">
        <f>VLOOKUP($D232,'(新)テーブル定義'!$B$6:$C$7,2,FALSE)</f>
        <v>1</v>
      </c>
      <c r="J232" s="9" t="str">
        <f t="shared" si="28"/>
        <v>CRM事業部</v>
      </c>
      <c r="K232" s="9">
        <f>VLOOKUP($E232,'(新)テーブル定義'!$E$6:$F$11,2,FALSE)</f>
        <v>1</v>
      </c>
      <c r="L232" s="9" t="str">
        <f t="shared" si="27"/>
        <v>東日本リージョン</v>
      </c>
      <c r="M232" s="9" t="str">
        <f>IFERROR(VLOOKUP($F232,'(新)テーブル定義'!$G$6:$H$42,2,FALSE),"")</f>
        <v>J1P1</v>
      </c>
      <c r="N232" s="9" t="str">
        <f t="shared" si="29"/>
        <v>CRM北海道D</v>
      </c>
      <c r="O232" s="9">
        <f t="shared" si="30"/>
        <v>0</v>
      </c>
      <c r="P232" s="9">
        <f t="shared" si="24"/>
        <v>30048383</v>
      </c>
      <c r="Q232" s="9" t="str">
        <f t="shared" si="25"/>
        <v>相馬那亮</v>
      </c>
      <c r="R232" s="9">
        <v>0</v>
      </c>
      <c r="S232" s="9" t="s">
        <v>975</v>
      </c>
      <c r="T232" s="9" t="s">
        <v>976</v>
      </c>
      <c r="U232" s="9"/>
      <c r="AD232" s="5"/>
    </row>
    <row r="233" spans="1:30" s="52" customFormat="1">
      <c r="A233" s="42">
        <v>30043695</v>
      </c>
      <c r="B233" s="42" t="s">
        <v>977</v>
      </c>
      <c r="C233" s="42" t="s">
        <v>978</v>
      </c>
      <c r="D233" s="42" t="s">
        <v>24</v>
      </c>
      <c r="E233" s="42" t="s">
        <v>20</v>
      </c>
      <c r="F233" s="43" t="s">
        <v>182</v>
      </c>
      <c r="G233" s="42" t="s">
        <v>578</v>
      </c>
      <c r="H233" s="45" t="s">
        <v>1237</v>
      </c>
      <c r="I233" s="42">
        <f>VLOOKUP($D233,'(新)テーブル定義'!$B$6:$C$7,2,FALSE)</f>
        <v>1</v>
      </c>
      <c r="J233" s="42" t="str">
        <f t="shared" si="28"/>
        <v>CRM事業部</v>
      </c>
      <c r="K233" s="42">
        <f>VLOOKUP($E233,'(新)テーブル定義'!$E$6:$F$11,2,FALSE)</f>
        <v>1</v>
      </c>
      <c r="L233" s="42" t="str">
        <f t="shared" si="27"/>
        <v>東日本リージョン</v>
      </c>
      <c r="M233" s="42" t="str">
        <f>IFERROR(VLOOKUP($F233,'(新)テーブル定義'!$G$6:$H$42,2,FALSE),"")</f>
        <v>J1P2</v>
      </c>
      <c r="N233" s="42" t="str">
        <f t="shared" si="29"/>
        <v>CRM東北D</v>
      </c>
      <c r="O233" s="42">
        <f t="shared" si="30"/>
        <v>0</v>
      </c>
      <c r="P233" s="42">
        <f t="shared" si="24"/>
        <v>30043695</v>
      </c>
      <c r="Q233" s="42" t="str">
        <f t="shared" si="25"/>
        <v>齋藤大誉</v>
      </c>
      <c r="R233" s="42">
        <v>0</v>
      </c>
      <c r="S233" s="42" t="s">
        <v>979</v>
      </c>
      <c r="T233" s="42" t="s">
        <v>980</v>
      </c>
      <c r="U233" s="53"/>
      <c r="AD233" s="46"/>
    </row>
    <row r="234" spans="1:30">
      <c r="A234" s="9">
        <v>12104539</v>
      </c>
      <c r="B234" s="9" t="s">
        <v>951</v>
      </c>
      <c r="C234" s="9" t="s">
        <v>981</v>
      </c>
      <c r="D234" s="9" t="s">
        <v>24</v>
      </c>
      <c r="E234" s="9" t="s">
        <v>20</v>
      </c>
      <c r="F234" s="16" t="s">
        <v>26</v>
      </c>
      <c r="G234" s="9" t="s">
        <v>578</v>
      </c>
      <c r="H234" s="32"/>
      <c r="I234" s="9">
        <f>VLOOKUP($D234,'(新)テーブル定義'!$B$6:$C$7,2,FALSE)</f>
        <v>1</v>
      </c>
      <c r="J234" s="9" t="str">
        <f t="shared" si="28"/>
        <v>CRM事業部</v>
      </c>
      <c r="K234" s="9">
        <f>VLOOKUP($E234,'(新)テーブル定義'!$E$6:$F$11,2,FALSE)</f>
        <v>1</v>
      </c>
      <c r="L234" s="9" t="str">
        <f t="shared" si="27"/>
        <v>東日本リージョン</v>
      </c>
      <c r="M234" s="9" t="str">
        <f>IFERROR(VLOOKUP($F234,'(新)テーブル定義'!$G$6:$H$42,2,FALSE),"")</f>
        <v>J1P1</v>
      </c>
      <c r="N234" s="9" t="str">
        <f t="shared" si="29"/>
        <v>CRM北海道D</v>
      </c>
      <c r="O234" s="9">
        <f t="shared" si="30"/>
        <v>0</v>
      </c>
      <c r="P234" s="9">
        <f t="shared" si="24"/>
        <v>12104539</v>
      </c>
      <c r="Q234" s="9" t="str">
        <f t="shared" si="25"/>
        <v>小笠原昂広</v>
      </c>
      <c r="R234" s="9">
        <v>0</v>
      </c>
      <c r="S234" s="9" t="s">
        <v>982</v>
      </c>
      <c r="T234" s="9" t="s">
        <v>983</v>
      </c>
      <c r="U234" s="24"/>
      <c r="AD234" s="5"/>
    </row>
    <row r="235" spans="1:30">
      <c r="A235" s="9">
        <v>30008831</v>
      </c>
      <c r="B235" s="9" t="s">
        <v>185</v>
      </c>
      <c r="C235" s="9" t="s">
        <v>984</v>
      </c>
      <c r="D235" s="9" t="s">
        <v>24</v>
      </c>
      <c r="E235" s="9" t="s">
        <v>20</v>
      </c>
      <c r="F235" s="16"/>
      <c r="G235" s="9" t="s">
        <v>728</v>
      </c>
      <c r="H235" s="32"/>
      <c r="I235" s="9">
        <f>VLOOKUP($D235,'(新)テーブル定義'!$B$6:$C$7,2,FALSE)</f>
        <v>1</v>
      </c>
      <c r="J235" s="9" t="str">
        <f t="shared" si="28"/>
        <v>CRM事業部</v>
      </c>
      <c r="K235" s="9">
        <f>VLOOKUP($E235,'(新)テーブル定義'!$E$6:$F$11,2,FALSE)</f>
        <v>1</v>
      </c>
      <c r="L235" s="9" t="str">
        <f t="shared" si="27"/>
        <v>東日本リージョン</v>
      </c>
      <c r="M235" s="9" t="str">
        <f>IFERROR(VLOOKUP($F235,'(新)テーブル定義'!$G$6:$H$42,2,FALSE),"")</f>
        <v/>
      </c>
      <c r="N235" s="9">
        <f t="shared" si="29"/>
        <v>0</v>
      </c>
      <c r="O235" s="9">
        <f t="shared" si="30"/>
        <v>0</v>
      </c>
      <c r="P235" s="9">
        <f t="shared" si="24"/>
        <v>30008831</v>
      </c>
      <c r="Q235" s="9" t="str">
        <f t="shared" si="25"/>
        <v>小林亘人</v>
      </c>
      <c r="R235" s="9">
        <v>0</v>
      </c>
      <c r="S235" s="9" t="s">
        <v>985</v>
      </c>
      <c r="T235" s="9" t="s">
        <v>986</v>
      </c>
      <c r="U235" s="9"/>
      <c r="AD235" s="5"/>
    </row>
    <row r="236" spans="1:30">
      <c r="A236" s="9">
        <v>30008989</v>
      </c>
      <c r="B236" s="9" t="s">
        <v>987</v>
      </c>
      <c r="C236" s="9" t="s">
        <v>988</v>
      </c>
      <c r="D236" s="9" t="s">
        <v>24</v>
      </c>
      <c r="E236" s="11" t="s">
        <v>64</v>
      </c>
      <c r="F236" s="16"/>
      <c r="G236" s="9" t="s">
        <v>989</v>
      </c>
      <c r="H236" s="32"/>
      <c r="I236" s="9">
        <f>VLOOKUP($D236,'(新)テーブル定義'!$B$6:$C$7,2,FALSE)</f>
        <v>1</v>
      </c>
      <c r="J236" s="9" t="str">
        <f t="shared" si="28"/>
        <v>CRM事業部</v>
      </c>
      <c r="K236" s="9">
        <f>VLOOKUP($E236,'(新)テーブル定義'!$E$6:$F$11,2,FALSE)</f>
        <v>2</v>
      </c>
      <c r="L236" s="9" t="str">
        <f t="shared" si="27"/>
        <v>西日本リージョン</v>
      </c>
      <c r="M236" s="9" t="str">
        <f>IFERROR(VLOOKUP($F236,'(新)テーブル定義'!$G$6:$H$42,2,FALSE),"")</f>
        <v/>
      </c>
      <c r="N236" s="9">
        <f t="shared" si="29"/>
        <v>0</v>
      </c>
      <c r="O236" s="9">
        <f t="shared" si="30"/>
        <v>0</v>
      </c>
      <c r="P236" s="9">
        <f t="shared" si="24"/>
        <v>30008989</v>
      </c>
      <c r="Q236" s="9" t="str">
        <f t="shared" si="25"/>
        <v>梶田彰</v>
      </c>
      <c r="R236" s="9">
        <v>0</v>
      </c>
      <c r="S236" s="9" t="s">
        <v>990</v>
      </c>
      <c r="T236" s="9" t="s">
        <v>991</v>
      </c>
      <c r="U236" s="9"/>
      <c r="AD236" s="5"/>
    </row>
    <row r="237" spans="1:30" s="52" customFormat="1">
      <c r="A237" s="42">
        <v>30009119</v>
      </c>
      <c r="B237" s="46" t="s">
        <v>992</v>
      </c>
      <c r="C237" s="42" t="s">
        <v>993</v>
      </c>
      <c r="D237" s="42" t="s">
        <v>24</v>
      </c>
      <c r="E237" s="42"/>
      <c r="F237" s="43"/>
      <c r="G237" s="42" t="s">
        <v>994</v>
      </c>
      <c r="H237" s="44" t="s">
        <v>1237</v>
      </c>
      <c r="I237" s="42">
        <f>VLOOKUP($D237,'(新)テーブル定義'!$B$6:$C$7,2,FALSE)</f>
        <v>1</v>
      </c>
      <c r="J237" s="42" t="str">
        <f t="shared" si="28"/>
        <v>CRM事業部</v>
      </c>
      <c r="K237" s="42" t="e">
        <f>VLOOKUP($E237,'(新)テーブル定義'!$E$6:$F$11,2,FALSE)</f>
        <v>#N/A</v>
      </c>
      <c r="L237" s="42">
        <f t="shared" si="27"/>
        <v>0</v>
      </c>
      <c r="M237" s="42" t="str">
        <f>IFERROR(VLOOKUP($F237,'(新)テーブル定義'!$G$6:$H$42,2,FALSE),"")</f>
        <v/>
      </c>
      <c r="N237" s="42">
        <f t="shared" si="29"/>
        <v>0</v>
      </c>
      <c r="O237" s="42">
        <f t="shared" si="30"/>
        <v>0</v>
      </c>
      <c r="P237" s="42">
        <v>30009119</v>
      </c>
      <c r="Q237" s="42" t="str">
        <f t="shared" si="25"/>
        <v>浦崎学</v>
      </c>
      <c r="R237" s="42" t="s">
        <v>429</v>
      </c>
      <c r="S237" s="42" t="s">
        <v>995</v>
      </c>
      <c r="T237" s="42" t="s">
        <v>996</v>
      </c>
      <c r="U237" s="42"/>
    </row>
    <row r="238" spans="1:30">
      <c r="A238" s="9">
        <v>30009238</v>
      </c>
      <c r="B238" s="11" t="s">
        <v>282</v>
      </c>
      <c r="C238" s="9" t="s">
        <v>997</v>
      </c>
      <c r="D238" s="9" t="s">
        <v>24</v>
      </c>
      <c r="E238" s="9"/>
      <c r="F238" s="16"/>
      <c r="G238" s="9" t="s">
        <v>994</v>
      </c>
      <c r="H238" s="32"/>
      <c r="I238" s="9">
        <f>VLOOKUP($D238,'(新)テーブル定義'!$B$6:$C$7,2,FALSE)</f>
        <v>1</v>
      </c>
      <c r="J238" s="9" t="str">
        <f t="shared" si="28"/>
        <v>CRM事業部</v>
      </c>
      <c r="K238" s="9" t="e">
        <f>VLOOKUP($E238,'(新)テーブル定義'!$E$6:$F$11,2,FALSE)</f>
        <v>#N/A</v>
      </c>
      <c r="L238" s="9">
        <f t="shared" si="27"/>
        <v>0</v>
      </c>
      <c r="M238" s="9" t="str">
        <f>IFERROR(VLOOKUP($F238,'(新)テーブル定義'!$G$6:$H$42,2,FALSE),"")</f>
        <v/>
      </c>
      <c r="N238" s="9">
        <f t="shared" si="29"/>
        <v>0</v>
      </c>
      <c r="O238" s="9">
        <f t="shared" si="30"/>
        <v>0</v>
      </c>
      <c r="P238" s="9">
        <v>30009238</v>
      </c>
      <c r="Q238" s="9" t="str">
        <f t="shared" si="25"/>
        <v>望月彰人</v>
      </c>
      <c r="R238" s="9" t="s">
        <v>429</v>
      </c>
      <c r="S238" s="9" t="s">
        <v>998</v>
      </c>
      <c r="T238" s="9" t="s">
        <v>999</v>
      </c>
      <c r="U238" s="9"/>
    </row>
    <row r="239" spans="1:30" hidden="1">
      <c r="A239" s="9">
        <v>12111493</v>
      </c>
      <c r="B239" s="11" t="s">
        <v>1000</v>
      </c>
      <c r="C239" s="9" t="s">
        <v>1001</v>
      </c>
      <c r="D239" s="9" t="s">
        <v>19</v>
      </c>
      <c r="E239" s="11" t="s">
        <v>64</v>
      </c>
      <c r="F239" s="16" t="s">
        <v>61</v>
      </c>
      <c r="G239" s="9" t="s">
        <v>57</v>
      </c>
      <c r="H239" s="32"/>
      <c r="I239" s="9">
        <f>VLOOKUP($D239,'(新)テーブル定義'!$B$6:$C$7,2,FALSE)</f>
        <v>0</v>
      </c>
      <c r="J239" s="9" t="str">
        <f t="shared" si="28"/>
        <v>AF事業部</v>
      </c>
      <c r="K239" s="9">
        <f>VLOOKUP($E239,'(新)テーブル定義'!$E$6:$F$11,2,FALSE)</f>
        <v>2</v>
      </c>
      <c r="L239" s="9" t="str">
        <f t="shared" si="27"/>
        <v>西日本リージョン</v>
      </c>
      <c r="M239" s="9" t="str">
        <f>IFERROR(VLOOKUP($F239,'(新)テーブル定義'!$G$6:$H$42,2,FALSE),"")</f>
        <v>J2Q4</v>
      </c>
      <c r="N239" s="9" t="str">
        <f t="shared" si="29"/>
        <v>AF関西FCE D</v>
      </c>
      <c r="O239" s="9">
        <f t="shared" si="30"/>
        <v>1</v>
      </c>
      <c r="P239" s="9">
        <v>12111493</v>
      </c>
      <c r="Q239" s="9" t="str">
        <f t="shared" si="25"/>
        <v>小網亮</v>
      </c>
      <c r="R239" s="9">
        <v>1</v>
      </c>
      <c r="S239" s="9" t="s">
        <v>1002</v>
      </c>
      <c r="T239" s="9" t="s">
        <v>1003</v>
      </c>
      <c r="U239" s="24"/>
    </row>
    <row r="240" spans="1:30" s="39" customFormat="1">
      <c r="A240" s="26">
        <v>12112552</v>
      </c>
      <c r="B240" s="29" t="s">
        <v>947</v>
      </c>
      <c r="C240" s="26" t="s">
        <v>1004</v>
      </c>
      <c r="D240" s="26" t="s">
        <v>24</v>
      </c>
      <c r="E240" s="29" t="s">
        <v>20</v>
      </c>
      <c r="F240" s="27" t="s">
        <v>164</v>
      </c>
      <c r="G240" s="26" t="s">
        <v>578</v>
      </c>
      <c r="H240" s="51" t="s">
        <v>1245</v>
      </c>
      <c r="I240" s="26">
        <f>VLOOKUP($D240,'(新)テーブル定義'!$B$6:$C$7,2,FALSE)</f>
        <v>1</v>
      </c>
      <c r="J240" s="26" t="str">
        <f t="shared" si="28"/>
        <v>CRM事業部</v>
      </c>
      <c r="K240" s="26">
        <f>VLOOKUP($E240,'(新)テーブル定義'!$E$6:$F$11,2,FALSE)</f>
        <v>1</v>
      </c>
      <c r="L240" s="26" t="str">
        <f t="shared" si="27"/>
        <v>東日本リージョン</v>
      </c>
      <c r="M240" s="26" t="str">
        <f>IFERROR(VLOOKUP($F240,'(新)テーブル定義'!$G$6:$H$42,2,FALSE),"")</f>
        <v>J1P8</v>
      </c>
      <c r="N240" s="26" t="str">
        <f t="shared" si="29"/>
        <v>CRM東海D</v>
      </c>
      <c r="O240" s="26">
        <f t="shared" si="30"/>
        <v>0</v>
      </c>
      <c r="P240" s="26">
        <f t="shared" ref="P240:P258" si="31">A240</f>
        <v>12112552</v>
      </c>
      <c r="Q240" s="26" t="str">
        <f t="shared" si="25"/>
        <v>渡邊泰裕</v>
      </c>
      <c r="R240" s="26">
        <v>0</v>
      </c>
      <c r="S240" s="30" t="s">
        <v>1005</v>
      </c>
      <c r="T240" s="26" t="s">
        <v>1006</v>
      </c>
      <c r="U240" s="26"/>
    </row>
    <row r="241" spans="1:21" hidden="1">
      <c r="A241" s="9">
        <v>12116192</v>
      </c>
      <c r="B241" s="11" t="s">
        <v>1007</v>
      </c>
      <c r="C241" s="11" t="s">
        <v>1008</v>
      </c>
      <c r="D241" s="9" t="s">
        <v>1009</v>
      </c>
      <c r="E241" s="9" t="s">
        <v>135</v>
      </c>
      <c r="F241" s="16" t="s">
        <v>40</v>
      </c>
      <c r="G241" s="9" t="s">
        <v>57</v>
      </c>
      <c r="H241" s="32"/>
      <c r="I241" s="9">
        <f>VLOOKUP($D241,'(新)テーブル定義'!$B$6:$C$7,2,FALSE)</f>
        <v>0</v>
      </c>
      <c r="J241" s="9" t="str">
        <f t="shared" si="28"/>
        <v>AF事業部</v>
      </c>
      <c r="K241" s="9">
        <f>VLOOKUP($E241,'(新)テーブル定義'!$E$6:$F$11,2,FALSE)</f>
        <v>5</v>
      </c>
      <c r="L241" s="9" t="str">
        <f t="shared" si="27"/>
        <v>FCEフィールドトレーナーグループ</v>
      </c>
      <c r="M241" s="9" t="str">
        <f>IFERROR(VLOOKUP($F241,'(新)テーブル定義'!$G$6:$H$42,2,FALSE),"")</f>
        <v/>
      </c>
      <c r="N241" s="9" t="str">
        <f t="shared" si="29"/>
        <v>AF FCE Field Trainer Group</v>
      </c>
      <c r="O241" s="9">
        <f t="shared" si="30"/>
        <v>1</v>
      </c>
      <c r="P241" s="9">
        <f t="shared" si="31"/>
        <v>12116192</v>
      </c>
      <c r="Q241" s="9" t="str">
        <f t="shared" si="25"/>
        <v>半澤義明</v>
      </c>
      <c r="R241" s="9">
        <v>1</v>
      </c>
      <c r="S241" s="9" t="s">
        <v>1010</v>
      </c>
      <c r="T241" s="9" t="s">
        <v>1011</v>
      </c>
      <c r="U241" s="9"/>
    </row>
    <row r="242" spans="1:21" hidden="1">
      <c r="A242" s="9">
        <v>12088487</v>
      </c>
      <c r="B242" s="11" t="s">
        <v>524</v>
      </c>
      <c r="C242" s="11" t="s">
        <v>1012</v>
      </c>
      <c r="D242" s="9" t="s">
        <v>1009</v>
      </c>
      <c r="E242" s="9" t="s">
        <v>135</v>
      </c>
      <c r="F242" s="16" t="s">
        <v>40</v>
      </c>
      <c r="G242" s="9" t="s">
        <v>57</v>
      </c>
      <c r="H242" s="32"/>
      <c r="I242" s="9">
        <f>VLOOKUP($D242,'(新)テーブル定義'!$B$6:$C$7,2,FALSE)</f>
        <v>0</v>
      </c>
      <c r="J242" s="9" t="str">
        <f t="shared" si="28"/>
        <v>AF事業部</v>
      </c>
      <c r="K242" s="9">
        <f>VLOOKUP($E242,'(新)テーブル定義'!$E$6:$F$11,2,FALSE)</f>
        <v>5</v>
      </c>
      <c r="L242" s="9" t="str">
        <f t="shared" si="27"/>
        <v>FCEフィールドトレーナーグループ</v>
      </c>
      <c r="M242" s="9" t="str">
        <f>IFERROR(VLOOKUP($F242,'(新)テーブル定義'!$G$6:$H$42,2,FALSE),"")</f>
        <v/>
      </c>
      <c r="N242" s="9" t="str">
        <f t="shared" si="29"/>
        <v>AF FCE Field Trainer Group</v>
      </c>
      <c r="O242" s="9">
        <f t="shared" si="30"/>
        <v>1</v>
      </c>
      <c r="P242" s="9">
        <f t="shared" si="31"/>
        <v>12088487</v>
      </c>
      <c r="Q242" s="9" t="str">
        <f t="shared" si="25"/>
        <v>岡田美和</v>
      </c>
      <c r="R242" s="9">
        <v>1</v>
      </c>
      <c r="S242" s="9" t="s">
        <v>1013</v>
      </c>
      <c r="T242" s="9" t="s">
        <v>1014</v>
      </c>
      <c r="U242" s="24"/>
    </row>
    <row r="243" spans="1:21" hidden="1">
      <c r="A243" s="9">
        <v>12118905</v>
      </c>
      <c r="B243" s="11" t="s">
        <v>1015</v>
      </c>
      <c r="C243" s="11" t="s">
        <v>488</v>
      </c>
      <c r="D243" s="9" t="s">
        <v>1009</v>
      </c>
      <c r="E243" s="11" t="s">
        <v>64</v>
      </c>
      <c r="F243" s="16" t="s">
        <v>59</v>
      </c>
      <c r="G243" s="9" t="s">
        <v>312</v>
      </c>
      <c r="H243" s="32"/>
      <c r="I243" s="9">
        <f>VLOOKUP($D243,'(新)テーブル定義'!$B$6:$C$7,2,FALSE)</f>
        <v>0</v>
      </c>
      <c r="J243" s="9" t="str">
        <f t="shared" si="28"/>
        <v>AF事業部</v>
      </c>
      <c r="K243" s="9">
        <f>VLOOKUP($E243,'(新)テーブル定義'!$E$6:$F$11,2,FALSE)</f>
        <v>2</v>
      </c>
      <c r="L243" s="9" t="str">
        <f t="shared" si="27"/>
        <v>西日本リージョン</v>
      </c>
      <c r="M243" s="9" t="str">
        <f>IFERROR(VLOOKUP($F243,'(新)テーブル定義'!$G$6:$H$42,2,FALSE),"")</f>
        <v>J2P2</v>
      </c>
      <c r="N243" s="9" t="str">
        <f t="shared" si="29"/>
        <v>AF関西D</v>
      </c>
      <c r="O243" s="9">
        <f t="shared" si="30"/>
        <v>1</v>
      </c>
      <c r="P243" s="9">
        <f t="shared" si="31"/>
        <v>12118905</v>
      </c>
      <c r="Q243" s="9" t="str">
        <f t="shared" si="25"/>
        <v>椋代俊輔</v>
      </c>
      <c r="R243" s="9">
        <v>0</v>
      </c>
      <c r="S243" s="9" t="s">
        <v>1016</v>
      </c>
      <c r="T243" s="9" t="s">
        <v>1017</v>
      </c>
      <c r="U243" s="9"/>
    </row>
    <row r="244" spans="1:21" hidden="1">
      <c r="A244" s="9">
        <v>12120653</v>
      </c>
      <c r="B244" s="11" t="s">
        <v>521</v>
      </c>
      <c r="C244" s="11" t="s">
        <v>1018</v>
      </c>
      <c r="D244" s="9" t="s">
        <v>1009</v>
      </c>
      <c r="E244" s="11" t="s">
        <v>64</v>
      </c>
      <c r="F244" s="16" t="s">
        <v>59</v>
      </c>
      <c r="G244" s="9" t="s">
        <v>312</v>
      </c>
      <c r="H244" s="32"/>
      <c r="I244" s="9">
        <f>VLOOKUP($D244,'(新)テーブル定義'!$B$6:$C$7,2,FALSE)</f>
        <v>0</v>
      </c>
      <c r="J244" s="9" t="str">
        <f t="shared" si="28"/>
        <v>AF事業部</v>
      </c>
      <c r="K244" s="9">
        <f>VLOOKUP($E244,'(新)テーブル定義'!$E$6:$F$11,2,FALSE)</f>
        <v>2</v>
      </c>
      <c r="L244" s="9" t="str">
        <f t="shared" si="27"/>
        <v>西日本リージョン</v>
      </c>
      <c r="M244" s="9" t="str">
        <f>IFERROR(VLOOKUP($F244,'(新)テーブル定義'!$G$6:$H$42,2,FALSE),"")</f>
        <v>J2P2</v>
      </c>
      <c r="N244" s="9" t="str">
        <f t="shared" si="29"/>
        <v>AF関西D</v>
      </c>
      <c r="O244" s="9">
        <f t="shared" si="30"/>
        <v>1</v>
      </c>
      <c r="P244" s="9">
        <f t="shared" si="31"/>
        <v>12120653</v>
      </c>
      <c r="Q244" s="9" t="str">
        <f t="shared" si="25"/>
        <v>中村仁充</v>
      </c>
      <c r="R244" s="9">
        <v>0</v>
      </c>
      <c r="S244" s="9" t="s">
        <v>1019</v>
      </c>
      <c r="T244" s="9" t="s">
        <v>1020</v>
      </c>
      <c r="U244" s="9"/>
    </row>
    <row r="245" spans="1:21" hidden="1">
      <c r="A245" s="9">
        <v>12118416</v>
      </c>
      <c r="B245" s="11" t="s">
        <v>1021</v>
      </c>
      <c r="C245" s="11" t="s">
        <v>1022</v>
      </c>
      <c r="D245" s="9" t="s">
        <v>1009</v>
      </c>
      <c r="E245" s="11" t="s">
        <v>64</v>
      </c>
      <c r="F245" s="16" t="s">
        <v>78</v>
      </c>
      <c r="G245" s="9" t="s">
        <v>312</v>
      </c>
      <c r="H245" s="32"/>
      <c r="I245" s="9">
        <f>VLOOKUP($D245,'(新)テーブル定義'!$B$6:$C$7,2,FALSE)</f>
        <v>0</v>
      </c>
      <c r="J245" s="9" t="str">
        <f t="shared" si="28"/>
        <v>AF事業部</v>
      </c>
      <c r="K245" s="9">
        <f>VLOOKUP($E245,'(新)テーブル定義'!$E$6:$F$11,2,FALSE)</f>
        <v>2</v>
      </c>
      <c r="L245" s="9" t="str">
        <f t="shared" si="27"/>
        <v>西日本リージョン</v>
      </c>
      <c r="M245" s="9" t="str">
        <f>IFERROR(VLOOKUP($F245,'(新)テーブル定義'!$G$6:$H$42,2,FALSE),"")</f>
        <v>J2P4</v>
      </c>
      <c r="N245" s="9" t="str">
        <f t="shared" si="29"/>
        <v>AF九州/沖縄D</v>
      </c>
      <c r="O245" s="9">
        <f t="shared" si="30"/>
        <v>1</v>
      </c>
      <c r="P245" s="9">
        <f t="shared" si="31"/>
        <v>12118416</v>
      </c>
      <c r="Q245" s="9" t="str">
        <f t="shared" ref="Q245:Q258" si="32">B245&amp;C245</f>
        <v>板井一人</v>
      </c>
      <c r="R245" s="9">
        <v>0</v>
      </c>
      <c r="S245" s="9" t="s">
        <v>1023</v>
      </c>
      <c r="T245" s="9" t="s">
        <v>1024</v>
      </c>
      <c r="U245" s="9"/>
    </row>
    <row r="246" spans="1:21">
      <c r="A246" s="9">
        <v>12116611</v>
      </c>
      <c r="B246" s="11" t="s">
        <v>1025</v>
      </c>
      <c r="C246" s="11" t="s">
        <v>1026</v>
      </c>
      <c r="D246" s="9" t="s">
        <v>24</v>
      </c>
      <c r="E246" s="9" t="s">
        <v>64</v>
      </c>
      <c r="F246" s="16" t="s">
        <v>36</v>
      </c>
      <c r="G246" s="9" t="s">
        <v>578</v>
      </c>
      <c r="H246" s="32"/>
      <c r="I246" s="9">
        <f>VLOOKUP($D246,'(新)テーブル定義'!$B$6:$C$7,2,FALSE)</f>
        <v>1</v>
      </c>
      <c r="J246" s="9" t="str">
        <f t="shared" si="28"/>
        <v>CRM事業部</v>
      </c>
      <c r="K246" s="9">
        <f>VLOOKUP($E246,'(新)テーブル定義'!$E$6:$F$11,2,FALSE)</f>
        <v>2</v>
      </c>
      <c r="L246" s="9" t="str">
        <f t="shared" si="27"/>
        <v>西日本リージョン</v>
      </c>
      <c r="M246" s="9" t="str">
        <f>IFERROR(VLOOKUP($F246,'(新)テーブル定義'!$G$6:$H$42,2,FALSE),"")</f>
        <v>J1Q5</v>
      </c>
      <c r="N246" s="9" t="str">
        <f t="shared" si="29"/>
        <v>CRM九州/沖縄D</v>
      </c>
      <c r="O246" s="9">
        <f t="shared" si="30"/>
        <v>0</v>
      </c>
      <c r="P246" s="9">
        <f t="shared" si="31"/>
        <v>12116611</v>
      </c>
      <c r="Q246" s="9" t="str">
        <f t="shared" si="32"/>
        <v>中尾圭佑</v>
      </c>
      <c r="R246" s="9">
        <v>0</v>
      </c>
      <c r="S246" s="9" t="s">
        <v>1027</v>
      </c>
      <c r="T246" s="9" t="s">
        <v>1028</v>
      </c>
      <c r="U246" s="24"/>
    </row>
    <row r="247" spans="1:21" hidden="1">
      <c r="A247" s="12">
        <v>12115998</v>
      </c>
      <c r="B247" s="11" t="s">
        <v>1029</v>
      </c>
      <c r="C247" s="11" t="s">
        <v>1030</v>
      </c>
      <c r="D247" s="9" t="s">
        <v>19</v>
      </c>
      <c r="E247" s="9" t="s">
        <v>20</v>
      </c>
      <c r="F247" s="16" t="s">
        <v>1126</v>
      </c>
      <c r="G247" s="9" t="s">
        <v>312</v>
      </c>
      <c r="H247" s="32"/>
      <c r="I247" s="9">
        <f>VLOOKUP($D247,'(新)テーブル定義'!$B$6:$C$7,2,FALSE)</f>
        <v>0</v>
      </c>
      <c r="J247" s="9" t="str">
        <f t="shared" si="28"/>
        <v>AF事業部</v>
      </c>
      <c r="K247" s="9">
        <f>VLOOKUP($E247,'(新)テーブル定義'!$E$6:$F$11,2,FALSE)</f>
        <v>1</v>
      </c>
      <c r="L247" s="9" t="str">
        <f t="shared" si="27"/>
        <v>東日本リージョン</v>
      </c>
      <c r="M247" s="9" t="str">
        <f>IFERROR(VLOOKUP($F247,'(新)テーブル定義'!$G$6:$H$42,2,FALSE),"")</f>
        <v>J2O3</v>
      </c>
      <c r="N247" s="9" t="str">
        <f t="shared" si="29"/>
        <v>AF南関東D</v>
      </c>
      <c r="O247" s="9">
        <f t="shared" si="30"/>
        <v>1</v>
      </c>
      <c r="P247" s="9">
        <f t="shared" si="31"/>
        <v>12115998</v>
      </c>
      <c r="Q247" s="9" t="str">
        <f t="shared" si="32"/>
        <v>中原匠</v>
      </c>
      <c r="R247" s="9">
        <v>0</v>
      </c>
      <c r="S247" s="9" t="s">
        <v>1027</v>
      </c>
      <c r="T247" s="9" t="s">
        <v>1031</v>
      </c>
      <c r="U247" s="9"/>
    </row>
    <row r="248" spans="1:21" s="39" customFormat="1">
      <c r="A248" s="26">
        <v>12112296</v>
      </c>
      <c r="B248" s="29" t="s">
        <v>1032</v>
      </c>
      <c r="C248" s="29" t="s">
        <v>793</v>
      </c>
      <c r="D248" s="26" t="s">
        <v>24</v>
      </c>
      <c r="E248" s="26" t="s">
        <v>20</v>
      </c>
      <c r="F248" s="27" t="s">
        <v>1199</v>
      </c>
      <c r="G248" s="26" t="s">
        <v>578</v>
      </c>
      <c r="H248" s="28" t="s">
        <v>1195</v>
      </c>
      <c r="I248" s="26">
        <f>VLOOKUP($D248,'(新)テーブル定義'!$B$6:$C$7,2,FALSE)</f>
        <v>1</v>
      </c>
      <c r="J248" s="26" t="str">
        <f t="shared" si="28"/>
        <v>CRM事業部</v>
      </c>
      <c r="K248" s="26">
        <f>VLOOKUP($E248,'(新)テーブル定義'!$E$6:$F$11,2,FALSE)</f>
        <v>1</v>
      </c>
      <c r="L248" s="26" t="str">
        <f t="shared" si="27"/>
        <v>東日本リージョン</v>
      </c>
      <c r="M248" s="26" t="str">
        <f>IFERROR(VLOOKUP($F248,'(新)テーブル定義'!$G$6:$H$42,2,FALSE),"")</f>
        <v>J1P5</v>
      </c>
      <c r="N248" s="26" t="str">
        <f t="shared" si="29"/>
        <v>CRM東京1D</v>
      </c>
      <c r="O248" s="26">
        <f t="shared" si="30"/>
        <v>0</v>
      </c>
      <c r="P248" s="26">
        <f t="shared" si="31"/>
        <v>12112296</v>
      </c>
      <c r="Q248" s="26" t="str">
        <f t="shared" si="32"/>
        <v>馬場和也</v>
      </c>
      <c r="R248" s="26">
        <v>0</v>
      </c>
      <c r="S248" s="30" t="s">
        <v>1033</v>
      </c>
      <c r="T248" s="26" t="s">
        <v>1034</v>
      </c>
      <c r="U248" s="26"/>
    </row>
    <row r="249" spans="1:21">
      <c r="A249" s="9">
        <v>12115827</v>
      </c>
      <c r="B249" s="11" t="s">
        <v>266</v>
      </c>
      <c r="C249" s="11" t="s">
        <v>316</v>
      </c>
      <c r="D249" s="9" t="s">
        <v>24</v>
      </c>
      <c r="E249" s="9" t="s">
        <v>20</v>
      </c>
      <c r="F249" s="16" t="s">
        <v>1127</v>
      </c>
      <c r="G249" s="9" t="s">
        <v>539</v>
      </c>
      <c r="H249" s="32"/>
      <c r="I249" s="9">
        <f>VLOOKUP($D249,'(新)テーブル定義'!$B$6:$C$7,2,FALSE)</f>
        <v>1</v>
      </c>
      <c r="J249" s="9" t="str">
        <f t="shared" si="28"/>
        <v>CRM事業部</v>
      </c>
      <c r="K249" s="9">
        <f>VLOOKUP($E249,'(新)テーブル定義'!$E$6:$F$11,2,FALSE)</f>
        <v>1</v>
      </c>
      <c r="L249" s="9" t="str">
        <f t="shared" si="27"/>
        <v>東日本リージョン</v>
      </c>
      <c r="M249" s="9" t="str">
        <f>IFERROR(VLOOKUP($F249,'(新)テーブル定義'!$G$6:$H$42,2,FALSE),"")</f>
        <v>J1P9</v>
      </c>
      <c r="N249" s="9" t="str">
        <f t="shared" si="29"/>
        <v>CRM東日本FCE D</v>
      </c>
      <c r="O249" s="9">
        <f t="shared" si="30"/>
        <v>0</v>
      </c>
      <c r="P249" s="9">
        <f t="shared" si="31"/>
        <v>12115827</v>
      </c>
      <c r="Q249" s="9" t="str">
        <f t="shared" si="32"/>
        <v>森昌弘</v>
      </c>
      <c r="R249" s="9">
        <v>1</v>
      </c>
      <c r="S249" s="25" t="s">
        <v>1035</v>
      </c>
      <c r="T249" s="9" t="s">
        <v>1036</v>
      </c>
      <c r="U249" s="9"/>
    </row>
    <row r="250" spans="1:21" hidden="1">
      <c r="A250" s="9">
        <v>12123327</v>
      </c>
      <c r="B250" s="11" t="s">
        <v>600</v>
      </c>
      <c r="C250" s="11" t="s">
        <v>948</v>
      </c>
      <c r="D250" s="9" t="s">
        <v>19</v>
      </c>
      <c r="E250" s="9" t="s">
        <v>20</v>
      </c>
      <c r="F250" s="16" t="s">
        <v>22</v>
      </c>
      <c r="G250" s="9" t="s">
        <v>312</v>
      </c>
      <c r="H250" s="32"/>
      <c r="I250" s="9">
        <f>VLOOKUP($D250,'(新)テーブル定義'!$B$6:$C$7,2,FALSE)</f>
        <v>0</v>
      </c>
      <c r="J250" s="9" t="s">
        <v>19</v>
      </c>
      <c r="K250" s="9">
        <f>VLOOKUP($E250,'(新)テーブル定義'!$E$6:$F$11,2,FALSE)</f>
        <v>1</v>
      </c>
      <c r="L250" s="9" t="str">
        <f t="shared" si="27"/>
        <v>東日本リージョン</v>
      </c>
      <c r="M250" s="9" t="str">
        <f>IFERROR(VLOOKUP($F250,'(新)テーブル定義'!$G$6:$H$42,2,FALSE),"")</f>
        <v>J2O3</v>
      </c>
      <c r="N250" s="9" t="str">
        <f t="shared" si="29"/>
        <v>AF南関東D</v>
      </c>
      <c r="O250" s="9">
        <f t="shared" si="30"/>
        <v>1</v>
      </c>
      <c r="P250" s="9">
        <f t="shared" si="31"/>
        <v>12123327</v>
      </c>
      <c r="Q250" s="9" t="str">
        <f t="shared" si="32"/>
        <v>金岡泰祐</v>
      </c>
      <c r="R250" s="9">
        <v>0</v>
      </c>
      <c r="S250" s="9" t="s">
        <v>23</v>
      </c>
      <c r="T250" s="9" t="s">
        <v>1037</v>
      </c>
      <c r="U250" s="24"/>
    </row>
    <row r="251" spans="1:21" s="52" customFormat="1">
      <c r="A251" s="42">
        <v>12124200</v>
      </c>
      <c r="B251" s="46" t="s">
        <v>1038</v>
      </c>
      <c r="C251" s="46" t="s">
        <v>1039</v>
      </c>
      <c r="D251" s="42" t="s">
        <v>24</v>
      </c>
      <c r="E251" s="42" t="s">
        <v>20</v>
      </c>
      <c r="F251" s="43" t="s">
        <v>28</v>
      </c>
      <c r="G251" s="42" t="s">
        <v>578</v>
      </c>
      <c r="H251" s="44" t="s">
        <v>1237</v>
      </c>
      <c r="I251" s="42">
        <f>VLOOKUP($D251,'(新)テーブル定義'!$B$6:$C$7,2,FALSE)</f>
        <v>1</v>
      </c>
      <c r="J251" s="42" t="s">
        <v>24</v>
      </c>
      <c r="K251" s="42">
        <f>VLOOKUP($E251,'(新)テーブル定義'!$E$6:$F$11,2,FALSE)</f>
        <v>1</v>
      </c>
      <c r="L251" s="42" t="str">
        <f t="shared" si="27"/>
        <v>東日本リージョン</v>
      </c>
      <c r="M251" s="42" t="str">
        <f>IFERROR(VLOOKUP($F251,'(新)テーブル定義'!$G$6:$H$42,2,FALSE),"")</f>
        <v>J1P7</v>
      </c>
      <c r="N251" s="42" t="str">
        <f t="shared" si="29"/>
        <v>CRM神奈川D</v>
      </c>
      <c r="O251" s="42">
        <f t="shared" si="30"/>
        <v>0</v>
      </c>
      <c r="P251" s="42">
        <f t="shared" si="31"/>
        <v>12124200</v>
      </c>
      <c r="Q251" s="42" t="str">
        <f t="shared" si="32"/>
        <v>大波多将人</v>
      </c>
      <c r="R251" s="42">
        <v>0</v>
      </c>
      <c r="S251" s="42" t="s">
        <v>29</v>
      </c>
      <c r="T251" s="42" t="s">
        <v>1040</v>
      </c>
      <c r="U251" s="42"/>
    </row>
    <row r="252" spans="1:21" s="52" customFormat="1">
      <c r="A252" s="42">
        <v>12123347</v>
      </c>
      <c r="B252" s="46" t="s">
        <v>1041</v>
      </c>
      <c r="C252" s="46" t="s">
        <v>1042</v>
      </c>
      <c r="D252" s="42" t="s">
        <v>24</v>
      </c>
      <c r="E252" s="42" t="s">
        <v>64</v>
      </c>
      <c r="F252" s="43" t="s">
        <v>32</v>
      </c>
      <c r="G252" s="42" t="s">
        <v>578</v>
      </c>
      <c r="H252" s="44" t="s">
        <v>1237</v>
      </c>
      <c r="I252" s="42">
        <f>VLOOKUP($D252,'(新)テーブル定義'!$B$6:$C$7,2,FALSE)</f>
        <v>1</v>
      </c>
      <c r="J252" s="42" t="s">
        <v>24</v>
      </c>
      <c r="K252" s="42">
        <f>VLOOKUP($E252,'(新)テーブル定義'!$E$6:$F$11,2,FALSE)</f>
        <v>2</v>
      </c>
      <c r="L252" s="42" t="str">
        <f t="shared" si="27"/>
        <v>西日本リージョン</v>
      </c>
      <c r="M252" s="42" t="str">
        <f>IFERROR(VLOOKUP($F252,'(新)テーブル定義'!$G$6:$H$42,2,FALSE),"")</f>
        <v>J1Q1</v>
      </c>
      <c r="N252" s="42" t="str">
        <f t="shared" si="29"/>
        <v>CRM京都/北陸D</v>
      </c>
      <c r="O252" s="42">
        <f t="shared" si="30"/>
        <v>0</v>
      </c>
      <c r="P252" s="42">
        <f t="shared" si="31"/>
        <v>12123347</v>
      </c>
      <c r="Q252" s="42" t="str">
        <f t="shared" si="32"/>
        <v>各務諒</v>
      </c>
      <c r="R252" s="42">
        <v>0</v>
      </c>
      <c r="S252" s="54" t="s">
        <v>33</v>
      </c>
      <c r="T252" s="42" t="s">
        <v>1043</v>
      </c>
      <c r="U252" s="42"/>
    </row>
    <row r="253" spans="1:21" s="52" customFormat="1">
      <c r="A253" s="42">
        <v>12123348</v>
      </c>
      <c r="B253" s="46" t="s">
        <v>1044</v>
      </c>
      <c r="C253" s="46" t="s">
        <v>1045</v>
      </c>
      <c r="D253" s="42" t="s">
        <v>24</v>
      </c>
      <c r="E253" s="42" t="s">
        <v>64</v>
      </c>
      <c r="F253" s="43" t="s">
        <v>36</v>
      </c>
      <c r="G253" s="42" t="s">
        <v>578</v>
      </c>
      <c r="H253" s="44" t="s">
        <v>1237</v>
      </c>
      <c r="I253" s="42">
        <f>VLOOKUP($D253,'(新)テーブル定義'!$B$6:$C$7,2,FALSE)</f>
        <v>1</v>
      </c>
      <c r="J253" s="42" t="s">
        <v>24</v>
      </c>
      <c r="K253" s="42">
        <f>VLOOKUP($E253,'(新)テーブル定義'!$E$6:$F$11,2,FALSE)</f>
        <v>2</v>
      </c>
      <c r="L253" s="42" t="str">
        <f t="shared" si="27"/>
        <v>西日本リージョン</v>
      </c>
      <c r="M253" s="42" t="str">
        <f>IFERROR(VLOOKUP($F253,'(新)テーブル定義'!$G$6:$H$42,2,FALSE),"")</f>
        <v>J1Q5</v>
      </c>
      <c r="N253" s="42" t="str">
        <f t="shared" si="29"/>
        <v>CRM九州/沖縄D</v>
      </c>
      <c r="O253" s="42">
        <f t="shared" si="30"/>
        <v>0</v>
      </c>
      <c r="P253" s="42">
        <f t="shared" si="31"/>
        <v>12123348</v>
      </c>
      <c r="Q253" s="42" t="str">
        <f t="shared" si="32"/>
        <v>城戸宏介</v>
      </c>
      <c r="R253" s="42">
        <v>0</v>
      </c>
      <c r="S253" s="42" t="s">
        <v>37</v>
      </c>
      <c r="T253" s="42" t="s">
        <v>1046</v>
      </c>
      <c r="U253" s="42"/>
    </row>
    <row r="254" spans="1:21" s="13" customFormat="1" hidden="1">
      <c r="A254" s="18">
        <v>12124103</v>
      </c>
      <c r="B254" s="11" t="s">
        <v>1047</v>
      </c>
      <c r="C254" s="11" t="s">
        <v>1042</v>
      </c>
      <c r="D254" s="9" t="s">
        <v>19</v>
      </c>
      <c r="E254" s="9" t="s">
        <v>20</v>
      </c>
      <c r="F254" s="16" t="s">
        <v>52</v>
      </c>
      <c r="G254" s="9" t="s">
        <v>57</v>
      </c>
      <c r="H254" s="33"/>
      <c r="I254" s="9">
        <f>VLOOKUP($D254,'(新)テーブル定義'!$B$6:$C$7,2,FALSE)</f>
        <v>0</v>
      </c>
      <c r="J254" s="9" t="str">
        <f t="shared" ref="J254:J258" si="33">D254</f>
        <v>AF事業部</v>
      </c>
      <c r="K254" s="9">
        <f>VLOOKUP($E254,'(新)テーブル定義'!$E$6:$F$11,2,FALSE)</f>
        <v>1</v>
      </c>
      <c r="L254" s="9" t="str">
        <f t="shared" si="27"/>
        <v>東日本リージョン</v>
      </c>
      <c r="M254" s="9" t="str">
        <f>IFERROR(VLOOKUP($F254,'(新)テーブル定義'!$G$6:$H$42,2,FALSE),"")</f>
        <v>J2Q7</v>
      </c>
      <c r="N254" s="9" t="str">
        <f t="shared" si="29"/>
        <v>AF南関東FCE D</v>
      </c>
      <c r="O254" s="9">
        <f t="shared" si="30"/>
        <v>1</v>
      </c>
      <c r="P254" s="9">
        <f t="shared" si="31"/>
        <v>12124103</v>
      </c>
      <c r="Q254" s="9" t="str">
        <f t="shared" si="32"/>
        <v>市井諒</v>
      </c>
      <c r="R254" s="9">
        <v>1</v>
      </c>
      <c r="S254" s="9" t="s">
        <v>41</v>
      </c>
      <c r="T254" s="9" t="s">
        <v>1048</v>
      </c>
      <c r="U254" s="9"/>
    </row>
    <row r="255" spans="1:21" s="13" customFormat="1" hidden="1">
      <c r="A255" s="18">
        <v>12124120</v>
      </c>
      <c r="B255" s="11" t="s">
        <v>87</v>
      </c>
      <c r="C255" s="11" t="s">
        <v>1049</v>
      </c>
      <c r="D255" s="9" t="s">
        <v>19</v>
      </c>
      <c r="E255" s="9" t="s">
        <v>20</v>
      </c>
      <c r="F255" s="16" t="s">
        <v>52</v>
      </c>
      <c r="G255" s="9" t="s">
        <v>57</v>
      </c>
      <c r="H255" s="33"/>
      <c r="I255" s="9">
        <f>VLOOKUP($D255,'(新)テーブル定義'!$B$6:$C$7,2,FALSE)</f>
        <v>0</v>
      </c>
      <c r="J255" s="9" t="str">
        <f t="shared" si="33"/>
        <v>AF事業部</v>
      </c>
      <c r="K255" s="9">
        <f>VLOOKUP($E255,'(新)テーブル定義'!$E$6:$F$11,2,FALSE)</f>
        <v>1</v>
      </c>
      <c r="L255" s="9" t="str">
        <f t="shared" si="27"/>
        <v>東日本リージョン</v>
      </c>
      <c r="M255" s="9" t="str">
        <f>IFERROR(VLOOKUP($F255,'(新)テーブル定義'!$G$6:$H$42,2,FALSE),"")</f>
        <v>J2Q7</v>
      </c>
      <c r="N255" s="9" t="str">
        <f t="shared" si="29"/>
        <v>AF南関東FCE D</v>
      </c>
      <c r="O255" s="9">
        <f t="shared" si="30"/>
        <v>1</v>
      </c>
      <c r="P255" s="9">
        <f t="shared" si="31"/>
        <v>12124120</v>
      </c>
      <c r="Q255" s="9" t="str">
        <f t="shared" si="32"/>
        <v>森川和信</v>
      </c>
      <c r="R255" s="9">
        <v>1</v>
      </c>
      <c r="S255" s="10" t="s">
        <v>42</v>
      </c>
      <c r="T255" s="9" t="s">
        <v>1050</v>
      </c>
      <c r="U255" s="9"/>
    </row>
    <row r="256" spans="1:21" s="13" customFormat="1" hidden="1">
      <c r="A256" s="18">
        <v>12124114</v>
      </c>
      <c r="B256" s="11" t="s">
        <v>1051</v>
      </c>
      <c r="C256" s="11" t="s">
        <v>1052</v>
      </c>
      <c r="D256" s="9" t="s">
        <v>19</v>
      </c>
      <c r="E256" s="9" t="s">
        <v>20</v>
      </c>
      <c r="F256" s="16" t="s">
        <v>1128</v>
      </c>
      <c r="G256" s="9" t="s">
        <v>57</v>
      </c>
      <c r="H256" s="33"/>
      <c r="I256" s="9">
        <f>VLOOKUP($D256,'(新)テーブル定義'!$B$6:$C$7,2,FALSE)</f>
        <v>0</v>
      </c>
      <c r="J256" s="9" t="str">
        <f t="shared" si="33"/>
        <v>AF事業部</v>
      </c>
      <c r="K256" s="9">
        <f>VLOOKUP($E256,'(新)テーブル定義'!$E$6:$F$11,2,FALSE)</f>
        <v>1</v>
      </c>
      <c r="L256" s="9" t="str">
        <f t="shared" si="27"/>
        <v>東日本リージョン</v>
      </c>
      <c r="M256" s="9" t="str">
        <f>IFERROR(VLOOKUP($F256,'(新)テーブル定義'!$G$6:$H$42,2,FALSE),"")</f>
        <v>J2Q2</v>
      </c>
      <c r="N256" s="9" t="str">
        <f t="shared" si="29"/>
        <v>AF北関東FCE D</v>
      </c>
      <c r="O256" s="9">
        <f t="shared" si="30"/>
        <v>1</v>
      </c>
      <c r="P256" s="9">
        <f t="shared" si="31"/>
        <v>12124114</v>
      </c>
      <c r="Q256" s="9" t="str">
        <f t="shared" si="32"/>
        <v>坂田浩章</v>
      </c>
      <c r="R256" s="9">
        <v>1</v>
      </c>
      <c r="S256" s="9" t="s">
        <v>43</v>
      </c>
      <c r="T256" s="9" t="s">
        <v>1053</v>
      </c>
      <c r="U256" s="9"/>
    </row>
    <row r="257" spans="1:21" s="13" customFormat="1" hidden="1">
      <c r="A257" s="18">
        <v>12124117</v>
      </c>
      <c r="B257" s="11" t="s">
        <v>294</v>
      </c>
      <c r="C257" s="11" t="s">
        <v>1054</v>
      </c>
      <c r="D257" s="9" t="s">
        <v>19</v>
      </c>
      <c r="E257" s="9" t="s">
        <v>20</v>
      </c>
      <c r="F257" s="16" t="s">
        <v>1128</v>
      </c>
      <c r="G257" s="9" t="s">
        <v>57</v>
      </c>
      <c r="H257" s="33"/>
      <c r="I257" s="9">
        <f>VLOOKUP($D257,'(新)テーブル定義'!$B$6:$C$7,2,FALSE)</f>
        <v>0</v>
      </c>
      <c r="J257" s="9" t="str">
        <f t="shared" si="33"/>
        <v>AF事業部</v>
      </c>
      <c r="K257" s="9">
        <f>VLOOKUP($E257,'(新)テーブル定義'!$E$6:$F$11,2,FALSE)</f>
        <v>1</v>
      </c>
      <c r="L257" s="9" t="str">
        <f t="shared" si="27"/>
        <v>東日本リージョン</v>
      </c>
      <c r="M257" s="9" t="str">
        <f>IFERROR(VLOOKUP($F257,'(新)テーブル定義'!$G$6:$H$42,2,FALSE),"")</f>
        <v>J2Q2</v>
      </c>
      <c r="N257" s="9" t="str">
        <f t="shared" si="29"/>
        <v>AF北関東FCE D</v>
      </c>
      <c r="O257" s="9">
        <f t="shared" si="30"/>
        <v>1</v>
      </c>
      <c r="P257" s="9">
        <f t="shared" si="31"/>
        <v>12124117</v>
      </c>
      <c r="Q257" s="9" t="str">
        <f t="shared" si="32"/>
        <v>鈴木美緒</v>
      </c>
      <c r="R257" s="9">
        <v>1</v>
      </c>
      <c r="S257" s="9" t="s">
        <v>44</v>
      </c>
      <c r="T257" s="9" t="s">
        <v>1055</v>
      </c>
      <c r="U257" s="24"/>
    </row>
    <row r="258" spans="1:21" s="13" customFormat="1" hidden="1">
      <c r="A258" s="18">
        <v>12124104</v>
      </c>
      <c r="B258" s="11" t="s">
        <v>1056</v>
      </c>
      <c r="C258" s="11" t="s">
        <v>1057</v>
      </c>
      <c r="D258" s="9" t="s">
        <v>19</v>
      </c>
      <c r="E258" s="9" t="s">
        <v>20</v>
      </c>
      <c r="F258" s="16" t="s">
        <v>1128</v>
      </c>
      <c r="G258" s="9" t="s">
        <v>57</v>
      </c>
      <c r="H258" s="33"/>
      <c r="I258" s="9">
        <f>VLOOKUP($D258,'(新)テーブル定義'!$B$6:$C$7,2,FALSE)</f>
        <v>0</v>
      </c>
      <c r="J258" s="9" t="str">
        <f t="shared" si="33"/>
        <v>AF事業部</v>
      </c>
      <c r="K258" s="9">
        <f>VLOOKUP($E258,'(新)テーブル定義'!$E$6:$F$11,2,FALSE)</f>
        <v>1</v>
      </c>
      <c r="L258" s="9" t="str">
        <f t="shared" si="27"/>
        <v>東日本リージョン</v>
      </c>
      <c r="M258" s="9" t="str">
        <f>IFERROR(VLOOKUP($F258,'(新)テーブル定義'!$G$6:$H$42,2,FALSE),"")</f>
        <v>J2Q2</v>
      </c>
      <c r="N258" s="9" t="str">
        <f t="shared" si="29"/>
        <v>AF北関東FCE D</v>
      </c>
      <c r="O258" s="9">
        <f t="shared" si="30"/>
        <v>1</v>
      </c>
      <c r="P258" s="9">
        <f t="shared" si="31"/>
        <v>12124104</v>
      </c>
      <c r="Q258" s="9" t="str">
        <f t="shared" si="32"/>
        <v>上園泰弘</v>
      </c>
      <c r="R258" s="9">
        <v>1</v>
      </c>
      <c r="S258" s="10" t="s">
        <v>45</v>
      </c>
      <c r="T258" s="9" t="s">
        <v>1058</v>
      </c>
      <c r="U258" s="9"/>
    </row>
    <row r="259" spans="1:21" s="13" customFormat="1">
      <c r="A259" s="9">
        <v>12125244</v>
      </c>
      <c r="B259" s="11" t="s">
        <v>1112</v>
      </c>
      <c r="C259" s="11" t="s">
        <v>1113</v>
      </c>
      <c r="D259" s="9" t="s">
        <v>24</v>
      </c>
      <c r="E259" s="9" t="s">
        <v>20</v>
      </c>
      <c r="F259" s="16" t="s">
        <v>164</v>
      </c>
      <c r="G259" s="9" t="s">
        <v>578</v>
      </c>
      <c r="H259" s="33"/>
      <c r="I259" s="9">
        <f>VLOOKUP($D259,'(新)テーブル定義'!$B$6:$C$7,2,FALSE)</f>
        <v>1</v>
      </c>
      <c r="J259" s="9" t="str">
        <f t="shared" ref="J259:J263" si="34">D259</f>
        <v>CRM事業部</v>
      </c>
      <c r="K259" s="9">
        <f>VLOOKUP($E259,'(新)テーブル定義'!$E$6:$F$11,2,FALSE)</f>
        <v>1</v>
      </c>
      <c r="L259" s="9" t="str">
        <f t="shared" ref="L259:L263" si="35">E259</f>
        <v>東日本リージョン</v>
      </c>
      <c r="M259" s="9" t="str">
        <f>IFERROR(VLOOKUP($F259,'(新)テーブル定義'!$G$6:$H$42,2,FALSE),"")</f>
        <v>J1P8</v>
      </c>
      <c r="N259" s="9" t="str">
        <f t="shared" ref="N259:N263" si="36">F259</f>
        <v>CRM東海D</v>
      </c>
      <c r="O259" s="9">
        <f t="shared" ref="O259:O263" si="37">IF(I259=0,1,0)</f>
        <v>0</v>
      </c>
      <c r="P259" s="9">
        <f t="shared" ref="P259:P263" si="38">A259</f>
        <v>12125244</v>
      </c>
      <c r="Q259" s="9" t="str">
        <f t="shared" ref="Q259:Q263" si="39">B259&amp;C259</f>
        <v>中村貞晴</v>
      </c>
      <c r="R259" s="9">
        <v>0</v>
      </c>
      <c r="S259" s="19" t="s">
        <v>1129</v>
      </c>
      <c r="T259" s="9" t="s">
        <v>1136</v>
      </c>
      <c r="U259" s="9"/>
    </row>
    <row r="260" spans="1:21" s="13" customFormat="1" hidden="1">
      <c r="A260" s="9"/>
      <c r="B260" s="11"/>
      <c r="C260" s="11"/>
      <c r="D260" s="9"/>
      <c r="E260" s="9"/>
      <c r="F260" s="16"/>
      <c r="G260" s="9"/>
      <c r="H260" s="3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17"/>
      <c r="T260" s="9"/>
      <c r="U260" s="9"/>
    </row>
    <row r="261" spans="1:21" s="13" customFormat="1" hidden="1">
      <c r="A261" s="9">
        <v>12123350</v>
      </c>
      <c r="B261" s="11" t="s">
        <v>1114</v>
      </c>
      <c r="C261" s="11" t="s">
        <v>1115</v>
      </c>
      <c r="D261" s="9" t="s">
        <v>19</v>
      </c>
      <c r="E261" s="9" t="s">
        <v>38</v>
      </c>
      <c r="F261" s="16" t="s">
        <v>40</v>
      </c>
      <c r="G261" s="9" t="s">
        <v>57</v>
      </c>
      <c r="H261" s="33"/>
      <c r="I261" s="9">
        <f>VLOOKUP($D261,'(新)テーブル定義'!$B$6:$C$7,2,FALSE)</f>
        <v>0</v>
      </c>
      <c r="J261" s="9" t="str">
        <f t="shared" si="34"/>
        <v>AF事業部</v>
      </c>
      <c r="K261" s="9">
        <f>VLOOKUP($E261,'(新)テーブル定義'!$E$6:$F$11,2,FALSE)</f>
        <v>5</v>
      </c>
      <c r="L261" s="9" t="str">
        <f t="shared" si="35"/>
        <v>FCEフィールドトレーナーグループ</v>
      </c>
      <c r="M261" s="9" t="str">
        <f>IFERROR(VLOOKUP($F261,'(新)テーブル定義'!$G$6:$H$42,2,FALSE),"")</f>
        <v/>
      </c>
      <c r="N261" s="9" t="str">
        <f t="shared" si="36"/>
        <v>AF FCE Field Trainer Group</v>
      </c>
      <c r="O261" s="9">
        <f t="shared" si="37"/>
        <v>1</v>
      </c>
      <c r="P261" s="9">
        <f t="shared" si="38"/>
        <v>12123350</v>
      </c>
      <c r="Q261" s="9" t="str">
        <f t="shared" si="39"/>
        <v>堀場篤史</v>
      </c>
      <c r="R261" s="9">
        <v>1</v>
      </c>
      <c r="S261" s="17" t="s">
        <v>1131</v>
      </c>
      <c r="T261" s="9" t="s">
        <v>1137</v>
      </c>
      <c r="U261" s="9"/>
    </row>
    <row r="262" spans="1:21" s="13" customFormat="1" hidden="1">
      <c r="A262" s="9">
        <v>12126809</v>
      </c>
      <c r="B262" s="11" t="s">
        <v>1116</v>
      </c>
      <c r="C262" s="11" t="s">
        <v>1117</v>
      </c>
      <c r="D262" s="9" t="s">
        <v>19</v>
      </c>
      <c r="E262" s="9" t="s">
        <v>64</v>
      </c>
      <c r="F262" s="16" t="s">
        <v>78</v>
      </c>
      <c r="G262" s="9" t="s">
        <v>312</v>
      </c>
      <c r="H262" s="22"/>
      <c r="I262" s="9">
        <f>VLOOKUP($D262,'(新)テーブル定義'!$B$6:$C$7,2,FALSE)</f>
        <v>0</v>
      </c>
      <c r="J262" s="9" t="str">
        <f t="shared" si="34"/>
        <v>AF事業部</v>
      </c>
      <c r="K262" s="9">
        <f>VLOOKUP($E262,'(新)テーブル定義'!$E$6:$F$11,2,FALSE)</f>
        <v>2</v>
      </c>
      <c r="L262" s="9" t="str">
        <f t="shared" si="35"/>
        <v>西日本リージョン</v>
      </c>
      <c r="M262" s="9" t="str">
        <f>IFERROR(VLOOKUP($F262,'(新)テーブル定義'!$G$6:$H$42,2,FALSE),"")</f>
        <v>J2P4</v>
      </c>
      <c r="N262" s="9" t="str">
        <f t="shared" si="36"/>
        <v>AF九州/沖縄D</v>
      </c>
      <c r="O262" s="9">
        <f t="shared" si="37"/>
        <v>1</v>
      </c>
      <c r="P262" s="9">
        <f t="shared" si="38"/>
        <v>12126809</v>
      </c>
      <c r="Q262" s="9" t="str">
        <f t="shared" si="39"/>
        <v>塚田浩信</v>
      </c>
      <c r="R262" s="9">
        <v>0</v>
      </c>
      <c r="S262" s="17" t="s">
        <v>1132</v>
      </c>
      <c r="T262" s="9" t="s">
        <v>1138</v>
      </c>
      <c r="U262" s="24"/>
    </row>
    <row r="263" spans="1:21" s="13" customFormat="1" hidden="1">
      <c r="A263" s="9">
        <v>12083749</v>
      </c>
      <c r="B263" s="11" t="s">
        <v>1118</v>
      </c>
      <c r="C263" s="11" t="s">
        <v>1119</v>
      </c>
      <c r="D263" s="9" t="s">
        <v>19</v>
      </c>
      <c r="E263" s="9" t="s">
        <v>38</v>
      </c>
      <c r="F263" s="16" t="s">
        <v>40</v>
      </c>
      <c r="G263" s="9" t="s">
        <v>57</v>
      </c>
      <c r="H263" s="33"/>
      <c r="I263" s="9">
        <f>VLOOKUP($D263,'(新)テーブル定義'!$B$6:$C$7,2,FALSE)</f>
        <v>0</v>
      </c>
      <c r="J263" s="9" t="str">
        <f t="shared" si="34"/>
        <v>AF事業部</v>
      </c>
      <c r="K263" s="9">
        <f>VLOOKUP($E263,'(新)テーブル定義'!$E$6:$F$11,2,FALSE)</f>
        <v>5</v>
      </c>
      <c r="L263" s="9" t="str">
        <f t="shared" si="35"/>
        <v>FCEフィールドトレーナーグループ</v>
      </c>
      <c r="M263" s="9" t="str">
        <f>IFERROR(VLOOKUP($F263,'(新)テーブル定義'!$G$6:$H$42,2,FALSE),"")</f>
        <v/>
      </c>
      <c r="N263" s="9" t="str">
        <f t="shared" si="36"/>
        <v>AF FCE Field Trainer Group</v>
      </c>
      <c r="O263" s="9">
        <f t="shared" si="37"/>
        <v>1</v>
      </c>
      <c r="P263" s="9">
        <f t="shared" si="38"/>
        <v>12083749</v>
      </c>
      <c r="Q263" s="9" t="str">
        <f t="shared" si="39"/>
        <v>髙橋清文</v>
      </c>
      <c r="R263" s="9">
        <v>1</v>
      </c>
      <c r="S263" s="17" t="s">
        <v>1130</v>
      </c>
      <c r="T263" s="9" t="s">
        <v>1139</v>
      </c>
      <c r="U263" s="9"/>
    </row>
    <row r="264" spans="1:21" s="13" customFormat="1" hidden="1">
      <c r="A264" s="9">
        <v>12127803</v>
      </c>
      <c r="B264" s="11" t="s">
        <v>1133</v>
      </c>
      <c r="C264" s="11" t="s">
        <v>1134</v>
      </c>
      <c r="D264" s="9" t="s">
        <v>19</v>
      </c>
      <c r="E264" s="9" t="s">
        <v>20</v>
      </c>
      <c r="F264" s="16" t="s">
        <v>1125</v>
      </c>
      <c r="G264" s="9" t="s">
        <v>312</v>
      </c>
      <c r="H264" s="20"/>
      <c r="I264" s="9">
        <f>VLOOKUP($D264,'(新)テーブル定義'!$B$6:$C$7,2,FALSE)</f>
        <v>0</v>
      </c>
      <c r="J264" s="9" t="str">
        <f t="shared" ref="J264:J267" si="40">D264</f>
        <v>AF事業部</v>
      </c>
      <c r="K264" s="9">
        <f>VLOOKUP($E264,'(新)テーブル定義'!$E$6:$F$11,2,FALSE)</f>
        <v>1</v>
      </c>
      <c r="L264" s="9" t="str">
        <f t="shared" ref="L264:L267" si="41">E264</f>
        <v>東日本リージョン</v>
      </c>
      <c r="M264" s="9" t="str">
        <f>IFERROR(VLOOKUP($F264,'(新)テーブル定義'!$G$6:$H$42,2,FALSE),"")</f>
        <v>J2O1</v>
      </c>
      <c r="N264" s="9" t="str">
        <f t="shared" ref="N264:N267" si="42">F264</f>
        <v>AF北海道/東北D</v>
      </c>
      <c r="O264" s="9">
        <f t="shared" ref="O264:O267" si="43">IF(I264=0,1,0)</f>
        <v>1</v>
      </c>
      <c r="P264" s="9">
        <f t="shared" ref="P264:P267" si="44">A264</f>
        <v>12127803</v>
      </c>
      <c r="Q264" s="9" t="str">
        <f t="shared" ref="Q264:Q267" si="45">B264&amp;C264</f>
        <v>松岡秀人</v>
      </c>
      <c r="R264" s="9">
        <v>0</v>
      </c>
      <c r="S264" s="17" t="s">
        <v>1141</v>
      </c>
      <c r="T264" s="9" t="s">
        <v>1152</v>
      </c>
      <c r="U264" s="24"/>
    </row>
    <row r="265" spans="1:21" s="13" customFormat="1" hidden="1">
      <c r="A265" s="9">
        <v>12127806</v>
      </c>
      <c r="B265" s="11" t="s">
        <v>1135</v>
      </c>
      <c r="C265" s="11" t="s">
        <v>1142</v>
      </c>
      <c r="D265" s="9" t="s">
        <v>19</v>
      </c>
      <c r="E265" s="11" t="s">
        <v>64</v>
      </c>
      <c r="F265" s="16" t="s">
        <v>86</v>
      </c>
      <c r="G265" s="9" t="s">
        <v>57</v>
      </c>
      <c r="H265" s="20"/>
      <c r="I265" s="9">
        <f>VLOOKUP($D265,'(新)テーブル定義'!$B$6:$C$7,2,FALSE)</f>
        <v>0</v>
      </c>
      <c r="J265" s="9" t="str">
        <f t="shared" si="40"/>
        <v>AF事業部</v>
      </c>
      <c r="K265" s="9">
        <f>VLOOKUP($E265,'(新)テーブル定義'!$E$6:$F$11,2,FALSE)</f>
        <v>2</v>
      </c>
      <c r="L265" s="9" t="str">
        <f t="shared" si="41"/>
        <v>西日本リージョン</v>
      </c>
      <c r="M265" s="9" t="str">
        <f>IFERROR(VLOOKUP($F265,'(新)テーブル定義'!$G$6:$H$42,2,FALSE),"")</f>
        <v>J2Q5</v>
      </c>
      <c r="N265" s="9" t="str">
        <f t="shared" si="42"/>
        <v>AF中四国FCE D</v>
      </c>
      <c r="O265" s="9">
        <f t="shared" si="43"/>
        <v>1</v>
      </c>
      <c r="P265" s="9">
        <f t="shared" si="44"/>
        <v>12127806</v>
      </c>
      <c r="Q265" s="9" t="str">
        <f t="shared" si="45"/>
        <v>長谷川晃</v>
      </c>
      <c r="R265" s="9">
        <v>1</v>
      </c>
      <c r="S265" s="17" t="s">
        <v>1140</v>
      </c>
      <c r="T265" s="9" t="s">
        <v>1153</v>
      </c>
      <c r="U265" s="9"/>
    </row>
    <row r="266" spans="1:21" s="13" customFormat="1" hidden="1">
      <c r="A266" s="9">
        <v>12132368</v>
      </c>
      <c r="B266" s="11" t="s">
        <v>1143</v>
      </c>
      <c r="C266" s="11" t="s">
        <v>1144</v>
      </c>
      <c r="D266" s="9" t="s">
        <v>19</v>
      </c>
      <c r="E266" s="11" t="s">
        <v>64</v>
      </c>
      <c r="F266" s="16" t="s">
        <v>104</v>
      </c>
      <c r="G266" s="9" t="s">
        <v>312</v>
      </c>
      <c r="H266" s="20"/>
      <c r="I266" s="9">
        <f>VLOOKUP($D266,'(新)テーブル定義'!$B$6:$C$7,2,FALSE)</f>
        <v>0</v>
      </c>
      <c r="J266" s="9" t="str">
        <f t="shared" si="40"/>
        <v>AF事業部</v>
      </c>
      <c r="K266" s="9">
        <f>VLOOKUP($E266,'(新)テーブル定義'!$E$6:$F$11,2,FALSE)</f>
        <v>2</v>
      </c>
      <c r="L266" s="9" t="str">
        <f t="shared" si="41"/>
        <v>西日本リージョン</v>
      </c>
      <c r="M266" s="9" t="str">
        <f>IFERROR(VLOOKUP($F266,'(新)テーブル定義'!$G$6:$H$42,2,FALSE),"")</f>
        <v>J2P1</v>
      </c>
      <c r="N266" s="9" t="str">
        <f t="shared" si="42"/>
        <v>AF中日本D</v>
      </c>
      <c r="O266" s="9">
        <f t="shared" si="43"/>
        <v>1</v>
      </c>
      <c r="P266" s="9">
        <f t="shared" si="44"/>
        <v>12132368</v>
      </c>
      <c r="Q266" s="9" t="str">
        <f t="shared" si="45"/>
        <v>守田剛章</v>
      </c>
      <c r="R266" s="9">
        <v>0</v>
      </c>
      <c r="S266" s="9" t="s">
        <v>1145</v>
      </c>
      <c r="T266" s="9" t="s">
        <v>1154</v>
      </c>
      <c r="U266" s="9"/>
    </row>
    <row r="267" spans="1:21" s="13" customFormat="1">
      <c r="A267" s="9">
        <v>12132364</v>
      </c>
      <c r="B267" s="11" t="s">
        <v>1146</v>
      </c>
      <c r="C267" s="11" t="s">
        <v>1147</v>
      </c>
      <c r="D267" s="9" t="s">
        <v>24</v>
      </c>
      <c r="E267" s="9" t="s">
        <v>20</v>
      </c>
      <c r="F267" s="16" t="s">
        <v>189</v>
      </c>
      <c r="G267" s="9" t="s">
        <v>578</v>
      </c>
      <c r="H267" s="20"/>
      <c r="I267" s="9">
        <f>VLOOKUP($D267,'(新)テーブル定義'!$B$6:$C$7,2,FALSE)</f>
        <v>1</v>
      </c>
      <c r="J267" s="9" t="str">
        <f t="shared" si="40"/>
        <v>CRM事業部</v>
      </c>
      <c r="K267" s="9">
        <f>VLOOKUP($E267,'(新)テーブル定義'!$E$6:$F$11,2,FALSE)</f>
        <v>1</v>
      </c>
      <c r="L267" s="9" t="str">
        <f t="shared" si="41"/>
        <v>東日本リージョン</v>
      </c>
      <c r="M267" s="9" t="str">
        <f>IFERROR(VLOOKUP($F267,'(新)テーブル定義'!$G$6:$H$42,2,FALSE),"")</f>
        <v>J1P3</v>
      </c>
      <c r="N267" s="9" t="str">
        <f t="shared" si="42"/>
        <v>CRM北関東/甲信越D</v>
      </c>
      <c r="O267" s="9">
        <f t="shared" si="43"/>
        <v>0</v>
      </c>
      <c r="P267" s="9">
        <f t="shared" si="44"/>
        <v>12132364</v>
      </c>
      <c r="Q267" s="9" t="str">
        <f t="shared" si="45"/>
        <v>横山宗平</v>
      </c>
      <c r="R267" s="9">
        <v>0</v>
      </c>
      <c r="S267" s="9" t="s">
        <v>1148</v>
      </c>
      <c r="T267" s="9" t="s">
        <v>1155</v>
      </c>
      <c r="U267" s="24"/>
    </row>
    <row r="268" spans="1:21" s="13" customFormat="1">
      <c r="A268" s="9">
        <v>12129637</v>
      </c>
      <c r="B268" s="11" t="s">
        <v>1149</v>
      </c>
      <c r="C268" s="11" t="s">
        <v>1150</v>
      </c>
      <c r="D268" s="9" t="s">
        <v>24</v>
      </c>
      <c r="E268" s="9"/>
      <c r="F268" s="16"/>
      <c r="G268" s="9" t="s">
        <v>994</v>
      </c>
      <c r="H268" s="20"/>
      <c r="I268" s="9">
        <f>VLOOKUP($D268,'(新)テーブル定義'!$B$6:$C$7,2,FALSE)</f>
        <v>1</v>
      </c>
      <c r="J268" s="9" t="str">
        <f t="shared" ref="J268" si="46">D268</f>
        <v>CRM事業部</v>
      </c>
      <c r="K268" s="9" t="e">
        <f>VLOOKUP($E268,'(新)テーブル定義'!$E$6:$F$11,2,FALSE)</f>
        <v>#N/A</v>
      </c>
      <c r="L268" s="9">
        <f t="shared" ref="L268" si="47">E268</f>
        <v>0</v>
      </c>
      <c r="M268" s="9" t="str">
        <f>IFERROR(VLOOKUP($F268,'(新)テーブル定義'!$G$6:$H$42,2,FALSE),"")</f>
        <v/>
      </c>
      <c r="N268" s="9">
        <f t="shared" ref="N268" si="48">F268</f>
        <v>0</v>
      </c>
      <c r="O268" s="9">
        <f t="shared" ref="O268" si="49">IF(I268=0,1,0)</f>
        <v>0</v>
      </c>
      <c r="P268" s="9">
        <f t="shared" ref="P268" si="50">A268</f>
        <v>12129637</v>
      </c>
      <c r="Q268" s="9" t="str">
        <f t="shared" ref="Q268" si="51">B268&amp;C268</f>
        <v>せーボレー俊</v>
      </c>
      <c r="R268" s="9">
        <v>0</v>
      </c>
      <c r="S268" s="17" t="s">
        <v>1151</v>
      </c>
      <c r="T268" s="9" t="s">
        <v>1156</v>
      </c>
      <c r="U268" s="9"/>
    </row>
    <row r="269" spans="1:21" hidden="1">
      <c r="A269" s="9">
        <v>12135671</v>
      </c>
      <c r="B269" s="11" t="s">
        <v>1157</v>
      </c>
      <c r="C269" s="11" t="s">
        <v>1172</v>
      </c>
      <c r="D269" s="9" t="s">
        <v>19</v>
      </c>
      <c r="E269" s="11" t="s">
        <v>64</v>
      </c>
      <c r="F269" s="16" t="s">
        <v>93</v>
      </c>
      <c r="G269" s="9" t="s">
        <v>57</v>
      </c>
      <c r="H269" s="22"/>
      <c r="I269" s="9">
        <f>VLOOKUP($D269,'(新)テーブル定義'!$B$6:$C$7,2,FALSE)</f>
        <v>0</v>
      </c>
      <c r="J269" s="9" t="str">
        <f t="shared" ref="J269:J272" si="52">D269</f>
        <v>AF事業部</v>
      </c>
      <c r="K269" s="9">
        <f>VLOOKUP($E269,'(新)テーブル定義'!$E$6:$F$11,2,FALSE)</f>
        <v>2</v>
      </c>
      <c r="L269" s="9" t="str">
        <f t="shared" ref="L269:L272" si="53">E269</f>
        <v>西日本リージョン</v>
      </c>
      <c r="M269" s="9" t="str">
        <f>IFERROR(VLOOKUP($F269,'(新)テーブル定義'!$G$6:$H$42,2,FALSE),"")</f>
        <v>J2Q3</v>
      </c>
      <c r="N269" s="9" t="str">
        <f t="shared" ref="N269:N272" si="54">F269</f>
        <v>AF中日本FCE D</v>
      </c>
      <c r="O269" s="9">
        <f t="shared" ref="O269:O272" si="55">IF(I269=0,1,0)</f>
        <v>1</v>
      </c>
      <c r="P269" s="9">
        <f t="shared" ref="P269:P272" si="56">A269</f>
        <v>12135671</v>
      </c>
      <c r="Q269" s="9" t="str">
        <f t="shared" ref="Q269:Q272" si="57">B269&amp;C269</f>
        <v>森井剛</v>
      </c>
      <c r="R269" s="9">
        <v>1</v>
      </c>
      <c r="S269" s="9"/>
      <c r="T269" s="9" t="s">
        <v>1174</v>
      </c>
      <c r="U269" s="24"/>
    </row>
    <row r="270" spans="1:21" hidden="1">
      <c r="A270" s="9">
        <v>12135670</v>
      </c>
      <c r="B270" s="11" t="s">
        <v>1158</v>
      </c>
      <c r="C270" s="11" t="s">
        <v>1159</v>
      </c>
      <c r="D270" s="9" t="s">
        <v>1009</v>
      </c>
      <c r="E270" s="11" t="s">
        <v>64</v>
      </c>
      <c r="F270" s="16" t="s">
        <v>78</v>
      </c>
      <c r="G270" s="9" t="s">
        <v>312</v>
      </c>
      <c r="H270" s="22"/>
      <c r="I270" s="9">
        <f>VLOOKUP($D270,'(新)テーブル定義'!$B$6:$C$7,2,FALSE)</f>
        <v>0</v>
      </c>
      <c r="J270" s="9" t="str">
        <f t="shared" si="52"/>
        <v>AF事業部</v>
      </c>
      <c r="K270" s="9">
        <f>VLOOKUP($E270,'(新)テーブル定義'!$E$6:$F$11,2,FALSE)</f>
        <v>2</v>
      </c>
      <c r="L270" s="9" t="str">
        <f t="shared" si="53"/>
        <v>西日本リージョン</v>
      </c>
      <c r="M270" s="9" t="str">
        <f>IFERROR(VLOOKUP($F270,'(新)テーブル定義'!$G$6:$H$42,2,FALSE),"")</f>
        <v>J2P4</v>
      </c>
      <c r="N270" s="9" t="str">
        <f t="shared" si="54"/>
        <v>AF九州/沖縄D</v>
      </c>
      <c r="O270" s="9">
        <f t="shared" si="55"/>
        <v>1</v>
      </c>
      <c r="P270" s="9">
        <f t="shared" si="56"/>
        <v>12135670</v>
      </c>
      <c r="Q270" s="9" t="str">
        <f t="shared" si="57"/>
        <v>守谷正行</v>
      </c>
      <c r="R270" s="9">
        <v>0</v>
      </c>
      <c r="S270" s="9"/>
      <c r="T270" s="9" t="s">
        <v>1175</v>
      </c>
      <c r="U270" s="24"/>
    </row>
    <row r="271" spans="1:21" s="39" customFormat="1">
      <c r="A271" s="26">
        <v>12135669</v>
      </c>
      <c r="B271" s="29" t="s">
        <v>1160</v>
      </c>
      <c r="C271" s="29" t="s">
        <v>1161</v>
      </c>
      <c r="D271" s="26" t="s">
        <v>24</v>
      </c>
      <c r="E271" s="26" t="s">
        <v>20</v>
      </c>
      <c r="F271" s="27" t="s">
        <v>1199</v>
      </c>
      <c r="G271" s="26" t="s">
        <v>578</v>
      </c>
      <c r="H271" s="28" t="s">
        <v>1195</v>
      </c>
      <c r="I271" s="26">
        <f>VLOOKUP($D271,'(新)テーブル定義'!$B$6:$C$7,2,FALSE)</f>
        <v>1</v>
      </c>
      <c r="J271" s="26" t="str">
        <f t="shared" si="52"/>
        <v>CRM事業部</v>
      </c>
      <c r="K271" s="26">
        <f>VLOOKUP($E271,'(新)テーブル定義'!$E$6:$F$11,2,FALSE)</f>
        <v>1</v>
      </c>
      <c r="L271" s="26" t="str">
        <f t="shared" si="53"/>
        <v>東日本リージョン</v>
      </c>
      <c r="M271" s="26" t="str">
        <f>IFERROR(VLOOKUP($F271,'(新)テーブル定義'!$G$6:$H$42,2,FALSE),"")</f>
        <v>J1P5</v>
      </c>
      <c r="N271" s="26" t="str">
        <f t="shared" si="54"/>
        <v>CRM東京1D</v>
      </c>
      <c r="O271" s="26">
        <f t="shared" si="55"/>
        <v>0</v>
      </c>
      <c r="P271" s="26">
        <f t="shared" si="56"/>
        <v>12135669</v>
      </c>
      <c r="Q271" s="26" t="str">
        <f t="shared" si="57"/>
        <v>坂東辰之輔</v>
      </c>
      <c r="R271" s="26">
        <v>0</v>
      </c>
      <c r="S271" s="26"/>
      <c r="T271" s="26" t="s">
        <v>1176</v>
      </c>
      <c r="U271" s="41"/>
    </row>
    <row r="272" spans="1:21" hidden="1">
      <c r="A272" s="9">
        <v>12138361</v>
      </c>
      <c r="B272" s="11" t="s">
        <v>1162</v>
      </c>
      <c r="C272" s="11" t="s">
        <v>1163</v>
      </c>
      <c r="D272" s="9" t="s">
        <v>1009</v>
      </c>
      <c r="E272" s="11" t="s">
        <v>64</v>
      </c>
      <c r="F272" s="16" t="s">
        <v>1164</v>
      </c>
      <c r="G272" s="9" t="s">
        <v>312</v>
      </c>
      <c r="H272" s="22"/>
      <c r="I272" s="9">
        <f>VLOOKUP($D272,'(新)テーブル定義'!$B$6:$C$7,2,FALSE)</f>
        <v>0</v>
      </c>
      <c r="J272" s="9" t="str">
        <f t="shared" si="52"/>
        <v>AF事業部</v>
      </c>
      <c r="K272" s="9">
        <f>VLOOKUP($E272,'(新)テーブル定義'!$E$6:$F$11,2,FALSE)</f>
        <v>2</v>
      </c>
      <c r="L272" s="9" t="str">
        <f t="shared" si="53"/>
        <v>西日本リージョン</v>
      </c>
      <c r="M272" s="9" t="str">
        <f>IFERROR(VLOOKUP($F272,'(新)テーブル定義'!$G$6:$H$42,2,FALSE),"")</f>
        <v>J2P3</v>
      </c>
      <c r="N272" s="9" t="str">
        <f t="shared" si="54"/>
        <v>AF中四国D</v>
      </c>
      <c r="O272" s="9">
        <f t="shared" si="55"/>
        <v>1</v>
      </c>
      <c r="P272" s="9">
        <f t="shared" si="56"/>
        <v>12138361</v>
      </c>
      <c r="Q272" s="9" t="str">
        <f t="shared" si="57"/>
        <v>田邉亜紀人</v>
      </c>
      <c r="R272" s="9">
        <v>0</v>
      </c>
      <c r="S272" s="9"/>
      <c r="T272" s="9" t="s">
        <v>1177</v>
      </c>
      <c r="U272" s="24"/>
    </row>
    <row r="273" spans="1:21" s="39" customFormat="1">
      <c r="A273" s="26">
        <v>12138354</v>
      </c>
      <c r="B273" s="29" t="s">
        <v>1165</v>
      </c>
      <c r="C273" s="29" t="s">
        <v>1166</v>
      </c>
      <c r="D273" s="26" t="s">
        <v>24</v>
      </c>
      <c r="E273" s="26" t="s">
        <v>20</v>
      </c>
      <c r="F273" s="27" t="s">
        <v>1199</v>
      </c>
      <c r="G273" s="26" t="s">
        <v>578</v>
      </c>
      <c r="H273" s="28" t="s">
        <v>1195</v>
      </c>
      <c r="I273" s="26">
        <f>VLOOKUP($D273,'(新)テーブル定義'!$B$6:$C$7,2,FALSE)</f>
        <v>1</v>
      </c>
      <c r="J273" s="26" t="str">
        <f t="shared" ref="J273:J281" si="58">D273</f>
        <v>CRM事業部</v>
      </c>
      <c r="K273" s="26">
        <f>VLOOKUP($E273,'(新)テーブル定義'!$E$6:$F$11,2,FALSE)</f>
        <v>1</v>
      </c>
      <c r="L273" s="26" t="str">
        <f t="shared" ref="L273:L281" si="59">E273</f>
        <v>東日本リージョン</v>
      </c>
      <c r="M273" s="26" t="str">
        <f>IFERROR(VLOOKUP($F273,'(新)テーブル定義'!$G$6:$H$42,2,FALSE),"")</f>
        <v>J1P5</v>
      </c>
      <c r="N273" s="26" t="str">
        <f t="shared" ref="N273:N281" si="60">F273</f>
        <v>CRM東京1D</v>
      </c>
      <c r="O273" s="26">
        <f t="shared" ref="O273:O281" si="61">IF(I273=0,1,0)</f>
        <v>0</v>
      </c>
      <c r="P273" s="26">
        <f t="shared" ref="P273:P281" si="62">A273</f>
        <v>12138354</v>
      </c>
      <c r="Q273" s="26" t="str">
        <f t="shared" ref="Q273:Q281" si="63">B273&amp;C273</f>
        <v>秋山幸平</v>
      </c>
      <c r="R273" s="26">
        <v>0</v>
      </c>
      <c r="S273" s="26"/>
      <c r="T273" s="26" t="s">
        <v>1178</v>
      </c>
      <c r="U273" s="41"/>
    </row>
    <row r="274" spans="1:21" s="39" customFormat="1">
      <c r="A274" s="26">
        <v>12138353</v>
      </c>
      <c r="B274" s="29" t="s">
        <v>1167</v>
      </c>
      <c r="C274" s="29" t="s">
        <v>1168</v>
      </c>
      <c r="D274" s="26" t="s">
        <v>24</v>
      </c>
      <c r="E274" s="26" t="s">
        <v>20</v>
      </c>
      <c r="F274" s="27" t="s">
        <v>1201</v>
      </c>
      <c r="G274" s="26" t="s">
        <v>578</v>
      </c>
      <c r="H274" s="28" t="s">
        <v>1195</v>
      </c>
      <c r="I274" s="26">
        <f>VLOOKUP($D274,'(新)テーブル定義'!$B$6:$C$7,2,FALSE)</f>
        <v>1</v>
      </c>
      <c r="J274" s="26" t="str">
        <f t="shared" si="58"/>
        <v>CRM事業部</v>
      </c>
      <c r="K274" s="26">
        <f>VLOOKUP($E274,'(新)テーブル定義'!$E$6:$F$11,2,FALSE)</f>
        <v>1</v>
      </c>
      <c r="L274" s="26" t="str">
        <f t="shared" si="59"/>
        <v>東日本リージョン</v>
      </c>
      <c r="M274" s="26" t="str">
        <f>IFERROR(VLOOKUP($F274,'(新)テーブル定義'!$G$6:$H$42,2,FALSE),"")</f>
        <v>J1P6</v>
      </c>
      <c r="N274" s="26" t="str">
        <f t="shared" si="60"/>
        <v>CRM東京2D</v>
      </c>
      <c r="O274" s="26">
        <f t="shared" si="61"/>
        <v>0</v>
      </c>
      <c r="P274" s="26">
        <f t="shared" si="62"/>
        <v>12138353</v>
      </c>
      <c r="Q274" s="26" t="str">
        <f t="shared" si="63"/>
        <v>中島良介</v>
      </c>
      <c r="R274" s="26">
        <v>0</v>
      </c>
      <c r="S274" s="26"/>
      <c r="T274" s="26" t="s">
        <v>1179</v>
      </c>
      <c r="U274" s="41"/>
    </row>
    <row r="275" spans="1:21" s="13" customFormat="1">
      <c r="A275" s="9">
        <v>12138357</v>
      </c>
      <c r="B275" s="11" t="s">
        <v>1169</v>
      </c>
      <c r="C275" s="11" t="s">
        <v>1170</v>
      </c>
      <c r="D275" s="9" t="s">
        <v>24</v>
      </c>
      <c r="E275" s="9" t="s">
        <v>64</v>
      </c>
      <c r="F275" s="16" t="s">
        <v>1243</v>
      </c>
      <c r="G275" s="9" t="s">
        <v>578</v>
      </c>
      <c r="H275" s="33"/>
      <c r="I275" s="9">
        <f>VLOOKUP($D275,'(新)テーブル定義'!$B$6:$C$7,2,FALSE)</f>
        <v>1</v>
      </c>
      <c r="J275" s="9" t="str">
        <f t="shared" si="58"/>
        <v>CRM事業部</v>
      </c>
      <c r="K275" s="9">
        <f>VLOOKUP($E275,'(新)テーブル定義'!$E$6:$F$11,2,FALSE)</f>
        <v>2</v>
      </c>
      <c r="L275" s="9" t="str">
        <f t="shared" si="59"/>
        <v>西日本リージョン</v>
      </c>
      <c r="M275" s="9" t="str">
        <f>IFERROR(VLOOKUP($F275,'(新)テーブル定義'!$G$6:$H$42,2,FALSE),"")</f>
        <v>J1Q3</v>
      </c>
      <c r="N275" s="9" t="str">
        <f t="shared" si="60"/>
        <v>CRM兵庫D</v>
      </c>
      <c r="O275" s="9">
        <f t="shared" si="61"/>
        <v>0</v>
      </c>
      <c r="P275" s="9">
        <f t="shared" si="62"/>
        <v>12138357</v>
      </c>
      <c r="Q275" s="9" t="str">
        <f t="shared" si="63"/>
        <v>立山健太</v>
      </c>
      <c r="R275" s="9">
        <v>0</v>
      </c>
      <c r="S275" s="9"/>
      <c r="T275" s="9" t="s">
        <v>1180</v>
      </c>
      <c r="U275" s="24"/>
    </row>
    <row r="276" spans="1:21" s="13" customFormat="1" hidden="1">
      <c r="A276" s="9">
        <v>12142272</v>
      </c>
      <c r="B276" s="11" t="s">
        <v>1181</v>
      </c>
      <c r="C276" s="11" t="s">
        <v>1182</v>
      </c>
      <c r="D276" s="9" t="s">
        <v>19</v>
      </c>
      <c r="E276" s="9" t="s">
        <v>20</v>
      </c>
      <c r="F276" s="16" t="s">
        <v>1183</v>
      </c>
      <c r="G276" s="9" t="s">
        <v>312</v>
      </c>
      <c r="H276" s="33"/>
      <c r="I276" s="9">
        <f>VLOOKUP($D276,'(新)テーブル定義'!$B$6:$C$7,2,FALSE)</f>
        <v>0</v>
      </c>
      <c r="J276" s="9" t="str">
        <f t="shared" si="58"/>
        <v>AF事業部</v>
      </c>
      <c r="K276" s="9">
        <f>VLOOKUP($E276,'(新)テーブル定義'!$E$6:$F$11,2,FALSE)</f>
        <v>1</v>
      </c>
      <c r="L276" s="9" t="str">
        <f t="shared" si="59"/>
        <v>東日本リージョン</v>
      </c>
      <c r="M276" s="9" t="str">
        <f>IFERROR(VLOOKUP($F276,'(新)テーブル定義'!$G$6:$H$42,2,FALSE),"")</f>
        <v>J2O4</v>
      </c>
      <c r="N276" s="9" t="str">
        <f t="shared" si="60"/>
        <v>AF北関東D</v>
      </c>
      <c r="O276" s="9">
        <f t="shared" si="61"/>
        <v>1</v>
      </c>
      <c r="P276" s="9">
        <f t="shared" si="62"/>
        <v>12142272</v>
      </c>
      <c r="Q276" s="9" t="str">
        <f t="shared" si="63"/>
        <v>山田武紀</v>
      </c>
      <c r="R276" s="9">
        <v>0</v>
      </c>
      <c r="S276" s="17" t="s">
        <v>1184</v>
      </c>
      <c r="T276" s="9" t="s">
        <v>1230</v>
      </c>
      <c r="U276" s="9"/>
    </row>
    <row r="277" spans="1:21" s="13" customFormat="1">
      <c r="A277" s="9">
        <v>12142405</v>
      </c>
      <c r="B277" s="11" t="s">
        <v>1185</v>
      </c>
      <c r="C277" s="11" t="s">
        <v>1186</v>
      </c>
      <c r="D277" s="9" t="s">
        <v>24</v>
      </c>
      <c r="E277" s="9" t="s">
        <v>64</v>
      </c>
      <c r="F277" s="16" t="s">
        <v>1244</v>
      </c>
      <c r="G277" s="9" t="s">
        <v>578</v>
      </c>
      <c r="H277" s="33"/>
      <c r="I277" s="9">
        <f>VLOOKUP($D277,'(新)テーブル定義'!$B$6:$C$7,2,FALSE)</f>
        <v>1</v>
      </c>
      <c r="J277" s="9" t="str">
        <f t="shared" si="58"/>
        <v>CRM事業部</v>
      </c>
      <c r="K277" s="9">
        <f>VLOOKUP($E277,'(新)テーブル定義'!$E$6:$F$11,2,FALSE)</f>
        <v>2</v>
      </c>
      <c r="L277" s="9" t="str">
        <f t="shared" si="59"/>
        <v>西日本リージョン</v>
      </c>
      <c r="M277" s="9" t="str">
        <f>IFERROR(VLOOKUP($F277,'(新)テーブル定義'!$G$6:$H$42,2,FALSE),"")</f>
        <v>J1Q2</v>
      </c>
      <c r="N277" s="9" t="str">
        <f t="shared" si="60"/>
        <v>CRM大阪D</v>
      </c>
      <c r="O277" s="9">
        <f t="shared" si="61"/>
        <v>0</v>
      </c>
      <c r="P277" s="9">
        <f t="shared" si="62"/>
        <v>12142405</v>
      </c>
      <c r="Q277" s="9" t="str">
        <f t="shared" si="63"/>
        <v>眞弓盛彰</v>
      </c>
      <c r="R277" s="9">
        <v>0</v>
      </c>
      <c r="S277" s="17" t="s">
        <v>1187</v>
      </c>
      <c r="T277" s="9" t="s">
        <v>1231</v>
      </c>
      <c r="U277" s="9"/>
    </row>
    <row r="278" spans="1:21" s="13" customFormat="1">
      <c r="A278" s="9">
        <v>12144380</v>
      </c>
      <c r="B278" s="11" t="s">
        <v>1193</v>
      </c>
      <c r="C278" s="11" t="s">
        <v>1194</v>
      </c>
      <c r="D278" s="24" t="s">
        <v>1190</v>
      </c>
      <c r="E278" s="11" t="s">
        <v>1191</v>
      </c>
      <c r="F278" s="16" t="s">
        <v>26</v>
      </c>
      <c r="G278" s="9" t="s">
        <v>578</v>
      </c>
      <c r="H278" s="33"/>
      <c r="I278" s="9">
        <f>VLOOKUP($D278,'(新)テーブル定義'!$B$6:$C$7,2,FALSE)</f>
        <v>1</v>
      </c>
      <c r="J278" s="9" t="str">
        <f t="shared" si="58"/>
        <v>CRM事業部</v>
      </c>
      <c r="K278" s="9">
        <f>VLOOKUP($E278,'(新)テーブル定義'!$E$6:$F$11,2,FALSE)</f>
        <v>1</v>
      </c>
      <c r="L278" s="9" t="str">
        <f t="shared" si="59"/>
        <v>東日本リージョン</v>
      </c>
      <c r="M278" s="9" t="str">
        <f>IFERROR(VLOOKUP($F278,'(新)テーブル定義'!$G$6:$H$42,2,FALSE),"")</f>
        <v>J1P1</v>
      </c>
      <c r="N278" s="9" t="str">
        <f t="shared" si="60"/>
        <v>CRM北海道D</v>
      </c>
      <c r="O278" s="9">
        <f t="shared" si="61"/>
        <v>0</v>
      </c>
      <c r="P278" s="9">
        <f t="shared" si="62"/>
        <v>12144380</v>
      </c>
      <c r="Q278" s="9" t="str">
        <f t="shared" si="63"/>
        <v>佐藤達央</v>
      </c>
      <c r="R278" s="9">
        <v>0</v>
      </c>
      <c r="S278" s="9"/>
      <c r="T278" s="37" t="s">
        <v>1226</v>
      </c>
      <c r="U278" s="9"/>
    </row>
    <row r="279" spans="1:21" s="13" customFormat="1">
      <c r="A279" s="9">
        <v>12144369</v>
      </c>
      <c r="B279" s="11" t="s">
        <v>1188</v>
      </c>
      <c r="C279" s="11" t="s">
        <v>1189</v>
      </c>
      <c r="D279" s="24" t="s">
        <v>1190</v>
      </c>
      <c r="E279" s="11" t="s">
        <v>1191</v>
      </c>
      <c r="F279" s="16" t="s">
        <v>182</v>
      </c>
      <c r="G279" s="9" t="s">
        <v>578</v>
      </c>
      <c r="H279" s="33"/>
      <c r="I279" s="9">
        <f>VLOOKUP($D279,'(新)テーブル定義'!$B$6:$C$7,2,FALSE)</f>
        <v>1</v>
      </c>
      <c r="J279" s="9" t="str">
        <f t="shared" si="58"/>
        <v>CRM事業部</v>
      </c>
      <c r="K279" s="9">
        <f>VLOOKUP($E279,'(新)テーブル定義'!$E$6:$F$11,2,FALSE)</f>
        <v>1</v>
      </c>
      <c r="L279" s="9" t="str">
        <f t="shared" si="59"/>
        <v>東日本リージョン</v>
      </c>
      <c r="M279" s="9" t="str">
        <f>IFERROR(VLOOKUP($F279,'(新)テーブル定義'!$G$6:$H$42,2,FALSE),"")</f>
        <v>J1P2</v>
      </c>
      <c r="N279" s="9" t="str">
        <f t="shared" si="60"/>
        <v>CRM東北D</v>
      </c>
      <c r="O279" s="9">
        <f t="shared" si="61"/>
        <v>0</v>
      </c>
      <c r="P279" s="9">
        <f t="shared" si="62"/>
        <v>12144369</v>
      </c>
      <c r="Q279" s="9" t="str">
        <f t="shared" si="63"/>
        <v>堀部健太郎</v>
      </c>
      <c r="R279" s="9">
        <v>0</v>
      </c>
      <c r="S279" s="9"/>
      <c r="T279" s="38" t="s">
        <v>1227</v>
      </c>
      <c r="U279" s="9"/>
    </row>
    <row r="280" spans="1:21" s="13" customFormat="1">
      <c r="A280" s="9">
        <v>12147770</v>
      </c>
      <c r="B280" s="11" t="s">
        <v>1196</v>
      </c>
      <c r="C280" s="11" t="s">
        <v>1197</v>
      </c>
      <c r="D280" s="24" t="s">
        <v>1190</v>
      </c>
      <c r="E280" s="11" t="s">
        <v>1191</v>
      </c>
      <c r="F280" s="16" t="s">
        <v>26</v>
      </c>
      <c r="G280" s="9" t="s">
        <v>578</v>
      </c>
      <c r="H280" s="33"/>
      <c r="I280" s="9">
        <f>VLOOKUP($D280,'(新)テーブル定義'!$B$6:$C$7,2,FALSE)</f>
        <v>1</v>
      </c>
      <c r="J280" s="9" t="str">
        <f t="shared" si="58"/>
        <v>CRM事業部</v>
      </c>
      <c r="K280" s="9">
        <f>VLOOKUP($E280,'(新)テーブル定義'!$E$6:$F$11,2,FALSE)</f>
        <v>1</v>
      </c>
      <c r="L280" s="9" t="str">
        <f t="shared" si="59"/>
        <v>東日本リージョン</v>
      </c>
      <c r="M280" s="9" t="str">
        <f>IFERROR(VLOOKUP($F280,'(新)テーブル定義'!$G$6:$H$42,2,FALSE),"")</f>
        <v>J1P1</v>
      </c>
      <c r="N280" s="9" t="str">
        <f t="shared" si="60"/>
        <v>CRM北海道D</v>
      </c>
      <c r="O280" s="9">
        <f t="shared" si="61"/>
        <v>0</v>
      </c>
      <c r="P280" s="9">
        <f t="shared" si="62"/>
        <v>12147770</v>
      </c>
      <c r="Q280" s="9" t="str">
        <f t="shared" si="63"/>
        <v>鈴木圭一郎</v>
      </c>
      <c r="R280" s="9">
        <v>0</v>
      </c>
      <c r="S280" s="9"/>
      <c r="T280" s="37" t="s">
        <v>1228</v>
      </c>
      <c r="U280" s="9"/>
    </row>
    <row r="281" spans="1:21" s="13" customFormat="1">
      <c r="A281" s="9">
        <v>12150697</v>
      </c>
      <c r="B281" s="11" t="s">
        <v>1198</v>
      </c>
      <c r="C281" s="11" t="s">
        <v>1192</v>
      </c>
      <c r="D281" s="24" t="s">
        <v>1190</v>
      </c>
      <c r="E281" s="9" t="s">
        <v>64</v>
      </c>
      <c r="F281" s="16" t="s">
        <v>47</v>
      </c>
      <c r="G281" s="9" t="s">
        <v>578</v>
      </c>
      <c r="H281" s="33"/>
      <c r="I281" s="9">
        <f>VLOOKUP($D281,'(新)テーブル定義'!$B$6:$C$7,2,FALSE)</f>
        <v>1</v>
      </c>
      <c r="J281" s="9" t="str">
        <f t="shared" si="58"/>
        <v>CRM事業部</v>
      </c>
      <c r="K281" s="9">
        <f>VLOOKUP($E281,'(新)テーブル定義'!$E$6:$F$11,2,FALSE)</f>
        <v>2</v>
      </c>
      <c r="L281" s="9" t="str">
        <f t="shared" si="59"/>
        <v>西日本リージョン</v>
      </c>
      <c r="M281" s="9" t="str">
        <f>IFERROR(VLOOKUP($F281,'(新)テーブル定義'!$G$6:$H$42,2,FALSE),"")</f>
        <v>J1Q2</v>
      </c>
      <c r="N281" s="9" t="str">
        <f t="shared" si="60"/>
        <v>CRM大阪D</v>
      </c>
      <c r="O281" s="9">
        <f t="shared" si="61"/>
        <v>0</v>
      </c>
      <c r="P281" s="9">
        <f t="shared" si="62"/>
        <v>12150697</v>
      </c>
      <c r="Q281" s="9" t="str">
        <f t="shared" si="63"/>
        <v>雉鳥良太</v>
      </c>
      <c r="R281" s="9">
        <v>0</v>
      </c>
      <c r="S281" s="9"/>
      <c r="T281" s="37" t="s">
        <v>1229</v>
      </c>
      <c r="U281" s="9"/>
    </row>
    <row r="282" spans="1:21" s="55" customFormat="1">
      <c r="A282" s="47">
        <v>12151231</v>
      </c>
      <c r="B282" s="48" t="s">
        <v>1238</v>
      </c>
      <c r="C282" s="48" t="s">
        <v>1239</v>
      </c>
      <c r="D282" s="47" t="s">
        <v>24</v>
      </c>
      <c r="E282" s="48" t="s">
        <v>1240</v>
      </c>
      <c r="F282" s="49" t="s">
        <v>1234</v>
      </c>
      <c r="G282" s="47" t="s">
        <v>578</v>
      </c>
      <c r="H282" s="50" t="s">
        <v>1236</v>
      </c>
      <c r="I282" s="47">
        <f>VLOOKUP($D282,'(新)テーブル定義'!$B$6:$C$7,2,FALSE)</f>
        <v>1</v>
      </c>
      <c r="J282" s="47" t="str">
        <f t="shared" ref="J282:J283" si="64">D282</f>
        <v>CRM事業部</v>
      </c>
      <c r="K282" s="47">
        <f>VLOOKUP($E282,'(新)テーブル定義'!$E$6:$F$11,2,FALSE)</f>
        <v>2</v>
      </c>
      <c r="L282" s="47" t="str">
        <f t="shared" ref="L282:L283" si="65">E282</f>
        <v>西日本リージョン</v>
      </c>
      <c r="M282" s="47" t="str">
        <f>IFERROR(VLOOKUP($F282,'(新)テーブル定義'!$G$6:$H$42,2,FALSE),"")</f>
        <v>J1Q2</v>
      </c>
      <c r="N282" s="47" t="str">
        <f t="shared" ref="N282:N283" si="66">F282</f>
        <v>CRM大阪D</v>
      </c>
      <c r="O282" s="47">
        <f t="shared" ref="O282:O283" si="67">IF(I282=0,1,0)</f>
        <v>0</v>
      </c>
      <c r="P282" s="47">
        <f t="shared" ref="P282:P283" si="68">A282</f>
        <v>12151231</v>
      </c>
      <c r="Q282" s="47" t="str">
        <f t="shared" ref="Q282:Q283" si="69">B282&amp;C282</f>
        <v>平池芳之</v>
      </c>
      <c r="R282" s="47">
        <v>0</v>
      </c>
      <c r="S282" s="47"/>
      <c r="T282" s="47"/>
      <c r="U282" s="47"/>
    </row>
    <row r="283" spans="1:21" s="55" customFormat="1">
      <c r="A283" s="47">
        <v>12151230</v>
      </c>
      <c r="B283" s="48" t="s">
        <v>1241</v>
      </c>
      <c r="C283" s="48" t="s">
        <v>1242</v>
      </c>
      <c r="D283" s="47" t="s">
        <v>24</v>
      </c>
      <c r="E283" s="48" t="s">
        <v>1240</v>
      </c>
      <c r="F283" s="49" t="s">
        <v>1235</v>
      </c>
      <c r="G283" s="47" t="s">
        <v>578</v>
      </c>
      <c r="H283" s="50" t="s">
        <v>1236</v>
      </c>
      <c r="I283" s="47">
        <f>VLOOKUP($D283,'(新)テーブル定義'!$B$6:$C$7,2,FALSE)</f>
        <v>1</v>
      </c>
      <c r="J283" s="47" t="str">
        <f t="shared" si="64"/>
        <v>CRM事業部</v>
      </c>
      <c r="K283" s="47">
        <f>VLOOKUP($E283,'(新)テーブル定義'!$E$6:$F$11,2,FALSE)</f>
        <v>2</v>
      </c>
      <c r="L283" s="47" t="str">
        <f t="shared" si="65"/>
        <v>西日本リージョン</v>
      </c>
      <c r="M283" s="47" t="str">
        <f>IFERROR(VLOOKUP($F283,'(新)テーブル定義'!$G$6:$H$42,2,FALSE),"")</f>
        <v>J1Q3</v>
      </c>
      <c r="N283" s="47" t="str">
        <f t="shared" si="66"/>
        <v>CRM兵庫D</v>
      </c>
      <c r="O283" s="47">
        <f t="shared" si="67"/>
        <v>0</v>
      </c>
      <c r="P283" s="47">
        <f t="shared" si="68"/>
        <v>12151230</v>
      </c>
      <c r="Q283" s="47" t="str">
        <f t="shared" si="69"/>
        <v>小林一磨</v>
      </c>
      <c r="R283" s="47">
        <v>0</v>
      </c>
      <c r="S283" s="47"/>
      <c r="T283" s="47"/>
      <c r="U283" s="47"/>
    </row>
  </sheetData>
  <sheetProtection formatCells="0" formatColumns="0" formatRows="0" insertColumns="0" insertRows="0" insertHyperlinks="0" deleteColumns="0" deleteRows="0" sort="0" autoFilter="0" pivotTables="0"/>
  <autoFilter ref="A4:U283">
    <filterColumn colId="3">
      <filters>
        <filter val="CRM事業部"/>
      </filters>
    </filterColumn>
  </autoFilter>
  <phoneticPr fontId="10"/>
  <hyperlinks>
    <hyperlink ref="S123" r:id="rId1"/>
    <hyperlink ref="S49" r:id="rId2"/>
    <hyperlink ref="S163" r:id="rId3"/>
    <hyperlink ref="S240" r:id="rId4"/>
    <hyperlink ref="S248" r:id="rId5"/>
    <hyperlink ref="S249" r:id="rId6"/>
    <hyperlink ref="S258" r:id="rId7"/>
    <hyperlink ref="S255" r:id="rId8"/>
    <hyperlink ref="S252" r:id="rId9"/>
    <hyperlink ref="S259" r:id="rId10"/>
    <hyperlink ref="S263" r:id="rId11"/>
    <hyperlink ref="S261" r:id="rId12"/>
    <hyperlink ref="S262" r:id="rId13"/>
    <hyperlink ref="S265" r:id="rId14"/>
    <hyperlink ref="S264" r:id="rId15"/>
    <hyperlink ref="S268" r:id="rId16"/>
    <hyperlink ref="S276" r:id="rId17"/>
    <hyperlink ref="S277" r:id="rId18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Q46"/>
  <sheetViews>
    <sheetView workbookViewId="0">
      <selection activeCell="G19" sqref="G19"/>
    </sheetView>
  </sheetViews>
  <sheetFormatPr defaultColWidth="9" defaultRowHeight="15"/>
  <cols>
    <col min="1" max="2" width="9" style="5"/>
    <col min="3" max="3" width="7.7109375" style="5" customWidth="1"/>
    <col min="4" max="4" width="7.28515625" style="5" customWidth="1"/>
    <col min="5" max="5" width="27.28515625" style="5" customWidth="1"/>
    <col min="6" max="6" width="9" style="5"/>
    <col min="7" max="7" width="27.7109375" style="5" customWidth="1"/>
    <col min="8" max="12" width="9" style="5"/>
    <col min="13" max="13" width="14.140625" style="5" customWidth="1"/>
    <col min="14" max="14" width="9" style="5"/>
  </cols>
  <sheetData>
    <row r="5" spans="2:17" ht="105" customHeight="1">
      <c r="B5" s="6" t="s">
        <v>1059</v>
      </c>
      <c r="C5" s="6"/>
      <c r="D5" s="6"/>
      <c r="E5" s="35" t="s">
        <v>1222</v>
      </c>
      <c r="F5" s="6"/>
      <c r="G5" s="6" t="s">
        <v>1061</v>
      </c>
      <c r="H5" s="6" t="s">
        <v>1062</v>
      </c>
      <c r="I5" s="6"/>
      <c r="J5" s="6"/>
      <c r="K5" s="6"/>
      <c r="L5" s="6" t="s">
        <v>1063</v>
      </c>
      <c r="M5" s="6" t="s">
        <v>1064</v>
      </c>
    </row>
    <row r="6" spans="2:17" ht="15" customHeight="1">
      <c r="B6" s="1" t="s">
        <v>1009</v>
      </c>
      <c r="C6" s="5">
        <v>0</v>
      </c>
      <c r="E6" s="5" t="s">
        <v>1065</v>
      </c>
      <c r="F6" s="5">
        <v>1</v>
      </c>
      <c r="G6" s="5" t="s">
        <v>1066</v>
      </c>
      <c r="H6" s="5" t="s">
        <v>1219</v>
      </c>
      <c r="M6" s="1" t="s">
        <v>57</v>
      </c>
      <c r="N6" s="5">
        <v>1</v>
      </c>
    </row>
    <row r="7" spans="2:17" ht="15" customHeight="1">
      <c r="B7" s="1" t="s">
        <v>1068</v>
      </c>
      <c r="C7" s="5">
        <v>1</v>
      </c>
      <c r="E7" s="5" t="s">
        <v>64</v>
      </c>
      <c r="F7" s="5">
        <v>2</v>
      </c>
      <c r="G7" s="5" t="s">
        <v>1069</v>
      </c>
      <c r="H7" s="5" t="s">
        <v>1218</v>
      </c>
      <c r="M7" s="1" t="s">
        <v>65</v>
      </c>
      <c r="N7" s="5">
        <v>1</v>
      </c>
    </row>
    <row r="8" spans="2:17" ht="15" customHeight="1">
      <c r="E8" s="1" t="s">
        <v>38</v>
      </c>
      <c r="F8" s="5">
        <v>5</v>
      </c>
      <c r="G8" s="5" t="s">
        <v>1071</v>
      </c>
      <c r="H8" s="5" t="s">
        <v>1072</v>
      </c>
      <c r="M8" s="1" t="s">
        <v>1073</v>
      </c>
      <c r="N8" s="5">
        <v>1</v>
      </c>
    </row>
    <row r="9" spans="2:17" ht="15" customHeight="1">
      <c r="G9" s="5" t="s">
        <v>26</v>
      </c>
      <c r="H9" s="36" t="s">
        <v>1203</v>
      </c>
      <c r="M9" s="1" t="s">
        <v>312</v>
      </c>
      <c r="N9" s="5">
        <v>0</v>
      </c>
      <c r="Q9" s="7"/>
    </row>
    <row r="10" spans="2:17" ht="15" customHeight="1">
      <c r="G10" s="5" t="s">
        <v>182</v>
      </c>
      <c r="H10" s="36" t="s">
        <v>1204</v>
      </c>
      <c r="M10" s="1" t="s">
        <v>325</v>
      </c>
      <c r="N10" s="5">
        <v>0</v>
      </c>
      <c r="Q10" s="7"/>
    </row>
    <row r="11" spans="2:17" ht="15" customHeight="1">
      <c r="G11" s="5" t="s">
        <v>189</v>
      </c>
      <c r="H11" s="36" t="s">
        <v>1205</v>
      </c>
      <c r="M11" s="1" t="s">
        <v>1076</v>
      </c>
      <c r="N11" s="5">
        <v>0</v>
      </c>
      <c r="Q11" s="7"/>
    </row>
    <row r="12" spans="2:17" ht="15" customHeight="1">
      <c r="D12" s="11"/>
      <c r="E12" s="11"/>
      <c r="F12" s="11"/>
      <c r="G12" s="5" t="s">
        <v>1077</v>
      </c>
      <c r="H12" s="36" t="s">
        <v>1206</v>
      </c>
      <c r="M12" s="1" t="s">
        <v>539</v>
      </c>
      <c r="N12" s="5">
        <v>1</v>
      </c>
      <c r="Q12" s="7"/>
    </row>
    <row r="13" spans="2:17" ht="15" customHeight="1">
      <c r="D13" s="11"/>
      <c r="E13" s="11"/>
      <c r="F13" s="11"/>
      <c r="G13" s="36" t="s">
        <v>1200</v>
      </c>
      <c r="H13" s="36" t="s">
        <v>1207</v>
      </c>
      <c r="M13" s="1" t="s">
        <v>548</v>
      </c>
      <c r="N13" s="5">
        <v>1</v>
      </c>
      <c r="Q13" s="7"/>
    </row>
    <row r="14" spans="2:17" ht="15" customHeight="1">
      <c r="D14" s="11"/>
      <c r="E14" s="11"/>
      <c r="F14" s="11"/>
      <c r="G14" s="36" t="s">
        <v>1202</v>
      </c>
      <c r="H14" s="36" t="s">
        <v>1208</v>
      </c>
      <c r="M14" s="1" t="s">
        <v>573</v>
      </c>
      <c r="N14" s="5">
        <v>0</v>
      </c>
      <c r="Q14" s="7"/>
    </row>
    <row r="15" spans="2:17" ht="15" customHeight="1">
      <c r="G15" s="5" t="s">
        <v>28</v>
      </c>
      <c r="H15" s="36" t="s">
        <v>1209</v>
      </c>
      <c r="M15" s="1" t="s">
        <v>578</v>
      </c>
      <c r="N15" s="5">
        <v>0</v>
      </c>
      <c r="Q15" s="7"/>
    </row>
    <row r="16" spans="2:17" ht="15" customHeight="1">
      <c r="G16" s="5" t="s">
        <v>164</v>
      </c>
      <c r="H16" s="36" t="s">
        <v>1210</v>
      </c>
      <c r="M16" s="1" t="s">
        <v>728</v>
      </c>
      <c r="N16" s="5">
        <v>0</v>
      </c>
      <c r="Q16" s="7"/>
    </row>
    <row r="17" spans="7:17" ht="15" customHeight="1">
      <c r="G17" s="5" t="s">
        <v>176</v>
      </c>
      <c r="H17" s="36" t="s">
        <v>1211</v>
      </c>
      <c r="M17" s="1" t="s">
        <v>989</v>
      </c>
      <c r="N17" s="5">
        <v>0</v>
      </c>
      <c r="Q17" s="7"/>
    </row>
    <row r="18" spans="7:17">
      <c r="G18" s="5" t="s">
        <v>32</v>
      </c>
      <c r="H18" s="36" t="s">
        <v>1212</v>
      </c>
      <c r="Q18" s="7"/>
    </row>
    <row r="19" spans="7:17">
      <c r="G19" s="5" t="s">
        <v>1246</v>
      </c>
      <c r="H19" s="36" t="s">
        <v>1213</v>
      </c>
      <c r="L19" s="11"/>
      <c r="M19" s="11"/>
      <c r="N19" s="11"/>
      <c r="O19" s="13"/>
      <c r="Q19" s="7"/>
    </row>
    <row r="20" spans="7:17">
      <c r="G20" s="5" t="s">
        <v>1247</v>
      </c>
      <c r="H20" s="36" t="s">
        <v>1214</v>
      </c>
      <c r="Q20" s="7"/>
    </row>
    <row r="21" spans="7:17">
      <c r="G21" s="5" t="s">
        <v>158</v>
      </c>
      <c r="H21" s="36" t="s">
        <v>1215</v>
      </c>
      <c r="Q21" s="7"/>
    </row>
    <row r="22" spans="7:17">
      <c r="G22" s="5" t="s">
        <v>36</v>
      </c>
      <c r="H22" s="36" t="s">
        <v>1216</v>
      </c>
      <c r="Q22" s="7"/>
    </row>
    <row r="23" spans="7:17">
      <c r="G23" s="36" t="s">
        <v>1223</v>
      </c>
      <c r="H23" s="36" t="s">
        <v>1224</v>
      </c>
      <c r="Q23" s="7"/>
    </row>
    <row r="24" spans="7:17">
      <c r="G24" s="5" t="s">
        <v>1091</v>
      </c>
      <c r="H24" s="5" t="s">
        <v>1092</v>
      </c>
      <c r="Q24" s="7"/>
    </row>
    <row r="25" spans="7:17">
      <c r="G25" s="5" t="s">
        <v>1093</v>
      </c>
      <c r="H25" s="5" t="s">
        <v>1094</v>
      </c>
      <c r="Q25" s="7"/>
    </row>
    <row r="26" spans="7:17">
      <c r="G26" s="5" t="s">
        <v>120</v>
      </c>
      <c r="H26" s="5" t="s">
        <v>1095</v>
      </c>
      <c r="Q26" s="7"/>
    </row>
    <row r="27" spans="7:17">
      <c r="G27" s="5" t="s">
        <v>1096</v>
      </c>
      <c r="H27" s="5" t="s">
        <v>1097</v>
      </c>
      <c r="Q27" s="7"/>
    </row>
    <row r="28" spans="7:17">
      <c r="G28" s="5" t="s">
        <v>22</v>
      </c>
      <c r="H28" s="5" t="s">
        <v>21</v>
      </c>
    </row>
    <row r="29" spans="7:17">
      <c r="G29" s="5" t="s">
        <v>131</v>
      </c>
      <c r="H29" s="5" t="s">
        <v>1098</v>
      </c>
    </row>
    <row r="30" spans="7:17">
      <c r="G30" s="5" t="s">
        <v>104</v>
      </c>
      <c r="H30" s="5" t="s">
        <v>1099</v>
      </c>
    </row>
    <row r="31" spans="7:17">
      <c r="G31" s="5" t="s">
        <v>59</v>
      </c>
      <c r="H31" s="5" t="s">
        <v>1100</v>
      </c>
    </row>
    <row r="32" spans="7:17" s="5" customFormat="1">
      <c r="G32" s="5" t="s">
        <v>91</v>
      </c>
      <c r="H32" s="5" t="s">
        <v>1101</v>
      </c>
      <c r="O32"/>
      <c r="P32"/>
      <c r="Q32"/>
    </row>
    <row r="33" spans="6:17" s="5" customFormat="1">
      <c r="G33" s="5" t="s">
        <v>78</v>
      </c>
      <c r="H33" s="5" t="s">
        <v>1102</v>
      </c>
      <c r="O33"/>
      <c r="P33"/>
      <c r="Q33"/>
    </row>
    <row r="34" spans="6:17" s="5" customFormat="1">
      <c r="G34" s="5" t="s">
        <v>99</v>
      </c>
      <c r="H34" s="5" t="s">
        <v>1103</v>
      </c>
      <c r="O34"/>
      <c r="P34"/>
      <c r="Q34"/>
    </row>
    <row r="35" spans="6:17" s="5" customFormat="1">
      <c r="G35" s="5" t="s">
        <v>49</v>
      </c>
      <c r="H35" s="5" t="s">
        <v>48</v>
      </c>
      <c r="O35"/>
      <c r="P35"/>
      <c r="Q35"/>
    </row>
    <row r="36" spans="6:17" s="5" customFormat="1">
      <c r="G36" s="5" t="s">
        <v>93</v>
      </c>
      <c r="H36" s="5" t="s">
        <v>1104</v>
      </c>
      <c r="O36"/>
      <c r="P36"/>
      <c r="Q36"/>
    </row>
    <row r="37" spans="6:17" s="5" customFormat="1">
      <c r="G37" s="5" t="s">
        <v>61</v>
      </c>
      <c r="H37" s="5" t="s">
        <v>1105</v>
      </c>
      <c r="O37"/>
      <c r="P37"/>
      <c r="Q37"/>
    </row>
    <row r="38" spans="6:17" s="5" customFormat="1">
      <c r="G38" s="5" t="s">
        <v>86</v>
      </c>
      <c r="H38" s="5" t="s">
        <v>1106</v>
      </c>
      <c r="O38"/>
      <c r="P38"/>
      <c r="Q38"/>
    </row>
    <row r="39" spans="6:17" s="5" customFormat="1">
      <c r="G39" s="5" t="s">
        <v>80</v>
      </c>
      <c r="H39" s="5" t="s">
        <v>1107</v>
      </c>
      <c r="O39"/>
      <c r="P39"/>
      <c r="Q39"/>
    </row>
    <row r="40" spans="6:17" s="5" customFormat="1">
      <c r="G40" s="5" t="s">
        <v>52</v>
      </c>
      <c r="H40" s="5" t="s">
        <v>51</v>
      </c>
      <c r="O40"/>
      <c r="P40"/>
      <c r="Q40"/>
    </row>
    <row r="41" spans="6:17" s="5" customFormat="1">
      <c r="G41" s="5" t="s">
        <v>1108</v>
      </c>
      <c r="H41" s="5" t="s">
        <v>1109</v>
      </c>
      <c r="O41"/>
      <c r="P41"/>
      <c r="Q41"/>
    </row>
    <row r="42" spans="6:17" s="5" customFormat="1">
      <c r="G42" s="5" t="s">
        <v>311</v>
      </c>
      <c r="H42" s="5" t="s">
        <v>1110</v>
      </c>
      <c r="O42"/>
      <c r="P42"/>
      <c r="Q42"/>
    </row>
    <row r="43" spans="6:17" s="5" customFormat="1">
      <c r="G43" s="5" t="s">
        <v>40</v>
      </c>
      <c r="H43" s="5" t="s">
        <v>39</v>
      </c>
      <c r="O43"/>
      <c r="P43"/>
      <c r="Q43"/>
    </row>
    <row r="44" spans="6:17" s="5" customFormat="1">
      <c r="F44" s="8" t="s">
        <v>18</v>
      </c>
      <c r="G44" s="8" t="s">
        <v>1220</v>
      </c>
      <c r="H44" s="8"/>
      <c r="O44"/>
      <c r="P44"/>
      <c r="Q44"/>
    </row>
    <row r="45" spans="6:17">
      <c r="F45" s="8" t="s">
        <v>18</v>
      </c>
      <c r="G45" s="8" t="s">
        <v>1221</v>
      </c>
      <c r="H45" s="8"/>
    </row>
    <row r="46" spans="6:17">
      <c r="F46" s="8" t="s">
        <v>18</v>
      </c>
      <c r="G46" s="8" t="s">
        <v>147</v>
      </c>
      <c r="H46" s="8"/>
    </row>
  </sheetData>
  <sheetProtection formatCells="0" formatColumns="0" formatRows="0" insertColumns="0" insertRows="0" insertHyperlinks="0" deleteColumns="0" deleteRows="0" sort="0" autoFilter="0" pivotTables="0"/>
  <autoFilter ref="B5:S5"/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Q49"/>
  <sheetViews>
    <sheetView topLeftCell="A5" workbookViewId="0">
      <selection activeCell="M8" sqref="M8"/>
    </sheetView>
  </sheetViews>
  <sheetFormatPr defaultColWidth="9" defaultRowHeight="15"/>
  <cols>
    <col min="1" max="2" width="9" style="5"/>
    <col min="3" max="3" width="7.7109375" style="5" customWidth="1"/>
    <col min="4" max="4" width="7.28515625" style="5" customWidth="1"/>
    <col min="5" max="5" width="27.28515625" style="5" customWidth="1"/>
    <col min="6" max="6" width="9" style="5"/>
    <col min="7" max="7" width="27.7109375" style="5" customWidth="1"/>
    <col min="8" max="12" width="9" style="5"/>
    <col min="13" max="13" width="14.140625" style="5" customWidth="1"/>
    <col min="14" max="14" width="9" style="5"/>
  </cols>
  <sheetData>
    <row r="5" spans="2:17" ht="105" customHeight="1">
      <c r="B5" s="6" t="s">
        <v>1059</v>
      </c>
      <c r="C5" s="6"/>
      <c r="D5" s="6"/>
      <c r="E5" s="6" t="s">
        <v>1060</v>
      </c>
      <c r="F5" s="6"/>
      <c r="G5" s="6" t="s">
        <v>1061</v>
      </c>
      <c r="H5" s="6" t="s">
        <v>1062</v>
      </c>
      <c r="I5" s="6"/>
      <c r="J5" s="6"/>
      <c r="K5" s="6"/>
      <c r="L5" s="6" t="s">
        <v>1063</v>
      </c>
      <c r="M5" s="6" t="s">
        <v>1064</v>
      </c>
    </row>
    <row r="6" spans="2:17" ht="15" customHeight="1">
      <c r="B6" s="1" t="s">
        <v>1009</v>
      </c>
      <c r="C6" s="5">
        <v>0</v>
      </c>
      <c r="E6" s="5" t="s">
        <v>1065</v>
      </c>
      <c r="F6" s="5">
        <v>1</v>
      </c>
      <c r="G6" s="5" t="s">
        <v>1066</v>
      </c>
      <c r="H6" s="5" t="s">
        <v>1067</v>
      </c>
      <c r="M6" s="1" t="s">
        <v>57</v>
      </c>
      <c r="N6" s="5">
        <v>1</v>
      </c>
    </row>
    <row r="7" spans="2:17" ht="15" customHeight="1">
      <c r="B7" s="1" t="s">
        <v>1068</v>
      </c>
      <c r="C7" s="5">
        <v>1</v>
      </c>
      <c r="E7" s="5" t="s">
        <v>64</v>
      </c>
      <c r="F7" s="5">
        <v>2</v>
      </c>
      <c r="G7" s="5" t="s">
        <v>1069</v>
      </c>
      <c r="H7" s="5" t="s">
        <v>1070</v>
      </c>
      <c r="M7" s="1" t="s">
        <v>65</v>
      </c>
      <c r="N7" s="5">
        <v>1</v>
      </c>
    </row>
    <row r="8" spans="2:17" ht="15" customHeight="1">
      <c r="E8" s="5" t="s">
        <v>30</v>
      </c>
      <c r="F8" s="5">
        <v>3</v>
      </c>
      <c r="G8" s="5" t="s">
        <v>1071</v>
      </c>
      <c r="H8" s="5" t="s">
        <v>1072</v>
      </c>
      <c r="M8" s="1" t="s">
        <v>1073</v>
      </c>
      <c r="N8" s="5">
        <v>1</v>
      </c>
    </row>
    <row r="9" spans="2:17" ht="15" customHeight="1">
      <c r="E9" s="5" t="s">
        <v>34</v>
      </c>
      <c r="F9" s="5">
        <v>4</v>
      </c>
      <c r="G9" s="5" t="s">
        <v>26</v>
      </c>
      <c r="H9" s="5" t="s">
        <v>25</v>
      </c>
      <c r="M9" s="1" t="s">
        <v>312</v>
      </c>
      <c r="N9" s="5">
        <v>0</v>
      </c>
      <c r="Q9" s="7"/>
    </row>
    <row r="10" spans="2:17" ht="15" customHeight="1">
      <c r="E10" s="1" t="s">
        <v>38</v>
      </c>
      <c r="F10" s="5">
        <v>5</v>
      </c>
      <c r="G10" s="5" t="s">
        <v>182</v>
      </c>
      <c r="H10" s="5" t="s">
        <v>1074</v>
      </c>
      <c r="M10" s="1" t="s">
        <v>325</v>
      </c>
      <c r="N10" s="5">
        <v>0</v>
      </c>
      <c r="Q10" s="7"/>
    </row>
    <row r="11" spans="2:17" ht="15" customHeight="1">
      <c r="G11" s="5" t="s">
        <v>189</v>
      </c>
      <c r="H11" s="5" t="s">
        <v>1075</v>
      </c>
      <c r="M11" s="1" t="s">
        <v>1076</v>
      </c>
      <c r="N11" s="5">
        <v>0</v>
      </c>
      <c r="Q11" s="7"/>
    </row>
    <row r="12" spans="2:17" ht="15" customHeight="1">
      <c r="D12" s="8" t="s">
        <v>18</v>
      </c>
      <c r="E12" s="8" t="s">
        <v>30</v>
      </c>
      <c r="F12" s="8"/>
      <c r="G12" s="5" t="s">
        <v>1077</v>
      </c>
      <c r="H12" s="5" t="s">
        <v>1078</v>
      </c>
      <c r="M12" s="1" t="s">
        <v>539</v>
      </c>
      <c r="N12" s="5">
        <v>1</v>
      </c>
      <c r="Q12" s="7"/>
    </row>
    <row r="13" spans="2:17" ht="15" customHeight="1">
      <c r="D13" s="8" t="s">
        <v>18</v>
      </c>
      <c r="E13" s="8" t="s">
        <v>34</v>
      </c>
      <c r="F13" s="8"/>
      <c r="G13" s="5" t="s">
        <v>170</v>
      </c>
      <c r="H13" s="5" t="s">
        <v>1079</v>
      </c>
      <c r="M13" s="1" t="s">
        <v>548</v>
      </c>
      <c r="N13" s="5">
        <v>1</v>
      </c>
      <c r="Q13" s="7"/>
    </row>
    <row r="14" spans="2:17" ht="15" customHeight="1">
      <c r="D14" s="8" t="s">
        <v>18</v>
      </c>
      <c r="E14" s="8" t="s">
        <v>38</v>
      </c>
      <c r="F14" s="8"/>
      <c r="G14" s="5" t="s">
        <v>28</v>
      </c>
      <c r="H14" s="5" t="s">
        <v>27</v>
      </c>
      <c r="M14" s="1" t="s">
        <v>573</v>
      </c>
      <c r="N14" s="5">
        <v>0</v>
      </c>
      <c r="Q14" s="7"/>
    </row>
    <row r="15" spans="2:17" ht="15" customHeight="1">
      <c r="G15" s="5" t="s">
        <v>164</v>
      </c>
      <c r="H15" s="5" t="s">
        <v>1080</v>
      </c>
      <c r="M15" s="1" t="s">
        <v>578</v>
      </c>
      <c r="N15" s="5">
        <v>0</v>
      </c>
      <c r="Q15" s="7"/>
    </row>
    <row r="16" spans="2:17" ht="15" customHeight="1">
      <c r="G16" s="5" t="s">
        <v>176</v>
      </c>
      <c r="H16" s="5" t="s">
        <v>1081</v>
      </c>
      <c r="M16" s="1" t="s">
        <v>728</v>
      </c>
      <c r="N16" s="5">
        <v>0</v>
      </c>
      <c r="Q16" s="7"/>
    </row>
    <row r="17" spans="7:17" ht="15" customHeight="1">
      <c r="G17" s="5" t="s">
        <v>32</v>
      </c>
      <c r="H17" s="5" t="s">
        <v>31</v>
      </c>
      <c r="M17" s="1" t="s">
        <v>989</v>
      </c>
      <c r="N17" s="5">
        <v>0</v>
      </c>
      <c r="Q17" s="7"/>
    </row>
    <row r="18" spans="7:17">
      <c r="G18" s="5" t="s">
        <v>1082</v>
      </c>
      <c r="H18" s="5" t="s">
        <v>1083</v>
      </c>
      <c r="Q18" s="7"/>
    </row>
    <row r="19" spans="7:17">
      <c r="G19" s="5" t="s">
        <v>47</v>
      </c>
      <c r="H19" s="5" t="s">
        <v>46</v>
      </c>
      <c r="L19" s="8" t="s">
        <v>1084</v>
      </c>
      <c r="M19" s="8" t="s">
        <v>1085</v>
      </c>
      <c r="N19" s="8"/>
      <c r="Q19" s="7"/>
    </row>
    <row r="20" spans="7:17">
      <c r="G20" s="5" t="s">
        <v>158</v>
      </c>
      <c r="H20" s="5" t="s">
        <v>1086</v>
      </c>
      <c r="Q20" s="7"/>
    </row>
    <row r="21" spans="7:17">
      <c r="G21" s="5" t="s">
        <v>36</v>
      </c>
      <c r="H21" s="5" t="s">
        <v>35</v>
      </c>
      <c r="Q21" s="7"/>
    </row>
    <row r="22" spans="7:17">
      <c r="G22" s="5" t="s">
        <v>1087</v>
      </c>
      <c r="H22" s="5" t="s">
        <v>1088</v>
      </c>
      <c r="Q22" s="7"/>
    </row>
    <row r="23" spans="7:17">
      <c r="G23" s="5" t="s">
        <v>1089</v>
      </c>
      <c r="H23" s="5" t="s">
        <v>1090</v>
      </c>
      <c r="Q23" s="7"/>
    </row>
    <row r="24" spans="7:17">
      <c r="G24" s="5" t="s">
        <v>1091</v>
      </c>
      <c r="H24" s="5" t="s">
        <v>1092</v>
      </c>
      <c r="Q24" s="7"/>
    </row>
    <row r="25" spans="7:17">
      <c r="G25" s="5" t="s">
        <v>1093</v>
      </c>
      <c r="H25" s="5" t="s">
        <v>1094</v>
      </c>
      <c r="Q25" s="7"/>
    </row>
    <row r="26" spans="7:17">
      <c r="G26" s="5" t="s">
        <v>120</v>
      </c>
      <c r="H26" s="5" t="s">
        <v>1095</v>
      </c>
      <c r="Q26" s="7"/>
    </row>
    <row r="27" spans="7:17">
      <c r="G27" s="5" t="s">
        <v>1096</v>
      </c>
      <c r="H27" s="5" t="s">
        <v>1097</v>
      </c>
      <c r="Q27" s="7"/>
    </row>
    <row r="28" spans="7:17">
      <c r="G28" s="5" t="s">
        <v>22</v>
      </c>
      <c r="H28" s="5" t="s">
        <v>21</v>
      </c>
      <c r="Q28" s="7"/>
    </row>
    <row r="29" spans="7:17">
      <c r="G29" s="5" t="s">
        <v>131</v>
      </c>
      <c r="H29" s="5" t="s">
        <v>1098</v>
      </c>
    </row>
    <row r="30" spans="7:17">
      <c r="G30" s="5" t="s">
        <v>104</v>
      </c>
      <c r="H30" s="5" t="s">
        <v>1099</v>
      </c>
    </row>
    <row r="31" spans="7:17">
      <c r="G31" s="5" t="s">
        <v>59</v>
      </c>
      <c r="H31" s="5" t="s">
        <v>1100</v>
      </c>
    </row>
    <row r="32" spans="7:17">
      <c r="G32" s="5" t="s">
        <v>91</v>
      </c>
      <c r="H32" s="5" t="s">
        <v>1101</v>
      </c>
    </row>
    <row r="33" spans="6:8">
      <c r="G33" s="5" t="s">
        <v>78</v>
      </c>
      <c r="H33" s="5" t="s">
        <v>1102</v>
      </c>
    </row>
    <row r="34" spans="6:8">
      <c r="G34" s="5" t="s">
        <v>99</v>
      </c>
      <c r="H34" s="5" t="s">
        <v>1103</v>
      </c>
    </row>
    <row r="35" spans="6:8">
      <c r="G35" s="5" t="s">
        <v>49</v>
      </c>
      <c r="H35" s="5" t="s">
        <v>48</v>
      </c>
    </row>
    <row r="36" spans="6:8">
      <c r="G36" s="5" t="s">
        <v>93</v>
      </c>
      <c r="H36" s="5" t="s">
        <v>1104</v>
      </c>
    </row>
    <row r="37" spans="6:8">
      <c r="G37" s="5" t="s">
        <v>61</v>
      </c>
      <c r="H37" s="5" t="s">
        <v>1105</v>
      </c>
    </row>
    <row r="38" spans="6:8">
      <c r="G38" s="5" t="s">
        <v>86</v>
      </c>
      <c r="H38" s="5" t="s">
        <v>1106</v>
      </c>
    </row>
    <row r="39" spans="6:8">
      <c r="G39" s="5" t="s">
        <v>80</v>
      </c>
      <c r="H39" s="5" t="s">
        <v>1107</v>
      </c>
    </row>
    <row r="40" spans="6:8">
      <c r="G40" s="5" t="s">
        <v>52</v>
      </c>
      <c r="H40" s="5" t="s">
        <v>51</v>
      </c>
    </row>
    <row r="41" spans="6:8">
      <c r="G41" s="5" t="s">
        <v>1108</v>
      </c>
      <c r="H41" s="5" t="s">
        <v>1109</v>
      </c>
    </row>
    <row r="42" spans="6:8">
      <c r="G42" s="5" t="s">
        <v>311</v>
      </c>
      <c r="H42" s="5" t="s">
        <v>1110</v>
      </c>
    </row>
    <row r="43" spans="6:8">
      <c r="G43" s="5" t="s">
        <v>40</v>
      </c>
      <c r="H43" s="5" t="s">
        <v>39</v>
      </c>
    </row>
    <row r="44" spans="6:8">
      <c r="F44" s="8" t="s">
        <v>18</v>
      </c>
      <c r="G44" s="8" t="s">
        <v>1111</v>
      </c>
      <c r="H44" s="8"/>
    </row>
    <row r="45" spans="6:8">
      <c r="F45" s="8" t="s">
        <v>18</v>
      </c>
      <c r="G45" s="8" t="s">
        <v>49</v>
      </c>
      <c r="H45" s="8"/>
    </row>
    <row r="46" spans="6:8">
      <c r="F46" s="8" t="s">
        <v>18</v>
      </c>
      <c r="G46" s="8" t="s">
        <v>1087</v>
      </c>
      <c r="H46" s="8"/>
    </row>
    <row r="47" spans="6:8">
      <c r="F47" s="8" t="s">
        <v>18</v>
      </c>
      <c r="G47" s="8" t="s">
        <v>1089</v>
      </c>
      <c r="H47" s="8"/>
    </row>
    <row r="48" spans="6:8">
      <c r="F48" s="8" t="s">
        <v>18</v>
      </c>
      <c r="G48" s="8" t="s">
        <v>1082</v>
      </c>
      <c r="H48" s="8"/>
    </row>
    <row r="49" spans="6:8">
      <c r="F49" s="8" t="s">
        <v>18</v>
      </c>
      <c r="G49" s="8" t="s">
        <v>47</v>
      </c>
      <c r="H49" s="8"/>
    </row>
  </sheetData>
  <sheetProtection formatCells="0" formatColumns="0" formatRows="0" insertColumns="0" insertRows="0" insertHyperlinks="0" deleteColumns="0" deleteRows="0" sort="0" autoFilter="0" pivotTables="0"/>
  <autoFilter ref="B5:S5"/>
  <phoneticPr fontId="10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0201</vt:lpstr>
      <vt:lpstr>(新)テーブル定義</vt:lpstr>
      <vt:lpstr>(旧)テーブル定義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RGY</dc:creator>
  <cp:keywords/>
  <dc:description/>
  <cp:lastModifiedBy>dj a</cp:lastModifiedBy>
  <dcterms:created xsi:type="dcterms:W3CDTF">2018-03-08T06:07:53Z</dcterms:created>
  <dcterms:modified xsi:type="dcterms:W3CDTF">2019-04-08T07:33:03Z</dcterms:modified>
  <cp:category/>
</cp:coreProperties>
</file>