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tshare3\JS-Data\WSB-CO\BPAC\Policy &amp; Program Communications Group\Communications Unit\Website Management\5. WARN (Worker Adjustment and Retraining Notification) Updates\2024\"/>
    </mc:Choice>
  </mc:AlternateContent>
  <xr:revisionPtr revIDLastSave="0" documentId="13_ncr:1_{D74B2776-3F8E-45AD-9913-8EA51813F2DC}" xr6:coauthVersionLast="47" xr6:coauthVersionMax="47" xr10:uidLastSave="{00000000-0000-0000-0000-000000000000}"/>
  <bookViews>
    <workbookView xWindow="-28020" yWindow="780" windowWidth="21600" windowHeight="11265" tabRatio="751" xr2:uid="{3EA4B9A5-CE9D-4ACF-B45F-4158810915D4}"/>
  </bookViews>
  <sheets>
    <sheet name="Index" sheetId="3" r:id="rId1"/>
    <sheet name="WARN Report Summary" sheetId="2" r:id="rId2"/>
    <sheet name="Detailed WARN Report " sheetId="1" r:id="rId3"/>
    <sheet name="Call Center Relocations Summary" sheetId="4" r:id="rId4"/>
    <sheet name="Call Center Relocations Report" sheetId="5" r:id="rId5"/>
    <sheet name="Industry List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/>
  <c r="B6" i="4"/>
  <c r="B5" i="4"/>
  <c r="B4" i="4"/>
  <c r="B3" i="4"/>
  <c r="B4" i="2"/>
  <c r="B3" i="2"/>
  <c r="B5" i="2"/>
  <c r="B7" i="2"/>
  <c r="B8" i="2"/>
  <c r="B9" i="2"/>
</calcChain>
</file>

<file path=xl/sharedStrings.xml><?xml version="1.0" encoding="utf-8"?>
<sst xmlns="http://schemas.openxmlformats.org/spreadsheetml/2006/main" count="641" uniqueCount="244">
  <si>
    <t>County/Parish</t>
  </si>
  <si>
    <t>Company</t>
  </si>
  <si>
    <r>
      <rPr>
        <b/>
        <sz val="9"/>
        <color rgb="FF000000"/>
        <rFont val="Arial"/>
        <family val="2"/>
      </rPr>
      <t xml:space="preserve">Layoff/
</t>
    </r>
    <r>
      <rPr>
        <b/>
        <sz val="9"/>
        <color rgb="FF000000"/>
        <rFont val="Arial"/>
        <family val="2"/>
      </rPr>
      <t>Closure</t>
    </r>
  </si>
  <si>
    <r>
      <rPr>
        <b/>
        <sz val="9"/>
        <color rgb="FF000000"/>
        <rFont val="Arial"/>
        <family val="2"/>
      </rPr>
      <t xml:space="preserve">No. Of
</t>
    </r>
    <r>
      <rPr>
        <b/>
        <sz val="9"/>
        <color rgb="FF000000"/>
        <rFont val="Arial"/>
        <family val="2"/>
      </rPr>
      <t>Employees</t>
    </r>
  </si>
  <si>
    <t>Address</t>
  </si>
  <si>
    <t>Los Angeles County</t>
  </si>
  <si>
    <t>San Diego County</t>
  </si>
  <si>
    <t>Fresno County</t>
  </si>
  <si>
    <t>Closure Permanent</t>
  </si>
  <si>
    <t>Layoff Permanent</t>
  </si>
  <si>
    <t>Layoff Temporary</t>
  </si>
  <si>
    <t>Notice
Date</t>
  </si>
  <si>
    <t>Effective 
Date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</si>
  <si>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</si>
  <si>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</si>
  <si>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</si>
  <si>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</si>
  <si>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</si>
  <si>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</si>
  <si>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</si>
  <si>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Report Summary</t>
  </si>
  <si>
    <t>Orange County</t>
  </si>
  <si>
    <t>San Bernardino County</t>
  </si>
  <si>
    <t>Alameda County</t>
  </si>
  <si>
    <t>Employees Affected</t>
  </si>
  <si>
    <t>WARN Report Summary</t>
  </si>
  <si>
    <t>Detailed WARN Report</t>
  </si>
  <si>
    <t>WARN Report Index</t>
  </si>
  <si>
    <r>
      <rPr>
        <b/>
        <sz val="14"/>
        <color theme="1"/>
        <rFont val="Calibri"/>
        <family val="2"/>
        <scheme val="minor"/>
      </rPr>
      <t>Warn Report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Detailed WARN Report sheet.</t>
    </r>
  </si>
  <si>
    <t>Processed
Date</t>
  </si>
  <si>
    <t>Lockheed Martin</t>
  </si>
  <si>
    <t>1011 Lockheed Way  Palmdale CA 93599</t>
  </si>
  <si>
    <t>Call Center Relocations Summary</t>
  </si>
  <si>
    <t>Call Center Relocations Report</t>
  </si>
  <si>
    <r>
      <rPr>
        <b/>
        <sz val="14"/>
        <color theme="1"/>
        <rFont val="Calibri"/>
        <family val="2"/>
        <scheme val="minor"/>
      </rPr>
      <t>Call Center Relocations Summary</t>
    </r>
    <r>
      <rPr>
        <sz val="11"/>
        <color theme="1"/>
        <rFont val="Calibri"/>
        <family val="2"/>
        <scheme val="minor"/>
      </rPr>
      <t xml:space="preserve">
Table spans cells A2 through B9. For more details about this summary, use Call Center Relocations Report sheet.</t>
    </r>
  </si>
  <si>
    <t>American General Life Insurance Company</t>
  </si>
  <si>
    <t>21650 Oxnard Street  Woodland Hills CA 91367</t>
  </si>
  <si>
    <t>This worksheet contains 5 sheets. The introductory page, WARN Report Summary, Detailed WARN Report, Call Center Relocations Summary, and Call Center Relocations Report. The second sheet provides an overview of the report according to layoff/closure/relocation types and related quantitative data. The third sheet displays a detailed summary report of affected companies by county. The fourth sheet provides an overview of the report specificially for call center relocations. The fifth sheet displays a detailed summary report of affected companies by county. This Daily WARN Report is updated every Tuesday and Thursday. Hyperlinks to the other 4 sheets can be found below in cell A3-A6.</t>
  </si>
  <si>
    <t>Hybrid Promotions, LLC dba Hybrid Apparel</t>
  </si>
  <si>
    <t>5701 Skylab Drive  Huntington Beach CA 92647</t>
  </si>
  <si>
    <t>Cargill Meat Solutions Corporation</t>
  </si>
  <si>
    <t>3115 South Fig Avenue  Fresno CA 93706</t>
  </si>
  <si>
    <t>Delta Apparel, Inc.</t>
  </si>
  <si>
    <t>201 Main Street  Huntington Beach CA 92648</t>
  </si>
  <si>
    <t>Circus Dog Productions, Inc.</t>
  </si>
  <si>
    <t>5433 Laurel Canyon Blvd.  Valley Village CA 91607</t>
  </si>
  <si>
    <t>Henry Avocado Corporation</t>
  </si>
  <si>
    <t>13501 Muutama Road  Valley Center CA 92082</t>
  </si>
  <si>
    <t>2355 E Lincoln Ave  Escondido CA 92027</t>
  </si>
  <si>
    <t>Mendocino County</t>
  </si>
  <si>
    <t>Constellation Brands, Inc.</t>
  </si>
  <si>
    <t>2399 N State St  Ukiah CA 95482</t>
  </si>
  <si>
    <t>Western Specialty Contractors</t>
  </si>
  <si>
    <t>1501 Wicks Blvd  San Leandro CA 94577</t>
  </si>
  <si>
    <t>F&amp;E Aircraft Maintenance dba FEAM Aero, LLC</t>
  </si>
  <si>
    <t>1490 S. Vineyard Ave Ste D  Ontario CA 91761</t>
  </si>
  <si>
    <t>Refratechnik North America, Inc.</t>
  </si>
  <si>
    <t>14549 Manzanita Dr.  Fontana CA 92335</t>
  </si>
  <si>
    <t>2929 California Street  Torrance CA 90503</t>
  </si>
  <si>
    <t>Novartis Pharmaceuticals Corporation</t>
  </si>
  <si>
    <t>10210 Campus Point Dr. #350  San Diego CA 92121</t>
  </si>
  <si>
    <t>Motorcar Parts of America, Inc.</t>
  </si>
  <si>
    <t>Santa Clara County</t>
  </si>
  <si>
    <t>Intuit Inc.</t>
  </si>
  <si>
    <t>2700 Coast Ave.  Mountain View CA 94043</t>
  </si>
  <si>
    <t>6060 Business Center Ct  San Diego CA 92154</t>
  </si>
  <si>
    <t>7535 Torrey Santa Fe Rd  San Diego CA 92129</t>
  </si>
  <si>
    <t>Amador County</t>
  </si>
  <si>
    <t>Sang-Hai Corporation</t>
  </si>
  <si>
    <t>1000 Castle Oaks Dr.  Ione CA 95640</t>
  </si>
  <si>
    <t>TRM Gamma Aerospace Acquisition, LLC</t>
  </si>
  <si>
    <t>1461 S Balboa Avenue  Ontario CA 91761</t>
  </si>
  <si>
    <t>US Foods, Inc.</t>
  </si>
  <si>
    <t>1201 Park Center Drive  Vista CA 92081</t>
  </si>
  <si>
    <t>TuSimple, Inc.</t>
  </si>
  <si>
    <t>9191 Towne Centre Drive  San Diego CA 92122</t>
  </si>
  <si>
    <t>City National Bank</t>
  </si>
  <si>
    <t>350 S. Grand Avenue  Los Angeles CA 90003</t>
  </si>
  <si>
    <t>555 S. Flower Street  Los Angeles CA 90012</t>
  </si>
  <si>
    <t>Contra Costa County</t>
  </si>
  <si>
    <t>Rodan &amp; Fields, LLC</t>
  </si>
  <si>
    <t>3001 Bishop Drive, Suite 450  San Ramon CA 94583</t>
  </si>
  <si>
    <t>UKG Inc.</t>
  </si>
  <si>
    <t>5 Hutton Centre Dr # 1100  Santa Ana CA 92707</t>
  </si>
  <si>
    <t>San Francisco County</t>
  </si>
  <si>
    <t>55 2nd St Suite #2300  San Francisco CA 94105</t>
  </si>
  <si>
    <t>San Mateo County</t>
  </si>
  <si>
    <t>Exabeam, Inc.</t>
  </si>
  <si>
    <t>1051 E Hillsdale Blvd 4th Floor  Foster City CA 94404</t>
  </si>
  <si>
    <t>Southwire Company, LLC</t>
  </si>
  <si>
    <t>9199 Cleveland Avenue, Suite 100  Rancho Cucamonga CA 91730</t>
  </si>
  <si>
    <t>Warner Bros. Discovery, Inc.</t>
  </si>
  <si>
    <t>100 S. California Street  Burbank CA 91505</t>
  </si>
  <si>
    <t>Pixar</t>
  </si>
  <si>
    <t>1200 Park Avenue  Emeryville CA 94608</t>
  </si>
  <si>
    <t>Optum</t>
  </si>
  <si>
    <t>26243 Research Road  Hayward CA 94545</t>
  </si>
  <si>
    <t>1365 S Grand Avenue  Glendora CA 91740</t>
  </si>
  <si>
    <t>2603 Via Campo  Montbello CA 90640</t>
  </si>
  <si>
    <t>420 W Rowland Street  Covina CA 91723</t>
  </si>
  <si>
    <t>797 S Fair Oaks Ave  Pasadena CA 91105</t>
  </si>
  <si>
    <t>2600 Redondo Ave, 100, 200, 402  Long Beach CA 90806</t>
  </si>
  <si>
    <t>2699 Atlantic Ave  Long Beach CA 90806</t>
  </si>
  <si>
    <t>1120 W Washington Blvd  Los Angeles CA 90015</t>
  </si>
  <si>
    <t>1122 W Washington Blvd  Los Angeles CA 90015</t>
  </si>
  <si>
    <t>2300 Main Street  Irvine CA 92614</t>
  </si>
  <si>
    <t>Riverside County</t>
  </si>
  <si>
    <t>839 Highland Springs Avenue  Beaumont CA 92223</t>
  </si>
  <si>
    <t>81 S Highland Springs Ave, Ste 101  Beaumont CA 92223</t>
  </si>
  <si>
    <t>2 W Fern Avenue  Redlands CA 92373</t>
  </si>
  <si>
    <t>7000 Boulder Ave  Highland CA 92346</t>
  </si>
  <si>
    <t>245 Terracina Blvd, Ste 100, 105, 106A, 106B  Redlands CA 92373</t>
  </si>
  <si>
    <t>Pitney Bowes Inc.</t>
  </si>
  <si>
    <t>11260 Cedar Avenue  Bloomington CA 92316</t>
  </si>
  <si>
    <t>San Joaquin County</t>
  </si>
  <si>
    <t>4733 Newcastle Road, Bldg. 3  Stockton CA 95215</t>
  </si>
  <si>
    <t>2175 Park Place  El Segundo CA 90245</t>
  </si>
  <si>
    <t>12750 Center Court, Ste 650  Cerritos CA 90703</t>
  </si>
  <si>
    <t>Raytheon</t>
  </si>
  <si>
    <t>2000 E El Segundo Blvd  El Segundo CA 90245</t>
  </si>
  <si>
    <t>MoreFlavor, Inc.</t>
  </si>
  <si>
    <t>701 Willow Pass Rd, Ste 1  Pittsburg CA 94565</t>
  </si>
  <si>
    <t>Moxion Power, Inc.</t>
  </si>
  <si>
    <t>1414 Harbour Way S #1901  Richmond CA 94804</t>
  </si>
  <si>
    <t>8563 San Fernando Rd.  Sun Valley CA 91352</t>
  </si>
  <si>
    <t>4441 E. 52nd St.  Vernon CA 90058</t>
  </si>
  <si>
    <t>Kimura Enterprise, Inc.</t>
  </si>
  <si>
    <t>11283 Santa Monica Blvd.  Los Angeles CA 90025</t>
  </si>
  <si>
    <t>Bellota</t>
  </si>
  <si>
    <t>Closure Not known at this time</t>
  </si>
  <si>
    <t>888 Brannan Street  San Francisco CA 94103</t>
  </si>
  <si>
    <t>Cohere Beauty</t>
  </si>
  <si>
    <t>8339 Allport Avenue  Santa Fe Springs CA 90670</t>
  </si>
  <si>
    <t>Athletics Investment Group LLC</t>
  </si>
  <si>
    <t>7000 Coliseum Way  Oakland CA 94621</t>
  </si>
  <si>
    <t>55 Harrison Street Suite 300  Oakland CA 94607</t>
  </si>
  <si>
    <t>Bay Area Sports Catering</t>
  </si>
  <si>
    <t>Vintage Wine Estates, Inc</t>
  </si>
  <si>
    <t>13300 Buckman Dr.  Hopland CA 95449</t>
  </si>
  <si>
    <t>Napa County</t>
  </si>
  <si>
    <t>1060 Dunaweal Lane  Calistoga CA 94515</t>
  </si>
  <si>
    <t>1077 Dunaweal Ln  Calistoga CA 94515</t>
  </si>
  <si>
    <t>San Luis Obispo County</t>
  </si>
  <si>
    <t>453 Laetitia Vineyard Dr.  Arroyo Grande CA 93420</t>
  </si>
  <si>
    <t>Sonoma County</t>
  </si>
  <si>
    <t>205 Concourse Blvd  Santa Rosa CA 95403</t>
  </si>
  <si>
    <t>2064 Gravenstein Hwy N Ste 4  Sebastopol CA 95472</t>
  </si>
  <si>
    <t>15000 Sonoma Hwy  Glen Ellen CA 95442</t>
  </si>
  <si>
    <t>9825 Sonoma Hwy  Kenwood CA 95452</t>
  </si>
  <si>
    <t>555 South Highway 1  Bodega Bay CA 94923</t>
  </si>
  <si>
    <t>25200 Arnold Dr  Sonoma CA 95476</t>
  </si>
  <si>
    <t>Cepheid</t>
  </si>
  <si>
    <t>44509 Pacific Commons Blvd  Fremont CA 94538</t>
  </si>
  <si>
    <t>ITC Federal</t>
  </si>
  <si>
    <t>24000 Avila Road  Laguna Niguel CA 92677</t>
  </si>
  <si>
    <t>Glenn County</t>
  </si>
  <si>
    <t>Daves California Logistics, LLC</t>
  </si>
  <si>
    <t>6992 Haigh Drive  Orland CA 95963</t>
  </si>
  <si>
    <t>Annabelle Candy Co., Inc.</t>
  </si>
  <si>
    <t>27211 Industrial Blvd  Hayward CA 94545</t>
  </si>
  <si>
    <t>SunPower Corporation</t>
  </si>
  <si>
    <t>1501 Eastshore Frontage Road  Berkeley CA 94710</t>
  </si>
  <si>
    <t>880 Harbour Way South, Suite 600  Richmond CA 94804</t>
  </si>
  <si>
    <t>12228 Sherman Way  North Hollywood CA 91605</t>
  </si>
  <si>
    <t>1645 Sinclair Street  Anaheim CA 92806</t>
  </si>
  <si>
    <t>Sacramento County</t>
  </si>
  <si>
    <t>3200 Dwight Road, Suite 900  Elk Grove CA 95758</t>
  </si>
  <si>
    <t>3979 East Guasti Road  Ontario CA 91761</t>
  </si>
  <si>
    <t>9311 Stevens Road  Santee CA 92071</t>
  </si>
  <si>
    <t>975 Mabury Road  San Jose CA 95133</t>
  </si>
  <si>
    <t>Evolution Hospitality</t>
  </si>
  <si>
    <t>50 Eighth Street  San Francisco CA 94103</t>
  </si>
  <si>
    <t>Related Industry</t>
  </si>
  <si>
    <t>11 Agriculture Forestry Fishing Hunting</t>
  </si>
  <si>
    <t>21 Mining Quarrying Oil and Gas Exraction</t>
  </si>
  <si>
    <t>22 Utilities</t>
  </si>
  <si>
    <t>23 Construction</t>
  </si>
  <si>
    <t>31-33 Manufacturing</t>
  </si>
  <si>
    <t>42 Wholesale Trade</t>
  </si>
  <si>
    <t>44-45 Retail Trade</t>
  </si>
  <si>
    <t>48-49 Transportation and Warehousing</t>
  </si>
  <si>
    <t>51 Information</t>
  </si>
  <si>
    <t>52 Finance and Insurance</t>
  </si>
  <si>
    <t>53 Real Estate and Rental Leasing</t>
  </si>
  <si>
    <t>54 Professional Scientific and Technical Services</t>
  </si>
  <si>
    <t>55 Management of Companies and Enterprises</t>
  </si>
  <si>
    <t>56 Administrative and Support and Waste Management and Remediation</t>
  </si>
  <si>
    <t>61 Educational Services</t>
  </si>
  <si>
    <t>62 Healthcare and Social Assistance</t>
  </si>
  <si>
    <t>71 Arts Entertainment and Recreation</t>
  </si>
  <si>
    <t>72 Accommodation and Food Services</t>
  </si>
  <si>
    <t>81 Other Services Except Public Administration</t>
  </si>
  <si>
    <t>92 Public Administration</t>
  </si>
  <si>
    <t>99 Unclassified</t>
  </si>
  <si>
    <t>N/A</t>
  </si>
  <si>
    <t>National Aerospace Solutions, LLC</t>
  </si>
  <si>
    <t>N221 DeFrance Avenue  Mountain View CA 94043</t>
  </si>
  <si>
    <t>Restorix Health, Inc.</t>
  </si>
  <si>
    <t>750 The City Drive, Suite 225  Orange CA 92868</t>
  </si>
  <si>
    <t>Mitsui Home America LLC</t>
  </si>
  <si>
    <t>1333 E Kettleman Lane  Lodi CA 95240</t>
  </si>
  <si>
    <t>AT&amp;T</t>
  </si>
  <si>
    <t>5001 EXECUTIVE PARKWAY  San Ramon CA 94583</t>
  </si>
  <si>
    <t>5005 EXECUTIVE PARKWAY  San Ramon CA 94583</t>
  </si>
  <si>
    <t>Western Power Sports, LLC</t>
  </si>
  <si>
    <t>2855 S. Elm Avenue, #115  Fresno CA 93706</t>
  </si>
  <si>
    <t>University of Southern California</t>
  </si>
  <si>
    <t>3434 S. Grand Ave.  Los Angeles CA 90007</t>
  </si>
  <si>
    <t>1969 Zonal Ave  Los Angeles CA 90033</t>
  </si>
  <si>
    <t>3500 S Figueroa St  Los Angeles CA 90007</t>
  </si>
  <si>
    <t>3540 S. Figueroa St  Los Angeles CA 90007</t>
  </si>
  <si>
    <t>3607 Trousdale Pkwy  Los Angeles CA 90089</t>
  </si>
  <si>
    <t>3710 McClintock Ave  Los Angeles CA 90089</t>
  </si>
  <si>
    <t>642 W. 34th St  Los Angeles CA 90007</t>
  </si>
  <si>
    <t>Konica Minolta Business Solutions U.S.A., Inc.</t>
  </si>
  <si>
    <t>1051 E. Hillsdale Blvd., Suite 510  Foster City CA 94404</t>
  </si>
  <si>
    <t>904-918 East Caribbean Drive  Sunnyvale CA 94089</t>
  </si>
  <si>
    <t>1320 Chesapeake Terrace  Sunnyvale CA 94089</t>
  </si>
  <si>
    <t>1324 Chesapeake Terrace  Sunnyvale CA 94089</t>
  </si>
  <si>
    <t>Target Corporation</t>
  </si>
  <si>
    <t>1775 E Bayshore Road  Palo Alto CA 94303</t>
  </si>
  <si>
    <t>Buca Restaurants 2, Inc. dba Buca di Beppo</t>
  </si>
  <si>
    <t>1249 Howe Avenue  Sacramento CA 95825</t>
  </si>
  <si>
    <t>CareFusion Resources, LLC, a subsidiary of Becton, Dickinson and Company</t>
  </si>
  <si>
    <t>3750 Torrey View Court  San Diego CA 92130</t>
  </si>
  <si>
    <t>10020 Pacific Mesa Boulevard  San Diego CA 92121</t>
  </si>
  <si>
    <t>Golden Gate University</t>
  </si>
  <si>
    <t>536 Mission Street  San Francisco CA 94105</t>
  </si>
  <si>
    <r>
      <t xml:space="preserve">WARN REPORT - 01/01/2023 - 08/05/2024
</t>
    </r>
    <r>
      <rPr>
        <sz val="12"/>
        <rFont val="Calibri"/>
        <family val="2"/>
        <scheme val="minor"/>
      </rPr>
      <t>A detailed WARN summary by county and filtered according to processed date. Table Spans cells A2 through H3.</t>
    </r>
  </si>
  <si>
    <t>200 S. California Street  Burbank CA 91505</t>
  </si>
  <si>
    <t>4000 Warner Blvd  Burbank CA 91522</t>
  </si>
  <si>
    <t>Illumina, Inc.</t>
  </si>
  <si>
    <t>5200 Illumina Way  San Diego CA 92122</t>
  </si>
  <si>
    <t>Ajinomoto Bio-Pharma Services</t>
  </si>
  <si>
    <t>11040 Roselle Street  San Diego CA 92121</t>
  </si>
  <si>
    <t>Vir Biotechnology, Inc.</t>
  </si>
  <si>
    <t>1800 Owens Street  San Francisco CA 94158</t>
  </si>
  <si>
    <t>Vytalogy Wellness, LLC</t>
  </si>
  <si>
    <t>1900 Carnegie Avenue, Unit A  Santa Ana CA 92705</t>
  </si>
  <si>
    <t>Texas Scenic Company, Inc.</t>
  </si>
  <si>
    <t>14850 Don Julian Road, Suite B  City of Industry CA 91746</t>
  </si>
  <si>
    <t>FibroGen, Inc.</t>
  </si>
  <si>
    <t>409 Illinois Street  San Francisco CA 94158</t>
  </si>
  <si>
    <r>
      <t xml:space="preserve">WARN REPORT - </t>
    </r>
    <r>
      <rPr>
        <b/>
        <sz val="12"/>
        <rFont val="Calibri"/>
        <family val="2"/>
        <scheme val="minor"/>
      </rPr>
      <t>07/01/24 to 08/05/24</t>
    </r>
    <r>
      <rPr>
        <b/>
        <sz val="16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A detailed WARN summary by county and filtered according to processed date. Table Spans cells A2 through I116.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</si>
</sst>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[$-10436]#,##0;\(#,##0\)"/>
    <numFmt numFmtId="165" formatCode="m/d/yy;@"/>
    <numFmt numFmtId="166" formatCode="[$-10409]mm/dd/yyyy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</font>
    <font>
      <sz val="12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ck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3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 readingOrder="1"/>
    </xf>
    <xf numFmtId="0" fontId="0" fillId="0" borderId="0" xfId="0" applyAlignment="1">
      <alignment horizontal="left"/>
    </xf>
    <xf numFmtId="0" fontId="11" fillId="3" borderId="1" xfId="0" applyFont="1" applyFill="1" applyBorder="1" applyAlignment="1">
      <alignment vertical="top" wrapText="1" readingOrder="1"/>
    </xf>
    <xf numFmtId="0" fontId="11" fillId="3" borderId="2" xfId="0" applyFont="1" applyFill="1" applyBorder="1" applyAlignment="1">
      <alignment vertical="top" wrapText="1" readingOrder="1"/>
    </xf>
    <xf numFmtId="164" fontId="11" fillId="3" borderId="2" xfId="0" applyNumberFormat="1" applyFont="1" applyFill="1" applyBorder="1" applyAlignment="1">
      <alignment vertical="top" wrapText="1" readingOrder="1"/>
    </xf>
    <xf numFmtId="0" fontId="11" fillId="3" borderId="6" xfId="0" applyFont="1" applyFill="1" applyBorder="1" applyAlignment="1">
      <alignment vertical="top" wrapText="1" readingOrder="1"/>
    </xf>
    <xf numFmtId="165" fontId="0" fillId="0" borderId="0" xfId="0" applyNumberFormat="1" applyAlignment="1">
      <alignment horizontal="left"/>
    </xf>
    <xf numFmtId="165" fontId="11" fillId="3" borderId="2" xfId="0" applyNumberFormat="1" applyFont="1" applyFill="1" applyBorder="1" applyAlignment="1">
      <alignment vertical="top" wrapText="1" readingOrder="1"/>
    </xf>
    <xf numFmtId="0" fontId="0" fillId="0" borderId="0" xfId="0" applyAlignment="1">
      <alignment horizontal="left" wrapText="1"/>
    </xf>
    <xf numFmtId="3" fontId="3" fillId="0" borderId="0" xfId="1" applyNumberFormat="1" applyFont="1" applyFill="1" applyBorder="1" applyAlignment="1">
      <alignment horizontal="left"/>
    </xf>
    <xf numFmtId="0" fontId="5" fillId="0" borderId="0" xfId="2" applyBorder="1" applyAlignment="1">
      <alignment horizontal="left"/>
    </xf>
    <xf numFmtId="0" fontId="8" fillId="0" borderId="0" xfId="3" applyAlignment="1">
      <alignment horizontal="left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wrapText="1" readingOrder="1"/>
    </xf>
    <xf numFmtId="0" fontId="5" fillId="0" borderId="0" xfId="2" applyBorder="1" applyAlignment="1">
      <alignment horizontal="left" wrapText="1"/>
    </xf>
    <xf numFmtId="0" fontId="3" fillId="0" borderId="0" xfId="0" applyFont="1" applyAlignment="1">
      <alignment wrapText="1" readingOrder="1"/>
    </xf>
    <xf numFmtId="165" fontId="0" fillId="0" borderId="0" xfId="0" applyNumberFormat="1"/>
    <xf numFmtId="0" fontId="1" fillId="2" borderId="4" xfId="0" applyFont="1" applyFill="1" applyBorder="1" applyAlignment="1">
      <alignment wrapText="1" readingOrder="1"/>
    </xf>
    <xf numFmtId="165" fontId="1" fillId="2" borderId="4" xfId="0" applyNumberFormat="1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1" fontId="0" fillId="0" borderId="0" xfId="0" applyNumberFormat="1"/>
    <xf numFmtId="1" fontId="4" fillId="0" borderId="0" xfId="0" applyNumberFormat="1" applyFont="1" applyAlignment="1">
      <alignment wrapText="1" readingOrder="1"/>
    </xf>
    <xf numFmtId="1" fontId="3" fillId="0" borderId="0" xfId="1" applyNumberFormat="1" applyFont="1" applyFill="1" applyBorder="1" applyAlignment="1"/>
    <xf numFmtId="0" fontId="9" fillId="0" borderId="0" xfId="2" applyFont="1" applyBorder="1" applyAlignment="1">
      <alignment vertical="center" wrapText="1"/>
    </xf>
    <xf numFmtId="0" fontId="11" fillId="0" borderId="0" xfId="0" applyFont="1" applyAlignment="1">
      <alignment vertical="top" wrapText="1" readingOrder="1"/>
    </xf>
    <xf numFmtId="166" fontId="11" fillId="0" borderId="0" xfId="0" applyNumberFormat="1" applyFont="1" applyAlignment="1">
      <alignment horizontal="left" vertical="top" wrapText="1" readingOrder="1"/>
    </xf>
    <xf numFmtId="164" fontId="11" fillId="0" borderId="0" xfId="0" applyNumberFormat="1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" fillId="2" borderId="0" xfId="0" applyFont="1" applyFill="1" applyAlignment="1">
      <alignment horizontal="left" wrapText="1" readingOrder="1"/>
    </xf>
    <xf numFmtId="165" fontId="1" fillId="2" borderId="0" xfId="0" applyNumberFormat="1" applyFont="1" applyFill="1" applyAlignment="1">
      <alignment horizontal="left" wrapText="1" readingOrder="1"/>
    </xf>
  </cellXfs>
  <cellStyles count="4">
    <cellStyle name="Comma" xfId="1" builtinId="3"/>
    <cellStyle name="Heading 1" xfId="2" builtinId="16" customBuiltin="1"/>
    <cellStyle name="Hyperlink" xfId="3" builtinId="8"/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000000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FFFFF"/>
          <bgColor rgb="FFFFFFFF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m/d/yy;@"/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0F0F0"/>
          <bgColor rgb="FFF0F0F0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border outline="0">
        <top style="thin">
          <color rgb="FFA9A9A9"/>
        </top>
      </border>
    </dxf>
    <dxf>
      <border outline="0">
        <top style="thin">
          <color theme="1" tint="0.499984740745262"/>
        </top>
        <bottom style="thin">
          <color rgb="FFA9A9A9"/>
        </bottom>
      </border>
    </dxf>
    <dxf>
      <alignment horizontal="general" textRotation="0" indent="0" justifyLastLine="0" shrinkToFit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1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</font>
      <numFmt numFmtId="1" formatCode="0"/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indent="0" justifyLastLine="0" shrinkToFit="0"/>
    </dxf>
    <dxf>
      <font>
        <b/>
        <family val="2"/>
      </font>
      <alignment horizontal="general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none">
          <fgColor rgb="FFF0F0F0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36]#,##0;\(#,##0\)"/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[$-10409]mm/dd/yyyy"/>
      <fill>
        <patternFill patternType="none">
          <fgColor rgb="FFFFFFFF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[$-10409]mm/dd/yyyy"/>
      <fill>
        <patternFill patternType="none">
          <fgColor rgb="FFFFFFFF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6" formatCode="[$-10409]mm/dd/yyyy"/>
      <fill>
        <patternFill patternType="none">
          <fgColor rgb="FFFFFFFF"/>
          <bgColor auto="1"/>
        </patternFill>
      </fill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rgb="FFFFFFFF"/>
          <bgColor auto="1"/>
        </patternFill>
      </fill>
      <alignment horizontal="general" vertical="top" textRotation="0" wrapText="1" indent="0" justifyLastLine="0" shrinkToFit="0" readingOrder="1"/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theme="8" tint="0.39997558519241921"/>
        </patternFill>
      </fill>
      <alignment horizontal="left" vertical="bottom" textRotation="0" wrapText="1" indent="0" justifyLastLine="0" shrinkToFit="0" readingOrder="1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indent="0" justifyLastLine="0" shrinkToFit="0"/>
    </dxf>
    <dxf>
      <font>
        <b/>
        <family val="2"/>
      </font>
      <alignment horizontal="left" vertical="bottom" textRotation="0" indent="0" justifyLastLine="0" shrinkToFit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1"/>
    </dxf>
    <dxf>
      <fill>
        <patternFill>
          <bgColor rgb="FFFFF9E7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TableStyleMedium2" defaultPivotStyle="PivotStyleLight16">
    <tableStyle name="Table Style 1" pivot="0" count="4" xr9:uid="{E032CDFB-9495-468F-A247-2B198DE9A9C9}">
      <tableStyleElement type="wholeTable" dxfId="35"/>
      <tableStyleElement type="headerRow" dxfId="34"/>
      <tableStyleElement type="firstColumn" dxfId="33"/>
      <tableStyleElement type="secondRowStripe" dxfId="32"/>
    </tableStyle>
  </tableStyles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651B3D-87EE-436C-B33F-C1564840D30D}" name="WarnReportSummary" displayName="WarnReportSummary" ref="A2:B9" totalsRowShown="0" headerRowDxfId="31" dataDxfId="30">
  <autoFilter ref="A2:B9" xr:uid="{BE651B3D-87EE-436C-B33F-C1564840D30D}">
    <filterColumn colId="0" hiddenButton="1"/>
    <filterColumn colId="1" hiddenButton="1"/>
  </autoFilter>
  <tableColumns count="2">
    <tableColumn id="1" xr3:uid="{27E39F38-3125-453D-8079-314461C0A408}" name="Report Summary" dataDxfId="29"/>
    <tableColumn id="2" xr3:uid="{BC59C82C-A192-4C58-973D-25AB492E21BC}" name="Total" dataDxfId="2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9E8FD-21FF-4B81-951D-D7EC70F8E5F9}" name="DetailedWarnReport" displayName="DetailedWarnReport" ref="A2:I116" totalsRowShown="0" headerRowDxfId="27" dataDxfId="26">
  <autoFilter ref="A2:I116" xr:uid="{1F69E8FD-21FF-4B81-951D-D7EC70F8E5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0720E-46D7-48F7-AF17-837D42D08A11}" name="County/Parish" dataDxfId="25"/>
    <tableColumn id="2" xr3:uid="{058DED91-D77E-48B6-A71D-06D4A25AA391}" name="Notice_x000a_Date" dataDxfId="24"/>
    <tableColumn id="3" xr3:uid="{C6D12265-C94C-4E06-8034-3C717447E155}" name="Processed_x000a_Date" dataDxfId="23"/>
    <tableColumn id="4" xr3:uid="{B3ED9634-5328-42A8-B322-3BC02B1B09B6}" name="Effective _x000a_Date" dataDxfId="22"/>
    <tableColumn id="5" xr3:uid="{9D38EF5A-DEC2-4452-98D6-CF4FB3342379}" name="Company" dataDxfId="21"/>
    <tableColumn id="6" xr3:uid="{211DDDC0-B68A-4CB6-AB53-3FF3E63F26A0}" name="Layoff/_x000a_Closure" dataDxfId="20"/>
    <tableColumn id="7" xr3:uid="{5A996A7E-F604-41CE-AC0B-D6BC2FB09F5A}" name="No. Of_x000a_Employees" dataDxfId="19"/>
    <tableColumn id="11" xr3:uid="{6BB24B8B-7A22-4DE0-B907-BC4F68AE8678}" name="Address" dataDxfId="18"/>
    <tableColumn id="8" xr3:uid="{695F1FD1-01CF-43F8-8B40-37D320A0AC01}" name="Related Industry" dataDxfId="1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857455-102B-41F0-9DB8-08071462B64C}" name="WarnReportSummary4" displayName="WarnReportSummary4" ref="A2:B9" totalsRowShown="0" headerRowDxfId="16" dataDxfId="15">
  <autoFilter ref="A2:B9" xr:uid="{DF857455-102B-41F0-9DB8-08071462B64C}"/>
  <tableColumns count="2">
    <tableColumn id="1" xr3:uid="{7D5034A2-8981-4525-8010-A304365D61D5}" name="Report Summary" dataDxfId="14"/>
    <tableColumn id="2" xr3:uid="{F106BE85-BE1E-41C8-B668-C1078087555A}" name="Total" dataDxfId="13">
      <calculatedColumnFormula>SUM('Call Center Relocations Report'!G:G)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F80D9-D8E8-4178-A1D5-3F5E9D795F02}" name="DetailedWarnReport5" displayName="DetailedWarnReport5" ref="A2:H3" totalsRowShown="0" headerRowDxfId="12" dataDxfId="10" headerRowBorderDxfId="11" tableBorderDxfId="9" totalsRowBorderDxfId="8">
  <autoFilter ref="A2:H3" xr:uid="{663F80D9-D8E8-4178-A1D5-3F5E9D795F02}"/>
  <tableColumns count="8">
    <tableColumn id="1" xr3:uid="{A92120E9-090A-4E03-A02A-363337C6392A}" name="County/Parish" dataDxfId="7"/>
    <tableColumn id="2" xr3:uid="{6F08B984-14BF-4F52-BD4A-F48C70AFC598}" name="Notice_x000a_Date" dataDxfId="6"/>
    <tableColumn id="3" xr3:uid="{7E94F109-E7BF-4C50-A7C2-B05AC99C17FF}" name="Processed_x000a_Date" dataDxfId="5"/>
    <tableColumn id="4" xr3:uid="{FB8BBDCA-0A80-4A93-9A0A-B14720442F25}" name="Effective _x000a_Date" dataDxfId="4"/>
    <tableColumn id="5" xr3:uid="{29992FBC-533D-4E83-8184-2141F2C09083}" name="Company" dataDxfId="3"/>
    <tableColumn id="6" xr3:uid="{21D3B5F0-E244-4456-9B22-8E25D9D11520}" name="Layoff/_x000a_Closure" dataDxfId="2"/>
    <tableColumn id="7" xr3:uid="{5BBC704D-4E8C-47EF-A22E-107AF2F128AB}" name="No. Of_x000a_Employees" dataDxfId="1"/>
    <tableColumn id="8" xr3:uid="{8306F0FC-7A2C-4421-B961-EC0F57D41613}" name="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DFFF-02D2-4572-95F5-BB3221952133}">
  <dimension ref="A1:A6"/>
  <sheetViews>
    <sheetView tabSelected="1" workbookViewId="0"/>
  </sheetViews>
  <sheetFormatPr defaultRowHeight="15" x14ac:dyDescent="0.25"/>
  <cols>
    <col min="1" max="1" width="74" style="3" bestFit="1" customWidth="1"/>
  </cols>
  <sheetData>
    <row r="1" spans="1:1" ht="135" x14ac:dyDescent="0.25">
      <c r="A1" s="10" t="s">
        <v>37</v>
      </c>
    </row>
    <row r="2" spans="1:1" ht="21" x14ac:dyDescent="0.35">
      <c r="A2" s="12" t="s">
        <v>27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32</v>
      </c>
    </row>
    <row r="6" spans="1:1" x14ac:dyDescent="0.25">
      <c r="A6" s="13" t="s">
        <v>33</v>
      </c>
    </row>
  </sheetData>
  <hyperlinks>
    <hyperlink ref="A3" location="'WARN Report Summary'!A1" display="WARN Report Summary" xr:uid="{789D8205-5239-4171-800C-B6CFE7AA57D4}"/>
    <hyperlink ref="A4" location="'Detailed WARN Report '!A1" display="Detailed WARN Report" xr:uid="{6D556104-3B32-46D7-B53E-AF18BDF69EAC}"/>
    <hyperlink ref="A5" location="'Call Center Relocations Summary'!A1" display="Call Center Relocations Summary" xr:uid="{7F7B3905-4A0D-4E5B-8ECA-CCF80AAFB3FC}"/>
    <hyperlink ref="A6" location="'Call Center Relocations Report'!A1" display="Call Center Relocations Report" xr:uid="{FFB30282-F6D3-46AB-A7D2-311C08EE8D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896D-8AFB-4FFC-957E-910308F3BC0C}">
  <dimension ref="A1:B9"/>
  <sheetViews>
    <sheetView workbookViewId="0"/>
  </sheetViews>
  <sheetFormatPr defaultRowHeight="15" x14ac:dyDescent="0.25"/>
  <cols>
    <col min="1" max="1" width="28.42578125" style="3" bestFit="1" customWidth="1"/>
    <col min="2" max="2" width="6.5703125" style="3" bestFit="1" customWidth="1"/>
  </cols>
  <sheetData>
    <row r="1" spans="1:2" ht="78.75" x14ac:dyDescent="0.25">
      <c r="A1" s="10" t="s">
        <v>28</v>
      </c>
    </row>
    <row r="2" spans="1:2" x14ac:dyDescent="0.25">
      <c r="A2" s="14" t="s">
        <v>20</v>
      </c>
      <c r="B2" s="15" t="s">
        <v>19</v>
      </c>
    </row>
    <row r="3" spans="1:2" x14ac:dyDescent="0.25">
      <c r="A3" s="2" t="s">
        <v>24</v>
      </c>
      <c r="B3" s="11">
        <f>SUM('Detailed WARN Report '!G:G)</f>
        <v>5853</v>
      </c>
    </row>
    <row r="4" spans="1:2" x14ac:dyDescent="0.25">
      <c r="A4" s="2" t="s">
        <v>13</v>
      </c>
      <c r="B4" s="11">
        <f>COUNTIF('Detailed WARN Report '!F:F,"Layoff Permanent")</f>
        <v>57</v>
      </c>
    </row>
    <row r="5" spans="1:2" x14ac:dyDescent="0.25">
      <c r="A5" s="2" t="s">
        <v>14</v>
      </c>
      <c r="B5" s="11">
        <f>COUNTIF('Detailed WARN Report '!F:F,"Layoff Temporary")</f>
        <v>2</v>
      </c>
    </row>
    <row r="6" spans="1:2" x14ac:dyDescent="0.25">
      <c r="A6" s="2" t="s">
        <v>15</v>
      </c>
      <c r="B6" s="11">
        <v>1</v>
      </c>
    </row>
    <row r="7" spans="1:2" x14ac:dyDescent="0.25">
      <c r="A7" s="2" t="s">
        <v>16</v>
      </c>
      <c r="B7" s="11">
        <f>COUNTIF('Detailed WARN Report '!F:F,"Closure Permanent")</f>
        <v>54</v>
      </c>
    </row>
    <row r="8" spans="1:2" x14ac:dyDescent="0.25">
      <c r="A8" s="2" t="s">
        <v>17</v>
      </c>
      <c r="B8" s="11">
        <f>COUNTIF('Detailed WARN Report '!F:F,"Closure Temporary")</f>
        <v>0</v>
      </c>
    </row>
    <row r="9" spans="1:2" x14ac:dyDescent="0.25">
      <c r="A9" s="2" t="s">
        <v>18</v>
      </c>
      <c r="B9" s="11">
        <f>COUNTIF('Detailed WARN Report '!F:F,"Closure Not Identified")</f>
        <v>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117B-AC46-45AC-B2F3-AE611FA82488}">
  <dimension ref="A1:I116"/>
  <sheetViews>
    <sheetView zoomScaleNormal="100" workbookViewId="0"/>
  </sheetViews>
  <sheetFormatPr defaultColWidth="42.85546875" defaultRowHeight="15" x14ac:dyDescent="0.25"/>
  <cols>
    <col min="1" max="1" width="29.42578125" style="3" bestFit="1" customWidth="1"/>
    <col min="2" max="2" width="8.7109375" style="8" bestFit="1" customWidth="1"/>
    <col min="3" max="3" width="9.85546875" style="8" bestFit="1" customWidth="1"/>
    <col min="4" max="4" width="8.7109375" style="8" bestFit="1" customWidth="1"/>
    <col min="5" max="5" width="55.7109375" style="10" bestFit="1" customWidth="1"/>
    <col min="6" max="6" width="22.28515625" style="3" customWidth="1"/>
    <col min="7" max="7" width="9.85546875" style="3" customWidth="1"/>
    <col min="8" max="8" width="48.42578125" style="3" customWidth="1"/>
    <col min="9" max="9" width="51.85546875" style="3" bestFit="1" customWidth="1"/>
  </cols>
  <sheetData>
    <row r="1" spans="1:9" ht="102" x14ac:dyDescent="0.25">
      <c r="A1" s="16" t="s">
        <v>243</v>
      </c>
      <c r="E1" s="3"/>
    </row>
    <row r="2" spans="1:9" ht="24.75" x14ac:dyDescent="0.25">
      <c r="A2" s="30" t="s">
        <v>0</v>
      </c>
      <c r="B2" s="31" t="s">
        <v>11</v>
      </c>
      <c r="C2" s="31" t="s">
        <v>29</v>
      </c>
      <c r="D2" s="31" t="s">
        <v>12</v>
      </c>
      <c r="E2" s="30" t="s">
        <v>1</v>
      </c>
      <c r="F2" s="30" t="s">
        <v>2</v>
      </c>
      <c r="G2" s="30" t="s">
        <v>3</v>
      </c>
      <c r="H2" s="30" t="s">
        <v>4</v>
      </c>
      <c r="I2" s="30" t="s">
        <v>172</v>
      </c>
    </row>
    <row r="3" spans="1:9" x14ac:dyDescent="0.25">
      <c r="A3" s="26" t="s">
        <v>5</v>
      </c>
      <c r="B3" s="27">
        <v>45474</v>
      </c>
      <c r="C3" s="27">
        <v>45474</v>
      </c>
      <c r="D3" s="27">
        <v>45473</v>
      </c>
      <c r="E3" s="26" t="s">
        <v>30</v>
      </c>
      <c r="F3" s="26" t="s">
        <v>9</v>
      </c>
      <c r="G3" s="28">
        <v>57</v>
      </c>
      <c r="H3" s="26" t="s">
        <v>31</v>
      </c>
      <c r="I3" s="29" t="s">
        <v>177</v>
      </c>
    </row>
    <row r="4" spans="1:9" x14ac:dyDescent="0.25">
      <c r="A4" s="26" t="s">
        <v>21</v>
      </c>
      <c r="B4" s="27">
        <v>45473</v>
      </c>
      <c r="C4" s="27">
        <v>45474</v>
      </c>
      <c r="D4" s="27">
        <v>45533</v>
      </c>
      <c r="E4" s="26" t="s">
        <v>42</v>
      </c>
      <c r="F4" s="26" t="s">
        <v>8</v>
      </c>
      <c r="G4" s="28">
        <v>5</v>
      </c>
      <c r="H4" s="26" t="s">
        <v>43</v>
      </c>
      <c r="I4" s="29" t="s">
        <v>179</v>
      </c>
    </row>
    <row r="5" spans="1:9" x14ac:dyDescent="0.25">
      <c r="A5" s="26" t="s">
        <v>7</v>
      </c>
      <c r="B5" s="27">
        <v>45475</v>
      </c>
      <c r="C5" s="27">
        <v>45475</v>
      </c>
      <c r="D5" s="27">
        <v>45536</v>
      </c>
      <c r="E5" s="26" t="s">
        <v>40</v>
      </c>
      <c r="F5" s="26" t="s">
        <v>9</v>
      </c>
      <c r="G5" s="28">
        <v>20</v>
      </c>
      <c r="H5" s="26" t="s">
        <v>41</v>
      </c>
      <c r="I5" s="29" t="s">
        <v>177</v>
      </c>
    </row>
    <row r="6" spans="1:9" x14ac:dyDescent="0.25">
      <c r="A6" s="26" t="s">
        <v>5</v>
      </c>
      <c r="B6" s="27">
        <v>45471</v>
      </c>
      <c r="C6" s="27">
        <v>45475</v>
      </c>
      <c r="D6" s="27">
        <v>45534</v>
      </c>
      <c r="E6" s="26" t="s">
        <v>44</v>
      </c>
      <c r="F6" s="26" t="s">
        <v>9</v>
      </c>
      <c r="G6" s="28">
        <v>36</v>
      </c>
      <c r="H6" s="26" t="s">
        <v>45</v>
      </c>
      <c r="I6" s="29" t="s">
        <v>181</v>
      </c>
    </row>
    <row r="7" spans="1:9" x14ac:dyDescent="0.25">
      <c r="A7" s="26" t="s">
        <v>6</v>
      </c>
      <c r="B7" s="27">
        <v>45474</v>
      </c>
      <c r="C7" s="27">
        <v>45475</v>
      </c>
      <c r="D7" s="27">
        <v>45535</v>
      </c>
      <c r="E7" s="26" t="s">
        <v>46</v>
      </c>
      <c r="F7" s="26" t="s">
        <v>8</v>
      </c>
      <c r="G7" s="28">
        <v>8</v>
      </c>
      <c r="H7" s="26" t="s">
        <v>47</v>
      </c>
      <c r="I7" s="29" t="s">
        <v>173</v>
      </c>
    </row>
    <row r="8" spans="1:9" x14ac:dyDescent="0.25">
      <c r="A8" s="26" t="s">
        <v>6</v>
      </c>
      <c r="B8" s="27">
        <v>45474</v>
      </c>
      <c r="C8" s="27">
        <v>45475</v>
      </c>
      <c r="D8" s="27">
        <v>45535</v>
      </c>
      <c r="E8" s="26" t="s">
        <v>46</v>
      </c>
      <c r="F8" s="26" t="s">
        <v>8</v>
      </c>
      <c r="G8" s="28">
        <v>19</v>
      </c>
      <c r="H8" s="26" t="s">
        <v>48</v>
      </c>
      <c r="I8" s="29" t="s">
        <v>173</v>
      </c>
    </row>
    <row r="9" spans="1:9" x14ac:dyDescent="0.25">
      <c r="A9" s="26" t="s">
        <v>49</v>
      </c>
      <c r="B9" s="27">
        <v>45475</v>
      </c>
      <c r="C9" s="27">
        <v>45475</v>
      </c>
      <c r="D9" s="27">
        <v>45535</v>
      </c>
      <c r="E9" s="26" t="s">
        <v>50</v>
      </c>
      <c r="F9" s="26" t="s">
        <v>8</v>
      </c>
      <c r="G9" s="28">
        <v>6</v>
      </c>
      <c r="H9" s="26" t="s">
        <v>51</v>
      </c>
      <c r="I9" s="29" t="s">
        <v>177</v>
      </c>
    </row>
    <row r="10" spans="1:9" x14ac:dyDescent="0.25">
      <c r="A10" s="26" t="s">
        <v>23</v>
      </c>
      <c r="B10" s="27">
        <v>45474</v>
      </c>
      <c r="C10" s="27">
        <v>45476</v>
      </c>
      <c r="D10" s="27">
        <v>45535</v>
      </c>
      <c r="E10" s="26" t="s">
        <v>52</v>
      </c>
      <c r="F10" s="26" t="s">
        <v>8</v>
      </c>
      <c r="G10" s="28">
        <v>8</v>
      </c>
      <c r="H10" s="26" t="s">
        <v>53</v>
      </c>
      <c r="I10" s="29" t="s">
        <v>176</v>
      </c>
    </row>
    <row r="11" spans="1:9" x14ac:dyDescent="0.25">
      <c r="A11" s="26" t="s">
        <v>22</v>
      </c>
      <c r="B11" s="27">
        <v>45476</v>
      </c>
      <c r="C11" s="27">
        <v>45476</v>
      </c>
      <c r="D11" s="27">
        <v>45540</v>
      </c>
      <c r="E11" s="26" t="s">
        <v>54</v>
      </c>
      <c r="F11" s="26" t="s">
        <v>9</v>
      </c>
      <c r="G11" s="28">
        <v>26</v>
      </c>
      <c r="H11" s="26" t="s">
        <v>55</v>
      </c>
      <c r="I11" s="29" t="s">
        <v>180</v>
      </c>
    </row>
    <row r="12" spans="1:9" x14ac:dyDescent="0.25">
      <c r="A12" s="26" t="s">
        <v>22</v>
      </c>
      <c r="B12" s="27">
        <v>45475</v>
      </c>
      <c r="C12" s="27">
        <v>45476</v>
      </c>
      <c r="D12" s="27">
        <v>45536</v>
      </c>
      <c r="E12" s="26" t="s">
        <v>56</v>
      </c>
      <c r="F12" s="26" t="s">
        <v>8</v>
      </c>
      <c r="G12" s="28">
        <v>8</v>
      </c>
      <c r="H12" s="26" t="s">
        <v>57</v>
      </c>
      <c r="I12" s="29" t="s">
        <v>176</v>
      </c>
    </row>
    <row r="13" spans="1:9" x14ac:dyDescent="0.25">
      <c r="A13" s="26" t="s">
        <v>5</v>
      </c>
      <c r="B13" s="27">
        <v>45470</v>
      </c>
      <c r="C13" s="27">
        <v>45476</v>
      </c>
      <c r="D13" s="27">
        <v>45470</v>
      </c>
      <c r="E13" s="26" t="s">
        <v>61</v>
      </c>
      <c r="F13" s="26" t="s">
        <v>9</v>
      </c>
      <c r="G13" s="28">
        <v>94</v>
      </c>
      <c r="H13" s="26" t="s">
        <v>58</v>
      </c>
      <c r="I13" s="29" t="s">
        <v>177</v>
      </c>
    </row>
    <row r="14" spans="1:9" x14ac:dyDescent="0.25">
      <c r="A14" s="26" t="s">
        <v>21</v>
      </c>
      <c r="B14" s="27">
        <v>45481</v>
      </c>
      <c r="C14" s="27">
        <v>45481</v>
      </c>
      <c r="D14" s="27">
        <v>45541</v>
      </c>
      <c r="E14" s="26" t="s">
        <v>38</v>
      </c>
      <c r="F14" s="26" t="s">
        <v>10</v>
      </c>
      <c r="G14" s="28">
        <v>24</v>
      </c>
      <c r="H14" s="26" t="s">
        <v>39</v>
      </c>
      <c r="I14" s="29" t="s">
        <v>179</v>
      </c>
    </row>
    <row r="15" spans="1:9" x14ac:dyDescent="0.25">
      <c r="A15" s="26" t="s">
        <v>6</v>
      </c>
      <c r="B15" s="27">
        <v>45478</v>
      </c>
      <c r="C15" s="27">
        <v>45481</v>
      </c>
      <c r="D15" s="27">
        <v>45541</v>
      </c>
      <c r="E15" s="26" t="s">
        <v>59</v>
      </c>
      <c r="F15" s="26" t="s">
        <v>8</v>
      </c>
      <c r="G15" s="28">
        <v>29</v>
      </c>
      <c r="H15" s="26" t="s">
        <v>60</v>
      </c>
      <c r="I15" s="29" t="s">
        <v>184</v>
      </c>
    </row>
    <row r="16" spans="1:9" x14ac:dyDescent="0.25">
      <c r="A16" s="26" t="s">
        <v>62</v>
      </c>
      <c r="B16" s="27">
        <v>45483</v>
      </c>
      <c r="C16" s="27">
        <v>45483</v>
      </c>
      <c r="D16" s="27">
        <v>45544</v>
      </c>
      <c r="E16" s="26" t="s">
        <v>63</v>
      </c>
      <c r="F16" s="26" t="s">
        <v>9</v>
      </c>
      <c r="G16" s="28">
        <v>384</v>
      </c>
      <c r="H16" s="26" t="s">
        <v>64</v>
      </c>
      <c r="I16" s="29" t="s">
        <v>181</v>
      </c>
    </row>
    <row r="17" spans="1:9" x14ac:dyDescent="0.25">
      <c r="A17" s="26" t="s">
        <v>6</v>
      </c>
      <c r="B17" s="27">
        <v>45482</v>
      </c>
      <c r="C17" s="27">
        <v>45483</v>
      </c>
      <c r="D17" s="27">
        <v>45541</v>
      </c>
      <c r="E17" s="26" t="s">
        <v>38</v>
      </c>
      <c r="F17" s="26" t="s">
        <v>8</v>
      </c>
      <c r="G17" s="28">
        <v>22</v>
      </c>
      <c r="H17" s="26" t="s">
        <v>65</v>
      </c>
      <c r="I17" s="29" t="s">
        <v>179</v>
      </c>
    </row>
    <row r="18" spans="1:9" x14ac:dyDescent="0.25">
      <c r="A18" s="26" t="s">
        <v>6</v>
      </c>
      <c r="B18" s="27">
        <v>45483</v>
      </c>
      <c r="C18" s="27">
        <v>45483</v>
      </c>
      <c r="D18" s="27">
        <v>45544</v>
      </c>
      <c r="E18" s="26" t="s">
        <v>63</v>
      </c>
      <c r="F18" s="26" t="s">
        <v>9</v>
      </c>
      <c r="G18" s="28">
        <v>215</v>
      </c>
      <c r="H18" s="26" t="s">
        <v>66</v>
      </c>
      <c r="I18" s="29" t="s">
        <v>181</v>
      </c>
    </row>
    <row r="19" spans="1:9" x14ac:dyDescent="0.25">
      <c r="A19" s="26" t="s">
        <v>67</v>
      </c>
      <c r="B19" s="27">
        <v>45483</v>
      </c>
      <c r="C19" s="27">
        <v>45484</v>
      </c>
      <c r="D19" s="27">
        <v>45544</v>
      </c>
      <c r="E19" s="26" t="s">
        <v>68</v>
      </c>
      <c r="F19" s="26" t="s">
        <v>9</v>
      </c>
      <c r="G19" s="28">
        <v>56</v>
      </c>
      <c r="H19" s="26" t="s">
        <v>69</v>
      </c>
      <c r="I19" s="29" t="s">
        <v>189</v>
      </c>
    </row>
    <row r="20" spans="1:9" x14ac:dyDescent="0.25">
      <c r="A20" s="26" t="s">
        <v>22</v>
      </c>
      <c r="B20" s="27">
        <v>45484</v>
      </c>
      <c r="C20" s="27">
        <v>45484</v>
      </c>
      <c r="D20" s="27">
        <v>45544</v>
      </c>
      <c r="E20" s="26" t="s">
        <v>70</v>
      </c>
      <c r="F20" s="26" t="s">
        <v>8</v>
      </c>
      <c r="G20" s="28">
        <v>24</v>
      </c>
      <c r="H20" s="26" t="s">
        <v>71</v>
      </c>
      <c r="I20" s="29" t="s">
        <v>177</v>
      </c>
    </row>
    <row r="21" spans="1:9" x14ac:dyDescent="0.25">
      <c r="A21" s="26" t="s">
        <v>6</v>
      </c>
      <c r="B21" s="27">
        <v>45484</v>
      </c>
      <c r="C21" s="27">
        <v>45484</v>
      </c>
      <c r="D21" s="27">
        <v>45549</v>
      </c>
      <c r="E21" s="26" t="s">
        <v>72</v>
      </c>
      <c r="F21" s="26" t="s">
        <v>9</v>
      </c>
      <c r="G21" s="28">
        <v>97</v>
      </c>
      <c r="H21" s="26" t="s">
        <v>73</v>
      </c>
      <c r="I21" s="29" t="s">
        <v>178</v>
      </c>
    </row>
    <row r="22" spans="1:9" x14ac:dyDescent="0.25">
      <c r="A22" s="26" t="s">
        <v>6</v>
      </c>
      <c r="B22" s="27">
        <v>45485</v>
      </c>
      <c r="C22" s="27">
        <v>45485</v>
      </c>
      <c r="D22" s="27">
        <v>45545</v>
      </c>
      <c r="E22" s="26" t="s">
        <v>74</v>
      </c>
      <c r="F22" s="26" t="s">
        <v>9</v>
      </c>
      <c r="G22" s="28">
        <v>1</v>
      </c>
      <c r="H22" s="26" t="s">
        <v>75</v>
      </c>
      <c r="I22" s="29" t="s">
        <v>184</v>
      </c>
    </row>
    <row r="23" spans="1:9" x14ac:dyDescent="0.25">
      <c r="A23" s="26" t="s">
        <v>5</v>
      </c>
      <c r="B23" s="27">
        <v>45488</v>
      </c>
      <c r="C23" s="27">
        <v>45488</v>
      </c>
      <c r="D23" s="27">
        <v>45548</v>
      </c>
      <c r="E23" s="26" t="s">
        <v>76</v>
      </c>
      <c r="F23" s="26" t="s">
        <v>9</v>
      </c>
      <c r="G23" s="28">
        <v>6</v>
      </c>
      <c r="H23" s="26" t="s">
        <v>77</v>
      </c>
      <c r="I23" s="29" t="s">
        <v>182</v>
      </c>
    </row>
    <row r="24" spans="1:9" x14ac:dyDescent="0.25">
      <c r="A24" s="26" t="s">
        <v>5</v>
      </c>
      <c r="B24" s="27">
        <v>45488</v>
      </c>
      <c r="C24" s="27">
        <v>45488</v>
      </c>
      <c r="D24" s="27">
        <v>45548</v>
      </c>
      <c r="E24" s="26" t="s">
        <v>76</v>
      </c>
      <c r="F24" s="26" t="s">
        <v>9</v>
      </c>
      <c r="G24" s="28">
        <v>2</v>
      </c>
      <c r="H24" s="26" t="s">
        <v>78</v>
      </c>
      <c r="I24" s="29" t="s">
        <v>182</v>
      </c>
    </row>
    <row r="25" spans="1:9" x14ac:dyDescent="0.25">
      <c r="A25" s="26" t="s">
        <v>79</v>
      </c>
      <c r="B25" s="27">
        <v>45488</v>
      </c>
      <c r="C25" s="27">
        <v>45489</v>
      </c>
      <c r="D25" s="27">
        <v>45548</v>
      </c>
      <c r="E25" s="26" t="s">
        <v>80</v>
      </c>
      <c r="F25" s="26" t="s">
        <v>9</v>
      </c>
      <c r="G25" s="28">
        <v>78</v>
      </c>
      <c r="H25" s="26" t="s">
        <v>81</v>
      </c>
      <c r="I25" s="29" t="s">
        <v>179</v>
      </c>
    </row>
    <row r="26" spans="1:9" x14ac:dyDescent="0.25">
      <c r="A26" s="26" t="s">
        <v>21</v>
      </c>
      <c r="B26" s="27">
        <v>45484</v>
      </c>
      <c r="C26" s="27">
        <v>45489</v>
      </c>
      <c r="D26" s="27">
        <v>45544</v>
      </c>
      <c r="E26" s="26" t="s">
        <v>82</v>
      </c>
      <c r="F26" s="26" t="s">
        <v>9</v>
      </c>
      <c r="G26" s="28">
        <v>195</v>
      </c>
      <c r="H26" s="26" t="s">
        <v>83</v>
      </c>
      <c r="I26" s="29" t="s">
        <v>181</v>
      </c>
    </row>
    <row r="27" spans="1:9" x14ac:dyDescent="0.25">
      <c r="A27" s="26" t="s">
        <v>84</v>
      </c>
      <c r="B27" s="27">
        <v>45484</v>
      </c>
      <c r="C27" s="27">
        <v>45489</v>
      </c>
      <c r="D27" s="27">
        <v>45544</v>
      </c>
      <c r="E27" s="26" t="s">
        <v>82</v>
      </c>
      <c r="F27" s="26" t="s">
        <v>9</v>
      </c>
      <c r="G27" s="28">
        <v>12</v>
      </c>
      <c r="H27" s="26" t="s">
        <v>85</v>
      </c>
      <c r="I27" s="29" t="s">
        <v>181</v>
      </c>
    </row>
    <row r="28" spans="1:9" x14ac:dyDescent="0.25">
      <c r="A28" s="26" t="s">
        <v>86</v>
      </c>
      <c r="B28" s="27">
        <v>45489</v>
      </c>
      <c r="C28" s="27">
        <v>45490</v>
      </c>
      <c r="D28" s="27">
        <v>45551</v>
      </c>
      <c r="E28" s="26" t="s">
        <v>87</v>
      </c>
      <c r="F28" s="26" t="s">
        <v>9</v>
      </c>
      <c r="G28" s="28">
        <v>43</v>
      </c>
      <c r="H28" s="26" t="s">
        <v>88</v>
      </c>
      <c r="I28" s="29" t="s">
        <v>186</v>
      </c>
    </row>
    <row r="29" spans="1:9" x14ac:dyDescent="0.25">
      <c r="A29" s="26" t="s">
        <v>22</v>
      </c>
      <c r="B29" s="27">
        <v>45490</v>
      </c>
      <c r="C29" s="27">
        <v>45490</v>
      </c>
      <c r="D29" s="27">
        <v>45566</v>
      </c>
      <c r="E29" s="26" t="s">
        <v>89</v>
      </c>
      <c r="F29" s="26" t="s">
        <v>8</v>
      </c>
      <c r="G29" s="28">
        <v>95</v>
      </c>
      <c r="H29" s="26" t="s">
        <v>90</v>
      </c>
      <c r="I29" s="29" t="s">
        <v>177</v>
      </c>
    </row>
    <row r="30" spans="1:9" x14ac:dyDescent="0.25">
      <c r="A30" s="26" t="s">
        <v>5</v>
      </c>
      <c r="B30" s="27">
        <v>45490</v>
      </c>
      <c r="C30" s="27">
        <v>45490</v>
      </c>
      <c r="D30" s="27">
        <v>45535</v>
      </c>
      <c r="E30" s="26" t="s">
        <v>91</v>
      </c>
      <c r="F30" s="26" t="s">
        <v>9</v>
      </c>
      <c r="G30" s="28">
        <v>81</v>
      </c>
      <c r="H30" s="26" t="s">
        <v>92</v>
      </c>
      <c r="I30" s="29" t="s">
        <v>181</v>
      </c>
    </row>
    <row r="31" spans="1:9" x14ac:dyDescent="0.25">
      <c r="A31" s="26" t="s">
        <v>5</v>
      </c>
      <c r="B31" s="27">
        <v>45490</v>
      </c>
      <c r="C31" s="27">
        <v>45490</v>
      </c>
      <c r="D31" s="27">
        <v>45535</v>
      </c>
      <c r="E31" s="26" t="s">
        <v>91</v>
      </c>
      <c r="F31" s="26" t="s">
        <v>9</v>
      </c>
      <c r="G31" s="28">
        <v>62</v>
      </c>
      <c r="H31" s="26" t="s">
        <v>229</v>
      </c>
      <c r="I31" s="29" t="s">
        <v>181</v>
      </c>
    </row>
    <row r="32" spans="1:9" x14ac:dyDescent="0.25">
      <c r="A32" s="26" t="s">
        <v>5</v>
      </c>
      <c r="B32" s="27">
        <v>45490</v>
      </c>
      <c r="C32" s="27">
        <v>45490</v>
      </c>
      <c r="D32" s="27">
        <v>45535</v>
      </c>
      <c r="E32" s="26" t="s">
        <v>91</v>
      </c>
      <c r="F32" s="26" t="s">
        <v>9</v>
      </c>
      <c r="G32" s="28">
        <v>121</v>
      </c>
      <c r="H32" s="26" t="s">
        <v>230</v>
      </c>
      <c r="I32" s="29" t="s">
        <v>181</v>
      </c>
    </row>
    <row r="33" spans="1:9" x14ac:dyDescent="0.25">
      <c r="A33" s="26" t="s">
        <v>23</v>
      </c>
      <c r="B33" s="27">
        <v>45490</v>
      </c>
      <c r="C33" s="27">
        <v>45491</v>
      </c>
      <c r="D33" s="27">
        <v>45555</v>
      </c>
      <c r="E33" s="26" t="s">
        <v>93</v>
      </c>
      <c r="F33" s="26" t="s">
        <v>9</v>
      </c>
      <c r="G33" s="28">
        <v>4</v>
      </c>
      <c r="H33" s="26" t="s">
        <v>94</v>
      </c>
      <c r="I33" s="29" t="s">
        <v>181</v>
      </c>
    </row>
    <row r="34" spans="1:9" x14ac:dyDescent="0.25">
      <c r="A34" s="26" t="s">
        <v>23</v>
      </c>
      <c r="B34" s="27">
        <v>45491</v>
      </c>
      <c r="C34" s="27">
        <v>45491</v>
      </c>
      <c r="D34" s="27">
        <v>45551</v>
      </c>
      <c r="E34" s="26" t="s">
        <v>95</v>
      </c>
      <c r="F34" s="26" t="s">
        <v>8</v>
      </c>
      <c r="G34" s="28">
        <v>3</v>
      </c>
      <c r="H34" s="26" t="s">
        <v>96</v>
      </c>
      <c r="I34" s="29" t="s">
        <v>188</v>
      </c>
    </row>
    <row r="35" spans="1:9" x14ac:dyDescent="0.25">
      <c r="A35" s="26" t="s">
        <v>5</v>
      </c>
      <c r="B35" s="27">
        <v>45491</v>
      </c>
      <c r="C35" s="27">
        <v>45491</v>
      </c>
      <c r="D35" s="27">
        <v>45551</v>
      </c>
      <c r="E35" s="26" t="s">
        <v>95</v>
      </c>
      <c r="F35" s="26" t="s">
        <v>8</v>
      </c>
      <c r="G35" s="28">
        <v>21</v>
      </c>
      <c r="H35" s="26" t="s">
        <v>97</v>
      </c>
      <c r="I35" s="29" t="s">
        <v>188</v>
      </c>
    </row>
    <row r="36" spans="1:9" x14ac:dyDescent="0.25">
      <c r="A36" s="26" t="s">
        <v>5</v>
      </c>
      <c r="B36" s="27">
        <v>45491</v>
      </c>
      <c r="C36" s="27">
        <v>45491</v>
      </c>
      <c r="D36" s="27">
        <v>45551</v>
      </c>
      <c r="E36" s="26" t="s">
        <v>95</v>
      </c>
      <c r="F36" s="26" t="s">
        <v>8</v>
      </c>
      <c r="G36" s="28">
        <v>28</v>
      </c>
      <c r="H36" s="26" t="s">
        <v>98</v>
      </c>
      <c r="I36" s="29" t="s">
        <v>188</v>
      </c>
    </row>
    <row r="37" spans="1:9" x14ac:dyDescent="0.25">
      <c r="A37" s="26" t="s">
        <v>5</v>
      </c>
      <c r="B37" s="27">
        <v>45491</v>
      </c>
      <c r="C37" s="27">
        <v>45491</v>
      </c>
      <c r="D37" s="27">
        <v>45551</v>
      </c>
      <c r="E37" s="26" t="s">
        <v>95</v>
      </c>
      <c r="F37" s="26" t="s">
        <v>8</v>
      </c>
      <c r="G37" s="28">
        <v>18</v>
      </c>
      <c r="H37" s="26" t="s">
        <v>99</v>
      </c>
      <c r="I37" s="29" t="s">
        <v>188</v>
      </c>
    </row>
    <row r="38" spans="1:9" x14ac:dyDescent="0.25">
      <c r="A38" s="26" t="s">
        <v>5</v>
      </c>
      <c r="B38" s="27">
        <v>45491</v>
      </c>
      <c r="C38" s="27">
        <v>45491</v>
      </c>
      <c r="D38" s="27">
        <v>45551</v>
      </c>
      <c r="E38" s="26" t="s">
        <v>95</v>
      </c>
      <c r="F38" s="26" t="s">
        <v>8</v>
      </c>
      <c r="G38" s="28">
        <v>55</v>
      </c>
      <c r="H38" s="26" t="s">
        <v>100</v>
      </c>
      <c r="I38" s="29" t="s">
        <v>188</v>
      </c>
    </row>
    <row r="39" spans="1:9" x14ac:dyDescent="0.25">
      <c r="A39" s="26" t="s">
        <v>5</v>
      </c>
      <c r="B39" s="27">
        <v>45491</v>
      </c>
      <c r="C39" s="27">
        <v>45491</v>
      </c>
      <c r="D39" s="27">
        <v>45551</v>
      </c>
      <c r="E39" s="26" t="s">
        <v>95</v>
      </c>
      <c r="F39" s="26" t="s">
        <v>8</v>
      </c>
      <c r="G39" s="28">
        <v>37</v>
      </c>
      <c r="H39" s="26" t="s">
        <v>101</v>
      </c>
      <c r="I39" s="29" t="s">
        <v>188</v>
      </c>
    </row>
    <row r="40" spans="1:9" x14ac:dyDescent="0.25">
      <c r="A40" s="26" t="s">
        <v>5</v>
      </c>
      <c r="B40" s="27">
        <v>45491</v>
      </c>
      <c r="C40" s="27">
        <v>45491</v>
      </c>
      <c r="D40" s="27">
        <v>45551</v>
      </c>
      <c r="E40" s="26" t="s">
        <v>95</v>
      </c>
      <c r="F40" s="26" t="s">
        <v>8</v>
      </c>
      <c r="G40" s="28">
        <v>9</v>
      </c>
      <c r="H40" s="26" t="s">
        <v>102</v>
      </c>
      <c r="I40" s="29" t="s">
        <v>188</v>
      </c>
    </row>
    <row r="41" spans="1:9" x14ac:dyDescent="0.25">
      <c r="A41" s="26" t="s">
        <v>5</v>
      </c>
      <c r="B41" s="27">
        <v>45491</v>
      </c>
      <c r="C41" s="27">
        <v>45491</v>
      </c>
      <c r="D41" s="27">
        <v>45551</v>
      </c>
      <c r="E41" s="26" t="s">
        <v>95</v>
      </c>
      <c r="F41" s="26" t="s">
        <v>8</v>
      </c>
      <c r="G41" s="28">
        <v>25</v>
      </c>
      <c r="H41" s="26" t="s">
        <v>103</v>
      </c>
      <c r="I41" s="29" t="s">
        <v>188</v>
      </c>
    </row>
    <row r="42" spans="1:9" x14ac:dyDescent="0.25">
      <c r="A42" s="26" t="s">
        <v>5</v>
      </c>
      <c r="B42" s="27">
        <v>45491</v>
      </c>
      <c r="C42" s="27">
        <v>45491</v>
      </c>
      <c r="D42" s="27">
        <v>45551</v>
      </c>
      <c r="E42" s="26" t="s">
        <v>95</v>
      </c>
      <c r="F42" s="26" t="s">
        <v>8</v>
      </c>
      <c r="G42" s="28">
        <v>1</v>
      </c>
      <c r="H42" s="26" t="s">
        <v>104</v>
      </c>
      <c r="I42" s="29" t="s">
        <v>188</v>
      </c>
    </row>
    <row r="43" spans="1:9" x14ac:dyDescent="0.25">
      <c r="A43" s="26" t="s">
        <v>21</v>
      </c>
      <c r="B43" s="27">
        <v>45491</v>
      </c>
      <c r="C43" s="27">
        <v>45491</v>
      </c>
      <c r="D43" s="27">
        <v>45551</v>
      </c>
      <c r="E43" s="26" t="s">
        <v>95</v>
      </c>
      <c r="F43" s="26" t="s">
        <v>8</v>
      </c>
      <c r="G43" s="28">
        <v>12</v>
      </c>
      <c r="H43" s="26" t="s">
        <v>105</v>
      </c>
      <c r="I43" s="29" t="s">
        <v>188</v>
      </c>
    </row>
    <row r="44" spans="1:9" x14ac:dyDescent="0.25">
      <c r="A44" s="26" t="s">
        <v>106</v>
      </c>
      <c r="B44" s="27">
        <v>45491</v>
      </c>
      <c r="C44" s="27">
        <v>45491</v>
      </c>
      <c r="D44" s="27">
        <v>45551</v>
      </c>
      <c r="E44" s="26" t="s">
        <v>95</v>
      </c>
      <c r="F44" s="26" t="s">
        <v>8</v>
      </c>
      <c r="G44" s="28">
        <v>21</v>
      </c>
      <c r="H44" s="26" t="s">
        <v>107</v>
      </c>
      <c r="I44" s="29" t="s">
        <v>188</v>
      </c>
    </row>
    <row r="45" spans="1:9" x14ac:dyDescent="0.25">
      <c r="A45" s="26" t="s">
        <v>106</v>
      </c>
      <c r="B45" s="27">
        <v>45491</v>
      </c>
      <c r="C45" s="27">
        <v>45491</v>
      </c>
      <c r="D45" s="27">
        <v>45551</v>
      </c>
      <c r="E45" s="26" t="s">
        <v>95</v>
      </c>
      <c r="F45" s="26" t="s">
        <v>8</v>
      </c>
      <c r="G45" s="28">
        <v>2</v>
      </c>
      <c r="H45" s="26" t="s">
        <v>108</v>
      </c>
      <c r="I45" s="29" t="s">
        <v>188</v>
      </c>
    </row>
    <row r="46" spans="1:9" x14ac:dyDescent="0.25">
      <c r="A46" s="26" t="s">
        <v>22</v>
      </c>
      <c r="B46" s="27">
        <v>45491</v>
      </c>
      <c r="C46" s="27">
        <v>45491</v>
      </c>
      <c r="D46" s="27">
        <v>45551</v>
      </c>
      <c r="E46" s="26" t="s">
        <v>95</v>
      </c>
      <c r="F46" s="26" t="s">
        <v>8</v>
      </c>
      <c r="G46" s="28">
        <v>10</v>
      </c>
      <c r="H46" s="26" t="s">
        <v>109</v>
      </c>
      <c r="I46" s="29" t="s">
        <v>188</v>
      </c>
    </row>
    <row r="47" spans="1:9" x14ac:dyDescent="0.25">
      <c r="A47" s="26" t="s">
        <v>22</v>
      </c>
      <c r="B47" s="27">
        <v>45491</v>
      </c>
      <c r="C47" s="27">
        <v>45491</v>
      </c>
      <c r="D47" s="27">
        <v>45551</v>
      </c>
      <c r="E47" s="26" t="s">
        <v>95</v>
      </c>
      <c r="F47" s="26" t="s">
        <v>8</v>
      </c>
      <c r="G47" s="28">
        <v>26</v>
      </c>
      <c r="H47" s="26" t="s">
        <v>110</v>
      </c>
      <c r="I47" s="29" t="s">
        <v>188</v>
      </c>
    </row>
    <row r="48" spans="1:9" x14ac:dyDescent="0.25">
      <c r="A48" s="26" t="s">
        <v>22</v>
      </c>
      <c r="B48" s="27">
        <v>45491</v>
      </c>
      <c r="C48" s="27">
        <v>45491</v>
      </c>
      <c r="D48" s="27">
        <v>45551</v>
      </c>
      <c r="E48" s="26" t="s">
        <v>95</v>
      </c>
      <c r="F48" s="26" t="s">
        <v>8</v>
      </c>
      <c r="G48" s="28">
        <v>35</v>
      </c>
      <c r="H48" s="26" t="s">
        <v>111</v>
      </c>
      <c r="I48" s="29" t="s">
        <v>188</v>
      </c>
    </row>
    <row r="49" spans="1:9" x14ac:dyDescent="0.25">
      <c r="A49" s="26" t="s">
        <v>22</v>
      </c>
      <c r="B49" s="27">
        <v>45490</v>
      </c>
      <c r="C49" s="27">
        <v>45491</v>
      </c>
      <c r="D49" s="27">
        <v>45552</v>
      </c>
      <c r="E49" s="26" t="s">
        <v>112</v>
      </c>
      <c r="F49" s="26" t="s">
        <v>9</v>
      </c>
      <c r="G49" s="28">
        <v>2</v>
      </c>
      <c r="H49" s="26" t="s">
        <v>113</v>
      </c>
      <c r="I49" s="29" t="s">
        <v>177</v>
      </c>
    </row>
    <row r="50" spans="1:9" x14ac:dyDescent="0.25">
      <c r="A50" s="26" t="s">
        <v>114</v>
      </c>
      <c r="B50" s="27">
        <v>45490</v>
      </c>
      <c r="C50" s="27">
        <v>45491</v>
      </c>
      <c r="D50" s="27">
        <v>45552</v>
      </c>
      <c r="E50" s="26" t="s">
        <v>112</v>
      </c>
      <c r="F50" s="26" t="s">
        <v>9</v>
      </c>
      <c r="G50" s="28">
        <v>1</v>
      </c>
      <c r="H50" s="26" t="s">
        <v>115</v>
      </c>
      <c r="I50" s="29" t="s">
        <v>177</v>
      </c>
    </row>
    <row r="51" spans="1:9" x14ac:dyDescent="0.25">
      <c r="A51" s="26" t="s">
        <v>5</v>
      </c>
      <c r="B51" s="27">
        <v>45491</v>
      </c>
      <c r="C51" s="27">
        <v>45491</v>
      </c>
      <c r="D51" s="27">
        <v>45551</v>
      </c>
      <c r="E51" s="26" t="s">
        <v>95</v>
      </c>
      <c r="F51" s="26" t="s">
        <v>9</v>
      </c>
      <c r="G51" s="28">
        <v>64</v>
      </c>
      <c r="H51" s="26" t="s">
        <v>116</v>
      </c>
      <c r="I51" s="29" t="s">
        <v>188</v>
      </c>
    </row>
    <row r="52" spans="1:9" x14ac:dyDescent="0.25">
      <c r="A52" s="26" t="s">
        <v>5</v>
      </c>
      <c r="B52" s="27">
        <v>45491</v>
      </c>
      <c r="C52" s="27">
        <v>45491</v>
      </c>
      <c r="D52" s="27">
        <v>45551</v>
      </c>
      <c r="E52" s="26" t="s">
        <v>95</v>
      </c>
      <c r="F52" s="26" t="s">
        <v>9</v>
      </c>
      <c r="G52" s="28">
        <v>157</v>
      </c>
      <c r="H52" s="26" t="s">
        <v>117</v>
      </c>
      <c r="I52" s="29" t="s">
        <v>188</v>
      </c>
    </row>
    <row r="53" spans="1:9" x14ac:dyDescent="0.25">
      <c r="A53" s="26" t="s">
        <v>5</v>
      </c>
      <c r="B53" s="27">
        <v>45491</v>
      </c>
      <c r="C53" s="27">
        <v>45491</v>
      </c>
      <c r="D53" s="27">
        <v>45551</v>
      </c>
      <c r="E53" s="26" t="s">
        <v>118</v>
      </c>
      <c r="F53" s="26" t="s">
        <v>9</v>
      </c>
      <c r="G53" s="28">
        <v>137</v>
      </c>
      <c r="H53" s="26" t="s">
        <v>119</v>
      </c>
      <c r="I53" s="29" t="s">
        <v>177</v>
      </c>
    </row>
    <row r="54" spans="1:9" x14ac:dyDescent="0.25">
      <c r="A54" s="26" t="s">
        <v>79</v>
      </c>
      <c r="B54" s="27">
        <v>45492</v>
      </c>
      <c r="C54" s="27">
        <v>45492</v>
      </c>
      <c r="D54" s="27">
        <v>45585</v>
      </c>
      <c r="E54" s="26" t="s">
        <v>120</v>
      </c>
      <c r="F54" s="26" t="s">
        <v>8</v>
      </c>
      <c r="G54" s="28">
        <v>51</v>
      </c>
      <c r="H54" s="26" t="s">
        <v>121</v>
      </c>
      <c r="I54" s="29" t="s">
        <v>178</v>
      </c>
    </row>
    <row r="55" spans="1:9" x14ac:dyDescent="0.25">
      <c r="A55" s="26" t="s">
        <v>79</v>
      </c>
      <c r="B55" s="27">
        <v>45492</v>
      </c>
      <c r="C55" s="27">
        <v>45496</v>
      </c>
      <c r="D55" s="27">
        <v>45509</v>
      </c>
      <c r="E55" s="26" t="s">
        <v>122</v>
      </c>
      <c r="F55" s="26" t="s">
        <v>8</v>
      </c>
      <c r="G55" s="28">
        <v>244</v>
      </c>
      <c r="H55" s="26" t="s">
        <v>123</v>
      </c>
      <c r="I55" s="29" t="s">
        <v>175</v>
      </c>
    </row>
    <row r="56" spans="1:9" x14ac:dyDescent="0.25">
      <c r="A56" s="26" t="s">
        <v>5</v>
      </c>
      <c r="B56" s="27">
        <v>45492</v>
      </c>
      <c r="C56" s="27">
        <v>45496</v>
      </c>
      <c r="D56" s="27">
        <v>45509</v>
      </c>
      <c r="E56" s="26" t="s">
        <v>122</v>
      </c>
      <c r="F56" s="26" t="s">
        <v>8</v>
      </c>
      <c r="G56" s="28">
        <v>3</v>
      </c>
      <c r="H56" s="26" t="s">
        <v>124</v>
      </c>
      <c r="I56" s="29" t="s">
        <v>175</v>
      </c>
    </row>
    <row r="57" spans="1:9" x14ac:dyDescent="0.25">
      <c r="A57" s="26" t="s">
        <v>5</v>
      </c>
      <c r="B57" s="27">
        <v>45492</v>
      </c>
      <c r="C57" s="27">
        <v>45496</v>
      </c>
      <c r="D57" s="27">
        <v>45509</v>
      </c>
      <c r="E57" s="26" t="s">
        <v>122</v>
      </c>
      <c r="F57" s="26" t="s">
        <v>8</v>
      </c>
      <c r="G57" s="28">
        <v>1</v>
      </c>
      <c r="H57" s="26" t="s">
        <v>125</v>
      </c>
      <c r="I57" s="29" t="s">
        <v>175</v>
      </c>
    </row>
    <row r="58" spans="1:9" x14ac:dyDescent="0.25">
      <c r="A58" s="26" t="s">
        <v>5</v>
      </c>
      <c r="B58" s="27">
        <v>45495</v>
      </c>
      <c r="C58" s="27">
        <v>45496</v>
      </c>
      <c r="D58" s="27">
        <v>45557</v>
      </c>
      <c r="E58" s="26" t="s">
        <v>126</v>
      </c>
      <c r="F58" s="26" t="s">
        <v>8</v>
      </c>
      <c r="G58" s="28">
        <v>15</v>
      </c>
      <c r="H58" s="26" t="s">
        <v>127</v>
      </c>
      <c r="I58" s="29" t="s">
        <v>188</v>
      </c>
    </row>
    <row r="59" spans="1:9" x14ac:dyDescent="0.25">
      <c r="A59" s="26" t="s">
        <v>84</v>
      </c>
      <c r="B59" s="27">
        <v>45495</v>
      </c>
      <c r="C59" s="27">
        <v>45496</v>
      </c>
      <c r="D59" s="27">
        <v>45555</v>
      </c>
      <c r="E59" s="26" t="s">
        <v>128</v>
      </c>
      <c r="F59" s="26" t="s">
        <v>129</v>
      </c>
      <c r="G59" s="28">
        <v>33</v>
      </c>
      <c r="H59" s="26" t="s">
        <v>130</v>
      </c>
      <c r="I59" s="29" t="s">
        <v>190</v>
      </c>
    </row>
    <row r="60" spans="1:9" x14ac:dyDescent="0.25">
      <c r="A60" s="26" t="s">
        <v>5</v>
      </c>
      <c r="B60" s="27">
        <v>45497</v>
      </c>
      <c r="C60" s="27">
        <v>45497</v>
      </c>
      <c r="D60" s="27">
        <v>45626</v>
      </c>
      <c r="E60" s="26" t="s">
        <v>131</v>
      </c>
      <c r="F60" s="26" t="s">
        <v>8</v>
      </c>
      <c r="G60" s="28">
        <v>20</v>
      </c>
      <c r="H60" s="26" t="s">
        <v>132</v>
      </c>
      <c r="I60" s="29" t="s">
        <v>177</v>
      </c>
    </row>
    <row r="61" spans="1:9" x14ac:dyDescent="0.25">
      <c r="A61" s="26" t="s">
        <v>23</v>
      </c>
      <c r="B61" s="27">
        <v>45496</v>
      </c>
      <c r="C61" s="27">
        <v>45497</v>
      </c>
      <c r="D61" s="27">
        <v>45567</v>
      </c>
      <c r="E61" s="26" t="s">
        <v>133</v>
      </c>
      <c r="F61" s="26" t="s">
        <v>8</v>
      </c>
      <c r="G61" s="28">
        <v>14</v>
      </c>
      <c r="H61" s="26" t="s">
        <v>134</v>
      </c>
      <c r="I61" s="29" t="s">
        <v>189</v>
      </c>
    </row>
    <row r="62" spans="1:9" x14ac:dyDescent="0.25">
      <c r="A62" s="26" t="s">
        <v>23</v>
      </c>
      <c r="B62" s="27">
        <v>45496</v>
      </c>
      <c r="C62" s="27">
        <v>45497</v>
      </c>
      <c r="D62" s="27">
        <v>45567</v>
      </c>
      <c r="E62" s="26" t="s">
        <v>133</v>
      </c>
      <c r="F62" s="26" t="s">
        <v>8</v>
      </c>
      <c r="G62" s="28">
        <v>358</v>
      </c>
      <c r="H62" s="26" t="s">
        <v>134</v>
      </c>
      <c r="I62" s="29" t="s">
        <v>189</v>
      </c>
    </row>
    <row r="63" spans="1:9" x14ac:dyDescent="0.25">
      <c r="A63" s="26" t="s">
        <v>23</v>
      </c>
      <c r="B63" s="27">
        <v>45496</v>
      </c>
      <c r="C63" s="27">
        <v>45497</v>
      </c>
      <c r="D63" s="27">
        <v>45567</v>
      </c>
      <c r="E63" s="26" t="s">
        <v>133</v>
      </c>
      <c r="F63" s="26" t="s">
        <v>9</v>
      </c>
      <c r="G63" s="28">
        <v>43</v>
      </c>
      <c r="H63" s="26" t="s">
        <v>135</v>
      </c>
      <c r="I63" s="29" t="s">
        <v>189</v>
      </c>
    </row>
    <row r="64" spans="1:9" x14ac:dyDescent="0.25">
      <c r="A64" s="26" t="s">
        <v>23</v>
      </c>
      <c r="B64" s="27">
        <v>45496</v>
      </c>
      <c r="C64" s="27">
        <v>45497</v>
      </c>
      <c r="D64" s="27">
        <v>45567</v>
      </c>
      <c r="E64" s="26" t="s">
        <v>136</v>
      </c>
      <c r="F64" s="26" t="s">
        <v>8</v>
      </c>
      <c r="G64" s="28">
        <v>176</v>
      </c>
      <c r="H64" s="26" t="s">
        <v>134</v>
      </c>
      <c r="I64" s="29" t="s">
        <v>190</v>
      </c>
    </row>
    <row r="65" spans="1:9" x14ac:dyDescent="0.25">
      <c r="A65" s="26" t="s">
        <v>49</v>
      </c>
      <c r="B65" s="27">
        <v>45497</v>
      </c>
      <c r="C65" s="27">
        <v>45497</v>
      </c>
      <c r="D65" s="27">
        <v>45562</v>
      </c>
      <c r="E65" s="26" t="s">
        <v>137</v>
      </c>
      <c r="F65" s="26" t="s">
        <v>8</v>
      </c>
      <c r="G65" s="28">
        <v>124</v>
      </c>
      <c r="H65" s="26" t="s">
        <v>138</v>
      </c>
      <c r="I65" s="29" t="s">
        <v>177</v>
      </c>
    </row>
    <row r="66" spans="1:9" x14ac:dyDescent="0.25">
      <c r="A66" s="26" t="s">
        <v>139</v>
      </c>
      <c r="B66" s="27">
        <v>45497</v>
      </c>
      <c r="C66" s="27">
        <v>45497</v>
      </c>
      <c r="D66" s="27">
        <v>45562</v>
      </c>
      <c r="E66" s="26" t="s">
        <v>137</v>
      </c>
      <c r="F66" s="26" t="s">
        <v>8</v>
      </c>
      <c r="G66" s="28">
        <v>17</v>
      </c>
      <c r="H66" s="26" t="s">
        <v>140</v>
      </c>
      <c r="I66" s="29" t="s">
        <v>177</v>
      </c>
    </row>
    <row r="67" spans="1:9" x14ac:dyDescent="0.25">
      <c r="A67" s="26" t="s">
        <v>139</v>
      </c>
      <c r="B67" s="27">
        <v>45497</v>
      </c>
      <c r="C67" s="27">
        <v>45497</v>
      </c>
      <c r="D67" s="27">
        <v>45562</v>
      </c>
      <c r="E67" s="26" t="s">
        <v>137</v>
      </c>
      <c r="F67" s="26" t="s">
        <v>8</v>
      </c>
      <c r="G67" s="28">
        <v>10</v>
      </c>
      <c r="H67" s="26" t="s">
        <v>141</v>
      </c>
      <c r="I67" s="29" t="s">
        <v>177</v>
      </c>
    </row>
    <row r="68" spans="1:9" x14ac:dyDescent="0.25">
      <c r="A68" s="26" t="s">
        <v>142</v>
      </c>
      <c r="B68" s="27">
        <v>45497</v>
      </c>
      <c r="C68" s="27">
        <v>45497</v>
      </c>
      <c r="D68" s="27">
        <v>45562</v>
      </c>
      <c r="E68" s="26" t="s">
        <v>137</v>
      </c>
      <c r="F68" s="26" t="s">
        <v>8</v>
      </c>
      <c r="G68" s="28">
        <v>20</v>
      </c>
      <c r="H68" s="26" t="s">
        <v>143</v>
      </c>
      <c r="I68" s="29" t="s">
        <v>177</v>
      </c>
    </row>
    <row r="69" spans="1:9" x14ac:dyDescent="0.25">
      <c r="A69" s="26" t="s">
        <v>144</v>
      </c>
      <c r="B69" s="27">
        <v>45497</v>
      </c>
      <c r="C69" s="27">
        <v>45497</v>
      </c>
      <c r="D69" s="27">
        <v>45562</v>
      </c>
      <c r="E69" s="26" t="s">
        <v>137</v>
      </c>
      <c r="F69" s="26" t="s">
        <v>8</v>
      </c>
      <c r="G69" s="28">
        <v>101</v>
      </c>
      <c r="H69" s="26" t="s">
        <v>145</v>
      </c>
      <c r="I69" s="29" t="s">
        <v>177</v>
      </c>
    </row>
    <row r="70" spans="1:9" x14ac:dyDescent="0.25">
      <c r="A70" s="26" t="s">
        <v>144</v>
      </c>
      <c r="B70" s="27">
        <v>45497</v>
      </c>
      <c r="C70" s="27">
        <v>45497</v>
      </c>
      <c r="D70" s="27">
        <v>45562</v>
      </c>
      <c r="E70" s="26" t="s">
        <v>137</v>
      </c>
      <c r="F70" s="26" t="s">
        <v>8</v>
      </c>
      <c r="G70" s="28">
        <v>19</v>
      </c>
      <c r="H70" s="26" t="s">
        <v>146</v>
      </c>
      <c r="I70" s="29" t="s">
        <v>177</v>
      </c>
    </row>
    <row r="71" spans="1:9" x14ac:dyDescent="0.25">
      <c r="A71" s="26" t="s">
        <v>144</v>
      </c>
      <c r="B71" s="27">
        <v>45497</v>
      </c>
      <c r="C71" s="27">
        <v>45497</v>
      </c>
      <c r="D71" s="27">
        <v>45562</v>
      </c>
      <c r="E71" s="26" t="s">
        <v>137</v>
      </c>
      <c r="F71" s="26" t="s">
        <v>8</v>
      </c>
      <c r="G71" s="28">
        <v>11</v>
      </c>
      <c r="H71" s="26" t="s">
        <v>147</v>
      </c>
      <c r="I71" s="29" t="s">
        <v>177</v>
      </c>
    </row>
    <row r="72" spans="1:9" x14ac:dyDescent="0.25">
      <c r="A72" s="26" t="s">
        <v>144</v>
      </c>
      <c r="B72" s="27">
        <v>45497</v>
      </c>
      <c r="C72" s="27">
        <v>45497</v>
      </c>
      <c r="D72" s="27">
        <v>45562</v>
      </c>
      <c r="E72" s="26" t="s">
        <v>137</v>
      </c>
      <c r="F72" s="26" t="s">
        <v>8</v>
      </c>
      <c r="G72" s="28">
        <v>37</v>
      </c>
      <c r="H72" s="26" t="s">
        <v>148</v>
      </c>
      <c r="I72" s="29" t="s">
        <v>177</v>
      </c>
    </row>
    <row r="73" spans="1:9" x14ac:dyDescent="0.25">
      <c r="A73" s="26" t="s">
        <v>144</v>
      </c>
      <c r="B73" s="27">
        <v>45497</v>
      </c>
      <c r="C73" s="27">
        <v>45497</v>
      </c>
      <c r="D73" s="27">
        <v>45562</v>
      </c>
      <c r="E73" s="26" t="s">
        <v>137</v>
      </c>
      <c r="F73" s="26" t="s">
        <v>8</v>
      </c>
      <c r="G73" s="28">
        <v>5</v>
      </c>
      <c r="H73" s="26" t="s">
        <v>149</v>
      </c>
      <c r="I73" s="29" t="s">
        <v>177</v>
      </c>
    </row>
    <row r="74" spans="1:9" x14ac:dyDescent="0.25">
      <c r="A74" s="26" t="s">
        <v>144</v>
      </c>
      <c r="B74" s="27">
        <v>45497</v>
      </c>
      <c r="C74" s="27">
        <v>45497</v>
      </c>
      <c r="D74" s="27">
        <v>45562</v>
      </c>
      <c r="E74" s="26" t="s">
        <v>137</v>
      </c>
      <c r="F74" s="26" t="s">
        <v>8</v>
      </c>
      <c r="G74" s="28">
        <v>33</v>
      </c>
      <c r="H74" s="26" t="s">
        <v>150</v>
      </c>
      <c r="I74" s="29" t="s">
        <v>177</v>
      </c>
    </row>
    <row r="75" spans="1:9" x14ac:dyDescent="0.25">
      <c r="A75" s="26" t="s">
        <v>23</v>
      </c>
      <c r="B75" s="27">
        <v>45497</v>
      </c>
      <c r="C75" s="27">
        <v>45498</v>
      </c>
      <c r="D75" s="27">
        <v>45562</v>
      </c>
      <c r="E75" s="26" t="s">
        <v>151</v>
      </c>
      <c r="F75" s="26" t="s">
        <v>9</v>
      </c>
      <c r="G75" s="28">
        <v>11</v>
      </c>
      <c r="H75" s="26" t="s">
        <v>152</v>
      </c>
      <c r="I75" s="29" t="s">
        <v>177</v>
      </c>
    </row>
    <row r="76" spans="1:9" x14ac:dyDescent="0.25">
      <c r="A76" s="26" t="s">
        <v>21</v>
      </c>
      <c r="B76" s="27">
        <v>45495</v>
      </c>
      <c r="C76" s="27">
        <v>45498</v>
      </c>
      <c r="D76" s="27">
        <v>45555</v>
      </c>
      <c r="E76" s="26" t="s">
        <v>153</v>
      </c>
      <c r="F76" s="26" t="s">
        <v>9</v>
      </c>
      <c r="G76" s="28">
        <v>31</v>
      </c>
      <c r="H76" s="26" t="s">
        <v>154</v>
      </c>
      <c r="I76" s="29" t="s">
        <v>184</v>
      </c>
    </row>
    <row r="77" spans="1:9" x14ac:dyDescent="0.25">
      <c r="A77" s="26" t="s">
        <v>155</v>
      </c>
      <c r="B77" s="27">
        <v>45499</v>
      </c>
      <c r="C77" s="27">
        <v>45499</v>
      </c>
      <c r="D77" s="27">
        <v>45561</v>
      </c>
      <c r="E77" s="26" t="s">
        <v>156</v>
      </c>
      <c r="F77" s="26" t="s">
        <v>8</v>
      </c>
      <c r="G77" s="28">
        <v>80</v>
      </c>
      <c r="H77" s="26" t="s">
        <v>157</v>
      </c>
      <c r="I77" s="29" t="s">
        <v>180</v>
      </c>
    </row>
    <row r="78" spans="1:9" x14ac:dyDescent="0.25">
      <c r="A78" s="26" t="s">
        <v>23</v>
      </c>
      <c r="B78" s="27">
        <v>45502</v>
      </c>
      <c r="C78" s="27">
        <v>45502</v>
      </c>
      <c r="D78" s="27">
        <v>45562</v>
      </c>
      <c r="E78" s="26" t="s">
        <v>158</v>
      </c>
      <c r="F78" s="26" t="s">
        <v>8</v>
      </c>
      <c r="G78" s="28">
        <v>43</v>
      </c>
      <c r="H78" s="26" t="s">
        <v>159</v>
      </c>
      <c r="I78" s="29" t="s">
        <v>177</v>
      </c>
    </row>
    <row r="79" spans="1:9" x14ac:dyDescent="0.25">
      <c r="A79" s="26" t="s">
        <v>23</v>
      </c>
      <c r="B79" s="27">
        <v>45499</v>
      </c>
      <c r="C79" s="27">
        <v>45502</v>
      </c>
      <c r="D79" s="27">
        <v>45559</v>
      </c>
      <c r="E79" s="26" t="s">
        <v>160</v>
      </c>
      <c r="F79" s="26" t="s">
        <v>9</v>
      </c>
      <c r="G79" s="28">
        <v>20</v>
      </c>
      <c r="H79" s="26" t="s">
        <v>161</v>
      </c>
      <c r="I79" s="29" t="s">
        <v>176</v>
      </c>
    </row>
    <row r="80" spans="1:9" x14ac:dyDescent="0.25">
      <c r="A80" s="26" t="s">
        <v>79</v>
      </c>
      <c r="B80" s="27">
        <v>45499</v>
      </c>
      <c r="C80" s="27">
        <v>45502</v>
      </c>
      <c r="D80" s="27">
        <v>45559</v>
      </c>
      <c r="E80" s="26" t="s">
        <v>160</v>
      </c>
      <c r="F80" s="26" t="s">
        <v>9</v>
      </c>
      <c r="G80" s="28">
        <v>182</v>
      </c>
      <c r="H80" s="26" t="s">
        <v>162</v>
      </c>
      <c r="I80" s="29" t="s">
        <v>176</v>
      </c>
    </row>
    <row r="81" spans="1:9" x14ac:dyDescent="0.25">
      <c r="A81" s="26" t="s">
        <v>5</v>
      </c>
      <c r="B81" s="27">
        <v>45499</v>
      </c>
      <c r="C81" s="27">
        <v>45502</v>
      </c>
      <c r="D81" s="27">
        <v>45559</v>
      </c>
      <c r="E81" s="26" t="s">
        <v>160</v>
      </c>
      <c r="F81" s="26" t="s">
        <v>9</v>
      </c>
      <c r="G81" s="28">
        <v>19</v>
      </c>
      <c r="H81" s="26" t="s">
        <v>163</v>
      </c>
      <c r="I81" s="29" t="s">
        <v>176</v>
      </c>
    </row>
    <row r="82" spans="1:9" x14ac:dyDescent="0.25">
      <c r="A82" s="26" t="s">
        <v>21</v>
      </c>
      <c r="B82" s="27">
        <v>45499</v>
      </c>
      <c r="C82" s="27">
        <v>45502</v>
      </c>
      <c r="D82" s="27">
        <v>45559</v>
      </c>
      <c r="E82" s="26" t="s">
        <v>160</v>
      </c>
      <c r="F82" s="26" t="s">
        <v>9</v>
      </c>
      <c r="G82" s="28">
        <v>11</v>
      </c>
      <c r="H82" s="26" t="s">
        <v>164</v>
      </c>
      <c r="I82" s="29" t="s">
        <v>176</v>
      </c>
    </row>
    <row r="83" spans="1:9" x14ac:dyDescent="0.25">
      <c r="A83" s="26" t="s">
        <v>165</v>
      </c>
      <c r="B83" s="27">
        <v>45499</v>
      </c>
      <c r="C83" s="27">
        <v>45502</v>
      </c>
      <c r="D83" s="27">
        <v>45559</v>
      </c>
      <c r="E83" s="26" t="s">
        <v>160</v>
      </c>
      <c r="F83" s="26" t="s">
        <v>9</v>
      </c>
      <c r="G83" s="28">
        <v>16</v>
      </c>
      <c r="H83" s="26" t="s">
        <v>166</v>
      </c>
      <c r="I83" s="29" t="s">
        <v>176</v>
      </c>
    </row>
    <row r="84" spans="1:9" x14ac:dyDescent="0.25">
      <c r="A84" s="26" t="s">
        <v>22</v>
      </c>
      <c r="B84" s="27">
        <v>45499</v>
      </c>
      <c r="C84" s="27">
        <v>45502</v>
      </c>
      <c r="D84" s="27">
        <v>45559</v>
      </c>
      <c r="E84" s="26" t="s">
        <v>160</v>
      </c>
      <c r="F84" s="26" t="s">
        <v>9</v>
      </c>
      <c r="G84" s="28">
        <v>18</v>
      </c>
      <c r="H84" s="26" t="s">
        <v>167</v>
      </c>
      <c r="I84" s="29" t="s">
        <v>176</v>
      </c>
    </row>
    <row r="85" spans="1:9" x14ac:dyDescent="0.25">
      <c r="A85" s="26" t="s">
        <v>6</v>
      </c>
      <c r="B85" s="27">
        <v>45499</v>
      </c>
      <c r="C85" s="27">
        <v>45502</v>
      </c>
      <c r="D85" s="27">
        <v>45559</v>
      </c>
      <c r="E85" s="26" t="s">
        <v>160</v>
      </c>
      <c r="F85" s="26" t="s">
        <v>9</v>
      </c>
      <c r="G85" s="28">
        <v>13</v>
      </c>
      <c r="H85" s="26" t="s">
        <v>168</v>
      </c>
      <c r="I85" s="29" t="s">
        <v>176</v>
      </c>
    </row>
    <row r="86" spans="1:9" x14ac:dyDescent="0.25">
      <c r="A86" s="26" t="s">
        <v>62</v>
      </c>
      <c r="B86" s="27">
        <v>45499</v>
      </c>
      <c r="C86" s="27">
        <v>45502</v>
      </c>
      <c r="D86" s="27">
        <v>45559</v>
      </c>
      <c r="E86" s="26" t="s">
        <v>160</v>
      </c>
      <c r="F86" s="26" t="s">
        <v>9</v>
      </c>
      <c r="G86" s="28">
        <v>11</v>
      </c>
      <c r="H86" s="26" t="s">
        <v>169</v>
      </c>
      <c r="I86" s="29" t="s">
        <v>176</v>
      </c>
    </row>
    <row r="87" spans="1:9" x14ac:dyDescent="0.25">
      <c r="A87" s="26" t="s">
        <v>84</v>
      </c>
      <c r="B87" s="27">
        <v>45502</v>
      </c>
      <c r="C87" s="27">
        <v>45502</v>
      </c>
      <c r="D87" s="27">
        <v>45566</v>
      </c>
      <c r="E87" s="26" t="s">
        <v>170</v>
      </c>
      <c r="F87" s="26" t="s">
        <v>10</v>
      </c>
      <c r="G87" s="28">
        <v>72</v>
      </c>
      <c r="H87" s="26" t="s">
        <v>171</v>
      </c>
      <c r="I87" s="29" t="s">
        <v>190</v>
      </c>
    </row>
    <row r="88" spans="1:9" x14ac:dyDescent="0.25">
      <c r="A88" s="26" t="s">
        <v>62</v>
      </c>
      <c r="B88" s="27">
        <v>45495</v>
      </c>
      <c r="C88" s="27">
        <v>45503</v>
      </c>
      <c r="D88" s="27">
        <v>45565</v>
      </c>
      <c r="E88" s="26" t="s">
        <v>195</v>
      </c>
      <c r="F88" s="26" t="s">
        <v>9</v>
      </c>
      <c r="G88" s="28">
        <v>60</v>
      </c>
      <c r="H88" s="26" t="s">
        <v>196</v>
      </c>
      <c r="I88" s="29" t="s">
        <v>184</v>
      </c>
    </row>
    <row r="89" spans="1:9" x14ac:dyDescent="0.25">
      <c r="A89" s="26" t="s">
        <v>21</v>
      </c>
      <c r="B89" s="27">
        <v>45411</v>
      </c>
      <c r="C89" s="27">
        <v>45503</v>
      </c>
      <c r="D89" s="27">
        <v>45471</v>
      </c>
      <c r="E89" s="26" t="s">
        <v>197</v>
      </c>
      <c r="F89" s="26" t="s">
        <v>8</v>
      </c>
      <c r="G89" s="28">
        <v>12</v>
      </c>
      <c r="H89" s="26" t="s">
        <v>198</v>
      </c>
      <c r="I89" s="29" t="s">
        <v>188</v>
      </c>
    </row>
    <row r="90" spans="1:9" x14ac:dyDescent="0.25">
      <c r="A90" s="26" t="s">
        <v>114</v>
      </c>
      <c r="B90" s="27">
        <v>45499</v>
      </c>
      <c r="C90" s="27">
        <v>45503</v>
      </c>
      <c r="D90" s="27">
        <v>45565</v>
      </c>
      <c r="E90" s="26" t="s">
        <v>199</v>
      </c>
      <c r="F90" s="26" t="s">
        <v>8</v>
      </c>
      <c r="G90" s="28">
        <v>17</v>
      </c>
      <c r="H90" s="26" t="s">
        <v>200</v>
      </c>
      <c r="I90" s="29" t="s">
        <v>176</v>
      </c>
    </row>
    <row r="91" spans="1:9" x14ac:dyDescent="0.25">
      <c r="A91" s="26" t="s">
        <v>79</v>
      </c>
      <c r="B91" s="27">
        <v>45499</v>
      </c>
      <c r="C91" s="27">
        <v>45504</v>
      </c>
      <c r="D91" s="27">
        <v>45559</v>
      </c>
      <c r="E91" s="26" t="s">
        <v>201</v>
      </c>
      <c r="F91" s="26" t="s">
        <v>9</v>
      </c>
      <c r="G91" s="28">
        <v>3</v>
      </c>
      <c r="H91" s="26" t="s">
        <v>202</v>
      </c>
      <c r="I91" s="29" t="s">
        <v>181</v>
      </c>
    </row>
    <row r="92" spans="1:9" x14ac:dyDescent="0.25">
      <c r="A92" s="26" t="s">
        <v>79</v>
      </c>
      <c r="B92" s="27">
        <v>45499</v>
      </c>
      <c r="C92" s="27">
        <v>45504</v>
      </c>
      <c r="D92" s="27">
        <v>45559</v>
      </c>
      <c r="E92" s="26" t="s">
        <v>201</v>
      </c>
      <c r="F92" s="26" t="s">
        <v>9</v>
      </c>
      <c r="G92" s="28">
        <v>5</v>
      </c>
      <c r="H92" s="26" t="s">
        <v>203</v>
      </c>
      <c r="I92" s="29" t="s">
        <v>181</v>
      </c>
    </row>
    <row r="93" spans="1:9" x14ac:dyDescent="0.25">
      <c r="A93" s="26" t="s">
        <v>7</v>
      </c>
      <c r="B93" s="27">
        <v>45503</v>
      </c>
      <c r="C93" s="27">
        <v>45504</v>
      </c>
      <c r="D93" s="27">
        <v>45565</v>
      </c>
      <c r="E93" s="26" t="s">
        <v>204</v>
      </c>
      <c r="F93" s="26" t="s">
        <v>8</v>
      </c>
      <c r="G93" s="28">
        <v>2</v>
      </c>
      <c r="H93" s="26" t="s">
        <v>205</v>
      </c>
      <c r="I93" s="29" t="s">
        <v>180</v>
      </c>
    </row>
    <row r="94" spans="1:9" x14ac:dyDescent="0.25">
      <c r="A94" s="26" t="s">
        <v>5</v>
      </c>
      <c r="B94" s="27">
        <v>45499</v>
      </c>
      <c r="C94" s="27">
        <v>45504</v>
      </c>
      <c r="D94" s="27">
        <v>45566</v>
      </c>
      <c r="E94" s="26" t="s">
        <v>206</v>
      </c>
      <c r="F94" s="26" t="s">
        <v>9</v>
      </c>
      <c r="G94" s="28">
        <v>14</v>
      </c>
      <c r="H94" s="26" t="s">
        <v>207</v>
      </c>
      <c r="I94" s="29" t="s">
        <v>187</v>
      </c>
    </row>
    <row r="95" spans="1:9" x14ac:dyDescent="0.25">
      <c r="A95" s="26" t="s">
        <v>5</v>
      </c>
      <c r="B95" s="27">
        <v>45499</v>
      </c>
      <c r="C95" s="27">
        <v>45504</v>
      </c>
      <c r="D95" s="27">
        <v>45566</v>
      </c>
      <c r="E95" s="26" t="s">
        <v>206</v>
      </c>
      <c r="F95" s="26" t="s">
        <v>9</v>
      </c>
      <c r="G95" s="28">
        <v>3</v>
      </c>
      <c r="H95" s="26" t="s">
        <v>208</v>
      </c>
      <c r="I95" s="29" t="s">
        <v>187</v>
      </c>
    </row>
    <row r="96" spans="1:9" x14ac:dyDescent="0.25">
      <c r="A96" s="26" t="s">
        <v>5</v>
      </c>
      <c r="B96" s="27">
        <v>45499</v>
      </c>
      <c r="C96" s="27">
        <v>45504</v>
      </c>
      <c r="D96" s="27">
        <v>45566</v>
      </c>
      <c r="E96" s="26" t="s">
        <v>206</v>
      </c>
      <c r="F96" s="26" t="s">
        <v>9</v>
      </c>
      <c r="G96" s="28">
        <v>3</v>
      </c>
      <c r="H96" s="26" t="s">
        <v>209</v>
      </c>
      <c r="I96" s="29" t="s">
        <v>187</v>
      </c>
    </row>
    <row r="97" spans="1:9" x14ac:dyDescent="0.25">
      <c r="A97" s="26" t="s">
        <v>5</v>
      </c>
      <c r="B97" s="27">
        <v>45499</v>
      </c>
      <c r="C97" s="27">
        <v>45504</v>
      </c>
      <c r="D97" s="27">
        <v>45566</v>
      </c>
      <c r="E97" s="26" t="s">
        <v>206</v>
      </c>
      <c r="F97" s="26" t="s">
        <v>9</v>
      </c>
      <c r="G97" s="28">
        <v>3</v>
      </c>
      <c r="H97" s="26" t="s">
        <v>210</v>
      </c>
      <c r="I97" s="29" t="s">
        <v>187</v>
      </c>
    </row>
    <row r="98" spans="1:9" x14ac:dyDescent="0.25">
      <c r="A98" s="26" t="s">
        <v>5</v>
      </c>
      <c r="B98" s="27">
        <v>45499</v>
      </c>
      <c r="C98" s="27">
        <v>45504</v>
      </c>
      <c r="D98" s="27">
        <v>45566</v>
      </c>
      <c r="E98" s="26" t="s">
        <v>206</v>
      </c>
      <c r="F98" s="26" t="s">
        <v>9</v>
      </c>
      <c r="G98" s="28">
        <v>2</v>
      </c>
      <c r="H98" s="26" t="s">
        <v>211</v>
      </c>
      <c r="I98" s="29" t="s">
        <v>187</v>
      </c>
    </row>
    <row r="99" spans="1:9" x14ac:dyDescent="0.25">
      <c r="A99" s="26" t="s">
        <v>5</v>
      </c>
      <c r="B99" s="27">
        <v>45499</v>
      </c>
      <c r="C99" s="27">
        <v>45504</v>
      </c>
      <c r="D99" s="27">
        <v>45566</v>
      </c>
      <c r="E99" s="26" t="s">
        <v>206</v>
      </c>
      <c r="F99" s="26" t="s">
        <v>9</v>
      </c>
      <c r="G99" s="28">
        <v>1</v>
      </c>
      <c r="H99" s="26" t="s">
        <v>212</v>
      </c>
      <c r="I99" s="29" t="s">
        <v>187</v>
      </c>
    </row>
    <row r="100" spans="1:9" x14ac:dyDescent="0.25">
      <c r="A100" s="26" t="s">
        <v>5</v>
      </c>
      <c r="B100" s="27">
        <v>45499</v>
      </c>
      <c r="C100" s="27">
        <v>45504</v>
      </c>
      <c r="D100" s="27">
        <v>45566</v>
      </c>
      <c r="E100" s="26" t="s">
        <v>206</v>
      </c>
      <c r="F100" s="26" t="s">
        <v>9</v>
      </c>
      <c r="G100" s="28">
        <v>3</v>
      </c>
      <c r="H100" s="26" t="s">
        <v>213</v>
      </c>
      <c r="I100" s="29" t="s">
        <v>187</v>
      </c>
    </row>
    <row r="101" spans="1:9" x14ac:dyDescent="0.25">
      <c r="A101" s="26" t="s">
        <v>86</v>
      </c>
      <c r="B101" s="27">
        <v>45502</v>
      </c>
      <c r="C101" s="27">
        <v>45504</v>
      </c>
      <c r="D101" s="27">
        <v>45565</v>
      </c>
      <c r="E101" s="26" t="s">
        <v>214</v>
      </c>
      <c r="F101" s="26" t="s">
        <v>8</v>
      </c>
      <c r="G101" s="28">
        <v>20</v>
      </c>
      <c r="H101" s="26" t="s">
        <v>215</v>
      </c>
      <c r="I101" s="29" t="s">
        <v>179</v>
      </c>
    </row>
    <row r="102" spans="1:9" x14ac:dyDescent="0.25">
      <c r="A102" s="26" t="s">
        <v>62</v>
      </c>
      <c r="B102" s="27">
        <v>45497</v>
      </c>
      <c r="C102" s="27">
        <v>45504</v>
      </c>
      <c r="D102" s="27">
        <v>45562</v>
      </c>
      <c r="E102" s="26" t="s">
        <v>151</v>
      </c>
      <c r="F102" s="26" t="s">
        <v>9</v>
      </c>
      <c r="G102" s="28">
        <v>622</v>
      </c>
      <c r="H102" s="26" t="s">
        <v>216</v>
      </c>
      <c r="I102" s="29" t="s">
        <v>177</v>
      </c>
    </row>
    <row r="103" spans="1:9" x14ac:dyDescent="0.25">
      <c r="A103" s="26" t="s">
        <v>62</v>
      </c>
      <c r="B103" s="27">
        <v>45497</v>
      </c>
      <c r="C103" s="27">
        <v>45504</v>
      </c>
      <c r="D103" s="27">
        <v>45562</v>
      </c>
      <c r="E103" s="26" t="s">
        <v>151</v>
      </c>
      <c r="F103" s="26" t="s">
        <v>9</v>
      </c>
      <c r="G103" s="28">
        <v>2</v>
      </c>
      <c r="H103" s="26" t="s">
        <v>217</v>
      </c>
      <c r="I103" s="29" t="s">
        <v>177</v>
      </c>
    </row>
    <row r="104" spans="1:9" x14ac:dyDescent="0.25">
      <c r="A104" s="26" t="s">
        <v>62</v>
      </c>
      <c r="B104" s="27">
        <v>45497</v>
      </c>
      <c r="C104" s="27">
        <v>45504</v>
      </c>
      <c r="D104" s="27">
        <v>45562</v>
      </c>
      <c r="E104" s="26" t="s">
        <v>151</v>
      </c>
      <c r="F104" s="26" t="s">
        <v>9</v>
      </c>
      <c r="G104" s="28">
        <v>2</v>
      </c>
      <c r="H104" s="26" t="s">
        <v>218</v>
      </c>
      <c r="I104" s="29" t="s">
        <v>177</v>
      </c>
    </row>
    <row r="105" spans="1:9" x14ac:dyDescent="0.25">
      <c r="A105" s="26" t="s">
        <v>62</v>
      </c>
      <c r="B105" s="27">
        <v>45502</v>
      </c>
      <c r="C105" s="27">
        <v>45504</v>
      </c>
      <c r="D105" s="27">
        <v>45563</v>
      </c>
      <c r="E105" s="26" t="s">
        <v>219</v>
      </c>
      <c r="F105" s="26" t="s">
        <v>8</v>
      </c>
      <c r="G105" s="28">
        <v>85</v>
      </c>
      <c r="H105" s="26" t="s">
        <v>220</v>
      </c>
      <c r="I105" s="29" t="s">
        <v>179</v>
      </c>
    </row>
    <row r="106" spans="1:9" x14ac:dyDescent="0.25">
      <c r="A106" s="26" t="s">
        <v>165</v>
      </c>
      <c r="B106" s="27">
        <v>45499</v>
      </c>
      <c r="C106" s="27">
        <v>45504</v>
      </c>
      <c r="D106" s="27">
        <v>45502</v>
      </c>
      <c r="E106" s="26" t="s">
        <v>221</v>
      </c>
      <c r="F106" s="26" t="s">
        <v>9</v>
      </c>
      <c r="G106" s="28">
        <v>46</v>
      </c>
      <c r="H106" s="26" t="s">
        <v>222</v>
      </c>
      <c r="I106" s="29" t="s">
        <v>190</v>
      </c>
    </row>
    <row r="107" spans="1:9" x14ac:dyDescent="0.25">
      <c r="A107" s="26" t="s">
        <v>6</v>
      </c>
      <c r="B107" s="27">
        <v>45504</v>
      </c>
      <c r="C107" s="27">
        <v>45504</v>
      </c>
      <c r="D107" s="27">
        <v>45495</v>
      </c>
      <c r="E107" s="26" t="s">
        <v>223</v>
      </c>
      <c r="F107" s="26" t="s">
        <v>9</v>
      </c>
      <c r="G107" s="28">
        <v>34</v>
      </c>
      <c r="H107" s="26" t="s">
        <v>224</v>
      </c>
      <c r="I107" s="29" t="s">
        <v>177</v>
      </c>
    </row>
    <row r="108" spans="1:9" x14ac:dyDescent="0.25">
      <c r="A108" s="26" t="s">
        <v>6</v>
      </c>
      <c r="B108" s="27">
        <v>45504</v>
      </c>
      <c r="C108" s="27">
        <v>45504</v>
      </c>
      <c r="D108" s="27">
        <v>45495</v>
      </c>
      <c r="E108" s="26" t="s">
        <v>223</v>
      </c>
      <c r="F108" s="26" t="s">
        <v>9</v>
      </c>
      <c r="G108" s="28">
        <v>83</v>
      </c>
      <c r="H108" s="28" t="s">
        <v>225</v>
      </c>
      <c r="I108" s="29" t="s">
        <v>177</v>
      </c>
    </row>
    <row r="109" spans="1:9" x14ac:dyDescent="0.25">
      <c r="A109" s="26" t="s">
        <v>84</v>
      </c>
      <c r="B109" s="27">
        <v>45504</v>
      </c>
      <c r="C109" s="27">
        <v>45504</v>
      </c>
      <c r="D109" s="27">
        <v>45565</v>
      </c>
      <c r="E109" s="26" t="s">
        <v>226</v>
      </c>
      <c r="F109" s="26" t="s">
        <v>9</v>
      </c>
      <c r="G109" s="28">
        <v>4</v>
      </c>
      <c r="H109" s="28" t="s">
        <v>227</v>
      </c>
      <c r="I109" s="29" t="s">
        <v>187</v>
      </c>
    </row>
    <row r="110" spans="1:9" x14ac:dyDescent="0.25">
      <c r="A110" s="26" t="s">
        <v>6</v>
      </c>
      <c r="B110" s="27">
        <v>45504</v>
      </c>
      <c r="C110" s="27">
        <v>45505</v>
      </c>
      <c r="D110" s="27">
        <v>45566</v>
      </c>
      <c r="E110" s="26" t="s">
        <v>231</v>
      </c>
      <c r="F110" s="26" t="s">
        <v>9</v>
      </c>
      <c r="G110" s="28">
        <v>49</v>
      </c>
      <c r="H110" s="28" t="s">
        <v>232</v>
      </c>
      <c r="I110" s="29" t="s">
        <v>184</v>
      </c>
    </row>
    <row r="111" spans="1:9" x14ac:dyDescent="0.25">
      <c r="A111" s="26" t="s">
        <v>6</v>
      </c>
      <c r="B111" s="27">
        <v>45505</v>
      </c>
      <c r="C111" s="27">
        <v>45505</v>
      </c>
      <c r="D111" s="27">
        <v>45565</v>
      </c>
      <c r="E111" s="26" t="s">
        <v>233</v>
      </c>
      <c r="F111" s="26" t="s">
        <v>9</v>
      </c>
      <c r="G111" s="28">
        <v>71</v>
      </c>
      <c r="H111" s="28" t="s">
        <v>234</v>
      </c>
      <c r="I111" s="29" t="s">
        <v>184</v>
      </c>
    </row>
    <row r="112" spans="1:9" x14ac:dyDescent="0.25">
      <c r="A112" s="26" t="s">
        <v>84</v>
      </c>
      <c r="B112" s="27">
        <v>45504</v>
      </c>
      <c r="C112" s="27">
        <v>45505</v>
      </c>
      <c r="D112" s="27">
        <v>45565</v>
      </c>
      <c r="E112" s="26" t="s">
        <v>235</v>
      </c>
      <c r="F112" s="26" t="s">
        <v>9</v>
      </c>
      <c r="G112" s="28">
        <v>141</v>
      </c>
      <c r="H112" s="28" t="s">
        <v>236</v>
      </c>
      <c r="I112" s="29" t="s">
        <v>184</v>
      </c>
    </row>
    <row r="113" spans="1:9" x14ac:dyDescent="0.25">
      <c r="A113" s="26" t="s">
        <v>21</v>
      </c>
      <c r="B113" s="27">
        <v>45505</v>
      </c>
      <c r="C113" s="27">
        <v>45505</v>
      </c>
      <c r="D113" s="27">
        <v>45506</v>
      </c>
      <c r="E113" s="26" t="s">
        <v>237</v>
      </c>
      <c r="F113" s="26" t="s">
        <v>8</v>
      </c>
      <c r="G113" s="28">
        <v>33</v>
      </c>
      <c r="H113" s="28" t="s">
        <v>238</v>
      </c>
      <c r="I113" s="29" t="s">
        <v>177</v>
      </c>
    </row>
    <row r="114" spans="1:9" x14ac:dyDescent="0.25">
      <c r="A114" s="26" t="s">
        <v>5</v>
      </c>
      <c r="B114" s="27">
        <v>45498</v>
      </c>
      <c r="C114" s="27">
        <v>45506</v>
      </c>
      <c r="D114" s="27">
        <v>45565</v>
      </c>
      <c r="E114" s="26" t="s">
        <v>239</v>
      </c>
      <c r="F114" s="26" t="s">
        <v>8</v>
      </c>
      <c r="G114" s="28">
        <v>23</v>
      </c>
      <c r="H114" s="28" t="s">
        <v>240</v>
      </c>
      <c r="I114" s="29" t="s">
        <v>178</v>
      </c>
    </row>
    <row r="115" spans="1:9" x14ac:dyDescent="0.25">
      <c r="A115" s="26" t="s">
        <v>84</v>
      </c>
      <c r="B115" s="27">
        <v>45506</v>
      </c>
      <c r="C115" s="27">
        <v>45506</v>
      </c>
      <c r="D115" s="27">
        <v>45506</v>
      </c>
      <c r="E115" s="26" t="s">
        <v>241</v>
      </c>
      <c r="F115" s="26" t="s">
        <v>9</v>
      </c>
      <c r="G115" s="28">
        <v>127</v>
      </c>
      <c r="H115" s="28" t="s">
        <v>242</v>
      </c>
      <c r="I115" s="29" t="s">
        <v>184</v>
      </c>
    </row>
    <row r="116" spans="1:9" x14ac:dyDescent="0.25">
      <c r="A116" s="26" t="s">
        <v>21</v>
      </c>
      <c r="B116" s="27">
        <v>45509</v>
      </c>
      <c r="C116" s="27">
        <v>45509</v>
      </c>
      <c r="D116" s="27">
        <v>45569</v>
      </c>
      <c r="E116" s="26" t="s">
        <v>38</v>
      </c>
      <c r="F116" s="26" t="s">
        <v>8</v>
      </c>
      <c r="G116" s="28">
        <v>19</v>
      </c>
      <c r="H116" s="28" t="s">
        <v>39</v>
      </c>
      <c r="I116" s="29" t="s">
        <v>177</v>
      </c>
    </row>
  </sheetData>
  <phoneticPr fontId="10" type="noConversion"/>
  <pageMargins left="0.7" right="0.7" top="0.75" bottom="0.75" header="0.3" footer="0.3"/>
  <pageSetup orientation="portrait" horizontalDpi="204" verticalDpi="1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8BBD2A-1E87-4024-88DE-38D06028A654}">
          <x14:formula1>
            <xm:f>'Industry List'!$A$1:$A$22</xm:f>
          </x14:formula1>
          <xm:sqref>I3:I116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875-3DF4-4258-8762-7FFE2A7D620D}">
  <dimension ref="A1:B9"/>
  <sheetViews>
    <sheetView workbookViewId="0"/>
  </sheetViews>
  <sheetFormatPr defaultRowHeight="15" x14ac:dyDescent="0.25"/>
  <cols>
    <col min="1" max="1" width="28.42578125" bestFit="1" customWidth="1"/>
    <col min="2" max="2" width="7.7109375" style="22" bestFit="1" customWidth="1"/>
  </cols>
  <sheetData>
    <row r="1" spans="1:2" ht="97.5" x14ac:dyDescent="0.25">
      <c r="A1" s="1" t="s">
        <v>34</v>
      </c>
    </row>
    <row r="2" spans="1:2" x14ac:dyDescent="0.25">
      <c r="A2" s="15" t="s">
        <v>20</v>
      </c>
      <c r="B2" s="23" t="s">
        <v>19</v>
      </c>
    </row>
    <row r="3" spans="1:2" x14ac:dyDescent="0.25">
      <c r="A3" s="17" t="s">
        <v>24</v>
      </c>
      <c r="B3" s="24">
        <f>SUM('Call Center Relocations Report'!G:G)</f>
        <v>163</v>
      </c>
    </row>
    <row r="4" spans="1:2" x14ac:dyDescent="0.25">
      <c r="A4" s="17" t="s">
        <v>13</v>
      </c>
      <c r="B4" s="24">
        <f>COUNTIF('Call Center Relocations Report'!F:F,"Layoff Permanent")</f>
        <v>1</v>
      </c>
    </row>
    <row r="5" spans="1:2" x14ac:dyDescent="0.25">
      <c r="A5" s="17" t="s">
        <v>14</v>
      </c>
      <c r="B5" s="24">
        <f>COUNTIF('Call Center Relocations Report'!F:F,"Layoff Temporary")</f>
        <v>0</v>
      </c>
    </row>
    <row r="6" spans="1:2" x14ac:dyDescent="0.25">
      <c r="A6" s="17" t="s">
        <v>15</v>
      </c>
      <c r="B6" s="24">
        <f>COUNTIF('Call Center Relocations Report'!F:F,"Layoff Not Identified")</f>
        <v>0</v>
      </c>
    </row>
    <row r="7" spans="1:2" x14ac:dyDescent="0.25">
      <c r="A7" s="17" t="s">
        <v>16</v>
      </c>
      <c r="B7" s="24">
        <f>COUNTIF('Call Center Relocations Report'!F:F,"Closure Permanent")</f>
        <v>0</v>
      </c>
    </row>
    <row r="8" spans="1:2" x14ac:dyDescent="0.25">
      <c r="A8" s="17" t="s">
        <v>17</v>
      </c>
      <c r="B8" s="24">
        <f>COUNTIF('Call Center Relocations Report'!F:F,"Closure Temporary")</f>
        <v>0</v>
      </c>
    </row>
    <row r="9" spans="1:2" x14ac:dyDescent="0.25">
      <c r="A9" s="17" t="s">
        <v>18</v>
      </c>
      <c r="B9" s="24">
        <f>COUNTIF('Call Center Relocations Report'!F:F,"Closure Not Identified")</f>
        <v>0</v>
      </c>
    </row>
  </sheetData>
  <pageMargins left="0.7" right="0.7" top="0.75" bottom="0.75" header="0.3" footer="0.3"/>
  <ignoredErrors>
    <ignoredError sqref="B4:B9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6718-798E-45ED-8CA1-01AA760CE5F1}">
  <dimension ref="A1:H3"/>
  <sheetViews>
    <sheetView workbookViewId="0"/>
  </sheetViews>
  <sheetFormatPr defaultRowHeight="15" x14ac:dyDescent="0.25"/>
  <cols>
    <col min="1" max="1" width="26.28515625" bestFit="1" customWidth="1"/>
    <col min="2" max="2" width="8.42578125" style="18" bestFit="1" customWidth="1"/>
    <col min="3" max="3" width="12.140625" style="18" bestFit="1" customWidth="1"/>
    <col min="4" max="4" width="10.28515625" style="18" bestFit="1" customWidth="1"/>
    <col min="5" max="5" width="31.28515625" style="1" bestFit="1" customWidth="1"/>
    <col min="6" max="6" width="13.42578125" bestFit="1" customWidth="1"/>
    <col min="7" max="7" width="12.140625" bestFit="1" customWidth="1"/>
    <col min="8" max="8" width="34.42578125" bestFit="1" customWidth="1"/>
  </cols>
  <sheetData>
    <row r="1" spans="1:8" ht="110.25" x14ac:dyDescent="0.25">
      <c r="A1" s="25" t="s">
        <v>228</v>
      </c>
      <c r="E1"/>
    </row>
    <row r="2" spans="1:8" ht="24.75" x14ac:dyDescent="0.25">
      <c r="A2" s="19" t="s">
        <v>0</v>
      </c>
      <c r="B2" s="20" t="s">
        <v>11</v>
      </c>
      <c r="C2" s="20" t="s">
        <v>29</v>
      </c>
      <c r="D2" s="20" t="s">
        <v>12</v>
      </c>
      <c r="E2" s="19" t="s">
        <v>1</v>
      </c>
      <c r="F2" s="19" t="s">
        <v>2</v>
      </c>
      <c r="G2" s="19" t="s">
        <v>3</v>
      </c>
      <c r="H2" s="21" t="s">
        <v>4</v>
      </c>
    </row>
    <row r="3" spans="1:8" x14ac:dyDescent="0.25">
      <c r="A3" s="4" t="s">
        <v>5</v>
      </c>
      <c r="B3" s="9">
        <v>44984</v>
      </c>
      <c r="C3" s="9">
        <v>44987</v>
      </c>
      <c r="D3" s="9">
        <v>45047</v>
      </c>
      <c r="E3" s="5" t="s">
        <v>35</v>
      </c>
      <c r="F3" s="5" t="s">
        <v>9</v>
      </c>
      <c r="G3" s="6">
        <v>163</v>
      </c>
      <c r="H3" s="7" t="s">
        <v>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B0C9-EE0D-4672-99B4-ACA7D2D31E92}">
  <dimension ref="A1:A22"/>
  <sheetViews>
    <sheetView workbookViewId="0">
      <selection sqref="A1:A22"/>
    </sheetView>
  </sheetViews>
  <sheetFormatPr defaultRowHeight="15" x14ac:dyDescent="0.25"/>
  <cols>
    <col min="1" max="1" width="67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  <row r="12" spans="1:1" x14ac:dyDescent="0.25">
      <c r="A12" t="s">
        <v>184</v>
      </c>
    </row>
    <row r="13" spans="1:1" x14ac:dyDescent="0.25">
      <c r="A13" t="s">
        <v>185</v>
      </c>
    </row>
    <row r="14" spans="1:1" x14ac:dyDescent="0.25">
      <c r="A14" t="s">
        <v>186</v>
      </c>
    </row>
    <row r="15" spans="1:1" x14ac:dyDescent="0.25">
      <c r="A15" t="s">
        <v>187</v>
      </c>
    </row>
    <row r="16" spans="1:1" x14ac:dyDescent="0.25">
      <c r="A16" t="s">
        <v>188</v>
      </c>
    </row>
    <row r="17" spans="1:1" x14ac:dyDescent="0.25">
      <c r="A17" t="s">
        <v>189</v>
      </c>
    </row>
    <row r="18" spans="1:1" x14ac:dyDescent="0.25">
      <c r="A18" t="s">
        <v>190</v>
      </c>
    </row>
    <row r="19" spans="1:1" x14ac:dyDescent="0.25">
      <c r="A19" t="s">
        <v>191</v>
      </c>
    </row>
    <row r="20" spans="1:1" x14ac:dyDescent="0.25">
      <c r="A20" t="s">
        <v>192</v>
      </c>
    </row>
    <row r="21" spans="1:1" x14ac:dyDescent="0.25">
      <c r="A21" t="s">
        <v>193</v>
      </c>
    </row>
    <row r="22" spans="1:1" x14ac:dyDescent="0.25">
      <c r="A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WARN Report Summary</vt:lpstr>
      <vt:lpstr>Detailed WARN Report </vt:lpstr>
      <vt:lpstr>Call Center Relocations Summary</vt:lpstr>
      <vt:lpstr>Call Center Relocations Report</vt:lpstr>
      <vt:lpstr>Industry List</vt:lpstr>
    </vt:vector>
  </TitlesOfParts>
  <Company>Employment Development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Report</dc:title>
  <dc:creator>EDD Employment Development Department State of California</dc:creator>
  <cp:keywords>DAT Approved Accessibile Template</cp:keywords>
  <cp:lastModifiedBy>Chinn, Jeffrey@EDD</cp:lastModifiedBy>
  <dcterms:created xsi:type="dcterms:W3CDTF">2023-03-21T10:09:53Z</dcterms:created>
  <dcterms:modified xsi:type="dcterms:W3CDTF">2024-08-06T16:51:51Z</dcterms:modified>
  <cp:category>Calculating WARN Report</cp:category>
</cp:coreProperties>
</file>