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beerup\Documents\Rapid Response\WARN Monthly Reports\Final\"/>
    </mc:Choice>
  </mc:AlternateContent>
  <xr:revisionPtr revIDLastSave="0" documentId="8_{DAF051C4-247D-417A-AFC2-1D1E5AED73BF}" xr6:coauthVersionLast="45" xr6:coauthVersionMax="45" xr10:uidLastSave="{00000000-0000-0000-0000-000000000000}"/>
  <bookViews>
    <workbookView xWindow="-120" yWindow="-120" windowWidth="29040" windowHeight="15840" xr2:uid="{00000000-000D-0000-FFFF-FFFF00000000}"/>
  </bookViews>
  <sheets>
    <sheet name="Report" sheetId="1" r:id="rId1"/>
    <sheet name="Sheet1" sheetId="5" state="hidden" r:id="rId2"/>
    <sheet name="Copied Export" sheetId="3" state="hidden" r:id="rId3"/>
    <sheet name="Formula Sheet" sheetId="4" state="hidden" r:id="rId4"/>
    <sheet name="Sheet2" sheetId="2" state="hidden" r:id="rId5"/>
  </sheets>
  <definedNames>
    <definedName name="_xlnm._FilterDatabase" localSheetId="4" hidden="1">Sheet2!$A$1:$E$18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5" l="1"/>
  <c r="L5" i="5" s="1"/>
  <c r="K6" i="5"/>
  <c r="L6" i="5" s="1"/>
  <c r="K7" i="5"/>
  <c r="L7" i="5" s="1"/>
  <c r="K8" i="5"/>
  <c r="L8" i="5" s="1"/>
  <c r="K9" i="5"/>
  <c r="L9" i="5" s="1"/>
  <c r="K10" i="5"/>
  <c r="L10" i="5" s="1"/>
  <c r="K4" i="5"/>
  <c r="L4" i="5" s="1"/>
  <c r="J5" i="5"/>
  <c r="J6" i="5"/>
  <c r="J7" i="5"/>
  <c r="J8" i="5"/>
  <c r="J9" i="5"/>
  <c r="J10" i="5"/>
  <c r="J4" i="5"/>
  <c r="D2" i="4" l="1"/>
  <c r="D3" i="4"/>
  <c r="D4" i="4"/>
  <c r="D5" i="4"/>
  <c r="D6" i="4"/>
  <c r="D7" i="4"/>
  <c r="D8" i="4"/>
  <c r="D9" i="4"/>
  <c r="D10" i="4"/>
  <c r="D11" i="4"/>
  <c r="B3" i="4" l="1"/>
  <c r="B4" i="4"/>
  <c r="B5" i="4"/>
  <c r="B6" i="4"/>
  <c r="B7" i="4"/>
  <c r="B8" i="4"/>
  <c r="B9" i="4"/>
  <c r="B10" i="4"/>
  <c r="B11" i="4"/>
  <c r="B12" i="4"/>
  <c r="B13" i="4"/>
  <c r="B2" i="4"/>
  <c r="A3" i="4"/>
  <c r="A4" i="4"/>
  <c r="A5" i="4"/>
  <c r="A6" i="4"/>
  <c r="A7" i="4"/>
  <c r="A8" i="4"/>
  <c r="A9" i="4"/>
  <c r="A10" i="4"/>
  <c r="A11" i="4"/>
  <c r="A12" i="4"/>
  <c r="A13" i="4"/>
  <c r="A2" i="4"/>
  <c r="G13" i="1" l="1"/>
</calcChain>
</file>

<file path=xl/sharedStrings.xml><?xml version="1.0" encoding="utf-8"?>
<sst xmlns="http://schemas.openxmlformats.org/spreadsheetml/2006/main" count="805" uniqueCount="443">
  <si>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</si>
  <si>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</si>
  <si>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</si>
  <si>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</si>
  <si>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</si>
  <si>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</si>
  <si>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</si>
  <si>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</si>
  <si>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</si>
  <si>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</si>
  <si>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</si>
  <si>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</si>
  <si>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</si>
  <si>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</si>
  <si>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</si>
  <si>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</si>
  <si>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</si>
  <si>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</si>
  <si>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</si>
  <si>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</si>
  <si>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</si>
  <si>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</si>
  <si>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</si>
  <si>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</si>
  <si>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</si>
  <si>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</si>
  <si>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</si>
  <si>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</si>
  <si>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</si>
  <si>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</si>
  <si>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</si>
  <si>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Column1</t>
  </si>
  <si>
    <t>Cook</t>
  </si>
  <si>
    <t>Permanent Layoffs</t>
  </si>
  <si>
    <t>Mass Layoff</t>
  </si>
  <si>
    <t>No</t>
  </si>
  <si>
    <t>Restructuring</t>
  </si>
  <si>
    <t>Will</t>
  </si>
  <si>
    <t>Not Provided</t>
  </si>
  <si>
    <t>454310</t>
  </si>
  <si>
    <t>811219</t>
  </si>
  <si>
    <t>Temporary Layoffs</t>
  </si>
  <si>
    <t>713940</t>
  </si>
  <si>
    <t>COVID-19</t>
  </si>
  <si>
    <t>Cook
DuPage
Cook</t>
  </si>
  <si>
    <t>Lost Contract</t>
  </si>
  <si>
    <t>Cook
Cook
Cook
Lake
Cook
Lake</t>
  </si>
  <si>
    <t>561612</t>
  </si>
  <si>
    <t>722511</t>
  </si>
  <si>
    <t>721110</t>
  </si>
  <si>
    <t>Temporary Layoffs to extend beyond 6 months</t>
  </si>
  <si>
    <t>McLean</t>
  </si>
  <si>
    <t>DuPage</t>
  </si>
  <si>
    <t>St. Clair</t>
  </si>
  <si>
    <t>492110</t>
  </si>
  <si>
    <t>721902</t>
  </si>
  <si>
    <t>711410</t>
  </si>
  <si>
    <t>Retail Trade</t>
  </si>
  <si>
    <t>Transportation and Warehousing</t>
  </si>
  <si>
    <t>Professional, Scientific, and Technical Services</t>
  </si>
  <si>
    <t>Administrative and Support and Waste Management and Remediation Services</t>
  </si>
  <si>
    <t>Accommodation and Food Services</t>
  </si>
  <si>
    <t>Other Services (except Public Administration)</t>
  </si>
  <si>
    <t>industry</t>
  </si>
  <si>
    <t>Additional layoffs</t>
  </si>
  <si>
    <t>233</t>
  </si>
  <si>
    <t>Initial Date Reported</t>
  </si>
  <si>
    <t>Location Name</t>
  </si>
  <si>
    <t>Doing Business As Name</t>
  </si>
  <si>
    <t>Location Address</t>
  </si>
  <si>
    <t>Location City</t>
  </si>
  <si>
    <t>Location State</t>
  </si>
  <si>
    <t>Location Zipcode</t>
  </si>
  <si>
    <t>FEIN</t>
  </si>
  <si>
    <t>UI Account</t>
  </si>
  <si>
    <t>LWIA #</t>
  </si>
  <si>
    <t>County</t>
  </si>
  <si>
    <t>RRU Contact</t>
  </si>
  <si>
    <t>Type</t>
  </si>
  <si>
    <t>Causes</t>
  </si>
  <si>
    <t>Reason</t>
  </si>
  <si>
    <t>Report Source</t>
  </si>
  <si>
    <t>Notify Date</t>
  </si>
  <si>
    <t>Expected Layoff</t>
  </si>
  <si>
    <t>Revised Layoff</t>
  </si>
  <si>
    <t>Expected Layoff Date</t>
  </si>
  <si>
    <t>First Layoff Date</t>
  </si>
  <si>
    <t>Initial On-Site Date</t>
  </si>
  <si>
    <t>First Workshop Date</t>
  </si>
  <si>
    <t>Workshop Dates</t>
  </si>
  <si>
    <t># of Attended</t>
  </si>
  <si>
    <t># of Surveys Submitted</t>
  </si>
  <si>
    <t>Industry</t>
  </si>
  <si>
    <t>NAICS Codes</t>
  </si>
  <si>
    <t>Unions Involved</t>
  </si>
  <si>
    <t>Past 18 Month</t>
  </si>
  <si>
    <t>Trade</t>
  </si>
  <si>
    <t>Petition Date</t>
  </si>
  <si>
    <t>Determination</t>
  </si>
  <si>
    <t>Impact Date</t>
  </si>
  <si>
    <t>CertificationDate</t>
  </si>
  <si>
    <t>Exp/Term Date</t>
  </si>
  <si>
    <t>ATAA Certified</t>
  </si>
  <si>
    <t>RR Required</t>
  </si>
  <si>
    <t>Trade NAICS Codes</t>
  </si>
  <si>
    <t>TAW</t>
  </si>
  <si>
    <t>Trade Product</t>
  </si>
  <si>
    <t>Phone</t>
  </si>
  <si>
    <t>Organization Name</t>
  </si>
  <si>
    <t>WARN Notice</t>
  </si>
  <si>
    <t>DOL Rapid Response ID</t>
  </si>
  <si>
    <t>Total # of Employees</t>
  </si>
  <si>
    <t>Public</t>
  </si>
  <si>
    <t>LWIA Contact</t>
  </si>
  <si>
    <t>LWIA</t>
  </si>
  <si>
    <t>Employer Contact</t>
  </si>
  <si>
    <t>Created</t>
  </si>
  <si>
    <t>20201201002</t>
  </si>
  <si>
    <t>Marmon Foodservice Technologies</t>
  </si>
  <si>
    <t>Cornelius, Inc.</t>
  </si>
  <si>
    <t xml:space="preserve">101 Regency Dr </t>
  </si>
  <si>
    <t>Glendale Heights</t>
  </si>
  <si>
    <t>IL</t>
  </si>
  <si>
    <t>60139-2206</t>
  </si>
  <si>
    <t>410204600</t>
  </si>
  <si>
    <t>537836</t>
  </si>
  <si>
    <t>Du Page County</t>
  </si>
  <si>
    <t>Name: Ronald Johnson, Phone: 3128143467, Email: Ronald.Johnson@illinois.gov</t>
  </si>
  <si>
    <t>WARN</t>
  </si>
  <si>
    <t>National Disaster(COVID-19)</t>
  </si>
  <si>
    <t>Layoff</t>
  </si>
  <si>
    <t>Company Notification</t>
  </si>
  <si>
    <t>Manufacturing</t>
  </si>
  <si>
    <t>333415 - Air-Conditioning and Warm Air Heating Equipment and Commercial and Industrial Refrigeration Equipment Manufacturing</t>
  </si>
  <si>
    <t>6305396850</t>
  </si>
  <si>
    <t>The Marmon Group LLC</t>
  </si>
  <si>
    <t>IL202000215A</t>
  </si>
  <si>
    <t>Name: Susi Pihera, Phone: 6309552041, Email: spihera@worknetdupage.org</t>
  </si>
  <si>
    <t>6 - DuPage County Department of Human Resources</t>
  </si>
  <si>
    <t>Name: Suzanne Kozlovsky, Title: VP HR, Phone: 6305395133, Email: suzanne.kozlovsky@marmonfoodservice.com</t>
  </si>
  <si>
    <t>20201203001</t>
  </si>
  <si>
    <t>White Stallion Energy, Inc</t>
  </si>
  <si>
    <t>Friendsville Mine</t>
  </si>
  <si>
    <t xml:space="preserve">7790 Highway 15 </t>
  </si>
  <si>
    <t>Mt Carmel</t>
  </si>
  <si>
    <t>62863-4517</t>
  </si>
  <si>
    <t>271932360</t>
  </si>
  <si>
    <t>Wabash County</t>
  </si>
  <si>
    <t>Name: Chelsea Qualls, Phone: 6189937227, Email: chelsea.qualls@illinois.gov</t>
  </si>
  <si>
    <t>Financial, Seeking Capital</t>
  </si>
  <si>
    <t>Plant Closure</t>
  </si>
  <si>
    <t>12/18/2020=0</t>
  </si>
  <si>
    <t>Mining</t>
  </si>
  <si>
    <t>213115 - Support Activities for Nonmetallic Minerals (except Fuels) Mining</t>
  </si>
  <si>
    <t>6182627022</t>
  </si>
  <si>
    <t>Vigo Coal Operating Co., Inc.(White Stallion Energy, Inc)</t>
  </si>
  <si>
    <t>IL202000203A</t>
  </si>
  <si>
    <t>26 - Southern 14 Workforce Investment Board Inc</t>
  </si>
  <si>
    <t>Name: Stacy Deibler, Title: HR Director, Phone: 8124730700</t>
  </si>
  <si>
    <t>20201207001</t>
  </si>
  <si>
    <t>Union Iron, Inc.</t>
  </si>
  <si>
    <t xml:space="preserve">3550 E Mound Rd </t>
  </si>
  <si>
    <t>Decatur</t>
  </si>
  <si>
    <t>62521-8514</t>
  </si>
  <si>
    <t>371326017</t>
  </si>
  <si>
    <t>4041556</t>
  </si>
  <si>
    <t>Macon County</t>
  </si>
  <si>
    <t>Business Slowdown</t>
  </si>
  <si>
    <t>LWA</t>
  </si>
  <si>
    <t>333922 - Conveyor and Conveying Equipment Manufacturing, 333611 - Turbine and Turbine Generator Set Units Manufacturing</t>
  </si>
  <si>
    <t>2174295148</t>
  </si>
  <si>
    <t>IL202000206A</t>
  </si>
  <si>
    <t>Name: Rocki Wilkerson, Phone: 2178758719, Email: rwilkerson@mdwis.org</t>
  </si>
  <si>
    <t>19 - Workforce Investment Solutions</t>
  </si>
  <si>
    <t>20201207003</t>
  </si>
  <si>
    <t>Casino Queen Inc.</t>
  </si>
  <si>
    <t>Crown Hotel</t>
  </si>
  <si>
    <t xml:space="preserve">200 Front St </t>
  </si>
  <si>
    <t>East Saint Louis</t>
  </si>
  <si>
    <t>62201-1222</t>
  </si>
  <si>
    <t>363799825</t>
  </si>
  <si>
    <t>2083217</t>
  </si>
  <si>
    <t>Saint Clair County</t>
  </si>
  <si>
    <t>Name: Elizabeth Shew, Phone: 6189446391, Email: Elizabeth.Shew@Illinois.gov</t>
  </si>
  <si>
    <t>12/14/2020=0</t>
  </si>
  <si>
    <t>Arts, Entertainment, and Recreation</t>
  </si>
  <si>
    <t>713210 - Casinos (except Casino Hotels), 721120 - Casino Hotels</t>
  </si>
  <si>
    <t>6188745000</t>
  </si>
  <si>
    <t>Casino Queen Inc.(Crown Hotel)</t>
  </si>
  <si>
    <t>IL202000207A</t>
  </si>
  <si>
    <t>Name: Cynthia Layman, Phone: 6188253261, Email: clayman@co.st-clair.il.us</t>
  </si>
  <si>
    <t>24 - St Clair Co Intergovernmental Grants Department Employment &amp;amp; Training Division</t>
  </si>
  <si>
    <t>20201210001</t>
  </si>
  <si>
    <t>Nestle Waters North America Inc.</t>
  </si>
  <si>
    <t>Ice Mountain</t>
  </si>
  <si>
    <t xml:space="preserve">4400 S Kolmar Ave </t>
  </si>
  <si>
    <t>Chicago</t>
  </si>
  <si>
    <t>60632-4306</t>
  </si>
  <si>
    <t>943027237</t>
  </si>
  <si>
    <t>Cook County</t>
  </si>
  <si>
    <t>Name: Thomas Mraz, Phone: 3127939701, Email: thomas.mraz@illinois.gov</t>
  </si>
  <si>
    <t>454390 - Other Direct Selling Establishments</t>
  </si>
  <si>
    <t>7738905253</t>
  </si>
  <si>
    <t>Nestle Waters North America Inc.(Perrier Water, POLAND SPRING, DEER PARK)</t>
  </si>
  <si>
    <t>IL202000209A</t>
  </si>
  <si>
    <t>Name: Kathleen Brannigan, Phone: 3126030217, Email: kbrannigan@chicookworks.org; Name: Phaedra Leslie, Phone: 3128337169, Email: pleslie@chicookworks.org</t>
  </si>
  <si>
    <t>7 - Chicago Cook Workforce Partnership</t>
  </si>
  <si>
    <t>20201214001</t>
  </si>
  <si>
    <t>Tribune Direct Marketing, Llc.</t>
  </si>
  <si>
    <t xml:space="preserve">505 Northwest Ave Ste A </t>
  </si>
  <si>
    <t>Northlake</t>
  </si>
  <si>
    <t>60164-1662</t>
  </si>
  <si>
    <t>Professional and Technical Services</t>
  </si>
  <si>
    <t>541860 - Direct Mail Advertising</t>
  </si>
  <si>
    <t>7088362700</t>
  </si>
  <si>
    <t>Tribune Publishing Company</t>
  </si>
  <si>
    <t>IL202000210A</t>
  </si>
  <si>
    <t>Name: Vanessa McLemore, Title: Director Employee &amp; Labor Relations, Email: vmclemore@tribpub.com</t>
  </si>
  <si>
    <t>20201214003</t>
  </si>
  <si>
    <t>Plymouth Tube Company</t>
  </si>
  <si>
    <t>None</t>
  </si>
  <si>
    <t xml:space="preserve">1209 E 12th St </t>
  </si>
  <si>
    <t>Streator</t>
  </si>
  <si>
    <t>61364-3967</t>
  </si>
  <si>
    <t>380933700</t>
  </si>
  <si>
    <t>Livingston County</t>
  </si>
  <si>
    <t>Name: Carmela Wimberly, Phone: 3128145730, Email: carmela.wimberly@illinois.gov</t>
  </si>
  <si>
    <t>Other</t>
  </si>
  <si>
    <t>331210 - Iron and Steel Pipe and Tube Manufacturing from Purchased Steel</t>
  </si>
  <si>
    <t>8156731515</t>
  </si>
  <si>
    <t>Plymouth Tube Company(None)</t>
  </si>
  <si>
    <t>IL202000211A</t>
  </si>
  <si>
    <t>11 - Grundy Livingston Kankakee Workforce Board</t>
  </si>
  <si>
    <t>Name: Ewa Hartsfield, Title: SR Corporate HR Manager, Phone: 6307912730, Email: ehartsfield@plymouth.com</t>
  </si>
  <si>
    <t>20201215001</t>
  </si>
  <si>
    <t>Assertio Holdings, Inc.</t>
  </si>
  <si>
    <t xml:space="preserve">100 Saunders Rd Ste 300 </t>
  </si>
  <si>
    <t>Lake Forest</t>
  </si>
  <si>
    <t>60045-2508</t>
  </si>
  <si>
    <t>850772867</t>
  </si>
  <si>
    <t>5106354</t>
  </si>
  <si>
    <t>Lake County</t>
  </si>
  <si>
    <t>325412 - Pharmaceutical Preparation Manufacturing</t>
  </si>
  <si>
    <t>2244197106</t>
  </si>
  <si>
    <t>IL202000212A</t>
  </si>
  <si>
    <t>Name: Demar Harris, Phone: 8473773446, Email: dharris@lakecountyil.gov</t>
  </si>
  <si>
    <t>1 - Lake County Workforce Development Department</t>
  </si>
  <si>
    <t>Name: Max Nemmers, Title: Director, Human Resources, Phone: 2244416867, Email: mnemmers@assertiotx.com</t>
  </si>
  <si>
    <t>20201216001</t>
  </si>
  <si>
    <t>Kuehne Nagel</t>
  </si>
  <si>
    <t xml:space="preserve">4200 Ferry Rd </t>
  </si>
  <si>
    <t>Aurora</t>
  </si>
  <si>
    <t>60502-9552</t>
  </si>
  <si>
    <t>132571986</t>
  </si>
  <si>
    <t>346599</t>
  </si>
  <si>
    <t>488510 - Freight Transportation Arrangement</t>
  </si>
  <si>
    <t>6303053186</t>
  </si>
  <si>
    <t>IL202000213A</t>
  </si>
  <si>
    <t>Name: Tammy Goss, Title: HR Manager, Phone: 3317074158</t>
  </si>
  <si>
    <t>20201217001</t>
  </si>
  <si>
    <t>BP America Inc</t>
  </si>
  <si>
    <t>BP, BP, BP BUSINESS SERVICES</t>
  </si>
  <si>
    <t xml:space="preserve">150 W Warrenville Rd </t>
  </si>
  <si>
    <t>Naperville</t>
  </si>
  <si>
    <t>60563-8473</t>
  </si>
  <si>
    <t>730466130</t>
  </si>
  <si>
    <t>325199 - All Other Basic Organic Chemical Manufacturing</t>
  </si>
  <si>
    <t>6304205780</t>
  </si>
  <si>
    <t>BP America Inc(BP)</t>
  </si>
  <si>
    <t>IL202000214A</t>
  </si>
  <si>
    <t>Name: Lucy Strebel, Title: Employee Relations Policy Manager, Phone: 2818002470, Email: Lucy.Strebel@bp.com</t>
  </si>
  <si>
    <t>Orginal</t>
  </si>
  <si>
    <t>Copied</t>
  </si>
  <si>
    <t>Name</t>
  </si>
  <si>
    <t xml:space="preserve"> suzanne.kozlovsky@marmonfoodservice.com</t>
  </si>
  <si>
    <t xml:space="preserve"> vmclemore@tribpub.com</t>
  </si>
  <si>
    <t xml:space="preserve"> ehartsfield@plymouth.com</t>
  </si>
  <si>
    <t xml:space="preserve"> mnemmers@assertiotx.com</t>
  </si>
  <si>
    <t xml:space="preserve"> Lucy.Strebel@bp.com</t>
  </si>
  <si>
    <t xml:space="preserve"> Suzanne Kozlovsky</t>
  </si>
  <si>
    <t xml:space="preserve"> Title</t>
  </si>
  <si>
    <t xml:space="preserve"> VP HR</t>
  </si>
  <si>
    <t xml:space="preserve"> Phone</t>
  </si>
  <si>
    <t xml:space="preserve"> Email</t>
  </si>
  <si>
    <t xml:space="preserve"> Stacy Deibler</t>
  </si>
  <si>
    <t xml:space="preserve"> HR Director</t>
  </si>
  <si>
    <t xml:space="preserve"> Vanessa McLemore</t>
  </si>
  <si>
    <t xml:space="preserve"> Director Employee &amp; Labor Relations</t>
  </si>
  <si>
    <t xml:space="preserve"> Ewa Hartsfield</t>
  </si>
  <si>
    <t xml:space="preserve"> SR Corporate HR Manager</t>
  </si>
  <si>
    <t xml:space="preserve"> Max Nemmers</t>
  </si>
  <si>
    <t xml:space="preserve"> Director</t>
  </si>
  <si>
    <t xml:space="preserve"> Human Resources</t>
  </si>
  <si>
    <t xml:space="preserve"> Tammy Goss</t>
  </si>
  <si>
    <t xml:space="preserve"> HR Manager</t>
  </si>
  <si>
    <t xml:space="preserve"> Lucy Strebel</t>
  </si>
  <si>
    <t xml:space="preserve"> Employee Relations Policy Manager</t>
  </si>
  <si>
    <t>630-539-5133</t>
  </si>
  <si>
    <t>812-473-0700</t>
  </si>
  <si>
    <t>630-791-2730</t>
  </si>
  <si>
    <t>331-707-4158</t>
  </si>
  <si>
    <t>281-800-2470</t>
  </si>
  <si>
    <t xml:space="preserve"> </t>
  </si>
  <si>
    <t>Air-Conditioning and Warm Air Heating Equipment and Commercial and Industrial Refrigeration Equipment Manufacturing</t>
  </si>
  <si>
    <t>333415</t>
  </si>
  <si>
    <t>101 Regency Dr
355 E. Kehoe Blvd</t>
  </si>
  <si>
    <t>Glendale Heights IL 60139
Carol Stream IL 60188</t>
  </si>
  <si>
    <t>Eagle River Mine</t>
  </si>
  <si>
    <t>3880 Highway 145 South</t>
  </si>
  <si>
    <t>Harrisburg IL 62946</t>
  </si>
  <si>
    <t>Mt Carmel IL 62863</t>
  </si>
  <si>
    <t>Support Activities for Nonmetallic Minerals (except Fuels) Mining</t>
  </si>
  <si>
    <t>213115</t>
  </si>
  <si>
    <t>East Saint Louis IL 62201</t>
  </si>
  <si>
    <t>DraftKings</t>
  </si>
  <si>
    <t>None Provided</t>
  </si>
  <si>
    <t>Temporary Closure</t>
  </si>
  <si>
    <t>Stacy Deibler</t>
  </si>
  <si>
    <t>Chicago IL 60632</t>
  </si>
  <si>
    <t>Nancy DiRienzo</t>
  </si>
  <si>
    <t>914-355-0224</t>
  </si>
  <si>
    <t>454390</t>
  </si>
  <si>
    <t>Other Direct Selling Establishments</t>
  </si>
  <si>
    <t>Vanessa McLemore</t>
  </si>
  <si>
    <t>312-340-1138</t>
  </si>
  <si>
    <t>541860</t>
  </si>
  <si>
    <t>Direct Mail Advertising</t>
  </si>
  <si>
    <t>Iron and Steel Pipe and Tube Manufacturing from Purchased Steel</t>
  </si>
  <si>
    <t>331210</t>
  </si>
  <si>
    <t>325412</t>
  </si>
  <si>
    <t>Pharmaceutical Preparation Manufacturing</t>
  </si>
  <si>
    <t xml:space="preserve">488510 </t>
  </si>
  <si>
    <t>Freight Transportation Arrangement</t>
  </si>
  <si>
    <t>Kuehne &amp; Nagel</t>
  </si>
  <si>
    <t>Northlake IL 60164</t>
  </si>
  <si>
    <t>Streator IL 61364</t>
  </si>
  <si>
    <t>Lake Forest IL 60045</t>
  </si>
  <si>
    <t>Aurora IL 60502</t>
  </si>
  <si>
    <t>Naperville IL 60563</t>
  </si>
  <si>
    <t xml:space="preserve">224-441-6867 </t>
  </si>
  <si>
    <t>325199</t>
  </si>
  <si>
    <t>All Other Basic Organic Chemical Manufacturing</t>
  </si>
  <si>
    <t>M. Block &amp; Sons, Inc</t>
  </si>
  <si>
    <t>5020 W. 73rd Street</t>
  </si>
  <si>
    <t>Bedford Park IL 60638</t>
  </si>
  <si>
    <t>Tammy Goss</t>
  </si>
  <si>
    <t>Edward Roels</t>
  </si>
  <si>
    <t>708-924-6918</t>
  </si>
  <si>
    <t>Household Appliances, Electric Housewares, and Consumer Electronics Merchant Wholesalers</t>
  </si>
  <si>
    <t>423620</t>
  </si>
  <si>
    <t>TravelCenters of America</t>
  </si>
  <si>
    <t>21 Romines Drive</t>
  </si>
  <si>
    <t>Morris, IL 60450</t>
  </si>
  <si>
    <t>Jennifer Speck</t>
  </si>
  <si>
    <t>440-808-4463</t>
  </si>
  <si>
    <t>Other Gasoline Stations</t>
  </si>
  <si>
    <t>TravelCenters of America, located in Morris, temporarily furloughed 86 workers on April 10.  40 workers were re-furloughed on 11/5/2020</t>
  </si>
  <si>
    <t>N/A</t>
  </si>
  <si>
    <t>Grundy</t>
  </si>
  <si>
    <t>447110</t>
  </si>
  <si>
    <t>Southwest Airlines</t>
  </si>
  <si>
    <t>5035 West 55th Street
5700 South Cicero Avenue</t>
  </si>
  <si>
    <t>Chicago, IL 60638
Chicago, IL 60638</t>
  </si>
  <si>
    <t>Dawn Siemiet</t>
  </si>
  <si>
    <t>214-792-6477</t>
  </si>
  <si>
    <t>Yes</t>
  </si>
  <si>
    <t>Scheduled Passenger Air Transportation (Transportation and Warehousing)</t>
  </si>
  <si>
    <t>If ongoing union contract negotiations aren’t resolved, the airline will have a temporary mass furlough of 633 workers on April 1 2021, or within 14 days thereafter.</t>
  </si>
  <si>
    <t>Contract Negotiations</t>
  </si>
  <si>
    <t>481111</t>
  </si>
  <si>
    <t>bp America</t>
  </si>
  <si>
    <t>30 S. Wacker</t>
  </si>
  <si>
    <t>Chicago, IL 60606</t>
  </si>
  <si>
    <t>Lucy J. Strebel</t>
  </si>
  <si>
    <t>Fuel Dealers (Retail Trade)</t>
  </si>
  <si>
    <t>The company reduced the number of permanent layoffs taking place between 12/31/20 and 3/31/21 from a minimum of 250 to 197.</t>
  </si>
  <si>
    <t>Global Reorganization</t>
  </si>
  <si>
    <t>White Stallion Energy, LLC</t>
  </si>
  <si>
    <t>Harrisburg, IL 62946</t>
  </si>
  <si>
    <t>Stacey Deibler</t>
  </si>
  <si>
    <t>812-473-0700 x124</t>
  </si>
  <si>
    <t>Construction and Mining (except Oil Well) Machinery and Equipment Merchant Wholesalers (Wholesale Trade)</t>
  </si>
  <si>
    <t>On Dec. 2, the company permanently closed both of these mines resulting in approx. 42 layoffs at Eagle River and approx. 7 at Friendsville which also had 44 layoffs in Oct. All layoffs were on Dec. 2.</t>
  </si>
  <si>
    <t>Equipment Breakdown causing Financial Issues</t>
  </si>
  <si>
    <t>Saline</t>
  </si>
  <si>
    <t>423810</t>
  </si>
  <si>
    <t>The Ritz-Carlton Watertower</t>
  </si>
  <si>
    <t>The Ritz-Carlton Chicago</t>
  </si>
  <si>
    <t>160 E. Pearson St</t>
  </si>
  <si>
    <t>Chicago, IL 60611</t>
  </si>
  <si>
    <t>Rence Sykes</t>
  </si>
  <si>
    <t>312-573-5032</t>
  </si>
  <si>
    <t>Hotels (except Casino Hotels) and Motels</t>
  </si>
  <si>
    <t>On Nov 20, the hotel initiated a temporary layoff affecting at least 118 employees.</t>
  </si>
  <si>
    <t>721110 </t>
  </si>
  <si>
    <t>900 Hotel Venture LLC</t>
  </si>
  <si>
    <t>Four Seasons Hotel</t>
  </si>
  <si>
    <t>120 E Delaware Place</t>
  </si>
  <si>
    <t>Chicago, IL 60610</t>
  </si>
  <si>
    <t>Sarah Bond</t>
  </si>
  <si>
    <t>Hotels (except Casino Hotels)</t>
  </si>
  <si>
    <t>Due to the hotel reclosing, as of Dec. 7, 184 employees will be refurloughed (152) or remain furloughed (32) for the foreseeable future.</t>
  </si>
  <si>
    <t>Hilton Garden Inn Chicago Downtown Riverwalk</t>
  </si>
  <si>
    <t>66 E Wacker Pl</t>
  </si>
  <si>
    <t>Chicago, IL 60601</t>
  </si>
  <si>
    <t>Kevin Varitek</t>
  </si>
  <si>
    <t>312-982-2008</t>
  </si>
  <si>
    <t>Hotels (except Casino Hotels) and Motels (Accommodation and Food Services)</t>
  </si>
  <si>
    <t>The company had an additional 18 temporary furloughs that started Dec. 9 and ended Dec. 10.</t>
  </si>
  <si>
    <t>LAZ Parking Chicago, LLC</t>
  </si>
  <si>
    <t>33 W. Monroe Street, Suite 2010</t>
  </si>
  <si>
    <t>Chicago, IL 60603</t>
  </si>
  <si>
    <t>Maggie DiPaolo</t>
  </si>
  <si>
    <t>(312) 771-1939</t>
  </si>
  <si>
    <t>Parking Lots and Garages</t>
  </si>
  <si>
    <t>On Nov. 23, the company permanently laid off 194 workers.  Since they were previously counted as temporary layoffs, these are not counted as additional layoffs.</t>
  </si>
  <si>
    <t>812930</t>
  </si>
  <si>
    <t>Tailored Shared Services, LLC</t>
  </si>
  <si>
    <t>201 S. Swift Road</t>
  </si>
  <si>
    <t>Addison, IL 60101</t>
  </si>
  <si>
    <t>Cynthia Moir</t>
  </si>
  <si>
    <t>510-723-8733</t>
  </si>
  <si>
    <t>Laundry and Garment Services, Not Elsewhere Classified</t>
  </si>
  <si>
    <t>At the 201 S. Swift Road site, the company revised its layoff schedule.</t>
  </si>
  <si>
    <t>2101 Executive Drive</t>
  </si>
  <si>
    <t>For the 2101 Executive Drive location, the company revised the number of permanent layoffs from 53 to 77.</t>
  </si>
  <si>
    <t>Residence Inn by Marriott, LLC</t>
  </si>
  <si>
    <t>Residence Inn Chicago Downtown Magnificent Mile</t>
  </si>
  <si>
    <t>201 E Walton Place</t>
  </si>
  <si>
    <t>Margie Arnold</t>
  </si>
  <si>
    <t>312-943-9800</t>
  </si>
  <si>
    <t>The hotel will cease operating as a Marriott branded hotel on March 1, 2021, resulting in 50 permanent layoffs between March 1, 2021 and March 14, 2021. These layoffs will not be counted as new layoffs since they were previously counted as temp furloughs/layoffs and/or temp reduced hours starting March 21, 2020.</t>
  </si>
  <si>
    <t>Column2</t>
  </si>
  <si>
    <t>Column3</t>
  </si>
  <si>
    <t>Column4</t>
  </si>
  <si>
    <t>NAICS</t>
  </si>
  <si>
    <t>Wholesale Trade</t>
  </si>
  <si>
    <t>Other Spectator Sports</t>
  </si>
  <si>
    <t>711219</t>
  </si>
  <si>
    <t>INDUSTRY</t>
  </si>
  <si>
    <t>COMPANIES</t>
  </si>
  <si>
    <t>WORKERS IMPACTED</t>
  </si>
  <si>
    <t>INDUSTRY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</si>
</sst>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1">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0" fontId="2" fillId="0" borderId="2"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Alignment="1">
      <alignment horizontal="left" vertical="top" wrapText="1"/>
    </xf>
    <xf numFmtId="0" fontId="0" fillId="0" borderId="0" xfId="0"/>
    <xf numFmtId="0" fontId="2" fillId="0" borderId="2" xfId="0" applyFont="1" applyFill="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2" fillId="0" borderId="0" xfId="0" applyFont="1" applyBorder="1" applyAlignment="1">
      <alignment horizontal="left" wrapText="1"/>
    </xf>
    <xf numFmtId="0" fontId="3" fillId="0" borderId="0" xfId="0" applyFont="1" applyBorder="1" applyAlignment="1">
      <alignment horizontal="left" wrapText="1"/>
    </xf>
    <xf numFmtId="0" fontId="2" fillId="0" borderId="0" xfId="0" applyFont="1" applyFill="1" applyBorder="1" applyAlignment="1">
      <alignment horizontal="left" wrapText="1"/>
    </xf>
    <xf numFmtId="3" fontId="3" fillId="0" borderId="0" xfId="0" applyNumberFormat="1" applyFont="1" applyBorder="1" applyAlignment="1">
      <alignment horizontal="left" wrapText="1"/>
    </xf>
    <xf numFmtId="164" fontId="3" fillId="0" borderId="0" xfId="0" applyNumberFormat="1" applyFont="1" applyFill="1" applyBorder="1" applyAlignment="1">
      <alignment horizontal="left" wrapText="1"/>
    </xf>
    <xf numFmtId="0" fontId="2" fillId="0" borderId="0" xfId="0" applyFont="1" applyAlignment="1">
      <alignment horizontal="left" wrapText="1"/>
    </xf>
    <xf numFmtId="49" fontId="0" fillId="0" borderId="0" xfId="0" applyNumberFormat="1"/>
    <xf numFmtId="49" fontId="2" fillId="0" borderId="5" xfId="0" applyNumberFormat="1" applyFont="1" applyBorder="1" applyAlignment="1">
      <alignment horizontal="left" vertical="top" wrapText="1"/>
    </xf>
    <xf numFmtId="0" fontId="2" fillId="0" borderId="1"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NumberFormat="1" applyFont="1" applyBorder="1" applyAlignment="1">
      <alignment horizontal="left" vertical="top" wrapText="1"/>
    </xf>
    <xf numFmtId="0" fontId="2" fillId="0" borderId="5" xfId="0" applyNumberFormat="1" applyFont="1" applyBorder="1" applyAlignment="1">
      <alignment horizontal="left" vertical="top" wrapText="1"/>
    </xf>
    <xf numFmtId="3" fontId="3" fillId="0" borderId="0" xfId="0" applyNumberFormat="1" applyFont="1" applyFill="1" applyBorder="1" applyAlignment="1">
      <alignment horizontal="left" vertical="top" wrapText="1"/>
    </xf>
    <xf numFmtId="0" fontId="0" fillId="0" borderId="0" xfId="0" applyAlignment="1">
      <alignment horizontal="right"/>
    </xf>
    <xf numFmtId="165" fontId="0" fillId="0" borderId="0" xfId="0" applyNumberFormat="1"/>
    <xf numFmtId="0" fontId="0" fillId="0" borderId="0" xfId="0" applyAlignment="1">
      <alignment vertical="top" wrapText="1"/>
    </xf>
    <xf numFmtId="0" fontId="2" fillId="0" borderId="0" xfId="0" applyFont="1" applyBorder="1" applyAlignment="1">
      <alignment horizontal="center" vertical="top" wrapText="1"/>
    </xf>
    <xf numFmtId="0" fontId="3" fillId="0" borderId="0" xfId="0" applyFont="1" applyBorder="1" applyAlignment="1">
      <alignment horizontal="center" wrapText="1"/>
    </xf>
  </cellXfs>
  <cellStyles count="1">
    <cellStyle name="Normal" xfId="0" builtinId="0"/>
  </cellStyles>
  <dxfs count="51">
    <dxf>
      <numFmt numFmtId="165" formatCode="0.0%"/>
    </dxf>
    <dxf>
      <alignment horizontal="general" vertical="top" textRotation="0" wrapText="1" indent="0" justifyLastLine="0" shrinkToFit="0" readingOrder="0"/>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0" formatCode="General"/>
      <alignment horizontal="left" vertical="top" textRotation="0" wrapText="1" indent="0" justifyLastLine="0" shrinkToFit="0" readingOrder="0"/>
      <border diagonalUp="0" diagonalDown="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12" totalsRowShown="0" headerRowDxfId="50" dataDxfId="48" headerRowBorderDxfId="49" tableBorderDxfId="47">
  <autoFilter ref="A1:T12" xr:uid="{00000000-0009-0000-0100-000002000000}"/>
  <sortState xmlns:xlrd2="http://schemas.microsoft.com/office/spreadsheetml/2017/richdata2" ref="A2:T12">
    <sortCondition ref="A1:A12"/>
  </sortState>
  <tableColumns count="20">
    <tableColumn id="1" xr3:uid="{00000000-0010-0000-0000-000001000000}" name="COMPANY NAME:" dataDxfId="46"/>
    <tableColumn id="2" xr3:uid="{00000000-0010-0000-0000-000002000000}" name="DBA:" dataDxfId="45"/>
    <tableColumn id="3" xr3:uid="{00000000-0010-0000-0000-000003000000}" name="COMPANY ADDRESS:" dataDxfId="44"/>
    <tableColumn id="4" xr3:uid="{00000000-0010-0000-0000-000004000000}" name="CITY, STATE, ZIP:" dataDxfId="43"/>
    <tableColumn id="5" xr3:uid="{00000000-0010-0000-0000-000005000000}" name="COMPANY CONTACT:" dataDxfId="42"/>
    <tableColumn id="6" xr3:uid="{00000000-0010-0000-0000-000006000000}" name="PHONE:" dataDxfId="41"/>
    <tableColumn id="7" xr3:uid="{00000000-0010-0000-0000-000007000000}" name="UNION:" dataDxfId="40"/>
    <tableColumn id="8" xr3:uid="{00000000-0010-0000-0000-000008000000}" name="BUMPING RIGHTS:" dataDxfId="39"/>
    <tableColumn id="9" xr3:uid="{00000000-0010-0000-0000-000009000000}" name="LOCAL WORKFORCE AREA:" dataDxfId="38"/>
    <tableColumn id="10" xr3:uid="{00000000-0010-0000-0000-00000A000000}" name="REGION NUMBER &amp; NAME:" dataDxfId="37"/>
    <tableColumn id="11" xr3:uid="{00000000-0010-0000-0000-00000B000000}" name="TYPE OF COMPANY:" dataDxfId="36"/>
    <tableColumn id="12" xr3:uid="{00000000-0010-0000-0000-00000C000000}" name="TYPE OF EVENT:" dataDxfId="35"/>
    <tableColumn id="13" xr3:uid="{00000000-0010-0000-0000-00000D000000}" name="WARN RECEIVED DATE:" dataDxfId="34"/>
    <tableColumn id="14" xr3:uid="{00000000-0010-0000-0000-00000E000000}" name="FIRST LAYOFF DATE:" dataDxfId="33"/>
    <tableColumn id="15" xr3:uid="{00000000-0010-0000-0000-00000F000000}" name="ENDING LAYOFF DATE:" dataDxfId="32"/>
    <tableColumn id="16" xr3:uid="{00000000-0010-0000-0000-000010000000}" name="# WORKERS AFFECTED:" dataDxfId="31"/>
    <tableColumn id="17" xr3:uid="{00000000-0010-0000-0000-000011000000}" name="TYPE OF LAYOFF:" dataDxfId="30"/>
    <tableColumn id="18" xr3:uid="{00000000-0010-0000-0000-000012000000}" name="EVENT CAUSES:       " dataDxfId="29"/>
    <tableColumn id="19" xr3:uid="{00000000-0010-0000-0000-000013000000}" name="COUNTY:" dataDxfId="28"/>
    <tableColumn id="20" xr3:uid="{00000000-0010-0000-0000-000014000000}" name="COMPANY NAICS:" dataDxfId="2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6:U27" totalsRowShown="0" headerRowDxfId="26" dataDxfId="24" headerRowBorderDxfId="25" tableBorderDxfId="23">
  <autoFilter ref="A16:U27" xr:uid="{DC4523E5-4CB7-462C-A197-5CC21A6A80F6}"/>
  <sortState xmlns:xlrd2="http://schemas.microsoft.com/office/spreadsheetml/2017/richdata2" ref="A17:U27">
    <sortCondition ref="A16:A27"/>
  </sortState>
  <tableColumns count="21">
    <tableColumn id="1" xr3:uid="{4B3F3C27-8199-4F27-A2B5-EC72627C0C87}" name="COMPANY NAME:" dataDxfId="22"/>
    <tableColumn id="2" xr3:uid="{4E377038-7198-43F1-B08F-7055C4258F99}" name="DBA" dataDxfId="21"/>
    <tableColumn id="3" xr3:uid="{CB653A8C-5755-4762-AC1F-C434D835F446}" name="COMPANY ADDRESS:" dataDxfId="20"/>
    <tableColumn id="4" xr3:uid="{07E1112A-A6C9-4422-9F4C-013A9691B390}" name="CITY, STATE, ZIP:" dataDxfId="19"/>
    <tableColumn id="5" xr3:uid="{4570DF51-EEEA-4AFF-88CD-23C9004009A6}" name="COMPANY CONTACT:" dataDxfId="18"/>
    <tableColumn id="6" xr3:uid="{221B7AB3-083B-406F-9233-66EDC0BD9BC9}" name="TELEPHONE:" dataDxfId="17"/>
    <tableColumn id="7" xr3:uid="{0BE43210-128E-4BF0-9F19-93B478D7816C}" name="UNION:" dataDxfId="16"/>
    <tableColumn id="8" xr3:uid="{1F561810-6695-4CC2-BA40-4670F546ACDE}" name="BUMPING RIGHTS:" dataDxfId="15"/>
    <tableColumn id="9" xr3:uid="{2AC56688-C998-46EB-AD64-2B3C1FB5EA48}" name="LOCAL WORKFORCE AREA:" dataDxfId="14"/>
    <tableColumn id="10" xr3:uid="{4899E48A-7030-4923-8D5C-553266E6920E}" name="REGION NUMBER &amp; NAME:" dataDxfId="13"/>
    <tableColumn id="11" xr3:uid="{175524B2-FFE4-428F-A578-79133CAB0005}" name="TYPE OF COMPANY:" dataDxfId="12"/>
    <tableColumn id="12" xr3:uid="{D0AD6A92-E6DF-4B13-A7B8-9EFDC86B8E98}" name="SUPP INFORMATION" dataDxfId="11"/>
    <tableColumn id="13" xr3:uid="{FA199B38-FC76-419E-B568-BAF3B9659EFE}" name="INTIAL NOTICE DATE:" dataDxfId="10"/>
    <tableColumn id="14" xr3:uid="{3A43D6F3-762F-41CB-983D-33D160C46BCA}" name="SUPP NOTICE DATE:" dataDxfId="9"/>
    <tableColumn id="15" xr3:uid="{B8AF397E-FC49-4B52-88AD-412062D8F728}" name="FIRST LAYOFF DATE:" dataDxfId="8"/>
    <tableColumn id="16" xr3:uid="{A63B6117-906C-4216-9B14-C75C5C5E4B74}" name="ENDING LAYOFF DATE:" dataDxfId="7"/>
    <tableColumn id="17" xr3:uid="{21157772-6B78-49DA-B1D7-D83C3C17BC30}" name="ADDITIONAL WORKERS AFFECTED:" dataDxfId="6"/>
    <tableColumn id="18" xr3:uid="{FB2EB7EB-C1EC-4645-A744-20BA1CB59BAD}" name="EVENT CAUSES:       " dataDxfId="5"/>
    <tableColumn id="19" xr3:uid="{031B9C96-E117-42FE-8305-F42E8C63A2C8}" name="COUNTY:" dataDxfId="4"/>
    <tableColumn id="20" xr3:uid="{371CD97D-49B1-4B9E-88D4-D30198883D47}" name="COMPANY NAICS:" dataDxfId="3"/>
    <tableColumn id="21" xr3:uid="{E6AE5804-A694-4770-B76E-0300114A98BD}" name="Column1" dataDxfId="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C1EC2E-894D-44F2-AE87-498C700E1963}" name="Table1" displayName="Table1" ref="A1:E12" totalsRowShown="0">
  <autoFilter ref="A1:E12" xr:uid="{F604A9BB-4578-43E6-A68A-07D8ECC8E58F}"/>
  <sortState xmlns:xlrd2="http://schemas.microsoft.com/office/spreadsheetml/2017/richdata2" ref="A2:E12">
    <sortCondition ref="E1:E12"/>
  </sortState>
  <tableColumns count="5">
    <tableColumn id="1" xr3:uid="{C0C5E2BA-A691-4188-9F9A-2D55A493C400}" name="Column1"/>
    <tableColumn id="2" xr3:uid="{89DEC3FD-B618-45BB-8B4C-63561AF6A3A0}" name="Column2"/>
    <tableColumn id="3" xr3:uid="{D4770FE4-FE1C-4376-A700-8251EA6F5030}" name="Column3"/>
    <tableColumn id="4" xr3:uid="{AE051FAF-0543-447D-8F6D-12F088A256DA}" name="Column4"/>
    <tableColumn id="5" xr3:uid="{F820ADBA-6F48-4A4E-AC41-63DA97AB4CA8}" name="NAIC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E69125-3CF9-4925-9270-AA52087F8923}" name="Table3" displayName="Table3" ref="I3:L10" totalsRowShown="0" headerRowDxfId="1">
  <autoFilter ref="I3:L10" xr:uid="{AD32E40C-DFF7-4A5A-BD98-5EE2B43D5160}"/>
  <tableColumns count="4">
    <tableColumn id="1" xr3:uid="{E8CB4A3F-5299-4910-AEF8-64958AC43E14}" name="INDUSTRY"/>
    <tableColumn id="2" xr3:uid="{DB27FCB8-6EDE-4AD8-9892-A232ECD2AA68}" name="WORKERS IMPACTED">
      <calculatedColumnFormula>SUMIF(Table1[NAICS],H4,Table1[Column1])</calculatedColumnFormula>
    </tableColumn>
    <tableColumn id="4" xr3:uid="{B21F50FD-6138-4A64-91C3-923B0E1551C0}" name="COMPANIES">
      <calculatedColumnFormula>COUNTIF(Table1[NAICS],H4)</calculatedColumnFormula>
    </tableColumn>
    <tableColumn id="5" xr3:uid="{7CA085A1-964F-4A91-8742-1FF891C29A62}" name="INDUSTRY %" dataDxfId="0">
      <calculatedColumnFormula>K4/11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U582"/>
  <sheetViews>
    <sheetView showGridLines="0" tabSelected="1" topLeftCell="I3" zoomScaleNormal="100" workbookViewId="0">
      <selection activeCell="J12" sqref="J12"/>
    </sheetView>
  </sheetViews>
  <sheetFormatPr defaultColWidth="0" defaultRowHeight="10.5" zeroHeight="1" x14ac:dyDescent="0.25"/>
  <cols>
    <col min="1" max="1" width="29.7109375" style="5" customWidth="1"/>
    <col min="2" max="2" width="27.140625" style="5" customWidth="1"/>
    <col min="3" max="3" width="28.140625" style="5" customWidth="1"/>
    <col min="4" max="4" width="23.85546875" style="5" customWidth="1"/>
    <col min="5" max="5" width="18.5703125" style="5" customWidth="1"/>
    <col min="6" max="6" width="15.5703125" style="5" customWidth="1"/>
    <col min="7" max="7" width="17.7109375" style="5" customWidth="1"/>
    <col min="8" max="8" width="16.85546875" style="5" customWidth="1"/>
    <col min="9" max="9" width="23.5703125" style="5" customWidth="1"/>
    <col min="10" max="10" width="16.85546875" style="5" customWidth="1"/>
    <col min="11" max="11" width="28.42578125" style="5" customWidth="1"/>
    <col min="12" max="12" width="17.42578125" style="5" customWidth="1"/>
    <col min="13" max="13" width="16.85546875" style="5" customWidth="1"/>
    <col min="14" max="14" width="16.85546875" style="13" customWidth="1"/>
    <col min="15" max="16" width="16.85546875" style="5" customWidth="1"/>
    <col min="17" max="17" width="24.7109375" style="13" customWidth="1"/>
    <col min="18" max="18" width="16.85546875" style="5" customWidth="1"/>
    <col min="19" max="19" width="9.85546875" style="5" customWidth="1"/>
    <col min="20" max="20" width="16.85546875" style="5" bestFit="1" customWidth="1"/>
    <col min="21" max="16384" width="0" style="5" hidden="1"/>
  </cols>
  <sheetData>
    <row r="1" spans="1:21" s="13" customFormat="1" ht="36" customHeight="1" x14ac:dyDescent="0.25">
      <c r="A1" s="41" t="s">
        <v>0</v>
      </c>
      <c r="B1" s="26" t="s">
        <v>25</v>
      </c>
      <c r="C1" s="26" t="s">
        <v>2</v>
      </c>
      <c r="D1" s="26" t="s">
        <v>3</v>
      </c>
      <c r="E1" s="26" t="s">
        <v>4</v>
      </c>
      <c r="F1" s="26" t="s">
        <v>26</v>
      </c>
      <c r="G1" s="26" t="s">
        <v>6</v>
      </c>
      <c r="H1" s="26" t="s">
        <v>7</v>
      </c>
      <c r="I1" s="26" t="s">
        <v>8</v>
      </c>
      <c r="J1" s="26" t="s">
        <v>9</v>
      </c>
      <c r="K1" s="26" t="s">
        <v>10</v>
      </c>
      <c r="L1" s="26" t="s">
        <v>11</v>
      </c>
      <c r="M1" s="26" t="s">
        <v>27</v>
      </c>
      <c r="N1" s="26" t="s">
        <v>12</v>
      </c>
      <c r="O1" s="26" t="s">
        <v>13</v>
      </c>
      <c r="P1" s="26" t="s">
        <v>14</v>
      </c>
      <c r="Q1" s="26" t="s">
        <v>28</v>
      </c>
      <c r="R1" s="26" t="s">
        <v>15</v>
      </c>
      <c r="S1" s="26" t="s">
        <v>16</v>
      </c>
      <c r="T1" s="42" t="s">
        <v>17</v>
      </c>
    </row>
    <row r="2" spans="1:21" s="24" customFormat="1" ht="52.5" customHeight="1" x14ac:dyDescent="0.25">
      <c r="A2" s="6" t="s">
        <v>118</v>
      </c>
      <c r="B2" s="27" t="s">
        <v>119</v>
      </c>
      <c r="C2" s="27" t="s">
        <v>305</v>
      </c>
      <c r="D2" s="27" t="s">
        <v>306</v>
      </c>
      <c r="E2" s="40" t="s">
        <v>279</v>
      </c>
      <c r="F2" s="40" t="s">
        <v>297</v>
      </c>
      <c r="G2" s="27" t="s">
        <v>35</v>
      </c>
      <c r="H2" s="27" t="s">
        <v>35</v>
      </c>
      <c r="I2" s="27">
        <v>6</v>
      </c>
      <c r="J2" s="27">
        <v>4</v>
      </c>
      <c r="K2" s="27" t="s">
        <v>303</v>
      </c>
      <c r="L2" s="27" t="s">
        <v>34</v>
      </c>
      <c r="M2" s="29">
        <v>44166</v>
      </c>
      <c r="N2" s="28">
        <v>44225</v>
      </c>
      <c r="O2" s="29">
        <v>44470</v>
      </c>
      <c r="P2" s="31">
        <v>71</v>
      </c>
      <c r="Q2" s="32" t="s">
        <v>33</v>
      </c>
      <c r="R2" s="27" t="s">
        <v>129</v>
      </c>
      <c r="S2" s="27" t="s">
        <v>126</v>
      </c>
      <c r="T2" s="9" t="s">
        <v>304</v>
      </c>
    </row>
    <row r="3" spans="1:21" ht="28.5" customHeight="1" x14ac:dyDescent="0.25">
      <c r="A3" s="6" t="s">
        <v>141</v>
      </c>
      <c r="B3" s="7" t="s">
        <v>142</v>
      </c>
      <c r="C3" s="7" t="s">
        <v>143</v>
      </c>
      <c r="D3" s="7" t="s">
        <v>310</v>
      </c>
      <c r="E3" s="40" t="s">
        <v>317</v>
      </c>
      <c r="F3" s="40" t="s">
        <v>298</v>
      </c>
      <c r="G3" s="27" t="s">
        <v>35</v>
      </c>
      <c r="H3" s="7" t="s">
        <v>35</v>
      </c>
      <c r="I3" s="7">
        <v>26</v>
      </c>
      <c r="J3" s="7">
        <v>8</v>
      </c>
      <c r="K3" s="7" t="s">
        <v>311</v>
      </c>
      <c r="L3" s="27" t="s">
        <v>150</v>
      </c>
      <c r="M3" s="29">
        <v>44168</v>
      </c>
      <c r="N3" s="28">
        <v>44131</v>
      </c>
      <c r="O3" s="29">
        <v>44167</v>
      </c>
      <c r="P3" s="31">
        <v>51</v>
      </c>
      <c r="Q3" s="32" t="s">
        <v>33</v>
      </c>
      <c r="R3" s="7" t="s">
        <v>149</v>
      </c>
      <c r="S3" s="7" t="s">
        <v>147</v>
      </c>
      <c r="T3" s="9" t="s">
        <v>312</v>
      </c>
    </row>
    <row r="4" spans="1:21" s="24" customFormat="1" ht="27" customHeight="1" x14ac:dyDescent="0.25">
      <c r="A4" s="43" t="s">
        <v>141</v>
      </c>
      <c r="B4" s="44" t="s">
        <v>307</v>
      </c>
      <c r="C4" s="44" t="s">
        <v>308</v>
      </c>
      <c r="D4" s="44" t="s">
        <v>309</v>
      </c>
      <c r="E4" s="40" t="s">
        <v>317</v>
      </c>
      <c r="F4" s="40" t="s">
        <v>298</v>
      </c>
      <c r="G4" s="44" t="s">
        <v>35</v>
      </c>
      <c r="H4" s="27" t="s">
        <v>35</v>
      </c>
      <c r="I4" s="44">
        <v>26</v>
      </c>
      <c r="J4" s="27">
        <v>8</v>
      </c>
      <c r="K4" s="27" t="s">
        <v>311</v>
      </c>
      <c r="L4" s="44" t="s">
        <v>150</v>
      </c>
      <c r="M4" s="29">
        <v>44168</v>
      </c>
      <c r="N4" s="28">
        <v>44167</v>
      </c>
      <c r="O4" s="29"/>
      <c r="P4" s="31">
        <v>42</v>
      </c>
      <c r="Q4" s="32" t="s">
        <v>33</v>
      </c>
      <c r="R4" s="44" t="s">
        <v>149</v>
      </c>
      <c r="S4" s="44" t="s">
        <v>147</v>
      </c>
      <c r="T4" s="9" t="s">
        <v>312</v>
      </c>
    </row>
    <row r="5" spans="1:21" ht="25.5" customHeight="1" x14ac:dyDescent="0.25">
      <c r="A5" s="6" t="s">
        <v>175</v>
      </c>
      <c r="B5" s="7" t="s">
        <v>314</v>
      </c>
      <c r="C5" s="7" t="s">
        <v>177</v>
      </c>
      <c r="D5" s="7" t="s">
        <v>313</v>
      </c>
      <c r="E5" s="40" t="s">
        <v>315</v>
      </c>
      <c r="F5" s="40" t="s">
        <v>315</v>
      </c>
      <c r="G5" s="27" t="s">
        <v>35</v>
      </c>
      <c r="H5" s="7" t="s">
        <v>35</v>
      </c>
      <c r="I5" s="7">
        <v>24</v>
      </c>
      <c r="J5" s="7">
        <v>9</v>
      </c>
      <c r="K5" s="27" t="s">
        <v>437</v>
      </c>
      <c r="L5" s="27" t="s">
        <v>316</v>
      </c>
      <c r="M5" s="29">
        <v>44172</v>
      </c>
      <c r="N5" s="28">
        <v>44155</v>
      </c>
      <c r="O5" s="29"/>
      <c r="P5" s="31">
        <v>240</v>
      </c>
      <c r="Q5" s="32" t="s">
        <v>41</v>
      </c>
      <c r="R5" s="7" t="s">
        <v>129</v>
      </c>
      <c r="S5" s="7" t="s">
        <v>182</v>
      </c>
      <c r="T5" s="9" t="s">
        <v>438</v>
      </c>
    </row>
    <row r="6" spans="1:21" ht="51.75" customHeight="1" x14ac:dyDescent="0.25">
      <c r="A6" s="6" t="s">
        <v>193</v>
      </c>
      <c r="B6" s="7" t="s">
        <v>194</v>
      </c>
      <c r="C6" s="7" t="s">
        <v>195</v>
      </c>
      <c r="D6" s="7" t="s">
        <v>318</v>
      </c>
      <c r="E6" s="40" t="s">
        <v>319</v>
      </c>
      <c r="F6" s="40" t="s">
        <v>320</v>
      </c>
      <c r="G6" s="27" t="s">
        <v>35</v>
      </c>
      <c r="H6" s="7" t="s">
        <v>35</v>
      </c>
      <c r="I6" s="7">
        <v>7</v>
      </c>
      <c r="J6" s="7">
        <v>4</v>
      </c>
      <c r="K6" s="7" t="s">
        <v>322</v>
      </c>
      <c r="L6" s="27" t="s">
        <v>150</v>
      </c>
      <c r="M6" s="29">
        <v>44175</v>
      </c>
      <c r="N6" s="28">
        <v>44246</v>
      </c>
      <c r="O6" s="29"/>
      <c r="P6" s="31">
        <v>33</v>
      </c>
      <c r="Q6" s="32" t="s">
        <v>33</v>
      </c>
      <c r="R6" s="7" t="s">
        <v>36</v>
      </c>
      <c r="S6" s="7" t="s">
        <v>199</v>
      </c>
      <c r="T6" s="9" t="s">
        <v>321</v>
      </c>
    </row>
    <row r="7" spans="1:21" ht="36" customHeight="1" x14ac:dyDescent="0.25">
      <c r="A7" s="6" t="s">
        <v>208</v>
      </c>
      <c r="B7" s="7" t="s">
        <v>302</v>
      </c>
      <c r="C7" s="7" t="s">
        <v>209</v>
      </c>
      <c r="D7" s="7" t="s">
        <v>334</v>
      </c>
      <c r="E7" s="40" t="s">
        <v>323</v>
      </c>
      <c r="F7" s="40" t="s">
        <v>324</v>
      </c>
      <c r="G7" s="27" t="s">
        <v>35</v>
      </c>
      <c r="H7" s="7" t="s">
        <v>35</v>
      </c>
      <c r="I7" s="7">
        <v>7</v>
      </c>
      <c r="J7" s="7">
        <v>4</v>
      </c>
      <c r="K7" s="7" t="s">
        <v>326</v>
      </c>
      <c r="L7" s="27" t="s">
        <v>150</v>
      </c>
      <c r="M7" s="29">
        <v>44176</v>
      </c>
      <c r="N7" s="28">
        <v>44239</v>
      </c>
      <c r="O7" s="29"/>
      <c r="P7" s="31">
        <v>79</v>
      </c>
      <c r="Q7" s="32" t="s">
        <v>33</v>
      </c>
      <c r="R7" s="7" t="s">
        <v>36</v>
      </c>
      <c r="S7" s="7" t="s">
        <v>199</v>
      </c>
      <c r="T7" s="9" t="s">
        <v>325</v>
      </c>
    </row>
    <row r="8" spans="1:21" ht="30.75" customHeight="1" x14ac:dyDescent="0.25">
      <c r="A8" s="6" t="s">
        <v>219</v>
      </c>
      <c r="B8" s="7"/>
      <c r="C8" s="7" t="s">
        <v>221</v>
      </c>
      <c r="D8" s="7" t="s">
        <v>335</v>
      </c>
      <c r="E8" s="40" t="s">
        <v>288</v>
      </c>
      <c r="F8" s="40" t="s">
        <v>299</v>
      </c>
      <c r="G8" s="27" t="s">
        <v>35</v>
      </c>
      <c r="H8" s="7" t="s">
        <v>35</v>
      </c>
      <c r="I8" s="7">
        <v>11</v>
      </c>
      <c r="J8" s="7">
        <v>4</v>
      </c>
      <c r="K8" s="7" t="s">
        <v>327</v>
      </c>
      <c r="L8" s="27" t="s">
        <v>150</v>
      </c>
      <c r="M8" s="29">
        <v>44172</v>
      </c>
      <c r="N8" s="28">
        <v>44188</v>
      </c>
      <c r="O8" s="29"/>
      <c r="P8" s="31">
        <v>28</v>
      </c>
      <c r="Q8" s="32" t="s">
        <v>33</v>
      </c>
      <c r="R8" s="7" t="s">
        <v>227</v>
      </c>
      <c r="S8" s="7" t="s">
        <v>225</v>
      </c>
      <c r="T8" s="9" t="s">
        <v>328</v>
      </c>
    </row>
    <row r="9" spans="1:21" ht="36" customHeight="1" x14ac:dyDescent="0.25">
      <c r="A9" s="6" t="s">
        <v>235</v>
      </c>
      <c r="B9" s="7" t="s">
        <v>302</v>
      </c>
      <c r="C9" s="7" t="s">
        <v>236</v>
      </c>
      <c r="D9" s="7" t="s">
        <v>336</v>
      </c>
      <c r="E9" s="40" t="s">
        <v>290</v>
      </c>
      <c r="F9" s="40" t="s">
        <v>339</v>
      </c>
      <c r="G9" s="27" t="s">
        <v>35</v>
      </c>
      <c r="H9" s="7" t="s">
        <v>35</v>
      </c>
      <c r="I9" s="7">
        <v>1</v>
      </c>
      <c r="J9" s="7">
        <v>4</v>
      </c>
      <c r="K9" s="7" t="s">
        <v>330</v>
      </c>
      <c r="L9" s="27" t="s">
        <v>34</v>
      </c>
      <c r="M9" s="29">
        <v>44180</v>
      </c>
      <c r="N9" s="28">
        <v>44196</v>
      </c>
      <c r="O9" s="29">
        <v>44286</v>
      </c>
      <c r="P9" s="31">
        <v>105</v>
      </c>
      <c r="Q9" s="32" t="s">
        <v>33</v>
      </c>
      <c r="R9" s="7" t="s">
        <v>129</v>
      </c>
      <c r="S9" s="7" t="s">
        <v>241</v>
      </c>
      <c r="T9" s="9" t="s">
        <v>329</v>
      </c>
    </row>
    <row r="10" spans="1:21" ht="36" customHeight="1" x14ac:dyDescent="0.25">
      <c r="A10" s="6" t="s">
        <v>333</v>
      </c>
      <c r="B10" s="7" t="s">
        <v>302</v>
      </c>
      <c r="C10" s="7" t="s">
        <v>250</v>
      </c>
      <c r="D10" s="7" t="s">
        <v>337</v>
      </c>
      <c r="E10" s="40" t="s">
        <v>345</v>
      </c>
      <c r="F10" s="40" t="s">
        <v>300</v>
      </c>
      <c r="G10" s="27" t="s">
        <v>35</v>
      </c>
      <c r="H10" s="7" t="s">
        <v>35</v>
      </c>
      <c r="I10" s="7">
        <v>6</v>
      </c>
      <c r="J10" s="7">
        <v>4</v>
      </c>
      <c r="K10" s="7" t="s">
        <v>332</v>
      </c>
      <c r="L10" s="27" t="s">
        <v>150</v>
      </c>
      <c r="M10" s="29">
        <v>44181</v>
      </c>
      <c r="N10" s="28">
        <v>44242</v>
      </c>
      <c r="O10" s="29">
        <v>44286</v>
      </c>
      <c r="P10" s="31">
        <v>115</v>
      </c>
      <c r="Q10" s="32" t="s">
        <v>33</v>
      </c>
      <c r="R10" s="7" t="s">
        <v>45</v>
      </c>
      <c r="S10" s="7" t="s">
        <v>126</v>
      </c>
      <c r="T10" s="9" t="s">
        <v>331</v>
      </c>
    </row>
    <row r="11" spans="1:21" s="24" customFormat="1" ht="36" customHeight="1" x14ac:dyDescent="0.25">
      <c r="A11" s="43" t="s">
        <v>342</v>
      </c>
      <c r="B11" s="44"/>
      <c r="C11" s="44" t="s">
        <v>343</v>
      </c>
      <c r="D11" s="44" t="s">
        <v>344</v>
      </c>
      <c r="E11" s="40" t="s">
        <v>346</v>
      </c>
      <c r="F11" s="40" t="s">
        <v>347</v>
      </c>
      <c r="G11" s="44" t="s">
        <v>35</v>
      </c>
      <c r="H11" s="27" t="s">
        <v>35</v>
      </c>
      <c r="I11" s="44">
        <v>7</v>
      </c>
      <c r="J11" s="27">
        <v>4</v>
      </c>
      <c r="K11" s="44" t="s">
        <v>348</v>
      </c>
      <c r="L11" s="44" t="s">
        <v>150</v>
      </c>
      <c r="M11" s="29">
        <v>44196</v>
      </c>
      <c r="N11" s="28">
        <v>44225</v>
      </c>
      <c r="O11" s="29">
        <v>44316</v>
      </c>
      <c r="P11" s="31">
        <v>31</v>
      </c>
      <c r="Q11" s="32" t="s">
        <v>33</v>
      </c>
      <c r="R11" s="44" t="s">
        <v>38</v>
      </c>
      <c r="S11" s="44" t="s">
        <v>199</v>
      </c>
      <c r="T11" s="9" t="s">
        <v>349</v>
      </c>
    </row>
    <row r="12" spans="1:21" ht="36" customHeight="1" x14ac:dyDescent="0.25">
      <c r="A12" s="6" t="s">
        <v>260</v>
      </c>
      <c r="B12" s="7"/>
      <c r="C12" s="7" t="s">
        <v>262</v>
      </c>
      <c r="D12" s="7" t="s">
        <v>338</v>
      </c>
      <c r="E12" s="40" t="s">
        <v>295</v>
      </c>
      <c r="F12" s="40" t="s">
        <v>301</v>
      </c>
      <c r="G12" s="27" t="s">
        <v>35</v>
      </c>
      <c r="H12" s="7" t="s">
        <v>35</v>
      </c>
      <c r="I12" s="7">
        <v>6</v>
      </c>
      <c r="J12" s="7">
        <v>4</v>
      </c>
      <c r="K12" s="7" t="s">
        <v>341</v>
      </c>
      <c r="L12" s="27" t="s">
        <v>34</v>
      </c>
      <c r="M12" s="29">
        <v>44168</v>
      </c>
      <c r="N12" s="28">
        <v>44227</v>
      </c>
      <c r="O12" s="29">
        <v>44316</v>
      </c>
      <c r="P12" s="31">
        <v>241</v>
      </c>
      <c r="Q12" s="32" t="s">
        <v>33</v>
      </c>
      <c r="R12" s="7" t="s">
        <v>36</v>
      </c>
      <c r="S12" s="7" t="s">
        <v>126</v>
      </c>
      <c r="T12" s="9" t="s">
        <v>340</v>
      </c>
    </row>
    <row r="13" spans="1:21" ht="31.5" customHeight="1" x14ac:dyDescent="0.25">
      <c r="A13" s="10"/>
      <c r="B13" s="10"/>
      <c r="C13" s="10"/>
      <c r="D13" s="10"/>
      <c r="E13" s="11" t="s">
        <v>18</v>
      </c>
      <c r="F13" s="11"/>
      <c r="G13" s="17">
        <f>COUNTA(G2:G12)</f>
        <v>11</v>
      </c>
      <c r="H13" s="10"/>
      <c r="I13" s="10"/>
      <c r="J13" s="10"/>
      <c r="K13" s="10"/>
      <c r="L13" s="10"/>
      <c r="M13" s="10"/>
      <c r="N13" s="12"/>
      <c r="O13" s="11" t="s">
        <v>19</v>
      </c>
      <c r="P13" s="45">
        <v>1036</v>
      </c>
      <c r="Q13" s="14"/>
      <c r="R13" s="10"/>
      <c r="S13" s="10"/>
      <c r="T13" s="10"/>
    </row>
    <row r="14" spans="1:21" ht="12" customHeight="1" x14ac:dyDescent="0.25">
      <c r="A14" s="10"/>
      <c r="B14" s="10"/>
      <c r="C14" s="10"/>
      <c r="D14" s="10"/>
      <c r="E14" s="11"/>
      <c r="F14" s="11"/>
      <c r="G14" s="23"/>
      <c r="H14" s="22"/>
      <c r="I14" s="22"/>
      <c r="J14" s="22"/>
      <c r="K14" s="22"/>
      <c r="L14" s="22"/>
      <c r="M14" s="10"/>
      <c r="N14" s="12"/>
      <c r="O14" s="11"/>
      <c r="P14" s="16"/>
      <c r="Q14" s="14"/>
      <c r="R14" s="10"/>
      <c r="S14" s="10"/>
      <c r="T14" s="10"/>
    </row>
    <row r="15" spans="1:21" s="38" customFormat="1" ht="27.75" customHeight="1" x14ac:dyDescent="0.15">
      <c r="A15" s="33"/>
      <c r="B15" s="50" t="s">
        <v>21</v>
      </c>
      <c r="C15" s="50"/>
      <c r="D15" s="33"/>
      <c r="E15" s="34"/>
      <c r="F15" s="34"/>
      <c r="G15" s="50"/>
      <c r="H15" s="50"/>
      <c r="I15" s="33"/>
      <c r="J15" s="33"/>
      <c r="K15" s="33"/>
      <c r="L15" s="33"/>
      <c r="M15" s="33"/>
      <c r="N15" s="35"/>
      <c r="O15" s="34"/>
      <c r="P15" s="36"/>
      <c r="Q15" s="37"/>
      <c r="R15" s="33"/>
      <c r="S15" s="33"/>
      <c r="T15" s="33"/>
    </row>
    <row r="16" spans="1:21" ht="45.75" customHeight="1" x14ac:dyDescent="0.25">
      <c r="A16" s="1" t="s">
        <v>0</v>
      </c>
      <c r="B16" s="2" t="s">
        <v>1</v>
      </c>
      <c r="C16" s="2" t="s">
        <v>2</v>
      </c>
      <c r="D16" s="2" t="s">
        <v>3</v>
      </c>
      <c r="E16" s="2" t="s">
        <v>4</v>
      </c>
      <c r="F16" s="2" t="s">
        <v>5</v>
      </c>
      <c r="G16" s="20" t="s">
        <v>6</v>
      </c>
      <c r="H16" s="20" t="s">
        <v>7</v>
      </c>
      <c r="I16" s="20" t="s">
        <v>8</v>
      </c>
      <c r="J16" s="20" t="s">
        <v>9</v>
      </c>
      <c r="K16" s="20" t="s">
        <v>10</v>
      </c>
      <c r="L16" s="20" t="s">
        <v>23</v>
      </c>
      <c r="M16" s="2" t="s">
        <v>24</v>
      </c>
      <c r="N16" s="3" t="s">
        <v>22</v>
      </c>
      <c r="O16" s="2" t="s">
        <v>12</v>
      </c>
      <c r="P16" s="2" t="s">
        <v>13</v>
      </c>
      <c r="Q16" s="3" t="s">
        <v>29</v>
      </c>
      <c r="R16" s="2" t="s">
        <v>15</v>
      </c>
      <c r="S16" s="2" t="s">
        <v>16</v>
      </c>
      <c r="T16" s="4" t="s">
        <v>17</v>
      </c>
      <c r="U16" s="2" t="s">
        <v>31</v>
      </c>
    </row>
    <row r="17" spans="1:21" s="24" customFormat="1" ht="83.25" customHeight="1" x14ac:dyDescent="0.25">
      <c r="A17" s="6" t="s">
        <v>350</v>
      </c>
      <c r="B17" s="27"/>
      <c r="C17" s="27" t="s">
        <v>351</v>
      </c>
      <c r="D17" s="27" t="s">
        <v>352</v>
      </c>
      <c r="E17" s="27" t="s">
        <v>353</v>
      </c>
      <c r="F17" s="27" t="s">
        <v>354</v>
      </c>
      <c r="G17" s="27" t="s">
        <v>35</v>
      </c>
      <c r="H17" s="27" t="s">
        <v>35</v>
      </c>
      <c r="I17" s="27">
        <v>11</v>
      </c>
      <c r="J17" s="27">
        <v>4</v>
      </c>
      <c r="K17" s="27" t="s">
        <v>355</v>
      </c>
      <c r="L17" s="27" t="s">
        <v>356</v>
      </c>
      <c r="M17" s="29">
        <v>43938</v>
      </c>
      <c r="N17" s="29">
        <v>44166</v>
      </c>
      <c r="O17" s="29">
        <v>44140</v>
      </c>
      <c r="P17" s="29"/>
      <c r="Q17" s="27" t="s">
        <v>357</v>
      </c>
      <c r="R17" s="27" t="s">
        <v>43</v>
      </c>
      <c r="S17" s="27" t="s">
        <v>358</v>
      </c>
      <c r="T17" s="9" t="s">
        <v>359</v>
      </c>
    </row>
    <row r="18" spans="1:21" s="24" customFormat="1" ht="99.75" customHeight="1" x14ac:dyDescent="0.25">
      <c r="A18" s="6" t="s">
        <v>360</v>
      </c>
      <c r="B18" s="27"/>
      <c r="C18" s="27" t="s">
        <v>361</v>
      </c>
      <c r="D18" s="27" t="s">
        <v>362</v>
      </c>
      <c r="E18" s="27" t="s">
        <v>363</v>
      </c>
      <c r="F18" s="27" t="s">
        <v>364</v>
      </c>
      <c r="G18" s="27" t="s">
        <v>365</v>
      </c>
      <c r="H18" s="27" t="s">
        <v>35</v>
      </c>
      <c r="I18" s="27">
        <v>7</v>
      </c>
      <c r="J18" s="27">
        <v>4</v>
      </c>
      <c r="K18" s="27" t="s">
        <v>366</v>
      </c>
      <c r="L18" s="27" t="s">
        <v>367</v>
      </c>
      <c r="M18" s="29">
        <v>43924</v>
      </c>
      <c r="N18" s="29">
        <v>44168</v>
      </c>
      <c r="O18" s="29">
        <v>43922</v>
      </c>
      <c r="P18" s="29"/>
      <c r="Q18" s="27" t="s">
        <v>357</v>
      </c>
      <c r="R18" s="27" t="s">
        <v>368</v>
      </c>
      <c r="S18" s="27" t="s">
        <v>32</v>
      </c>
      <c r="T18" s="9" t="s">
        <v>369</v>
      </c>
    </row>
    <row r="19" spans="1:21" ht="63.75" customHeight="1" x14ac:dyDescent="0.25">
      <c r="A19" s="6" t="s">
        <v>370</v>
      </c>
      <c r="B19" s="7"/>
      <c r="C19" s="7" t="s">
        <v>371</v>
      </c>
      <c r="D19" s="7" t="s">
        <v>372</v>
      </c>
      <c r="E19" s="7" t="s">
        <v>373</v>
      </c>
      <c r="F19" s="7" t="s">
        <v>301</v>
      </c>
      <c r="G19" s="21" t="s">
        <v>35</v>
      </c>
      <c r="H19" s="21" t="s">
        <v>35</v>
      </c>
      <c r="I19" s="21">
        <v>7</v>
      </c>
      <c r="J19" s="21">
        <v>4</v>
      </c>
      <c r="K19" s="21" t="s">
        <v>374</v>
      </c>
      <c r="L19" s="21" t="s">
        <v>375</v>
      </c>
      <c r="M19" s="8">
        <v>44137</v>
      </c>
      <c r="N19" s="8">
        <v>44168</v>
      </c>
      <c r="O19" s="8">
        <v>44196</v>
      </c>
      <c r="P19" s="8">
        <v>44286</v>
      </c>
      <c r="Q19" s="7" t="s">
        <v>357</v>
      </c>
      <c r="R19" s="7" t="s">
        <v>376</v>
      </c>
      <c r="S19" s="7" t="s">
        <v>32</v>
      </c>
      <c r="T19" s="9" t="s">
        <v>39</v>
      </c>
    </row>
    <row r="20" spans="1:21" ht="113.25" customHeight="1" x14ac:dyDescent="0.25">
      <c r="A20" s="6" t="s">
        <v>377</v>
      </c>
      <c r="B20" s="7" t="s">
        <v>307</v>
      </c>
      <c r="C20" s="7" t="s">
        <v>308</v>
      </c>
      <c r="D20" s="7" t="s">
        <v>378</v>
      </c>
      <c r="E20" s="7" t="s">
        <v>379</v>
      </c>
      <c r="F20" s="7" t="s">
        <v>380</v>
      </c>
      <c r="G20" s="21" t="s">
        <v>35</v>
      </c>
      <c r="H20" s="21" t="s">
        <v>35</v>
      </c>
      <c r="I20" s="21">
        <v>26</v>
      </c>
      <c r="J20" s="21">
        <v>8</v>
      </c>
      <c r="K20" s="21" t="s">
        <v>381</v>
      </c>
      <c r="L20" s="21" t="s">
        <v>382</v>
      </c>
      <c r="M20" s="8">
        <v>44131</v>
      </c>
      <c r="N20" s="28">
        <v>44168</v>
      </c>
      <c r="O20" s="8">
        <v>44167</v>
      </c>
      <c r="P20" s="8">
        <v>44167</v>
      </c>
      <c r="Q20" s="32" t="s">
        <v>357</v>
      </c>
      <c r="R20" s="7" t="s">
        <v>383</v>
      </c>
      <c r="S20" s="7" t="s">
        <v>384</v>
      </c>
      <c r="T20" s="9" t="s">
        <v>385</v>
      </c>
      <c r="U20" s="30"/>
    </row>
    <row r="21" spans="1:21" ht="73.5" customHeight="1" x14ac:dyDescent="0.25">
      <c r="A21" s="6" t="s">
        <v>386</v>
      </c>
      <c r="B21" s="7" t="s">
        <v>387</v>
      </c>
      <c r="C21" s="7" t="s">
        <v>388</v>
      </c>
      <c r="D21" s="7" t="s">
        <v>389</v>
      </c>
      <c r="E21" s="7" t="s">
        <v>390</v>
      </c>
      <c r="F21" s="7" t="s">
        <v>391</v>
      </c>
      <c r="G21" s="7" t="s">
        <v>365</v>
      </c>
      <c r="H21" s="7" t="s">
        <v>35</v>
      </c>
      <c r="I21" s="7">
        <v>7</v>
      </c>
      <c r="J21" s="7">
        <v>4</v>
      </c>
      <c r="K21" s="7" t="s">
        <v>392</v>
      </c>
      <c r="L21" s="7" t="s">
        <v>393</v>
      </c>
      <c r="M21" s="8">
        <v>43923</v>
      </c>
      <c r="N21" s="28">
        <v>44168</v>
      </c>
      <c r="O21" s="8">
        <v>44155</v>
      </c>
      <c r="P21" s="8">
        <v>44166</v>
      </c>
      <c r="Q21" s="32">
        <v>118</v>
      </c>
      <c r="R21" s="7" t="s">
        <v>43</v>
      </c>
      <c r="S21" s="7" t="s">
        <v>32</v>
      </c>
      <c r="T21" s="9" t="s">
        <v>394</v>
      </c>
      <c r="U21" s="30"/>
    </row>
    <row r="22" spans="1:21" ht="54" customHeight="1" x14ac:dyDescent="0.25">
      <c r="A22" s="6" t="s">
        <v>395</v>
      </c>
      <c r="B22" s="7" t="s">
        <v>396</v>
      </c>
      <c r="C22" s="7" t="s">
        <v>397</v>
      </c>
      <c r="D22" s="7" t="s">
        <v>398</v>
      </c>
      <c r="E22" s="7" t="s">
        <v>399</v>
      </c>
      <c r="F22" s="7"/>
      <c r="G22" s="7" t="s">
        <v>35</v>
      </c>
      <c r="H22" s="7" t="s">
        <v>35</v>
      </c>
      <c r="I22" s="7">
        <v>7</v>
      </c>
      <c r="J22" s="7">
        <v>4</v>
      </c>
      <c r="K22" s="7" t="s">
        <v>400</v>
      </c>
      <c r="L22" s="7" t="s">
        <v>401</v>
      </c>
      <c r="M22" s="8">
        <v>43913</v>
      </c>
      <c r="N22" s="28">
        <v>44172</v>
      </c>
      <c r="O22" s="8">
        <v>44172</v>
      </c>
      <c r="P22" s="8"/>
      <c r="Q22" s="32" t="s">
        <v>357</v>
      </c>
      <c r="R22" s="7" t="s">
        <v>43</v>
      </c>
      <c r="S22" s="7" t="s">
        <v>32</v>
      </c>
      <c r="T22" s="9" t="s">
        <v>49</v>
      </c>
      <c r="U22" s="30"/>
    </row>
    <row r="23" spans="1:21" ht="59.25" customHeight="1" x14ac:dyDescent="0.25">
      <c r="A23" s="6" t="s">
        <v>402</v>
      </c>
      <c r="B23" s="7"/>
      <c r="C23" s="7" t="s">
        <v>403</v>
      </c>
      <c r="D23" s="7" t="s">
        <v>404</v>
      </c>
      <c r="E23" s="7" t="s">
        <v>405</v>
      </c>
      <c r="F23" s="7" t="s">
        <v>406</v>
      </c>
      <c r="G23" s="7" t="s">
        <v>35</v>
      </c>
      <c r="H23" s="7" t="s">
        <v>35</v>
      </c>
      <c r="I23" s="7">
        <v>7</v>
      </c>
      <c r="J23" s="7">
        <v>4</v>
      </c>
      <c r="K23" s="7" t="s">
        <v>407</v>
      </c>
      <c r="L23" s="7" t="s">
        <v>408</v>
      </c>
      <c r="M23" s="8">
        <v>44005</v>
      </c>
      <c r="N23" s="8">
        <v>44180</v>
      </c>
      <c r="O23" s="8">
        <v>44174</v>
      </c>
      <c r="P23" s="8">
        <v>44175</v>
      </c>
      <c r="Q23" s="7">
        <v>18</v>
      </c>
      <c r="R23" s="7" t="s">
        <v>43</v>
      </c>
      <c r="S23" s="7" t="s">
        <v>32</v>
      </c>
      <c r="T23" s="9" t="s">
        <v>49</v>
      </c>
    </row>
    <row r="24" spans="1:21" ht="91.5" customHeight="1" x14ac:dyDescent="0.25">
      <c r="A24" s="6" t="s">
        <v>409</v>
      </c>
      <c r="B24" s="7"/>
      <c r="C24" s="7" t="s">
        <v>410</v>
      </c>
      <c r="D24" s="7" t="s">
        <v>411</v>
      </c>
      <c r="E24" s="7" t="s">
        <v>412</v>
      </c>
      <c r="F24" s="7" t="s">
        <v>413</v>
      </c>
      <c r="G24" s="7" t="s">
        <v>35</v>
      </c>
      <c r="H24" s="7" t="s">
        <v>35</v>
      </c>
      <c r="I24" s="7">
        <v>7</v>
      </c>
      <c r="J24" s="7">
        <v>4</v>
      </c>
      <c r="K24" s="7" t="s">
        <v>414</v>
      </c>
      <c r="L24" s="7" t="s">
        <v>415</v>
      </c>
      <c r="M24" s="8">
        <v>43965</v>
      </c>
      <c r="N24" s="8">
        <v>44180</v>
      </c>
      <c r="O24" s="8">
        <v>44158</v>
      </c>
      <c r="P24" s="8"/>
      <c r="Q24" s="7" t="s">
        <v>357</v>
      </c>
      <c r="R24" s="7" t="s">
        <v>43</v>
      </c>
      <c r="S24" s="7" t="s">
        <v>32</v>
      </c>
      <c r="T24" s="9" t="s">
        <v>416</v>
      </c>
    </row>
    <row r="25" spans="1:21" ht="60.75" customHeight="1" x14ac:dyDescent="0.25">
      <c r="A25" s="6" t="s">
        <v>417</v>
      </c>
      <c r="B25" s="7"/>
      <c r="C25" s="7" t="s">
        <v>418</v>
      </c>
      <c r="D25" s="7" t="s">
        <v>419</v>
      </c>
      <c r="E25" s="7" t="s">
        <v>420</v>
      </c>
      <c r="F25" s="7" t="s">
        <v>421</v>
      </c>
      <c r="G25" s="7" t="s">
        <v>35</v>
      </c>
      <c r="H25" s="7" t="s">
        <v>35</v>
      </c>
      <c r="I25" s="7">
        <v>6</v>
      </c>
      <c r="J25" s="7">
        <v>4</v>
      </c>
      <c r="K25" s="7" t="s">
        <v>422</v>
      </c>
      <c r="L25" s="7" t="s">
        <v>423</v>
      </c>
      <c r="M25" s="8">
        <v>44159</v>
      </c>
      <c r="N25" s="8">
        <v>44183</v>
      </c>
      <c r="O25" s="8">
        <v>44064</v>
      </c>
      <c r="P25" s="8">
        <v>44106</v>
      </c>
      <c r="Q25" s="7" t="s">
        <v>357</v>
      </c>
      <c r="R25" s="7" t="s">
        <v>43</v>
      </c>
      <c r="S25" s="7" t="s">
        <v>52</v>
      </c>
      <c r="T25" s="9" t="s">
        <v>55</v>
      </c>
    </row>
    <row r="26" spans="1:21" s="24" customFormat="1" ht="163.5" customHeight="1" x14ac:dyDescent="0.25">
      <c r="A26" s="6" t="s">
        <v>426</v>
      </c>
      <c r="B26" s="27" t="s">
        <v>427</v>
      </c>
      <c r="C26" s="27" t="s">
        <v>428</v>
      </c>
      <c r="D26" s="27" t="s">
        <v>389</v>
      </c>
      <c r="E26" s="27" t="s">
        <v>429</v>
      </c>
      <c r="F26" s="27" t="s">
        <v>430</v>
      </c>
      <c r="G26" s="27" t="s">
        <v>35</v>
      </c>
      <c r="H26" s="27" t="s">
        <v>35</v>
      </c>
      <c r="I26" s="27">
        <v>7</v>
      </c>
      <c r="J26" s="27">
        <v>4</v>
      </c>
      <c r="K26" s="27" t="s">
        <v>407</v>
      </c>
      <c r="L26" s="27" t="s">
        <v>431</v>
      </c>
      <c r="M26" s="29">
        <v>43985</v>
      </c>
      <c r="N26" s="28">
        <v>44195</v>
      </c>
      <c r="O26" s="29">
        <v>43911</v>
      </c>
      <c r="P26" s="29"/>
      <c r="Q26" s="32" t="s">
        <v>357</v>
      </c>
      <c r="R26" s="27" t="s">
        <v>43</v>
      </c>
      <c r="S26" s="27" t="s">
        <v>32</v>
      </c>
      <c r="T26" s="9" t="s">
        <v>49</v>
      </c>
    </row>
    <row r="27" spans="1:21" ht="62.25" customHeight="1" x14ac:dyDescent="0.25">
      <c r="A27" s="6" t="s">
        <v>417</v>
      </c>
      <c r="B27" s="7"/>
      <c r="C27" s="7" t="s">
        <v>424</v>
      </c>
      <c r="D27" s="7" t="s">
        <v>419</v>
      </c>
      <c r="E27" s="7" t="s">
        <v>420</v>
      </c>
      <c r="F27" s="7" t="s">
        <v>421</v>
      </c>
      <c r="G27" s="7" t="s">
        <v>35</v>
      </c>
      <c r="H27" s="7" t="s">
        <v>35</v>
      </c>
      <c r="I27" s="7">
        <v>6</v>
      </c>
      <c r="J27" s="7">
        <v>4</v>
      </c>
      <c r="K27" s="7" t="s">
        <v>422</v>
      </c>
      <c r="L27" s="7" t="s">
        <v>425</v>
      </c>
      <c r="M27" s="8">
        <v>44159</v>
      </c>
      <c r="N27" s="29">
        <v>44183</v>
      </c>
      <c r="O27" s="8">
        <v>44071</v>
      </c>
      <c r="P27" s="8">
        <v>44134</v>
      </c>
      <c r="Q27" s="27">
        <v>24</v>
      </c>
      <c r="R27" s="7" t="s">
        <v>43</v>
      </c>
      <c r="S27" s="7" t="s">
        <v>52</v>
      </c>
      <c r="T27" s="9" t="s">
        <v>55</v>
      </c>
      <c r="U27" s="24"/>
    </row>
    <row r="28" spans="1:21" hidden="1" x14ac:dyDescent="0.25">
      <c r="A28" s="10"/>
      <c r="B28" s="10"/>
      <c r="C28" s="10"/>
      <c r="D28" s="10"/>
      <c r="E28" s="11"/>
      <c r="F28" s="11"/>
      <c r="G28" s="11"/>
      <c r="H28" s="10"/>
      <c r="I28" s="10"/>
      <c r="J28" s="10"/>
      <c r="K28" s="10"/>
      <c r="L28" s="10"/>
      <c r="M28" s="10"/>
      <c r="N28" s="12"/>
      <c r="O28" s="11" t="s">
        <v>19</v>
      </c>
      <c r="P28" s="16">
        <v>77</v>
      </c>
      <c r="Q28" s="14"/>
      <c r="R28" s="10"/>
      <c r="S28" s="10"/>
      <c r="T28" s="10"/>
    </row>
    <row r="29" spans="1:21" hidden="1" x14ac:dyDescent="0.25">
      <c r="A29" s="10"/>
      <c r="B29" s="10"/>
      <c r="C29" s="10"/>
      <c r="D29" s="10"/>
      <c r="E29" s="11"/>
      <c r="F29" s="11"/>
      <c r="G29" s="11"/>
      <c r="H29" s="10"/>
      <c r="I29" s="10"/>
      <c r="J29" s="10"/>
      <c r="K29" s="10"/>
      <c r="L29" s="10"/>
      <c r="M29" s="10"/>
      <c r="N29" s="12"/>
      <c r="O29" s="11"/>
      <c r="P29" s="16"/>
      <c r="Q29" s="14"/>
      <c r="R29" s="10"/>
      <c r="S29" s="10"/>
      <c r="T29" s="10"/>
    </row>
    <row r="30" spans="1:21" hidden="1" x14ac:dyDescent="0.25">
      <c r="A30" s="10"/>
      <c r="B30" s="10"/>
      <c r="C30" s="10"/>
      <c r="D30" s="10"/>
      <c r="E30" s="10"/>
      <c r="F30" s="10"/>
      <c r="G30" s="10"/>
      <c r="H30" s="10"/>
      <c r="I30" s="10"/>
      <c r="J30" s="10"/>
      <c r="K30" s="10"/>
      <c r="L30" s="10"/>
      <c r="M30" s="10"/>
      <c r="N30" s="12"/>
      <c r="O30" s="10"/>
      <c r="P30" s="10"/>
      <c r="Q30" s="12"/>
      <c r="R30" s="10"/>
      <c r="S30" s="10"/>
      <c r="T30" s="10"/>
    </row>
    <row r="31" spans="1:21" hidden="1" x14ac:dyDescent="0.25">
      <c r="A31" s="10"/>
      <c r="B31" s="10"/>
      <c r="C31" s="49" t="s">
        <v>20</v>
      </c>
      <c r="D31" s="49"/>
      <c r="E31" s="49"/>
      <c r="F31" s="49"/>
      <c r="G31" s="49"/>
      <c r="H31" s="49"/>
      <c r="I31" s="49"/>
      <c r="J31" s="49"/>
      <c r="K31" s="49"/>
      <c r="L31" s="10"/>
      <c r="M31" s="10"/>
      <c r="N31" s="12"/>
      <c r="O31" s="11"/>
      <c r="P31" s="11"/>
      <c r="Q31" s="15"/>
      <c r="R31" s="10"/>
      <c r="S31" s="10"/>
      <c r="T31" s="10"/>
    </row>
    <row r="32" spans="1:21" hidden="1" x14ac:dyDescent="0.25">
      <c r="A32" s="10"/>
      <c r="B32" s="10"/>
      <c r="C32" s="49"/>
      <c r="D32" s="49"/>
      <c r="E32" s="49"/>
      <c r="F32" s="49"/>
      <c r="G32" s="49"/>
      <c r="H32" s="49"/>
      <c r="I32" s="49"/>
      <c r="J32" s="49"/>
      <c r="K32" s="49"/>
      <c r="L32" s="10"/>
      <c r="M32" s="10"/>
      <c r="N32" s="12"/>
      <c r="O32" s="11"/>
      <c r="P32" s="11"/>
      <c r="Q32" s="15"/>
      <c r="R32" s="10"/>
      <c r="S32" s="10"/>
      <c r="T32" s="10"/>
    </row>
    <row r="33" spans="1:20" hidden="1" x14ac:dyDescent="0.25">
      <c r="A33" s="10"/>
      <c r="B33" s="10"/>
      <c r="C33" s="49"/>
      <c r="D33" s="49"/>
      <c r="E33" s="49"/>
      <c r="F33" s="49"/>
      <c r="G33" s="49"/>
      <c r="H33" s="49"/>
      <c r="I33" s="49"/>
      <c r="J33" s="49"/>
      <c r="K33" s="49"/>
      <c r="L33" s="10"/>
      <c r="M33" s="10"/>
      <c r="N33" s="12"/>
      <c r="O33" s="11"/>
      <c r="P33" s="11"/>
      <c r="Q33" s="15"/>
      <c r="R33" s="10"/>
      <c r="S33" s="10"/>
      <c r="T33" s="10"/>
    </row>
    <row r="34" spans="1:20" hidden="1" x14ac:dyDescent="0.25">
      <c r="A34" s="10"/>
      <c r="B34" s="10"/>
      <c r="C34" s="49"/>
      <c r="D34" s="49"/>
      <c r="E34" s="49"/>
      <c r="F34" s="49"/>
      <c r="G34" s="49"/>
      <c r="H34" s="49"/>
      <c r="I34" s="49"/>
      <c r="J34" s="49"/>
      <c r="K34" s="49"/>
      <c r="L34" s="10"/>
      <c r="M34" s="10"/>
      <c r="N34" s="12"/>
      <c r="O34" s="10"/>
      <c r="P34" s="10"/>
      <c r="Q34" s="12"/>
      <c r="R34" s="10"/>
      <c r="S34" s="10"/>
      <c r="T34" s="10"/>
    </row>
    <row r="35" spans="1:20" hidden="1" x14ac:dyDescent="0.25">
      <c r="A35" s="10"/>
      <c r="B35" s="10"/>
      <c r="C35" s="10"/>
      <c r="D35" s="10"/>
      <c r="E35" s="10"/>
      <c r="F35" s="10"/>
      <c r="G35" s="10"/>
      <c r="H35" s="10"/>
      <c r="I35" s="10"/>
      <c r="J35" s="10"/>
      <c r="K35" s="10"/>
      <c r="L35" s="10"/>
      <c r="M35" s="10"/>
      <c r="N35" s="12"/>
      <c r="O35" s="10"/>
      <c r="P35" s="10"/>
      <c r="Q35" s="12"/>
      <c r="R35" s="10"/>
      <c r="S35" s="10"/>
      <c r="T35" s="10"/>
    </row>
    <row r="36" spans="1:20" hidden="1" x14ac:dyDescent="0.25">
      <c r="A36" s="10"/>
      <c r="B36" s="10"/>
      <c r="C36" s="10"/>
      <c r="D36" s="10"/>
      <c r="E36" s="10"/>
      <c r="F36" s="10"/>
      <c r="G36" s="10"/>
      <c r="H36" s="10"/>
      <c r="I36" s="10"/>
      <c r="J36" s="10"/>
      <c r="K36" s="10"/>
      <c r="L36" s="10"/>
      <c r="M36" s="10"/>
      <c r="N36" s="12"/>
      <c r="O36" s="10"/>
      <c r="P36" s="10"/>
      <c r="Q36" s="12"/>
      <c r="R36" s="10"/>
      <c r="S36" s="10"/>
      <c r="T36" s="10"/>
    </row>
    <row r="37" spans="1:20" hidden="1" x14ac:dyDescent="0.25">
      <c r="A37" s="10"/>
      <c r="B37" s="10"/>
      <c r="C37" s="10"/>
      <c r="D37" s="10"/>
      <c r="E37" s="10"/>
      <c r="F37" s="10"/>
      <c r="G37" s="10"/>
      <c r="H37" s="10"/>
      <c r="I37" s="10"/>
      <c r="J37" s="10"/>
      <c r="K37" s="10"/>
      <c r="L37" s="10"/>
      <c r="M37" s="10"/>
      <c r="N37" s="12"/>
      <c r="O37" s="10"/>
      <c r="P37" s="10"/>
      <c r="Q37" s="12"/>
      <c r="R37" s="10"/>
      <c r="S37" s="10"/>
      <c r="T37" s="10"/>
    </row>
    <row r="38" spans="1:20" hidden="1" x14ac:dyDescent="0.25">
      <c r="A38" s="10"/>
      <c r="B38" s="10"/>
      <c r="C38" s="10"/>
      <c r="D38" s="10"/>
      <c r="E38" s="10"/>
      <c r="F38" s="10"/>
      <c r="G38" s="10"/>
      <c r="H38" s="10"/>
      <c r="I38" s="10"/>
      <c r="J38" s="10"/>
      <c r="K38" s="10"/>
      <c r="L38" s="10"/>
      <c r="M38" s="10"/>
      <c r="N38" s="12"/>
      <c r="O38" s="10"/>
      <c r="P38" s="10"/>
      <c r="Q38" s="12"/>
      <c r="R38" s="10"/>
      <c r="S38" s="10"/>
      <c r="T38" s="10"/>
    </row>
    <row r="39" spans="1:20" hidden="1" x14ac:dyDescent="0.25">
      <c r="A39" s="10"/>
      <c r="B39" s="10"/>
      <c r="C39" s="10"/>
      <c r="D39" s="10"/>
      <c r="E39" s="10"/>
      <c r="F39" s="10"/>
      <c r="G39" s="10"/>
      <c r="H39" s="10"/>
      <c r="I39" s="10"/>
      <c r="J39" s="10"/>
      <c r="K39" s="10"/>
      <c r="L39" s="10"/>
      <c r="M39" s="10"/>
      <c r="N39" s="12"/>
      <c r="O39" s="10"/>
      <c r="P39" s="10"/>
      <c r="Q39" s="12"/>
      <c r="R39" s="10"/>
      <c r="S39" s="10"/>
      <c r="T39" s="10"/>
    </row>
    <row r="40" spans="1:20" hidden="1" x14ac:dyDescent="0.25">
      <c r="A40" s="10"/>
      <c r="B40" s="10"/>
      <c r="C40" s="10"/>
      <c r="D40" s="10"/>
      <c r="E40" s="10"/>
      <c r="F40" s="10"/>
      <c r="G40" s="10"/>
      <c r="H40" s="10"/>
      <c r="I40" s="10"/>
      <c r="J40" s="10"/>
      <c r="K40" s="10"/>
      <c r="L40" s="10"/>
      <c r="M40" s="10"/>
      <c r="N40" s="12"/>
      <c r="O40" s="10"/>
      <c r="P40" s="10"/>
      <c r="Q40" s="12"/>
      <c r="R40" s="10"/>
      <c r="S40" s="10"/>
      <c r="T40" s="10"/>
    </row>
    <row r="41" spans="1:20" hidden="1" x14ac:dyDescent="0.25">
      <c r="A41" s="10"/>
      <c r="B41" s="10"/>
      <c r="C41" s="10"/>
      <c r="D41" s="10"/>
      <c r="E41" s="10"/>
      <c r="F41" s="10"/>
      <c r="G41" s="10"/>
      <c r="H41" s="10"/>
      <c r="I41" s="10"/>
      <c r="J41" s="10"/>
      <c r="K41" s="10"/>
      <c r="L41" s="10"/>
      <c r="M41" s="10"/>
      <c r="N41" s="12"/>
      <c r="O41" s="10"/>
      <c r="P41" s="10"/>
      <c r="Q41" s="12"/>
      <c r="R41" s="10"/>
      <c r="S41" s="10"/>
      <c r="T41" s="10"/>
    </row>
    <row r="42" spans="1:20" hidden="1" x14ac:dyDescent="0.25">
      <c r="A42" s="10"/>
      <c r="B42" s="10"/>
      <c r="C42" s="10"/>
      <c r="D42" s="10"/>
      <c r="E42" s="10"/>
      <c r="F42" s="10"/>
      <c r="G42" s="10"/>
      <c r="H42" s="10"/>
      <c r="I42" s="10"/>
      <c r="J42" s="10"/>
      <c r="K42" s="10"/>
      <c r="L42" s="10"/>
      <c r="M42" s="10"/>
      <c r="N42" s="12"/>
      <c r="O42" s="10"/>
      <c r="P42" s="10"/>
      <c r="Q42" s="12"/>
      <c r="R42" s="10"/>
      <c r="S42" s="10"/>
      <c r="T42" s="10"/>
    </row>
    <row r="43" spans="1:20" hidden="1" x14ac:dyDescent="0.25">
      <c r="A43" s="10"/>
      <c r="B43" s="10"/>
      <c r="C43" s="10"/>
      <c r="D43" s="10"/>
      <c r="E43" s="10"/>
      <c r="F43" s="10"/>
      <c r="G43" s="10"/>
      <c r="H43" s="10"/>
      <c r="I43" s="10"/>
      <c r="J43" s="10"/>
      <c r="K43" s="10"/>
      <c r="L43" s="10"/>
      <c r="M43" s="10"/>
      <c r="N43" s="12"/>
      <c r="O43" s="10"/>
      <c r="P43" s="10"/>
      <c r="Q43" s="12"/>
      <c r="R43" s="10"/>
      <c r="S43" s="10"/>
      <c r="T43" s="10"/>
    </row>
    <row r="44" spans="1:20" hidden="1" x14ac:dyDescent="0.25">
      <c r="A44" s="10"/>
      <c r="B44" s="10"/>
      <c r="C44" s="10"/>
      <c r="D44" s="10"/>
      <c r="E44" s="10"/>
      <c r="F44" s="10"/>
      <c r="G44" s="10"/>
      <c r="H44" s="10"/>
      <c r="I44" s="10"/>
      <c r="J44" s="10"/>
      <c r="K44" s="10"/>
      <c r="L44" s="10"/>
      <c r="M44" s="10"/>
      <c r="N44" s="12"/>
      <c r="O44" s="10"/>
      <c r="P44" s="10"/>
      <c r="Q44" s="12"/>
      <c r="R44" s="10"/>
      <c r="S44" s="10"/>
      <c r="T44" s="10"/>
    </row>
    <row r="45" spans="1:20" hidden="1" x14ac:dyDescent="0.25">
      <c r="A45" s="10"/>
      <c r="B45" s="10"/>
      <c r="C45" s="10"/>
      <c r="D45" s="10"/>
      <c r="E45" s="10"/>
      <c r="F45" s="10"/>
      <c r="G45" s="10"/>
      <c r="H45" s="10"/>
      <c r="I45" s="10"/>
      <c r="J45" s="10"/>
      <c r="K45" s="10"/>
      <c r="L45" s="10"/>
      <c r="M45" s="10"/>
      <c r="N45" s="12"/>
      <c r="O45" s="10"/>
      <c r="P45" s="10"/>
      <c r="Q45" s="12"/>
      <c r="R45" s="10"/>
      <c r="S45" s="10"/>
      <c r="T45" s="10"/>
    </row>
    <row r="46" spans="1:20" hidden="1" x14ac:dyDescent="0.25">
      <c r="A46" s="10"/>
      <c r="B46" s="10"/>
      <c r="C46" s="10"/>
      <c r="D46" s="10"/>
      <c r="E46" s="10"/>
      <c r="F46" s="10"/>
      <c r="G46" s="10"/>
      <c r="H46" s="10"/>
      <c r="I46" s="10"/>
      <c r="J46" s="10"/>
      <c r="K46" s="10"/>
      <c r="L46" s="10"/>
      <c r="M46" s="10"/>
      <c r="N46" s="12"/>
      <c r="O46" s="10"/>
      <c r="P46" s="10"/>
      <c r="Q46" s="12"/>
      <c r="R46" s="10"/>
      <c r="S46" s="10"/>
      <c r="T46" s="10"/>
    </row>
    <row r="47" spans="1:20" hidden="1" x14ac:dyDescent="0.25">
      <c r="A47" s="10"/>
      <c r="B47" s="10"/>
      <c r="C47" s="10"/>
      <c r="D47" s="10"/>
      <c r="E47" s="10"/>
      <c r="F47" s="10"/>
      <c r="G47" s="10"/>
      <c r="H47" s="10"/>
      <c r="I47" s="10"/>
      <c r="J47" s="10"/>
      <c r="K47" s="10"/>
      <c r="L47" s="10"/>
      <c r="M47" s="10"/>
      <c r="N47" s="12"/>
      <c r="O47" s="10"/>
      <c r="P47" s="10"/>
      <c r="Q47" s="12"/>
      <c r="R47" s="10"/>
      <c r="S47" s="10"/>
      <c r="T47" s="10"/>
    </row>
    <row r="48" spans="1:20" hidden="1" x14ac:dyDescent="0.25">
      <c r="A48" s="10"/>
      <c r="B48" s="10"/>
      <c r="C48" s="10"/>
      <c r="D48" s="10"/>
      <c r="E48" s="10"/>
      <c r="F48" s="10"/>
      <c r="G48" s="10"/>
      <c r="H48" s="10"/>
      <c r="I48" s="10"/>
      <c r="J48" s="10"/>
      <c r="K48" s="10"/>
      <c r="L48" s="10"/>
      <c r="M48" s="10"/>
      <c r="N48" s="12"/>
      <c r="O48" s="10"/>
      <c r="P48" s="10"/>
      <c r="Q48" s="12"/>
      <c r="R48" s="10"/>
      <c r="S48" s="10"/>
      <c r="T48" s="10"/>
    </row>
    <row r="49" spans="1:20" hidden="1" x14ac:dyDescent="0.25">
      <c r="A49" s="10"/>
      <c r="B49" s="10"/>
      <c r="C49" s="10"/>
      <c r="D49" s="10"/>
      <c r="E49" s="10"/>
      <c r="F49" s="10"/>
      <c r="G49" s="10"/>
      <c r="H49" s="10"/>
      <c r="I49" s="10"/>
      <c r="J49" s="10"/>
      <c r="K49" s="10"/>
      <c r="L49" s="10"/>
      <c r="M49" s="10"/>
      <c r="N49" s="12"/>
      <c r="O49" s="10"/>
      <c r="P49" s="10"/>
      <c r="Q49" s="12"/>
      <c r="R49" s="10"/>
      <c r="S49" s="10"/>
      <c r="T49" s="10"/>
    </row>
    <row r="50" spans="1:20" hidden="1" x14ac:dyDescent="0.25">
      <c r="A50" s="10"/>
      <c r="B50" s="10"/>
      <c r="C50" s="10"/>
      <c r="D50" s="10"/>
      <c r="E50" s="10"/>
      <c r="F50" s="10"/>
      <c r="G50" s="10"/>
      <c r="H50" s="10"/>
      <c r="I50" s="10"/>
      <c r="J50" s="10"/>
      <c r="K50" s="10"/>
      <c r="L50" s="10"/>
      <c r="M50" s="10"/>
      <c r="N50" s="12"/>
      <c r="O50" s="10"/>
      <c r="P50" s="10"/>
      <c r="Q50" s="12"/>
      <c r="R50" s="10"/>
      <c r="S50" s="10"/>
      <c r="T50" s="10"/>
    </row>
    <row r="51" spans="1:20" hidden="1" x14ac:dyDescent="0.25">
      <c r="A51" s="10"/>
      <c r="B51" s="10"/>
      <c r="C51" s="10"/>
      <c r="D51" s="10"/>
      <c r="E51" s="10"/>
      <c r="F51" s="10"/>
      <c r="G51" s="10"/>
      <c r="H51" s="10"/>
      <c r="I51" s="10"/>
      <c r="J51" s="10"/>
      <c r="K51" s="10"/>
      <c r="L51" s="10"/>
      <c r="M51" s="10"/>
      <c r="N51" s="12"/>
      <c r="O51" s="10"/>
      <c r="P51" s="10"/>
      <c r="Q51" s="12"/>
      <c r="R51" s="10"/>
      <c r="S51" s="10"/>
      <c r="T51" s="10"/>
    </row>
    <row r="52" spans="1:20" hidden="1" x14ac:dyDescent="0.25">
      <c r="A52" s="10"/>
      <c r="B52" s="10"/>
      <c r="C52" s="10"/>
      <c r="D52" s="10"/>
      <c r="E52" s="10"/>
      <c r="F52" s="10"/>
      <c r="G52" s="10"/>
      <c r="H52" s="10"/>
      <c r="I52" s="10"/>
      <c r="J52" s="10"/>
      <c r="K52" s="10"/>
      <c r="L52" s="10"/>
      <c r="M52" s="10"/>
      <c r="N52" s="12"/>
      <c r="O52" s="10"/>
      <c r="P52" s="10"/>
      <c r="Q52" s="12"/>
      <c r="R52" s="10"/>
      <c r="S52" s="10"/>
      <c r="T52" s="10"/>
    </row>
    <row r="53" spans="1:20" hidden="1" x14ac:dyDescent="0.25">
      <c r="A53" s="10"/>
      <c r="B53" s="10"/>
      <c r="C53" s="10"/>
      <c r="D53" s="10"/>
      <c r="E53" s="10"/>
      <c r="F53" s="10"/>
      <c r="G53" s="10"/>
      <c r="H53" s="10"/>
      <c r="I53" s="10"/>
      <c r="J53" s="10"/>
      <c r="K53" s="10"/>
      <c r="L53" s="10"/>
      <c r="M53" s="10"/>
      <c r="N53" s="12"/>
      <c r="O53" s="10"/>
      <c r="P53" s="10"/>
      <c r="Q53" s="12"/>
      <c r="R53" s="10"/>
      <c r="S53" s="10"/>
      <c r="T53" s="10"/>
    </row>
    <row r="54" spans="1:20" hidden="1" x14ac:dyDescent="0.25">
      <c r="A54" s="10"/>
      <c r="B54" s="10"/>
      <c r="C54" s="10"/>
      <c r="D54" s="10"/>
      <c r="E54" s="10"/>
      <c r="F54" s="10"/>
      <c r="G54" s="10"/>
      <c r="H54" s="10"/>
      <c r="I54" s="10"/>
      <c r="J54" s="10"/>
      <c r="K54" s="10"/>
      <c r="L54" s="10"/>
      <c r="M54" s="10"/>
      <c r="N54" s="12"/>
      <c r="O54" s="10"/>
      <c r="P54" s="10"/>
      <c r="Q54" s="12"/>
      <c r="R54" s="10"/>
      <c r="S54" s="10"/>
      <c r="T54" s="10"/>
    </row>
    <row r="55" spans="1:20" hidden="1" x14ac:dyDescent="0.25">
      <c r="A55" s="10"/>
      <c r="B55" s="10"/>
      <c r="C55" s="10"/>
      <c r="D55" s="10"/>
      <c r="E55" s="10"/>
      <c r="F55" s="10"/>
      <c r="G55" s="10"/>
      <c r="H55" s="10"/>
      <c r="I55" s="10"/>
      <c r="J55" s="10"/>
      <c r="K55" s="10"/>
      <c r="L55" s="10"/>
      <c r="M55" s="10"/>
      <c r="N55" s="12"/>
      <c r="O55" s="10"/>
      <c r="P55" s="10"/>
      <c r="Q55" s="12"/>
      <c r="R55" s="10"/>
      <c r="S55" s="10"/>
      <c r="T55" s="10"/>
    </row>
    <row r="56" spans="1:20" hidden="1" x14ac:dyDescent="0.25">
      <c r="A56" s="10"/>
      <c r="B56" s="10"/>
      <c r="C56" s="10"/>
      <c r="D56" s="10"/>
      <c r="E56" s="10"/>
      <c r="F56" s="10"/>
      <c r="G56" s="10"/>
      <c r="H56" s="10"/>
      <c r="I56" s="10"/>
      <c r="J56" s="10"/>
      <c r="K56" s="10"/>
      <c r="L56" s="10"/>
      <c r="M56" s="10"/>
      <c r="N56" s="12"/>
      <c r="O56" s="10"/>
      <c r="P56" s="10"/>
      <c r="Q56" s="12"/>
      <c r="R56" s="10"/>
      <c r="S56" s="10"/>
      <c r="T56" s="10"/>
    </row>
    <row r="57" spans="1:20" hidden="1" x14ac:dyDescent="0.25">
      <c r="A57" s="10"/>
      <c r="B57" s="10"/>
      <c r="C57" s="10"/>
      <c r="D57" s="10"/>
      <c r="E57" s="10"/>
      <c r="F57" s="10"/>
      <c r="G57" s="10"/>
      <c r="H57" s="10"/>
      <c r="I57" s="10"/>
      <c r="J57" s="10"/>
      <c r="K57" s="10"/>
      <c r="L57" s="10"/>
      <c r="M57" s="10"/>
      <c r="N57" s="12"/>
      <c r="O57" s="10"/>
      <c r="P57" s="10"/>
      <c r="Q57" s="12"/>
      <c r="R57" s="10"/>
      <c r="S57" s="10"/>
      <c r="T57" s="10"/>
    </row>
    <row r="58" spans="1:20" hidden="1" x14ac:dyDescent="0.25">
      <c r="A58" s="10"/>
      <c r="B58" s="10"/>
      <c r="C58" s="10"/>
      <c r="D58" s="10"/>
      <c r="E58" s="10"/>
      <c r="F58" s="10"/>
      <c r="G58" s="10"/>
      <c r="H58" s="10"/>
      <c r="I58" s="10"/>
      <c r="J58" s="10"/>
      <c r="K58" s="10"/>
      <c r="L58" s="10"/>
      <c r="M58" s="10"/>
      <c r="N58" s="12"/>
      <c r="O58" s="10"/>
      <c r="P58" s="10"/>
      <c r="Q58" s="12"/>
      <c r="R58" s="10"/>
      <c r="S58" s="10"/>
      <c r="T58" s="10"/>
    </row>
    <row r="59" spans="1:20" hidden="1" x14ac:dyDescent="0.25">
      <c r="A59" s="10"/>
      <c r="B59" s="10"/>
      <c r="C59" s="10"/>
      <c r="D59" s="10"/>
      <c r="E59" s="10"/>
      <c r="F59" s="10"/>
      <c r="G59" s="10"/>
      <c r="H59" s="10"/>
      <c r="I59" s="10"/>
      <c r="J59" s="10"/>
      <c r="K59" s="10"/>
      <c r="L59" s="10"/>
      <c r="M59" s="10"/>
      <c r="N59" s="12"/>
      <c r="O59" s="10"/>
      <c r="P59" s="10"/>
      <c r="Q59" s="12"/>
      <c r="R59" s="10"/>
      <c r="S59" s="10"/>
      <c r="T59" s="10"/>
    </row>
    <row r="60" spans="1:20" hidden="1" x14ac:dyDescent="0.25">
      <c r="A60" s="10"/>
      <c r="B60" s="10"/>
      <c r="C60" s="10"/>
      <c r="D60" s="10"/>
      <c r="E60" s="10"/>
      <c r="F60" s="10"/>
      <c r="G60" s="10"/>
      <c r="H60" s="10"/>
      <c r="I60" s="10"/>
      <c r="J60" s="10"/>
      <c r="K60" s="10"/>
      <c r="L60" s="10"/>
      <c r="M60" s="10"/>
      <c r="N60" s="12"/>
      <c r="O60" s="10"/>
      <c r="P60" s="10"/>
      <c r="Q60" s="12"/>
      <c r="R60" s="10"/>
      <c r="S60" s="10"/>
      <c r="T60" s="10"/>
    </row>
    <row r="61" spans="1:20" hidden="1" x14ac:dyDescent="0.25">
      <c r="A61" s="10"/>
      <c r="B61" s="10"/>
      <c r="C61" s="10"/>
      <c r="D61" s="10"/>
      <c r="E61" s="10"/>
      <c r="F61" s="10"/>
      <c r="G61" s="10"/>
      <c r="H61" s="10"/>
      <c r="I61" s="10"/>
      <c r="J61" s="10"/>
      <c r="K61" s="10"/>
      <c r="L61" s="10"/>
      <c r="M61" s="10"/>
      <c r="N61" s="12"/>
      <c r="O61" s="10"/>
      <c r="P61" s="10"/>
      <c r="Q61" s="12"/>
      <c r="R61" s="10"/>
      <c r="S61" s="10"/>
      <c r="T61" s="10"/>
    </row>
    <row r="62" spans="1:20" hidden="1" x14ac:dyDescent="0.25">
      <c r="A62" s="10"/>
      <c r="B62" s="10"/>
      <c r="C62" s="10"/>
      <c r="D62" s="10"/>
      <c r="E62" s="10"/>
      <c r="F62" s="10"/>
      <c r="G62" s="10"/>
      <c r="H62" s="10"/>
      <c r="I62" s="10"/>
      <c r="J62" s="10"/>
      <c r="K62" s="10"/>
      <c r="L62" s="10"/>
      <c r="M62" s="10"/>
      <c r="N62" s="12"/>
      <c r="O62" s="10"/>
      <c r="P62" s="10"/>
      <c r="Q62" s="12"/>
      <c r="R62" s="10"/>
      <c r="S62" s="10"/>
      <c r="T62" s="10"/>
    </row>
    <row r="63" spans="1:20" hidden="1" x14ac:dyDescent="0.25">
      <c r="A63" s="10"/>
      <c r="B63" s="10"/>
      <c r="C63" s="10"/>
      <c r="D63" s="10"/>
      <c r="E63" s="10"/>
      <c r="F63" s="10"/>
      <c r="G63" s="10"/>
      <c r="H63" s="10"/>
      <c r="I63" s="10"/>
      <c r="J63" s="10"/>
      <c r="K63" s="10"/>
      <c r="L63" s="10"/>
      <c r="M63" s="10"/>
      <c r="N63" s="12"/>
      <c r="O63" s="10"/>
      <c r="P63" s="10"/>
      <c r="Q63" s="12"/>
      <c r="R63" s="10"/>
      <c r="S63" s="10"/>
      <c r="T63" s="10"/>
    </row>
    <row r="64" spans="1:20" hidden="1" x14ac:dyDescent="0.25">
      <c r="A64" s="10"/>
      <c r="B64" s="10"/>
      <c r="C64" s="10"/>
      <c r="D64" s="10"/>
      <c r="E64" s="10"/>
      <c r="F64" s="10"/>
      <c r="G64" s="10"/>
      <c r="H64" s="10"/>
      <c r="I64" s="10"/>
      <c r="J64" s="10"/>
      <c r="K64" s="10"/>
      <c r="L64" s="10"/>
      <c r="M64" s="10"/>
      <c r="N64" s="12"/>
      <c r="O64" s="10"/>
      <c r="P64" s="10"/>
      <c r="Q64" s="12"/>
      <c r="R64" s="10"/>
      <c r="S64" s="10"/>
      <c r="T64" s="10"/>
    </row>
    <row r="65" spans="1:20" hidden="1" x14ac:dyDescent="0.25">
      <c r="A65" s="10"/>
      <c r="B65" s="10"/>
      <c r="C65" s="10"/>
      <c r="D65" s="10"/>
      <c r="E65" s="10"/>
      <c r="F65" s="10"/>
      <c r="G65" s="10"/>
      <c r="H65" s="10"/>
      <c r="I65" s="10"/>
      <c r="J65" s="10"/>
      <c r="K65" s="10"/>
      <c r="L65" s="10"/>
      <c r="M65" s="10"/>
      <c r="N65" s="12"/>
      <c r="O65" s="10"/>
      <c r="P65" s="10"/>
      <c r="Q65" s="12"/>
      <c r="R65" s="10"/>
      <c r="S65" s="10"/>
      <c r="T65" s="10"/>
    </row>
    <row r="66" spans="1:20" hidden="1" x14ac:dyDescent="0.25">
      <c r="A66" s="10"/>
      <c r="B66" s="10"/>
      <c r="C66" s="10"/>
      <c r="D66" s="10"/>
      <c r="E66" s="10"/>
      <c r="F66" s="10"/>
      <c r="G66" s="10"/>
      <c r="H66" s="10"/>
      <c r="I66" s="10"/>
      <c r="J66" s="10"/>
      <c r="K66" s="10"/>
      <c r="L66" s="10"/>
      <c r="M66" s="10"/>
      <c r="N66" s="12"/>
      <c r="O66" s="10"/>
      <c r="P66" s="10"/>
      <c r="Q66" s="12"/>
      <c r="R66" s="10"/>
      <c r="S66" s="10"/>
      <c r="T66" s="10"/>
    </row>
    <row r="67" spans="1:20" hidden="1" x14ac:dyDescent="0.25">
      <c r="A67" s="10"/>
      <c r="B67" s="10"/>
      <c r="C67" s="10"/>
      <c r="D67" s="10"/>
      <c r="E67" s="10"/>
      <c r="F67" s="10"/>
      <c r="G67" s="10"/>
      <c r="H67" s="10"/>
      <c r="I67" s="10"/>
      <c r="J67" s="10"/>
      <c r="K67" s="10"/>
      <c r="L67" s="10"/>
      <c r="M67" s="10"/>
      <c r="N67" s="12"/>
      <c r="O67" s="10"/>
      <c r="P67" s="10"/>
      <c r="Q67" s="12"/>
      <c r="R67" s="10"/>
      <c r="S67" s="10"/>
      <c r="T67" s="10"/>
    </row>
    <row r="68" spans="1:20" hidden="1" x14ac:dyDescent="0.25">
      <c r="A68" s="10"/>
      <c r="B68" s="10"/>
      <c r="C68" s="10"/>
      <c r="D68" s="10"/>
      <c r="E68" s="10"/>
      <c r="F68" s="10"/>
      <c r="G68" s="10"/>
      <c r="H68" s="10"/>
      <c r="I68" s="10"/>
      <c r="J68" s="10"/>
      <c r="K68" s="10"/>
      <c r="L68" s="10"/>
      <c r="M68" s="10"/>
      <c r="N68" s="12"/>
      <c r="O68" s="10"/>
      <c r="P68" s="10"/>
      <c r="Q68" s="12"/>
      <c r="R68" s="10"/>
      <c r="S68" s="10"/>
      <c r="T68" s="10"/>
    </row>
    <row r="69" spans="1:20" hidden="1" x14ac:dyDescent="0.25">
      <c r="A69" s="10"/>
      <c r="B69" s="10"/>
      <c r="C69" s="10"/>
      <c r="D69" s="10"/>
      <c r="E69" s="10"/>
      <c r="F69" s="10"/>
      <c r="G69" s="10"/>
      <c r="H69" s="10"/>
      <c r="I69" s="10"/>
      <c r="J69" s="10"/>
      <c r="K69" s="10"/>
      <c r="L69" s="10"/>
      <c r="M69" s="10"/>
      <c r="N69" s="12"/>
      <c r="O69" s="10"/>
      <c r="P69" s="10"/>
      <c r="Q69" s="12"/>
      <c r="R69" s="10"/>
      <c r="S69" s="10"/>
      <c r="T69" s="10"/>
    </row>
    <row r="70" spans="1:20" hidden="1" x14ac:dyDescent="0.25">
      <c r="A70" s="10"/>
      <c r="B70" s="10"/>
      <c r="C70" s="10"/>
      <c r="D70" s="10"/>
      <c r="E70" s="10"/>
      <c r="F70" s="10"/>
      <c r="G70" s="10"/>
      <c r="H70" s="10"/>
      <c r="I70" s="10"/>
      <c r="J70" s="10"/>
      <c r="K70" s="10"/>
      <c r="L70" s="10"/>
      <c r="M70" s="10"/>
      <c r="N70" s="12"/>
      <c r="O70" s="10"/>
      <c r="P70" s="10"/>
      <c r="Q70" s="12"/>
      <c r="R70" s="10"/>
      <c r="S70" s="10"/>
      <c r="T70" s="10"/>
    </row>
    <row r="71" spans="1:20" hidden="1" x14ac:dyDescent="0.25">
      <c r="A71" s="10"/>
      <c r="B71" s="10"/>
      <c r="C71" s="10"/>
      <c r="D71" s="10"/>
      <c r="E71" s="10"/>
      <c r="F71" s="10"/>
      <c r="G71" s="10"/>
      <c r="H71" s="10"/>
      <c r="I71" s="10"/>
      <c r="J71" s="10"/>
      <c r="K71" s="10"/>
      <c r="L71" s="10"/>
      <c r="M71" s="10"/>
      <c r="N71" s="12"/>
      <c r="O71" s="10"/>
      <c r="P71" s="10"/>
      <c r="Q71" s="12"/>
      <c r="R71" s="10"/>
      <c r="S71" s="10"/>
      <c r="T71" s="10"/>
    </row>
    <row r="72" spans="1:20" hidden="1" x14ac:dyDescent="0.25">
      <c r="A72" s="10"/>
      <c r="B72" s="10"/>
      <c r="C72" s="10"/>
      <c r="D72" s="10"/>
      <c r="E72" s="10"/>
      <c r="F72" s="10"/>
      <c r="G72" s="10"/>
      <c r="H72" s="10"/>
      <c r="I72" s="10"/>
      <c r="J72" s="10"/>
      <c r="K72" s="10"/>
      <c r="L72" s="10"/>
      <c r="M72" s="10"/>
      <c r="N72" s="12"/>
      <c r="O72" s="10"/>
      <c r="P72" s="10"/>
      <c r="Q72" s="12"/>
      <c r="R72" s="10"/>
      <c r="S72" s="10"/>
      <c r="T72" s="10"/>
    </row>
    <row r="73" spans="1:20" hidden="1" x14ac:dyDescent="0.25">
      <c r="A73" s="10"/>
      <c r="B73" s="10"/>
      <c r="C73" s="10"/>
      <c r="D73" s="10"/>
      <c r="E73" s="10"/>
      <c r="F73" s="10"/>
      <c r="G73" s="10"/>
      <c r="H73" s="10"/>
      <c r="I73" s="10"/>
      <c r="J73" s="10"/>
      <c r="K73" s="10"/>
      <c r="L73" s="10"/>
      <c r="M73" s="10"/>
      <c r="N73" s="12"/>
      <c r="O73" s="10"/>
      <c r="P73" s="10"/>
      <c r="Q73" s="12"/>
      <c r="R73" s="10"/>
      <c r="S73" s="10"/>
      <c r="T73" s="10"/>
    </row>
    <row r="74" spans="1:20" hidden="1" x14ac:dyDescent="0.25">
      <c r="A74" s="10"/>
      <c r="B74" s="10"/>
      <c r="C74" s="10"/>
      <c r="D74" s="10"/>
      <c r="E74" s="10"/>
      <c r="F74" s="10"/>
      <c r="G74" s="10"/>
      <c r="H74" s="10"/>
      <c r="I74" s="10"/>
      <c r="J74" s="10"/>
      <c r="K74" s="10"/>
      <c r="L74" s="10"/>
      <c r="M74" s="10"/>
      <c r="N74" s="12"/>
      <c r="O74" s="10"/>
      <c r="P74" s="10"/>
      <c r="Q74" s="12"/>
      <c r="R74" s="10"/>
      <c r="S74" s="10"/>
      <c r="T74" s="10"/>
    </row>
    <row r="75" spans="1:20" hidden="1" x14ac:dyDescent="0.25">
      <c r="A75" s="10"/>
      <c r="B75" s="10"/>
      <c r="C75" s="10"/>
      <c r="D75" s="10"/>
      <c r="E75" s="10"/>
      <c r="F75" s="10"/>
      <c r="G75" s="10"/>
      <c r="H75" s="10"/>
      <c r="I75" s="10"/>
      <c r="J75" s="10"/>
      <c r="K75" s="10"/>
      <c r="L75" s="10"/>
      <c r="M75" s="10"/>
      <c r="N75" s="12"/>
      <c r="O75" s="10"/>
      <c r="P75" s="10"/>
      <c r="Q75" s="12"/>
      <c r="R75" s="10"/>
      <c r="S75" s="10"/>
      <c r="T75" s="10"/>
    </row>
    <row r="76" spans="1:20" hidden="1" x14ac:dyDescent="0.25">
      <c r="A76" s="10"/>
      <c r="B76" s="10"/>
      <c r="C76" s="10"/>
      <c r="D76" s="10"/>
      <c r="E76" s="10"/>
      <c r="F76" s="10"/>
      <c r="G76" s="10"/>
      <c r="H76" s="10"/>
      <c r="I76" s="10"/>
      <c r="J76" s="10"/>
      <c r="K76" s="10"/>
      <c r="L76" s="10"/>
      <c r="M76" s="10"/>
      <c r="N76" s="12"/>
      <c r="O76" s="10"/>
      <c r="P76" s="10"/>
      <c r="Q76" s="12"/>
      <c r="R76" s="10"/>
      <c r="S76" s="10"/>
      <c r="T76" s="10"/>
    </row>
    <row r="77" spans="1:20" hidden="1" x14ac:dyDescent="0.25">
      <c r="A77" s="10"/>
      <c r="B77" s="10"/>
      <c r="C77" s="10"/>
      <c r="D77" s="10"/>
      <c r="E77" s="10"/>
      <c r="F77" s="10"/>
      <c r="G77" s="10"/>
      <c r="H77" s="10"/>
      <c r="I77" s="10"/>
      <c r="J77" s="10"/>
      <c r="K77" s="10"/>
      <c r="L77" s="10"/>
      <c r="M77" s="10"/>
      <c r="N77" s="12"/>
      <c r="O77" s="10"/>
      <c r="P77" s="10"/>
      <c r="Q77" s="12"/>
      <c r="R77" s="10"/>
      <c r="S77" s="10"/>
      <c r="T77" s="10"/>
    </row>
    <row r="78" spans="1:20" hidden="1" x14ac:dyDescent="0.25">
      <c r="A78" s="10"/>
      <c r="B78" s="10"/>
      <c r="C78" s="10"/>
      <c r="D78" s="10"/>
      <c r="E78" s="10"/>
      <c r="F78" s="10"/>
      <c r="G78" s="10"/>
      <c r="H78" s="10"/>
      <c r="I78" s="10"/>
      <c r="J78" s="10"/>
      <c r="K78" s="10"/>
      <c r="L78" s="10"/>
      <c r="M78" s="10"/>
      <c r="N78" s="12"/>
      <c r="O78" s="10"/>
      <c r="P78" s="10"/>
      <c r="Q78" s="12"/>
      <c r="R78" s="10"/>
      <c r="S78" s="10"/>
      <c r="T78" s="10"/>
    </row>
    <row r="79" spans="1:20" hidden="1" x14ac:dyDescent="0.25">
      <c r="A79" s="10"/>
      <c r="B79" s="10"/>
      <c r="C79" s="10"/>
      <c r="D79" s="10"/>
      <c r="E79" s="10"/>
      <c r="F79" s="10"/>
      <c r="G79" s="10"/>
      <c r="H79" s="10"/>
      <c r="I79" s="10"/>
      <c r="J79" s="10"/>
      <c r="K79" s="10"/>
      <c r="L79" s="10"/>
      <c r="M79" s="10"/>
      <c r="N79" s="12"/>
      <c r="O79" s="10"/>
      <c r="P79" s="10"/>
      <c r="Q79" s="12"/>
      <c r="R79" s="10"/>
      <c r="S79" s="10"/>
      <c r="T79" s="10"/>
    </row>
    <row r="80" spans="1:20" hidden="1" x14ac:dyDescent="0.25">
      <c r="A80" s="10"/>
      <c r="B80" s="10"/>
      <c r="C80" s="10"/>
      <c r="D80" s="10"/>
      <c r="E80" s="10"/>
      <c r="F80" s="10"/>
      <c r="G80" s="10"/>
      <c r="H80" s="10"/>
      <c r="I80" s="10"/>
      <c r="J80" s="10"/>
      <c r="K80" s="10"/>
      <c r="L80" s="10"/>
      <c r="M80" s="10"/>
      <c r="N80" s="12"/>
      <c r="O80" s="10"/>
      <c r="P80" s="10"/>
      <c r="Q80" s="12"/>
      <c r="R80" s="10"/>
      <c r="S80" s="10"/>
      <c r="T80" s="10"/>
    </row>
    <row r="81" spans="1:20" hidden="1" x14ac:dyDescent="0.25">
      <c r="A81" s="10"/>
      <c r="B81" s="10"/>
      <c r="C81" s="10"/>
      <c r="D81" s="10"/>
      <c r="E81" s="10"/>
      <c r="F81" s="10"/>
      <c r="G81" s="10"/>
      <c r="H81" s="10"/>
      <c r="I81" s="10"/>
      <c r="J81" s="10"/>
      <c r="K81" s="10"/>
      <c r="L81" s="10"/>
      <c r="M81" s="10"/>
      <c r="N81" s="12"/>
      <c r="O81" s="10"/>
      <c r="P81" s="10"/>
      <c r="Q81" s="12"/>
      <c r="R81" s="10"/>
      <c r="S81" s="10"/>
      <c r="T81" s="10"/>
    </row>
    <row r="82" spans="1:20" hidden="1" x14ac:dyDescent="0.25">
      <c r="A82" s="10"/>
      <c r="B82" s="10"/>
      <c r="C82" s="10"/>
      <c r="D82" s="10"/>
      <c r="E82" s="10"/>
      <c r="F82" s="10"/>
      <c r="G82" s="10"/>
      <c r="H82" s="10"/>
      <c r="I82" s="10"/>
      <c r="J82" s="10"/>
      <c r="K82" s="10"/>
      <c r="L82" s="10"/>
      <c r="M82" s="10"/>
      <c r="N82" s="12"/>
      <c r="O82" s="10"/>
      <c r="P82" s="10"/>
      <c r="Q82" s="12"/>
      <c r="R82" s="10"/>
      <c r="S82" s="10"/>
      <c r="T82" s="10"/>
    </row>
    <row r="83" spans="1:20" hidden="1" x14ac:dyDescent="0.25">
      <c r="A83" s="10"/>
      <c r="B83" s="10"/>
      <c r="C83" s="10"/>
      <c r="D83" s="10"/>
      <c r="E83" s="10"/>
      <c r="F83" s="10"/>
      <c r="G83" s="10"/>
      <c r="H83" s="10"/>
      <c r="I83" s="10"/>
      <c r="J83" s="10"/>
      <c r="K83" s="10"/>
      <c r="L83" s="10"/>
      <c r="M83" s="10"/>
      <c r="N83" s="12"/>
      <c r="O83" s="10"/>
      <c r="P83" s="10"/>
      <c r="Q83" s="12"/>
      <c r="R83" s="10"/>
      <c r="S83" s="10"/>
      <c r="T83" s="10"/>
    </row>
    <row r="84" spans="1:20" hidden="1" x14ac:dyDescent="0.25">
      <c r="A84" s="10"/>
      <c r="B84" s="10"/>
      <c r="C84" s="10"/>
      <c r="D84" s="10"/>
      <c r="E84" s="10"/>
      <c r="F84" s="10"/>
      <c r="G84" s="10"/>
      <c r="H84" s="10"/>
      <c r="I84" s="10"/>
      <c r="J84" s="10"/>
      <c r="K84" s="10"/>
      <c r="L84" s="10"/>
      <c r="M84" s="10"/>
      <c r="N84" s="12"/>
      <c r="O84" s="10"/>
      <c r="P84" s="10"/>
      <c r="Q84" s="12"/>
      <c r="R84" s="10"/>
      <c r="S84" s="10"/>
      <c r="T84" s="10"/>
    </row>
    <row r="85" spans="1:20" hidden="1" x14ac:dyDescent="0.25">
      <c r="A85" s="10"/>
      <c r="B85" s="10"/>
      <c r="C85" s="10"/>
      <c r="D85" s="10"/>
      <c r="E85" s="10"/>
      <c r="F85" s="10"/>
      <c r="G85" s="10"/>
      <c r="H85" s="10"/>
      <c r="I85" s="10"/>
      <c r="J85" s="10"/>
      <c r="K85" s="10"/>
      <c r="L85" s="10"/>
      <c r="M85" s="10"/>
      <c r="N85" s="12"/>
      <c r="O85" s="10"/>
      <c r="P85" s="10"/>
      <c r="Q85" s="12"/>
      <c r="R85" s="10"/>
      <c r="S85" s="10"/>
      <c r="T85" s="10"/>
    </row>
    <row r="86" spans="1:20" hidden="1" x14ac:dyDescent="0.25">
      <c r="A86" s="10"/>
      <c r="B86" s="10"/>
      <c r="C86" s="10"/>
      <c r="D86" s="10"/>
      <c r="E86" s="10"/>
      <c r="F86" s="10"/>
      <c r="G86" s="10"/>
      <c r="H86" s="10"/>
      <c r="I86" s="10"/>
      <c r="J86" s="10"/>
      <c r="K86" s="10"/>
      <c r="L86" s="10"/>
      <c r="M86" s="10"/>
      <c r="N86" s="12"/>
      <c r="O86" s="10"/>
      <c r="P86" s="10"/>
      <c r="Q86" s="12"/>
      <c r="R86" s="10"/>
      <c r="S86" s="10"/>
      <c r="T86" s="10"/>
    </row>
    <row r="87" spans="1:20" hidden="1" x14ac:dyDescent="0.25">
      <c r="A87" s="10"/>
      <c r="B87" s="10"/>
      <c r="C87" s="10"/>
      <c r="D87" s="10"/>
      <c r="E87" s="10"/>
      <c r="F87" s="10"/>
      <c r="G87" s="10"/>
      <c r="H87" s="10"/>
      <c r="I87" s="10"/>
      <c r="J87" s="10"/>
      <c r="K87" s="10"/>
      <c r="L87" s="10"/>
      <c r="M87" s="10"/>
      <c r="N87" s="12"/>
      <c r="O87" s="10"/>
      <c r="P87" s="10"/>
      <c r="Q87" s="12"/>
      <c r="R87" s="10"/>
      <c r="S87" s="10"/>
      <c r="T87" s="10"/>
    </row>
    <row r="88" spans="1:20" hidden="1" x14ac:dyDescent="0.25">
      <c r="A88" s="10"/>
      <c r="B88" s="10"/>
      <c r="C88" s="10"/>
      <c r="D88" s="10"/>
      <c r="E88" s="10"/>
      <c r="F88" s="10"/>
      <c r="G88" s="10"/>
      <c r="H88" s="10"/>
      <c r="I88" s="10"/>
      <c r="J88" s="10"/>
      <c r="K88" s="10"/>
      <c r="L88" s="10"/>
      <c r="M88" s="10"/>
      <c r="N88" s="12"/>
      <c r="O88" s="10"/>
      <c r="P88" s="10"/>
      <c r="Q88" s="12"/>
      <c r="R88" s="10"/>
      <c r="S88" s="10"/>
      <c r="T88" s="10"/>
    </row>
    <row r="89" spans="1:20" hidden="1" x14ac:dyDescent="0.25">
      <c r="A89" s="10"/>
      <c r="B89" s="10"/>
      <c r="C89" s="10"/>
      <c r="D89" s="10"/>
      <c r="E89" s="10"/>
      <c r="F89" s="10"/>
      <c r="G89" s="10"/>
      <c r="H89" s="10"/>
      <c r="I89" s="10"/>
      <c r="J89" s="10"/>
      <c r="K89" s="10"/>
      <c r="L89" s="10"/>
      <c r="M89" s="10"/>
      <c r="N89" s="12"/>
      <c r="O89" s="10"/>
      <c r="P89" s="10"/>
      <c r="Q89" s="12"/>
      <c r="R89" s="10"/>
      <c r="S89" s="10"/>
      <c r="T89" s="10"/>
    </row>
    <row r="90" spans="1:20" hidden="1" x14ac:dyDescent="0.25">
      <c r="A90" s="10"/>
      <c r="B90" s="10"/>
      <c r="C90" s="10"/>
      <c r="D90" s="10"/>
      <c r="E90" s="10"/>
      <c r="F90" s="10"/>
      <c r="G90" s="10"/>
      <c r="H90" s="10"/>
      <c r="I90" s="10"/>
      <c r="J90" s="10"/>
      <c r="K90" s="10"/>
      <c r="L90" s="10"/>
      <c r="M90" s="10"/>
      <c r="N90" s="12"/>
      <c r="O90" s="10"/>
      <c r="P90" s="10"/>
      <c r="Q90" s="12"/>
      <c r="R90" s="10"/>
      <c r="S90" s="10"/>
      <c r="T90" s="10"/>
    </row>
    <row r="91" spans="1:20" hidden="1" x14ac:dyDescent="0.25">
      <c r="A91" s="10"/>
      <c r="B91" s="10"/>
      <c r="C91" s="10"/>
      <c r="D91" s="10"/>
      <c r="E91" s="10"/>
      <c r="F91" s="10"/>
      <c r="G91" s="10"/>
      <c r="H91" s="10"/>
      <c r="I91" s="10"/>
      <c r="J91" s="10"/>
      <c r="K91" s="10"/>
      <c r="L91" s="10"/>
      <c r="M91" s="10"/>
      <c r="N91" s="12"/>
      <c r="O91" s="10"/>
      <c r="P91" s="10"/>
      <c r="Q91" s="12"/>
      <c r="R91" s="10"/>
      <c r="S91" s="10"/>
      <c r="T91" s="10"/>
    </row>
    <row r="92" spans="1:20" hidden="1" x14ac:dyDescent="0.25">
      <c r="A92" s="10"/>
      <c r="B92" s="10"/>
      <c r="C92" s="10"/>
      <c r="D92" s="10"/>
      <c r="E92" s="10"/>
      <c r="F92" s="10"/>
      <c r="G92" s="10"/>
      <c r="H92" s="10"/>
      <c r="I92" s="10"/>
      <c r="J92" s="10"/>
      <c r="K92" s="10"/>
      <c r="L92" s="10"/>
      <c r="M92" s="10"/>
      <c r="N92" s="12"/>
      <c r="O92" s="10"/>
      <c r="P92" s="10"/>
      <c r="Q92" s="12"/>
      <c r="R92" s="10"/>
      <c r="S92" s="10"/>
      <c r="T92" s="10"/>
    </row>
    <row r="93" spans="1:20" hidden="1" x14ac:dyDescent="0.25">
      <c r="A93" s="10"/>
      <c r="B93" s="10"/>
      <c r="C93" s="10"/>
      <c r="D93" s="10"/>
      <c r="E93" s="10"/>
      <c r="F93" s="10"/>
      <c r="G93" s="10"/>
      <c r="H93" s="10"/>
      <c r="I93" s="10"/>
      <c r="J93" s="10"/>
      <c r="K93" s="10"/>
      <c r="L93" s="10"/>
      <c r="M93" s="10"/>
      <c r="N93" s="12"/>
      <c r="O93" s="10"/>
      <c r="P93" s="10"/>
      <c r="Q93" s="12"/>
      <c r="R93" s="10"/>
      <c r="S93" s="10"/>
      <c r="T93" s="10"/>
    </row>
    <row r="94" spans="1:20" hidden="1" x14ac:dyDescent="0.25">
      <c r="A94" s="10"/>
      <c r="B94" s="10"/>
      <c r="C94" s="10"/>
      <c r="D94" s="10"/>
      <c r="E94" s="10"/>
      <c r="F94" s="10"/>
      <c r="G94" s="10"/>
      <c r="H94" s="10"/>
      <c r="I94" s="10"/>
      <c r="J94" s="10"/>
      <c r="K94" s="10"/>
      <c r="L94" s="10"/>
      <c r="M94" s="10"/>
      <c r="N94" s="12"/>
      <c r="O94" s="10"/>
      <c r="P94" s="10"/>
      <c r="Q94" s="12"/>
      <c r="R94" s="10"/>
      <c r="S94" s="10"/>
      <c r="T94" s="10"/>
    </row>
    <row r="95" spans="1:20" hidden="1" x14ac:dyDescent="0.25">
      <c r="A95" s="10"/>
      <c r="B95" s="10"/>
      <c r="C95" s="10"/>
      <c r="D95" s="10"/>
      <c r="E95" s="10"/>
      <c r="F95" s="10"/>
      <c r="G95" s="10"/>
      <c r="H95" s="10"/>
      <c r="I95" s="10"/>
      <c r="J95" s="10"/>
      <c r="K95" s="10"/>
      <c r="L95" s="10"/>
      <c r="M95" s="10"/>
      <c r="N95" s="12"/>
      <c r="O95" s="10"/>
      <c r="P95" s="10"/>
      <c r="Q95" s="12"/>
      <c r="R95" s="10"/>
      <c r="S95" s="10"/>
      <c r="T95" s="10"/>
    </row>
    <row r="96" spans="1:20" hidden="1" x14ac:dyDescent="0.25">
      <c r="A96" s="10"/>
      <c r="B96" s="10"/>
      <c r="C96" s="10"/>
      <c r="D96" s="10"/>
      <c r="E96" s="10"/>
      <c r="F96" s="10"/>
      <c r="G96" s="10"/>
      <c r="H96" s="10"/>
      <c r="I96" s="10"/>
      <c r="J96" s="10"/>
      <c r="K96" s="10"/>
      <c r="L96" s="10"/>
      <c r="M96" s="10"/>
      <c r="N96" s="12"/>
      <c r="O96" s="10"/>
      <c r="P96" s="10"/>
      <c r="Q96" s="12"/>
      <c r="R96" s="10"/>
      <c r="S96" s="10"/>
      <c r="T96" s="10"/>
    </row>
    <row r="97" spans="1:20" hidden="1" x14ac:dyDescent="0.25">
      <c r="A97" s="10"/>
      <c r="B97" s="10"/>
      <c r="C97" s="10"/>
      <c r="D97" s="10"/>
      <c r="E97" s="10"/>
      <c r="F97" s="10"/>
      <c r="G97" s="10"/>
      <c r="H97" s="10"/>
      <c r="I97" s="10"/>
      <c r="J97" s="10"/>
      <c r="K97" s="10"/>
      <c r="L97" s="10"/>
      <c r="M97" s="10"/>
      <c r="N97" s="12"/>
      <c r="O97" s="10"/>
      <c r="P97" s="10"/>
      <c r="Q97" s="12"/>
      <c r="R97" s="10"/>
      <c r="S97" s="10"/>
      <c r="T97" s="10"/>
    </row>
    <row r="98" spans="1:20" hidden="1" x14ac:dyDescent="0.25">
      <c r="A98" s="10"/>
      <c r="B98" s="10"/>
      <c r="C98" s="10"/>
      <c r="D98" s="10"/>
      <c r="E98" s="10"/>
      <c r="F98" s="10"/>
      <c r="G98" s="10"/>
      <c r="H98" s="10"/>
      <c r="I98" s="10"/>
      <c r="J98" s="10"/>
      <c r="K98" s="10"/>
      <c r="L98" s="10"/>
      <c r="M98" s="10"/>
      <c r="N98" s="12"/>
      <c r="O98" s="10"/>
      <c r="P98" s="10"/>
      <c r="Q98" s="12"/>
      <c r="R98" s="10"/>
      <c r="S98" s="10"/>
      <c r="T98" s="10"/>
    </row>
    <row r="99" spans="1:20" hidden="1" x14ac:dyDescent="0.25">
      <c r="A99" s="10"/>
      <c r="B99" s="10"/>
      <c r="C99" s="10"/>
      <c r="D99" s="10"/>
      <c r="E99" s="10"/>
      <c r="F99" s="10"/>
      <c r="G99" s="10"/>
      <c r="H99" s="10"/>
      <c r="I99" s="10"/>
      <c r="J99" s="10"/>
      <c r="K99" s="10"/>
      <c r="L99" s="10"/>
      <c r="M99" s="10"/>
      <c r="N99" s="12"/>
      <c r="O99" s="10"/>
      <c r="P99" s="10"/>
      <c r="Q99" s="12"/>
      <c r="R99" s="10"/>
      <c r="S99" s="10"/>
      <c r="T99" s="10"/>
    </row>
    <row r="100" spans="1:20" hidden="1" x14ac:dyDescent="0.25">
      <c r="A100" s="10"/>
      <c r="B100" s="10"/>
      <c r="C100" s="10"/>
      <c r="D100" s="10"/>
      <c r="E100" s="10"/>
      <c r="F100" s="10"/>
      <c r="G100" s="10"/>
      <c r="H100" s="10"/>
      <c r="I100" s="10"/>
      <c r="J100" s="10"/>
      <c r="K100" s="10"/>
      <c r="L100" s="10"/>
      <c r="M100" s="10"/>
      <c r="N100" s="12"/>
      <c r="O100" s="10"/>
      <c r="P100" s="10"/>
      <c r="Q100" s="12"/>
      <c r="R100" s="10"/>
      <c r="S100" s="10"/>
      <c r="T100" s="10"/>
    </row>
    <row r="101" spans="1:20" hidden="1" x14ac:dyDescent="0.25">
      <c r="A101" s="10"/>
      <c r="B101" s="10"/>
      <c r="C101" s="10"/>
      <c r="D101" s="10"/>
      <c r="E101" s="10"/>
      <c r="F101" s="10"/>
      <c r="G101" s="10"/>
      <c r="H101" s="10"/>
      <c r="I101" s="10"/>
      <c r="J101" s="10"/>
      <c r="K101" s="10"/>
      <c r="L101" s="10"/>
      <c r="M101" s="10"/>
      <c r="N101" s="12"/>
      <c r="O101" s="10"/>
      <c r="P101" s="10"/>
      <c r="Q101" s="12"/>
      <c r="R101" s="10"/>
      <c r="S101" s="10"/>
      <c r="T101" s="10"/>
    </row>
    <row r="102" spans="1:20" hidden="1" x14ac:dyDescent="0.25">
      <c r="A102" s="10"/>
      <c r="B102" s="10"/>
      <c r="C102" s="10"/>
      <c r="D102" s="10"/>
      <c r="E102" s="10"/>
      <c r="F102" s="10"/>
      <c r="G102" s="10"/>
      <c r="H102" s="10"/>
      <c r="I102" s="10"/>
      <c r="J102" s="10"/>
      <c r="K102" s="10"/>
      <c r="L102" s="10"/>
      <c r="M102" s="10"/>
      <c r="N102" s="12"/>
      <c r="O102" s="10"/>
      <c r="P102" s="10"/>
      <c r="Q102" s="12"/>
      <c r="R102" s="10"/>
      <c r="S102" s="10"/>
      <c r="T102" s="10"/>
    </row>
    <row r="103" spans="1:20" hidden="1" x14ac:dyDescent="0.25">
      <c r="A103" s="10"/>
      <c r="B103" s="10"/>
      <c r="C103" s="10"/>
      <c r="D103" s="10"/>
      <c r="E103" s="10"/>
      <c r="F103" s="10"/>
      <c r="G103" s="10"/>
      <c r="H103" s="10"/>
      <c r="I103" s="10"/>
      <c r="J103" s="10"/>
      <c r="K103" s="10"/>
      <c r="L103" s="10"/>
      <c r="M103" s="10"/>
      <c r="N103" s="12"/>
      <c r="O103" s="10"/>
      <c r="P103" s="10"/>
      <c r="Q103" s="12"/>
      <c r="R103" s="10"/>
      <c r="S103" s="10"/>
      <c r="T103" s="10"/>
    </row>
    <row r="104" spans="1:20" hidden="1" x14ac:dyDescent="0.25">
      <c r="A104" s="10"/>
      <c r="B104" s="10"/>
      <c r="C104" s="10"/>
      <c r="D104" s="10"/>
      <c r="E104" s="10"/>
      <c r="F104" s="10"/>
      <c r="G104" s="10"/>
      <c r="H104" s="10"/>
      <c r="I104" s="10"/>
      <c r="J104" s="10"/>
      <c r="K104" s="10"/>
      <c r="L104" s="10"/>
      <c r="M104" s="10"/>
      <c r="N104" s="12"/>
      <c r="O104" s="10"/>
      <c r="P104" s="10"/>
      <c r="Q104" s="12"/>
      <c r="R104" s="10"/>
      <c r="S104" s="10"/>
      <c r="T104" s="10"/>
    </row>
    <row r="105" spans="1:20" hidden="1" x14ac:dyDescent="0.25">
      <c r="A105" s="10"/>
      <c r="B105" s="10"/>
      <c r="C105" s="10"/>
      <c r="D105" s="10"/>
      <c r="E105" s="10"/>
      <c r="F105" s="10"/>
      <c r="G105" s="10"/>
      <c r="H105" s="10"/>
      <c r="I105" s="10"/>
      <c r="J105" s="10"/>
      <c r="K105" s="10"/>
      <c r="L105" s="10"/>
      <c r="M105" s="10"/>
      <c r="N105" s="12"/>
      <c r="O105" s="10"/>
      <c r="P105" s="10"/>
      <c r="Q105" s="12"/>
      <c r="R105" s="10"/>
      <c r="S105" s="10"/>
      <c r="T105" s="10"/>
    </row>
    <row r="106" spans="1:20" hidden="1" x14ac:dyDescent="0.25">
      <c r="A106" s="10"/>
      <c r="B106" s="10"/>
      <c r="C106" s="10"/>
      <c r="D106" s="10"/>
      <c r="E106" s="10"/>
      <c r="F106" s="10"/>
      <c r="G106" s="10"/>
      <c r="H106" s="10"/>
      <c r="I106" s="10"/>
      <c r="J106" s="10"/>
      <c r="K106" s="10"/>
      <c r="L106" s="10"/>
      <c r="M106" s="10"/>
      <c r="N106" s="12"/>
      <c r="O106" s="10"/>
      <c r="P106" s="10"/>
      <c r="Q106" s="12"/>
      <c r="R106" s="10"/>
      <c r="S106" s="10"/>
      <c r="T106" s="10"/>
    </row>
    <row r="107" spans="1:20" hidden="1" x14ac:dyDescent="0.25">
      <c r="A107" s="10"/>
      <c r="B107" s="10"/>
      <c r="C107" s="10"/>
      <c r="D107" s="10"/>
      <c r="E107" s="10"/>
      <c r="F107" s="10"/>
      <c r="G107" s="10"/>
      <c r="H107" s="10"/>
      <c r="I107" s="10"/>
      <c r="J107" s="10"/>
      <c r="K107" s="10"/>
      <c r="L107" s="10"/>
      <c r="M107" s="10"/>
      <c r="N107" s="12"/>
      <c r="O107" s="10"/>
      <c r="P107" s="10"/>
      <c r="Q107" s="12"/>
      <c r="R107" s="10"/>
      <c r="S107" s="10"/>
      <c r="T107" s="10"/>
    </row>
    <row r="108" spans="1:20" hidden="1" x14ac:dyDescent="0.25">
      <c r="A108" s="10"/>
      <c r="B108" s="10"/>
      <c r="C108" s="10"/>
      <c r="D108" s="10"/>
      <c r="E108" s="10"/>
      <c r="F108" s="10"/>
      <c r="G108" s="10"/>
      <c r="H108" s="10"/>
      <c r="I108" s="10"/>
      <c r="J108" s="10"/>
      <c r="K108" s="10"/>
      <c r="L108" s="10"/>
      <c r="M108" s="10"/>
      <c r="N108" s="12"/>
      <c r="O108" s="10"/>
      <c r="P108" s="10"/>
      <c r="Q108" s="12"/>
      <c r="R108" s="10"/>
      <c r="S108" s="10"/>
      <c r="T108" s="10"/>
    </row>
    <row r="109" spans="1:20" hidden="1" x14ac:dyDescent="0.25">
      <c r="A109" s="10"/>
      <c r="B109" s="10"/>
      <c r="C109" s="10"/>
      <c r="D109" s="10"/>
      <c r="E109" s="10"/>
      <c r="F109" s="10"/>
      <c r="G109" s="10"/>
      <c r="H109" s="10"/>
      <c r="I109" s="10"/>
      <c r="J109" s="10"/>
      <c r="K109" s="10"/>
      <c r="L109" s="10"/>
      <c r="M109" s="10"/>
      <c r="N109" s="12"/>
      <c r="O109" s="10"/>
      <c r="P109" s="10"/>
      <c r="Q109" s="12"/>
      <c r="R109" s="10"/>
      <c r="S109" s="10"/>
      <c r="T109" s="10"/>
    </row>
    <row r="110" spans="1:20" hidden="1" x14ac:dyDescent="0.25">
      <c r="A110" s="10"/>
      <c r="B110" s="10"/>
      <c r="C110" s="10"/>
      <c r="D110" s="10"/>
      <c r="E110" s="10"/>
      <c r="F110" s="10"/>
      <c r="G110" s="10"/>
      <c r="H110" s="10"/>
      <c r="I110" s="10"/>
      <c r="J110" s="10"/>
      <c r="K110" s="10"/>
      <c r="L110" s="10"/>
      <c r="M110" s="10"/>
      <c r="N110" s="12"/>
      <c r="O110" s="10"/>
      <c r="P110" s="10"/>
      <c r="Q110" s="12"/>
      <c r="R110" s="10"/>
      <c r="S110" s="10"/>
      <c r="T110" s="10"/>
    </row>
    <row r="111" spans="1:20" hidden="1" x14ac:dyDescent="0.25">
      <c r="A111" s="10"/>
      <c r="B111" s="10"/>
      <c r="C111" s="10"/>
      <c r="D111" s="10"/>
      <c r="E111" s="10"/>
      <c r="F111" s="10"/>
      <c r="G111" s="10"/>
      <c r="H111" s="10"/>
      <c r="I111" s="10"/>
      <c r="J111" s="10"/>
      <c r="K111" s="10"/>
      <c r="L111" s="10"/>
      <c r="M111" s="10"/>
      <c r="N111" s="12"/>
      <c r="O111" s="10"/>
      <c r="P111" s="10"/>
      <c r="Q111" s="12"/>
      <c r="R111" s="10"/>
      <c r="S111" s="10"/>
      <c r="T111" s="10"/>
    </row>
    <row r="112" spans="1:20" hidden="1" x14ac:dyDescent="0.25">
      <c r="A112" s="10"/>
      <c r="B112" s="10"/>
      <c r="C112" s="10"/>
      <c r="D112" s="10"/>
      <c r="E112" s="10"/>
      <c r="F112" s="10"/>
      <c r="G112" s="10"/>
      <c r="H112" s="10"/>
      <c r="I112" s="10"/>
      <c r="J112" s="10"/>
      <c r="K112" s="10"/>
      <c r="L112" s="10"/>
      <c r="M112" s="10"/>
      <c r="N112" s="12"/>
      <c r="O112" s="10"/>
      <c r="P112" s="10"/>
      <c r="Q112" s="12"/>
      <c r="R112" s="10"/>
      <c r="S112" s="10"/>
      <c r="T112" s="10"/>
    </row>
    <row r="113" spans="1:20" hidden="1" x14ac:dyDescent="0.25">
      <c r="A113" s="10"/>
      <c r="B113" s="10"/>
      <c r="C113" s="10"/>
      <c r="D113" s="10"/>
      <c r="E113" s="10"/>
      <c r="F113" s="10"/>
      <c r="G113" s="10"/>
      <c r="H113" s="10"/>
      <c r="I113" s="10"/>
      <c r="J113" s="10"/>
      <c r="K113" s="10"/>
      <c r="L113" s="10"/>
      <c r="M113" s="10"/>
      <c r="N113" s="12"/>
      <c r="O113" s="10"/>
      <c r="P113" s="10"/>
      <c r="Q113" s="12"/>
      <c r="R113" s="10"/>
      <c r="S113" s="10"/>
      <c r="T113" s="10"/>
    </row>
    <row r="114" spans="1:20" hidden="1" x14ac:dyDescent="0.25">
      <c r="A114" s="10"/>
      <c r="B114" s="10"/>
      <c r="C114" s="10"/>
      <c r="D114" s="10"/>
      <c r="E114" s="10"/>
      <c r="F114" s="10"/>
      <c r="G114" s="10"/>
      <c r="H114" s="10"/>
      <c r="I114" s="10"/>
      <c r="J114" s="10"/>
      <c r="K114" s="10"/>
      <c r="L114" s="10"/>
      <c r="M114" s="10"/>
      <c r="N114" s="12"/>
      <c r="O114" s="10"/>
      <c r="P114" s="10"/>
      <c r="Q114" s="12"/>
      <c r="R114" s="10"/>
      <c r="S114" s="10"/>
      <c r="T114" s="10"/>
    </row>
    <row r="115" spans="1:20" hidden="1" x14ac:dyDescent="0.25">
      <c r="A115" s="10"/>
      <c r="B115" s="10"/>
      <c r="C115" s="10"/>
      <c r="D115" s="10"/>
      <c r="E115" s="10"/>
      <c r="F115" s="10"/>
      <c r="G115" s="10"/>
      <c r="H115" s="10"/>
      <c r="I115" s="10"/>
      <c r="J115" s="10"/>
      <c r="K115" s="10"/>
      <c r="L115" s="10"/>
      <c r="M115" s="10"/>
      <c r="N115" s="12"/>
      <c r="O115" s="10"/>
      <c r="P115" s="10"/>
      <c r="Q115" s="12"/>
      <c r="R115" s="10"/>
      <c r="S115" s="10"/>
      <c r="T115" s="10"/>
    </row>
    <row r="116" spans="1:20" hidden="1" x14ac:dyDescent="0.25">
      <c r="A116" s="10"/>
      <c r="B116" s="10"/>
      <c r="C116" s="10"/>
      <c r="D116" s="10"/>
      <c r="E116" s="10"/>
      <c r="F116" s="10"/>
      <c r="G116" s="10"/>
      <c r="H116" s="10"/>
      <c r="I116" s="10"/>
      <c r="J116" s="10"/>
      <c r="K116" s="10"/>
      <c r="L116" s="10"/>
      <c r="M116" s="10"/>
      <c r="N116" s="12"/>
      <c r="O116" s="10"/>
      <c r="P116" s="10"/>
      <c r="Q116" s="12"/>
      <c r="R116" s="10"/>
      <c r="S116" s="10"/>
      <c r="T116" s="10"/>
    </row>
    <row r="117" spans="1:20" hidden="1" x14ac:dyDescent="0.25">
      <c r="A117" s="10"/>
      <c r="B117" s="10"/>
      <c r="C117" s="10"/>
      <c r="D117" s="10"/>
      <c r="E117" s="10"/>
      <c r="F117" s="10"/>
      <c r="G117" s="10"/>
      <c r="H117" s="10"/>
      <c r="I117" s="10"/>
      <c r="J117" s="10"/>
      <c r="K117" s="10"/>
      <c r="L117" s="10"/>
      <c r="M117" s="10"/>
      <c r="N117" s="12"/>
      <c r="O117" s="10"/>
      <c r="P117" s="10"/>
      <c r="Q117" s="12"/>
      <c r="R117" s="10"/>
      <c r="S117" s="10"/>
      <c r="T117" s="10"/>
    </row>
    <row r="118" spans="1:20" hidden="1" x14ac:dyDescent="0.25">
      <c r="A118" s="10"/>
      <c r="B118" s="10"/>
      <c r="C118" s="10"/>
      <c r="D118" s="10"/>
      <c r="E118" s="10"/>
      <c r="F118" s="10"/>
      <c r="G118" s="10"/>
      <c r="H118" s="10"/>
      <c r="I118" s="10"/>
      <c r="J118" s="10"/>
      <c r="K118" s="10"/>
      <c r="L118" s="10"/>
      <c r="M118" s="10"/>
      <c r="N118" s="12"/>
      <c r="O118" s="10"/>
      <c r="P118" s="10"/>
      <c r="Q118" s="12"/>
      <c r="R118" s="10"/>
      <c r="S118" s="10"/>
      <c r="T118" s="10"/>
    </row>
    <row r="119" spans="1:20" hidden="1" x14ac:dyDescent="0.25">
      <c r="A119" s="10"/>
      <c r="B119" s="10"/>
      <c r="C119" s="10"/>
      <c r="D119" s="10"/>
      <c r="E119" s="10"/>
      <c r="F119" s="10"/>
      <c r="G119" s="10"/>
      <c r="H119" s="10"/>
      <c r="I119" s="10"/>
      <c r="J119" s="10"/>
      <c r="K119" s="10"/>
      <c r="L119" s="10"/>
      <c r="M119" s="10"/>
      <c r="N119" s="12"/>
      <c r="O119" s="10"/>
      <c r="P119" s="10"/>
      <c r="Q119" s="12"/>
      <c r="R119" s="10"/>
      <c r="S119" s="10"/>
      <c r="T119" s="10"/>
    </row>
    <row r="120" spans="1:20" hidden="1" x14ac:dyDescent="0.25">
      <c r="A120" s="10"/>
      <c r="B120" s="10"/>
      <c r="C120" s="10"/>
      <c r="D120" s="10"/>
      <c r="E120" s="10"/>
      <c r="F120" s="10"/>
      <c r="G120" s="10"/>
      <c r="H120" s="10"/>
      <c r="I120" s="10"/>
      <c r="J120" s="10"/>
      <c r="K120" s="10"/>
      <c r="L120" s="10"/>
      <c r="M120" s="10"/>
      <c r="N120" s="12"/>
      <c r="O120" s="10"/>
      <c r="P120" s="10"/>
      <c r="Q120" s="12"/>
      <c r="R120" s="10"/>
      <c r="S120" s="10"/>
      <c r="T120" s="10"/>
    </row>
    <row r="121" spans="1:20" hidden="1" x14ac:dyDescent="0.25">
      <c r="A121" s="10"/>
      <c r="B121" s="10"/>
      <c r="C121" s="10"/>
      <c r="D121" s="10"/>
      <c r="E121" s="10"/>
      <c r="F121" s="10"/>
      <c r="G121" s="10"/>
      <c r="H121" s="10"/>
      <c r="I121" s="10"/>
      <c r="J121" s="10"/>
      <c r="K121" s="10"/>
      <c r="L121" s="10"/>
      <c r="M121" s="10"/>
      <c r="N121" s="12"/>
      <c r="O121" s="10"/>
      <c r="P121" s="10"/>
      <c r="Q121" s="12"/>
      <c r="R121" s="10"/>
      <c r="S121" s="10"/>
      <c r="T121" s="10"/>
    </row>
    <row r="122" spans="1:20" hidden="1" x14ac:dyDescent="0.25">
      <c r="A122" s="10"/>
      <c r="B122" s="10"/>
      <c r="C122" s="10"/>
      <c r="D122" s="10"/>
      <c r="E122" s="10"/>
      <c r="F122" s="10"/>
      <c r="G122" s="10"/>
      <c r="H122" s="10"/>
      <c r="I122" s="10"/>
      <c r="J122" s="10"/>
      <c r="K122" s="10"/>
      <c r="L122" s="10"/>
      <c r="M122" s="10"/>
      <c r="N122" s="12"/>
      <c r="O122" s="10"/>
      <c r="P122" s="10"/>
      <c r="Q122" s="12"/>
      <c r="R122" s="10"/>
      <c r="S122" s="10"/>
      <c r="T122" s="10"/>
    </row>
    <row r="123" spans="1:20" hidden="1" x14ac:dyDescent="0.25">
      <c r="A123" s="10"/>
      <c r="B123" s="10"/>
      <c r="C123" s="10"/>
      <c r="D123" s="10"/>
      <c r="E123" s="10"/>
      <c r="F123" s="10"/>
      <c r="G123" s="10"/>
      <c r="H123" s="10"/>
      <c r="I123" s="10"/>
      <c r="J123" s="10"/>
      <c r="K123" s="10"/>
      <c r="L123" s="10"/>
      <c r="M123" s="10"/>
      <c r="N123" s="12"/>
      <c r="O123" s="10"/>
      <c r="P123" s="10"/>
      <c r="Q123" s="12"/>
      <c r="R123" s="10"/>
      <c r="S123" s="10"/>
      <c r="T123" s="10"/>
    </row>
    <row r="124" spans="1:20" hidden="1" x14ac:dyDescent="0.25"/>
    <row r="125" spans="1:20" hidden="1" x14ac:dyDescent="0.25"/>
    <row r="126" spans="1:20" hidden="1" x14ac:dyDescent="0.25"/>
    <row r="127" spans="1:20" hidden="1" x14ac:dyDescent="0.25"/>
    <row r="128" spans="1:20"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spans="16:17" hidden="1" x14ac:dyDescent="0.25"/>
    <row r="194" spans="16:17" hidden="1" x14ac:dyDescent="0.25"/>
    <row r="195" spans="16:17" hidden="1" x14ac:dyDescent="0.25"/>
    <row r="196" spans="16:17" hidden="1" x14ac:dyDescent="0.25"/>
    <row r="197" spans="16:17" hidden="1" x14ac:dyDescent="0.25"/>
    <row r="198" spans="16:17" hidden="1" x14ac:dyDescent="0.25">
      <c r="P198" s="18"/>
      <c r="Q198" s="19"/>
    </row>
    <row r="199" spans="16:17" hidden="1" x14ac:dyDescent="0.25"/>
    <row r="200" spans="16:17" hidden="1" x14ac:dyDescent="0.25"/>
    <row r="201" spans="16:17" hidden="1" x14ac:dyDescent="0.25"/>
    <row r="202" spans="16:17" hidden="1" x14ac:dyDescent="0.25"/>
    <row r="203" spans="16:17" hidden="1" x14ac:dyDescent="0.25"/>
    <row r="204" spans="16:17" hidden="1" x14ac:dyDescent="0.25"/>
    <row r="205" spans="16:17" hidden="1" x14ac:dyDescent="0.25"/>
    <row r="206" spans="16:17" hidden="1" x14ac:dyDescent="0.25"/>
    <row r="207" spans="16:17" hidden="1" x14ac:dyDescent="0.25"/>
    <row r="208" spans="16:17"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spans="8:8" hidden="1" x14ac:dyDescent="0.25">
      <c r="H449" s="5" t="s">
        <v>30</v>
      </c>
    </row>
    <row r="450" spans="8:8" hidden="1" x14ac:dyDescent="0.25"/>
    <row r="451" spans="8:8" hidden="1" x14ac:dyDescent="0.25"/>
    <row r="452" spans="8:8" hidden="1" x14ac:dyDescent="0.25"/>
    <row r="453" spans="8:8" hidden="1" x14ac:dyDescent="0.25"/>
    <row r="454" spans="8:8" hidden="1" x14ac:dyDescent="0.25"/>
    <row r="455" spans="8:8" hidden="1" x14ac:dyDescent="0.25"/>
    <row r="456" spans="8:8" hidden="1" x14ac:dyDescent="0.25"/>
    <row r="457" spans="8:8" hidden="1" x14ac:dyDescent="0.25"/>
    <row r="458" spans="8:8" hidden="1" x14ac:dyDescent="0.25"/>
    <row r="459" spans="8:8" hidden="1" x14ac:dyDescent="0.25"/>
    <row r="460" spans="8:8" hidden="1" x14ac:dyDescent="0.25"/>
    <row r="461" spans="8:8" hidden="1" x14ac:dyDescent="0.25"/>
    <row r="462" spans="8:8" hidden="1" x14ac:dyDescent="0.25"/>
    <row r="463" spans="8:8" hidden="1" x14ac:dyDescent="0.25"/>
    <row r="464" spans="8:8"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x14ac:dyDescent="0.25"/>
    <row r="529" spans="16:17" hidden="1" x14ac:dyDescent="0.25"/>
    <row r="530" spans="16:17" hidden="1" x14ac:dyDescent="0.25"/>
    <row r="531" spans="16:17" hidden="1" x14ac:dyDescent="0.25"/>
    <row r="532" spans="16:17" hidden="1" x14ac:dyDescent="0.25"/>
    <row r="533" spans="16:17" hidden="1" x14ac:dyDescent="0.25"/>
    <row r="534" spans="16:17" hidden="1" x14ac:dyDescent="0.25"/>
    <row r="535" spans="16:17" hidden="1" x14ac:dyDescent="0.25"/>
    <row r="536" spans="16:17" hidden="1" x14ac:dyDescent="0.25"/>
    <row r="537" spans="16:17" hidden="1" x14ac:dyDescent="0.25"/>
    <row r="538" spans="16:17" hidden="1" x14ac:dyDescent="0.25"/>
    <row r="539" spans="16:17" hidden="1" x14ac:dyDescent="0.25"/>
    <row r="540" spans="16:17" x14ac:dyDescent="0.25">
      <c r="P540" s="18" t="s">
        <v>64</v>
      </c>
      <c r="Q540" s="19">
        <v>160</v>
      </c>
    </row>
    <row r="541" spans="16:17" x14ac:dyDescent="0.25"/>
    <row r="542" spans="16:17" x14ac:dyDescent="0.25"/>
    <row r="543" spans="16:17" x14ac:dyDescent="0.25"/>
    <row r="544" spans="16:17"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x14ac:dyDescent="0.25"/>
    <row r="567" x14ac:dyDescent="0.25"/>
    <row r="568" x14ac:dyDescent="0.25"/>
    <row r="569" x14ac:dyDescent="0.25"/>
    <row r="570" x14ac:dyDescent="0.25"/>
    <row r="571" x14ac:dyDescent="0.25"/>
    <row r="572" x14ac:dyDescent="0.25"/>
    <row r="573" x14ac:dyDescent="0.25"/>
    <row r="574" x14ac:dyDescent="0.25"/>
    <row r="575" x14ac:dyDescent="0.25"/>
    <row r="576" x14ac:dyDescent="0.25"/>
    <row r="577" x14ac:dyDescent="0.25"/>
    <row r="578" x14ac:dyDescent="0.25"/>
    <row r="579" x14ac:dyDescent="0.25"/>
    <row r="580" x14ac:dyDescent="0.25"/>
    <row r="581" x14ac:dyDescent="0.25"/>
    <row r="582" x14ac:dyDescent="0.25"/>
  </sheetData>
  <mergeCells count="3">
    <mergeCell ref="C31:K34"/>
    <mergeCell ref="B15:C15"/>
    <mergeCell ref="G15:H15"/>
  </mergeCells>
  <phoneticPr fontId="1"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AA186-142B-47F4-9EF1-390B79192500}">
  <dimension ref="A1:L12"/>
  <sheetViews>
    <sheetView topLeftCell="D1" workbookViewId="0">
      <selection activeCell="J13" sqref="J13"/>
    </sheetView>
  </sheetViews>
  <sheetFormatPr defaultRowHeight="15" x14ac:dyDescent="0.25"/>
  <cols>
    <col min="1" max="1" width="11" customWidth="1"/>
    <col min="2" max="2" width="23.140625" customWidth="1"/>
    <col min="3" max="3" width="27.5703125" customWidth="1"/>
    <col min="4" max="4" width="19" customWidth="1"/>
    <col min="5" max="5" width="12" customWidth="1"/>
    <col min="8" max="8" width="9.140625" style="46"/>
    <col min="9" max="9" width="45.7109375" customWidth="1"/>
    <col min="10" max="10" width="14.5703125" customWidth="1"/>
    <col min="11" max="11" width="13.85546875" customWidth="1"/>
    <col min="12" max="12" width="11" customWidth="1"/>
  </cols>
  <sheetData>
    <row r="1" spans="1:12" s="25" customFormat="1" x14ac:dyDescent="0.25">
      <c r="A1" s="25" t="s">
        <v>31</v>
      </c>
      <c r="B1" s="25" t="s">
        <v>432</v>
      </c>
      <c r="C1" s="25" t="s">
        <v>433</v>
      </c>
      <c r="D1" s="25" t="s">
        <v>434</v>
      </c>
      <c r="E1" s="25" t="s">
        <v>435</v>
      </c>
      <c r="H1" s="46"/>
    </row>
    <row r="2" spans="1:12" x14ac:dyDescent="0.25">
      <c r="A2">
        <v>51</v>
      </c>
      <c r="B2" t="s">
        <v>33</v>
      </c>
      <c r="C2" t="s">
        <v>149</v>
      </c>
      <c r="D2" t="s">
        <v>147</v>
      </c>
      <c r="E2">
        <v>21</v>
      </c>
    </row>
    <row r="3" spans="1:12" ht="30" x14ac:dyDescent="0.25">
      <c r="A3">
        <v>42</v>
      </c>
      <c r="B3" t="s">
        <v>33</v>
      </c>
      <c r="C3" t="s">
        <v>149</v>
      </c>
      <c r="D3" t="s">
        <v>147</v>
      </c>
      <c r="E3">
        <v>21</v>
      </c>
      <c r="I3" s="48" t="s">
        <v>439</v>
      </c>
      <c r="J3" s="48" t="s">
        <v>441</v>
      </c>
      <c r="K3" s="48" t="s">
        <v>440</v>
      </c>
      <c r="L3" s="48" t="s">
        <v>442</v>
      </c>
    </row>
    <row r="4" spans="1:12" x14ac:dyDescent="0.25">
      <c r="A4">
        <v>105</v>
      </c>
      <c r="B4" t="s">
        <v>33</v>
      </c>
      <c r="C4" t="s">
        <v>129</v>
      </c>
      <c r="D4" t="s">
        <v>241</v>
      </c>
      <c r="E4">
        <v>33</v>
      </c>
      <c r="H4" s="46">
        <v>21</v>
      </c>
      <c r="I4" t="s">
        <v>152</v>
      </c>
      <c r="J4">
        <f>SUMIF(Table1[NAICS],H4,Table1[Column1])</f>
        <v>93</v>
      </c>
      <c r="K4">
        <f>COUNTIF(Table1[NAICS],H4)</f>
        <v>2</v>
      </c>
      <c r="L4" s="47">
        <f>K4/11</f>
        <v>0.18181818181818182</v>
      </c>
    </row>
    <row r="5" spans="1:12" x14ac:dyDescent="0.25">
      <c r="A5">
        <v>241</v>
      </c>
      <c r="B5" t="s">
        <v>33</v>
      </c>
      <c r="C5" t="s">
        <v>36</v>
      </c>
      <c r="D5" t="s">
        <v>126</v>
      </c>
      <c r="E5">
        <v>33</v>
      </c>
      <c r="H5" s="46">
        <v>33</v>
      </c>
      <c r="I5" t="s">
        <v>132</v>
      </c>
      <c r="J5" s="25">
        <f>SUMIF(Table1[NAICS],H5,Table1[Column1])</f>
        <v>445</v>
      </c>
      <c r="K5" s="25">
        <f>COUNTIF(Table1[NAICS],H5)</f>
        <v>4</v>
      </c>
      <c r="L5" s="47">
        <f t="shared" ref="L5:L10" si="0">K5/11</f>
        <v>0.36363636363636365</v>
      </c>
    </row>
    <row r="6" spans="1:12" x14ac:dyDescent="0.25">
      <c r="A6">
        <v>71</v>
      </c>
      <c r="B6" t="s">
        <v>33</v>
      </c>
      <c r="C6" t="s">
        <v>129</v>
      </c>
      <c r="D6" t="s">
        <v>126</v>
      </c>
      <c r="E6">
        <v>33</v>
      </c>
      <c r="H6" s="46">
        <v>42</v>
      </c>
      <c r="I6" t="s">
        <v>436</v>
      </c>
      <c r="J6" s="25">
        <f>SUMIF(Table1[NAICS],H6,Table1[Column1])</f>
        <v>31</v>
      </c>
      <c r="K6" s="25">
        <f>COUNTIF(Table1[NAICS],H6)</f>
        <v>1</v>
      </c>
      <c r="L6" s="47">
        <f t="shared" si="0"/>
        <v>9.0909090909090912E-2</v>
      </c>
    </row>
    <row r="7" spans="1:12" x14ac:dyDescent="0.25">
      <c r="A7">
        <v>28</v>
      </c>
      <c r="B7" t="s">
        <v>33</v>
      </c>
      <c r="C7" t="s">
        <v>227</v>
      </c>
      <c r="D7" t="s">
        <v>225</v>
      </c>
      <c r="E7">
        <v>33</v>
      </c>
      <c r="H7" s="46">
        <v>45</v>
      </c>
      <c r="I7" t="s">
        <v>57</v>
      </c>
      <c r="J7" s="25">
        <f>SUMIF(Table1[NAICS],H7,Table1[Column1])</f>
        <v>33</v>
      </c>
      <c r="K7" s="25">
        <f>COUNTIF(Table1[NAICS],H7)</f>
        <v>1</v>
      </c>
      <c r="L7" s="47">
        <f t="shared" si="0"/>
        <v>9.0909090909090912E-2</v>
      </c>
    </row>
    <row r="8" spans="1:12" x14ac:dyDescent="0.25">
      <c r="A8">
        <v>31</v>
      </c>
      <c r="B8" t="s">
        <v>33</v>
      </c>
      <c r="C8" t="s">
        <v>38</v>
      </c>
      <c r="D8" t="s">
        <v>199</v>
      </c>
      <c r="E8">
        <v>42</v>
      </c>
      <c r="H8" s="46">
        <v>48</v>
      </c>
      <c r="I8" t="s">
        <v>58</v>
      </c>
      <c r="J8" s="25">
        <f>SUMIF(Table1[NAICS],H8,Table1[Column1])</f>
        <v>115</v>
      </c>
      <c r="K8" s="25">
        <f>COUNTIF(Table1[NAICS],H8)</f>
        <v>1</v>
      </c>
      <c r="L8" s="47">
        <f t="shared" si="0"/>
        <v>9.0909090909090912E-2</v>
      </c>
    </row>
    <row r="9" spans="1:12" x14ac:dyDescent="0.25">
      <c r="A9">
        <v>33</v>
      </c>
      <c r="B9" t="s">
        <v>33</v>
      </c>
      <c r="C9" t="s">
        <v>36</v>
      </c>
      <c r="D9" t="s">
        <v>199</v>
      </c>
      <c r="E9">
        <v>45</v>
      </c>
      <c r="H9" s="46">
        <v>54</v>
      </c>
      <c r="I9" t="s">
        <v>59</v>
      </c>
      <c r="J9" s="25">
        <f>SUMIF(Table1[NAICS],H9,Table1[Column1])</f>
        <v>79</v>
      </c>
      <c r="K9" s="25">
        <f>COUNTIF(Table1[NAICS],H9)</f>
        <v>1</v>
      </c>
      <c r="L9" s="47">
        <f t="shared" si="0"/>
        <v>9.0909090909090912E-2</v>
      </c>
    </row>
    <row r="10" spans="1:12" x14ac:dyDescent="0.25">
      <c r="A10">
        <v>115</v>
      </c>
      <c r="B10" t="s">
        <v>33</v>
      </c>
      <c r="C10" t="s">
        <v>45</v>
      </c>
      <c r="D10" t="s">
        <v>126</v>
      </c>
      <c r="E10">
        <v>48</v>
      </c>
      <c r="H10" s="46">
        <v>71</v>
      </c>
      <c r="I10" t="s">
        <v>185</v>
      </c>
      <c r="J10" s="25">
        <f>SUMIF(Table1[NAICS],H10,Table1[Column1])</f>
        <v>240</v>
      </c>
      <c r="K10" s="25">
        <f>COUNTIF(Table1[NAICS],H10)</f>
        <v>1</v>
      </c>
      <c r="L10" s="47">
        <f t="shared" si="0"/>
        <v>9.0909090909090912E-2</v>
      </c>
    </row>
    <row r="11" spans="1:12" x14ac:dyDescent="0.25">
      <c r="A11">
        <v>79</v>
      </c>
      <c r="B11" t="s">
        <v>33</v>
      </c>
      <c r="C11" t="s">
        <v>36</v>
      </c>
      <c r="D11" t="s">
        <v>199</v>
      </c>
      <c r="E11">
        <v>54</v>
      </c>
    </row>
    <row r="12" spans="1:12" x14ac:dyDescent="0.25">
      <c r="A12">
        <v>240</v>
      </c>
      <c r="B12" t="s">
        <v>41</v>
      </c>
      <c r="C12" t="s">
        <v>129</v>
      </c>
      <c r="D12" t="s">
        <v>182</v>
      </c>
      <c r="E12">
        <v>71</v>
      </c>
    </row>
  </sheetData>
  <pageMargins left="0.7" right="0.7" top="0.75" bottom="0.75" header="0.3" footer="0.3"/>
  <pageSetup orientation="portrait" horizontalDpi="4294967294"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24B71-9E13-45A7-8B2D-A9625FC93F67}">
  <sheetPr>
    <tabColor theme="1"/>
  </sheetPr>
  <dimension ref="A1:AZ11"/>
  <sheetViews>
    <sheetView topLeftCell="X1" workbookViewId="0">
      <selection activeCell="AY1" sqref="AY1:AY11"/>
    </sheetView>
  </sheetViews>
  <sheetFormatPr defaultRowHeight="15" x14ac:dyDescent="0.25"/>
  <sheetData>
    <row r="1" spans="1:52" x14ac:dyDescent="0.25">
      <c r="A1" t="s">
        <v>65</v>
      </c>
      <c r="B1" t="s">
        <v>66</v>
      </c>
      <c r="C1" t="s">
        <v>67</v>
      </c>
      <c r="D1" t="s">
        <v>68</v>
      </c>
      <c r="E1" t="s">
        <v>69</v>
      </c>
      <c r="F1" t="s">
        <v>70</v>
      </c>
      <c r="G1" t="s">
        <v>71</v>
      </c>
      <c r="H1" t="s">
        <v>72</v>
      </c>
      <c r="I1" t="s">
        <v>73</v>
      </c>
      <c r="J1" t="s">
        <v>74</v>
      </c>
      <c r="K1" t="s">
        <v>75</v>
      </c>
      <c r="L1" t="s">
        <v>76</v>
      </c>
      <c r="M1" t="s">
        <v>77</v>
      </c>
      <c r="N1" t="s">
        <v>78</v>
      </c>
      <c r="O1" t="s">
        <v>79</v>
      </c>
      <c r="P1" t="s">
        <v>80</v>
      </c>
      <c r="Q1" t="s">
        <v>81</v>
      </c>
      <c r="R1" t="s">
        <v>82</v>
      </c>
      <c r="S1" t="s">
        <v>83</v>
      </c>
      <c r="T1" t="s">
        <v>84</v>
      </c>
      <c r="U1" t="s">
        <v>85</v>
      </c>
      <c r="V1" t="s">
        <v>86</v>
      </c>
      <c r="W1" t="s">
        <v>87</v>
      </c>
      <c r="X1" t="s">
        <v>88</v>
      </c>
      <c r="Y1" t="s">
        <v>89</v>
      </c>
      <c r="Z1" t="s">
        <v>90</v>
      </c>
      <c r="AA1" t="s">
        <v>91</v>
      </c>
      <c r="AB1" t="s">
        <v>92</v>
      </c>
      <c r="AC1" t="s">
        <v>93</v>
      </c>
      <c r="AD1" t="s">
        <v>94</v>
      </c>
      <c r="AE1" t="s">
        <v>95</v>
      </c>
      <c r="AF1" t="s">
        <v>96</v>
      </c>
      <c r="AG1" t="s">
        <v>97</v>
      </c>
      <c r="AH1" t="s">
        <v>98</v>
      </c>
      <c r="AI1" t="s">
        <v>99</v>
      </c>
      <c r="AJ1" t="s">
        <v>100</v>
      </c>
      <c r="AK1" t="s">
        <v>101</v>
      </c>
      <c r="AL1" t="s">
        <v>102</v>
      </c>
      <c r="AM1" t="s">
        <v>103</v>
      </c>
      <c r="AN1" t="s">
        <v>104</v>
      </c>
      <c r="AO1" t="s">
        <v>105</v>
      </c>
      <c r="AP1" t="s">
        <v>106</v>
      </c>
      <c r="AQ1" t="s">
        <v>107</v>
      </c>
      <c r="AR1" t="s">
        <v>108</v>
      </c>
      <c r="AS1" t="s">
        <v>109</v>
      </c>
      <c r="AT1" t="s">
        <v>110</v>
      </c>
      <c r="AU1" t="s">
        <v>111</v>
      </c>
      <c r="AV1" t="s">
        <v>112</v>
      </c>
      <c r="AW1" t="s">
        <v>113</v>
      </c>
      <c r="AX1" t="s">
        <v>114</v>
      </c>
      <c r="AY1" t="s">
        <v>115</v>
      </c>
      <c r="AZ1" t="s">
        <v>116</v>
      </c>
    </row>
    <row r="2" spans="1:52" x14ac:dyDescent="0.25">
      <c r="A2" t="s">
        <v>117</v>
      </c>
      <c r="B2">
        <v>44166</v>
      </c>
      <c r="C2" t="s">
        <v>118</v>
      </c>
      <c r="D2" t="s">
        <v>119</v>
      </c>
      <c r="E2" t="s">
        <v>120</v>
      </c>
      <c r="F2" t="s">
        <v>121</v>
      </c>
      <c r="G2" t="s">
        <v>122</v>
      </c>
      <c r="H2" t="s">
        <v>123</v>
      </c>
      <c r="I2" t="s">
        <v>124</v>
      </c>
      <c r="J2" t="s">
        <v>125</v>
      </c>
      <c r="K2">
        <v>6</v>
      </c>
      <c r="L2" t="s">
        <v>126</v>
      </c>
      <c r="M2" t="s">
        <v>127</v>
      </c>
      <c r="N2" t="s">
        <v>128</v>
      </c>
      <c r="O2" t="s">
        <v>129</v>
      </c>
      <c r="P2" t="s">
        <v>130</v>
      </c>
      <c r="Q2" t="s">
        <v>131</v>
      </c>
      <c r="S2">
        <v>21</v>
      </c>
      <c r="T2">
        <v>71</v>
      </c>
      <c r="U2">
        <v>44225</v>
      </c>
      <c r="V2">
        <v>44225</v>
      </c>
      <c r="Z2">
        <v>0</v>
      </c>
      <c r="AA2">
        <v>0</v>
      </c>
      <c r="AB2" t="s">
        <v>132</v>
      </c>
      <c r="AC2" t="s">
        <v>133</v>
      </c>
      <c r="AD2" t="b">
        <v>0</v>
      </c>
      <c r="AE2" t="b">
        <v>0</v>
      </c>
      <c r="AF2" t="s">
        <v>35</v>
      </c>
      <c r="AQ2" t="s">
        <v>134</v>
      </c>
      <c r="AR2" t="s">
        <v>135</v>
      </c>
      <c r="AS2" t="b">
        <v>1</v>
      </c>
      <c r="AT2" t="s">
        <v>136</v>
      </c>
      <c r="AU2">
        <v>300</v>
      </c>
      <c r="AV2" t="b">
        <v>1</v>
      </c>
      <c r="AW2" t="s">
        <v>137</v>
      </c>
      <c r="AX2" t="s">
        <v>138</v>
      </c>
      <c r="AY2" t="s">
        <v>139</v>
      </c>
      <c r="AZ2">
        <v>44166.485623576402</v>
      </c>
    </row>
    <row r="3" spans="1:52" x14ac:dyDescent="0.25">
      <c r="A3" t="s">
        <v>140</v>
      </c>
      <c r="B3">
        <v>44168</v>
      </c>
      <c r="C3" t="s">
        <v>141</v>
      </c>
      <c r="D3" t="s">
        <v>142</v>
      </c>
      <c r="E3" t="s">
        <v>143</v>
      </c>
      <c r="F3" t="s">
        <v>144</v>
      </c>
      <c r="G3" t="s">
        <v>122</v>
      </c>
      <c r="H3" t="s">
        <v>145</v>
      </c>
      <c r="I3" t="s">
        <v>146</v>
      </c>
      <c r="K3">
        <v>26</v>
      </c>
      <c r="L3" t="s">
        <v>147</v>
      </c>
      <c r="M3" t="s">
        <v>148</v>
      </c>
      <c r="N3" t="s">
        <v>128</v>
      </c>
      <c r="O3" t="s">
        <v>149</v>
      </c>
      <c r="P3" t="s">
        <v>150</v>
      </c>
      <c r="Q3" t="s">
        <v>131</v>
      </c>
      <c r="S3">
        <v>51</v>
      </c>
      <c r="T3">
        <v>51</v>
      </c>
      <c r="U3">
        <v>44131</v>
      </c>
      <c r="V3">
        <v>44131</v>
      </c>
      <c r="W3">
        <v>44169</v>
      </c>
      <c r="X3">
        <v>44183</v>
      </c>
      <c r="Y3" t="s">
        <v>151</v>
      </c>
      <c r="Z3">
        <v>0</v>
      </c>
      <c r="AA3">
        <v>0</v>
      </c>
      <c r="AB3" t="s">
        <v>152</v>
      </c>
      <c r="AC3" t="s">
        <v>153</v>
      </c>
      <c r="AD3" t="b">
        <v>0</v>
      </c>
      <c r="AE3" t="b">
        <v>0</v>
      </c>
      <c r="AF3" t="s">
        <v>35</v>
      </c>
      <c r="AQ3" t="s">
        <v>154</v>
      </c>
      <c r="AR3" t="s">
        <v>155</v>
      </c>
      <c r="AS3" t="b">
        <v>1</v>
      </c>
      <c r="AT3" t="s">
        <v>156</v>
      </c>
      <c r="AU3">
        <v>51</v>
      </c>
      <c r="AV3" t="b">
        <v>1</v>
      </c>
      <c r="AX3" t="s">
        <v>157</v>
      </c>
      <c r="AY3" t="s">
        <v>158</v>
      </c>
      <c r="AZ3">
        <v>44168.707896030101</v>
      </c>
    </row>
    <row r="4" spans="1:52" x14ac:dyDescent="0.25">
      <c r="A4" t="s">
        <v>159</v>
      </c>
      <c r="B4">
        <v>44172</v>
      </c>
      <c r="C4" t="s">
        <v>160</v>
      </c>
      <c r="E4" t="s">
        <v>161</v>
      </c>
      <c r="F4" t="s">
        <v>162</v>
      </c>
      <c r="G4" t="s">
        <v>122</v>
      </c>
      <c r="H4" t="s">
        <v>163</v>
      </c>
      <c r="I4" t="s">
        <v>164</v>
      </c>
      <c r="J4" t="s">
        <v>165</v>
      </c>
      <c r="K4">
        <v>19</v>
      </c>
      <c r="L4" t="s">
        <v>166</v>
      </c>
      <c r="N4" t="s">
        <v>128</v>
      </c>
      <c r="O4" t="s">
        <v>167</v>
      </c>
      <c r="P4" t="s">
        <v>150</v>
      </c>
      <c r="Q4" t="s">
        <v>168</v>
      </c>
      <c r="S4">
        <v>37</v>
      </c>
      <c r="T4">
        <v>37</v>
      </c>
      <c r="U4">
        <v>44196</v>
      </c>
      <c r="V4">
        <v>44196</v>
      </c>
      <c r="Z4">
        <v>0</v>
      </c>
      <c r="AA4">
        <v>0</v>
      </c>
      <c r="AB4" t="s">
        <v>132</v>
      </c>
      <c r="AC4" t="s">
        <v>169</v>
      </c>
      <c r="AD4" t="b">
        <v>0</v>
      </c>
      <c r="AE4" t="b">
        <v>0</v>
      </c>
      <c r="AF4" t="s">
        <v>35</v>
      </c>
      <c r="AQ4" t="s">
        <v>170</v>
      </c>
      <c r="AR4" t="s">
        <v>160</v>
      </c>
      <c r="AS4" t="b">
        <v>1</v>
      </c>
      <c r="AT4" t="s">
        <v>171</v>
      </c>
      <c r="AU4">
        <v>37</v>
      </c>
      <c r="AV4" t="b">
        <v>0</v>
      </c>
      <c r="AW4" t="s">
        <v>172</v>
      </c>
      <c r="AX4" t="s">
        <v>173</v>
      </c>
      <c r="AZ4">
        <v>44172.454027395797</v>
      </c>
    </row>
    <row r="5" spans="1:52" x14ac:dyDescent="0.25">
      <c r="A5" t="s">
        <v>174</v>
      </c>
      <c r="B5">
        <v>44172</v>
      </c>
      <c r="C5" t="s">
        <v>175</v>
      </c>
      <c r="D5" t="s">
        <v>176</v>
      </c>
      <c r="E5" t="s">
        <v>177</v>
      </c>
      <c r="F5" t="s">
        <v>178</v>
      </c>
      <c r="G5" t="s">
        <v>122</v>
      </c>
      <c r="H5" t="s">
        <v>179</v>
      </c>
      <c r="I5" t="s">
        <v>180</v>
      </c>
      <c r="J5" t="s">
        <v>181</v>
      </c>
      <c r="K5">
        <v>24</v>
      </c>
      <c r="L5" t="s">
        <v>182</v>
      </c>
      <c r="M5" t="s">
        <v>183</v>
      </c>
      <c r="N5" t="s">
        <v>128</v>
      </c>
      <c r="O5" t="s">
        <v>129</v>
      </c>
      <c r="P5" t="s">
        <v>150</v>
      </c>
      <c r="Q5" t="s">
        <v>168</v>
      </c>
      <c r="S5">
        <v>240</v>
      </c>
      <c r="T5">
        <v>240</v>
      </c>
      <c r="U5">
        <v>44155</v>
      </c>
      <c r="V5">
        <v>44155</v>
      </c>
      <c r="W5">
        <v>44179</v>
      </c>
      <c r="X5">
        <v>44179</v>
      </c>
      <c r="Y5" t="s">
        <v>184</v>
      </c>
      <c r="Z5">
        <v>0</v>
      </c>
      <c r="AA5">
        <v>0</v>
      </c>
      <c r="AB5" t="s">
        <v>185</v>
      </c>
      <c r="AC5" t="s">
        <v>186</v>
      </c>
      <c r="AD5" t="b">
        <v>0</v>
      </c>
      <c r="AE5" t="b">
        <v>0</v>
      </c>
      <c r="AF5" t="s">
        <v>35</v>
      </c>
      <c r="AQ5" t="s">
        <v>187</v>
      </c>
      <c r="AR5" t="s">
        <v>188</v>
      </c>
      <c r="AS5" t="b">
        <v>0</v>
      </c>
      <c r="AT5" t="s">
        <v>189</v>
      </c>
      <c r="AU5">
        <v>240</v>
      </c>
      <c r="AV5" t="b">
        <v>1</v>
      </c>
      <c r="AW5" t="s">
        <v>190</v>
      </c>
      <c r="AX5" t="s">
        <v>191</v>
      </c>
      <c r="AZ5">
        <v>44172.593590705997</v>
      </c>
    </row>
    <row r="6" spans="1:52" x14ac:dyDescent="0.25">
      <c r="A6" t="s">
        <v>192</v>
      </c>
      <c r="B6">
        <v>44175</v>
      </c>
      <c r="C6" t="s">
        <v>193</v>
      </c>
      <c r="D6" t="s">
        <v>194</v>
      </c>
      <c r="E6" t="s">
        <v>195</v>
      </c>
      <c r="F6" t="s">
        <v>196</v>
      </c>
      <c r="G6" t="s">
        <v>122</v>
      </c>
      <c r="H6" t="s">
        <v>197</v>
      </c>
      <c r="I6" t="s">
        <v>198</v>
      </c>
      <c r="K6">
        <v>7</v>
      </c>
      <c r="L6" t="s">
        <v>199</v>
      </c>
      <c r="M6" t="s">
        <v>200</v>
      </c>
      <c r="N6" t="s">
        <v>128</v>
      </c>
      <c r="O6" t="s">
        <v>36</v>
      </c>
      <c r="P6" t="s">
        <v>150</v>
      </c>
      <c r="Q6" t="s">
        <v>131</v>
      </c>
      <c r="S6">
        <v>33</v>
      </c>
      <c r="T6">
        <v>33</v>
      </c>
      <c r="U6">
        <v>44246</v>
      </c>
      <c r="V6">
        <v>44246</v>
      </c>
      <c r="Z6">
        <v>0</v>
      </c>
      <c r="AA6">
        <v>0</v>
      </c>
      <c r="AB6" t="s">
        <v>57</v>
      </c>
      <c r="AC6" t="s">
        <v>201</v>
      </c>
      <c r="AD6" t="b">
        <v>0</v>
      </c>
      <c r="AE6" t="b">
        <v>0</v>
      </c>
      <c r="AF6" t="s">
        <v>35</v>
      </c>
      <c r="AQ6" t="s">
        <v>202</v>
      </c>
      <c r="AR6" t="s">
        <v>203</v>
      </c>
      <c r="AS6" t="b">
        <v>1</v>
      </c>
      <c r="AT6" t="s">
        <v>204</v>
      </c>
      <c r="AU6">
        <v>33</v>
      </c>
      <c r="AV6" t="b">
        <v>1</v>
      </c>
      <c r="AW6" t="s">
        <v>205</v>
      </c>
      <c r="AX6" t="s">
        <v>206</v>
      </c>
      <c r="AZ6">
        <v>44175.468311840297</v>
      </c>
    </row>
    <row r="7" spans="1:52" x14ac:dyDescent="0.25">
      <c r="A7" t="s">
        <v>207</v>
      </c>
      <c r="B7">
        <v>44176</v>
      </c>
      <c r="C7" t="s">
        <v>208</v>
      </c>
      <c r="E7" t="s">
        <v>209</v>
      </c>
      <c r="F7" t="s">
        <v>210</v>
      </c>
      <c r="G7" t="s">
        <v>122</v>
      </c>
      <c r="H7" t="s">
        <v>211</v>
      </c>
      <c r="K7">
        <v>7</v>
      </c>
      <c r="L7" t="s">
        <v>199</v>
      </c>
      <c r="N7" t="s">
        <v>128</v>
      </c>
      <c r="O7" t="s">
        <v>36</v>
      </c>
      <c r="P7" t="s">
        <v>150</v>
      </c>
      <c r="Q7" t="s">
        <v>131</v>
      </c>
      <c r="S7">
        <v>79</v>
      </c>
      <c r="T7">
        <v>79</v>
      </c>
      <c r="U7">
        <v>44239</v>
      </c>
      <c r="V7">
        <v>44239</v>
      </c>
      <c r="W7">
        <v>44180</v>
      </c>
      <c r="Z7">
        <v>0</v>
      </c>
      <c r="AA7">
        <v>1</v>
      </c>
      <c r="AB7" t="s">
        <v>212</v>
      </c>
      <c r="AC7" t="s">
        <v>213</v>
      </c>
      <c r="AD7" t="b">
        <v>0</v>
      </c>
      <c r="AE7" t="b">
        <v>0</v>
      </c>
      <c r="AF7" t="s">
        <v>35</v>
      </c>
      <c r="AQ7" t="s">
        <v>214</v>
      </c>
      <c r="AR7" t="s">
        <v>215</v>
      </c>
      <c r="AS7" t="b">
        <v>1</v>
      </c>
      <c r="AT7" t="s">
        <v>216</v>
      </c>
      <c r="AU7">
        <v>79</v>
      </c>
      <c r="AV7" t="b">
        <v>1</v>
      </c>
      <c r="AX7" t="s">
        <v>206</v>
      </c>
      <c r="AY7" t="s">
        <v>217</v>
      </c>
      <c r="AZ7">
        <v>44179.435219409701</v>
      </c>
    </row>
    <row r="8" spans="1:52" x14ac:dyDescent="0.25">
      <c r="A8" t="s">
        <v>218</v>
      </c>
      <c r="B8">
        <v>44172</v>
      </c>
      <c r="C8" t="s">
        <v>219</v>
      </c>
      <c r="D8" t="s">
        <v>220</v>
      </c>
      <c r="E8" t="s">
        <v>221</v>
      </c>
      <c r="F8" t="s">
        <v>222</v>
      </c>
      <c r="G8" t="s">
        <v>122</v>
      </c>
      <c r="H8" t="s">
        <v>223</v>
      </c>
      <c r="I8" t="s">
        <v>224</v>
      </c>
      <c r="K8">
        <v>11</v>
      </c>
      <c r="L8" t="s">
        <v>225</v>
      </c>
      <c r="M8" t="s">
        <v>226</v>
      </c>
      <c r="N8" t="s">
        <v>128</v>
      </c>
      <c r="O8" t="s">
        <v>227</v>
      </c>
      <c r="P8" t="s">
        <v>150</v>
      </c>
      <c r="Q8" t="s">
        <v>131</v>
      </c>
      <c r="S8">
        <v>28</v>
      </c>
      <c r="T8">
        <v>28</v>
      </c>
      <c r="U8">
        <v>44553</v>
      </c>
      <c r="V8">
        <v>44188</v>
      </c>
      <c r="Z8">
        <v>0</v>
      </c>
      <c r="AA8">
        <v>0</v>
      </c>
      <c r="AB8" t="s">
        <v>132</v>
      </c>
      <c r="AC8" t="s">
        <v>228</v>
      </c>
      <c r="AD8" t="b">
        <v>0</v>
      </c>
      <c r="AE8" t="b">
        <v>0</v>
      </c>
      <c r="AF8" t="s">
        <v>35</v>
      </c>
      <c r="AQ8" t="s">
        <v>229</v>
      </c>
      <c r="AR8" t="s">
        <v>230</v>
      </c>
      <c r="AS8" t="b">
        <v>1</v>
      </c>
      <c r="AT8" t="s">
        <v>231</v>
      </c>
      <c r="AU8">
        <v>28</v>
      </c>
      <c r="AV8" t="b">
        <v>1</v>
      </c>
      <c r="AX8" t="s">
        <v>232</v>
      </c>
      <c r="AY8" t="s">
        <v>233</v>
      </c>
      <c r="AZ8">
        <v>44179.657880937499</v>
      </c>
    </row>
    <row r="9" spans="1:52" x14ac:dyDescent="0.25">
      <c r="A9" t="s">
        <v>234</v>
      </c>
      <c r="B9">
        <v>44180</v>
      </c>
      <c r="C9" t="s">
        <v>235</v>
      </c>
      <c r="E9" t="s">
        <v>236</v>
      </c>
      <c r="F9" t="s">
        <v>237</v>
      </c>
      <c r="G9" t="s">
        <v>122</v>
      </c>
      <c r="H9" t="s">
        <v>238</v>
      </c>
      <c r="I9" t="s">
        <v>239</v>
      </c>
      <c r="J9" t="s">
        <v>240</v>
      </c>
      <c r="K9">
        <v>1</v>
      </c>
      <c r="L9" t="s">
        <v>241</v>
      </c>
      <c r="M9" t="s">
        <v>127</v>
      </c>
      <c r="N9" t="s">
        <v>128</v>
      </c>
      <c r="O9" t="s">
        <v>129</v>
      </c>
      <c r="P9" t="s">
        <v>34</v>
      </c>
      <c r="Q9" t="s">
        <v>131</v>
      </c>
      <c r="S9">
        <v>105</v>
      </c>
      <c r="T9">
        <v>105</v>
      </c>
      <c r="U9">
        <v>44196</v>
      </c>
      <c r="V9">
        <v>44196</v>
      </c>
      <c r="Z9">
        <v>0</v>
      </c>
      <c r="AA9">
        <v>0</v>
      </c>
      <c r="AB9" t="s">
        <v>132</v>
      </c>
      <c r="AC9" t="s">
        <v>242</v>
      </c>
      <c r="AD9" t="b">
        <v>0</v>
      </c>
      <c r="AE9" t="b">
        <v>0</v>
      </c>
      <c r="AF9" t="s">
        <v>35</v>
      </c>
      <c r="AQ9" t="s">
        <v>243</v>
      </c>
      <c r="AR9" t="s">
        <v>235</v>
      </c>
      <c r="AS9" t="b">
        <v>1</v>
      </c>
      <c r="AT9" t="s">
        <v>244</v>
      </c>
      <c r="AU9">
        <v>105</v>
      </c>
      <c r="AV9" t="b">
        <v>1</v>
      </c>
      <c r="AW9" t="s">
        <v>245</v>
      </c>
      <c r="AX9" t="s">
        <v>246</v>
      </c>
      <c r="AY9" t="s">
        <v>247</v>
      </c>
      <c r="AZ9">
        <v>44180.6157636227</v>
      </c>
    </row>
    <row r="10" spans="1:52" x14ac:dyDescent="0.25">
      <c r="A10" t="s">
        <v>248</v>
      </c>
      <c r="B10">
        <v>44181</v>
      </c>
      <c r="C10" t="s">
        <v>249</v>
      </c>
      <c r="E10" t="s">
        <v>250</v>
      </c>
      <c r="F10" t="s">
        <v>251</v>
      </c>
      <c r="G10" t="s">
        <v>122</v>
      </c>
      <c r="H10" t="s">
        <v>252</v>
      </c>
      <c r="I10" t="s">
        <v>253</v>
      </c>
      <c r="J10" t="s">
        <v>254</v>
      </c>
      <c r="K10">
        <v>6</v>
      </c>
      <c r="L10" t="s">
        <v>126</v>
      </c>
      <c r="M10" t="s">
        <v>127</v>
      </c>
      <c r="N10" t="s">
        <v>128</v>
      </c>
      <c r="O10" t="s">
        <v>45</v>
      </c>
      <c r="P10" t="s">
        <v>150</v>
      </c>
      <c r="Q10" t="s">
        <v>131</v>
      </c>
      <c r="S10">
        <v>115</v>
      </c>
      <c r="T10">
        <v>115</v>
      </c>
      <c r="U10">
        <v>44242</v>
      </c>
      <c r="V10">
        <v>44242</v>
      </c>
      <c r="Z10">
        <v>0</v>
      </c>
      <c r="AA10">
        <v>1</v>
      </c>
      <c r="AB10" t="s">
        <v>58</v>
      </c>
      <c r="AC10" t="s">
        <v>255</v>
      </c>
      <c r="AD10" t="b">
        <v>0</v>
      </c>
      <c r="AE10" t="b">
        <v>0</v>
      </c>
      <c r="AF10" t="s">
        <v>35</v>
      </c>
      <c r="AQ10" t="s">
        <v>256</v>
      </c>
      <c r="AR10" t="s">
        <v>249</v>
      </c>
      <c r="AS10" t="b">
        <v>1</v>
      </c>
      <c r="AT10" t="s">
        <v>257</v>
      </c>
      <c r="AU10">
        <v>115</v>
      </c>
      <c r="AV10" t="b">
        <v>1</v>
      </c>
      <c r="AW10" t="s">
        <v>137</v>
      </c>
      <c r="AX10" t="s">
        <v>138</v>
      </c>
      <c r="AY10" t="s">
        <v>258</v>
      </c>
      <c r="AZ10">
        <v>44181.618989502298</v>
      </c>
    </row>
    <row r="11" spans="1:52" x14ac:dyDescent="0.25">
      <c r="A11" t="s">
        <v>259</v>
      </c>
      <c r="B11">
        <v>44168</v>
      </c>
      <c r="C11" t="s">
        <v>260</v>
      </c>
      <c r="D11" t="s">
        <v>261</v>
      </c>
      <c r="E11" t="s">
        <v>262</v>
      </c>
      <c r="F11" t="s">
        <v>263</v>
      </c>
      <c r="G11" t="s">
        <v>122</v>
      </c>
      <c r="H11" t="s">
        <v>264</v>
      </c>
      <c r="I11" t="s">
        <v>265</v>
      </c>
      <c r="K11">
        <v>6</v>
      </c>
      <c r="L11" t="s">
        <v>126</v>
      </c>
      <c r="M11" t="s">
        <v>127</v>
      </c>
      <c r="N11" t="s">
        <v>128</v>
      </c>
      <c r="O11" t="s">
        <v>36</v>
      </c>
      <c r="P11" t="s">
        <v>34</v>
      </c>
      <c r="Q11" t="s">
        <v>131</v>
      </c>
      <c r="S11">
        <v>241</v>
      </c>
      <c r="T11">
        <v>241</v>
      </c>
      <c r="U11">
        <v>44227</v>
      </c>
      <c r="V11">
        <v>44227</v>
      </c>
      <c r="Z11">
        <v>0</v>
      </c>
      <c r="AA11">
        <v>0</v>
      </c>
      <c r="AB11" t="s">
        <v>132</v>
      </c>
      <c r="AC11" t="s">
        <v>266</v>
      </c>
      <c r="AD11" t="b">
        <v>0</v>
      </c>
      <c r="AE11" t="b">
        <v>0</v>
      </c>
      <c r="AF11" t="s">
        <v>35</v>
      </c>
      <c r="AQ11" t="s">
        <v>267</v>
      </c>
      <c r="AR11" t="s">
        <v>268</v>
      </c>
      <c r="AS11" t="b">
        <v>1</v>
      </c>
      <c r="AT11" t="s">
        <v>269</v>
      </c>
      <c r="AU11">
        <v>241</v>
      </c>
      <c r="AV11" t="b">
        <v>1</v>
      </c>
      <c r="AX11" t="s">
        <v>138</v>
      </c>
      <c r="AY11" t="s">
        <v>270</v>
      </c>
      <c r="AZ11">
        <v>44182.542712997703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E4FF-1733-4666-8F02-A4F302A5C4CF}">
  <sheetPr>
    <tabColor rgb="FFFFFF00"/>
  </sheetPr>
  <dimension ref="A1:M27"/>
  <sheetViews>
    <sheetView topLeftCell="E1" workbookViewId="0">
      <selection activeCell="J13" sqref="J13"/>
    </sheetView>
  </sheetViews>
  <sheetFormatPr defaultRowHeight="15" x14ac:dyDescent="0.25"/>
  <cols>
    <col min="1" max="1" width="19.140625" customWidth="1"/>
    <col min="2" max="2" width="23.140625" customWidth="1"/>
    <col min="3" max="3" width="13.42578125" customWidth="1"/>
    <col min="4" max="4" width="101.5703125" customWidth="1"/>
    <col min="5" max="5" width="103.42578125" customWidth="1"/>
    <col min="6" max="6" width="19.42578125" customWidth="1"/>
    <col min="7" max="7" width="19.28515625" customWidth="1"/>
    <col min="8" max="8" width="9.140625" customWidth="1"/>
    <col min="10" max="10" width="28.5703125" customWidth="1"/>
  </cols>
  <sheetData>
    <row r="1" spans="1:13" x14ac:dyDescent="0.25">
      <c r="A1" t="s">
        <v>1</v>
      </c>
      <c r="D1" t="s">
        <v>271</v>
      </c>
      <c r="E1" t="s">
        <v>272</v>
      </c>
    </row>
    <row r="2" spans="1:13" x14ac:dyDescent="0.25">
      <c r="A2" t="str">
        <f>'Copied Export'!D2</f>
        <v>Cornelius, Inc.</v>
      </c>
      <c r="B2" t="str">
        <f>IF(A2 = 0," ",A2)</f>
        <v>Cornelius, Inc.</v>
      </c>
      <c r="D2" t="str">
        <f>'Copied Export'!AY2</f>
        <v>Name: Suzanne Kozlovsky, Title: VP HR, Phone: 6305395133, Email: suzanne.kozlovsky@marmonfoodservice.com</v>
      </c>
      <c r="E2" t="s">
        <v>273</v>
      </c>
      <c r="F2" s="39" t="s">
        <v>279</v>
      </c>
      <c r="G2" s="39" t="s">
        <v>280</v>
      </c>
      <c r="H2" s="39" t="s">
        <v>281</v>
      </c>
      <c r="I2" s="39" t="s">
        <v>282</v>
      </c>
      <c r="J2" s="39">
        <v>6305395133</v>
      </c>
      <c r="K2" s="39" t="s">
        <v>283</v>
      </c>
      <c r="L2" s="39" t="s">
        <v>274</v>
      </c>
      <c r="M2" s="39"/>
    </row>
    <row r="3" spans="1:13" x14ac:dyDescent="0.25">
      <c r="A3" s="25" t="str">
        <f>'Copied Export'!D3</f>
        <v>Friendsville Mine</v>
      </c>
      <c r="B3" s="25" t="str">
        <f t="shared" ref="B3:B13" si="0">IF(A3 = 0," ",A3)</f>
        <v>Friendsville Mine</v>
      </c>
      <c r="C3" s="25"/>
      <c r="D3" s="25" t="str">
        <f>'Copied Export'!AY3</f>
        <v>Name: Stacy Deibler, Title: HR Director, Phone: 8124730700</v>
      </c>
      <c r="E3" t="s">
        <v>273</v>
      </c>
      <c r="F3" s="39" t="s">
        <v>284</v>
      </c>
      <c r="G3" s="39" t="s">
        <v>280</v>
      </c>
      <c r="H3" s="39" t="s">
        <v>285</v>
      </c>
      <c r="I3" s="39" t="s">
        <v>282</v>
      </c>
      <c r="J3" s="39">
        <v>8124730700</v>
      </c>
      <c r="K3" s="39"/>
      <c r="L3" s="39"/>
      <c r="M3" s="39"/>
    </row>
    <row r="4" spans="1:13" x14ac:dyDescent="0.25">
      <c r="A4" s="25">
        <f>'Copied Export'!D4</f>
        <v>0</v>
      </c>
      <c r="B4" s="25" t="str">
        <f t="shared" si="0"/>
        <v xml:space="preserve"> </v>
      </c>
      <c r="C4" s="25"/>
      <c r="D4" s="25">
        <f>'Copied Export'!AY4</f>
        <v>0</v>
      </c>
      <c r="E4">
        <v>0</v>
      </c>
      <c r="F4" s="39"/>
      <c r="G4" s="39"/>
      <c r="H4" s="39"/>
      <c r="I4" s="39"/>
      <c r="J4" s="39"/>
      <c r="K4" s="39"/>
      <c r="L4" s="39"/>
      <c r="M4" s="39"/>
    </row>
    <row r="5" spans="1:13" x14ac:dyDescent="0.25">
      <c r="A5" s="25" t="str">
        <f>'Copied Export'!D5</f>
        <v>Crown Hotel</v>
      </c>
      <c r="B5" s="25" t="str">
        <f t="shared" si="0"/>
        <v>Crown Hotel</v>
      </c>
      <c r="C5" s="25"/>
      <c r="D5" s="25">
        <f>'Copied Export'!AY5</f>
        <v>0</v>
      </c>
      <c r="E5">
        <v>0</v>
      </c>
      <c r="F5" s="39"/>
      <c r="G5" s="39"/>
      <c r="H5" s="39"/>
      <c r="I5" s="39"/>
      <c r="J5" s="39"/>
      <c r="K5" s="39"/>
      <c r="L5" s="39"/>
      <c r="M5" s="39"/>
    </row>
    <row r="6" spans="1:13" x14ac:dyDescent="0.25">
      <c r="A6" s="25" t="str">
        <f>'Copied Export'!D6</f>
        <v>Ice Mountain</v>
      </c>
      <c r="B6" s="25" t="str">
        <f t="shared" si="0"/>
        <v>Ice Mountain</v>
      </c>
      <c r="C6" s="25"/>
      <c r="D6" s="25">
        <f>'Copied Export'!AY6</f>
        <v>0</v>
      </c>
      <c r="E6">
        <v>0</v>
      </c>
      <c r="F6" s="39"/>
      <c r="G6" s="39"/>
      <c r="H6" s="39"/>
      <c r="I6" s="39"/>
      <c r="J6" s="39"/>
      <c r="K6" s="39"/>
      <c r="L6" s="39"/>
      <c r="M6" s="39"/>
    </row>
    <row r="7" spans="1:13" x14ac:dyDescent="0.25">
      <c r="A7" s="25">
        <f>'Copied Export'!D7</f>
        <v>0</v>
      </c>
      <c r="B7" s="25" t="str">
        <f t="shared" si="0"/>
        <v xml:space="preserve"> </v>
      </c>
      <c r="C7" s="25"/>
      <c r="D7" s="25" t="str">
        <f>'Copied Export'!AY7</f>
        <v>Name: Vanessa McLemore, Title: Director Employee &amp; Labor Relations, Email: vmclemore@tribpub.com</v>
      </c>
      <c r="E7" t="s">
        <v>273</v>
      </c>
      <c r="F7" s="39" t="s">
        <v>286</v>
      </c>
      <c r="G7" s="39" t="s">
        <v>280</v>
      </c>
      <c r="H7" s="39" t="s">
        <v>287</v>
      </c>
      <c r="I7" s="39" t="s">
        <v>283</v>
      </c>
      <c r="J7" s="39" t="s">
        <v>275</v>
      </c>
      <c r="K7" s="39"/>
      <c r="L7" s="39"/>
      <c r="M7" s="39"/>
    </row>
    <row r="8" spans="1:13" x14ac:dyDescent="0.25">
      <c r="A8" s="25" t="str">
        <f>'Copied Export'!D8</f>
        <v>None</v>
      </c>
      <c r="B8" s="25" t="str">
        <f t="shared" si="0"/>
        <v>None</v>
      </c>
      <c r="C8" s="25"/>
      <c r="D8" s="25" t="str">
        <f>'Copied Export'!AY8</f>
        <v>Name: Ewa Hartsfield, Title: SR Corporate HR Manager, Phone: 6307912730, Email: ehartsfield@plymouth.com</v>
      </c>
      <c r="E8" t="s">
        <v>273</v>
      </c>
      <c r="F8" s="39" t="s">
        <v>288</v>
      </c>
      <c r="G8" s="39" t="s">
        <v>280</v>
      </c>
      <c r="H8" s="39" t="s">
        <v>289</v>
      </c>
      <c r="I8" s="39" t="s">
        <v>282</v>
      </c>
      <c r="J8" s="39">
        <v>6307912730</v>
      </c>
      <c r="K8" s="39" t="s">
        <v>283</v>
      </c>
      <c r="L8" s="39" t="s">
        <v>276</v>
      </c>
      <c r="M8" s="39"/>
    </row>
    <row r="9" spans="1:13" x14ac:dyDescent="0.25">
      <c r="A9" s="25">
        <f>'Copied Export'!D9</f>
        <v>0</v>
      </c>
      <c r="B9" s="25" t="str">
        <f t="shared" si="0"/>
        <v xml:space="preserve"> </v>
      </c>
      <c r="C9" s="25"/>
      <c r="D9" s="25" t="str">
        <f>'Copied Export'!AY9</f>
        <v>Name: Max Nemmers, Title: Director, Human Resources, Phone: 2244416867, Email: mnemmers@assertiotx.com</v>
      </c>
      <c r="E9" t="s">
        <v>273</v>
      </c>
      <c r="F9" s="39" t="s">
        <v>290</v>
      </c>
      <c r="G9" s="39" t="s">
        <v>280</v>
      </c>
      <c r="H9" s="39" t="s">
        <v>291</v>
      </c>
      <c r="I9" s="39" t="s">
        <v>292</v>
      </c>
      <c r="J9" s="39" t="s">
        <v>282</v>
      </c>
      <c r="K9" s="39">
        <v>2244416867</v>
      </c>
      <c r="L9" s="39" t="s">
        <v>283</v>
      </c>
      <c r="M9" s="39" t="s">
        <v>277</v>
      </c>
    </row>
    <row r="10" spans="1:13" x14ac:dyDescent="0.25">
      <c r="A10" s="25">
        <f>'Copied Export'!D10</f>
        <v>0</v>
      </c>
      <c r="B10" s="25" t="str">
        <f t="shared" si="0"/>
        <v xml:space="preserve"> </v>
      </c>
      <c r="C10" s="25"/>
      <c r="D10" s="25" t="str">
        <f>'Copied Export'!AY10</f>
        <v>Name: Tammy Goss, Title: HR Manager, Phone: 3317074158</v>
      </c>
      <c r="E10" t="s">
        <v>273</v>
      </c>
      <c r="F10" s="39" t="s">
        <v>293</v>
      </c>
      <c r="G10" s="39" t="s">
        <v>280</v>
      </c>
      <c r="H10" s="39" t="s">
        <v>294</v>
      </c>
      <c r="I10" s="39" t="s">
        <v>282</v>
      </c>
      <c r="J10" s="39">
        <v>3317074158</v>
      </c>
      <c r="K10" s="39"/>
      <c r="L10" s="39"/>
      <c r="M10" s="39"/>
    </row>
    <row r="11" spans="1:13" x14ac:dyDescent="0.25">
      <c r="A11" s="25" t="str">
        <f>'Copied Export'!D11</f>
        <v>BP, BP, BP BUSINESS SERVICES</v>
      </c>
      <c r="B11" s="25" t="str">
        <f t="shared" si="0"/>
        <v>BP, BP, BP BUSINESS SERVICES</v>
      </c>
      <c r="C11" s="25"/>
      <c r="D11" s="25" t="str">
        <f>'Copied Export'!AY11</f>
        <v>Name: Lucy Strebel, Title: Employee Relations Policy Manager, Phone: 2818002470, Email: Lucy.Strebel@bp.com</v>
      </c>
      <c r="E11" t="s">
        <v>273</v>
      </c>
      <c r="F11" s="39" t="s">
        <v>295</v>
      </c>
      <c r="G11" s="39" t="s">
        <v>280</v>
      </c>
      <c r="H11" s="39" t="s">
        <v>296</v>
      </c>
      <c r="I11" s="39" t="s">
        <v>282</v>
      </c>
      <c r="J11" s="39">
        <v>2818002470</v>
      </c>
      <c r="K11" s="39" t="s">
        <v>283</v>
      </c>
      <c r="L11" s="39" t="s">
        <v>278</v>
      </c>
      <c r="M11" s="39"/>
    </row>
    <row r="12" spans="1:13" x14ac:dyDescent="0.25">
      <c r="A12" s="25">
        <f>'Copied Export'!D12</f>
        <v>0</v>
      </c>
      <c r="B12" s="25" t="str">
        <f t="shared" si="0"/>
        <v xml:space="preserve"> </v>
      </c>
      <c r="C12" s="25"/>
      <c r="F12" s="39"/>
      <c r="G12" s="39"/>
      <c r="H12" s="39"/>
      <c r="I12" s="39"/>
      <c r="J12" s="39"/>
      <c r="K12" s="39"/>
      <c r="L12" s="39"/>
      <c r="M12" s="39"/>
    </row>
    <row r="13" spans="1:13" x14ac:dyDescent="0.25">
      <c r="A13" s="25">
        <f>'Copied Export'!D13</f>
        <v>0</v>
      </c>
      <c r="B13" s="25" t="str">
        <f t="shared" si="0"/>
        <v xml:space="preserve"> </v>
      </c>
      <c r="C13" s="25"/>
      <c r="F13" s="39"/>
      <c r="G13" s="39"/>
      <c r="H13" s="39"/>
      <c r="I13" s="39"/>
      <c r="J13" s="39"/>
      <c r="K13" s="39"/>
      <c r="L13" s="39"/>
      <c r="M13" s="39"/>
    </row>
    <row r="14" spans="1:13" x14ac:dyDescent="0.25">
      <c r="C14" s="25"/>
      <c r="F14" s="39"/>
      <c r="G14" s="39"/>
      <c r="H14" s="39"/>
      <c r="I14" s="39"/>
      <c r="J14" s="39"/>
      <c r="K14" s="39"/>
      <c r="L14" s="39"/>
      <c r="M14" s="39"/>
    </row>
    <row r="15" spans="1:13" x14ac:dyDescent="0.25">
      <c r="C15" s="25"/>
      <c r="F15" s="39"/>
      <c r="G15" s="39"/>
      <c r="H15" s="39"/>
      <c r="I15" s="39"/>
      <c r="J15" s="39"/>
      <c r="K15" s="39"/>
      <c r="L15" s="39"/>
      <c r="M15" s="39"/>
    </row>
    <row r="16" spans="1:13" x14ac:dyDescent="0.25">
      <c r="C16" s="25"/>
      <c r="F16" s="39"/>
      <c r="G16" s="39"/>
      <c r="H16" s="39"/>
      <c r="I16" s="39"/>
      <c r="J16" s="39"/>
      <c r="K16" s="39"/>
      <c r="L16" s="39"/>
      <c r="M16" s="39"/>
    </row>
    <row r="17" spans="3:13" x14ac:dyDescent="0.25">
      <c r="C17" s="25"/>
      <c r="F17" s="39"/>
      <c r="G17" s="39"/>
      <c r="H17" s="39"/>
      <c r="I17" s="39"/>
      <c r="J17" s="39"/>
      <c r="K17" s="39"/>
      <c r="L17" s="39"/>
      <c r="M17" s="39"/>
    </row>
    <row r="18" spans="3:13" x14ac:dyDescent="0.25">
      <c r="C18" s="25"/>
      <c r="F18" s="39"/>
      <c r="G18" s="39"/>
      <c r="H18" s="39"/>
      <c r="I18" s="39"/>
      <c r="J18" s="39"/>
      <c r="K18" s="39"/>
      <c r="L18" s="39"/>
      <c r="M18" s="39"/>
    </row>
    <row r="19" spans="3:13" x14ac:dyDescent="0.25">
      <c r="C19" s="25"/>
      <c r="F19" s="39"/>
      <c r="G19" s="39"/>
      <c r="H19" s="39"/>
      <c r="I19" s="39"/>
      <c r="J19" s="39"/>
      <c r="K19" s="39"/>
      <c r="L19" s="39"/>
      <c r="M19" s="39"/>
    </row>
    <row r="20" spans="3:13" x14ac:dyDescent="0.25">
      <c r="C20" s="25"/>
      <c r="F20" s="39"/>
      <c r="G20" s="39"/>
      <c r="H20" s="39"/>
      <c r="I20" s="39"/>
      <c r="J20" s="39"/>
      <c r="K20" s="39"/>
      <c r="L20" s="39"/>
      <c r="M20" s="39"/>
    </row>
    <row r="21" spans="3:13" x14ac:dyDescent="0.25">
      <c r="C21" s="25"/>
      <c r="F21" s="39"/>
      <c r="G21" s="39"/>
      <c r="H21" s="39"/>
      <c r="I21" s="39"/>
      <c r="J21" s="39"/>
      <c r="K21" s="39"/>
      <c r="L21" s="39"/>
      <c r="M21" s="39"/>
    </row>
    <row r="22" spans="3:13" x14ac:dyDescent="0.25">
      <c r="C22" s="25"/>
      <c r="F22" s="39"/>
      <c r="G22" s="39"/>
      <c r="H22" s="39"/>
      <c r="I22" s="39"/>
      <c r="J22" s="39"/>
      <c r="K22" s="39"/>
      <c r="L22" s="39"/>
      <c r="M22" s="39"/>
    </row>
    <row r="23" spans="3:13" x14ac:dyDescent="0.25">
      <c r="C23" s="25"/>
      <c r="F23" s="39"/>
      <c r="G23" s="39"/>
      <c r="H23" s="39"/>
      <c r="I23" s="39"/>
      <c r="J23" s="39"/>
      <c r="K23" s="39"/>
      <c r="L23" s="39"/>
      <c r="M23" s="39"/>
    </row>
    <row r="24" spans="3:13" x14ac:dyDescent="0.25">
      <c r="C24" s="25"/>
      <c r="F24" s="39"/>
      <c r="G24" s="39"/>
      <c r="H24" s="39"/>
      <c r="I24" s="39"/>
      <c r="J24" s="39"/>
      <c r="K24" s="39"/>
      <c r="L24" s="39"/>
      <c r="M24" s="39"/>
    </row>
    <row r="25" spans="3:13" x14ac:dyDescent="0.25">
      <c r="C25" s="25"/>
      <c r="F25" s="39"/>
      <c r="G25" s="39"/>
      <c r="H25" s="39"/>
      <c r="I25" s="39"/>
      <c r="J25" s="39"/>
      <c r="K25" s="39"/>
      <c r="L25" s="39"/>
      <c r="M25" s="39"/>
    </row>
    <row r="26" spans="3:13" x14ac:dyDescent="0.25">
      <c r="C26" s="25"/>
      <c r="F26" s="39"/>
      <c r="G26" s="39"/>
      <c r="H26" s="39"/>
      <c r="I26" s="39"/>
      <c r="J26" s="39"/>
      <c r="K26" s="39"/>
      <c r="L26" s="39"/>
      <c r="M26" s="39"/>
    </row>
    <row r="27" spans="3:13" x14ac:dyDescent="0.25">
      <c r="C27" s="25"/>
      <c r="F27" s="39"/>
      <c r="G27" s="39"/>
      <c r="H27" s="39"/>
      <c r="I27" s="39"/>
      <c r="J27" s="39"/>
      <c r="K27" s="39"/>
      <c r="L27" s="39"/>
      <c r="M27" s="39"/>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A5A15-0329-4D36-812D-35D15E618DC4}">
  <dimension ref="A1:F19"/>
  <sheetViews>
    <sheetView workbookViewId="0">
      <selection activeCell="B26" sqref="B26"/>
    </sheetView>
  </sheetViews>
  <sheetFormatPr defaultRowHeight="15" x14ac:dyDescent="0.25"/>
  <cols>
    <col min="1" max="1" width="21.5703125" customWidth="1"/>
    <col min="2" max="2" width="39.140625" customWidth="1"/>
    <col min="3" max="3" width="20.28515625" customWidth="1"/>
    <col min="4" max="4" width="13.42578125" customWidth="1"/>
    <col min="5" max="5" width="14" customWidth="1"/>
    <col min="6" max="6" width="83.140625" customWidth="1"/>
  </cols>
  <sheetData>
    <row r="1" spans="1:6" x14ac:dyDescent="0.25">
      <c r="A1" t="s">
        <v>14</v>
      </c>
      <c r="B1" t="s">
        <v>28</v>
      </c>
      <c r="C1" t="s">
        <v>15</v>
      </c>
      <c r="D1" t="s">
        <v>16</v>
      </c>
      <c r="E1" t="s">
        <v>17</v>
      </c>
      <c r="F1" t="s">
        <v>63</v>
      </c>
    </row>
    <row r="2" spans="1:6" x14ac:dyDescent="0.25">
      <c r="A2">
        <v>88</v>
      </c>
      <c r="B2" t="s">
        <v>33</v>
      </c>
      <c r="C2" t="s">
        <v>36</v>
      </c>
      <c r="D2" t="s">
        <v>32</v>
      </c>
      <c r="E2" t="s">
        <v>39</v>
      </c>
      <c r="F2" t="s">
        <v>57</v>
      </c>
    </row>
    <row r="3" spans="1:6" x14ac:dyDescent="0.25">
      <c r="A3">
        <v>96</v>
      </c>
      <c r="B3" t="s">
        <v>33</v>
      </c>
      <c r="C3" t="s">
        <v>38</v>
      </c>
      <c r="D3" t="s">
        <v>37</v>
      </c>
      <c r="E3" t="s">
        <v>54</v>
      </c>
      <c r="F3" t="s">
        <v>58</v>
      </c>
    </row>
    <row r="4" spans="1:6" x14ac:dyDescent="0.25">
      <c r="A4">
        <v>99</v>
      </c>
      <c r="B4" t="s">
        <v>33</v>
      </c>
      <c r="C4" t="s">
        <v>45</v>
      </c>
      <c r="D4" t="s">
        <v>46</v>
      </c>
      <c r="E4" t="s">
        <v>47</v>
      </c>
      <c r="F4" t="s">
        <v>59</v>
      </c>
    </row>
    <row r="5" spans="1:6" x14ac:dyDescent="0.25">
      <c r="A5">
        <v>227</v>
      </c>
      <c r="B5" t="s">
        <v>50</v>
      </c>
      <c r="C5" t="s">
        <v>43</v>
      </c>
      <c r="D5" t="s">
        <v>32</v>
      </c>
      <c r="E5" t="s">
        <v>56</v>
      </c>
      <c r="F5" t="s">
        <v>60</v>
      </c>
    </row>
    <row r="6" spans="1:6" x14ac:dyDescent="0.25">
      <c r="A6">
        <v>119</v>
      </c>
      <c r="B6" t="s">
        <v>41</v>
      </c>
      <c r="C6" t="s">
        <v>43</v>
      </c>
      <c r="D6" t="s">
        <v>44</v>
      </c>
      <c r="E6" t="s">
        <v>42</v>
      </c>
      <c r="F6" t="s">
        <v>60</v>
      </c>
    </row>
    <row r="7" spans="1:6" x14ac:dyDescent="0.25">
      <c r="A7">
        <v>150</v>
      </c>
      <c r="B7" t="s">
        <v>41</v>
      </c>
      <c r="C7" t="s">
        <v>43</v>
      </c>
      <c r="D7" t="s">
        <v>32</v>
      </c>
      <c r="E7" t="s">
        <v>49</v>
      </c>
      <c r="F7" t="s">
        <v>61</v>
      </c>
    </row>
    <row r="8" spans="1:6" x14ac:dyDescent="0.25">
      <c r="A8">
        <v>53</v>
      </c>
      <c r="B8" t="s">
        <v>33</v>
      </c>
      <c r="C8" t="s">
        <v>43</v>
      </c>
      <c r="D8" t="s">
        <v>52</v>
      </c>
      <c r="E8" t="s">
        <v>55</v>
      </c>
      <c r="F8" s="25" t="s">
        <v>61</v>
      </c>
    </row>
    <row r="9" spans="1:6" x14ac:dyDescent="0.25">
      <c r="A9">
        <v>74</v>
      </c>
      <c r="B9" t="s">
        <v>33</v>
      </c>
      <c r="C9" t="s">
        <v>43</v>
      </c>
      <c r="D9" t="s">
        <v>52</v>
      </c>
      <c r="E9" t="s">
        <v>55</v>
      </c>
      <c r="F9" s="25" t="s">
        <v>61</v>
      </c>
    </row>
    <row r="10" spans="1:6" x14ac:dyDescent="0.25">
      <c r="A10">
        <v>33</v>
      </c>
      <c r="B10" t="s">
        <v>41</v>
      </c>
      <c r="C10" t="s">
        <v>43</v>
      </c>
      <c r="D10" t="s">
        <v>32</v>
      </c>
      <c r="E10" t="s">
        <v>48</v>
      </c>
      <c r="F10" s="25" t="s">
        <v>61</v>
      </c>
    </row>
    <row r="11" spans="1:6" x14ac:dyDescent="0.25">
      <c r="A11">
        <v>68</v>
      </c>
      <c r="B11" t="s">
        <v>33</v>
      </c>
      <c r="C11" t="s">
        <v>43</v>
      </c>
      <c r="D11" t="s">
        <v>32</v>
      </c>
      <c r="E11" t="s">
        <v>48</v>
      </c>
      <c r="F11" s="25" t="s">
        <v>61</v>
      </c>
    </row>
    <row r="12" spans="1:6" x14ac:dyDescent="0.25">
      <c r="A12">
        <v>27</v>
      </c>
      <c r="B12" t="s">
        <v>50</v>
      </c>
      <c r="C12" t="s">
        <v>43</v>
      </c>
      <c r="D12" t="s">
        <v>53</v>
      </c>
      <c r="E12" t="s">
        <v>48</v>
      </c>
      <c r="F12" s="25" t="s">
        <v>61</v>
      </c>
    </row>
    <row r="13" spans="1:6" x14ac:dyDescent="0.25">
      <c r="A13">
        <v>30</v>
      </c>
      <c r="B13" t="s">
        <v>50</v>
      </c>
      <c r="C13" t="s">
        <v>43</v>
      </c>
      <c r="D13" t="s">
        <v>32</v>
      </c>
      <c r="E13" t="s">
        <v>48</v>
      </c>
      <c r="F13" s="25" t="s">
        <v>61</v>
      </c>
    </row>
    <row r="14" spans="1:6" x14ac:dyDescent="0.25">
      <c r="A14">
        <v>38</v>
      </c>
      <c r="B14" t="s">
        <v>50</v>
      </c>
      <c r="C14" t="s">
        <v>43</v>
      </c>
      <c r="D14" t="s">
        <v>51</v>
      </c>
      <c r="E14" t="s">
        <v>48</v>
      </c>
      <c r="F14" s="25" t="s">
        <v>61</v>
      </c>
    </row>
    <row r="15" spans="1:6" x14ac:dyDescent="0.25">
      <c r="A15">
        <v>40</v>
      </c>
      <c r="B15" t="s">
        <v>50</v>
      </c>
      <c r="C15" t="s">
        <v>43</v>
      </c>
      <c r="D15" t="s">
        <v>52</v>
      </c>
      <c r="E15" t="s">
        <v>48</v>
      </c>
      <c r="F15" s="25" t="s">
        <v>61</v>
      </c>
    </row>
    <row r="16" spans="1:6" x14ac:dyDescent="0.25">
      <c r="A16">
        <v>62</v>
      </c>
      <c r="B16" t="s">
        <v>41</v>
      </c>
      <c r="C16" t="s">
        <v>43</v>
      </c>
      <c r="D16" t="s">
        <v>32</v>
      </c>
      <c r="E16" t="s">
        <v>48</v>
      </c>
      <c r="F16" s="25" t="s">
        <v>61</v>
      </c>
    </row>
    <row r="17" spans="1:6" x14ac:dyDescent="0.25">
      <c r="A17">
        <v>97</v>
      </c>
      <c r="B17" t="s">
        <v>41</v>
      </c>
      <c r="C17" t="s">
        <v>43</v>
      </c>
      <c r="D17" t="s">
        <v>32</v>
      </c>
      <c r="E17" t="s">
        <v>48</v>
      </c>
      <c r="F17" s="25" t="s">
        <v>61</v>
      </c>
    </row>
    <row r="18" spans="1:6" x14ac:dyDescent="0.25">
      <c r="A18">
        <v>27</v>
      </c>
      <c r="B18" t="s">
        <v>33</v>
      </c>
      <c r="C18" t="s">
        <v>38</v>
      </c>
      <c r="D18" t="s">
        <v>37</v>
      </c>
      <c r="E18" t="s">
        <v>40</v>
      </c>
      <c r="F18" t="s">
        <v>62</v>
      </c>
    </row>
    <row r="19" spans="1:6" x14ac:dyDescent="0.25">
      <c r="F19" s="25"/>
    </row>
  </sheetData>
  <autoFilter ref="A1:E18" xr:uid="{52A8F471-F063-4F0C-A08E-AE745F85CE9B}">
    <sortState xmlns:xlrd2="http://schemas.microsoft.com/office/spreadsheetml/2017/richdata2" ref="A2:E18">
      <sortCondition ref="E1:E18"/>
    </sortState>
  </autoFilter>
  <pageMargins left="0.7" right="0.7" top="0.75" bottom="0.75" header="0.3" footer="0.3"/>
  <pageSetup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December 2020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F7FA3D4D-52C3-474A-ADA1-9E0E8FEECB1F}"/>
</file>

<file path=customXml/itemProps3.xml><?xml version="1.0" encoding="utf-8"?>
<ds:datastoreItem xmlns:ds="http://schemas.openxmlformats.org/officeDocument/2006/customXml" ds:itemID="{53E117E5-7A70-431F-B950-7F896FD94D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Sheet1</vt:lpstr>
      <vt:lpstr>Copied Export</vt:lpstr>
      <vt:lpstr>Formula Sheet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December 2020 Monthly WARN Report</dc:title>
  <dc:subject/>
  <dc:creator>Beerup, Levi</dc:creator>
  <cp:keywords/>
  <dc:description/>
  <cp:lastModifiedBy>Beerup, Levi</cp:lastModifiedBy>
  <cp:revision/>
  <cp:lastPrinted>2020-07-28T21:25:27Z</cp:lastPrinted>
  <dcterms:created xsi:type="dcterms:W3CDTF">2020-03-30T19:20:00Z</dcterms:created>
  <dcterms:modified xsi:type="dcterms:W3CDTF">2021-01-06T14:53:34Z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