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Marcus\Desktop\"/>
    </mc:Choice>
  </mc:AlternateContent>
  <xr:revisionPtr revIDLastSave="0" documentId="13_ncr:1_{5261FF65-9175-4EC7-B7C6-4168C2EA9831}" xr6:coauthVersionLast="45" xr6:coauthVersionMax="45" xr10:uidLastSave="{00000000-0000-0000-0000-000000000000}"/>
  <bookViews>
    <workbookView xWindow="38280" yWindow="2970" windowWidth="29040" windowHeight="15840" xr2:uid="{00000000-000D-0000-FFFF-FFFF00000000}"/>
  </bookViews>
  <sheets>
    <sheet name="September 2020 WARN Report" sheetId="1" r:id="rId1"/>
    <sheet name="Sheet1" sheetId="3" state="hidden" r:id="rId2"/>
    <sheet name="Supplemental Notices" sheetId="2" r:id="rId3"/>
  </sheets>
  <definedNames>
    <definedName name="_xlnm._FilterDatabase" localSheetId="1" hidden="1">Sheet1!$A$1:$B$49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1" i="1" l="1"/>
  <c r="P60" i="1"/>
  <c r="P58" i="1"/>
  <c r="G11" i="3"/>
  <c r="G12" i="3"/>
  <c r="G13" i="3"/>
  <c r="G14" i="3"/>
  <c r="G15" i="3"/>
  <c r="G16" i="3"/>
  <c r="G17" i="3"/>
  <c r="G18" i="3"/>
  <c r="G19" i="3"/>
  <c r="G20" i="3"/>
  <c r="G21" i="3"/>
  <c r="G22" i="3"/>
  <c r="G23" i="3"/>
  <c r="G24" i="3"/>
  <c r="G25" i="3"/>
  <c r="G26" i="3"/>
  <c r="G27" i="3"/>
  <c r="G28" i="3"/>
  <c r="G29" i="3"/>
  <c r="G30" i="3"/>
  <c r="G31" i="3"/>
  <c r="G32" i="3"/>
  <c r="G33" i="3"/>
  <c r="G10" i="3"/>
  <c r="P51" i="1"/>
  <c r="S65" i="1" s="1"/>
  <c r="I51" i="1"/>
  <c r="Q69" i="1" s="1"/>
  <c r="S68" i="1" l="1"/>
  <c r="S67" i="1"/>
  <c r="S64" i="1"/>
  <c r="S69" i="1"/>
  <c r="S66" i="1"/>
  <c r="Q68" i="1"/>
  <c r="H24" i="2"/>
  <c r="P24" i="2"/>
  <c r="Q66" i="1"/>
  <c r="Q65" i="1" l="1"/>
  <c r="Q64" i="1"/>
  <c r="Q67" i="1"/>
</calcChain>
</file>

<file path=xl/sharedStrings.xml><?xml version="1.0" encoding="utf-8"?>
<sst xmlns="http://schemas.openxmlformats.org/spreadsheetml/2006/main" count="1066" uniqueCount="481">
  <si>
    <t>COMPANY NAME:</t>
  </si>
  <si>
    <t>DBA</t>
  </si>
  <si>
    <t>COMPANY ADDRESS:</t>
  </si>
  <si>
    <t>CITY, STATE, ZIP:</t>
  </si>
  <si>
    <t>COMPANY CONTACT:</t>
  </si>
  <si>
    <t>TELEPHONE:</t>
  </si>
  <si>
    <t>UNION:</t>
  </si>
  <si>
    <t>BUMPING RIGHTS:</t>
  </si>
  <si>
    <t>LOCAL WORKFORCE AREA:</t>
  </si>
  <si>
    <t>REGION NUMBER &amp; NAME:</t>
  </si>
  <si>
    <t>TYPE OF COMPANY:</t>
  </si>
  <si>
    <t>TYPE OF EVENT:</t>
  </si>
  <si>
    <t>FIRST LAYOFF DATE:</t>
  </si>
  <si>
    <t>ENDING LAYOFF DATE:</t>
  </si>
  <si>
    <t># WORKERS AFFECTED:</t>
  </si>
  <si>
    <t xml:space="preserve">EVENT CAUSES:       </t>
  </si>
  <si>
    <t>COUNTY:</t>
  </si>
  <si>
    <t>COMPANY NAICS:</t>
  </si>
  <si>
    <t>Total Impacted</t>
  </si>
  <si>
    <t>SUPPLEMENTAL NOTICES</t>
  </si>
  <si>
    <t>SUPP NOTICE DATE:</t>
  </si>
  <si>
    <t>SUPP INFORMATION</t>
  </si>
  <si>
    <t>INTIAL NOTICE DATE:</t>
  </si>
  <si>
    <t>DBA:</t>
  </si>
  <si>
    <t>PHONE:</t>
  </si>
  <si>
    <t>WARN RECEIVED DATE:</t>
  </si>
  <si>
    <t>TYPE OF LAYOFF:</t>
  </si>
  <si>
    <t>ADDITIONAL WORKERS AFFECTED:</t>
  </si>
  <si>
    <t>.</t>
  </si>
  <si>
    <t>Not Provided</t>
  </si>
  <si>
    <t>COVID-19</t>
  </si>
  <si>
    <t>Cook</t>
  </si>
  <si>
    <t>DuPage</t>
  </si>
  <si>
    <t>Diaz Anselmo Lindberg, P.A.</t>
  </si>
  <si>
    <t>1771 W. Diehl Road, Suite 120</t>
  </si>
  <si>
    <t>Naperville, IL 60563</t>
  </si>
  <si>
    <t>Kathleen Suizzo</t>
  </si>
  <si>
    <t>954-564-0071, x168</t>
  </si>
  <si>
    <t>Mass Layoff</t>
  </si>
  <si>
    <t>United Airlines, Inc.</t>
  </si>
  <si>
    <t xml:space="preserve">10000 West O'Hare Avenue
</t>
  </si>
  <si>
    <t>Chicago, IL 60666</t>
  </si>
  <si>
    <t>Colleen Pape</t>
  </si>
  <si>
    <t>847-700-7755</t>
  </si>
  <si>
    <t>Yes</t>
  </si>
  <si>
    <t>Scheduled Passenger Air Transportation (Transportation and Warehousing)</t>
  </si>
  <si>
    <t>The company revised its layoff schedule and anticipates 83 additional permanent layoffs: 12 on Oct.30 and 71 on Nov. 30</t>
  </si>
  <si>
    <t>481111</t>
  </si>
  <si>
    <t>Airport Management Services and Hudson Group</t>
  </si>
  <si>
    <t>O'Hare International Airport, 10000 West O'Hare Avenue</t>
  </si>
  <si>
    <t>Roger Fordyce</t>
  </si>
  <si>
    <t>201-528-2477</t>
  </si>
  <si>
    <t>Book, Periodical, and Newspaper Merchant Wholesalers (Wholesale Trade)</t>
  </si>
  <si>
    <t>Hudson Group</t>
  </si>
  <si>
    <t>Starting Aug. 31 and ending Oct. 1, the company will permanently lay off 72 workers. Another five employees will be temporarily laid off for an indefinite period that may last longer than six months.</t>
  </si>
  <si>
    <t>424920</t>
  </si>
  <si>
    <t>Chicago Midway International Airport, 5700 S Cicero Ave</t>
  </si>
  <si>
    <t>Chicago, IL 60638</t>
  </si>
  <si>
    <t>Starting Aug. 31 and ending Oct. 1, the company will permanently lay off 33 workers. Another one employee will be temporarily laid off for an indefinite period that may last longer than six months.</t>
  </si>
  <si>
    <t>Offices of Lawyers (Professional and Technical Services)</t>
  </si>
  <si>
    <t>541110</t>
  </si>
  <si>
    <t>Live Nation Entertainment, Inc.</t>
  </si>
  <si>
    <t>House of Blues Chicago</t>
  </si>
  <si>
    <t>329 N. Dearborn</t>
  </si>
  <si>
    <t>Chicago, IL 60654</t>
  </si>
  <si>
    <t>Liz Dyer</t>
  </si>
  <si>
    <t>310-975-2358</t>
  </si>
  <si>
    <t>No</t>
  </si>
  <si>
    <t>Full-Service Restaurants (Accommodation and Food Services)</t>
  </si>
  <si>
    <t>722511</t>
  </si>
  <si>
    <t>TicketsNow</t>
  </si>
  <si>
    <t>3800 Golf Road</t>
  </si>
  <si>
    <t>Rolling Meadows, IL 60008</t>
  </si>
  <si>
    <t>All Other Travel Arrangement and Reservation Services (Administrative, Support, Waste Management, and Remediation Services)</t>
  </si>
  <si>
    <t>561599</t>
  </si>
  <si>
    <t>2160 Northbrook Court</t>
  </si>
  <si>
    <t>Northbrook, IL 60062</t>
  </si>
  <si>
    <t>Robin D. Landrum</t>
  </si>
  <si>
    <t>310-630-1218 </t>
  </si>
  <si>
    <t>Skokie, IL 60077</t>
  </si>
  <si>
    <t>Nestlé USA, Inc.</t>
  </si>
  <si>
    <t>10255 Kesslinger Rd.</t>
  </si>
  <si>
    <t>Dekalb, IL 60115</t>
  </si>
  <si>
    <t>Jaclyn Combs</t>
  </si>
  <si>
    <t>440-264-6980</t>
  </si>
  <si>
    <t>Dry, Condensed, and Evaporated Dairy Product Manufacturing (Manufacturing)</t>
  </si>
  <si>
    <t>Closing</t>
  </si>
  <si>
    <t>Reorganization</t>
  </si>
  <si>
    <t>DeKalb</t>
  </si>
  <si>
    <t>311514</t>
  </si>
  <si>
    <t>Chartwells Dining Services (at Noble Network of Charter Schools)</t>
  </si>
  <si>
    <t>1 N. State Street, Floor 7-Lower</t>
  </si>
  <si>
    <t>Chicago, IL 60602</t>
  </si>
  <si>
    <t>James Paladenic</t>
  </si>
  <si>
    <t>314-378-8987</t>
  </si>
  <si>
    <t>Caterers (Accommodation and Food Services)</t>
  </si>
  <si>
    <t>722320</t>
  </si>
  <si>
    <t>Infusion Management Group</t>
  </si>
  <si>
    <t>The Signature Room</t>
  </si>
  <si>
    <t>875 N. Michigan Avenue</t>
  </si>
  <si>
    <t>Chicago, IL 60611</t>
  </si>
  <si>
    <t>Richard Roman, Jr</t>
  </si>
  <si>
    <t>312-208-3102</t>
  </si>
  <si>
    <t>Hyatt Corporation</t>
  </si>
  <si>
    <t>Park Hyatt Chicago</t>
  </si>
  <si>
    <t>800 N. Michigan Ave.</t>
  </si>
  <si>
    <t>Colleen Kareti</t>
  </si>
  <si>
    <t>312-335-1234</t>
  </si>
  <si>
    <t>Hotels (except Casino Hotels) and Motels (Accommodation and Food Services)</t>
  </si>
  <si>
    <t>Ten permanent layoffs will take place on Sept. 5. It's likely these were originally counted as temporary layoffs that have become permanent.</t>
  </si>
  <si>
    <t>N/A</t>
  </si>
  <si>
    <t>721110</t>
  </si>
  <si>
    <t>The Broadway in Chicago, LLC</t>
  </si>
  <si>
    <t>17 N. State Street, Suite 810</t>
  </si>
  <si>
    <t>Lou Raizin</t>
  </si>
  <si>
    <t>224-715-2542</t>
  </si>
  <si>
    <t>Theater Companies and Dinner Theaters (Arts, Entertainment, and Recreation)</t>
  </si>
  <si>
    <t>One additional temp layoff will likely exceed six months.</t>
  </si>
  <si>
    <t>711110</t>
  </si>
  <si>
    <t xml:space="preserve">Creation Technologies Illinois, Inc. </t>
  </si>
  <si>
    <t>1475 Wheeling Road</t>
  </si>
  <si>
    <t xml:space="preserve">Wheeling, IL 60090 </t>
  </si>
  <si>
    <t>Fallon Drake</t>
  </si>
  <si>
    <t xml:space="preserve">224-279-9600 </t>
  </si>
  <si>
    <t>Surgical and Medical Instrument Manufacturing (Manufacturing)</t>
  </si>
  <si>
    <t>The company revised its layoff schedule for layoffs to continue through Dec. 31, 2021</t>
  </si>
  <si>
    <t>changing business circumstances</t>
  </si>
  <si>
    <t>339112</t>
  </si>
  <si>
    <t>MC Icon</t>
  </si>
  <si>
    <t>2480 Greenleaf Avenue</t>
  </si>
  <si>
    <t>Elk Grove Village, IL 60007</t>
  </si>
  <si>
    <t>Robert Zielinski
John Callan</t>
  </si>
  <si>
    <t>312-460-4216
847-631-3133</t>
  </si>
  <si>
    <t>Sheet Metal Work Manufacturing (Manufacturing)</t>
  </si>
  <si>
    <t>The company reached a union agreement and will not be closing.</t>
  </si>
  <si>
    <t>332322</t>
  </si>
  <si>
    <t>Compass Group USA, Inc.</t>
  </si>
  <si>
    <t xml:space="preserve">Restaurant Associates </t>
  </si>
  <si>
    <t>1155 E. 57th Street</t>
  </si>
  <si>
    <t>Chicago, IL 60637</t>
  </si>
  <si>
    <t>Carl Gaines</t>
  </si>
  <si>
    <t>773-702-8125</t>
  </si>
  <si>
    <t>Chicago Renaissance O'Hare</t>
  </si>
  <si>
    <t>8500 W Bryn Mawr Ave</t>
  </si>
  <si>
    <t>Chicago, IL 60631</t>
  </si>
  <si>
    <t>TPG Corporate Human Resources</t>
  </si>
  <si>
    <t>401-946-4600</t>
  </si>
  <si>
    <t>Methode Electronics, Inc.</t>
  </si>
  <si>
    <t>111 W. Buchanan St.</t>
  </si>
  <si>
    <t>Carthage, IL 62321</t>
  </si>
  <si>
    <t>Donna Holley</t>
  </si>
  <si>
    <t>708-457-4044</t>
  </si>
  <si>
    <t>Electronic Connector Manufacturing (Manufacturing)</t>
  </si>
  <si>
    <t>Hancock</t>
  </si>
  <si>
    <t>334417</t>
  </si>
  <si>
    <t>American Hotel Register Company</t>
  </si>
  <si>
    <t>100 S. Milwaukee Ave.</t>
  </si>
  <si>
    <t>Vernon Hills, IL 60061</t>
  </si>
  <si>
    <t>Julie Baker</t>
  </si>
  <si>
    <t>847-743-1013</t>
  </si>
  <si>
    <t>Other Commercial Equipment Merchant Wholesalers (Wholesale Trade)</t>
  </si>
  <si>
    <t>Lake</t>
  </si>
  <si>
    <t>423440</t>
  </si>
  <si>
    <t>Hollywood Casino Joliet</t>
  </si>
  <si>
    <t>777 Hollywood Casino Blvd.</t>
  </si>
  <si>
    <t>Joliet, IL 60436</t>
  </si>
  <si>
    <t>David Jadwin</t>
  </si>
  <si>
    <t>815-927-2414</t>
  </si>
  <si>
    <t>Casino Hotels (Accommodation and Food Services)</t>
  </si>
  <si>
    <t>68 additional permanent layoffs will take place starting Oct. 15.</t>
  </si>
  <si>
    <t>10/15/2020</t>
  </si>
  <si>
    <t>Will</t>
  </si>
  <si>
    <t>721120</t>
  </si>
  <si>
    <t xml:space="preserve">Abercrombie &amp; Kent USA, LLC </t>
  </si>
  <si>
    <t>1411 Opus Place, Executive Towers West II, Suite 300</t>
  </si>
  <si>
    <t>Downers Grove, IL 60515</t>
  </si>
  <si>
    <t>Maria Vogel</t>
  </si>
  <si>
    <t xml:space="preserve">630-725-3400 x703 </t>
  </si>
  <si>
    <t>Travel Agencies (Administrative, Support, Waste Management, and Remediation Services)</t>
  </si>
  <si>
    <t>561510</t>
  </si>
  <si>
    <t>Barton Manufacturing</t>
  </si>
  <si>
    <t>1395 S. Taylorville Road</t>
  </si>
  <si>
    <t>Decatur, IL 62521</t>
  </si>
  <si>
    <t>Kristen Hunt</t>
  </si>
  <si>
    <t>217-428-0711</t>
  </si>
  <si>
    <t>Machine Shops (Manufacturing)</t>
  </si>
  <si>
    <t>Bankruptcy</t>
  </si>
  <si>
    <t>Macon</t>
  </si>
  <si>
    <t>332710</t>
  </si>
  <si>
    <t xml:space="preserve">Compass Group USA, Inc. </t>
  </si>
  <si>
    <t>Chartwells (at DePaul University)</t>
  </si>
  <si>
    <t>2250 N Sheffield Ave, Ste 125</t>
  </si>
  <si>
    <t>Chicago, IL 60614</t>
  </si>
  <si>
    <t>Mark Little</t>
  </si>
  <si>
    <t>773-325-4908</t>
  </si>
  <si>
    <t>Food Service Contractors (Accommodation and Food Services)</t>
  </si>
  <si>
    <t>722310</t>
  </si>
  <si>
    <t>National Railway Equipment Co.</t>
  </si>
  <si>
    <t>1400 S. Robbe Street</t>
  </si>
  <si>
    <t>Dixmoor, IL 60426</t>
  </si>
  <si>
    <t>Angela Holmes</t>
  </si>
  <si>
    <t>618-242-6590</t>
  </si>
  <si>
    <t>Railroad Rolling Stock Manufacturing (Manufacturing)</t>
  </si>
  <si>
    <t>336510</t>
  </si>
  <si>
    <t>Sodexo, Inc.</t>
  </si>
  <si>
    <t>Sodexo, Inc. (Sodexo School Services)</t>
  </si>
  <si>
    <t>O’Fallon, IL 62269</t>
  </si>
  <si>
    <t>Julie Marlinghaus</t>
  </si>
  <si>
    <t>618-206-2300 x 1110</t>
  </si>
  <si>
    <t>March, 2020</t>
  </si>
  <si>
    <t>Temporary Layoffs</t>
  </si>
  <si>
    <t>St. Clair</t>
  </si>
  <si>
    <t>900 Hotel Venture LLC</t>
  </si>
  <si>
    <t>Four Seasons Hotel</t>
  </si>
  <si>
    <t>120 E Delaware Place</t>
  </si>
  <si>
    <t>Chicago, IL 60610</t>
  </si>
  <si>
    <t>Sarah Bond</t>
  </si>
  <si>
    <t>Hotels (except Casino Hotels)</t>
  </si>
  <si>
    <t>Seventy-eight employees were permanently laid off on or about September 9.</t>
  </si>
  <si>
    <t>9/9/2020</t>
  </si>
  <si>
    <t>Catering by Michael's, Inc.</t>
  </si>
  <si>
    <t>6203 Park Ave</t>
  </si>
  <si>
    <t>Morton Grove, IL 60053</t>
  </si>
  <si>
    <t>Chris Dilg</t>
  </si>
  <si>
    <t>Sonesta Chicago, LLC</t>
  </si>
  <si>
    <t>Royal Sonesta Chicago Riverfront</t>
  </si>
  <si>
    <t>71 E. Wacker</t>
  </si>
  <si>
    <t>Chicago, IL 60601</t>
  </si>
  <si>
    <t>Tony Goebel</t>
  </si>
  <si>
    <t>Hotels (except Casino Hotels) and Motels</t>
  </si>
  <si>
    <t>Temporary Layoffs expected to exceed 6 months</t>
  </si>
  <si>
    <t>Glen Ellyn Hospitality L.L.C.</t>
  </si>
  <si>
    <t>Crowne Plaza Glen Ellyn-Lombard</t>
  </si>
  <si>
    <t>1250 Roosevelt Road</t>
  </si>
  <si>
    <t>Glen Ellyn, IL 60137</t>
  </si>
  <si>
    <t>Linda A. Nagle</t>
  </si>
  <si>
    <t>847-972-5224</t>
  </si>
  <si>
    <t>Hilton Chicago Magnificent Mile</t>
  </si>
  <si>
    <t>198 East Delaware Place</t>
  </si>
  <si>
    <t>Patrick Filatre</t>
  </si>
  <si>
    <t>312-654-4106</t>
  </si>
  <si>
    <t>Williamsburg Hotel Corporation</t>
  </si>
  <si>
    <t>DoubleTree by Hilton Mundelein-Libertyville</t>
  </si>
  <si>
    <t>510 E. Route 83</t>
  </si>
  <si>
    <t>Mundelein, IL 60060</t>
  </si>
  <si>
    <t xml:space="preserve">23W200 Butterfield Rd. </t>
  </si>
  <si>
    <t>Paula Barwacz</t>
  </si>
  <si>
    <t>630-942-6774</t>
  </si>
  <si>
    <t>Italian Village Restaurant, Inc.</t>
  </si>
  <si>
    <t>71 W. Monroe St.</t>
  </si>
  <si>
    <t>Chicago, IL 60603</t>
  </si>
  <si>
    <t>Gina N. Capitanini</t>
  </si>
  <si>
    <t>312-332-7005</t>
  </si>
  <si>
    <t>3/17/2020</t>
  </si>
  <si>
    <t>Precision Steel Warehouse, Inc.</t>
  </si>
  <si>
    <t>3500 North Wolf Road</t>
  </si>
  <si>
    <t>Franklin Park, IL 60131</t>
  </si>
  <si>
    <t>Edward J. Schenkenfelder</t>
  </si>
  <si>
    <t>847-455-7000</t>
  </si>
  <si>
    <t>Metal Service Centers and Other Metal Merchant Wholesalers (Wholesale Trade)</t>
  </si>
  <si>
    <t>The company revised its closing date from Sept. 8 to Nov. 20 or within 14 days thereafter.</t>
  </si>
  <si>
    <t>11/20/2020</t>
  </si>
  <si>
    <t>Lost Contract</t>
  </si>
  <si>
    <t>423510</t>
  </si>
  <si>
    <t xml:space="preserve">Mid City Plaza L.L.C. </t>
  </si>
  <si>
    <t>Crowne Plaza Chicago West Loop</t>
  </si>
  <si>
    <t>25 S. Halsted</t>
  </si>
  <si>
    <t>Chicago, IL 60661</t>
  </si>
  <si>
    <t xml:space="preserve">CPO Hospitality, LLC </t>
  </si>
  <si>
    <t xml:space="preserve">Crowne Plaza Chicago O'Hare </t>
  </si>
  <si>
    <t>5440 N. River Road</t>
  </si>
  <si>
    <t>Rosemont, IL 60018</t>
  </si>
  <si>
    <t>Aramark at Loyola University</t>
  </si>
  <si>
    <t>1125 W Loyola Ave</t>
  </si>
  <si>
    <t>Chicago, IL 60626</t>
  </si>
  <si>
    <t>Linda Teets</t>
  </si>
  <si>
    <t>617-529-2435</t>
  </si>
  <si>
    <t>3/18/2020</t>
  </si>
  <si>
    <t>P.F. Chang’s</t>
  </si>
  <si>
    <t>P.F. Chang’s China Bistro</t>
  </si>
  <si>
    <t>1819 Lake Cook Road</t>
  </si>
  <si>
    <t>Ken Bellefeuille</t>
  </si>
  <si>
    <t>480-888-3776</t>
  </si>
  <si>
    <t>3/2020</t>
  </si>
  <si>
    <t>2361 Fountain Square Drive</t>
  </si>
  <si>
    <t>Lombard, IL 60148</t>
  </si>
  <si>
    <t>14135 La Grange Road</t>
  </si>
  <si>
    <t>Orland Park, IL 60462</t>
  </si>
  <si>
    <t>5 Woodfield Mall, Space D313</t>
  </si>
  <si>
    <t>Schaumburg, IL 60173</t>
  </si>
  <si>
    <t>Production Resource Group, LLC</t>
  </si>
  <si>
    <t>8401 W. 47th St.</t>
  </si>
  <si>
    <t>McCook, IL 60525</t>
  </si>
  <si>
    <t>Christine Selig</t>
  </si>
  <si>
    <t>847-257-4583</t>
  </si>
  <si>
    <t>Administrative Management and General Management Consulting Services (Professional and Technical Services)</t>
  </si>
  <si>
    <t>3/22/2020</t>
  </si>
  <si>
    <t>541611 </t>
  </si>
  <si>
    <t xml:space="preserve">810 Church Road                                         </t>
  </si>
  <si>
    <t>Aurora, IL 60505</t>
  </si>
  <si>
    <t>Simon Seibert</t>
  </si>
  <si>
    <t>630-898-0422</t>
  </si>
  <si>
    <t>Kane</t>
  </si>
  <si>
    <t>SPIN Chicago, LLC</t>
  </si>
  <si>
    <t>344 N. State Street</t>
  </si>
  <si>
    <t>Kyu Hwang</t>
  </si>
  <si>
    <t>804-621-0950</t>
  </si>
  <si>
    <t>Temporary Closure</t>
  </si>
  <si>
    <t>713120</t>
  </si>
  <si>
    <t>The company is delaying the layoff of two workers, the were scheduled to be laid off on 11/10/20 and 12/23/20; the layoffs will now occur on 5/3/2021</t>
  </si>
  <si>
    <t>Peninsula Hotel</t>
  </si>
  <si>
    <t>108 E. Superior Street</t>
  </si>
  <si>
    <t>Larry Riordan</t>
  </si>
  <si>
    <t>312-573-6800</t>
  </si>
  <si>
    <t>Five permanent layoffs will take place on 10/24 and six permanent layoffs on 12/31.</t>
  </si>
  <si>
    <t>10/24/2020</t>
  </si>
  <si>
    <t>Arcosa Wind Towers, Inc.</t>
  </si>
  <si>
    <t>10000 Tabor Road</t>
  </si>
  <si>
    <t>Clinton, IL 61727</t>
  </si>
  <si>
    <t>Nicole Peifer</t>
  </si>
  <si>
    <t>217-935-7936</t>
  </si>
  <si>
    <t>Fabricated Structural Metal Manufacturing (Manufacturing)</t>
  </si>
  <si>
    <t>Permanent Layoff</t>
  </si>
  <si>
    <t>DeWitt</t>
  </si>
  <si>
    <t>332312</t>
  </si>
  <si>
    <t>RCSH Operations, Inc.</t>
  </si>
  <si>
    <t>Ruth’s Chris Steak House</t>
  </si>
  <si>
    <t>431 N. Dearborn St.</t>
  </si>
  <si>
    <t>Katie Gralton</t>
  </si>
  <si>
    <t>407-900-2119</t>
  </si>
  <si>
    <t>9/27/2020</t>
  </si>
  <si>
    <t>Hampton/Homewood Chicago</t>
  </si>
  <si>
    <t>118 N. Jefferson Street</t>
  </si>
  <si>
    <t>Christine Andrews</t>
  </si>
  <si>
    <t>847-915-4627</t>
  </si>
  <si>
    <t>Professional Employer Organizations (Administrative, Support, Waste Management, and Remediation Services)</t>
  </si>
  <si>
    <t>Restructuring
COVID-19</t>
  </si>
  <si>
    <t>561330</t>
  </si>
  <si>
    <t>Holiday Inn Mart Plaza</t>
  </si>
  <si>
    <t>350 West Wolf Point Plaza</t>
  </si>
  <si>
    <t>Flik Hospitality</t>
  </si>
  <si>
    <t>300 E Randolph St</t>
  </si>
  <si>
    <t>Megan Kopfensteiner</t>
  </si>
  <si>
    <t xml:space="preserve">312-505-8417 </t>
  </si>
  <si>
    <t>9/30/2020</t>
  </si>
  <si>
    <t>Unforeseen Business Circumstances</t>
  </si>
  <si>
    <t>Freeman Audio Visual, LLC</t>
  </si>
  <si>
    <t>9260 W. 55th Street</t>
  </si>
  <si>
    <t>Stephanie J. Hart</t>
  </si>
  <si>
    <t>214-445-1139</t>
  </si>
  <si>
    <t>All Other Consumer Goods Rental (Real Estate and Rental and Leasing)</t>
  </si>
  <si>
    <t>Between Sept. 23 and March 1, 2021, 14 workers will be temporarily laid off for a period exceeding six months.</t>
  </si>
  <si>
    <t>9/23/2020</t>
  </si>
  <si>
    <t>532289</t>
  </si>
  <si>
    <t>Freeman Digi Ventures, LLC</t>
  </si>
  <si>
    <t>Marketing Consulting Services (Professional and Technical Services)</t>
  </si>
  <si>
    <t>Between Sept. 23 and March 1, 2021, 1 worker will be temporarily laid off for a period exceeding six months.</t>
  </si>
  <si>
    <t>541613</t>
  </si>
  <si>
    <t>Freeman Electrical, LLC</t>
  </si>
  <si>
    <t>600 West Chicago Ave., Ste. 125</t>
  </si>
  <si>
    <t>Electrical Contractors and Other Wiring Installation Contractors (Construction)</t>
  </si>
  <si>
    <t>Between Sept. 23 and March 1, 2021, 10 workers will be temporarily laid off for a period exceeding six months.</t>
  </si>
  <si>
    <t>238210</t>
  </si>
  <si>
    <t>Freeman Expositions, LLC</t>
  </si>
  <si>
    <t>Beauty Salons (Other Services (except Public Administration))</t>
  </si>
  <si>
    <t>Between Sept. 23 and March 1, 2021, 68 workers will be temporarily laid off for a period exceeding six months.</t>
  </si>
  <si>
    <t>812112</t>
  </si>
  <si>
    <t>The Freeman Company, LLC</t>
  </si>
  <si>
    <t>Other Management Consulting Services (Professional and Technical Services)</t>
  </si>
  <si>
    <t>Between Sept. 23 and March 1, 2021, 61 workers will be temporarily laid off for a period exceeding six months.</t>
  </si>
  <si>
    <t>541618</t>
  </si>
  <si>
    <t>True World Foods Chicago LLC</t>
  </si>
  <si>
    <t>950 Chase Avenue</t>
  </si>
  <si>
    <t>Susan Madden</t>
  </si>
  <si>
    <t>224-240-6212</t>
  </si>
  <si>
    <t>Fish and Seafood Merchant Wholesalers (Wholesale Trade)</t>
  </si>
  <si>
    <t>The company will permanently lay off an additional seven workers on Sept. 25.</t>
  </si>
  <si>
    <t>9/25/2020</t>
  </si>
  <si>
    <t>424460</t>
  </si>
  <si>
    <t>Paradigm Talent Agency, LLC</t>
  </si>
  <si>
    <t>72 W Adams St., Suite 1000</t>
  </si>
  <si>
    <t>Craig Wagner</t>
  </si>
  <si>
    <t>310-288–8000</t>
  </si>
  <si>
    <t>Agents and Managers for Artists, Athletes, Entertainers, and Other Public Figures (Arts, Entertainment, and Recreation)</t>
  </si>
  <si>
    <t>711410</t>
  </si>
  <si>
    <t>Sur La Table, Store 108</t>
  </si>
  <si>
    <t>Sur La Table, Store 122</t>
  </si>
  <si>
    <t xml:space="preserve">Sodexo, Inc. (at Glenbard South High School) 	</t>
  </si>
  <si>
    <t>Sodexo, Inc. (at East Aurora School District)</t>
  </si>
  <si>
    <t>4999 Old Orchard Center, Suite L12</t>
  </si>
  <si>
    <t>118 E. Washington St.</t>
  </si>
  <si>
    <t>847-966-6555</t>
  </si>
  <si>
    <t>312-346-7101</t>
  </si>
  <si>
    <t>Amusement Arcades (Arts, Entertainment, and Recreation)</t>
  </si>
  <si>
    <t>Layoff Type</t>
  </si>
  <si>
    <t>Industy</t>
  </si>
  <si>
    <t>Agriculture, Forestry, Fishing and Hunting</t>
  </si>
  <si>
    <t>Mining</t>
  </si>
  <si>
    <t>Utilities</t>
  </si>
  <si>
    <t>Construction</t>
  </si>
  <si>
    <t>Manufacturing</t>
  </si>
  <si>
    <t>Wholesale Trade</t>
  </si>
  <si>
    <t>Retail Trade</t>
  </si>
  <si>
    <t>Transportation and Warehousing</t>
  </si>
  <si>
    <t>Information</t>
  </si>
  <si>
    <t>Finance and Insurance</t>
  </si>
  <si>
    <t>Real Estate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</si>
  <si>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</si>
  <si>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</si>
  <si>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</si>
  <si>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</si>
  <si>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</si>
  <si>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</si>
  <si>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</si>
  <si>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</si>
  <si>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Public Administration</t>
  </si>
  <si>
    <t>Total Companies</t>
  </si>
  <si>
    <t>Perecent of Notices</t>
  </si>
  <si>
    <t>Total Events</t>
  </si>
  <si>
    <t>March</t>
  </si>
  <si>
    <t>April</t>
  </si>
  <si>
    <t>May</t>
  </si>
  <si>
    <t>June</t>
  </si>
  <si>
    <t>July</t>
  </si>
  <si>
    <t>August</t>
  </si>
  <si>
    <t>Sept</t>
  </si>
  <si>
    <t>October</t>
  </si>
  <si>
    <t>November</t>
  </si>
  <si>
    <t>December</t>
  </si>
  <si>
    <t>Reported Layoffs by Month</t>
  </si>
  <si>
    <t>Supplemental Layoffs</t>
  </si>
  <si>
    <t>11/10/2020</t>
  </si>
  <si>
    <t>n/a</t>
  </si>
  <si>
    <t xml:space="preserve">Cooper’s Hawk Intermediate Holding, LLC </t>
  </si>
  <si>
    <t xml:space="preserve">Cooper’s Hawk Winery &amp; Restaurants </t>
  </si>
  <si>
    <t>58 E. Oak St.</t>
  </si>
  <si>
    <t xml:space="preserve">Chicago, IL 60611 </t>
  </si>
  <si>
    <t>Kristen Zagozdon</t>
  </si>
  <si>
    <t>331-233-5712</t>
  </si>
  <si>
    <t>Full-Service Restaurants (Accommodation and Food Service</t>
  </si>
  <si>
    <t>Hospitality Staffing Inc.</t>
  </si>
  <si>
    <t>Hospitality Staffing at the Sheraton Suites Chicago O’Hare</t>
  </si>
  <si>
    <t>6501 Mannheim Rd</t>
  </si>
  <si>
    <t>Janice Parks</t>
  </si>
  <si>
    <t>847-939-5437</t>
  </si>
  <si>
    <t>Temporary Help Services (Administrative, Support, Waste Management, and Remediation Services)</t>
  </si>
  <si>
    <t>561320</t>
  </si>
  <si>
    <t>Hospitality Staffing at the Hiltons at McCormick Place Chicago</t>
  </si>
  <si>
    <t>123 E Cermak Rd Suite 300</t>
  </si>
  <si>
    <t>Chicago, IL 60616</t>
  </si>
  <si>
    <t>Muscular Dystrophy Association</t>
  </si>
  <si>
    <t>161 N. Clark St., #3505</t>
  </si>
  <si>
    <t>Meghan Odden</t>
  </si>
  <si>
    <t>312-525-8716</t>
  </si>
  <si>
    <t>Research and Development in the Social Sciences and Humanities (Professional and Technical Services)</t>
  </si>
  <si>
    <t>541720</t>
  </si>
  <si>
    <t>WARN NOTICES</t>
  </si>
  <si>
    <t>Total Layoffs</t>
  </si>
  <si>
    <t>CO</t>
  </si>
  <si>
    <t>Percent of Layoffs</t>
  </si>
  <si>
    <t>CWT, LLC</t>
  </si>
  <si>
    <t>1 S. Wacker Drive, Suite 2300</t>
  </si>
  <si>
    <t>Chicago, IL 60606</t>
  </si>
  <si>
    <t>Laura Watterson</t>
  </si>
  <si>
    <t>763-852-5530</t>
  </si>
  <si>
    <t xml:space="preserve">On or about Oct.1, 13 workers will be permanently laid off. </t>
  </si>
  <si>
    <t>SSA Group, LLC</t>
  </si>
  <si>
    <t>Brookfield Zoo</t>
  </si>
  <si>
    <t>8400 W. 31st St.</t>
  </si>
  <si>
    <t>Brookfield, IL 60513</t>
  </si>
  <si>
    <t>Kassey Kampman</t>
  </si>
  <si>
    <t>303-322-3031</t>
  </si>
  <si>
    <t>Zoos and Botanical Gardens (Arts, Entertainment, and Recreation)</t>
  </si>
  <si>
    <t>712130</t>
  </si>
  <si>
    <t>MSG Entertainment Group, LLC</t>
  </si>
  <si>
    <t>MSG Chicago, LLC</t>
  </si>
  <si>
    <t>175 N. State Street</t>
  </si>
  <si>
    <t>Karen M. McCarthy</t>
  </si>
  <si>
    <t>212-465-6221</t>
  </si>
  <si>
    <t>Promoters of Performing Arts, Sports, and Similar Events with Facilities (Arts, Entertainment, and Recreation)</t>
  </si>
  <si>
    <t>711310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</si>
</sst>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4" x14ac:knownFonts="1">
    <font>
      <sz val="11"/>
      <color theme="1"/>
      <name val="Calibri"/>
      <family val="2"/>
      <scheme val="minor"/>
    </font>
    <font>
      <sz val="8"/>
      <name val="Calibri"/>
      <family val="2"/>
    </font>
    <font>
      <sz val="8"/>
      <color theme="1"/>
      <name val="Tahoma"/>
      <family val="2"/>
    </font>
    <font>
      <b/>
      <sz val="8"/>
      <color theme="1"/>
      <name val="Tahoma"/>
      <family val="2"/>
    </font>
  </fonts>
  <fills count="3">
    <fill>
      <patternFill patternType="none"/>
    </fill>
    <fill>
      <patternFill patternType="gray125"/>
    </fill>
    <fill>
      <patternFill patternType="solid">
        <fgColor theme="1"/>
        <bgColor indexed="64"/>
      </patternFill>
    </fill>
  </fills>
  <borders count="9">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46">
    <xf numFmtId="0" fontId="0" fillId="0" borderId="0" xfId="0"/>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2" xfId="0" applyFont="1" applyFill="1" applyBorder="1" applyAlignment="1">
      <alignment horizontal="left" vertical="top" wrapText="1"/>
    </xf>
    <xf numFmtId="0" fontId="2" fillId="0" borderId="3"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14" fontId="2" fillId="0" borderId="5"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1" fontId="2" fillId="0" borderId="5" xfId="0" applyNumberFormat="1" applyFont="1" applyBorder="1" applyAlignment="1">
      <alignment horizontal="left" vertical="top" wrapText="1"/>
    </xf>
    <xf numFmtId="0" fontId="0" fillId="0" borderId="0"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49" fontId="2" fillId="0" borderId="5" xfId="0" applyNumberFormat="1"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14" fontId="2" fillId="0" borderId="5" xfId="0" applyNumberFormat="1" applyFont="1" applyFill="1" applyBorder="1" applyAlignment="1">
      <alignment horizontal="left" vertical="top" wrapText="1"/>
    </xf>
    <xf numFmtId="14" fontId="2" fillId="0" borderId="5"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1" fontId="2" fillId="0" borderId="5" xfId="0" applyNumberFormat="1" applyFont="1" applyBorder="1" applyAlignment="1">
      <alignment horizontal="left" vertical="top" wrapText="1"/>
    </xf>
    <xf numFmtId="0" fontId="2" fillId="0" borderId="5" xfId="0" applyFont="1" applyFill="1" applyBorder="1" applyAlignment="1">
      <alignment horizontal="left" vertical="top" wrapText="1"/>
    </xf>
    <xf numFmtId="49" fontId="2" fillId="0" borderId="5" xfId="0" applyNumberFormat="1" applyFont="1" applyFill="1" applyBorder="1" applyAlignment="1">
      <alignment horizontal="left" vertical="top" wrapText="1"/>
    </xf>
    <xf numFmtId="0" fontId="3" fillId="0" borderId="5" xfId="0" applyFont="1" applyBorder="1" applyAlignment="1">
      <alignment horizontal="left" vertical="top" wrapText="1"/>
    </xf>
    <xf numFmtId="3" fontId="3" fillId="0" borderId="5" xfId="0" applyNumberFormat="1" applyFont="1" applyBorder="1" applyAlignment="1">
      <alignment horizontal="left" vertical="top" wrapText="1"/>
    </xf>
    <xf numFmtId="3" fontId="2" fillId="0" borderId="5" xfId="0" applyNumberFormat="1"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8" xfId="0" applyFont="1" applyFill="1" applyBorder="1" applyAlignment="1">
      <alignment horizontal="left" vertical="top" wrapText="1"/>
    </xf>
    <xf numFmtId="0" fontId="3" fillId="0" borderId="2" xfId="0" applyFont="1" applyBorder="1" applyAlignment="1">
      <alignment horizontal="left" vertical="top" wrapText="1"/>
    </xf>
    <xf numFmtId="0" fontId="3" fillId="0" borderId="2" xfId="0" applyFont="1" applyFill="1" applyBorder="1" applyAlignment="1">
      <alignment horizontal="left" vertical="top" wrapText="1"/>
    </xf>
    <xf numFmtId="10" fontId="2" fillId="0" borderId="5" xfId="0" applyNumberFormat="1" applyFont="1" applyFill="1" applyBorder="1" applyAlignment="1">
      <alignment horizontal="left" vertical="top" wrapText="1"/>
    </xf>
    <xf numFmtId="164" fontId="3" fillId="2" borderId="5" xfId="0" applyNumberFormat="1"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7" xfId="0" applyFont="1" applyFill="1" applyBorder="1" applyAlignment="1">
      <alignment horizontal="left" vertical="top" wrapText="1"/>
    </xf>
    <xf numFmtId="0" fontId="3" fillId="0" borderId="8" xfId="0" applyFont="1" applyBorder="1" applyAlignment="1">
      <alignment horizontal="left" vertical="top" wrapText="1"/>
    </xf>
    <xf numFmtId="10" fontId="2" fillId="0" borderId="5" xfId="0" applyNumberFormat="1" applyFont="1" applyBorder="1" applyAlignment="1">
      <alignment horizontal="left" vertical="top" wrapText="1"/>
    </xf>
    <xf numFmtId="0" fontId="2" fillId="0" borderId="0" xfId="0" applyFont="1" applyBorder="1" applyAlignment="1">
      <alignment horizontal="center" vertical="top" wrapText="1"/>
    </xf>
    <xf numFmtId="0" fontId="3" fillId="0" borderId="0" xfId="0" applyFont="1" applyBorder="1" applyAlignment="1">
      <alignment horizontal="center" vertical="top" wrapText="1"/>
    </xf>
  </cellXfs>
  <cellStyles count="1">
    <cellStyle name="Normal" xfId="0" builtinId="0"/>
  </cellStyles>
  <dxfs count="48">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T50" totalsRowShown="0" headerRowDxfId="47" dataDxfId="45" headerRowBorderDxfId="46" tableBorderDxfId="44">
  <autoFilter ref="A1:T50" xr:uid="{00000000-0009-0000-0100-000002000000}"/>
  <sortState xmlns:xlrd2="http://schemas.microsoft.com/office/spreadsheetml/2017/richdata2" ref="A2:T50">
    <sortCondition ref="A1:A50"/>
  </sortState>
  <tableColumns count="20">
    <tableColumn id="1" xr3:uid="{00000000-0010-0000-0000-000001000000}" name="COMPANY NAME:" dataDxfId="43"/>
    <tableColumn id="2" xr3:uid="{00000000-0010-0000-0000-000002000000}" name="DBA:" dataDxfId="42"/>
    <tableColumn id="3" xr3:uid="{00000000-0010-0000-0000-000003000000}" name="COMPANY ADDRESS:" dataDxfId="41"/>
    <tableColumn id="4" xr3:uid="{00000000-0010-0000-0000-000004000000}" name="CITY, STATE, ZIP:" dataDxfId="40"/>
    <tableColumn id="5" xr3:uid="{00000000-0010-0000-0000-000005000000}" name="COMPANY CONTACT:" dataDxfId="39"/>
    <tableColumn id="6" xr3:uid="{00000000-0010-0000-0000-000006000000}" name="PHONE:" dataDxfId="38"/>
    <tableColumn id="7" xr3:uid="{00000000-0010-0000-0000-000007000000}" name="UNION:" dataDxfId="37"/>
    <tableColumn id="8" xr3:uid="{00000000-0010-0000-0000-000008000000}" name="BUMPING RIGHTS:" dataDxfId="36"/>
    <tableColumn id="9" xr3:uid="{00000000-0010-0000-0000-000009000000}" name="LOCAL WORKFORCE AREA:" dataDxfId="35"/>
    <tableColumn id="10" xr3:uid="{00000000-0010-0000-0000-00000A000000}" name="REGION NUMBER &amp; NAME:" dataDxfId="34"/>
    <tableColumn id="11" xr3:uid="{00000000-0010-0000-0000-00000B000000}" name="TYPE OF COMPANY:" dataDxfId="33"/>
    <tableColumn id="12" xr3:uid="{00000000-0010-0000-0000-00000C000000}" name="TYPE OF EVENT:" dataDxfId="32"/>
    <tableColumn id="13" xr3:uid="{00000000-0010-0000-0000-00000D000000}" name="WARN RECEIVED DATE:" dataDxfId="31"/>
    <tableColumn id="14" xr3:uid="{00000000-0010-0000-0000-00000E000000}" name="FIRST LAYOFF DATE:" dataDxfId="30"/>
    <tableColumn id="15" xr3:uid="{00000000-0010-0000-0000-00000F000000}" name="ENDING LAYOFF DATE:" dataDxfId="29"/>
    <tableColumn id="16" xr3:uid="{00000000-0010-0000-0000-000010000000}" name="# WORKERS AFFECTED:" dataDxfId="28"/>
    <tableColumn id="17" xr3:uid="{00000000-0010-0000-0000-000011000000}" name="TYPE OF LAYOFF:" dataDxfId="27"/>
    <tableColumn id="18" xr3:uid="{00000000-0010-0000-0000-000012000000}" name="EVENT CAUSES:       " dataDxfId="26"/>
    <tableColumn id="19" xr3:uid="{00000000-0010-0000-0000-000013000000}" name="COUNTY:" dataDxfId="25"/>
    <tableColumn id="20" xr3:uid="{00000000-0010-0000-0000-000014000000}" name="COMPANY NAICS:" dataDxfId="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ADC45D-132E-4E57-B46B-612B197E93C5}" name="Table252" displayName="Table252" ref="A2:T23" totalsRowShown="0" headerRowDxfId="23" dataDxfId="21" headerRowBorderDxfId="22" tableBorderDxfId="20">
  <autoFilter ref="A2:T23" xr:uid="{77A89A5F-84FE-4DC3-A249-CAA29181EDD2}"/>
  <sortState xmlns:xlrd2="http://schemas.microsoft.com/office/spreadsheetml/2017/richdata2" ref="A3:T23">
    <sortCondition ref="A2:A23"/>
  </sortState>
  <tableColumns count="20">
    <tableColumn id="1" xr3:uid="{AE1FAAE6-8BC6-43FB-84D7-EBD3889076FC}" name="COMPANY NAME:" dataDxfId="19"/>
    <tableColumn id="2" xr3:uid="{AC21EA6E-D25D-46E0-B364-4C8D45F7DA5A}" name="DBA" dataDxfId="18"/>
    <tableColumn id="3" xr3:uid="{588231E7-7845-4C47-8A23-42EF73702843}" name="COMPANY ADDRESS:" dataDxfId="17"/>
    <tableColumn id="4" xr3:uid="{95AF7FE0-696E-42FB-8691-D6F0628E2325}" name="CITY, STATE, ZIP:" dataDxfId="16"/>
    <tableColumn id="5" xr3:uid="{3A006BEC-7685-4AC3-A93A-68FB56024448}" name="COMPANY CONTACT:" dataDxfId="15"/>
    <tableColumn id="6" xr3:uid="{43EBBEE6-0B47-4D31-B75E-15F8A39F6B71}" name="TELEPHONE:" dataDxfId="14"/>
    <tableColumn id="7" xr3:uid="{204A9230-93FF-4A50-9939-5FE409F5AB1A}" name="UNION:" dataDxfId="13"/>
    <tableColumn id="8" xr3:uid="{DE053210-82A0-4CEB-9D85-632A3323F290}" name="BUMPING RIGHTS:" dataDxfId="12"/>
    <tableColumn id="9" xr3:uid="{2D2121D2-E584-4724-A0D7-8C024D79657C}" name="LOCAL WORKFORCE AREA:" dataDxfId="11"/>
    <tableColumn id="10" xr3:uid="{E2AA03C0-A9BA-416A-8BEF-B4F77F36D937}" name="REGION NUMBER &amp; NAME:" dataDxfId="10"/>
    <tableColumn id="11" xr3:uid="{B9205B5D-E186-46C1-BDBB-19FED448E9DC}" name="TYPE OF COMPANY:" dataDxfId="9"/>
    <tableColumn id="12" xr3:uid="{7B3CA94E-0205-4FBE-B551-9F73C9975E59}" name="SUPP INFORMATION" dataDxfId="8"/>
    <tableColumn id="13" xr3:uid="{3D0D12DB-77B7-4F5C-928A-6BCDAB35E114}" name="INTIAL NOTICE DATE:" dataDxfId="7"/>
    <tableColumn id="14" xr3:uid="{1B04B2CD-7FAA-4075-B508-DF2D3FB1A17B}" name="SUPP NOTICE DATE:" dataDxfId="6"/>
    <tableColumn id="15" xr3:uid="{2EC63133-FF86-451A-8724-17F00BBC04A5}" name="FIRST LAYOFF DATE:" dataDxfId="5"/>
    <tableColumn id="16" xr3:uid="{8A74F182-7232-495C-80A2-4580D639CD63}" name="ENDING LAYOFF DATE:" dataDxfId="4"/>
    <tableColumn id="17" xr3:uid="{C8877877-2B2D-459B-9B8A-F7B23FD78651}" name="ADDITIONAL WORKERS AFFECTED:" dataDxfId="3"/>
    <tableColumn id="18" xr3:uid="{FB9CC078-0740-4B16-A869-0B1802EB91C0}" name="EVENT CAUSES:       " dataDxfId="2"/>
    <tableColumn id="19" xr3:uid="{C1AF86BE-0C78-4E5F-A07B-967F70F27A74}" name="COUNTY:" dataDxfId="1"/>
    <tableColumn id="20" xr3:uid="{2CD1A78C-80E4-4988-9B09-481E38902F40}" name="COMPANY NAIC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57"/>
  <sheetViews>
    <sheetView showGridLines="0" tabSelected="1" zoomScale="90" zoomScaleNormal="90" workbookViewId="0">
      <selection activeCell="J5" sqref="J5"/>
    </sheetView>
  </sheetViews>
  <sheetFormatPr defaultColWidth="0" defaultRowHeight="10.199999999999999" zeroHeight="1" x14ac:dyDescent="0.3"/>
  <cols>
    <col min="1" max="1" width="29.6640625" style="5" customWidth="1"/>
    <col min="2" max="2" width="27.109375" style="5" customWidth="1"/>
    <col min="3" max="3" width="28.109375" style="5" customWidth="1"/>
    <col min="4" max="4" width="23.88671875" style="5" customWidth="1"/>
    <col min="5" max="5" width="18.5546875" style="5" customWidth="1"/>
    <col min="6" max="6" width="15.5546875" style="5" customWidth="1"/>
    <col min="7" max="7" width="16.5546875" style="5" customWidth="1"/>
    <col min="8" max="8" width="16.88671875" style="5" customWidth="1"/>
    <col min="9" max="9" width="23.5546875" style="5" customWidth="1"/>
    <col min="10" max="10" width="16.88671875" style="5" customWidth="1"/>
    <col min="11" max="11" width="28.44140625" style="5" customWidth="1"/>
    <col min="12" max="12" width="17.44140625" style="5" customWidth="1"/>
    <col min="13" max="13" width="16.88671875" style="5" customWidth="1"/>
    <col min="14" max="14" width="16.88671875" style="13" customWidth="1"/>
    <col min="15" max="16" width="16.88671875" style="5" customWidth="1"/>
    <col min="17" max="17" width="24.6640625" style="13" customWidth="1"/>
    <col min="18" max="18" width="16.88671875" style="5" customWidth="1"/>
    <col min="19" max="19" width="9.88671875" style="5" customWidth="1"/>
    <col min="20" max="20" width="16.88671875" style="5" bestFit="1" customWidth="1"/>
    <col min="21" max="16384" width="0" style="5" hidden="1"/>
  </cols>
  <sheetData>
    <row r="1" spans="1:20" ht="24.6" customHeight="1" x14ac:dyDescent="0.3">
      <c r="A1" s="1" t="s">
        <v>0</v>
      </c>
      <c r="B1" s="2" t="s">
        <v>23</v>
      </c>
      <c r="C1" s="2" t="s">
        <v>2</v>
      </c>
      <c r="D1" s="2" t="s">
        <v>3</v>
      </c>
      <c r="E1" s="2" t="s">
        <v>4</v>
      </c>
      <c r="F1" s="2" t="s">
        <v>24</v>
      </c>
      <c r="G1" s="2" t="s">
        <v>6</v>
      </c>
      <c r="H1" s="2" t="s">
        <v>7</v>
      </c>
      <c r="I1" s="2" t="s">
        <v>8</v>
      </c>
      <c r="J1" s="2" t="s">
        <v>9</v>
      </c>
      <c r="K1" s="2" t="s">
        <v>10</v>
      </c>
      <c r="L1" s="2" t="s">
        <v>11</v>
      </c>
      <c r="M1" s="2" t="s">
        <v>25</v>
      </c>
      <c r="N1" s="3" t="s">
        <v>12</v>
      </c>
      <c r="O1" s="2" t="s">
        <v>13</v>
      </c>
      <c r="P1" s="2" t="s">
        <v>14</v>
      </c>
      <c r="Q1" s="3" t="s">
        <v>26</v>
      </c>
      <c r="R1" s="2" t="s">
        <v>15</v>
      </c>
      <c r="S1" s="2" t="s">
        <v>16</v>
      </c>
      <c r="T1" s="4" t="s">
        <v>17</v>
      </c>
    </row>
    <row r="2" spans="1:20" ht="46.5" customHeight="1" x14ac:dyDescent="0.3">
      <c r="A2" s="6" t="s">
        <v>173</v>
      </c>
      <c r="B2" s="7"/>
      <c r="C2" s="7" t="s">
        <v>174</v>
      </c>
      <c r="D2" s="7" t="s">
        <v>175</v>
      </c>
      <c r="E2" s="7" t="s">
        <v>176</v>
      </c>
      <c r="F2" s="7" t="s">
        <v>177</v>
      </c>
      <c r="G2" s="7" t="s">
        <v>67</v>
      </c>
      <c r="H2" s="7" t="s">
        <v>67</v>
      </c>
      <c r="I2" s="7">
        <v>6</v>
      </c>
      <c r="J2" s="7">
        <v>4</v>
      </c>
      <c r="K2" s="7" t="s">
        <v>178</v>
      </c>
      <c r="L2" s="7" t="s">
        <v>38</v>
      </c>
      <c r="M2" s="8">
        <v>44084</v>
      </c>
      <c r="N2" s="25">
        <v>43948</v>
      </c>
      <c r="O2" s="8"/>
      <c r="P2" s="17">
        <v>61</v>
      </c>
      <c r="Q2" s="23" t="s">
        <v>230</v>
      </c>
      <c r="R2" s="7" t="s">
        <v>30</v>
      </c>
      <c r="S2" s="7" t="s">
        <v>32</v>
      </c>
      <c r="T2" s="9" t="s">
        <v>179</v>
      </c>
    </row>
    <row r="3" spans="1:20" ht="50.25" customHeight="1" x14ac:dyDescent="0.3">
      <c r="A3" s="6" t="s">
        <v>155</v>
      </c>
      <c r="B3" s="7"/>
      <c r="C3" s="7" t="s">
        <v>156</v>
      </c>
      <c r="D3" s="7" t="s">
        <v>157</v>
      </c>
      <c r="E3" s="7" t="s">
        <v>158</v>
      </c>
      <c r="F3" s="7" t="s">
        <v>159</v>
      </c>
      <c r="G3" s="7" t="s">
        <v>67</v>
      </c>
      <c r="H3" s="7" t="s">
        <v>67</v>
      </c>
      <c r="I3" s="7">
        <v>1</v>
      </c>
      <c r="J3" s="7">
        <v>4</v>
      </c>
      <c r="K3" s="7" t="s">
        <v>160</v>
      </c>
      <c r="L3" s="23" t="s">
        <v>38</v>
      </c>
      <c r="M3" s="8">
        <v>44083</v>
      </c>
      <c r="N3" s="25">
        <v>44143</v>
      </c>
      <c r="O3" s="8"/>
      <c r="P3" s="17">
        <v>313</v>
      </c>
      <c r="Q3" s="23" t="s">
        <v>322</v>
      </c>
      <c r="R3" s="7" t="s">
        <v>30</v>
      </c>
      <c r="S3" s="7" t="s">
        <v>161</v>
      </c>
      <c r="T3" s="9" t="s">
        <v>162</v>
      </c>
    </row>
    <row r="4" spans="1:20" ht="51.75" customHeight="1" x14ac:dyDescent="0.3">
      <c r="A4" s="22" t="s">
        <v>272</v>
      </c>
      <c r="B4" s="23"/>
      <c r="C4" s="7" t="s">
        <v>273</v>
      </c>
      <c r="D4" s="7" t="s">
        <v>274</v>
      </c>
      <c r="E4" s="7" t="s">
        <v>275</v>
      </c>
      <c r="F4" s="7" t="s">
        <v>276</v>
      </c>
      <c r="G4" s="7" t="s">
        <v>44</v>
      </c>
      <c r="H4" s="7" t="s">
        <v>67</v>
      </c>
      <c r="I4" s="7">
        <v>7</v>
      </c>
      <c r="J4" s="7">
        <v>4</v>
      </c>
      <c r="K4" s="7" t="s">
        <v>195</v>
      </c>
      <c r="L4" s="7" t="s">
        <v>38</v>
      </c>
      <c r="M4" s="8">
        <v>44091</v>
      </c>
      <c r="N4" s="25">
        <v>44104</v>
      </c>
      <c r="O4" s="8"/>
      <c r="P4" s="17">
        <v>240</v>
      </c>
      <c r="Q4" s="23" t="s">
        <v>322</v>
      </c>
      <c r="R4" s="7" t="s">
        <v>30</v>
      </c>
      <c r="S4" s="7" t="s">
        <v>31</v>
      </c>
      <c r="T4" s="9" t="s">
        <v>196</v>
      </c>
    </row>
    <row r="5" spans="1:20" ht="51.75" customHeight="1" x14ac:dyDescent="0.3">
      <c r="A5" s="22" t="s">
        <v>316</v>
      </c>
      <c r="B5" s="23"/>
      <c r="C5" s="23" t="s">
        <v>317</v>
      </c>
      <c r="D5" s="23" t="s">
        <v>318</v>
      </c>
      <c r="E5" s="23" t="s">
        <v>319</v>
      </c>
      <c r="F5" s="23" t="s">
        <v>320</v>
      </c>
      <c r="G5" s="23" t="s">
        <v>67</v>
      </c>
      <c r="H5" s="23" t="s">
        <v>67</v>
      </c>
      <c r="I5" s="23">
        <v>19</v>
      </c>
      <c r="J5" s="23">
        <v>3</v>
      </c>
      <c r="K5" s="23" t="s">
        <v>321</v>
      </c>
      <c r="L5" s="23" t="s">
        <v>38</v>
      </c>
      <c r="M5" s="25">
        <v>44096</v>
      </c>
      <c r="N5" s="25">
        <v>44151</v>
      </c>
      <c r="O5" s="25"/>
      <c r="P5" s="27">
        <v>148</v>
      </c>
      <c r="Q5" s="23" t="s">
        <v>322</v>
      </c>
      <c r="R5" s="23" t="s">
        <v>29</v>
      </c>
      <c r="S5" s="23" t="s">
        <v>323</v>
      </c>
      <c r="T5" s="26" t="s">
        <v>324</v>
      </c>
    </row>
    <row r="6" spans="1:20" ht="51.75" customHeight="1" x14ac:dyDescent="0.3">
      <c r="A6" s="6" t="s">
        <v>180</v>
      </c>
      <c r="B6" s="7"/>
      <c r="C6" s="7" t="s">
        <v>181</v>
      </c>
      <c r="D6" s="7" t="s">
        <v>182</v>
      </c>
      <c r="E6" s="7" t="s">
        <v>183</v>
      </c>
      <c r="F6" s="7" t="s">
        <v>184</v>
      </c>
      <c r="G6" s="7" t="s">
        <v>67</v>
      </c>
      <c r="H6" s="7" t="s">
        <v>67</v>
      </c>
      <c r="I6" s="7">
        <v>19</v>
      </c>
      <c r="J6" s="7">
        <v>1</v>
      </c>
      <c r="K6" s="23" t="s">
        <v>185</v>
      </c>
      <c r="L6" s="7" t="s">
        <v>86</v>
      </c>
      <c r="M6" s="8">
        <v>44084</v>
      </c>
      <c r="N6" s="25">
        <v>44075</v>
      </c>
      <c r="O6" s="8"/>
      <c r="P6" s="17">
        <v>45</v>
      </c>
      <c r="Q6" s="23" t="s">
        <v>322</v>
      </c>
      <c r="R6" s="7" t="s">
        <v>186</v>
      </c>
      <c r="S6" s="7" t="s">
        <v>187</v>
      </c>
      <c r="T6" s="9" t="s">
        <v>188</v>
      </c>
    </row>
    <row r="7" spans="1:20" ht="51.75" customHeight="1" x14ac:dyDescent="0.3">
      <c r="A7" s="6" t="s">
        <v>220</v>
      </c>
      <c r="B7" s="7"/>
      <c r="C7" s="7" t="s">
        <v>221</v>
      </c>
      <c r="D7" s="7" t="s">
        <v>222</v>
      </c>
      <c r="E7" s="7" t="s">
        <v>223</v>
      </c>
      <c r="F7" s="7" t="s">
        <v>391</v>
      </c>
      <c r="G7" s="7" t="s">
        <v>29</v>
      </c>
      <c r="H7" s="7" t="s">
        <v>29</v>
      </c>
      <c r="I7" s="7">
        <v>7</v>
      </c>
      <c r="J7" s="7">
        <v>4</v>
      </c>
      <c r="K7" s="7" t="s">
        <v>95</v>
      </c>
      <c r="L7" s="7" t="s">
        <v>38</v>
      </c>
      <c r="M7" s="8">
        <v>44088</v>
      </c>
      <c r="N7" s="25">
        <v>43913</v>
      </c>
      <c r="O7" s="8"/>
      <c r="P7" s="17">
        <v>162</v>
      </c>
      <c r="Q7" s="23" t="s">
        <v>230</v>
      </c>
      <c r="R7" s="7" t="s">
        <v>30</v>
      </c>
      <c r="S7" s="7" t="s">
        <v>31</v>
      </c>
      <c r="T7" s="9" t="s">
        <v>96</v>
      </c>
    </row>
    <row r="8" spans="1:20" ht="46.5" customHeight="1" x14ac:dyDescent="0.3">
      <c r="A8" s="6" t="s">
        <v>142</v>
      </c>
      <c r="B8" s="7"/>
      <c r="C8" s="7" t="s">
        <v>143</v>
      </c>
      <c r="D8" s="7" t="s">
        <v>144</v>
      </c>
      <c r="E8" s="7" t="s">
        <v>145</v>
      </c>
      <c r="F8" s="7" t="s">
        <v>146</v>
      </c>
      <c r="G8" s="7" t="s">
        <v>44</v>
      </c>
      <c r="H8" s="7" t="s">
        <v>67</v>
      </c>
      <c r="I8" s="7">
        <v>7</v>
      </c>
      <c r="J8" s="7">
        <v>4</v>
      </c>
      <c r="K8" s="7" t="s">
        <v>108</v>
      </c>
      <c r="L8" s="7" t="s">
        <v>38</v>
      </c>
      <c r="M8" s="8">
        <v>44082</v>
      </c>
      <c r="N8" s="25">
        <v>44029</v>
      </c>
      <c r="O8" s="8"/>
      <c r="P8" s="17">
        <v>94</v>
      </c>
      <c r="Q8" s="23" t="s">
        <v>322</v>
      </c>
      <c r="R8" s="7" t="s">
        <v>30</v>
      </c>
      <c r="S8" s="7" t="s">
        <v>31</v>
      </c>
      <c r="T8" s="9" t="s">
        <v>111</v>
      </c>
    </row>
    <row r="9" spans="1:20" ht="49.95" customHeight="1" x14ac:dyDescent="0.3">
      <c r="A9" s="6" t="s">
        <v>136</v>
      </c>
      <c r="B9" s="7" t="s">
        <v>90</v>
      </c>
      <c r="C9" s="7" t="s">
        <v>91</v>
      </c>
      <c r="D9" s="7" t="s">
        <v>92</v>
      </c>
      <c r="E9" s="7" t="s">
        <v>93</v>
      </c>
      <c r="F9" s="7" t="s">
        <v>94</v>
      </c>
      <c r="G9" s="7" t="s">
        <v>44</v>
      </c>
      <c r="H9" s="7" t="s">
        <v>44</v>
      </c>
      <c r="I9" s="7">
        <v>7</v>
      </c>
      <c r="J9" s="7">
        <v>4</v>
      </c>
      <c r="K9" s="7" t="s">
        <v>95</v>
      </c>
      <c r="L9" s="7" t="s">
        <v>38</v>
      </c>
      <c r="M9" s="8">
        <v>44076</v>
      </c>
      <c r="N9" s="25">
        <v>44135</v>
      </c>
      <c r="O9" s="8"/>
      <c r="P9" s="17">
        <v>51</v>
      </c>
      <c r="Q9" s="7" t="s">
        <v>322</v>
      </c>
      <c r="R9" s="7" t="s">
        <v>29</v>
      </c>
      <c r="S9" s="7" t="s">
        <v>31</v>
      </c>
      <c r="T9" s="9" t="s">
        <v>96</v>
      </c>
    </row>
    <row r="10" spans="1:20" ht="38.25" customHeight="1" x14ac:dyDescent="0.3">
      <c r="A10" s="6" t="s">
        <v>136</v>
      </c>
      <c r="B10" s="7" t="s">
        <v>137</v>
      </c>
      <c r="C10" s="7" t="s">
        <v>138</v>
      </c>
      <c r="D10" s="7" t="s">
        <v>139</v>
      </c>
      <c r="E10" s="7" t="s">
        <v>140</v>
      </c>
      <c r="F10" s="7" t="s">
        <v>141</v>
      </c>
      <c r="G10" s="7" t="s">
        <v>29</v>
      </c>
      <c r="H10" s="7" t="s">
        <v>29</v>
      </c>
      <c r="I10" s="7">
        <v>7</v>
      </c>
      <c r="J10" s="7">
        <v>4</v>
      </c>
      <c r="K10" s="7" t="s">
        <v>95</v>
      </c>
      <c r="L10" s="7" t="s">
        <v>38</v>
      </c>
      <c r="M10" s="8">
        <v>44082</v>
      </c>
      <c r="N10" s="25">
        <v>44137</v>
      </c>
      <c r="O10" s="8"/>
      <c r="P10" s="17">
        <v>36</v>
      </c>
      <c r="Q10" s="7" t="s">
        <v>322</v>
      </c>
      <c r="R10" s="7" t="s">
        <v>30</v>
      </c>
      <c r="S10" s="7" t="s">
        <v>31</v>
      </c>
      <c r="T10" s="9" t="s">
        <v>96</v>
      </c>
    </row>
    <row r="11" spans="1:20" ht="50.25" customHeight="1" x14ac:dyDescent="0.3">
      <c r="A11" s="6" t="s">
        <v>136</v>
      </c>
      <c r="B11" s="7" t="s">
        <v>340</v>
      </c>
      <c r="C11" s="7" t="s">
        <v>341</v>
      </c>
      <c r="D11" s="7" t="s">
        <v>227</v>
      </c>
      <c r="E11" s="7" t="s">
        <v>342</v>
      </c>
      <c r="F11" s="7" t="s">
        <v>343</v>
      </c>
      <c r="G11" s="7" t="s">
        <v>44</v>
      </c>
      <c r="H11" s="7" t="s">
        <v>44</v>
      </c>
      <c r="I11" s="7">
        <v>7</v>
      </c>
      <c r="J11" s="7">
        <v>4</v>
      </c>
      <c r="K11" s="7" t="s">
        <v>95</v>
      </c>
      <c r="L11" s="7" t="s">
        <v>38</v>
      </c>
      <c r="M11" s="8">
        <v>44096</v>
      </c>
      <c r="N11" s="21" t="s">
        <v>344</v>
      </c>
      <c r="O11" s="8"/>
      <c r="P11" s="17">
        <v>56</v>
      </c>
      <c r="Q11" s="7" t="s">
        <v>322</v>
      </c>
      <c r="R11" s="7" t="s">
        <v>345</v>
      </c>
      <c r="S11" s="7" t="s">
        <v>31</v>
      </c>
      <c r="T11" s="9" t="s">
        <v>96</v>
      </c>
    </row>
    <row r="12" spans="1:20" ht="38.25" customHeight="1" x14ac:dyDescent="0.3">
      <c r="A12" s="6" t="s">
        <v>189</v>
      </c>
      <c r="B12" s="7" t="s">
        <v>190</v>
      </c>
      <c r="C12" s="7" t="s">
        <v>191</v>
      </c>
      <c r="D12" s="7" t="s">
        <v>192</v>
      </c>
      <c r="E12" s="7" t="s">
        <v>193</v>
      </c>
      <c r="F12" s="7" t="s">
        <v>194</v>
      </c>
      <c r="G12" s="7" t="s">
        <v>44</v>
      </c>
      <c r="H12" s="7" t="s">
        <v>44</v>
      </c>
      <c r="I12" s="7">
        <v>7</v>
      </c>
      <c r="J12" s="7">
        <v>4</v>
      </c>
      <c r="K12" s="7" t="s">
        <v>195</v>
      </c>
      <c r="L12" s="7" t="s">
        <v>38</v>
      </c>
      <c r="M12" s="8">
        <v>44084</v>
      </c>
      <c r="N12" s="25">
        <v>44131</v>
      </c>
      <c r="O12" s="8"/>
      <c r="P12" s="17">
        <v>111</v>
      </c>
      <c r="Q12" s="7" t="s">
        <v>322</v>
      </c>
      <c r="R12" s="7" t="s">
        <v>29</v>
      </c>
      <c r="S12" s="7" t="s">
        <v>31</v>
      </c>
      <c r="T12" s="9" t="s">
        <v>196</v>
      </c>
    </row>
    <row r="13" spans="1:20" ht="50.25" customHeight="1" x14ac:dyDescent="0.3">
      <c r="A13" s="6" t="s">
        <v>433</v>
      </c>
      <c r="B13" s="7" t="s">
        <v>434</v>
      </c>
      <c r="C13" s="7" t="s">
        <v>435</v>
      </c>
      <c r="D13" s="7" t="s">
        <v>436</v>
      </c>
      <c r="E13" s="7" t="s">
        <v>437</v>
      </c>
      <c r="F13" s="7" t="s">
        <v>438</v>
      </c>
      <c r="G13" s="7" t="s">
        <v>67</v>
      </c>
      <c r="H13" s="7" t="s">
        <v>67</v>
      </c>
      <c r="I13" s="7">
        <v>7</v>
      </c>
      <c r="J13" s="7">
        <v>4</v>
      </c>
      <c r="K13" s="7" t="s">
        <v>439</v>
      </c>
      <c r="L13" s="7" t="s">
        <v>38</v>
      </c>
      <c r="M13" s="8">
        <v>44099</v>
      </c>
      <c r="N13" s="24">
        <v>43909</v>
      </c>
      <c r="O13" s="8"/>
      <c r="P13" s="17">
        <v>140</v>
      </c>
      <c r="Q13" s="23" t="s">
        <v>230</v>
      </c>
      <c r="R13" s="7" t="s">
        <v>30</v>
      </c>
      <c r="S13" s="7" t="s">
        <v>31</v>
      </c>
      <c r="T13" s="9" t="s">
        <v>69</v>
      </c>
    </row>
    <row r="14" spans="1:20" ht="24.6" customHeight="1" x14ac:dyDescent="0.3">
      <c r="A14" s="6" t="s">
        <v>268</v>
      </c>
      <c r="B14" s="7" t="s">
        <v>269</v>
      </c>
      <c r="C14" s="7" t="s">
        <v>270</v>
      </c>
      <c r="D14" s="7" t="s">
        <v>271</v>
      </c>
      <c r="E14" s="7" t="s">
        <v>235</v>
      </c>
      <c r="F14" s="7" t="s">
        <v>236</v>
      </c>
      <c r="G14" s="7" t="s">
        <v>44</v>
      </c>
      <c r="H14" s="7" t="s">
        <v>44</v>
      </c>
      <c r="I14" s="7">
        <v>7</v>
      </c>
      <c r="J14" s="7">
        <v>4</v>
      </c>
      <c r="K14" s="7" t="s">
        <v>229</v>
      </c>
      <c r="L14" s="7" t="s">
        <v>38</v>
      </c>
      <c r="M14" s="8">
        <v>44090</v>
      </c>
      <c r="N14" s="21" t="s">
        <v>277</v>
      </c>
      <c r="O14" s="8"/>
      <c r="P14" s="17">
        <v>227</v>
      </c>
      <c r="Q14" s="23" t="s">
        <v>230</v>
      </c>
      <c r="R14" s="7" t="s">
        <v>30</v>
      </c>
      <c r="S14" s="7" t="s">
        <v>31</v>
      </c>
      <c r="T14" s="9" t="s">
        <v>111</v>
      </c>
    </row>
    <row r="15" spans="1:20" ht="24.6" customHeight="1" x14ac:dyDescent="0.3">
      <c r="A15" s="6" t="s">
        <v>268</v>
      </c>
      <c r="B15" s="7" t="s">
        <v>269</v>
      </c>
      <c r="C15" s="7" t="s">
        <v>270</v>
      </c>
      <c r="D15" s="7" t="s">
        <v>271</v>
      </c>
      <c r="E15" s="7" t="s">
        <v>235</v>
      </c>
      <c r="F15" s="7" t="s">
        <v>236</v>
      </c>
      <c r="G15" s="7" t="s">
        <v>44</v>
      </c>
      <c r="H15" s="7" t="s">
        <v>44</v>
      </c>
      <c r="I15" s="7">
        <v>7</v>
      </c>
      <c r="J15" s="7">
        <v>4</v>
      </c>
      <c r="K15" s="7" t="s">
        <v>108</v>
      </c>
      <c r="L15" s="7" t="s">
        <v>38</v>
      </c>
      <c r="M15" s="8">
        <v>44091</v>
      </c>
      <c r="N15" s="21" t="s">
        <v>277</v>
      </c>
      <c r="O15" s="8"/>
      <c r="P15" s="17">
        <v>227</v>
      </c>
      <c r="Q15" s="23" t="s">
        <v>230</v>
      </c>
      <c r="R15" s="7" t="s">
        <v>30</v>
      </c>
      <c r="S15" s="7" t="s">
        <v>31</v>
      </c>
      <c r="T15" s="9" t="s">
        <v>111</v>
      </c>
    </row>
    <row r="16" spans="1:20" ht="38.25" customHeight="1" x14ac:dyDescent="0.3">
      <c r="A16" s="6" t="s">
        <v>33</v>
      </c>
      <c r="B16" s="7"/>
      <c r="C16" s="7" t="s">
        <v>34</v>
      </c>
      <c r="D16" s="7" t="s">
        <v>35</v>
      </c>
      <c r="E16" s="7" t="s">
        <v>36</v>
      </c>
      <c r="F16" s="7" t="s">
        <v>37</v>
      </c>
      <c r="G16" s="7" t="s">
        <v>29</v>
      </c>
      <c r="H16" s="7" t="s">
        <v>29</v>
      </c>
      <c r="I16" s="7">
        <v>6</v>
      </c>
      <c r="J16" s="7">
        <v>4</v>
      </c>
      <c r="K16" s="7" t="s">
        <v>59</v>
      </c>
      <c r="L16" s="7" t="s">
        <v>38</v>
      </c>
      <c r="M16" s="8">
        <v>44075</v>
      </c>
      <c r="N16" s="24">
        <v>43920</v>
      </c>
      <c r="O16" s="8"/>
      <c r="P16" s="17">
        <v>43</v>
      </c>
      <c r="Q16" s="23" t="s">
        <v>230</v>
      </c>
      <c r="R16" s="7" t="s">
        <v>30</v>
      </c>
      <c r="S16" s="7" t="s">
        <v>32</v>
      </c>
      <c r="T16" s="9" t="s">
        <v>60</v>
      </c>
    </row>
    <row r="17" spans="1:20" ht="38.25" customHeight="1" x14ac:dyDescent="0.3">
      <c r="A17" s="6" t="s">
        <v>231</v>
      </c>
      <c r="B17" s="7" t="s">
        <v>232</v>
      </c>
      <c r="C17" s="7" t="s">
        <v>233</v>
      </c>
      <c r="D17" s="7" t="s">
        <v>234</v>
      </c>
      <c r="E17" s="7" t="s">
        <v>235</v>
      </c>
      <c r="F17" s="7" t="s">
        <v>236</v>
      </c>
      <c r="G17" s="7" t="s">
        <v>67</v>
      </c>
      <c r="H17" s="7" t="s">
        <v>67</v>
      </c>
      <c r="I17" s="7">
        <v>6</v>
      </c>
      <c r="J17" s="7">
        <v>4</v>
      </c>
      <c r="K17" s="7" t="s">
        <v>108</v>
      </c>
      <c r="L17" s="7" t="s">
        <v>38</v>
      </c>
      <c r="M17" s="8">
        <v>44089</v>
      </c>
      <c r="N17" s="24">
        <v>43912</v>
      </c>
      <c r="O17" s="8"/>
      <c r="P17" s="17">
        <v>53</v>
      </c>
      <c r="Q17" s="23" t="s">
        <v>230</v>
      </c>
      <c r="R17" s="7" t="s">
        <v>30</v>
      </c>
      <c r="S17" s="7" t="s">
        <v>32</v>
      </c>
      <c r="T17" s="9" t="s">
        <v>111</v>
      </c>
    </row>
    <row r="18" spans="1:20" ht="50.25" customHeight="1" x14ac:dyDescent="0.3">
      <c r="A18" s="6" t="s">
        <v>331</v>
      </c>
      <c r="B18" s="7"/>
      <c r="C18" s="7" t="s">
        <v>332</v>
      </c>
      <c r="D18" s="7" t="s">
        <v>267</v>
      </c>
      <c r="E18" s="7" t="s">
        <v>333</v>
      </c>
      <c r="F18" s="7" t="s">
        <v>334</v>
      </c>
      <c r="G18" s="7" t="s">
        <v>44</v>
      </c>
      <c r="H18" s="7" t="s">
        <v>44</v>
      </c>
      <c r="I18" s="7">
        <v>7</v>
      </c>
      <c r="J18" s="7">
        <v>4</v>
      </c>
      <c r="K18" s="7" t="s">
        <v>335</v>
      </c>
      <c r="L18" s="7" t="s">
        <v>38</v>
      </c>
      <c r="M18" s="8">
        <v>44096</v>
      </c>
      <c r="N18" s="21" t="s">
        <v>29</v>
      </c>
      <c r="O18" s="8"/>
      <c r="P18" s="17">
        <v>40</v>
      </c>
      <c r="Q18" s="23" t="s">
        <v>210</v>
      </c>
      <c r="R18" s="7" t="s">
        <v>336</v>
      </c>
      <c r="S18" s="7" t="s">
        <v>31</v>
      </c>
      <c r="T18" s="9" t="s">
        <v>337</v>
      </c>
    </row>
    <row r="19" spans="1:20" ht="33.75" customHeight="1" x14ac:dyDescent="0.3">
      <c r="A19" s="6" t="s">
        <v>237</v>
      </c>
      <c r="B19" s="7"/>
      <c r="C19" s="7" t="s">
        <v>238</v>
      </c>
      <c r="D19" s="7" t="s">
        <v>100</v>
      </c>
      <c r="E19" s="7" t="s">
        <v>239</v>
      </c>
      <c r="F19" s="7" t="s">
        <v>240</v>
      </c>
      <c r="G19" s="7" t="s">
        <v>44</v>
      </c>
      <c r="H19" s="7" t="s">
        <v>67</v>
      </c>
      <c r="I19" s="7">
        <v>7</v>
      </c>
      <c r="J19" s="7">
        <v>4</v>
      </c>
      <c r="K19" s="7" t="s">
        <v>108</v>
      </c>
      <c r="L19" s="7" t="s">
        <v>38</v>
      </c>
      <c r="M19" s="8">
        <v>44089</v>
      </c>
      <c r="N19" s="24">
        <v>44088</v>
      </c>
      <c r="O19" s="8"/>
      <c r="P19" s="17">
        <v>72</v>
      </c>
      <c r="Q19" s="28" t="s">
        <v>322</v>
      </c>
      <c r="R19" s="7" t="s">
        <v>30</v>
      </c>
      <c r="S19" s="7" t="s">
        <v>31</v>
      </c>
      <c r="T19" s="9" t="s">
        <v>111</v>
      </c>
    </row>
    <row r="20" spans="1:20" ht="36.75" customHeight="1" x14ac:dyDescent="0.3">
      <c r="A20" s="6" t="s">
        <v>338</v>
      </c>
      <c r="B20" s="7"/>
      <c r="C20" s="7" t="s">
        <v>339</v>
      </c>
      <c r="D20" s="7" t="s">
        <v>64</v>
      </c>
      <c r="E20" s="7" t="s">
        <v>333</v>
      </c>
      <c r="F20" s="7" t="s">
        <v>334</v>
      </c>
      <c r="G20" s="7" t="s">
        <v>44</v>
      </c>
      <c r="H20" s="7" t="s">
        <v>44</v>
      </c>
      <c r="I20" s="7">
        <v>7</v>
      </c>
      <c r="J20" s="7">
        <v>4</v>
      </c>
      <c r="K20" s="7" t="s">
        <v>335</v>
      </c>
      <c r="L20" s="7" t="s">
        <v>38</v>
      </c>
      <c r="M20" s="8">
        <v>44096</v>
      </c>
      <c r="N20" s="21" t="s">
        <v>29</v>
      </c>
      <c r="O20" s="8"/>
      <c r="P20" s="17">
        <v>97</v>
      </c>
      <c r="Q20" s="23" t="s">
        <v>210</v>
      </c>
      <c r="R20" s="7" t="s">
        <v>336</v>
      </c>
      <c r="S20" s="7" t="s">
        <v>31</v>
      </c>
      <c r="T20" s="9" t="s">
        <v>337</v>
      </c>
    </row>
    <row r="21" spans="1:20" ht="30.6" x14ac:dyDescent="0.3">
      <c r="A21" s="22" t="s">
        <v>440</v>
      </c>
      <c r="B21" s="23" t="s">
        <v>441</v>
      </c>
      <c r="C21" s="23" t="s">
        <v>442</v>
      </c>
      <c r="D21" s="23" t="s">
        <v>271</v>
      </c>
      <c r="E21" s="23" t="s">
        <v>443</v>
      </c>
      <c r="F21" s="23" t="s">
        <v>444</v>
      </c>
      <c r="G21" s="23" t="s">
        <v>44</v>
      </c>
      <c r="H21" s="23" t="s">
        <v>44</v>
      </c>
      <c r="I21" s="23">
        <v>7</v>
      </c>
      <c r="J21" s="23">
        <v>4</v>
      </c>
      <c r="K21" s="23" t="s">
        <v>445</v>
      </c>
      <c r="L21" s="23" t="s">
        <v>38</v>
      </c>
      <c r="M21" s="25">
        <v>44099</v>
      </c>
      <c r="N21" s="24">
        <v>43901</v>
      </c>
      <c r="O21" s="25"/>
      <c r="P21" s="27">
        <v>77</v>
      </c>
      <c r="Q21" s="23" t="s">
        <v>230</v>
      </c>
      <c r="R21" s="23" t="s">
        <v>30</v>
      </c>
      <c r="S21" s="23" t="s">
        <v>31</v>
      </c>
      <c r="T21" s="26" t="s">
        <v>446</v>
      </c>
    </row>
    <row r="22" spans="1:20" ht="30.6" x14ac:dyDescent="0.3">
      <c r="A22" s="22" t="s">
        <v>440</v>
      </c>
      <c r="B22" s="23" t="s">
        <v>447</v>
      </c>
      <c r="C22" s="23" t="s">
        <v>448</v>
      </c>
      <c r="D22" s="23" t="s">
        <v>449</v>
      </c>
      <c r="E22" s="23" t="s">
        <v>443</v>
      </c>
      <c r="F22" s="23" t="s">
        <v>444</v>
      </c>
      <c r="G22" s="23" t="s">
        <v>44</v>
      </c>
      <c r="H22" s="23" t="s">
        <v>44</v>
      </c>
      <c r="I22" s="23">
        <v>7</v>
      </c>
      <c r="J22" s="23">
        <v>4</v>
      </c>
      <c r="K22" s="23" t="s">
        <v>445</v>
      </c>
      <c r="L22" s="23" t="s">
        <v>38</v>
      </c>
      <c r="M22" s="25">
        <v>44099</v>
      </c>
      <c r="N22" s="24">
        <v>43909</v>
      </c>
      <c r="O22" s="25"/>
      <c r="P22" s="27">
        <v>52</v>
      </c>
      <c r="Q22" s="23" t="s">
        <v>230</v>
      </c>
      <c r="R22" s="23" t="s">
        <v>30</v>
      </c>
      <c r="S22" s="23" t="s">
        <v>31</v>
      </c>
      <c r="T22" s="26" t="s">
        <v>446</v>
      </c>
    </row>
    <row r="23" spans="1:20" ht="20.399999999999999" x14ac:dyDescent="0.3">
      <c r="A23" s="22" t="s">
        <v>97</v>
      </c>
      <c r="B23" s="23" t="s">
        <v>98</v>
      </c>
      <c r="C23" s="23" t="s">
        <v>99</v>
      </c>
      <c r="D23" s="23" t="s">
        <v>100</v>
      </c>
      <c r="E23" s="23" t="s">
        <v>101</v>
      </c>
      <c r="F23" s="23" t="s">
        <v>102</v>
      </c>
      <c r="G23" s="23" t="s">
        <v>44</v>
      </c>
      <c r="H23" s="23" t="s">
        <v>29</v>
      </c>
      <c r="I23" s="23">
        <v>7</v>
      </c>
      <c r="J23" s="23">
        <v>4</v>
      </c>
      <c r="K23" s="23" t="s">
        <v>68</v>
      </c>
      <c r="L23" s="23" t="s">
        <v>38</v>
      </c>
      <c r="M23" s="25">
        <v>44077</v>
      </c>
      <c r="N23" s="25">
        <v>43910</v>
      </c>
      <c r="O23" s="25"/>
      <c r="P23" s="27">
        <v>185</v>
      </c>
      <c r="Q23" s="23" t="s">
        <v>230</v>
      </c>
      <c r="R23" s="23" t="s">
        <v>30</v>
      </c>
      <c r="S23" s="23" t="s">
        <v>31</v>
      </c>
      <c r="T23" s="26" t="s">
        <v>69</v>
      </c>
    </row>
    <row r="24" spans="1:20" ht="20.399999999999999" x14ac:dyDescent="0.3">
      <c r="A24" s="22" t="s">
        <v>248</v>
      </c>
      <c r="B24" s="23"/>
      <c r="C24" s="23" t="s">
        <v>249</v>
      </c>
      <c r="D24" s="23" t="s">
        <v>250</v>
      </c>
      <c r="E24" s="23" t="s">
        <v>251</v>
      </c>
      <c r="F24" s="23" t="s">
        <v>252</v>
      </c>
      <c r="G24" s="23" t="s">
        <v>44</v>
      </c>
      <c r="H24" s="23" t="s">
        <v>67</v>
      </c>
      <c r="I24" s="23">
        <v>7</v>
      </c>
      <c r="J24" s="23">
        <v>4</v>
      </c>
      <c r="K24" s="23" t="s">
        <v>68</v>
      </c>
      <c r="L24" s="23" t="s">
        <v>38</v>
      </c>
      <c r="M24" s="25">
        <v>44089</v>
      </c>
      <c r="N24" s="29" t="s">
        <v>253</v>
      </c>
      <c r="O24" s="25"/>
      <c r="P24" s="27">
        <v>73</v>
      </c>
      <c r="Q24" s="23" t="s">
        <v>230</v>
      </c>
      <c r="R24" s="23" t="s">
        <v>30</v>
      </c>
      <c r="S24" s="23" t="s">
        <v>31</v>
      </c>
      <c r="T24" s="26" t="s">
        <v>69</v>
      </c>
    </row>
    <row r="25" spans="1:20" ht="20.399999999999999" x14ac:dyDescent="0.3">
      <c r="A25" s="22" t="s">
        <v>61</v>
      </c>
      <c r="B25" s="23" t="s">
        <v>62</v>
      </c>
      <c r="C25" s="23" t="s">
        <v>63</v>
      </c>
      <c r="D25" s="23" t="s">
        <v>64</v>
      </c>
      <c r="E25" s="23" t="s">
        <v>65</v>
      </c>
      <c r="F25" s="23" t="s">
        <v>66</v>
      </c>
      <c r="G25" s="23" t="s">
        <v>67</v>
      </c>
      <c r="H25" s="23" t="s">
        <v>67</v>
      </c>
      <c r="I25" s="23">
        <v>7</v>
      </c>
      <c r="J25" s="23">
        <v>4</v>
      </c>
      <c r="K25" s="23" t="s">
        <v>68</v>
      </c>
      <c r="L25" s="23" t="s">
        <v>38</v>
      </c>
      <c r="M25" s="25">
        <v>44076</v>
      </c>
      <c r="N25" s="25">
        <v>43922</v>
      </c>
      <c r="O25" s="25">
        <v>44018</v>
      </c>
      <c r="P25" s="27">
        <v>116</v>
      </c>
      <c r="Q25" s="23" t="s">
        <v>230</v>
      </c>
      <c r="R25" s="23" t="s">
        <v>30</v>
      </c>
      <c r="S25" s="23" t="s">
        <v>31</v>
      </c>
      <c r="T25" s="26" t="s">
        <v>69</v>
      </c>
    </row>
    <row r="26" spans="1:20" ht="33.75" customHeight="1" x14ac:dyDescent="0.3">
      <c r="A26" s="22" t="s">
        <v>61</v>
      </c>
      <c r="B26" s="23" t="s">
        <v>70</v>
      </c>
      <c r="C26" s="23" t="s">
        <v>71</v>
      </c>
      <c r="D26" s="23" t="s">
        <v>72</v>
      </c>
      <c r="E26" s="23" t="s">
        <v>65</v>
      </c>
      <c r="F26" s="23" t="s">
        <v>66</v>
      </c>
      <c r="G26" s="23" t="s">
        <v>67</v>
      </c>
      <c r="H26" s="23" t="s">
        <v>67</v>
      </c>
      <c r="I26" s="23">
        <v>7</v>
      </c>
      <c r="J26" s="23">
        <v>4</v>
      </c>
      <c r="K26" s="23" t="s">
        <v>73</v>
      </c>
      <c r="L26" s="23" t="s">
        <v>38</v>
      </c>
      <c r="M26" s="25">
        <v>44076</v>
      </c>
      <c r="N26" s="25">
        <v>43952</v>
      </c>
      <c r="O26" s="25">
        <v>44044</v>
      </c>
      <c r="P26" s="27">
        <v>82</v>
      </c>
      <c r="Q26" s="23" t="s">
        <v>230</v>
      </c>
      <c r="R26" s="23" t="s">
        <v>30</v>
      </c>
      <c r="S26" s="23" t="s">
        <v>31</v>
      </c>
      <c r="T26" s="26" t="s">
        <v>74</v>
      </c>
    </row>
    <row r="27" spans="1:20" ht="36.75" customHeight="1" x14ac:dyDescent="0.3">
      <c r="A27" s="22" t="s">
        <v>147</v>
      </c>
      <c r="B27" s="23"/>
      <c r="C27" s="23" t="s">
        <v>148</v>
      </c>
      <c r="D27" s="23" t="s">
        <v>149</v>
      </c>
      <c r="E27" s="23" t="s">
        <v>150</v>
      </c>
      <c r="F27" s="23" t="s">
        <v>151</v>
      </c>
      <c r="G27" s="23" t="s">
        <v>67</v>
      </c>
      <c r="H27" s="23" t="s">
        <v>67</v>
      </c>
      <c r="I27" s="23">
        <v>14</v>
      </c>
      <c r="J27" s="23">
        <v>10</v>
      </c>
      <c r="K27" s="23" t="s">
        <v>152</v>
      </c>
      <c r="L27" s="23" t="s">
        <v>86</v>
      </c>
      <c r="M27" s="25">
        <v>44083</v>
      </c>
      <c r="N27" s="25">
        <v>44145</v>
      </c>
      <c r="O27" s="25">
        <v>44319</v>
      </c>
      <c r="P27" s="27">
        <v>42</v>
      </c>
      <c r="Q27" s="23" t="s">
        <v>322</v>
      </c>
      <c r="R27" s="23" t="s">
        <v>29</v>
      </c>
      <c r="S27" s="23" t="s">
        <v>153</v>
      </c>
      <c r="T27" s="26" t="s">
        <v>154</v>
      </c>
    </row>
    <row r="28" spans="1:20" ht="32.25" customHeight="1" x14ac:dyDescent="0.3">
      <c r="A28" s="22" t="s">
        <v>264</v>
      </c>
      <c r="B28" s="23" t="s">
        <v>265</v>
      </c>
      <c r="C28" s="23" t="s">
        <v>266</v>
      </c>
      <c r="D28" s="23" t="s">
        <v>267</v>
      </c>
      <c r="E28" s="23" t="s">
        <v>235</v>
      </c>
      <c r="F28" s="23" t="s">
        <v>236</v>
      </c>
      <c r="G28" s="23" t="s">
        <v>44</v>
      </c>
      <c r="H28" s="23" t="s">
        <v>44</v>
      </c>
      <c r="I28" s="23">
        <v>7</v>
      </c>
      <c r="J28" s="23">
        <v>4</v>
      </c>
      <c r="K28" s="23" t="s">
        <v>229</v>
      </c>
      <c r="L28" s="23" t="s">
        <v>38</v>
      </c>
      <c r="M28" s="25">
        <v>44090</v>
      </c>
      <c r="N28" s="25">
        <v>43905</v>
      </c>
      <c r="O28" s="25"/>
      <c r="P28" s="27">
        <v>124</v>
      </c>
      <c r="Q28" s="23" t="s">
        <v>230</v>
      </c>
      <c r="R28" s="23" t="s">
        <v>30</v>
      </c>
      <c r="S28" s="23" t="s">
        <v>31</v>
      </c>
      <c r="T28" s="26" t="s">
        <v>111</v>
      </c>
    </row>
    <row r="29" spans="1:20" ht="37.5" customHeight="1" x14ac:dyDescent="0.3">
      <c r="A29" s="22" t="s">
        <v>264</v>
      </c>
      <c r="B29" s="23" t="s">
        <v>265</v>
      </c>
      <c r="C29" s="23" t="s">
        <v>266</v>
      </c>
      <c r="D29" s="23" t="s">
        <v>267</v>
      </c>
      <c r="E29" s="23" t="s">
        <v>235</v>
      </c>
      <c r="F29" s="23" t="s">
        <v>236</v>
      </c>
      <c r="G29" s="23" t="s">
        <v>44</v>
      </c>
      <c r="H29" s="23" t="s">
        <v>44</v>
      </c>
      <c r="I29" s="23">
        <v>7</v>
      </c>
      <c r="J29" s="23">
        <v>4</v>
      </c>
      <c r="K29" s="23" t="s">
        <v>108</v>
      </c>
      <c r="L29" s="23" t="s">
        <v>38</v>
      </c>
      <c r="M29" s="25">
        <v>44091</v>
      </c>
      <c r="N29" s="25">
        <v>43905</v>
      </c>
      <c r="O29" s="25"/>
      <c r="P29" s="27">
        <v>124</v>
      </c>
      <c r="Q29" s="23" t="s">
        <v>230</v>
      </c>
      <c r="R29" s="23" t="s">
        <v>30</v>
      </c>
      <c r="S29" s="23" t="s">
        <v>31</v>
      </c>
      <c r="T29" s="26" t="s">
        <v>111</v>
      </c>
    </row>
    <row r="30" spans="1:20" ht="44.25" customHeight="1" x14ac:dyDescent="0.3">
      <c r="A30" s="22" t="s">
        <v>474</v>
      </c>
      <c r="B30" s="23" t="s">
        <v>475</v>
      </c>
      <c r="C30" s="23" t="s">
        <v>476</v>
      </c>
      <c r="D30" s="23" t="s">
        <v>227</v>
      </c>
      <c r="E30" s="23" t="s">
        <v>477</v>
      </c>
      <c r="F30" s="23" t="s">
        <v>478</v>
      </c>
      <c r="G30" s="23" t="s">
        <v>44</v>
      </c>
      <c r="H30" s="23" t="s">
        <v>67</v>
      </c>
      <c r="I30" s="23">
        <v>7</v>
      </c>
      <c r="J30" s="23">
        <v>4</v>
      </c>
      <c r="K30" s="23" t="s">
        <v>479</v>
      </c>
      <c r="L30" s="23" t="s">
        <v>38</v>
      </c>
      <c r="M30" s="25">
        <v>44104</v>
      </c>
      <c r="N30" s="24">
        <v>44103</v>
      </c>
      <c r="O30" s="25"/>
      <c r="P30" s="27">
        <v>46</v>
      </c>
      <c r="Q30" s="23" t="s">
        <v>230</v>
      </c>
      <c r="R30" s="23" t="s">
        <v>30</v>
      </c>
      <c r="S30" s="23" t="s">
        <v>31</v>
      </c>
      <c r="T30" s="26" t="s">
        <v>480</v>
      </c>
    </row>
    <row r="31" spans="1:20" ht="32.25" customHeight="1" x14ac:dyDescent="0.3">
      <c r="A31" s="22" t="s">
        <v>450</v>
      </c>
      <c r="B31" s="23"/>
      <c r="C31" s="23" t="s">
        <v>451</v>
      </c>
      <c r="D31" s="23" t="s">
        <v>227</v>
      </c>
      <c r="E31" s="23" t="s">
        <v>452</v>
      </c>
      <c r="F31" s="23" t="s">
        <v>453</v>
      </c>
      <c r="G31" s="23" t="s">
        <v>67</v>
      </c>
      <c r="H31" s="23" t="s">
        <v>67</v>
      </c>
      <c r="I31" s="23">
        <v>7</v>
      </c>
      <c r="J31" s="23">
        <v>4</v>
      </c>
      <c r="K31" s="23" t="s">
        <v>454</v>
      </c>
      <c r="L31" s="23" t="s">
        <v>38</v>
      </c>
      <c r="M31" s="25">
        <v>44099</v>
      </c>
      <c r="N31" s="24">
        <v>43947</v>
      </c>
      <c r="O31" s="25"/>
      <c r="P31" s="27">
        <v>40</v>
      </c>
      <c r="Q31" s="23" t="s">
        <v>230</v>
      </c>
      <c r="R31" s="23" t="s">
        <v>30</v>
      </c>
      <c r="S31" s="23" t="s">
        <v>31</v>
      </c>
      <c r="T31" s="26" t="s">
        <v>455</v>
      </c>
    </row>
    <row r="32" spans="1:20" ht="32.25" customHeight="1" x14ac:dyDescent="0.3">
      <c r="A32" s="22" t="s">
        <v>197</v>
      </c>
      <c r="B32" s="23"/>
      <c r="C32" s="23" t="s">
        <v>198</v>
      </c>
      <c r="D32" s="23" t="s">
        <v>199</v>
      </c>
      <c r="E32" s="23" t="s">
        <v>200</v>
      </c>
      <c r="F32" s="23" t="s">
        <v>201</v>
      </c>
      <c r="G32" s="23" t="s">
        <v>67</v>
      </c>
      <c r="H32" s="23" t="s">
        <v>67</v>
      </c>
      <c r="I32" s="23">
        <v>7</v>
      </c>
      <c r="J32" s="23">
        <v>4</v>
      </c>
      <c r="K32" s="23" t="s">
        <v>202</v>
      </c>
      <c r="L32" s="23" t="s">
        <v>86</v>
      </c>
      <c r="M32" s="25">
        <v>44084</v>
      </c>
      <c r="N32" s="25">
        <v>44196</v>
      </c>
      <c r="O32" s="25"/>
      <c r="P32" s="27">
        <v>24</v>
      </c>
      <c r="Q32" s="23" t="s">
        <v>322</v>
      </c>
      <c r="R32" s="23" t="s">
        <v>29</v>
      </c>
      <c r="S32" s="23" t="s">
        <v>31</v>
      </c>
      <c r="T32" s="26" t="s">
        <v>203</v>
      </c>
    </row>
    <row r="33" spans="1:20" ht="32.25" customHeight="1" x14ac:dyDescent="0.3">
      <c r="A33" s="22" t="s">
        <v>80</v>
      </c>
      <c r="B33" s="23"/>
      <c r="C33" s="23" t="s">
        <v>81</v>
      </c>
      <c r="D33" s="23" t="s">
        <v>82</v>
      </c>
      <c r="E33" s="23" t="s">
        <v>83</v>
      </c>
      <c r="F33" s="23" t="s">
        <v>84</v>
      </c>
      <c r="G33" s="23" t="s">
        <v>67</v>
      </c>
      <c r="H33" s="23" t="s">
        <v>67</v>
      </c>
      <c r="I33" s="23">
        <v>5</v>
      </c>
      <c r="J33" s="23">
        <v>4</v>
      </c>
      <c r="K33" s="23" t="s">
        <v>85</v>
      </c>
      <c r="L33" s="23" t="s">
        <v>86</v>
      </c>
      <c r="M33" s="25">
        <v>44076</v>
      </c>
      <c r="N33" s="25">
        <v>44148</v>
      </c>
      <c r="O33" s="25">
        <v>43838</v>
      </c>
      <c r="P33" s="27">
        <v>70</v>
      </c>
      <c r="Q33" s="23" t="s">
        <v>322</v>
      </c>
      <c r="R33" s="23" t="s">
        <v>87</v>
      </c>
      <c r="S33" s="23" t="s">
        <v>88</v>
      </c>
      <c r="T33" s="26" t="s">
        <v>89</v>
      </c>
    </row>
    <row r="34" spans="1:20" ht="32.25" customHeight="1" x14ac:dyDescent="0.3">
      <c r="A34" s="22" t="s">
        <v>278</v>
      </c>
      <c r="B34" s="23" t="s">
        <v>279</v>
      </c>
      <c r="C34" s="23" t="s">
        <v>280</v>
      </c>
      <c r="D34" s="23" t="s">
        <v>76</v>
      </c>
      <c r="E34" s="23" t="s">
        <v>281</v>
      </c>
      <c r="F34" s="23" t="s">
        <v>282</v>
      </c>
      <c r="G34" s="23" t="s">
        <v>67</v>
      </c>
      <c r="H34" s="23" t="s">
        <v>67</v>
      </c>
      <c r="I34" s="23">
        <v>7</v>
      </c>
      <c r="J34" s="23">
        <v>4</v>
      </c>
      <c r="K34" s="23" t="s">
        <v>68</v>
      </c>
      <c r="L34" s="23" t="s">
        <v>38</v>
      </c>
      <c r="M34" s="25">
        <v>44095</v>
      </c>
      <c r="N34" s="21" t="s">
        <v>283</v>
      </c>
      <c r="O34" s="25"/>
      <c r="P34" s="27">
        <v>75</v>
      </c>
      <c r="Q34" s="23" t="s">
        <v>230</v>
      </c>
      <c r="R34" s="23" t="s">
        <v>30</v>
      </c>
      <c r="S34" s="23" t="s">
        <v>31</v>
      </c>
      <c r="T34" s="26" t="s">
        <v>69</v>
      </c>
    </row>
    <row r="35" spans="1:20" ht="32.25" customHeight="1" x14ac:dyDescent="0.3">
      <c r="A35" s="22" t="s">
        <v>278</v>
      </c>
      <c r="B35" s="23" t="s">
        <v>279</v>
      </c>
      <c r="C35" s="23" t="s">
        <v>284</v>
      </c>
      <c r="D35" s="23" t="s">
        <v>285</v>
      </c>
      <c r="E35" s="23" t="s">
        <v>281</v>
      </c>
      <c r="F35" s="23" t="s">
        <v>282</v>
      </c>
      <c r="G35" s="23" t="s">
        <v>67</v>
      </c>
      <c r="H35" s="23" t="s">
        <v>67</v>
      </c>
      <c r="I35" s="23">
        <v>6</v>
      </c>
      <c r="J35" s="23">
        <v>4</v>
      </c>
      <c r="K35" s="23" t="s">
        <v>68</v>
      </c>
      <c r="L35" s="23" t="s">
        <v>38</v>
      </c>
      <c r="M35" s="25">
        <v>44095</v>
      </c>
      <c r="N35" s="21" t="s">
        <v>283</v>
      </c>
      <c r="O35" s="25"/>
      <c r="P35" s="27">
        <v>75</v>
      </c>
      <c r="Q35" s="23" t="s">
        <v>230</v>
      </c>
      <c r="R35" s="23" t="s">
        <v>30</v>
      </c>
      <c r="S35" s="23" t="s">
        <v>32</v>
      </c>
      <c r="T35" s="26" t="s">
        <v>69</v>
      </c>
    </row>
    <row r="36" spans="1:20" ht="37.5" customHeight="1" x14ac:dyDescent="0.3">
      <c r="A36" s="22" t="s">
        <v>278</v>
      </c>
      <c r="B36" s="23" t="s">
        <v>279</v>
      </c>
      <c r="C36" s="23" t="s">
        <v>286</v>
      </c>
      <c r="D36" s="23" t="s">
        <v>287</v>
      </c>
      <c r="E36" s="23" t="s">
        <v>281</v>
      </c>
      <c r="F36" s="23" t="s">
        <v>282</v>
      </c>
      <c r="G36" s="23" t="s">
        <v>67</v>
      </c>
      <c r="H36" s="23" t="s">
        <v>67</v>
      </c>
      <c r="I36" s="23">
        <v>7</v>
      </c>
      <c r="J36" s="23">
        <v>4</v>
      </c>
      <c r="K36" s="23" t="s">
        <v>68</v>
      </c>
      <c r="L36" s="23" t="s">
        <v>38</v>
      </c>
      <c r="M36" s="25">
        <v>44095</v>
      </c>
      <c r="N36" s="21" t="s">
        <v>283</v>
      </c>
      <c r="O36" s="25"/>
      <c r="P36" s="27">
        <v>75</v>
      </c>
      <c r="Q36" s="23" t="s">
        <v>230</v>
      </c>
      <c r="R36" s="23" t="s">
        <v>30</v>
      </c>
      <c r="S36" s="23" t="s">
        <v>31</v>
      </c>
      <c r="T36" s="26" t="s">
        <v>69</v>
      </c>
    </row>
    <row r="37" spans="1:20" ht="37.5" customHeight="1" x14ac:dyDescent="0.3">
      <c r="A37" s="22" t="s">
        <v>278</v>
      </c>
      <c r="B37" s="23" t="s">
        <v>279</v>
      </c>
      <c r="C37" s="23" t="s">
        <v>288</v>
      </c>
      <c r="D37" s="23" t="s">
        <v>289</v>
      </c>
      <c r="E37" s="23" t="s">
        <v>281</v>
      </c>
      <c r="F37" s="23" t="s">
        <v>282</v>
      </c>
      <c r="G37" s="23" t="s">
        <v>67</v>
      </c>
      <c r="H37" s="23" t="s">
        <v>67</v>
      </c>
      <c r="I37" s="23">
        <v>7</v>
      </c>
      <c r="J37" s="23">
        <v>4</v>
      </c>
      <c r="K37" s="23" t="s">
        <v>68</v>
      </c>
      <c r="L37" s="23" t="s">
        <v>38</v>
      </c>
      <c r="M37" s="25">
        <v>44095</v>
      </c>
      <c r="N37" s="21" t="s">
        <v>283</v>
      </c>
      <c r="O37" s="25"/>
      <c r="P37" s="27">
        <v>75</v>
      </c>
      <c r="Q37" s="23" t="s">
        <v>230</v>
      </c>
      <c r="R37" s="23" t="s">
        <v>30</v>
      </c>
      <c r="S37" s="23" t="s">
        <v>31</v>
      </c>
      <c r="T37" s="26" t="s">
        <v>69</v>
      </c>
    </row>
    <row r="38" spans="1:20" ht="44.25" customHeight="1" x14ac:dyDescent="0.3">
      <c r="A38" s="22" t="s">
        <v>379</v>
      </c>
      <c r="B38" s="23"/>
      <c r="C38" s="23" t="s">
        <v>380</v>
      </c>
      <c r="D38" s="23" t="s">
        <v>250</v>
      </c>
      <c r="E38" s="23" t="s">
        <v>381</v>
      </c>
      <c r="F38" s="23" t="s">
        <v>382</v>
      </c>
      <c r="G38" s="23" t="s">
        <v>67</v>
      </c>
      <c r="H38" s="23" t="s">
        <v>67</v>
      </c>
      <c r="I38" s="23">
        <v>7</v>
      </c>
      <c r="J38" s="23">
        <v>4</v>
      </c>
      <c r="K38" s="23" t="s">
        <v>383</v>
      </c>
      <c r="L38" s="23" t="s">
        <v>38</v>
      </c>
      <c r="M38" s="25">
        <v>44097</v>
      </c>
      <c r="N38" s="24">
        <v>44150</v>
      </c>
      <c r="O38" s="25"/>
      <c r="P38" s="27">
        <v>27</v>
      </c>
      <c r="Q38" s="28" t="s">
        <v>322</v>
      </c>
      <c r="R38" s="23" t="s">
        <v>30</v>
      </c>
      <c r="S38" s="23" t="s">
        <v>31</v>
      </c>
      <c r="T38" s="26" t="s">
        <v>384</v>
      </c>
    </row>
    <row r="39" spans="1:20" ht="32.25" customHeight="1" x14ac:dyDescent="0.3">
      <c r="A39" s="22" t="s">
        <v>290</v>
      </c>
      <c r="B39" s="23"/>
      <c r="C39" s="23" t="s">
        <v>291</v>
      </c>
      <c r="D39" s="23" t="s">
        <v>292</v>
      </c>
      <c r="E39" s="23" t="s">
        <v>293</v>
      </c>
      <c r="F39" s="23" t="s">
        <v>294</v>
      </c>
      <c r="G39" s="23" t="s">
        <v>67</v>
      </c>
      <c r="H39" s="23" t="s">
        <v>67</v>
      </c>
      <c r="I39" s="23">
        <v>7</v>
      </c>
      <c r="J39" s="23">
        <v>4</v>
      </c>
      <c r="K39" s="23" t="s">
        <v>295</v>
      </c>
      <c r="L39" s="23" t="s">
        <v>38</v>
      </c>
      <c r="M39" s="25">
        <v>44095</v>
      </c>
      <c r="N39" s="24" t="s">
        <v>296</v>
      </c>
      <c r="O39" s="25">
        <v>44095</v>
      </c>
      <c r="P39" s="27">
        <v>24</v>
      </c>
      <c r="Q39" s="23" t="s">
        <v>322</v>
      </c>
      <c r="R39" s="23" t="s">
        <v>30</v>
      </c>
      <c r="S39" s="23" t="s">
        <v>31</v>
      </c>
      <c r="T39" s="26" t="s">
        <v>297</v>
      </c>
    </row>
    <row r="40" spans="1:20" ht="32.25" customHeight="1" x14ac:dyDescent="0.3">
      <c r="A40" s="22" t="s">
        <v>290</v>
      </c>
      <c r="B40" s="23"/>
      <c r="C40" s="23" t="s">
        <v>291</v>
      </c>
      <c r="D40" s="23" t="s">
        <v>292</v>
      </c>
      <c r="E40" s="23" t="s">
        <v>293</v>
      </c>
      <c r="F40" s="23" t="s">
        <v>294</v>
      </c>
      <c r="G40" s="23" t="s">
        <v>67</v>
      </c>
      <c r="H40" s="23" t="s">
        <v>67</v>
      </c>
      <c r="I40" s="23">
        <v>7</v>
      </c>
      <c r="J40" s="23">
        <v>4</v>
      </c>
      <c r="K40" s="23" t="s">
        <v>295</v>
      </c>
      <c r="L40" s="23" t="s">
        <v>38</v>
      </c>
      <c r="M40" s="25">
        <v>44095</v>
      </c>
      <c r="N40" s="21" t="s">
        <v>296</v>
      </c>
      <c r="O40" s="25">
        <v>44095</v>
      </c>
      <c r="P40" s="27">
        <v>7</v>
      </c>
      <c r="Q40" s="23" t="s">
        <v>230</v>
      </c>
      <c r="R40" s="23" t="s">
        <v>30</v>
      </c>
      <c r="S40" s="23" t="s">
        <v>31</v>
      </c>
      <c r="T40" s="26" t="s">
        <v>297</v>
      </c>
    </row>
    <row r="41" spans="1:20" ht="32.25" customHeight="1" x14ac:dyDescent="0.3">
      <c r="A41" s="22" t="s">
        <v>325</v>
      </c>
      <c r="B41" s="23" t="s">
        <v>326</v>
      </c>
      <c r="C41" s="23" t="s">
        <v>327</v>
      </c>
      <c r="D41" s="23" t="s">
        <v>64</v>
      </c>
      <c r="E41" s="23" t="s">
        <v>328</v>
      </c>
      <c r="F41" s="23" t="s">
        <v>329</v>
      </c>
      <c r="G41" s="23" t="s">
        <v>67</v>
      </c>
      <c r="H41" s="23" t="s">
        <v>67</v>
      </c>
      <c r="I41" s="23">
        <v>7</v>
      </c>
      <c r="J41" s="23">
        <v>4</v>
      </c>
      <c r="K41" s="23" t="s">
        <v>68</v>
      </c>
      <c r="L41" s="23" t="s">
        <v>86</v>
      </c>
      <c r="M41" s="25">
        <v>44096</v>
      </c>
      <c r="N41" s="21" t="s">
        <v>330</v>
      </c>
      <c r="O41" s="25"/>
      <c r="P41" s="27">
        <v>59</v>
      </c>
      <c r="Q41" s="23" t="s">
        <v>322</v>
      </c>
      <c r="R41" s="23" t="s">
        <v>30</v>
      </c>
      <c r="S41" s="23" t="s">
        <v>31</v>
      </c>
      <c r="T41" s="26" t="s">
        <v>69</v>
      </c>
    </row>
    <row r="42" spans="1:20" ht="32.25" customHeight="1" x14ac:dyDescent="0.3">
      <c r="A42" s="22" t="s">
        <v>204</v>
      </c>
      <c r="B42" s="23" t="s">
        <v>205</v>
      </c>
      <c r="C42" s="23" t="s">
        <v>390</v>
      </c>
      <c r="D42" s="23" t="s">
        <v>206</v>
      </c>
      <c r="E42" s="23" t="s">
        <v>207</v>
      </c>
      <c r="F42" s="23" t="s">
        <v>208</v>
      </c>
      <c r="G42" s="23" t="s">
        <v>44</v>
      </c>
      <c r="H42" s="23" t="s">
        <v>44</v>
      </c>
      <c r="I42" s="23">
        <v>24</v>
      </c>
      <c r="J42" s="23">
        <v>9</v>
      </c>
      <c r="K42" s="23" t="s">
        <v>195</v>
      </c>
      <c r="L42" s="23" t="s">
        <v>38</v>
      </c>
      <c r="M42" s="25">
        <v>44084</v>
      </c>
      <c r="N42" s="21" t="s">
        <v>209</v>
      </c>
      <c r="O42" s="25"/>
      <c r="P42" s="27">
        <v>36</v>
      </c>
      <c r="Q42" s="23" t="s">
        <v>210</v>
      </c>
      <c r="R42" s="23" t="s">
        <v>30</v>
      </c>
      <c r="S42" s="23" t="s">
        <v>211</v>
      </c>
      <c r="T42" s="26" t="s">
        <v>196</v>
      </c>
    </row>
    <row r="43" spans="1:20" ht="32.25" customHeight="1" x14ac:dyDescent="0.3">
      <c r="A43" s="22" t="s">
        <v>204</v>
      </c>
      <c r="B43" s="23" t="s">
        <v>387</v>
      </c>
      <c r="C43" s="23" t="s">
        <v>245</v>
      </c>
      <c r="D43" s="23" t="s">
        <v>234</v>
      </c>
      <c r="E43" s="23" t="s">
        <v>246</v>
      </c>
      <c r="F43" s="23" t="s">
        <v>247</v>
      </c>
      <c r="G43" s="23" t="s">
        <v>67</v>
      </c>
      <c r="H43" s="23" t="s">
        <v>67</v>
      </c>
      <c r="I43" s="23">
        <v>6</v>
      </c>
      <c r="J43" s="23">
        <v>4</v>
      </c>
      <c r="K43" s="23" t="s">
        <v>195</v>
      </c>
      <c r="L43" s="23" t="s">
        <v>38</v>
      </c>
      <c r="M43" s="25">
        <v>44089</v>
      </c>
      <c r="N43" s="24">
        <v>43906</v>
      </c>
      <c r="O43" s="25"/>
      <c r="P43" s="27">
        <v>32</v>
      </c>
      <c r="Q43" s="23" t="s">
        <v>230</v>
      </c>
      <c r="R43" s="23" t="s">
        <v>30</v>
      </c>
      <c r="S43" s="23" t="s">
        <v>32</v>
      </c>
      <c r="T43" s="26" t="s">
        <v>196</v>
      </c>
    </row>
    <row r="44" spans="1:20" ht="20.399999999999999" x14ac:dyDescent="0.3">
      <c r="A44" s="22" t="s">
        <v>204</v>
      </c>
      <c r="B44" s="23" t="s">
        <v>388</v>
      </c>
      <c r="C44" s="23" t="s">
        <v>298</v>
      </c>
      <c r="D44" s="23" t="s">
        <v>299</v>
      </c>
      <c r="E44" s="23" t="s">
        <v>300</v>
      </c>
      <c r="F44" s="23" t="s">
        <v>301</v>
      </c>
      <c r="G44" s="23" t="s">
        <v>44</v>
      </c>
      <c r="H44" s="23" t="s">
        <v>44</v>
      </c>
      <c r="I44" s="23">
        <v>5</v>
      </c>
      <c r="J44" s="23">
        <v>4</v>
      </c>
      <c r="K44" s="23" t="s">
        <v>195</v>
      </c>
      <c r="L44" s="23" t="s">
        <v>38</v>
      </c>
      <c r="M44" s="25">
        <v>44095</v>
      </c>
      <c r="N44" s="21" t="s">
        <v>283</v>
      </c>
      <c r="O44" s="25"/>
      <c r="P44" s="27">
        <v>59</v>
      </c>
      <c r="Q44" s="23" t="s">
        <v>230</v>
      </c>
      <c r="R44" s="23" t="s">
        <v>30</v>
      </c>
      <c r="S44" s="23" t="s">
        <v>302</v>
      </c>
      <c r="T44" s="26" t="s">
        <v>196</v>
      </c>
    </row>
    <row r="45" spans="1:20" ht="20.399999999999999" x14ac:dyDescent="0.3">
      <c r="A45" s="22" t="s">
        <v>224</v>
      </c>
      <c r="B45" s="23" t="s">
        <v>225</v>
      </c>
      <c r="C45" s="23" t="s">
        <v>226</v>
      </c>
      <c r="D45" s="23" t="s">
        <v>227</v>
      </c>
      <c r="E45" s="23" t="s">
        <v>228</v>
      </c>
      <c r="F45" s="23" t="s">
        <v>392</v>
      </c>
      <c r="G45" s="23" t="s">
        <v>29</v>
      </c>
      <c r="H45" s="23" t="s">
        <v>29</v>
      </c>
      <c r="I45" s="23">
        <v>7</v>
      </c>
      <c r="J45" s="23">
        <v>4</v>
      </c>
      <c r="K45" s="23" t="s">
        <v>229</v>
      </c>
      <c r="L45" s="23" t="s">
        <v>38</v>
      </c>
      <c r="M45" s="25">
        <v>44088</v>
      </c>
      <c r="N45" s="21" t="s">
        <v>29</v>
      </c>
      <c r="O45" s="25"/>
      <c r="P45" s="27">
        <v>171</v>
      </c>
      <c r="Q45" s="23" t="s">
        <v>230</v>
      </c>
      <c r="R45" s="23" t="s">
        <v>30</v>
      </c>
      <c r="S45" s="23" t="s">
        <v>31</v>
      </c>
      <c r="T45" s="26" t="s">
        <v>111</v>
      </c>
    </row>
    <row r="46" spans="1:20" ht="33" customHeight="1" x14ac:dyDescent="0.3">
      <c r="A46" s="22" t="s">
        <v>303</v>
      </c>
      <c r="B46" s="23"/>
      <c r="C46" s="23" t="s">
        <v>304</v>
      </c>
      <c r="D46" s="23" t="s">
        <v>64</v>
      </c>
      <c r="E46" s="23" t="s">
        <v>305</v>
      </c>
      <c r="F46" s="23" t="s">
        <v>306</v>
      </c>
      <c r="G46" s="23" t="s">
        <v>67</v>
      </c>
      <c r="H46" s="23" t="s">
        <v>67</v>
      </c>
      <c r="I46" s="23">
        <v>7</v>
      </c>
      <c r="J46" s="23">
        <v>4</v>
      </c>
      <c r="K46" s="23" t="s">
        <v>393</v>
      </c>
      <c r="L46" s="23" t="s">
        <v>307</v>
      </c>
      <c r="M46" s="25">
        <v>44095</v>
      </c>
      <c r="N46" s="25">
        <v>43907</v>
      </c>
      <c r="O46" s="25"/>
      <c r="P46" s="27">
        <v>68</v>
      </c>
      <c r="Q46" s="23" t="s">
        <v>230</v>
      </c>
      <c r="R46" s="23" t="s">
        <v>30</v>
      </c>
      <c r="S46" s="23" t="s">
        <v>31</v>
      </c>
      <c r="T46" s="26" t="s">
        <v>308</v>
      </c>
    </row>
    <row r="47" spans="1:20" ht="20.399999999999999" x14ac:dyDescent="0.3">
      <c r="A47" s="22" t="s">
        <v>466</v>
      </c>
      <c r="B47" s="23" t="s">
        <v>467</v>
      </c>
      <c r="C47" s="23" t="s">
        <v>468</v>
      </c>
      <c r="D47" s="23" t="s">
        <v>469</v>
      </c>
      <c r="E47" s="23" t="s">
        <v>470</v>
      </c>
      <c r="F47" s="23" t="s">
        <v>471</v>
      </c>
      <c r="G47" s="23" t="s">
        <v>67</v>
      </c>
      <c r="H47" s="23" t="s">
        <v>67</v>
      </c>
      <c r="I47" s="23">
        <v>7</v>
      </c>
      <c r="J47" s="23">
        <v>4</v>
      </c>
      <c r="K47" s="23" t="s">
        <v>472</v>
      </c>
      <c r="L47" s="23" t="s">
        <v>38</v>
      </c>
      <c r="M47" s="25">
        <v>44103</v>
      </c>
      <c r="N47" s="24">
        <v>43919</v>
      </c>
      <c r="O47" s="25"/>
      <c r="P47" s="27">
        <v>211</v>
      </c>
      <c r="Q47" s="23" t="s">
        <v>230</v>
      </c>
      <c r="R47" s="23" t="s">
        <v>30</v>
      </c>
      <c r="S47" s="23" t="s">
        <v>31</v>
      </c>
      <c r="T47" s="26" t="s">
        <v>473</v>
      </c>
    </row>
    <row r="48" spans="1:20" ht="20.399999999999999" x14ac:dyDescent="0.3">
      <c r="A48" s="22" t="s">
        <v>385</v>
      </c>
      <c r="B48" s="23"/>
      <c r="C48" s="23" t="s">
        <v>75</v>
      </c>
      <c r="D48" s="23" t="s">
        <v>76</v>
      </c>
      <c r="E48" s="23" t="s">
        <v>77</v>
      </c>
      <c r="F48" s="23" t="s">
        <v>78</v>
      </c>
      <c r="G48" s="23" t="s">
        <v>67</v>
      </c>
      <c r="H48" s="23" t="s">
        <v>67</v>
      </c>
      <c r="I48" s="23">
        <v>7</v>
      </c>
      <c r="J48" s="23">
        <v>4</v>
      </c>
      <c r="K48" s="23" t="s">
        <v>68</v>
      </c>
      <c r="L48" s="23" t="s">
        <v>38</v>
      </c>
      <c r="M48" s="25">
        <v>44076</v>
      </c>
      <c r="N48" s="25">
        <v>44075</v>
      </c>
      <c r="O48" s="25"/>
      <c r="P48" s="27">
        <v>26</v>
      </c>
      <c r="Q48" s="23" t="s">
        <v>322</v>
      </c>
      <c r="R48" s="23" t="s">
        <v>29</v>
      </c>
      <c r="S48" s="23" t="s">
        <v>31</v>
      </c>
      <c r="T48" s="26" t="s">
        <v>69</v>
      </c>
    </row>
    <row r="49" spans="1:20" ht="33.75" customHeight="1" x14ac:dyDescent="0.3">
      <c r="A49" s="22" t="s">
        <v>386</v>
      </c>
      <c r="B49" s="23"/>
      <c r="C49" s="23" t="s">
        <v>389</v>
      </c>
      <c r="D49" s="23" t="s">
        <v>79</v>
      </c>
      <c r="E49" s="23" t="s">
        <v>77</v>
      </c>
      <c r="F49" s="23" t="s">
        <v>78</v>
      </c>
      <c r="G49" s="23" t="s">
        <v>67</v>
      </c>
      <c r="H49" s="23" t="s">
        <v>67</v>
      </c>
      <c r="I49" s="23">
        <v>7</v>
      </c>
      <c r="J49" s="23">
        <v>4</v>
      </c>
      <c r="K49" s="23" t="s">
        <v>68</v>
      </c>
      <c r="L49" s="23" t="s">
        <v>38</v>
      </c>
      <c r="M49" s="25">
        <v>44076</v>
      </c>
      <c r="N49" s="25">
        <v>44075</v>
      </c>
      <c r="O49" s="25"/>
      <c r="P49" s="27">
        <v>26</v>
      </c>
      <c r="Q49" s="23" t="s">
        <v>322</v>
      </c>
      <c r="R49" s="23" t="s">
        <v>29</v>
      </c>
      <c r="S49" s="23" t="s">
        <v>31</v>
      </c>
      <c r="T49" s="26" t="s">
        <v>69</v>
      </c>
    </row>
    <row r="50" spans="1:20" ht="20.399999999999999" x14ac:dyDescent="0.3">
      <c r="A50" s="6" t="s">
        <v>241</v>
      </c>
      <c r="B50" s="7" t="s">
        <v>242</v>
      </c>
      <c r="C50" s="7" t="s">
        <v>243</v>
      </c>
      <c r="D50" s="7" t="s">
        <v>244</v>
      </c>
      <c r="E50" s="7" t="s">
        <v>235</v>
      </c>
      <c r="F50" s="7" t="s">
        <v>236</v>
      </c>
      <c r="G50" s="7" t="s">
        <v>29</v>
      </c>
      <c r="H50" s="7" t="s">
        <v>29</v>
      </c>
      <c r="I50" s="7">
        <v>1</v>
      </c>
      <c r="J50" s="7">
        <v>4</v>
      </c>
      <c r="K50" s="7" t="s">
        <v>108</v>
      </c>
      <c r="L50" s="7" t="s">
        <v>38</v>
      </c>
      <c r="M50" s="8">
        <v>44089</v>
      </c>
      <c r="N50" s="24">
        <v>43909</v>
      </c>
      <c r="O50" s="8"/>
      <c r="P50" s="17">
        <v>59</v>
      </c>
      <c r="Q50" s="23" t="s">
        <v>230</v>
      </c>
      <c r="R50" s="7" t="s">
        <v>30</v>
      </c>
      <c r="S50" s="7" t="s">
        <v>161</v>
      </c>
      <c r="T50" s="9" t="s">
        <v>111</v>
      </c>
    </row>
    <row r="51" spans="1:20" ht="14.4" x14ac:dyDescent="0.3">
      <c r="C51" s="10"/>
      <c r="D51" s="10"/>
      <c r="E51" s="11"/>
      <c r="F51" s="11"/>
      <c r="G51" s="18"/>
      <c r="H51" s="11" t="s">
        <v>418</v>
      </c>
      <c r="I51" s="10">
        <f>COUNT(I2:I50)</f>
        <v>49</v>
      </c>
      <c r="J51" s="10"/>
      <c r="K51" s="10"/>
      <c r="L51" s="10"/>
      <c r="M51" s="10"/>
      <c r="N51" s="12"/>
      <c r="O51" s="11" t="s">
        <v>18</v>
      </c>
      <c r="P51" s="16">
        <f>SUM(P2:P50)</f>
        <v>4376</v>
      </c>
      <c r="Q51" s="14"/>
      <c r="R51" s="10"/>
      <c r="S51" s="10"/>
      <c r="T51" s="10"/>
    </row>
    <row r="52" spans="1:20" x14ac:dyDescent="0.3">
      <c r="C52" s="10"/>
      <c r="D52" s="10"/>
      <c r="E52" s="11"/>
      <c r="F52" s="11"/>
      <c r="G52" s="11"/>
      <c r="H52" s="10"/>
      <c r="I52" s="10"/>
      <c r="J52" s="10"/>
      <c r="K52" s="10"/>
      <c r="L52" s="10"/>
      <c r="M52" s="10"/>
      <c r="N52" s="12"/>
      <c r="O52" s="11"/>
      <c r="P52" s="16"/>
      <c r="Q52" s="14"/>
      <c r="R52" s="10"/>
      <c r="S52" s="10"/>
      <c r="T52" s="10"/>
    </row>
    <row r="53" spans="1:20" hidden="1" x14ac:dyDescent="0.3">
      <c r="C53" s="10"/>
      <c r="D53" s="10"/>
      <c r="E53" s="11"/>
      <c r="F53" s="11"/>
      <c r="G53" s="11"/>
      <c r="H53" s="10"/>
      <c r="I53" s="10"/>
      <c r="J53" s="10"/>
      <c r="K53" s="10"/>
      <c r="L53" s="10"/>
      <c r="M53" s="10"/>
      <c r="N53" s="12"/>
      <c r="O53" s="11"/>
      <c r="P53" s="16"/>
      <c r="Q53" s="14"/>
      <c r="R53" s="10"/>
      <c r="S53" s="10"/>
      <c r="T53" s="10"/>
    </row>
    <row r="54" spans="1:20" hidden="1" x14ac:dyDescent="0.3">
      <c r="C54" s="10"/>
      <c r="D54" s="10"/>
      <c r="E54" s="11"/>
      <c r="F54" s="11"/>
      <c r="G54" s="11"/>
      <c r="H54" s="10"/>
      <c r="I54" s="10"/>
      <c r="J54" s="10"/>
      <c r="K54" s="10"/>
      <c r="L54" s="10"/>
      <c r="M54" s="10"/>
      <c r="N54" s="12"/>
      <c r="O54" s="11"/>
      <c r="P54" s="16"/>
      <c r="Q54" s="14"/>
      <c r="R54" s="10"/>
      <c r="S54" s="10"/>
      <c r="T54" s="10"/>
    </row>
    <row r="55" spans="1:20" hidden="1" x14ac:dyDescent="0.3">
      <c r="A55" s="10"/>
      <c r="B55" s="10"/>
      <c r="C55" s="10"/>
      <c r="D55" s="10"/>
      <c r="E55" s="11"/>
      <c r="F55" s="11"/>
      <c r="G55" s="11"/>
      <c r="H55" s="10"/>
      <c r="I55" s="10"/>
      <c r="J55" s="10"/>
      <c r="K55" s="10"/>
      <c r="L55" s="10"/>
      <c r="M55" s="10"/>
      <c r="N55" s="12"/>
      <c r="O55" s="11"/>
      <c r="P55" s="16"/>
      <c r="Q55" s="14"/>
      <c r="R55" s="10"/>
      <c r="S55" s="10"/>
      <c r="T55" s="10"/>
    </row>
    <row r="56" spans="1:20" hidden="1" x14ac:dyDescent="0.3">
      <c r="A56" s="10"/>
      <c r="B56" s="10"/>
      <c r="C56" s="10"/>
      <c r="D56" s="10"/>
      <c r="E56" s="11"/>
      <c r="F56" s="11"/>
      <c r="G56" s="11"/>
      <c r="H56" s="10"/>
      <c r="I56" s="10"/>
      <c r="J56" s="10"/>
      <c r="K56" s="10"/>
      <c r="L56" s="10"/>
      <c r="M56" s="10"/>
      <c r="N56" s="12"/>
      <c r="O56" s="11"/>
      <c r="P56" s="16"/>
      <c r="Q56" s="14"/>
      <c r="R56" s="10"/>
      <c r="S56" s="10"/>
      <c r="T56" s="10"/>
    </row>
    <row r="57" spans="1:20" hidden="1" x14ac:dyDescent="0.3">
      <c r="A57" s="10"/>
      <c r="B57" s="10"/>
      <c r="C57" s="10"/>
      <c r="D57" s="10"/>
      <c r="E57" s="11"/>
      <c r="F57" s="11"/>
      <c r="G57" s="11"/>
      <c r="H57" s="10"/>
      <c r="I57" s="10"/>
      <c r="J57" s="10"/>
      <c r="K57" s="11" t="s">
        <v>429</v>
      </c>
      <c r="L57" s="10"/>
      <c r="M57" s="11" t="s">
        <v>430</v>
      </c>
      <c r="N57" s="12"/>
      <c r="O57" s="30" t="s">
        <v>394</v>
      </c>
      <c r="P57" s="31" t="s">
        <v>457</v>
      </c>
      <c r="Q57" s="39"/>
      <c r="R57" s="10"/>
      <c r="S57" s="10"/>
      <c r="T57" s="10"/>
    </row>
    <row r="58" spans="1:20" hidden="1" x14ac:dyDescent="0.3">
      <c r="A58" s="10"/>
      <c r="B58" s="10"/>
      <c r="C58" s="10"/>
      <c r="D58" s="10"/>
      <c r="E58" s="11"/>
      <c r="F58" s="11"/>
      <c r="G58" s="11"/>
      <c r="H58" s="10"/>
      <c r="I58" s="10"/>
      <c r="J58" s="10"/>
      <c r="K58" s="10"/>
      <c r="L58" s="10"/>
      <c r="M58" s="10"/>
      <c r="N58" s="12"/>
      <c r="O58" s="23" t="s">
        <v>322</v>
      </c>
      <c r="P58" s="32">
        <f>SUMIF(Q2:Q50,O58,P2:P50)</f>
        <v>1464</v>
      </c>
      <c r="Q58" s="39"/>
      <c r="R58" s="10"/>
      <c r="S58" s="10"/>
      <c r="T58" s="10"/>
    </row>
    <row r="59" spans="1:20" hidden="1" x14ac:dyDescent="0.3">
      <c r="A59" s="10"/>
      <c r="B59" s="10"/>
      <c r="C59" s="44"/>
      <c r="D59" s="44"/>
      <c r="E59" s="44"/>
      <c r="F59" s="44"/>
      <c r="G59" s="44"/>
      <c r="H59" s="44"/>
      <c r="I59" s="44"/>
      <c r="J59" s="44"/>
      <c r="K59" s="44"/>
      <c r="L59" s="10"/>
      <c r="M59" s="10"/>
      <c r="N59" s="12"/>
      <c r="O59" s="23"/>
      <c r="P59" s="23"/>
      <c r="Q59" s="40"/>
      <c r="R59" s="10"/>
      <c r="S59" s="10"/>
      <c r="T59" s="10"/>
    </row>
    <row r="60" spans="1:20" hidden="1" x14ac:dyDescent="0.3">
      <c r="A60" s="10"/>
      <c r="B60" s="10"/>
      <c r="C60" s="10"/>
      <c r="D60" s="10"/>
      <c r="E60" s="10"/>
      <c r="F60" s="10"/>
      <c r="G60" s="10"/>
      <c r="H60" s="10"/>
      <c r="I60" s="10"/>
      <c r="J60" s="10"/>
      <c r="K60" s="23" t="s">
        <v>419</v>
      </c>
      <c r="L60" s="23">
        <v>2283</v>
      </c>
      <c r="M60" s="23" t="s">
        <v>432</v>
      </c>
      <c r="N60" s="12"/>
      <c r="O60" s="23" t="s">
        <v>210</v>
      </c>
      <c r="P60" s="23">
        <f>SUMIF(Q2:Q50,O60,P2:P50)</f>
        <v>173</v>
      </c>
      <c r="Q60" s="40"/>
      <c r="R60" s="10"/>
      <c r="S60" s="10"/>
      <c r="T60" s="10"/>
    </row>
    <row r="61" spans="1:20" ht="30.6" hidden="1" x14ac:dyDescent="0.3">
      <c r="A61" s="10"/>
      <c r="B61" s="10"/>
      <c r="C61" s="10"/>
      <c r="D61" s="10"/>
      <c r="E61" s="10"/>
      <c r="F61" s="10"/>
      <c r="G61" s="10"/>
      <c r="H61" s="10"/>
      <c r="I61" s="10"/>
      <c r="J61" s="10"/>
      <c r="K61" s="23" t="s">
        <v>420</v>
      </c>
      <c r="L61" s="23">
        <v>217</v>
      </c>
      <c r="M61" s="23" t="s">
        <v>432</v>
      </c>
      <c r="N61" s="12"/>
      <c r="O61" s="33" t="s">
        <v>230</v>
      </c>
      <c r="P61" s="33">
        <f>SUMIF(Q2:Q50,O61,P2:P50)</f>
        <v>2739</v>
      </c>
      <c r="Q61" s="41"/>
      <c r="R61" s="10"/>
      <c r="S61" s="10"/>
      <c r="T61" s="10"/>
    </row>
    <row r="62" spans="1:20" hidden="1" x14ac:dyDescent="0.3">
      <c r="A62" s="10"/>
      <c r="B62" s="10"/>
      <c r="C62" s="10"/>
      <c r="D62" s="10"/>
      <c r="E62" s="10"/>
      <c r="F62" s="10"/>
      <c r="G62" s="10"/>
      <c r="H62" s="10"/>
      <c r="I62" s="10"/>
      <c r="J62" s="10"/>
      <c r="K62" s="23" t="s">
        <v>421</v>
      </c>
      <c r="L62" s="23">
        <v>82</v>
      </c>
      <c r="M62" s="23" t="s">
        <v>432</v>
      </c>
      <c r="N62" s="12"/>
      <c r="O62" s="42" t="s">
        <v>456</v>
      </c>
      <c r="P62" s="34"/>
      <c r="Q62" s="35"/>
      <c r="R62" s="10"/>
      <c r="S62" s="10"/>
      <c r="T62" s="10"/>
    </row>
    <row r="63" spans="1:20" ht="20.399999999999999" hidden="1" x14ac:dyDescent="0.3">
      <c r="A63" s="10"/>
      <c r="B63" s="10"/>
      <c r="C63" s="10"/>
      <c r="D63" s="10"/>
      <c r="E63" s="10"/>
      <c r="F63" s="10"/>
      <c r="G63" s="10"/>
      <c r="H63" s="10"/>
      <c r="I63" s="10"/>
      <c r="J63" s="10"/>
      <c r="K63" s="23" t="s">
        <v>422</v>
      </c>
      <c r="L63" s="23">
        <v>0</v>
      </c>
      <c r="M63" s="23" t="s">
        <v>432</v>
      </c>
      <c r="N63" s="12"/>
      <c r="O63" s="36" t="s">
        <v>395</v>
      </c>
      <c r="P63" s="36" t="s">
        <v>416</v>
      </c>
      <c r="Q63" s="37" t="s">
        <v>417</v>
      </c>
      <c r="R63" s="30" t="s">
        <v>457</v>
      </c>
      <c r="S63" s="30" t="s">
        <v>459</v>
      </c>
      <c r="T63" s="40"/>
    </row>
    <row r="64" spans="1:20" hidden="1" x14ac:dyDescent="0.3">
      <c r="A64" s="10"/>
      <c r="B64" s="10"/>
      <c r="C64" s="10"/>
      <c r="D64" s="10"/>
      <c r="E64" s="10"/>
      <c r="F64" s="10"/>
      <c r="G64" s="10"/>
      <c r="H64" s="10"/>
      <c r="I64" s="10"/>
      <c r="J64" s="10"/>
      <c r="K64" s="23" t="s">
        <v>423</v>
      </c>
      <c r="L64" s="23">
        <v>94</v>
      </c>
      <c r="M64" s="23" t="s">
        <v>432</v>
      </c>
      <c r="N64" s="12"/>
      <c r="O64" s="23" t="s">
        <v>400</v>
      </c>
      <c r="P64" s="23">
        <v>5</v>
      </c>
      <c r="Q64" s="38">
        <f>P64/$I$51</f>
        <v>0.10204081632653061</v>
      </c>
      <c r="R64" s="23">
        <v>329</v>
      </c>
      <c r="S64" s="43">
        <f>R64/$P$51</f>
        <v>7.5182815356489949E-2</v>
      </c>
      <c r="T64" s="40"/>
    </row>
    <row r="65" spans="1:20" hidden="1" x14ac:dyDescent="0.3">
      <c r="A65" s="10"/>
      <c r="B65" s="10"/>
      <c r="C65" s="10"/>
      <c r="D65" s="10"/>
      <c r="E65" s="10"/>
      <c r="F65" s="10"/>
      <c r="G65" s="10"/>
      <c r="H65" s="10"/>
      <c r="I65" s="10"/>
      <c r="J65" s="10"/>
      <c r="K65" s="23" t="s">
        <v>424</v>
      </c>
      <c r="L65" s="23">
        <v>0</v>
      </c>
      <c r="M65" s="23">
        <v>6</v>
      </c>
      <c r="N65" s="12"/>
      <c r="O65" s="23" t="s">
        <v>401</v>
      </c>
      <c r="P65" s="23">
        <v>2</v>
      </c>
      <c r="Q65" s="38">
        <f t="shared" ref="Q65:Q69" si="0">P65/$I$51</f>
        <v>4.0816326530612242E-2</v>
      </c>
      <c r="R65" s="23">
        <v>626</v>
      </c>
      <c r="S65" s="43">
        <f t="shared" ref="S65:S69" si="1">R65/$P$51</f>
        <v>0.14305301645338209</v>
      </c>
      <c r="T65" s="40"/>
    </row>
    <row r="66" spans="1:20" ht="20.399999999999999" hidden="1" x14ac:dyDescent="0.3">
      <c r="A66" s="10"/>
      <c r="B66" s="10"/>
      <c r="C66" s="10"/>
      <c r="D66" s="10"/>
      <c r="E66" s="10"/>
      <c r="F66" s="10"/>
      <c r="G66" s="10"/>
      <c r="H66" s="10"/>
      <c r="I66" s="10"/>
      <c r="J66" s="10"/>
      <c r="K66" s="23" t="s">
        <v>425</v>
      </c>
      <c r="L66" s="23">
        <v>570</v>
      </c>
      <c r="M66" s="23">
        <v>161</v>
      </c>
      <c r="N66" s="12"/>
      <c r="O66" s="23" t="s">
        <v>407</v>
      </c>
      <c r="P66" s="23">
        <v>4</v>
      </c>
      <c r="Q66" s="38">
        <f t="shared" si="0"/>
        <v>8.1632653061224483E-2</v>
      </c>
      <c r="R66" s="23">
        <v>114</v>
      </c>
      <c r="S66" s="43">
        <f t="shared" si="1"/>
        <v>2.6051188299817184E-2</v>
      </c>
      <c r="T66" s="40"/>
    </row>
    <row r="67" spans="1:20" ht="40.799999999999997" hidden="1" x14ac:dyDescent="0.3">
      <c r="A67" s="10"/>
      <c r="B67" s="10"/>
      <c r="C67" s="10"/>
      <c r="D67" s="10"/>
      <c r="E67" s="10"/>
      <c r="F67" s="10"/>
      <c r="G67" s="10"/>
      <c r="H67" s="10"/>
      <c r="I67" s="10"/>
      <c r="J67" s="10"/>
      <c r="K67" s="23" t="s">
        <v>426</v>
      </c>
      <c r="L67" s="23">
        <v>162</v>
      </c>
      <c r="M67" s="23">
        <v>151</v>
      </c>
      <c r="N67" s="12"/>
      <c r="O67" s="23" t="s">
        <v>409</v>
      </c>
      <c r="P67" s="23">
        <v>6</v>
      </c>
      <c r="Q67" s="38">
        <f t="shared" si="0"/>
        <v>0.12244897959183673</v>
      </c>
      <c r="R67" s="23">
        <v>409</v>
      </c>
      <c r="S67" s="43">
        <f t="shared" si="1"/>
        <v>9.3464351005484461E-2</v>
      </c>
      <c r="T67" s="40"/>
    </row>
    <row r="68" spans="1:20" ht="20.399999999999999" hidden="1" x14ac:dyDescent="0.3">
      <c r="A68" s="10"/>
      <c r="B68" s="10"/>
      <c r="C68" s="10"/>
      <c r="D68" s="10"/>
      <c r="E68" s="10"/>
      <c r="F68" s="10"/>
      <c r="G68" s="10"/>
      <c r="H68" s="10"/>
      <c r="I68" s="10"/>
      <c r="J68" s="10"/>
      <c r="K68" s="23" t="s">
        <v>427</v>
      </c>
      <c r="L68" s="23">
        <v>949</v>
      </c>
      <c r="M68" s="23">
        <v>0</v>
      </c>
      <c r="N68" s="12"/>
      <c r="O68" s="23" t="s">
        <v>412</v>
      </c>
      <c r="P68" s="23">
        <v>4</v>
      </c>
      <c r="Q68" s="38">
        <f t="shared" si="0"/>
        <v>8.1632653061224483E-2</v>
      </c>
      <c r="R68" s="23">
        <v>352</v>
      </c>
      <c r="S68" s="43">
        <f t="shared" si="1"/>
        <v>8.0438756855575874E-2</v>
      </c>
      <c r="T68" s="40"/>
    </row>
    <row r="69" spans="1:20" ht="20.399999999999999" hidden="1" x14ac:dyDescent="0.3">
      <c r="A69" s="10"/>
      <c r="B69" s="10"/>
      <c r="C69" s="10"/>
      <c r="D69" s="10"/>
      <c r="E69" s="10"/>
      <c r="F69" s="10"/>
      <c r="G69" s="10"/>
      <c r="H69" s="10"/>
      <c r="I69" s="10"/>
      <c r="J69" s="10"/>
      <c r="K69" s="23" t="s">
        <v>428</v>
      </c>
      <c r="L69" s="23">
        <v>24</v>
      </c>
      <c r="M69" s="23">
        <v>0</v>
      </c>
      <c r="N69" s="12"/>
      <c r="O69" s="23" t="s">
        <v>413</v>
      </c>
      <c r="P69" s="23">
        <v>29</v>
      </c>
      <c r="Q69" s="38">
        <f t="shared" si="0"/>
        <v>0.59183673469387754</v>
      </c>
      <c r="R69" s="23">
        <v>2859</v>
      </c>
      <c r="S69" s="43">
        <f t="shared" si="1"/>
        <v>0.65333638025594154</v>
      </c>
      <c r="T69" s="40"/>
    </row>
    <row r="70" spans="1:20" hidden="1" x14ac:dyDescent="0.3">
      <c r="A70" s="10"/>
      <c r="B70" s="10"/>
      <c r="C70" s="10"/>
      <c r="D70" s="10"/>
      <c r="E70" s="10"/>
      <c r="F70" s="10"/>
      <c r="G70" s="10"/>
      <c r="H70" s="10"/>
      <c r="I70" s="10"/>
      <c r="J70" s="10"/>
      <c r="K70" s="23" t="s">
        <v>29</v>
      </c>
      <c r="L70" s="23">
        <v>308</v>
      </c>
      <c r="M70" s="23">
        <v>0</v>
      </c>
      <c r="N70" s="12"/>
      <c r="O70" s="10"/>
      <c r="P70" s="10"/>
      <c r="Q70" s="12"/>
      <c r="R70" s="10"/>
      <c r="S70" s="10"/>
      <c r="T70" s="10"/>
    </row>
    <row r="71" spans="1:20" hidden="1" x14ac:dyDescent="0.3">
      <c r="A71" s="10"/>
      <c r="B71" s="10"/>
      <c r="C71" s="10"/>
      <c r="D71" s="10"/>
      <c r="E71" s="10"/>
      <c r="F71" s="10"/>
      <c r="G71" s="10"/>
      <c r="H71" s="10"/>
      <c r="I71" s="10"/>
      <c r="J71" s="10"/>
      <c r="K71" s="10"/>
      <c r="L71" s="10"/>
      <c r="M71" s="10"/>
      <c r="N71" s="12"/>
      <c r="O71" s="10"/>
      <c r="P71" s="10"/>
      <c r="Q71" s="12"/>
      <c r="R71" s="10"/>
      <c r="S71" s="10"/>
      <c r="T71" s="10"/>
    </row>
    <row r="72" spans="1:20" hidden="1" x14ac:dyDescent="0.3">
      <c r="A72" s="10"/>
      <c r="B72" s="10"/>
      <c r="C72" s="10"/>
      <c r="D72" s="10"/>
      <c r="E72" s="10"/>
      <c r="F72" s="10"/>
      <c r="G72" s="10"/>
      <c r="H72" s="10"/>
      <c r="I72" s="10"/>
      <c r="J72" s="10"/>
      <c r="K72" s="10"/>
      <c r="L72" s="10"/>
      <c r="M72" s="10"/>
      <c r="N72" s="12"/>
      <c r="O72" s="10"/>
      <c r="P72" s="10"/>
      <c r="Q72" s="12"/>
      <c r="R72" s="10"/>
      <c r="S72" s="10"/>
      <c r="T72" s="10"/>
    </row>
    <row r="73" spans="1:20" x14ac:dyDescent="0.3">
      <c r="A73" s="10"/>
      <c r="B73" s="10"/>
      <c r="C73" s="10"/>
      <c r="D73" s="10"/>
      <c r="E73" s="10"/>
      <c r="F73" s="10"/>
      <c r="G73" s="10"/>
      <c r="H73" s="10"/>
      <c r="I73" s="10"/>
      <c r="J73" s="10"/>
      <c r="K73" s="10"/>
      <c r="L73" s="10"/>
      <c r="M73" s="10"/>
      <c r="N73" s="12"/>
      <c r="O73" s="10"/>
      <c r="P73" s="10"/>
      <c r="Q73" s="12"/>
      <c r="R73" s="10"/>
      <c r="S73" s="10"/>
      <c r="T73" s="10"/>
    </row>
    <row r="74" spans="1:20" x14ac:dyDescent="0.3">
      <c r="A74" s="10"/>
      <c r="B74" s="10"/>
      <c r="C74" s="10"/>
      <c r="D74" s="10"/>
      <c r="E74" s="10"/>
      <c r="F74" s="10"/>
      <c r="G74" s="10"/>
      <c r="H74" s="10"/>
      <c r="I74" s="10"/>
      <c r="J74" s="10"/>
      <c r="K74" s="10"/>
      <c r="L74" s="10"/>
      <c r="M74" s="10"/>
      <c r="N74" s="12"/>
      <c r="O74" s="10"/>
      <c r="P74" s="10"/>
      <c r="Q74" s="12"/>
      <c r="R74" s="10"/>
      <c r="S74" s="10"/>
      <c r="T74" s="10"/>
    </row>
    <row r="75" spans="1:20" x14ac:dyDescent="0.3">
      <c r="A75" s="10"/>
      <c r="B75" s="10"/>
      <c r="C75" s="10"/>
      <c r="D75" s="10"/>
      <c r="E75" s="10"/>
      <c r="F75" s="10"/>
      <c r="G75" s="10"/>
      <c r="H75" s="10"/>
      <c r="I75" s="10"/>
      <c r="J75" s="10"/>
      <c r="K75" s="10"/>
      <c r="L75" s="10"/>
      <c r="M75" s="10"/>
      <c r="N75" s="12"/>
      <c r="O75" s="10"/>
      <c r="P75" s="10"/>
      <c r="Q75" s="12"/>
      <c r="R75" s="10"/>
      <c r="S75" s="10"/>
      <c r="T75" s="10"/>
    </row>
    <row r="76" spans="1:20" x14ac:dyDescent="0.3">
      <c r="A76" s="10"/>
      <c r="B76" s="10"/>
      <c r="C76" s="10"/>
      <c r="D76" s="10"/>
      <c r="E76" s="10"/>
      <c r="F76" s="10"/>
      <c r="G76" s="10"/>
      <c r="H76" s="10"/>
      <c r="I76" s="10"/>
      <c r="J76" s="10"/>
      <c r="K76" s="10"/>
      <c r="L76" s="10"/>
      <c r="M76" s="10"/>
      <c r="N76" s="12"/>
      <c r="O76" s="10"/>
      <c r="P76" s="10"/>
      <c r="Q76" s="12"/>
      <c r="R76" s="10"/>
      <c r="S76" s="10"/>
      <c r="T76" s="10"/>
    </row>
    <row r="77" spans="1:20" x14ac:dyDescent="0.3">
      <c r="A77" s="10"/>
      <c r="B77" s="10"/>
      <c r="C77" s="10"/>
      <c r="D77" s="10"/>
      <c r="E77" s="10"/>
      <c r="F77" s="10"/>
      <c r="G77" s="10"/>
      <c r="H77" s="10"/>
      <c r="I77" s="10"/>
      <c r="J77" s="10"/>
      <c r="K77" s="10"/>
      <c r="L77" s="10"/>
      <c r="M77" s="10"/>
      <c r="N77" s="12"/>
      <c r="O77" s="10"/>
      <c r="P77" s="10"/>
      <c r="Q77" s="12"/>
      <c r="R77" s="10"/>
      <c r="S77" s="10"/>
      <c r="T77" s="10"/>
    </row>
    <row r="78" spans="1:20" x14ac:dyDescent="0.3">
      <c r="A78" s="10"/>
      <c r="B78" s="10"/>
      <c r="C78" s="10"/>
      <c r="D78" s="10"/>
      <c r="E78" s="10"/>
      <c r="F78" s="10"/>
      <c r="G78" s="10"/>
      <c r="H78" s="10"/>
      <c r="I78" s="10"/>
      <c r="J78" s="10"/>
      <c r="K78" s="10"/>
      <c r="L78" s="10"/>
      <c r="M78" s="10"/>
      <c r="N78" s="12"/>
      <c r="O78" s="10"/>
      <c r="P78" s="10"/>
      <c r="Q78" s="12"/>
      <c r="R78" s="10"/>
      <c r="S78" s="10"/>
      <c r="T78" s="10"/>
    </row>
    <row r="79" spans="1:20" x14ac:dyDescent="0.3">
      <c r="A79" s="10"/>
      <c r="B79" s="10"/>
      <c r="C79" s="10"/>
      <c r="D79" s="10"/>
      <c r="E79" s="10"/>
      <c r="F79" s="10"/>
      <c r="G79" s="10"/>
      <c r="H79" s="10"/>
      <c r="I79" s="10"/>
      <c r="J79" s="10"/>
      <c r="K79" s="10"/>
      <c r="L79" s="10"/>
      <c r="M79" s="10"/>
      <c r="N79" s="12"/>
      <c r="O79" s="10"/>
      <c r="P79" s="10"/>
      <c r="Q79" s="12"/>
      <c r="R79" s="10"/>
      <c r="S79" s="10"/>
      <c r="T79" s="10"/>
    </row>
    <row r="80" spans="1:20" x14ac:dyDescent="0.3">
      <c r="A80" s="10"/>
      <c r="B80" s="10"/>
      <c r="C80" s="10"/>
      <c r="D80" s="10"/>
      <c r="E80" s="10"/>
      <c r="F80" s="10"/>
      <c r="G80" s="10"/>
      <c r="H80" s="10"/>
      <c r="I80" s="10"/>
      <c r="J80" s="10"/>
      <c r="K80" s="10"/>
      <c r="L80" s="10"/>
      <c r="M80" s="10"/>
      <c r="N80" s="12"/>
      <c r="O80" s="10"/>
      <c r="P80" s="10"/>
      <c r="Q80" s="12"/>
      <c r="R80" s="10"/>
      <c r="S80" s="10"/>
      <c r="T80" s="10"/>
    </row>
    <row r="81" spans="1:20" x14ac:dyDescent="0.3">
      <c r="A81" s="10"/>
      <c r="B81" s="10"/>
      <c r="C81" s="10"/>
      <c r="D81" s="10"/>
      <c r="E81" s="10"/>
      <c r="F81" s="10"/>
      <c r="G81" s="10"/>
      <c r="H81" s="10"/>
      <c r="I81" s="10"/>
      <c r="J81" s="10"/>
      <c r="K81" s="10"/>
      <c r="L81" s="10"/>
      <c r="M81" s="10"/>
      <c r="N81" s="12"/>
      <c r="O81" s="10"/>
      <c r="P81" s="10"/>
      <c r="Q81" s="12"/>
      <c r="R81" s="10"/>
      <c r="S81" s="10"/>
      <c r="T81" s="10"/>
    </row>
    <row r="82" spans="1:20" x14ac:dyDescent="0.3">
      <c r="A82" s="10"/>
      <c r="B82" s="10"/>
      <c r="C82" s="10"/>
      <c r="D82" s="10"/>
      <c r="E82" s="10"/>
      <c r="F82" s="10"/>
      <c r="G82" s="10"/>
      <c r="H82" s="10"/>
      <c r="I82" s="10"/>
      <c r="J82" s="10"/>
      <c r="K82" s="10"/>
      <c r="L82" s="10"/>
      <c r="M82" s="10"/>
      <c r="N82" s="12"/>
      <c r="O82" s="10"/>
      <c r="P82" s="10"/>
      <c r="Q82" s="12"/>
      <c r="R82" s="10"/>
      <c r="S82" s="10"/>
      <c r="T82" s="10"/>
    </row>
    <row r="83" spans="1:20" x14ac:dyDescent="0.3">
      <c r="A83" s="10"/>
      <c r="B83" s="10"/>
      <c r="C83" s="10"/>
      <c r="D83" s="10"/>
      <c r="E83" s="10"/>
      <c r="F83" s="10"/>
      <c r="G83" s="10"/>
      <c r="H83" s="10"/>
      <c r="I83" s="10"/>
      <c r="J83" s="10"/>
      <c r="K83" s="10"/>
      <c r="L83" s="10"/>
      <c r="M83" s="10"/>
      <c r="N83" s="12"/>
      <c r="O83" s="10"/>
      <c r="P83" s="10"/>
      <c r="Q83" s="12"/>
      <c r="R83" s="10"/>
      <c r="S83" s="10"/>
      <c r="T83" s="10"/>
    </row>
    <row r="84" spans="1:20" x14ac:dyDescent="0.3">
      <c r="A84" s="10"/>
      <c r="B84" s="10"/>
      <c r="C84" s="10"/>
      <c r="D84" s="10"/>
      <c r="E84" s="10"/>
      <c r="F84" s="10"/>
      <c r="G84" s="10"/>
      <c r="H84" s="10"/>
      <c r="I84" s="10"/>
      <c r="J84" s="10"/>
      <c r="K84" s="10"/>
      <c r="L84" s="10"/>
      <c r="M84" s="10"/>
      <c r="N84" s="12"/>
      <c r="O84" s="10"/>
      <c r="P84" s="10"/>
      <c r="Q84" s="12"/>
      <c r="R84" s="10"/>
      <c r="S84" s="10"/>
      <c r="T84" s="10"/>
    </row>
    <row r="85" spans="1:20" x14ac:dyDescent="0.3">
      <c r="A85" s="10"/>
      <c r="B85" s="10"/>
      <c r="C85" s="10"/>
      <c r="D85" s="10"/>
      <c r="E85" s="10"/>
      <c r="F85" s="10"/>
      <c r="G85" s="10"/>
      <c r="H85" s="10"/>
      <c r="I85" s="10"/>
      <c r="J85" s="10"/>
      <c r="K85" s="10"/>
      <c r="L85" s="10"/>
      <c r="M85" s="10"/>
      <c r="N85" s="12"/>
      <c r="O85" s="10"/>
      <c r="P85" s="10"/>
      <c r="Q85" s="12"/>
      <c r="R85" s="10"/>
      <c r="S85" s="10"/>
      <c r="T85" s="10"/>
    </row>
    <row r="86" spans="1:20" x14ac:dyDescent="0.3">
      <c r="A86" s="10"/>
      <c r="B86" s="10"/>
      <c r="C86" s="10"/>
      <c r="D86" s="10"/>
      <c r="E86" s="10"/>
      <c r="F86" s="10"/>
      <c r="G86" s="10"/>
      <c r="H86" s="10"/>
      <c r="I86" s="10"/>
      <c r="J86" s="10"/>
      <c r="K86" s="10"/>
      <c r="L86" s="10"/>
      <c r="M86" s="10"/>
      <c r="N86" s="12"/>
      <c r="O86" s="10"/>
      <c r="P86" s="10"/>
      <c r="Q86" s="12"/>
      <c r="R86" s="10"/>
      <c r="S86" s="10"/>
      <c r="T86" s="10"/>
    </row>
    <row r="87" spans="1:20" x14ac:dyDescent="0.3">
      <c r="A87" s="10"/>
      <c r="B87" s="10"/>
      <c r="C87" s="10"/>
      <c r="D87" s="10"/>
      <c r="E87" s="10"/>
      <c r="F87" s="10"/>
      <c r="G87" s="10"/>
      <c r="H87" s="10"/>
      <c r="I87" s="10"/>
      <c r="J87" s="10"/>
      <c r="K87" s="10"/>
      <c r="L87" s="10"/>
      <c r="M87" s="10"/>
      <c r="N87" s="12"/>
      <c r="O87" s="10"/>
      <c r="P87" s="10"/>
      <c r="Q87" s="12"/>
      <c r="R87" s="10"/>
      <c r="S87" s="10"/>
      <c r="T87" s="10"/>
    </row>
    <row r="88" spans="1:20" x14ac:dyDescent="0.3">
      <c r="A88" s="10"/>
      <c r="B88" s="10"/>
      <c r="C88" s="10"/>
      <c r="D88" s="10"/>
      <c r="E88" s="10"/>
      <c r="F88" s="10"/>
      <c r="G88" s="10"/>
      <c r="H88" s="10"/>
      <c r="I88" s="10"/>
      <c r="J88" s="10"/>
      <c r="K88" s="10"/>
      <c r="L88" s="10"/>
      <c r="M88" s="10"/>
      <c r="N88" s="12"/>
      <c r="O88" s="10"/>
      <c r="P88" s="10"/>
      <c r="Q88" s="12"/>
      <c r="R88" s="10"/>
      <c r="S88" s="10"/>
      <c r="T88" s="10"/>
    </row>
    <row r="89" spans="1:20" x14ac:dyDescent="0.3">
      <c r="A89" s="10"/>
      <c r="B89" s="10"/>
      <c r="C89" s="10"/>
      <c r="D89" s="10"/>
      <c r="E89" s="10"/>
      <c r="F89" s="10"/>
      <c r="G89" s="10"/>
      <c r="H89" s="10"/>
      <c r="I89" s="10"/>
      <c r="J89" s="10"/>
      <c r="K89" s="10"/>
      <c r="L89" s="10"/>
      <c r="M89" s="10"/>
      <c r="N89" s="12"/>
      <c r="O89" s="10"/>
      <c r="P89" s="10"/>
      <c r="Q89" s="12"/>
      <c r="R89" s="10"/>
      <c r="S89" s="10"/>
      <c r="T89" s="10"/>
    </row>
    <row r="90" spans="1:20" x14ac:dyDescent="0.3">
      <c r="A90" s="10"/>
      <c r="B90" s="10"/>
      <c r="C90" s="10"/>
      <c r="D90" s="10"/>
      <c r="E90" s="10"/>
      <c r="F90" s="10"/>
      <c r="G90" s="10"/>
      <c r="H90" s="10"/>
      <c r="I90" s="10"/>
      <c r="J90" s="10"/>
      <c r="K90" s="10"/>
      <c r="L90" s="10"/>
      <c r="M90" s="10"/>
      <c r="N90" s="12"/>
      <c r="O90" s="10"/>
      <c r="P90" s="10"/>
      <c r="Q90" s="12"/>
      <c r="R90" s="10"/>
      <c r="S90" s="10"/>
      <c r="T90" s="10"/>
    </row>
    <row r="91" spans="1:20" x14ac:dyDescent="0.3">
      <c r="A91" s="10"/>
      <c r="B91" s="10"/>
      <c r="C91" s="10"/>
      <c r="D91" s="10"/>
      <c r="E91" s="10"/>
      <c r="F91" s="10"/>
      <c r="G91" s="10"/>
      <c r="H91" s="10"/>
      <c r="I91" s="10"/>
      <c r="J91" s="10"/>
      <c r="K91" s="10"/>
      <c r="L91" s="10"/>
      <c r="M91" s="10"/>
      <c r="N91" s="12"/>
      <c r="O91" s="10"/>
      <c r="P91" s="10"/>
      <c r="Q91" s="12"/>
      <c r="R91" s="10"/>
      <c r="S91" s="10"/>
      <c r="T91" s="10"/>
    </row>
    <row r="92" spans="1:20" x14ac:dyDescent="0.3">
      <c r="A92" s="10"/>
      <c r="B92" s="10"/>
      <c r="C92" s="10"/>
      <c r="D92" s="10"/>
      <c r="E92" s="10"/>
      <c r="F92" s="10"/>
      <c r="G92" s="10"/>
      <c r="H92" s="10"/>
      <c r="I92" s="10"/>
      <c r="J92" s="10"/>
      <c r="K92" s="10"/>
      <c r="L92" s="10"/>
      <c r="M92" s="10"/>
      <c r="N92" s="12"/>
      <c r="O92" s="10"/>
      <c r="P92" s="10"/>
      <c r="Q92" s="12"/>
      <c r="R92" s="10"/>
      <c r="S92" s="10"/>
      <c r="T92" s="10"/>
    </row>
    <row r="93" spans="1:20" x14ac:dyDescent="0.3">
      <c r="A93" s="10"/>
      <c r="B93" s="10"/>
      <c r="C93" s="10"/>
      <c r="D93" s="10"/>
      <c r="E93" s="10"/>
      <c r="F93" s="10"/>
      <c r="G93" s="10"/>
      <c r="H93" s="10"/>
      <c r="I93" s="10"/>
      <c r="J93" s="10"/>
      <c r="K93" s="10"/>
      <c r="L93" s="10"/>
      <c r="M93" s="10"/>
      <c r="N93" s="12"/>
      <c r="O93" s="10"/>
      <c r="P93" s="10"/>
      <c r="Q93" s="12"/>
      <c r="R93" s="10"/>
      <c r="S93" s="10"/>
      <c r="T93" s="10"/>
    </row>
    <row r="94" spans="1:20" x14ac:dyDescent="0.3">
      <c r="A94" s="10"/>
      <c r="B94" s="10"/>
      <c r="C94" s="10"/>
      <c r="D94" s="10"/>
      <c r="E94" s="10"/>
      <c r="F94" s="10"/>
      <c r="G94" s="10"/>
      <c r="H94" s="10"/>
      <c r="I94" s="10"/>
      <c r="J94" s="10"/>
      <c r="K94" s="10"/>
      <c r="L94" s="10"/>
      <c r="M94" s="10"/>
      <c r="N94" s="12"/>
      <c r="O94" s="10"/>
      <c r="P94" s="10"/>
      <c r="Q94" s="12"/>
      <c r="R94" s="10"/>
      <c r="S94" s="10"/>
      <c r="T94" s="10"/>
    </row>
    <row r="95" spans="1:20" x14ac:dyDescent="0.3">
      <c r="A95" s="10"/>
      <c r="B95" s="10"/>
      <c r="C95" s="10"/>
      <c r="D95" s="10"/>
      <c r="E95" s="10"/>
      <c r="F95" s="10"/>
      <c r="G95" s="10"/>
      <c r="H95" s="10"/>
      <c r="I95" s="10"/>
      <c r="J95" s="10"/>
      <c r="K95" s="10"/>
      <c r="L95" s="10"/>
      <c r="M95" s="10"/>
      <c r="N95" s="12"/>
      <c r="O95" s="10"/>
      <c r="P95" s="10"/>
      <c r="Q95" s="12"/>
      <c r="R95" s="10"/>
      <c r="S95" s="10"/>
      <c r="T95" s="10"/>
    </row>
    <row r="96" spans="1:20" x14ac:dyDescent="0.3">
      <c r="A96" s="10"/>
      <c r="B96" s="10"/>
      <c r="C96" s="10"/>
      <c r="D96" s="10"/>
      <c r="E96" s="10"/>
      <c r="F96" s="10"/>
      <c r="G96" s="10"/>
      <c r="H96" s="10"/>
      <c r="I96" s="10"/>
      <c r="J96" s="10"/>
      <c r="K96" s="10"/>
      <c r="L96" s="10"/>
      <c r="M96" s="10"/>
      <c r="N96" s="12"/>
      <c r="O96" s="10"/>
      <c r="P96" s="10"/>
      <c r="Q96" s="12"/>
      <c r="R96" s="10"/>
      <c r="S96" s="10"/>
      <c r="T96" s="10"/>
    </row>
    <row r="97" spans="1:20" x14ac:dyDescent="0.3">
      <c r="A97" s="10"/>
      <c r="B97" s="10"/>
      <c r="C97" s="10"/>
      <c r="D97" s="10"/>
      <c r="E97" s="10"/>
      <c r="F97" s="10"/>
      <c r="G97" s="10"/>
      <c r="H97" s="10"/>
      <c r="I97" s="10"/>
      <c r="J97" s="10"/>
      <c r="K97" s="10"/>
      <c r="L97" s="10"/>
      <c r="M97" s="10"/>
      <c r="N97" s="12"/>
      <c r="O97" s="10"/>
      <c r="P97" s="10"/>
      <c r="Q97" s="12"/>
      <c r="R97" s="10"/>
      <c r="S97" s="10"/>
      <c r="T97" s="10"/>
    </row>
    <row r="98" spans="1:20" x14ac:dyDescent="0.3">
      <c r="A98" s="10"/>
      <c r="B98" s="10"/>
      <c r="C98" s="10"/>
      <c r="D98" s="10"/>
      <c r="E98" s="10"/>
      <c r="F98" s="10"/>
      <c r="G98" s="10"/>
      <c r="H98" s="10"/>
      <c r="I98" s="10"/>
      <c r="J98" s="10"/>
      <c r="K98" s="10"/>
      <c r="L98" s="10"/>
      <c r="M98" s="10"/>
      <c r="N98" s="12"/>
      <c r="O98" s="10"/>
      <c r="P98" s="10"/>
      <c r="Q98" s="12"/>
      <c r="R98" s="10"/>
      <c r="S98" s="10"/>
      <c r="T98" s="10"/>
    </row>
    <row r="99" spans="1:20" x14ac:dyDescent="0.3">
      <c r="A99" s="10"/>
      <c r="B99" s="10"/>
      <c r="C99" s="10"/>
      <c r="D99" s="10"/>
      <c r="E99" s="10"/>
      <c r="F99" s="10"/>
      <c r="G99" s="10"/>
      <c r="H99" s="10"/>
      <c r="I99" s="10"/>
      <c r="J99" s="10"/>
      <c r="K99" s="10"/>
      <c r="L99" s="10"/>
      <c r="M99" s="10"/>
      <c r="N99" s="12"/>
      <c r="O99" s="10"/>
      <c r="P99" s="10"/>
      <c r="Q99" s="12"/>
      <c r="R99" s="10"/>
      <c r="S99" s="10"/>
      <c r="T99" s="10"/>
    </row>
    <row r="100" spans="1:20" x14ac:dyDescent="0.3">
      <c r="A100" s="10"/>
      <c r="B100" s="10"/>
      <c r="C100" s="10"/>
      <c r="D100" s="10"/>
      <c r="E100" s="10"/>
      <c r="F100" s="10"/>
      <c r="G100" s="10"/>
      <c r="H100" s="10"/>
      <c r="I100" s="10"/>
      <c r="J100" s="10"/>
      <c r="K100" s="10"/>
      <c r="L100" s="10"/>
      <c r="M100" s="10"/>
      <c r="N100" s="12"/>
      <c r="O100" s="10"/>
      <c r="P100" s="10"/>
      <c r="Q100" s="12"/>
      <c r="R100" s="10"/>
      <c r="S100" s="10"/>
      <c r="T100" s="10"/>
    </row>
    <row r="101" spans="1:20" x14ac:dyDescent="0.3">
      <c r="A101" s="10"/>
      <c r="B101" s="10"/>
      <c r="C101" s="10"/>
      <c r="D101" s="10"/>
      <c r="E101" s="10"/>
      <c r="F101" s="10"/>
      <c r="G101" s="10"/>
      <c r="H101" s="10"/>
      <c r="I101" s="10"/>
      <c r="J101" s="10"/>
      <c r="K101" s="10"/>
      <c r="L101" s="10"/>
      <c r="M101" s="10"/>
      <c r="N101" s="12"/>
      <c r="O101" s="10"/>
      <c r="P101" s="10"/>
      <c r="Q101" s="12"/>
      <c r="R101" s="10"/>
      <c r="S101" s="10"/>
      <c r="T101" s="10"/>
    </row>
    <row r="102" spans="1:20" x14ac:dyDescent="0.3">
      <c r="A102" s="10"/>
      <c r="B102" s="10"/>
      <c r="C102" s="10"/>
      <c r="D102" s="10"/>
      <c r="E102" s="10"/>
      <c r="F102" s="10"/>
      <c r="G102" s="10"/>
      <c r="H102" s="10"/>
      <c r="I102" s="10"/>
      <c r="J102" s="10"/>
      <c r="K102" s="10"/>
      <c r="L102" s="10"/>
      <c r="M102" s="10"/>
      <c r="N102" s="12"/>
      <c r="O102" s="10"/>
      <c r="P102" s="10"/>
      <c r="Q102" s="12"/>
      <c r="R102" s="10"/>
      <c r="S102" s="10"/>
      <c r="T102" s="10"/>
    </row>
    <row r="103" spans="1:20" x14ac:dyDescent="0.3">
      <c r="A103" s="10"/>
      <c r="B103" s="10"/>
      <c r="C103" s="10"/>
      <c r="D103" s="10"/>
      <c r="E103" s="10"/>
      <c r="F103" s="10"/>
      <c r="G103" s="10"/>
      <c r="H103" s="10"/>
      <c r="I103" s="10"/>
      <c r="J103" s="10"/>
      <c r="K103" s="10"/>
      <c r="L103" s="10"/>
      <c r="M103" s="10"/>
      <c r="N103" s="12"/>
      <c r="O103" s="10"/>
      <c r="P103" s="10"/>
      <c r="Q103" s="12"/>
      <c r="R103" s="10"/>
      <c r="S103" s="10"/>
      <c r="T103" s="10"/>
    </row>
    <row r="104" spans="1:20" x14ac:dyDescent="0.3">
      <c r="A104" s="10"/>
      <c r="B104" s="10"/>
      <c r="C104" s="10"/>
      <c r="D104" s="10"/>
      <c r="E104" s="10"/>
      <c r="F104" s="10"/>
      <c r="G104" s="10"/>
      <c r="H104" s="10"/>
      <c r="I104" s="10"/>
      <c r="J104" s="10"/>
      <c r="K104" s="10"/>
      <c r="L104" s="10"/>
      <c r="M104" s="10"/>
      <c r="N104" s="12"/>
      <c r="O104" s="10"/>
      <c r="P104" s="10"/>
      <c r="Q104" s="12"/>
      <c r="R104" s="10"/>
      <c r="S104" s="10"/>
      <c r="T104" s="10"/>
    </row>
    <row r="105" spans="1:20" x14ac:dyDescent="0.3">
      <c r="A105" s="10"/>
      <c r="B105" s="10"/>
      <c r="C105" s="10"/>
      <c r="D105" s="10"/>
      <c r="E105" s="10"/>
      <c r="F105" s="10"/>
      <c r="G105" s="10"/>
      <c r="H105" s="10"/>
      <c r="I105" s="10"/>
      <c r="J105" s="10"/>
      <c r="K105" s="10"/>
      <c r="L105" s="10"/>
      <c r="M105" s="10"/>
      <c r="N105" s="12"/>
      <c r="O105" s="10"/>
      <c r="P105" s="10"/>
      <c r="Q105" s="12"/>
      <c r="R105" s="10"/>
      <c r="S105" s="10"/>
      <c r="T105" s="10"/>
    </row>
    <row r="106" spans="1:20" x14ac:dyDescent="0.3">
      <c r="A106" s="10"/>
      <c r="B106" s="10"/>
      <c r="C106" s="10"/>
      <c r="D106" s="10"/>
      <c r="E106" s="10"/>
      <c r="F106" s="10"/>
      <c r="G106" s="10"/>
      <c r="H106" s="10"/>
      <c r="I106" s="10"/>
      <c r="J106" s="10"/>
      <c r="K106" s="10"/>
      <c r="L106" s="10"/>
      <c r="M106" s="10"/>
      <c r="N106" s="12"/>
      <c r="O106" s="10"/>
      <c r="P106" s="10"/>
      <c r="Q106" s="12"/>
      <c r="R106" s="10"/>
      <c r="S106" s="10"/>
      <c r="T106" s="10"/>
    </row>
    <row r="107" spans="1:20" x14ac:dyDescent="0.3">
      <c r="A107" s="10"/>
      <c r="B107" s="10"/>
      <c r="C107" s="10"/>
      <c r="D107" s="10"/>
      <c r="E107" s="10"/>
      <c r="F107" s="10"/>
      <c r="G107" s="10"/>
      <c r="H107" s="10"/>
      <c r="I107" s="10"/>
      <c r="J107" s="10"/>
      <c r="K107" s="10"/>
      <c r="L107" s="10"/>
      <c r="M107" s="10"/>
      <c r="N107" s="12"/>
      <c r="O107" s="10"/>
      <c r="P107" s="10"/>
      <c r="Q107" s="12"/>
      <c r="R107" s="10"/>
      <c r="S107" s="10"/>
      <c r="T107" s="10"/>
    </row>
    <row r="108" spans="1:20" x14ac:dyDescent="0.3">
      <c r="A108" s="10"/>
      <c r="B108" s="10"/>
      <c r="C108" s="10"/>
      <c r="D108" s="10"/>
      <c r="E108" s="10"/>
      <c r="F108" s="10"/>
      <c r="G108" s="10"/>
      <c r="H108" s="10"/>
      <c r="I108" s="10"/>
      <c r="J108" s="10"/>
      <c r="K108" s="10"/>
      <c r="L108" s="10"/>
      <c r="M108" s="10"/>
      <c r="N108" s="12"/>
      <c r="O108" s="10"/>
      <c r="P108" s="10"/>
      <c r="Q108" s="12"/>
      <c r="R108" s="10"/>
      <c r="S108" s="10"/>
      <c r="T108" s="10"/>
    </row>
    <row r="109" spans="1:20" x14ac:dyDescent="0.3">
      <c r="A109" s="10"/>
      <c r="B109" s="10"/>
      <c r="C109" s="10"/>
      <c r="D109" s="10"/>
      <c r="E109" s="10"/>
      <c r="F109" s="10"/>
      <c r="G109" s="10"/>
      <c r="H109" s="10"/>
      <c r="I109" s="10"/>
      <c r="J109" s="10"/>
      <c r="K109" s="10"/>
      <c r="L109" s="10"/>
      <c r="M109" s="10"/>
      <c r="N109" s="12"/>
      <c r="O109" s="10"/>
      <c r="P109" s="10"/>
      <c r="Q109" s="12"/>
      <c r="R109" s="10"/>
      <c r="S109" s="10"/>
      <c r="T109" s="10"/>
    </row>
    <row r="110" spans="1:20" x14ac:dyDescent="0.3">
      <c r="A110" s="10"/>
      <c r="B110" s="10"/>
      <c r="C110" s="10"/>
      <c r="D110" s="10"/>
      <c r="E110" s="10"/>
      <c r="F110" s="10"/>
      <c r="G110" s="10"/>
      <c r="H110" s="10"/>
      <c r="I110" s="10"/>
      <c r="J110" s="10"/>
      <c r="K110" s="10"/>
      <c r="L110" s="10"/>
      <c r="M110" s="10"/>
      <c r="N110" s="12"/>
      <c r="O110" s="10"/>
      <c r="P110" s="10"/>
      <c r="Q110" s="12"/>
      <c r="R110" s="10"/>
      <c r="S110" s="10"/>
      <c r="T110" s="10"/>
    </row>
    <row r="111" spans="1:20" x14ac:dyDescent="0.3">
      <c r="A111" s="10"/>
      <c r="B111" s="10"/>
      <c r="C111" s="10"/>
      <c r="D111" s="10"/>
      <c r="E111" s="10"/>
      <c r="F111" s="10"/>
      <c r="G111" s="10"/>
      <c r="H111" s="10"/>
      <c r="I111" s="10"/>
      <c r="J111" s="10"/>
      <c r="K111" s="10"/>
      <c r="L111" s="10"/>
      <c r="M111" s="10"/>
      <c r="N111" s="12"/>
      <c r="O111" s="10"/>
      <c r="P111" s="10"/>
      <c r="Q111" s="12"/>
      <c r="R111" s="10"/>
      <c r="S111" s="10"/>
      <c r="T111" s="10"/>
    </row>
    <row r="112" spans="1:20" x14ac:dyDescent="0.3">
      <c r="A112" s="10"/>
      <c r="B112" s="10"/>
      <c r="C112" s="10"/>
      <c r="D112" s="10"/>
      <c r="E112" s="10"/>
      <c r="F112" s="10"/>
      <c r="G112" s="10"/>
      <c r="H112" s="10"/>
      <c r="I112" s="10"/>
      <c r="J112" s="10"/>
      <c r="K112" s="10"/>
      <c r="L112" s="10"/>
      <c r="M112" s="10"/>
      <c r="N112" s="12"/>
      <c r="O112" s="10"/>
      <c r="P112" s="10"/>
      <c r="Q112" s="12"/>
      <c r="R112" s="10"/>
      <c r="S112" s="10"/>
      <c r="T112" s="10"/>
    </row>
    <row r="113" spans="1:20" x14ac:dyDescent="0.3">
      <c r="A113" s="10"/>
      <c r="B113" s="10"/>
      <c r="C113" s="10"/>
      <c r="D113" s="10"/>
      <c r="E113" s="10"/>
      <c r="F113" s="10"/>
      <c r="G113" s="10"/>
      <c r="H113" s="10"/>
      <c r="I113" s="10"/>
      <c r="J113" s="10"/>
      <c r="K113" s="10"/>
      <c r="L113" s="10"/>
      <c r="M113" s="10"/>
      <c r="N113" s="12"/>
      <c r="O113" s="10"/>
      <c r="P113" s="10"/>
      <c r="Q113" s="12"/>
      <c r="R113" s="10"/>
      <c r="S113" s="10"/>
      <c r="T113" s="10"/>
    </row>
    <row r="114" spans="1:20" x14ac:dyDescent="0.3">
      <c r="A114" s="10"/>
      <c r="B114" s="10"/>
      <c r="C114" s="10"/>
      <c r="D114" s="10"/>
      <c r="E114" s="10"/>
      <c r="F114" s="10"/>
      <c r="G114" s="10"/>
      <c r="H114" s="10"/>
      <c r="I114" s="10"/>
      <c r="J114" s="10"/>
      <c r="K114" s="10"/>
      <c r="L114" s="10"/>
      <c r="M114" s="10"/>
      <c r="N114" s="12"/>
      <c r="O114" s="10"/>
      <c r="P114" s="10"/>
      <c r="Q114" s="12"/>
      <c r="R114" s="10"/>
      <c r="S114" s="10"/>
      <c r="T114" s="10"/>
    </row>
    <row r="115" spans="1:20" x14ac:dyDescent="0.3">
      <c r="A115" s="10"/>
      <c r="B115" s="10"/>
      <c r="C115" s="10"/>
      <c r="D115" s="10"/>
      <c r="E115" s="10"/>
      <c r="F115" s="10"/>
      <c r="G115" s="10"/>
      <c r="H115" s="10"/>
      <c r="I115" s="10"/>
      <c r="J115" s="10"/>
      <c r="K115" s="10"/>
      <c r="L115" s="10"/>
      <c r="M115" s="10"/>
      <c r="N115" s="12"/>
      <c r="O115" s="10"/>
      <c r="P115" s="10"/>
      <c r="Q115" s="12"/>
      <c r="R115" s="10"/>
      <c r="S115" s="10"/>
      <c r="T115" s="10"/>
    </row>
    <row r="116" spans="1:20" x14ac:dyDescent="0.3">
      <c r="A116" s="10"/>
      <c r="B116" s="10"/>
      <c r="C116" s="10"/>
      <c r="D116" s="10"/>
      <c r="E116" s="10"/>
      <c r="F116" s="10"/>
      <c r="G116" s="10"/>
      <c r="H116" s="10"/>
      <c r="I116" s="10"/>
      <c r="J116" s="10"/>
      <c r="K116" s="10"/>
      <c r="L116" s="10"/>
      <c r="M116" s="10"/>
      <c r="N116" s="12"/>
      <c r="O116" s="10"/>
      <c r="P116" s="10"/>
      <c r="Q116" s="12"/>
      <c r="R116" s="10"/>
      <c r="S116" s="10"/>
      <c r="T116" s="10"/>
    </row>
    <row r="117" spans="1:20" x14ac:dyDescent="0.3">
      <c r="A117" s="10"/>
      <c r="B117" s="10"/>
      <c r="C117" s="10"/>
      <c r="D117" s="10"/>
      <c r="E117" s="10"/>
      <c r="F117" s="10"/>
      <c r="G117" s="10"/>
      <c r="H117" s="10"/>
      <c r="I117" s="10"/>
      <c r="J117" s="10"/>
      <c r="K117" s="10"/>
      <c r="L117" s="10"/>
      <c r="M117" s="10"/>
      <c r="N117" s="12"/>
      <c r="O117" s="10"/>
      <c r="P117" s="10"/>
      <c r="Q117" s="12"/>
      <c r="R117" s="10"/>
      <c r="S117" s="10"/>
      <c r="T117" s="10"/>
    </row>
    <row r="118" spans="1:20" x14ac:dyDescent="0.3">
      <c r="A118" s="10"/>
      <c r="B118" s="10"/>
      <c r="C118" s="10"/>
      <c r="D118" s="10"/>
      <c r="E118" s="10"/>
      <c r="F118" s="10"/>
      <c r="G118" s="10"/>
      <c r="H118" s="10"/>
      <c r="I118" s="10"/>
      <c r="J118" s="10"/>
      <c r="K118" s="10"/>
      <c r="L118" s="10"/>
      <c r="M118" s="10"/>
      <c r="N118" s="12"/>
      <c r="O118" s="10"/>
      <c r="P118" s="10"/>
      <c r="Q118" s="12"/>
      <c r="R118" s="10"/>
      <c r="S118" s="10"/>
      <c r="T118" s="10"/>
    </row>
    <row r="119" spans="1:20" x14ac:dyDescent="0.3">
      <c r="A119" s="10"/>
      <c r="B119" s="10"/>
      <c r="C119" s="10"/>
      <c r="D119" s="10"/>
      <c r="E119" s="10"/>
      <c r="F119" s="10"/>
      <c r="G119" s="10"/>
      <c r="H119" s="10"/>
      <c r="I119" s="10"/>
      <c r="J119" s="10"/>
      <c r="K119" s="10"/>
      <c r="L119" s="10"/>
      <c r="M119" s="10"/>
      <c r="N119" s="12"/>
      <c r="O119" s="10"/>
      <c r="P119" s="10"/>
      <c r="Q119" s="12"/>
      <c r="R119" s="10"/>
      <c r="S119" s="10"/>
      <c r="T119" s="10"/>
    </row>
    <row r="120" spans="1:20" x14ac:dyDescent="0.3">
      <c r="A120" s="10"/>
      <c r="B120" s="10"/>
      <c r="C120" s="10"/>
      <c r="D120" s="10"/>
      <c r="E120" s="10"/>
      <c r="F120" s="10"/>
      <c r="G120" s="10"/>
      <c r="H120" s="10"/>
      <c r="I120" s="10"/>
      <c r="J120" s="10"/>
      <c r="K120" s="10"/>
      <c r="L120" s="10"/>
      <c r="M120" s="10"/>
      <c r="N120" s="12"/>
      <c r="O120" s="10"/>
      <c r="P120" s="10"/>
      <c r="Q120" s="12"/>
      <c r="R120" s="10"/>
      <c r="S120" s="10"/>
      <c r="T120" s="10"/>
    </row>
    <row r="121" spans="1:20" x14ac:dyDescent="0.3">
      <c r="A121" s="10"/>
      <c r="B121" s="10"/>
      <c r="C121" s="10"/>
      <c r="D121" s="10"/>
      <c r="E121" s="10"/>
      <c r="F121" s="10"/>
      <c r="G121" s="10"/>
      <c r="H121" s="10"/>
      <c r="I121" s="10"/>
      <c r="J121" s="10"/>
      <c r="K121" s="10"/>
      <c r="L121" s="10"/>
      <c r="M121" s="10"/>
      <c r="N121" s="12"/>
      <c r="O121" s="10"/>
      <c r="P121" s="10"/>
      <c r="Q121" s="12"/>
      <c r="R121" s="10"/>
      <c r="S121" s="10"/>
      <c r="T121" s="10"/>
    </row>
    <row r="122" spans="1:20" x14ac:dyDescent="0.3">
      <c r="A122" s="10"/>
      <c r="B122" s="10"/>
      <c r="C122" s="10"/>
      <c r="D122" s="10"/>
      <c r="E122" s="10"/>
      <c r="F122" s="10"/>
      <c r="G122" s="10"/>
      <c r="H122" s="10"/>
      <c r="I122" s="10"/>
      <c r="J122" s="10"/>
      <c r="K122" s="10"/>
      <c r="L122" s="10"/>
      <c r="M122" s="10"/>
      <c r="N122" s="12"/>
      <c r="O122" s="10"/>
      <c r="P122" s="10"/>
      <c r="Q122" s="12"/>
      <c r="R122" s="10"/>
      <c r="S122" s="10"/>
      <c r="T122" s="10"/>
    </row>
    <row r="123" spans="1:20" x14ac:dyDescent="0.3">
      <c r="A123" s="10"/>
      <c r="B123" s="10"/>
      <c r="C123" s="10"/>
      <c r="D123" s="10"/>
      <c r="E123" s="10"/>
      <c r="F123" s="10"/>
      <c r="G123" s="10"/>
      <c r="H123" s="10"/>
      <c r="I123" s="10"/>
      <c r="J123" s="10"/>
      <c r="K123" s="10"/>
      <c r="L123" s="10"/>
      <c r="M123" s="10"/>
      <c r="N123" s="12"/>
      <c r="O123" s="10"/>
      <c r="P123" s="10"/>
      <c r="Q123" s="12"/>
      <c r="R123" s="10"/>
      <c r="S123" s="10"/>
      <c r="T123" s="10"/>
    </row>
    <row r="124" spans="1:20" x14ac:dyDescent="0.3">
      <c r="A124" s="10"/>
      <c r="B124" s="10"/>
      <c r="C124" s="10"/>
      <c r="D124" s="10"/>
      <c r="E124" s="10"/>
      <c r="F124" s="10"/>
      <c r="G124" s="10"/>
      <c r="H124" s="10"/>
      <c r="I124" s="10"/>
      <c r="J124" s="10"/>
      <c r="K124" s="10"/>
      <c r="L124" s="10"/>
      <c r="M124" s="10"/>
      <c r="N124" s="12"/>
      <c r="O124" s="10"/>
      <c r="P124" s="10"/>
      <c r="Q124" s="12"/>
      <c r="R124" s="10"/>
      <c r="S124" s="10"/>
      <c r="T124" s="10"/>
    </row>
    <row r="125" spans="1:20" x14ac:dyDescent="0.3">
      <c r="A125" s="10"/>
      <c r="B125" s="10"/>
      <c r="C125" s="10"/>
      <c r="D125" s="10"/>
      <c r="E125" s="10"/>
      <c r="F125" s="10"/>
      <c r="G125" s="10"/>
      <c r="H125" s="10"/>
      <c r="I125" s="10"/>
      <c r="J125" s="10"/>
      <c r="K125" s="10"/>
      <c r="L125" s="10"/>
      <c r="M125" s="10"/>
      <c r="N125" s="12"/>
      <c r="O125" s="10"/>
      <c r="P125" s="10"/>
      <c r="Q125" s="12"/>
      <c r="R125" s="10"/>
      <c r="S125" s="10"/>
      <c r="T125" s="10"/>
    </row>
    <row r="126" spans="1:20" x14ac:dyDescent="0.3">
      <c r="A126" s="10"/>
      <c r="B126" s="10"/>
      <c r="C126" s="10"/>
      <c r="D126" s="10"/>
      <c r="E126" s="10"/>
      <c r="F126" s="10"/>
      <c r="G126" s="10"/>
      <c r="H126" s="10"/>
      <c r="I126" s="10"/>
      <c r="J126" s="10"/>
      <c r="K126" s="10"/>
      <c r="L126" s="10"/>
      <c r="M126" s="10"/>
      <c r="N126" s="12"/>
      <c r="O126" s="10"/>
      <c r="P126" s="10"/>
      <c r="Q126" s="12"/>
      <c r="R126" s="10"/>
      <c r="S126" s="10"/>
      <c r="T126" s="10"/>
    </row>
    <row r="127" spans="1:20" x14ac:dyDescent="0.3">
      <c r="A127" s="10"/>
      <c r="B127" s="10"/>
      <c r="C127" s="10"/>
      <c r="D127" s="10"/>
      <c r="E127" s="10"/>
      <c r="F127" s="10"/>
      <c r="G127" s="10"/>
      <c r="H127" s="10"/>
      <c r="I127" s="10"/>
      <c r="J127" s="10"/>
      <c r="K127" s="10"/>
      <c r="L127" s="10"/>
      <c r="M127" s="10"/>
      <c r="N127" s="12"/>
      <c r="O127" s="10"/>
      <c r="P127" s="10"/>
      <c r="Q127" s="12"/>
      <c r="R127" s="10"/>
      <c r="S127" s="10"/>
      <c r="T127" s="10"/>
    </row>
    <row r="128" spans="1:20" x14ac:dyDescent="0.3">
      <c r="A128" s="10"/>
      <c r="B128" s="10"/>
      <c r="C128" s="10"/>
      <c r="D128" s="10"/>
      <c r="E128" s="10"/>
      <c r="F128" s="10"/>
      <c r="G128" s="10"/>
      <c r="H128" s="10"/>
      <c r="I128" s="10"/>
      <c r="J128" s="10"/>
      <c r="K128" s="10"/>
      <c r="L128" s="10"/>
      <c r="M128" s="10"/>
      <c r="N128" s="12"/>
      <c r="O128" s="10"/>
      <c r="P128" s="10"/>
      <c r="Q128" s="12"/>
      <c r="R128" s="10"/>
      <c r="S128" s="10"/>
      <c r="T128" s="10"/>
    </row>
    <row r="129" spans="1:20" x14ac:dyDescent="0.3">
      <c r="A129" s="10"/>
      <c r="B129" s="10"/>
      <c r="C129" s="10"/>
      <c r="D129" s="10"/>
      <c r="E129" s="10"/>
      <c r="F129" s="10"/>
      <c r="G129" s="10"/>
      <c r="H129" s="10"/>
      <c r="I129" s="10"/>
      <c r="J129" s="10"/>
      <c r="K129" s="10"/>
      <c r="L129" s="10"/>
      <c r="M129" s="10"/>
      <c r="N129" s="12"/>
      <c r="O129" s="10"/>
      <c r="P129" s="10"/>
      <c r="Q129" s="12"/>
      <c r="R129" s="10"/>
      <c r="S129" s="10"/>
      <c r="T129" s="10"/>
    </row>
    <row r="130" spans="1:20" x14ac:dyDescent="0.3">
      <c r="A130" s="10"/>
      <c r="B130" s="10"/>
      <c r="C130" s="10"/>
      <c r="D130" s="10"/>
      <c r="E130" s="10"/>
      <c r="F130" s="10"/>
      <c r="G130" s="10"/>
      <c r="H130" s="10"/>
      <c r="I130" s="10"/>
      <c r="J130" s="10"/>
      <c r="K130" s="10"/>
      <c r="L130" s="10"/>
      <c r="M130" s="10"/>
      <c r="N130" s="12"/>
      <c r="O130" s="10"/>
      <c r="P130" s="10"/>
      <c r="Q130" s="12"/>
      <c r="R130" s="10"/>
      <c r="S130" s="10"/>
      <c r="T130" s="10"/>
    </row>
    <row r="131" spans="1:20" x14ac:dyDescent="0.3">
      <c r="A131" s="10"/>
      <c r="B131" s="10"/>
      <c r="C131" s="10"/>
      <c r="D131" s="10"/>
      <c r="E131" s="10"/>
      <c r="F131" s="10"/>
      <c r="G131" s="10"/>
      <c r="H131" s="10"/>
      <c r="I131" s="10"/>
      <c r="J131" s="10"/>
      <c r="K131" s="10"/>
      <c r="L131" s="10"/>
      <c r="M131" s="10"/>
      <c r="N131" s="12"/>
      <c r="O131" s="10"/>
      <c r="P131" s="10"/>
      <c r="Q131" s="12"/>
      <c r="R131" s="10"/>
      <c r="S131" s="10"/>
      <c r="T131" s="10"/>
    </row>
    <row r="132" spans="1:20" x14ac:dyDescent="0.3">
      <c r="A132" s="10"/>
      <c r="B132" s="10"/>
      <c r="C132" s="10"/>
      <c r="D132" s="10"/>
      <c r="E132" s="10"/>
      <c r="F132" s="10"/>
      <c r="G132" s="10"/>
      <c r="H132" s="10"/>
      <c r="I132" s="10"/>
      <c r="J132" s="10"/>
      <c r="K132" s="10"/>
      <c r="L132" s="10"/>
      <c r="M132" s="10"/>
      <c r="N132" s="12"/>
      <c r="O132" s="10"/>
      <c r="P132" s="10"/>
      <c r="Q132" s="12"/>
      <c r="R132" s="10"/>
      <c r="S132" s="10"/>
      <c r="T132" s="10"/>
    </row>
    <row r="133" spans="1:20" x14ac:dyDescent="0.3">
      <c r="A133" s="10"/>
      <c r="B133" s="10"/>
      <c r="C133" s="10"/>
      <c r="D133" s="10"/>
      <c r="E133" s="10"/>
      <c r="F133" s="10"/>
      <c r="G133" s="10"/>
      <c r="H133" s="10"/>
      <c r="I133" s="10"/>
      <c r="J133" s="10"/>
      <c r="K133" s="10"/>
      <c r="L133" s="10"/>
      <c r="M133" s="10"/>
      <c r="N133" s="12"/>
      <c r="O133" s="10"/>
      <c r="P133" s="10"/>
      <c r="Q133" s="12"/>
      <c r="R133" s="10"/>
      <c r="S133" s="10"/>
      <c r="T133" s="10"/>
    </row>
    <row r="134" spans="1:20" x14ac:dyDescent="0.3">
      <c r="A134" s="10"/>
      <c r="B134" s="10"/>
      <c r="C134" s="10"/>
      <c r="D134" s="10"/>
      <c r="E134" s="10"/>
      <c r="F134" s="10"/>
      <c r="G134" s="10"/>
      <c r="H134" s="10"/>
      <c r="I134" s="10"/>
      <c r="J134" s="10"/>
      <c r="K134" s="10"/>
      <c r="L134" s="10"/>
      <c r="M134" s="10"/>
      <c r="N134" s="12"/>
      <c r="O134" s="10"/>
      <c r="P134" s="10"/>
      <c r="Q134" s="12"/>
      <c r="R134" s="10"/>
      <c r="S134" s="10"/>
      <c r="T134" s="10"/>
    </row>
    <row r="135" spans="1:20" x14ac:dyDescent="0.3">
      <c r="A135" s="10"/>
      <c r="B135" s="10"/>
      <c r="C135" s="10"/>
      <c r="D135" s="10"/>
      <c r="E135" s="10"/>
      <c r="F135" s="10"/>
      <c r="G135" s="10"/>
      <c r="H135" s="10"/>
      <c r="I135" s="10"/>
      <c r="J135" s="10"/>
      <c r="K135" s="10"/>
      <c r="L135" s="10"/>
      <c r="M135" s="10"/>
      <c r="N135" s="12"/>
      <c r="O135" s="10"/>
      <c r="P135" s="10"/>
      <c r="Q135" s="12"/>
      <c r="R135" s="10"/>
      <c r="S135" s="10"/>
      <c r="T135" s="10"/>
    </row>
    <row r="136" spans="1:20" x14ac:dyDescent="0.3">
      <c r="A136" s="10"/>
      <c r="B136" s="10"/>
      <c r="C136" s="10"/>
      <c r="D136" s="10"/>
      <c r="E136" s="10"/>
      <c r="F136" s="10"/>
      <c r="G136" s="10"/>
      <c r="H136" s="10"/>
      <c r="I136" s="10"/>
      <c r="J136" s="10"/>
      <c r="K136" s="10"/>
      <c r="L136" s="10"/>
      <c r="M136" s="10"/>
      <c r="N136" s="12"/>
      <c r="O136" s="10"/>
      <c r="P136" s="10"/>
      <c r="Q136" s="12"/>
      <c r="R136" s="10"/>
      <c r="S136" s="10"/>
      <c r="T136" s="10"/>
    </row>
    <row r="137" spans="1:20" x14ac:dyDescent="0.3">
      <c r="A137" s="10"/>
      <c r="B137" s="10"/>
      <c r="C137" s="10"/>
      <c r="D137" s="10"/>
      <c r="E137" s="10"/>
      <c r="F137" s="10"/>
      <c r="G137" s="10"/>
      <c r="H137" s="10"/>
      <c r="I137" s="10"/>
      <c r="J137" s="10"/>
      <c r="K137" s="10"/>
      <c r="L137" s="10"/>
      <c r="M137" s="10"/>
      <c r="N137" s="12"/>
      <c r="O137" s="10"/>
      <c r="P137" s="10"/>
      <c r="Q137" s="12"/>
      <c r="R137" s="10"/>
      <c r="S137" s="10"/>
      <c r="T137" s="10"/>
    </row>
    <row r="138" spans="1:20" x14ac:dyDescent="0.3">
      <c r="A138" s="10"/>
      <c r="B138" s="10"/>
      <c r="C138" s="10"/>
      <c r="D138" s="10"/>
      <c r="E138" s="10"/>
      <c r="F138" s="10"/>
      <c r="G138" s="10"/>
      <c r="H138" s="10"/>
      <c r="I138" s="10"/>
      <c r="J138" s="10"/>
      <c r="K138" s="10"/>
      <c r="L138" s="10"/>
      <c r="M138" s="10"/>
      <c r="N138" s="12"/>
      <c r="O138" s="10"/>
      <c r="P138" s="10"/>
      <c r="Q138" s="12"/>
      <c r="R138" s="10"/>
      <c r="S138" s="10"/>
      <c r="T138" s="10"/>
    </row>
    <row r="139" spans="1:20" x14ac:dyDescent="0.3">
      <c r="A139" s="10"/>
      <c r="B139" s="10"/>
      <c r="C139" s="10"/>
      <c r="D139" s="10"/>
      <c r="E139" s="10"/>
      <c r="F139" s="10"/>
      <c r="G139" s="10"/>
      <c r="H139" s="10"/>
      <c r="I139" s="10"/>
      <c r="J139" s="10"/>
      <c r="K139" s="10"/>
      <c r="L139" s="10"/>
      <c r="M139" s="10"/>
      <c r="N139" s="12"/>
      <c r="O139" s="10"/>
      <c r="P139" s="10"/>
      <c r="Q139" s="12"/>
      <c r="R139" s="10"/>
      <c r="S139" s="10"/>
      <c r="T139" s="10"/>
    </row>
    <row r="140" spans="1:20" x14ac:dyDescent="0.3">
      <c r="A140" s="10"/>
      <c r="B140" s="10"/>
      <c r="C140" s="10"/>
      <c r="D140" s="10"/>
      <c r="E140" s="10"/>
      <c r="F140" s="10"/>
      <c r="G140" s="10"/>
      <c r="H140" s="10"/>
      <c r="I140" s="10"/>
      <c r="J140" s="10"/>
      <c r="K140" s="10"/>
      <c r="L140" s="10"/>
      <c r="M140" s="10"/>
      <c r="N140" s="12"/>
      <c r="O140" s="10"/>
      <c r="P140" s="10"/>
      <c r="Q140" s="12"/>
      <c r="R140" s="10"/>
      <c r="S140" s="10"/>
      <c r="T140" s="10"/>
    </row>
    <row r="141" spans="1:20" x14ac:dyDescent="0.3">
      <c r="A141" s="10"/>
      <c r="B141" s="10"/>
      <c r="C141" s="10"/>
      <c r="D141" s="10"/>
      <c r="E141" s="10"/>
      <c r="F141" s="10"/>
      <c r="G141" s="10"/>
      <c r="H141" s="10"/>
      <c r="I141" s="10"/>
      <c r="J141" s="10"/>
      <c r="K141" s="10"/>
      <c r="L141" s="10"/>
      <c r="M141" s="10"/>
      <c r="N141" s="12"/>
      <c r="O141" s="10"/>
      <c r="P141" s="10"/>
      <c r="Q141" s="12"/>
      <c r="R141" s="10"/>
      <c r="S141" s="10"/>
      <c r="T141" s="10"/>
    </row>
    <row r="142" spans="1:20" x14ac:dyDescent="0.3">
      <c r="A142" s="10"/>
      <c r="B142" s="10"/>
      <c r="C142" s="10"/>
      <c r="D142" s="10"/>
      <c r="E142" s="10"/>
      <c r="F142" s="10"/>
      <c r="G142" s="10"/>
      <c r="H142" s="10"/>
      <c r="I142" s="10"/>
      <c r="J142" s="10"/>
      <c r="K142" s="10"/>
      <c r="L142" s="10"/>
      <c r="M142" s="10"/>
      <c r="N142" s="12"/>
      <c r="O142" s="10"/>
      <c r="P142" s="10"/>
      <c r="Q142" s="12"/>
      <c r="R142" s="10"/>
      <c r="S142" s="10"/>
      <c r="T142" s="10"/>
    </row>
    <row r="143" spans="1:20" x14ac:dyDescent="0.3">
      <c r="A143" s="10"/>
      <c r="B143" s="10"/>
      <c r="C143" s="10"/>
      <c r="D143" s="10"/>
      <c r="E143" s="10"/>
      <c r="F143" s="10"/>
      <c r="G143" s="10"/>
      <c r="H143" s="10"/>
      <c r="I143" s="10"/>
      <c r="J143" s="10"/>
      <c r="K143" s="10"/>
      <c r="L143" s="10"/>
      <c r="M143" s="10"/>
      <c r="N143" s="12"/>
      <c r="O143" s="10"/>
      <c r="P143" s="10"/>
      <c r="Q143" s="12"/>
      <c r="R143" s="10"/>
      <c r="S143" s="10"/>
      <c r="T143" s="10"/>
    </row>
    <row r="144" spans="1:20" x14ac:dyDescent="0.3">
      <c r="A144" s="10"/>
      <c r="B144" s="10"/>
      <c r="C144" s="10"/>
      <c r="D144" s="10"/>
      <c r="E144" s="10"/>
      <c r="F144" s="10"/>
      <c r="G144" s="10"/>
      <c r="H144" s="10"/>
      <c r="I144" s="10"/>
      <c r="J144" s="10"/>
      <c r="K144" s="10"/>
      <c r="L144" s="10"/>
      <c r="M144" s="10"/>
      <c r="N144" s="12"/>
      <c r="O144" s="10"/>
      <c r="P144" s="10"/>
      <c r="Q144" s="12"/>
      <c r="R144" s="10"/>
      <c r="S144" s="10"/>
      <c r="T144" s="10"/>
    </row>
    <row r="145" spans="1:20" x14ac:dyDescent="0.3">
      <c r="A145" s="10"/>
      <c r="B145" s="10"/>
      <c r="C145" s="10"/>
      <c r="D145" s="10"/>
      <c r="E145" s="10"/>
      <c r="F145" s="10"/>
      <c r="G145" s="10"/>
      <c r="H145" s="10"/>
      <c r="I145" s="10"/>
      <c r="J145" s="10"/>
      <c r="K145" s="10"/>
      <c r="L145" s="10"/>
      <c r="M145" s="10"/>
      <c r="N145" s="12"/>
      <c r="O145" s="10"/>
      <c r="P145" s="10"/>
      <c r="Q145" s="12"/>
      <c r="R145" s="10"/>
      <c r="S145" s="10"/>
      <c r="T145" s="10"/>
    </row>
    <row r="146" spans="1:20" x14ac:dyDescent="0.3">
      <c r="A146" s="10"/>
      <c r="B146" s="10"/>
      <c r="C146" s="10"/>
      <c r="D146" s="10"/>
      <c r="E146" s="10"/>
      <c r="F146" s="10"/>
      <c r="G146" s="10"/>
      <c r="H146" s="10"/>
      <c r="I146" s="10"/>
      <c r="J146" s="10"/>
      <c r="K146" s="10"/>
      <c r="L146" s="10"/>
      <c r="M146" s="10"/>
      <c r="N146" s="12"/>
      <c r="O146" s="10"/>
      <c r="P146" s="10"/>
      <c r="Q146" s="12"/>
      <c r="R146" s="10"/>
      <c r="S146" s="10"/>
      <c r="T146" s="10"/>
    </row>
    <row r="147" spans="1:20" x14ac:dyDescent="0.3">
      <c r="A147" s="10"/>
      <c r="B147" s="10"/>
      <c r="C147" s="10"/>
      <c r="D147" s="10"/>
      <c r="E147" s="10"/>
      <c r="F147" s="10"/>
      <c r="G147" s="10"/>
      <c r="H147" s="10"/>
      <c r="I147" s="10"/>
      <c r="J147" s="10"/>
      <c r="K147" s="10"/>
      <c r="L147" s="10"/>
      <c r="M147" s="10"/>
      <c r="N147" s="12"/>
      <c r="O147" s="10"/>
      <c r="P147" s="10"/>
      <c r="Q147" s="12"/>
      <c r="R147" s="10"/>
      <c r="S147" s="10"/>
      <c r="T147" s="10"/>
    </row>
    <row r="148" spans="1:20" x14ac:dyDescent="0.3">
      <c r="A148" s="10"/>
      <c r="B148" s="10"/>
      <c r="C148" s="10"/>
      <c r="D148" s="10"/>
      <c r="E148" s="10"/>
      <c r="F148" s="10"/>
      <c r="G148" s="10"/>
      <c r="H148" s="10"/>
      <c r="I148" s="10"/>
      <c r="J148" s="10"/>
      <c r="K148" s="10"/>
      <c r="L148" s="10"/>
      <c r="M148" s="10"/>
      <c r="N148" s="12"/>
      <c r="O148" s="10"/>
      <c r="P148" s="10"/>
      <c r="Q148" s="12"/>
      <c r="R148" s="10"/>
      <c r="S148" s="10"/>
      <c r="T148" s="10"/>
    </row>
    <row r="149" spans="1:20" x14ac:dyDescent="0.3"/>
    <row r="150" spans="1:20" x14ac:dyDescent="0.3"/>
    <row r="151" spans="1:20" x14ac:dyDescent="0.3"/>
    <row r="152" spans="1:20" x14ac:dyDescent="0.3"/>
    <row r="153" spans="1:20" x14ac:dyDescent="0.3"/>
    <row r="154" spans="1:20" x14ac:dyDescent="0.3"/>
    <row r="155" spans="1:20" x14ac:dyDescent="0.3"/>
    <row r="156" spans="1:20" x14ac:dyDescent="0.3"/>
    <row r="157" spans="1:20" x14ac:dyDescent="0.3"/>
    <row r="158" spans="1:20" x14ac:dyDescent="0.3"/>
    <row r="159" spans="1:20" x14ac:dyDescent="0.3"/>
    <row r="160" spans="1:20" x14ac:dyDescent="0.3"/>
    <row r="161" x14ac:dyDescent="0.3"/>
    <row r="162" x14ac:dyDescent="0.3"/>
    <row r="163" x14ac:dyDescent="0.3"/>
    <row r="164" x14ac:dyDescent="0.3"/>
    <row r="165" x14ac:dyDescent="0.3"/>
    <row r="166" x14ac:dyDescent="0.3"/>
    <row r="167" x14ac:dyDescent="0.3"/>
    <row r="168" x14ac:dyDescent="0.3"/>
    <row r="169" x14ac:dyDescent="0.3"/>
    <row r="170" x14ac:dyDescent="0.3"/>
    <row r="171" x14ac:dyDescent="0.3"/>
    <row r="172" x14ac:dyDescent="0.3"/>
    <row r="173" x14ac:dyDescent="0.3"/>
    <row r="174" x14ac:dyDescent="0.3"/>
    <row r="175" x14ac:dyDescent="0.3"/>
    <row r="176" x14ac:dyDescent="0.3"/>
    <row r="177" x14ac:dyDescent="0.3"/>
    <row r="178" x14ac:dyDescent="0.3"/>
    <row r="179" x14ac:dyDescent="0.3"/>
    <row r="180" x14ac:dyDescent="0.3"/>
    <row r="181" x14ac:dyDescent="0.3"/>
    <row r="182" x14ac:dyDescent="0.3"/>
    <row r="183" x14ac:dyDescent="0.3"/>
    <row r="184" x14ac:dyDescent="0.3"/>
    <row r="185" x14ac:dyDescent="0.3"/>
    <row r="186" x14ac:dyDescent="0.3"/>
    <row r="187" x14ac:dyDescent="0.3"/>
    <row r="188" x14ac:dyDescent="0.3"/>
    <row r="189" x14ac:dyDescent="0.3"/>
    <row r="190" x14ac:dyDescent="0.3"/>
    <row r="191" x14ac:dyDescent="0.3"/>
    <row r="192" x14ac:dyDescent="0.3"/>
    <row r="193" x14ac:dyDescent="0.3"/>
    <row r="194" x14ac:dyDescent="0.3"/>
    <row r="195" x14ac:dyDescent="0.3"/>
    <row r="196" x14ac:dyDescent="0.3"/>
    <row r="197" x14ac:dyDescent="0.3"/>
    <row r="198" x14ac:dyDescent="0.3"/>
    <row r="199" x14ac:dyDescent="0.3"/>
    <row r="200" x14ac:dyDescent="0.3"/>
    <row r="201" x14ac:dyDescent="0.3"/>
    <row r="202" x14ac:dyDescent="0.3"/>
    <row r="203" x14ac:dyDescent="0.3"/>
    <row r="204" x14ac:dyDescent="0.3"/>
    <row r="205" x14ac:dyDescent="0.3"/>
    <row r="206" x14ac:dyDescent="0.3"/>
    <row r="207" x14ac:dyDescent="0.3"/>
    <row r="208" x14ac:dyDescent="0.3"/>
    <row r="209" spans="14:17" x14ac:dyDescent="0.3"/>
    <row r="210" spans="14:17" x14ac:dyDescent="0.3"/>
    <row r="211" spans="14:17" x14ac:dyDescent="0.3">
      <c r="N211" s="5"/>
    </row>
    <row r="212" spans="14:17" x14ac:dyDescent="0.3">
      <c r="N212" s="5"/>
    </row>
    <row r="213" spans="14:17" x14ac:dyDescent="0.3">
      <c r="N213" s="5"/>
    </row>
    <row r="214" spans="14:17" x14ac:dyDescent="0.3">
      <c r="N214" s="5"/>
    </row>
    <row r="215" spans="14:17" x14ac:dyDescent="0.3">
      <c r="N215" s="5"/>
    </row>
    <row r="216" spans="14:17" x14ac:dyDescent="0.3">
      <c r="N216" s="5"/>
    </row>
    <row r="217" spans="14:17" x14ac:dyDescent="0.3">
      <c r="N217" s="5"/>
    </row>
    <row r="218" spans="14:17" x14ac:dyDescent="0.3">
      <c r="N218" s="5"/>
    </row>
    <row r="219" spans="14:17" x14ac:dyDescent="0.3">
      <c r="N219" s="5"/>
    </row>
    <row r="220" spans="14:17" x14ac:dyDescent="0.3">
      <c r="N220" s="5"/>
    </row>
    <row r="221" spans="14:17" x14ac:dyDescent="0.3">
      <c r="N221" s="5"/>
    </row>
    <row r="222" spans="14:17" x14ac:dyDescent="0.3">
      <c r="N222" s="5"/>
    </row>
    <row r="223" spans="14:17" x14ac:dyDescent="0.3">
      <c r="N223" s="5"/>
      <c r="P223" s="19"/>
      <c r="Q223" s="20"/>
    </row>
    <row r="224" spans="14:17" x14ac:dyDescent="0.3">
      <c r="N224" s="5"/>
    </row>
    <row r="225" spans="14:14" x14ac:dyDescent="0.3">
      <c r="N225" s="5"/>
    </row>
    <row r="226" spans="14:14" x14ac:dyDescent="0.3">
      <c r="N226" s="5"/>
    </row>
    <row r="227" spans="14:14" x14ac:dyDescent="0.3"/>
    <row r="228" spans="14:14" x14ac:dyDescent="0.3"/>
    <row r="229" spans="14:14" x14ac:dyDescent="0.3"/>
    <row r="230" spans="14:14" x14ac:dyDescent="0.3"/>
    <row r="231" spans="14:14" x14ac:dyDescent="0.3"/>
    <row r="232" spans="14:14" x14ac:dyDescent="0.3"/>
    <row r="233" spans="14:14" x14ac:dyDescent="0.3"/>
    <row r="234" spans="14:14" x14ac:dyDescent="0.3"/>
    <row r="235" spans="14:14" x14ac:dyDescent="0.3"/>
    <row r="236" spans="14:14" x14ac:dyDescent="0.3"/>
    <row r="237" spans="14:14" x14ac:dyDescent="0.3"/>
    <row r="238" spans="14:14" x14ac:dyDescent="0.3"/>
    <row r="239" spans="14:14" x14ac:dyDescent="0.3"/>
    <row r="240" spans="14:14" x14ac:dyDescent="0.3"/>
    <row r="241" x14ac:dyDescent="0.3"/>
    <row r="242" x14ac:dyDescent="0.3"/>
    <row r="243" x14ac:dyDescent="0.3"/>
    <row r="244" x14ac:dyDescent="0.3"/>
    <row r="245" x14ac:dyDescent="0.3"/>
    <row r="246" x14ac:dyDescent="0.3"/>
    <row r="247" x14ac:dyDescent="0.3"/>
    <row r="248" x14ac:dyDescent="0.3"/>
    <row r="249" x14ac:dyDescent="0.3"/>
    <row r="250" x14ac:dyDescent="0.3"/>
    <row r="251" x14ac:dyDescent="0.3"/>
    <row r="252" x14ac:dyDescent="0.3"/>
    <row r="253" x14ac:dyDescent="0.3"/>
    <row r="254" x14ac:dyDescent="0.3"/>
    <row r="255" x14ac:dyDescent="0.3"/>
    <row r="256" x14ac:dyDescent="0.3"/>
    <row r="257" x14ac:dyDescent="0.3"/>
    <row r="258" x14ac:dyDescent="0.3"/>
    <row r="259" x14ac:dyDescent="0.3"/>
    <row r="260" x14ac:dyDescent="0.3"/>
    <row r="261" x14ac:dyDescent="0.3"/>
    <row r="262" x14ac:dyDescent="0.3"/>
    <row r="263" x14ac:dyDescent="0.3"/>
    <row r="264" x14ac:dyDescent="0.3"/>
    <row r="265" x14ac:dyDescent="0.3"/>
    <row r="266" x14ac:dyDescent="0.3"/>
    <row r="267" x14ac:dyDescent="0.3"/>
    <row r="268" x14ac:dyDescent="0.3"/>
    <row r="269" x14ac:dyDescent="0.3"/>
    <row r="270" x14ac:dyDescent="0.3"/>
    <row r="271" x14ac:dyDescent="0.3"/>
    <row r="272" x14ac:dyDescent="0.3"/>
    <row r="273" x14ac:dyDescent="0.3"/>
    <row r="274" x14ac:dyDescent="0.3"/>
    <row r="275" x14ac:dyDescent="0.3"/>
    <row r="276" x14ac:dyDescent="0.3"/>
    <row r="277" x14ac:dyDescent="0.3"/>
    <row r="278" x14ac:dyDescent="0.3"/>
    <row r="279" x14ac:dyDescent="0.3"/>
    <row r="280" x14ac:dyDescent="0.3"/>
    <row r="281" x14ac:dyDescent="0.3"/>
    <row r="282" x14ac:dyDescent="0.3"/>
    <row r="283" x14ac:dyDescent="0.3"/>
    <row r="284" x14ac:dyDescent="0.3"/>
    <row r="285" x14ac:dyDescent="0.3"/>
    <row r="286" x14ac:dyDescent="0.3"/>
    <row r="287" x14ac:dyDescent="0.3"/>
    <row r="288" x14ac:dyDescent="0.3"/>
    <row r="289" x14ac:dyDescent="0.3"/>
    <row r="290" x14ac:dyDescent="0.3"/>
    <row r="291" x14ac:dyDescent="0.3"/>
    <row r="292" x14ac:dyDescent="0.3"/>
    <row r="293" x14ac:dyDescent="0.3"/>
    <row r="294" x14ac:dyDescent="0.3"/>
    <row r="295" x14ac:dyDescent="0.3"/>
    <row r="296" x14ac:dyDescent="0.3"/>
    <row r="297" x14ac:dyDescent="0.3"/>
    <row r="298" x14ac:dyDescent="0.3"/>
    <row r="299" x14ac:dyDescent="0.3"/>
    <row r="300" x14ac:dyDescent="0.3"/>
    <row r="301" x14ac:dyDescent="0.3"/>
    <row r="302" x14ac:dyDescent="0.3"/>
    <row r="303" x14ac:dyDescent="0.3"/>
    <row r="304" x14ac:dyDescent="0.3"/>
    <row r="305" x14ac:dyDescent="0.3"/>
    <row r="306" x14ac:dyDescent="0.3"/>
    <row r="307" x14ac:dyDescent="0.3"/>
    <row r="308" x14ac:dyDescent="0.3"/>
    <row r="309" x14ac:dyDescent="0.3"/>
    <row r="310" x14ac:dyDescent="0.3"/>
    <row r="311" x14ac:dyDescent="0.3"/>
    <row r="312" x14ac:dyDescent="0.3"/>
    <row r="313" x14ac:dyDescent="0.3"/>
    <row r="314" x14ac:dyDescent="0.3"/>
    <row r="315" x14ac:dyDescent="0.3"/>
    <row r="316" x14ac:dyDescent="0.3"/>
    <row r="317" x14ac:dyDescent="0.3"/>
    <row r="318" x14ac:dyDescent="0.3"/>
    <row r="319" x14ac:dyDescent="0.3"/>
    <row r="320" x14ac:dyDescent="0.3"/>
    <row r="321" x14ac:dyDescent="0.3"/>
    <row r="322" x14ac:dyDescent="0.3"/>
    <row r="323" x14ac:dyDescent="0.3"/>
    <row r="324" x14ac:dyDescent="0.3"/>
    <row r="325" x14ac:dyDescent="0.3"/>
    <row r="326" x14ac:dyDescent="0.3"/>
    <row r="327" x14ac:dyDescent="0.3"/>
    <row r="328" x14ac:dyDescent="0.3"/>
    <row r="329" x14ac:dyDescent="0.3"/>
    <row r="330" x14ac:dyDescent="0.3"/>
    <row r="331" x14ac:dyDescent="0.3"/>
    <row r="332" x14ac:dyDescent="0.3"/>
    <row r="333" x14ac:dyDescent="0.3"/>
    <row r="334" x14ac:dyDescent="0.3"/>
    <row r="335" x14ac:dyDescent="0.3"/>
    <row r="336" x14ac:dyDescent="0.3"/>
    <row r="337" x14ac:dyDescent="0.3"/>
    <row r="338" x14ac:dyDescent="0.3"/>
    <row r="339" x14ac:dyDescent="0.3"/>
    <row r="340" x14ac:dyDescent="0.3"/>
    <row r="341" x14ac:dyDescent="0.3"/>
    <row r="342" x14ac:dyDescent="0.3"/>
    <row r="343" x14ac:dyDescent="0.3"/>
    <row r="344" x14ac:dyDescent="0.3"/>
    <row r="345" x14ac:dyDescent="0.3"/>
    <row r="346" x14ac:dyDescent="0.3"/>
    <row r="347" x14ac:dyDescent="0.3"/>
    <row r="348" x14ac:dyDescent="0.3"/>
    <row r="349" x14ac:dyDescent="0.3"/>
    <row r="350" x14ac:dyDescent="0.3"/>
    <row r="351" x14ac:dyDescent="0.3"/>
    <row r="352" x14ac:dyDescent="0.3"/>
    <row r="353" x14ac:dyDescent="0.3"/>
    <row r="354" x14ac:dyDescent="0.3"/>
    <row r="355" x14ac:dyDescent="0.3"/>
    <row r="356" x14ac:dyDescent="0.3"/>
    <row r="357" x14ac:dyDescent="0.3"/>
    <row r="358" x14ac:dyDescent="0.3"/>
    <row r="359" x14ac:dyDescent="0.3"/>
    <row r="360" x14ac:dyDescent="0.3"/>
    <row r="361" x14ac:dyDescent="0.3"/>
    <row r="362" x14ac:dyDescent="0.3"/>
    <row r="363" x14ac:dyDescent="0.3"/>
    <row r="364" x14ac:dyDescent="0.3"/>
    <row r="365" x14ac:dyDescent="0.3"/>
    <row r="366" x14ac:dyDescent="0.3"/>
    <row r="367" x14ac:dyDescent="0.3"/>
    <row r="368" x14ac:dyDescent="0.3"/>
    <row r="369" x14ac:dyDescent="0.3"/>
    <row r="370" x14ac:dyDescent="0.3"/>
    <row r="371" x14ac:dyDescent="0.3"/>
    <row r="372" x14ac:dyDescent="0.3"/>
    <row r="373" x14ac:dyDescent="0.3"/>
    <row r="374" x14ac:dyDescent="0.3"/>
    <row r="375" x14ac:dyDescent="0.3"/>
    <row r="376" x14ac:dyDescent="0.3"/>
    <row r="377" x14ac:dyDescent="0.3"/>
    <row r="378" x14ac:dyDescent="0.3"/>
    <row r="379" x14ac:dyDescent="0.3"/>
    <row r="380" x14ac:dyDescent="0.3"/>
    <row r="381" x14ac:dyDescent="0.3"/>
    <row r="382" x14ac:dyDescent="0.3"/>
    <row r="383" x14ac:dyDescent="0.3"/>
    <row r="384" x14ac:dyDescent="0.3"/>
    <row r="385" x14ac:dyDescent="0.3"/>
    <row r="386" x14ac:dyDescent="0.3"/>
    <row r="387" x14ac:dyDescent="0.3"/>
    <row r="388" x14ac:dyDescent="0.3"/>
    <row r="389" x14ac:dyDescent="0.3"/>
    <row r="390" x14ac:dyDescent="0.3"/>
    <row r="391" x14ac:dyDescent="0.3"/>
    <row r="392" x14ac:dyDescent="0.3"/>
    <row r="393" x14ac:dyDescent="0.3"/>
    <row r="394" x14ac:dyDescent="0.3"/>
    <row r="395" x14ac:dyDescent="0.3"/>
    <row r="396" x14ac:dyDescent="0.3"/>
    <row r="397" x14ac:dyDescent="0.3"/>
    <row r="398" x14ac:dyDescent="0.3"/>
    <row r="399" x14ac:dyDescent="0.3"/>
    <row r="400" x14ac:dyDescent="0.3"/>
    <row r="401" x14ac:dyDescent="0.3"/>
    <row r="402" x14ac:dyDescent="0.3"/>
    <row r="403" x14ac:dyDescent="0.3"/>
    <row r="404" x14ac:dyDescent="0.3"/>
    <row r="405" x14ac:dyDescent="0.3"/>
    <row r="406" x14ac:dyDescent="0.3"/>
    <row r="407" x14ac:dyDescent="0.3"/>
    <row r="408" x14ac:dyDescent="0.3"/>
    <row r="409" x14ac:dyDescent="0.3"/>
    <row r="410" x14ac:dyDescent="0.3"/>
    <row r="411" x14ac:dyDescent="0.3"/>
    <row r="412" x14ac:dyDescent="0.3"/>
    <row r="413" x14ac:dyDescent="0.3"/>
    <row r="414" x14ac:dyDescent="0.3"/>
    <row r="415" x14ac:dyDescent="0.3"/>
    <row r="416" hidden="1" x14ac:dyDescent="0.3"/>
    <row r="417" hidden="1" x14ac:dyDescent="0.3"/>
    <row r="418" hidden="1" x14ac:dyDescent="0.3"/>
    <row r="419" hidden="1" x14ac:dyDescent="0.3"/>
    <row r="420" hidden="1" x14ac:dyDescent="0.3"/>
    <row r="421" hidden="1" x14ac:dyDescent="0.3"/>
    <row r="422" hidden="1" x14ac:dyDescent="0.3"/>
    <row r="423" hidden="1" x14ac:dyDescent="0.3"/>
    <row r="424" hidden="1" x14ac:dyDescent="0.3"/>
    <row r="425" hidden="1" x14ac:dyDescent="0.3"/>
    <row r="426" hidden="1" x14ac:dyDescent="0.3"/>
    <row r="427" hidden="1" x14ac:dyDescent="0.3"/>
    <row r="428" hidden="1" x14ac:dyDescent="0.3"/>
    <row r="429" hidden="1" x14ac:dyDescent="0.3"/>
    <row r="430" hidden="1" x14ac:dyDescent="0.3"/>
    <row r="431" hidden="1" x14ac:dyDescent="0.3"/>
    <row r="432" hidden="1" x14ac:dyDescent="0.3"/>
    <row r="433" hidden="1" x14ac:dyDescent="0.3"/>
    <row r="434" hidden="1" x14ac:dyDescent="0.3"/>
    <row r="435" hidden="1" x14ac:dyDescent="0.3"/>
    <row r="436" hidden="1" x14ac:dyDescent="0.3"/>
    <row r="437" hidden="1" x14ac:dyDescent="0.3"/>
    <row r="438" hidden="1" x14ac:dyDescent="0.3"/>
    <row r="439" hidden="1" x14ac:dyDescent="0.3"/>
    <row r="440" hidden="1" x14ac:dyDescent="0.3"/>
    <row r="441" hidden="1" x14ac:dyDescent="0.3"/>
    <row r="442" hidden="1" x14ac:dyDescent="0.3"/>
    <row r="443" hidden="1" x14ac:dyDescent="0.3"/>
    <row r="444" hidden="1" x14ac:dyDescent="0.3"/>
    <row r="445" hidden="1" x14ac:dyDescent="0.3"/>
    <row r="446" hidden="1" x14ac:dyDescent="0.3"/>
    <row r="447" hidden="1" x14ac:dyDescent="0.3"/>
    <row r="448" hidden="1" x14ac:dyDescent="0.3"/>
    <row r="449" hidden="1" x14ac:dyDescent="0.3"/>
    <row r="450" hidden="1" x14ac:dyDescent="0.3"/>
    <row r="451" hidden="1" x14ac:dyDescent="0.3"/>
    <row r="452" hidden="1" x14ac:dyDescent="0.3"/>
    <row r="453" hidden="1" x14ac:dyDescent="0.3"/>
    <row r="454" hidden="1" x14ac:dyDescent="0.3"/>
    <row r="455" hidden="1" x14ac:dyDescent="0.3"/>
    <row r="456" hidden="1" x14ac:dyDescent="0.3"/>
    <row r="457" hidden="1" x14ac:dyDescent="0.3"/>
    <row r="458" hidden="1" x14ac:dyDescent="0.3"/>
    <row r="459" hidden="1" x14ac:dyDescent="0.3"/>
    <row r="460" hidden="1" x14ac:dyDescent="0.3"/>
    <row r="461" hidden="1" x14ac:dyDescent="0.3"/>
    <row r="462" hidden="1" x14ac:dyDescent="0.3"/>
    <row r="463" hidden="1" x14ac:dyDescent="0.3"/>
    <row r="464" hidden="1" x14ac:dyDescent="0.3"/>
    <row r="465" spans="8:17" hidden="1" x14ac:dyDescent="0.3"/>
    <row r="466" spans="8:17" hidden="1" x14ac:dyDescent="0.3"/>
    <row r="467" spans="8:17" hidden="1" x14ac:dyDescent="0.3">
      <c r="N467" s="5"/>
      <c r="Q467" s="5"/>
    </row>
    <row r="468" spans="8:17" hidden="1" x14ac:dyDescent="0.3">
      <c r="N468" s="5"/>
      <c r="Q468" s="5"/>
    </row>
    <row r="469" spans="8:17" hidden="1" x14ac:dyDescent="0.3">
      <c r="N469" s="5"/>
      <c r="Q469" s="5"/>
    </row>
    <row r="470" spans="8:17" hidden="1" x14ac:dyDescent="0.3">
      <c r="N470" s="5"/>
      <c r="Q470" s="5"/>
    </row>
    <row r="471" spans="8:17" hidden="1" x14ac:dyDescent="0.3">
      <c r="N471" s="5"/>
      <c r="Q471" s="5"/>
    </row>
    <row r="472" spans="8:17" hidden="1" x14ac:dyDescent="0.3">
      <c r="N472" s="5"/>
      <c r="Q472" s="5"/>
    </row>
    <row r="473" spans="8:17" hidden="1" x14ac:dyDescent="0.3">
      <c r="N473" s="5"/>
      <c r="Q473" s="5"/>
    </row>
    <row r="474" spans="8:17" hidden="1" x14ac:dyDescent="0.3">
      <c r="H474" s="5" t="s">
        <v>28</v>
      </c>
      <c r="N474" s="5"/>
      <c r="Q474" s="5"/>
    </row>
    <row r="475" spans="8:17" hidden="1" x14ac:dyDescent="0.3">
      <c r="N475" s="5"/>
      <c r="Q475" s="5"/>
    </row>
    <row r="476" spans="8:17" hidden="1" x14ac:dyDescent="0.3">
      <c r="N476" s="5"/>
      <c r="Q476" s="5"/>
    </row>
    <row r="477" spans="8:17" hidden="1" x14ac:dyDescent="0.3">
      <c r="N477" s="5"/>
      <c r="Q477" s="5"/>
    </row>
    <row r="478" spans="8:17" hidden="1" x14ac:dyDescent="0.3">
      <c r="N478" s="5"/>
      <c r="Q478" s="5"/>
    </row>
    <row r="479" spans="8:17" hidden="1" x14ac:dyDescent="0.3">
      <c r="N479" s="5"/>
      <c r="Q479" s="5"/>
    </row>
    <row r="480" spans="8:17" hidden="1" x14ac:dyDescent="0.3">
      <c r="N480" s="5"/>
      <c r="Q480" s="5"/>
    </row>
    <row r="481" spans="14:17" hidden="1" x14ac:dyDescent="0.3">
      <c r="N481" s="5"/>
      <c r="Q481" s="5"/>
    </row>
    <row r="482" spans="14:17" hidden="1" x14ac:dyDescent="0.3">
      <c r="N482" s="5"/>
      <c r="Q482" s="5"/>
    </row>
    <row r="483" spans="14:17" hidden="1" x14ac:dyDescent="0.3"/>
    <row r="484" spans="14:17" hidden="1" x14ac:dyDescent="0.3"/>
    <row r="485" spans="14:17" hidden="1" x14ac:dyDescent="0.3"/>
    <row r="486" spans="14:17" hidden="1" x14ac:dyDescent="0.3"/>
    <row r="487" spans="14:17" hidden="1" x14ac:dyDescent="0.3"/>
    <row r="488" spans="14:17" hidden="1" x14ac:dyDescent="0.3"/>
    <row r="489" spans="14:17" hidden="1" x14ac:dyDescent="0.3"/>
    <row r="490" spans="14:17" hidden="1" x14ac:dyDescent="0.3"/>
    <row r="491" spans="14:17" hidden="1" x14ac:dyDescent="0.3"/>
    <row r="492" spans="14:17" hidden="1" x14ac:dyDescent="0.3"/>
    <row r="493" spans="14:17" hidden="1" x14ac:dyDescent="0.3"/>
    <row r="494" spans="14:17" hidden="1" x14ac:dyDescent="0.3"/>
    <row r="495" spans="14:17" hidden="1" x14ac:dyDescent="0.3"/>
    <row r="496" spans="14:17" hidden="1" x14ac:dyDescent="0.3"/>
    <row r="497" hidden="1" x14ac:dyDescent="0.3"/>
    <row r="498" hidden="1" x14ac:dyDescent="0.3"/>
    <row r="499" hidden="1" x14ac:dyDescent="0.3"/>
    <row r="500" hidden="1" x14ac:dyDescent="0.3"/>
    <row r="501" hidden="1" x14ac:dyDescent="0.3"/>
    <row r="502" x14ac:dyDescent="0.3"/>
    <row r="503" x14ac:dyDescent="0.3"/>
    <row r="504" x14ac:dyDescent="0.3"/>
    <row r="505" x14ac:dyDescent="0.3"/>
    <row r="506" x14ac:dyDescent="0.3"/>
    <row r="507" x14ac:dyDescent="0.3"/>
    <row r="508" x14ac:dyDescent="0.3"/>
    <row r="509" x14ac:dyDescent="0.3"/>
    <row r="510" x14ac:dyDescent="0.3"/>
    <row r="511" x14ac:dyDescent="0.3"/>
    <row r="512" x14ac:dyDescent="0.3"/>
    <row r="513" x14ac:dyDescent="0.3"/>
    <row r="514" x14ac:dyDescent="0.3"/>
    <row r="515" x14ac:dyDescent="0.3"/>
    <row r="516" x14ac:dyDescent="0.3"/>
    <row r="517" x14ac:dyDescent="0.3"/>
    <row r="518" x14ac:dyDescent="0.3"/>
    <row r="519" x14ac:dyDescent="0.3"/>
    <row r="520" x14ac:dyDescent="0.3"/>
    <row r="521" x14ac:dyDescent="0.3"/>
    <row r="522" x14ac:dyDescent="0.3"/>
    <row r="523" x14ac:dyDescent="0.3"/>
    <row r="524" x14ac:dyDescent="0.3"/>
    <row r="525" x14ac:dyDescent="0.3"/>
    <row r="526" x14ac:dyDescent="0.3"/>
    <row r="527" x14ac:dyDescent="0.3"/>
    <row r="528" x14ac:dyDescent="0.3"/>
    <row r="529" x14ac:dyDescent="0.3"/>
    <row r="530" x14ac:dyDescent="0.3"/>
    <row r="531" x14ac:dyDescent="0.3"/>
    <row r="532" x14ac:dyDescent="0.3"/>
    <row r="533" x14ac:dyDescent="0.3"/>
    <row r="534" x14ac:dyDescent="0.3"/>
    <row r="535" x14ac:dyDescent="0.3"/>
    <row r="536" x14ac:dyDescent="0.3"/>
    <row r="537" x14ac:dyDescent="0.3"/>
    <row r="538" x14ac:dyDescent="0.3"/>
    <row r="539" x14ac:dyDescent="0.3"/>
    <row r="540" x14ac:dyDescent="0.3"/>
    <row r="541" x14ac:dyDescent="0.3"/>
    <row r="542" x14ac:dyDescent="0.3"/>
    <row r="543" x14ac:dyDescent="0.3"/>
    <row r="544" x14ac:dyDescent="0.3"/>
    <row r="545" x14ac:dyDescent="0.3"/>
    <row r="546" x14ac:dyDescent="0.3"/>
    <row r="547" x14ac:dyDescent="0.3"/>
    <row r="548" x14ac:dyDescent="0.3"/>
    <row r="549" x14ac:dyDescent="0.3"/>
    <row r="550" x14ac:dyDescent="0.3"/>
    <row r="551" x14ac:dyDescent="0.3"/>
    <row r="552" hidden="1" x14ac:dyDescent="0.3"/>
    <row r="553" x14ac:dyDescent="0.3"/>
    <row r="554" x14ac:dyDescent="0.3"/>
    <row r="555" x14ac:dyDescent="0.3"/>
    <row r="556" x14ac:dyDescent="0.3"/>
    <row r="557" x14ac:dyDescent="0.3"/>
  </sheetData>
  <mergeCells count="1">
    <mergeCell ref="C59:K59"/>
  </mergeCells>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DEF7D-AF04-4912-8CFD-B74DB77B89BF}">
  <dimension ref="A1:I49"/>
  <sheetViews>
    <sheetView workbookViewId="0">
      <selection activeCell="G25" sqref="G25"/>
    </sheetView>
  </sheetViews>
  <sheetFormatPr defaultRowHeight="14.4" x14ac:dyDescent="0.3"/>
  <cols>
    <col min="1" max="3" width="18.6640625" customWidth="1"/>
  </cols>
  <sheetData>
    <row r="1" spans="1:9" x14ac:dyDescent="0.3">
      <c r="A1" t="s">
        <v>14</v>
      </c>
      <c r="B1" t="s">
        <v>458</v>
      </c>
    </row>
    <row r="2" spans="1:9" x14ac:dyDescent="0.3">
      <c r="A2">
        <v>70</v>
      </c>
      <c r="B2">
        <v>31</v>
      </c>
    </row>
    <row r="3" spans="1:9" x14ac:dyDescent="0.3">
      <c r="A3">
        <v>148</v>
      </c>
      <c r="B3">
        <v>33</v>
      </c>
    </row>
    <row r="4" spans="1:9" x14ac:dyDescent="0.3">
      <c r="A4">
        <v>45</v>
      </c>
      <c r="B4">
        <v>33</v>
      </c>
    </row>
    <row r="5" spans="1:9" x14ac:dyDescent="0.3">
      <c r="A5">
        <v>24</v>
      </c>
      <c r="B5">
        <v>33</v>
      </c>
    </row>
    <row r="6" spans="1:9" x14ac:dyDescent="0.3">
      <c r="A6">
        <v>42</v>
      </c>
      <c r="B6">
        <v>33</v>
      </c>
    </row>
    <row r="7" spans="1:9" x14ac:dyDescent="0.3">
      <c r="A7">
        <v>313</v>
      </c>
      <c r="B7">
        <v>42</v>
      </c>
    </row>
    <row r="8" spans="1:9" x14ac:dyDescent="0.3">
      <c r="A8">
        <v>313</v>
      </c>
      <c r="B8">
        <v>42</v>
      </c>
    </row>
    <row r="9" spans="1:9" x14ac:dyDescent="0.3">
      <c r="A9">
        <v>40</v>
      </c>
      <c r="B9">
        <v>54</v>
      </c>
    </row>
    <row r="10" spans="1:9" x14ac:dyDescent="0.3">
      <c r="A10">
        <v>24</v>
      </c>
      <c r="B10">
        <v>54</v>
      </c>
      <c r="G10">
        <f>SUMIF($B$2:$B$49,H10,$A$2:$A$49)</f>
        <v>0</v>
      </c>
      <c r="H10">
        <v>11</v>
      </c>
      <c r="I10" t="s">
        <v>396</v>
      </c>
    </row>
    <row r="11" spans="1:9" x14ac:dyDescent="0.3">
      <c r="A11">
        <v>7</v>
      </c>
      <c r="B11">
        <v>54</v>
      </c>
      <c r="G11">
        <f t="shared" ref="G11:G33" si="0">SUMIF($B$2:$B$49,H11,$A$2:$A$49)</f>
        <v>0</v>
      </c>
      <c r="H11">
        <v>21</v>
      </c>
      <c r="I11" t="s">
        <v>397</v>
      </c>
    </row>
    <row r="12" spans="1:9" x14ac:dyDescent="0.3">
      <c r="A12">
        <v>43</v>
      </c>
      <c r="B12">
        <v>54</v>
      </c>
      <c r="G12">
        <f t="shared" si="0"/>
        <v>0</v>
      </c>
      <c r="H12">
        <v>22</v>
      </c>
      <c r="I12" t="s">
        <v>398</v>
      </c>
    </row>
    <row r="13" spans="1:9" x14ac:dyDescent="0.3">
      <c r="A13">
        <v>77</v>
      </c>
      <c r="B13">
        <v>56</v>
      </c>
      <c r="G13">
        <f t="shared" si="0"/>
        <v>0</v>
      </c>
      <c r="H13">
        <v>23</v>
      </c>
      <c r="I13" t="s">
        <v>399</v>
      </c>
    </row>
    <row r="14" spans="1:9" x14ac:dyDescent="0.3">
      <c r="A14">
        <v>52</v>
      </c>
      <c r="B14">
        <v>56</v>
      </c>
      <c r="G14">
        <f t="shared" si="0"/>
        <v>70</v>
      </c>
      <c r="H14">
        <v>31</v>
      </c>
      <c r="I14" t="s">
        <v>400</v>
      </c>
    </row>
    <row r="15" spans="1:9" x14ac:dyDescent="0.3">
      <c r="A15">
        <v>40</v>
      </c>
      <c r="B15">
        <v>56</v>
      </c>
      <c r="G15">
        <f t="shared" si="0"/>
        <v>0</v>
      </c>
      <c r="H15">
        <v>32</v>
      </c>
      <c r="I15" t="s">
        <v>400</v>
      </c>
    </row>
    <row r="16" spans="1:9" x14ac:dyDescent="0.3">
      <c r="A16">
        <v>97</v>
      </c>
      <c r="B16">
        <v>56</v>
      </c>
      <c r="G16">
        <f t="shared" si="0"/>
        <v>259</v>
      </c>
      <c r="H16">
        <v>33</v>
      </c>
      <c r="I16" t="s">
        <v>400</v>
      </c>
    </row>
    <row r="17" spans="1:9" x14ac:dyDescent="0.3">
      <c r="A17">
        <v>61</v>
      </c>
      <c r="B17">
        <v>56</v>
      </c>
      <c r="G17">
        <f t="shared" si="0"/>
        <v>626</v>
      </c>
      <c r="H17">
        <v>42</v>
      </c>
      <c r="I17" t="s">
        <v>401</v>
      </c>
    </row>
    <row r="18" spans="1:9" x14ac:dyDescent="0.3">
      <c r="A18">
        <v>82</v>
      </c>
      <c r="B18">
        <v>56</v>
      </c>
      <c r="G18">
        <f t="shared" si="0"/>
        <v>0</v>
      </c>
      <c r="H18">
        <v>44</v>
      </c>
      <c r="I18" t="s">
        <v>402</v>
      </c>
    </row>
    <row r="19" spans="1:9" x14ac:dyDescent="0.3">
      <c r="A19">
        <v>27</v>
      </c>
      <c r="B19">
        <v>71</v>
      </c>
      <c r="G19">
        <f t="shared" si="0"/>
        <v>0</v>
      </c>
      <c r="H19">
        <v>45</v>
      </c>
      <c r="I19" t="s">
        <v>402</v>
      </c>
    </row>
    <row r="20" spans="1:9" x14ac:dyDescent="0.3">
      <c r="A20">
        <v>68</v>
      </c>
      <c r="B20">
        <v>71</v>
      </c>
      <c r="G20">
        <f t="shared" si="0"/>
        <v>0</v>
      </c>
      <c r="H20">
        <v>48</v>
      </c>
      <c r="I20" t="s">
        <v>403</v>
      </c>
    </row>
    <row r="21" spans="1:9" x14ac:dyDescent="0.3">
      <c r="A21">
        <v>140</v>
      </c>
      <c r="B21">
        <v>72</v>
      </c>
      <c r="G21">
        <f t="shared" si="0"/>
        <v>0</v>
      </c>
      <c r="H21">
        <v>49</v>
      </c>
      <c r="I21" t="s">
        <v>403</v>
      </c>
    </row>
    <row r="22" spans="1:9" x14ac:dyDescent="0.3">
      <c r="A22">
        <v>59</v>
      </c>
      <c r="B22">
        <v>72</v>
      </c>
      <c r="G22">
        <f t="shared" si="0"/>
        <v>0</v>
      </c>
      <c r="H22">
        <v>51</v>
      </c>
      <c r="I22" t="s">
        <v>404</v>
      </c>
    </row>
    <row r="23" spans="1:9" x14ac:dyDescent="0.3">
      <c r="A23">
        <v>56</v>
      </c>
      <c r="B23">
        <v>72</v>
      </c>
      <c r="G23">
        <f t="shared" si="0"/>
        <v>0</v>
      </c>
      <c r="H23">
        <v>52</v>
      </c>
      <c r="I23" t="s">
        <v>405</v>
      </c>
    </row>
    <row r="24" spans="1:9" x14ac:dyDescent="0.3">
      <c r="A24">
        <v>59</v>
      </c>
      <c r="B24">
        <v>72</v>
      </c>
      <c r="G24">
        <f t="shared" si="0"/>
        <v>0</v>
      </c>
      <c r="H24">
        <v>53</v>
      </c>
      <c r="I24" t="s">
        <v>406</v>
      </c>
    </row>
    <row r="25" spans="1:9" x14ac:dyDescent="0.3">
      <c r="A25">
        <v>75</v>
      </c>
      <c r="B25">
        <v>72</v>
      </c>
      <c r="G25">
        <f t="shared" si="0"/>
        <v>114</v>
      </c>
      <c r="H25">
        <v>54</v>
      </c>
      <c r="I25" t="s">
        <v>407</v>
      </c>
    </row>
    <row r="26" spans="1:9" x14ac:dyDescent="0.3">
      <c r="A26">
        <v>75</v>
      </c>
      <c r="B26">
        <v>72</v>
      </c>
      <c r="G26">
        <f t="shared" si="0"/>
        <v>0</v>
      </c>
      <c r="H26">
        <v>55</v>
      </c>
      <c r="I26" t="s">
        <v>408</v>
      </c>
    </row>
    <row r="27" spans="1:9" x14ac:dyDescent="0.3">
      <c r="A27">
        <v>75</v>
      </c>
      <c r="B27">
        <v>72</v>
      </c>
      <c r="G27">
        <f t="shared" si="0"/>
        <v>409</v>
      </c>
      <c r="H27">
        <v>56</v>
      </c>
      <c r="I27" t="s">
        <v>409</v>
      </c>
    </row>
    <row r="28" spans="1:9" x14ac:dyDescent="0.3">
      <c r="A28">
        <v>75</v>
      </c>
      <c r="B28">
        <v>72</v>
      </c>
      <c r="G28">
        <f t="shared" si="0"/>
        <v>0</v>
      </c>
      <c r="H28">
        <v>61</v>
      </c>
      <c r="I28" t="s">
        <v>410</v>
      </c>
    </row>
    <row r="29" spans="1:9" x14ac:dyDescent="0.3">
      <c r="A29">
        <v>124</v>
      </c>
      <c r="B29">
        <v>72</v>
      </c>
      <c r="G29">
        <f t="shared" si="0"/>
        <v>0</v>
      </c>
      <c r="H29">
        <v>62</v>
      </c>
      <c r="I29" t="s">
        <v>411</v>
      </c>
    </row>
    <row r="30" spans="1:9" x14ac:dyDescent="0.3">
      <c r="A30">
        <v>240</v>
      </c>
      <c r="B30">
        <v>72</v>
      </c>
      <c r="G30">
        <f t="shared" si="0"/>
        <v>95</v>
      </c>
      <c r="H30">
        <v>71</v>
      </c>
      <c r="I30" t="s">
        <v>412</v>
      </c>
    </row>
    <row r="31" spans="1:9" x14ac:dyDescent="0.3">
      <c r="A31">
        <v>227</v>
      </c>
      <c r="B31">
        <v>72</v>
      </c>
      <c r="G31">
        <f t="shared" si="0"/>
        <v>2859</v>
      </c>
      <c r="H31">
        <v>72</v>
      </c>
      <c r="I31" t="s">
        <v>413</v>
      </c>
    </row>
    <row r="32" spans="1:9" x14ac:dyDescent="0.3">
      <c r="A32">
        <v>124</v>
      </c>
      <c r="B32">
        <v>72</v>
      </c>
      <c r="G32">
        <f t="shared" si="0"/>
        <v>0</v>
      </c>
      <c r="H32">
        <v>81</v>
      </c>
      <c r="I32" t="s">
        <v>414</v>
      </c>
    </row>
    <row r="33" spans="1:9" x14ac:dyDescent="0.3">
      <c r="A33">
        <v>227</v>
      </c>
      <c r="B33">
        <v>72</v>
      </c>
      <c r="G33">
        <f t="shared" si="0"/>
        <v>0</v>
      </c>
      <c r="H33">
        <v>92</v>
      </c>
      <c r="I33" t="s">
        <v>415</v>
      </c>
    </row>
    <row r="34" spans="1:9" x14ac:dyDescent="0.3">
      <c r="A34">
        <v>32</v>
      </c>
      <c r="B34">
        <v>72</v>
      </c>
    </row>
    <row r="35" spans="1:9" x14ac:dyDescent="0.3">
      <c r="A35">
        <v>59</v>
      </c>
      <c r="B35">
        <v>72</v>
      </c>
    </row>
    <row r="36" spans="1:9" x14ac:dyDescent="0.3">
      <c r="A36">
        <v>53</v>
      </c>
      <c r="B36">
        <v>72</v>
      </c>
    </row>
    <row r="37" spans="1:9" x14ac:dyDescent="0.3">
      <c r="A37">
        <v>72</v>
      </c>
      <c r="B37">
        <v>72</v>
      </c>
    </row>
    <row r="38" spans="1:9" x14ac:dyDescent="0.3">
      <c r="A38">
        <v>73</v>
      </c>
      <c r="B38">
        <v>72</v>
      </c>
    </row>
    <row r="39" spans="1:9" x14ac:dyDescent="0.3">
      <c r="A39">
        <v>162</v>
      </c>
      <c r="B39">
        <v>72</v>
      </c>
    </row>
    <row r="40" spans="1:9" x14ac:dyDescent="0.3">
      <c r="A40">
        <v>171</v>
      </c>
      <c r="B40">
        <v>72</v>
      </c>
    </row>
    <row r="41" spans="1:9" x14ac:dyDescent="0.3">
      <c r="A41">
        <v>111</v>
      </c>
      <c r="B41">
        <v>72</v>
      </c>
    </row>
    <row r="42" spans="1:9" x14ac:dyDescent="0.3">
      <c r="A42">
        <v>36</v>
      </c>
      <c r="B42">
        <v>72</v>
      </c>
    </row>
    <row r="43" spans="1:9" x14ac:dyDescent="0.3">
      <c r="A43">
        <v>94</v>
      </c>
      <c r="B43">
        <v>72</v>
      </c>
    </row>
    <row r="44" spans="1:9" x14ac:dyDescent="0.3">
      <c r="A44">
        <v>36</v>
      </c>
      <c r="B44">
        <v>72</v>
      </c>
    </row>
    <row r="45" spans="1:9" x14ac:dyDescent="0.3">
      <c r="A45">
        <v>185</v>
      </c>
      <c r="B45">
        <v>72</v>
      </c>
    </row>
    <row r="46" spans="1:9" x14ac:dyDescent="0.3">
      <c r="A46">
        <v>116</v>
      </c>
      <c r="B46">
        <v>72</v>
      </c>
    </row>
    <row r="47" spans="1:9" x14ac:dyDescent="0.3">
      <c r="A47">
        <v>26</v>
      </c>
      <c r="B47">
        <v>72</v>
      </c>
    </row>
    <row r="48" spans="1:9" x14ac:dyDescent="0.3">
      <c r="A48">
        <v>26</v>
      </c>
      <c r="B48">
        <v>72</v>
      </c>
    </row>
    <row r="49" spans="1:2" x14ac:dyDescent="0.3">
      <c r="A49">
        <v>51</v>
      </c>
      <c r="B49">
        <v>72</v>
      </c>
    </row>
  </sheetData>
  <autoFilter ref="A1:B49" xr:uid="{64A57380-FA96-4538-8823-B470AA47F76E}">
    <sortState xmlns:xlrd2="http://schemas.microsoft.com/office/spreadsheetml/2017/richdata2" ref="A2:B49">
      <sortCondition ref="B1:B49"/>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C6774-44B5-4BB4-B76C-FDC0593274D0}">
  <dimension ref="A1:T29"/>
  <sheetViews>
    <sheetView workbookViewId="0">
      <selection activeCell="H30" sqref="H30"/>
    </sheetView>
  </sheetViews>
  <sheetFormatPr defaultRowHeight="14.4" x14ac:dyDescent="0.3"/>
  <cols>
    <col min="1" max="1" width="20.88671875" customWidth="1"/>
    <col min="2" max="2" width="21.33203125" customWidth="1"/>
    <col min="3" max="3" width="22.33203125" customWidth="1"/>
    <col min="4" max="5" width="15.44140625" customWidth="1"/>
    <col min="6" max="6" width="16.6640625" customWidth="1"/>
    <col min="7" max="7" width="11.109375" customWidth="1"/>
    <col min="8" max="8" width="11" customWidth="1"/>
    <col min="9" max="9" width="13.109375" customWidth="1"/>
    <col min="10" max="10" width="13.88671875" customWidth="1"/>
    <col min="11" max="11" width="22" customWidth="1"/>
    <col min="12" max="12" width="21.33203125" customWidth="1"/>
    <col min="13" max="13" width="14.88671875" customWidth="1"/>
    <col min="14" max="14" width="12.5546875" customWidth="1"/>
    <col min="15" max="15" width="12" customWidth="1"/>
    <col min="16" max="16" width="12.6640625" customWidth="1"/>
    <col min="17" max="17" width="14.33203125" customWidth="1"/>
    <col min="18" max="18" width="12.33203125" customWidth="1"/>
    <col min="19" max="19" width="10.5546875" customWidth="1"/>
    <col min="20" max="20" width="13" customWidth="1"/>
  </cols>
  <sheetData>
    <row r="1" spans="1:20" s="5" customFormat="1" ht="10.199999999999999" x14ac:dyDescent="0.3">
      <c r="A1" s="10"/>
      <c r="B1" s="45" t="s">
        <v>19</v>
      </c>
      <c r="C1" s="45"/>
      <c r="D1" s="10"/>
      <c r="E1" s="11"/>
      <c r="F1" s="11"/>
      <c r="G1" s="11"/>
      <c r="H1" s="10"/>
      <c r="I1" s="10"/>
      <c r="J1" s="10"/>
      <c r="K1" s="10"/>
      <c r="L1" s="10"/>
      <c r="M1" s="10"/>
      <c r="N1" s="12"/>
      <c r="O1" s="11"/>
      <c r="P1" s="16"/>
      <c r="Q1" s="14"/>
      <c r="R1" s="10"/>
      <c r="S1" s="10"/>
      <c r="T1" s="10"/>
    </row>
    <row r="2" spans="1:20" s="5" customFormat="1" ht="30.6" x14ac:dyDescent="0.3">
      <c r="A2" s="1" t="s">
        <v>0</v>
      </c>
      <c r="B2" s="2" t="s">
        <v>1</v>
      </c>
      <c r="C2" s="2" t="s">
        <v>2</v>
      </c>
      <c r="D2" s="2" t="s">
        <v>3</v>
      </c>
      <c r="E2" s="2" t="s">
        <v>4</v>
      </c>
      <c r="F2" s="2" t="s">
        <v>5</v>
      </c>
      <c r="G2" s="2" t="s">
        <v>6</v>
      </c>
      <c r="H2" s="2" t="s">
        <v>7</v>
      </c>
      <c r="I2" s="2" t="s">
        <v>8</v>
      </c>
      <c r="J2" s="2" t="s">
        <v>9</v>
      </c>
      <c r="K2" s="2" t="s">
        <v>10</v>
      </c>
      <c r="L2" s="2" t="s">
        <v>21</v>
      </c>
      <c r="M2" s="2" t="s">
        <v>22</v>
      </c>
      <c r="N2" s="3" t="s">
        <v>20</v>
      </c>
      <c r="O2" s="2" t="s">
        <v>12</v>
      </c>
      <c r="P2" s="2" t="s">
        <v>13</v>
      </c>
      <c r="Q2" s="3" t="s">
        <v>27</v>
      </c>
      <c r="R2" s="2" t="s">
        <v>15</v>
      </c>
      <c r="S2" s="2" t="s">
        <v>16</v>
      </c>
      <c r="T2" s="4" t="s">
        <v>17</v>
      </c>
    </row>
    <row r="3" spans="1:20" s="5" customFormat="1" ht="63.75" customHeight="1" x14ac:dyDescent="0.3">
      <c r="A3" s="22" t="s">
        <v>212</v>
      </c>
      <c r="B3" s="23" t="s">
        <v>213</v>
      </c>
      <c r="C3" s="23" t="s">
        <v>214</v>
      </c>
      <c r="D3" s="23" t="s">
        <v>215</v>
      </c>
      <c r="E3" s="23" t="s">
        <v>216</v>
      </c>
      <c r="F3" s="23"/>
      <c r="G3" s="23" t="s">
        <v>67</v>
      </c>
      <c r="H3" s="23" t="s">
        <v>67</v>
      </c>
      <c r="I3" s="23">
        <v>7</v>
      </c>
      <c r="J3" s="23">
        <v>4</v>
      </c>
      <c r="K3" s="23" t="s">
        <v>217</v>
      </c>
      <c r="L3" s="23" t="s">
        <v>218</v>
      </c>
      <c r="M3" s="25">
        <v>43913</v>
      </c>
      <c r="N3" s="25">
        <v>44084</v>
      </c>
      <c r="O3" s="21" t="s">
        <v>219</v>
      </c>
      <c r="P3" s="25"/>
      <c r="Q3" s="23" t="s">
        <v>110</v>
      </c>
      <c r="R3" s="23" t="s">
        <v>30</v>
      </c>
      <c r="S3" s="23" t="s">
        <v>31</v>
      </c>
      <c r="T3" s="26" t="s">
        <v>111</v>
      </c>
    </row>
    <row r="4" spans="1:20" s="5" customFormat="1" ht="96" customHeight="1" x14ac:dyDescent="0.3">
      <c r="A4" s="22" t="s">
        <v>48</v>
      </c>
      <c r="B4" s="23" t="s">
        <v>53</v>
      </c>
      <c r="C4" s="23" t="s">
        <v>56</v>
      </c>
      <c r="D4" s="23" t="s">
        <v>57</v>
      </c>
      <c r="E4" s="23" t="s">
        <v>50</v>
      </c>
      <c r="F4" s="23" t="s">
        <v>51</v>
      </c>
      <c r="G4" s="23" t="s">
        <v>44</v>
      </c>
      <c r="H4" s="23" t="s">
        <v>44</v>
      </c>
      <c r="I4" s="23">
        <v>7</v>
      </c>
      <c r="J4" s="23">
        <v>4</v>
      </c>
      <c r="K4" s="23" t="s">
        <v>52</v>
      </c>
      <c r="L4" s="23" t="s">
        <v>58</v>
      </c>
      <c r="M4" s="25">
        <v>44043</v>
      </c>
      <c r="N4" s="24">
        <v>44075</v>
      </c>
      <c r="O4" s="25">
        <v>44074</v>
      </c>
      <c r="P4" s="25">
        <v>44105</v>
      </c>
      <c r="Q4" s="28">
        <v>1</v>
      </c>
      <c r="R4" s="23" t="s">
        <v>30</v>
      </c>
      <c r="S4" s="23" t="s">
        <v>31</v>
      </c>
      <c r="T4" s="26" t="s">
        <v>55</v>
      </c>
    </row>
    <row r="5" spans="1:20" s="5" customFormat="1" ht="93.75" customHeight="1" x14ac:dyDescent="0.3">
      <c r="A5" s="22" t="s">
        <v>48</v>
      </c>
      <c r="B5" s="23" t="s">
        <v>53</v>
      </c>
      <c r="C5" s="23" t="s">
        <v>49</v>
      </c>
      <c r="D5" s="23" t="s">
        <v>41</v>
      </c>
      <c r="E5" s="23" t="s">
        <v>50</v>
      </c>
      <c r="F5" s="23" t="s">
        <v>51</v>
      </c>
      <c r="G5" s="23" t="s">
        <v>44</v>
      </c>
      <c r="H5" s="23" t="s">
        <v>44</v>
      </c>
      <c r="I5" s="23">
        <v>7</v>
      </c>
      <c r="J5" s="23">
        <v>4</v>
      </c>
      <c r="K5" s="23" t="s">
        <v>52</v>
      </c>
      <c r="L5" s="23" t="s">
        <v>54</v>
      </c>
      <c r="M5" s="25">
        <v>44043</v>
      </c>
      <c r="N5" s="24">
        <v>44075</v>
      </c>
      <c r="O5" s="25">
        <v>44074</v>
      </c>
      <c r="P5" s="25">
        <v>44105</v>
      </c>
      <c r="Q5" s="28">
        <v>5</v>
      </c>
      <c r="R5" s="23" t="s">
        <v>30</v>
      </c>
      <c r="S5" s="23" t="s">
        <v>31</v>
      </c>
      <c r="T5" s="26" t="s">
        <v>55</v>
      </c>
    </row>
    <row r="6" spans="1:20" s="5" customFormat="1" ht="77.25" customHeight="1" x14ac:dyDescent="0.3">
      <c r="A6" s="22" t="s">
        <v>119</v>
      </c>
      <c r="B6" s="23"/>
      <c r="C6" s="23" t="s">
        <v>120</v>
      </c>
      <c r="D6" s="23" t="s">
        <v>121</v>
      </c>
      <c r="E6" s="23" t="s">
        <v>122</v>
      </c>
      <c r="F6" s="23" t="s">
        <v>123</v>
      </c>
      <c r="G6" s="23" t="s">
        <v>67</v>
      </c>
      <c r="H6" s="23" t="s">
        <v>67</v>
      </c>
      <c r="I6" s="23">
        <v>7</v>
      </c>
      <c r="J6" s="23">
        <v>4</v>
      </c>
      <c r="K6" s="23" t="s">
        <v>124</v>
      </c>
      <c r="L6" s="23" t="s">
        <v>125</v>
      </c>
      <c r="M6" s="25">
        <v>44018</v>
      </c>
      <c r="N6" s="25">
        <v>44082</v>
      </c>
      <c r="O6" s="25" t="s">
        <v>110</v>
      </c>
      <c r="P6" s="25">
        <v>44551</v>
      </c>
      <c r="Q6" s="23" t="s">
        <v>110</v>
      </c>
      <c r="R6" s="23" t="s">
        <v>126</v>
      </c>
      <c r="S6" s="23" t="s">
        <v>31</v>
      </c>
      <c r="T6" s="26" t="s">
        <v>127</v>
      </c>
    </row>
    <row r="7" spans="1:20" s="5" customFormat="1" ht="47.25" customHeight="1" x14ac:dyDescent="0.3">
      <c r="A7" s="22" t="s">
        <v>460</v>
      </c>
      <c r="B7" s="23"/>
      <c r="C7" s="23" t="s">
        <v>461</v>
      </c>
      <c r="D7" s="23" t="s">
        <v>462</v>
      </c>
      <c r="E7" s="23" t="s">
        <v>463</v>
      </c>
      <c r="F7" s="23" t="s">
        <v>464</v>
      </c>
      <c r="G7" s="23" t="s">
        <v>67</v>
      </c>
      <c r="H7" s="23" t="s">
        <v>67</v>
      </c>
      <c r="I7" s="23">
        <v>7</v>
      </c>
      <c r="J7" s="23">
        <v>4</v>
      </c>
      <c r="K7" s="23" t="s">
        <v>178</v>
      </c>
      <c r="L7" s="23" t="s">
        <v>465</v>
      </c>
      <c r="M7" s="25">
        <v>44041</v>
      </c>
      <c r="N7" s="24">
        <v>44102</v>
      </c>
      <c r="O7" s="25">
        <v>44105</v>
      </c>
      <c r="P7" s="25"/>
      <c r="Q7" s="28" t="s">
        <v>110</v>
      </c>
      <c r="R7" s="23" t="s">
        <v>30</v>
      </c>
      <c r="S7" s="23" t="s">
        <v>31</v>
      </c>
      <c r="T7" s="26" t="s">
        <v>179</v>
      </c>
    </row>
    <row r="8" spans="1:20" s="5" customFormat="1" ht="51" customHeight="1" x14ac:dyDescent="0.3">
      <c r="A8" s="22" t="s">
        <v>346</v>
      </c>
      <c r="B8" s="23"/>
      <c r="C8" s="23" t="s">
        <v>347</v>
      </c>
      <c r="D8" s="23" t="s">
        <v>292</v>
      </c>
      <c r="E8" s="23" t="s">
        <v>348</v>
      </c>
      <c r="F8" s="23" t="s">
        <v>349</v>
      </c>
      <c r="G8" s="23" t="s">
        <v>67</v>
      </c>
      <c r="H8" s="23" t="s">
        <v>67</v>
      </c>
      <c r="I8" s="23">
        <v>7</v>
      </c>
      <c r="J8" s="23">
        <v>4</v>
      </c>
      <c r="K8" s="23" t="s">
        <v>350</v>
      </c>
      <c r="L8" s="23" t="s">
        <v>351</v>
      </c>
      <c r="M8" s="25">
        <v>44005</v>
      </c>
      <c r="N8" s="25">
        <v>44096</v>
      </c>
      <c r="O8" s="21" t="s">
        <v>352</v>
      </c>
      <c r="P8" s="25">
        <v>44256</v>
      </c>
      <c r="Q8" s="23">
        <v>14</v>
      </c>
      <c r="R8" s="23" t="s">
        <v>30</v>
      </c>
      <c r="S8" s="23" t="s">
        <v>31</v>
      </c>
      <c r="T8" s="26" t="s">
        <v>353</v>
      </c>
    </row>
    <row r="9" spans="1:20" s="5" customFormat="1" ht="57" customHeight="1" x14ac:dyDescent="0.3">
      <c r="A9" s="22" t="s">
        <v>354</v>
      </c>
      <c r="B9" s="23"/>
      <c r="C9" s="23" t="s">
        <v>347</v>
      </c>
      <c r="D9" s="23" t="s">
        <v>292</v>
      </c>
      <c r="E9" s="23" t="s">
        <v>348</v>
      </c>
      <c r="F9" s="23" t="s">
        <v>349</v>
      </c>
      <c r="G9" s="23" t="s">
        <v>67</v>
      </c>
      <c r="H9" s="23" t="s">
        <v>67</v>
      </c>
      <c r="I9" s="23">
        <v>7</v>
      </c>
      <c r="J9" s="23">
        <v>4</v>
      </c>
      <c r="K9" s="23" t="s">
        <v>355</v>
      </c>
      <c r="L9" s="23" t="s">
        <v>356</v>
      </c>
      <c r="M9" s="25">
        <v>44005</v>
      </c>
      <c r="N9" s="25">
        <v>44096</v>
      </c>
      <c r="O9" s="21" t="s">
        <v>352</v>
      </c>
      <c r="P9" s="25">
        <v>44256</v>
      </c>
      <c r="Q9" s="23">
        <v>1</v>
      </c>
      <c r="R9" s="23" t="s">
        <v>30</v>
      </c>
      <c r="S9" s="23" t="s">
        <v>31</v>
      </c>
      <c r="T9" s="26" t="s">
        <v>357</v>
      </c>
    </row>
    <row r="10" spans="1:20" s="5" customFormat="1" ht="48" customHeight="1" x14ac:dyDescent="0.3">
      <c r="A10" s="22" t="s">
        <v>358</v>
      </c>
      <c r="B10" s="23"/>
      <c r="C10" s="23" t="s">
        <v>359</v>
      </c>
      <c r="D10" s="23" t="s">
        <v>215</v>
      </c>
      <c r="E10" s="23" t="s">
        <v>348</v>
      </c>
      <c r="F10" s="23" t="s">
        <v>349</v>
      </c>
      <c r="G10" s="23" t="s">
        <v>67</v>
      </c>
      <c r="H10" s="23" t="s">
        <v>67</v>
      </c>
      <c r="I10" s="23">
        <v>7</v>
      </c>
      <c r="J10" s="23">
        <v>4</v>
      </c>
      <c r="K10" s="23" t="s">
        <v>360</v>
      </c>
      <c r="L10" s="23" t="s">
        <v>361</v>
      </c>
      <c r="M10" s="25">
        <v>44005</v>
      </c>
      <c r="N10" s="25">
        <v>44096</v>
      </c>
      <c r="O10" s="21" t="s">
        <v>352</v>
      </c>
      <c r="P10" s="25">
        <v>44256</v>
      </c>
      <c r="Q10" s="23">
        <v>10</v>
      </c>
      <c r="R10" s="23" t="s">
        <v>30</v>
      </c>
      <c r="S10" s="23" t="s">
        <v>31</v>
      </c>
      <c r="T10" s="26" t="s">
        <v>362</v>
      </c>
    </row>
    <row r="11" spans="1:20" s="5" customFormat="1" ht="42" customHeight="1" x14ac:dyDescent="0.3">
      <c r="A11" s="22" t="s">
        <v>363</v>
      </c>
      <c r="B11" s="23"/>
      <c r="C11" s="23" t="s">
        <v>359</v>
      </c>
      <c r="D11" s="23" t="s">
        <v>215</v>
      </c>
      <c r="E11" s="23" t="s">
        <v>348</v>
      </c>
      <c r="F11" s="23" t="s">
        <v>349</v>
      </c>
      <c r="G11" s="23" t="s">
        <v>67</v>
      </c>
      <c r="H11" s="23" t="s">
        <v>67</v>
      </c>
      <c r="I11" s="23">
        <v>7</v>
      </c>
      <c r="J11" s="23">
        <v>4</v>
      </c>
      <c r="K11" s="23" t="s">
        <v>364</v>
      </c>
      <c r="L11" s="23" t="s">
        <v>365</v>
      </c>
      <c r="M11" s="25">
        <v>44005</v>
      </c>
      <c r="N11" s="25">
        <v>44096</v>
      </c>
      <c r="O11" s="21" t="s">
        <v>352</v>
      </c>
      <c r="P11" s="25">
        <v>44256</v>
      </c>
      <c r="Q11" s="23">
        <v>68</v>
      </c>
      <c r="R11" s="23" t="s">
        <v>30</v>
      </c>
      <c r="S11" s="23" t="s">
        <v>31</v>
      </c>
      <c r="T11" s="26" t="s">
        <v>366</v>
      </c>
    </row>
    <row r="12" spans="1:20" s="5" customFormat="1" ht="47.25" customHeight="1" x14ac:dyDescent="0.3">
      <c r="A12" s="22" t="s">
        <v>163</v>
      </c>
      <c r="B12" s="23"/>
      <c r="C12" s="23" t="s">
        <v>164</v>
      </c>
      <c r="D12" s="23" t="s">
        <v>165</v>
      </c>
      <c r="E12" s="23" t="s">
        <v>166</v>
      </c>
      <c r="F12" s="23" t="s">
        <v>167</v>
      </c>
      <c r="G12" s="23" t="s">
        <v>29</v>
      </c>
      <c r="H12" s="23" t="s">
        <v>29</v>
      </c>
      <c r="I12" s="23">
        <v>10</v>
      </c>
      <c r="J12" s="23">
        <v>4</v>
      </c>
      <c r="K12" s="23" t="s">
        <v>168</v>
      </c>
      <c r="L12" s="23" t="s">
        <v>169</v>
      </c>
      <c r="M12" s="25">
        <v>43994</v>
      </c>
      <c r="N12" s="25">
        <v>44083</v>
      </c>
      <c r="O12" s="21" t="s">
        <v>170</v>
      </c>
      <c r="P12" s="25"/>
      <c r="Q12" s="23">
        <v>68</v>
      </c>
      <c r="R12" s="23" t="s">
        <v>30</v>
      </c>
      <c r="S12" s="23" t="s">
        <v>171</v>
      </c>
      <c r="T12" s="26" t="s">
        <v>172</v>
      </c>
    </row>
    <row r="13" spans="1:20" s="5" customFormat="1" ht="50.25" customHeight="1" x14ac:dyDescent="0.3">
      <c r="A13" s="22" t="s">
        <v>103</v>
      </c>
      <c r="B13" s="23" t="s">
        <v>104</v>
      </c>
      <c r="C13" s="23" t="s">
        <v>105</v>
      </c>
      <c r="D13" s="23" t="s">
        <v>100</v>
      </c>
      <c r="E13" s="23" t="s">
        <v>106</v>
      </c>
      <c r="F13" s="23" t="s">
        <v>107</v>
      </c>
      <c r="G13" s="23" t="s">
        <v>44</v>
      </c>
      <c r="H13" s="23" t="s">
        <v>44</v>
      </c>
      <c r="I13" s="23">
        <v>7</v>
      </c>
      <c r="J13" s="23">
        <v>4</v>
      </c>
      <c r="K13" s="23" t="s">
        <v>108</v>
      </c>
      <c r="L13" s="23" t="s">
        <v>109</v>
      </c>
      <c r="M13" s="25">
        <v>43993</v>
      </c>
      <c r="N13" s="25">
        <v>44077</v>
      </c>
      <c r="O13" s="25">
        <v>44079</v>
      </c>
      <c r="P13" s="25"/>
      <c r="Q13" s="23" t="s">
        <v>110</v>
      </c>
      <c r="R13" s="23" t="s">
        <v>30</v>
      </c>
      <c r="S13" s="23" t="s">
        <v>31</v>
      </c>
      <c r="T13" s="26" t="s">
        <v>111</v>
      </c>
    </row>
    <row r="14" spans="1:20" s="5" customFormat="1" ht="50.25" customHeight="1" x14ac:dyDescent="0.3">
      <c r="A14" s="22" t="s">
        <v>128</v>
      </c>
      <c r="B14" s="23"/>
      <c r="C14" s="23" t="s">
        <v>129</v>
      </c>
      <c r="D14" s="23" t="s">
        <v>130</v>
      </c>
      <c r="E14" s="23" t="s">
        <v>131</v>
      </c>
      <c r="F14" s="23" t="s">
        <v>132</v>
      </c>
      <c r="G14" s="23" t="s">
        <v>44</v>
      </c>
      <c r="H14" s="23" t="s">
        <v>67</v>
      </c>
      <c r="I14" s="23">
        <v>7</v>
      </c>
      <c r="J14" s="23">
        <v>4</v>
      </c>
      <c r="K14" s="23" t="s">
        <v>133</v>
      </c>
      <c r="L14" s="23" t="s">
        <v>134</v>
      </c>
      <c r="M14" s="25">
        <v>44027</v>
      </c>
      <c r="N14" s="25">
        <v>44082</v>
      </c>
      <c r="O14" s="21" t="s">
        <v>110</v>
      </c>
      <c r="P14" s="25" t="s">
        <v>110</v>
      </c>
      <c r="Q14" s="23" t="s">
        <v>110</v>
      </c>
      <c r="R14" s="23"/>
      <c r="S14" s="23" t="s">
        <v>31</v>
      </c>
      <c r="T14" s="26" t="s">
        <v>135</v>
      </c>
    </row>
    <row r="15" spans="1:20" s="5" customFormat="1" ht="68.25" customHeight="1" x14ac:dyDescent="0.3">
      <c r="A15" s="22" t="s">
        <v>147</v>
      </c>
      <c r="B15" s="23"/>
      <c r="C15" s="23" t="s">
        <v>148</v>
      </c>
      <c r="D15" s="23" t="s">
        <v>149</v>
      </c>
      <c r="E15" s="23" t="s">
        <v>150</v>
      </c>
      <c r="F15" s="23" t="s">
        <v>151</v>
      </c>
      <c r="G15" s="23" t="s">
        <v>67</v>
      </c>
      <c r="H15" s="23" t="s">
        <v>67</v>
      </c>
      <c r="I15" s="23">
        <v>14</v>
      </c>
      <c r="J15" s="23">
        <v>10</v>
      </c>
      <c r="K15" s="23" t="s">
        <v>152</v>
      </c>
      <c r="L15" s="23" t="s">
        <v>309</v>
      </c>
      <c r="M15" s="25">
        <v>44083</v>
      </c>
      <c r="N15" s="25">
        <v>44095</v>
      </c>
      <c r="O15" s="21" t="s">
        <v>431</v>
      </c>
      <c r="P15" s="25">
        <v>44188</v>
      </c>
      <c r="Q15" s="23" t="s">
        <v>110</v>
      </c>
      <c r="R15" s="23" t="s">
        <v>29</v>
      </c>
      <c r="S15" s="23" t="s">
        <v>153</v>
      </c>
      <c r="T15" s="26" t="s">
        <v>154</v>
      </c>
    </row>
    <row r="16" spans="1:20" s="5" customFormat="1" ht="54.75" customHeight="1" x14ac:dyDescent="0.3">
      <c r="A16" s="22" t="s">
        <v>310</v>
      </c>
      <c r="B16" s="23"/>
      <c r="C16" s="23" t="s">
        <v>311</v>
      </c>
      <c r="D16" s="23" t="s">
        <v>100</v>
      </c>
      <c r="E16" s="23" t="s">
        <v>312</v>
      </c>
      <c r="F16" s="23" t="s">
        <v>313</v>
      </c>
      <c r="G16" s="23" t="s">
        <v>67</v>
      </c>
      <c r="H16" s="23" t="s">
        <v>67</v>
      </c>
      <c r="I16" s="23">
        <v>7</v>
      </c>
      <c r="J16" s="23">
        <v>4</v>
      </c>
      <c r="K16" s="23" t="s">
        <v>108</v>
      </c>
      <c r="L16" s="23" t="s">
        <v>314</v>
      </c>
      <c r="M16" s="25">
        <v>44029</v>
      </c>
      <c r="N16" s="25">
        <v>44095</v>
      </c>
      <c r="O16" s="21" t="s">
        <v>315</v>
      </c>
      <c r="P16" s="25">
        <v>44196</v>
      </c>
      <c r="Q16" s="23" t="s">
        <v>110</v>
      </c>
      <c r="R16" s="23" t="s">
        <v>30</v>
      </c>
      <c r="S16" s="23" t="s">
        <v>31</v>
      </c>
      <c r="T16" s="26" t="s">
        <v>47</v>
      </c>
    </row>
    <row r="17" spans="1:20" s="5" customFormat="1" ht="57.75" customHeight="1" x14ac:dyDescent="0.3">
      <c r="A17" s="22" t="s">
        <v>254</v>
      </c>
      <c r="B17" s="23"/>
      <c r="C17" s="23" t="s">
        <v>255</v>
      </c>
      <c r="D17" s="23" t="s">
        <v>256</v>
      </c>
      <c r="E17" s="23" t="s">
        <v>257</v>
      </c>
      <c r="F17" s="23" t="s">
        <v>258</v>
      </c>
      <c r="G17" s="23" t="s">
        <v>44</v>
      </c>
      <c r="H17" s="23" t="s">
        <v>29</v>
      </c>
      <c r="I17" s="23">
        <v>7</v>
      </c>
      <c r="J17" s="23">
        <v>4</v>
      </c>
      <c r="K17" s="23" t="s">
        <v>259</v>
      </c>
      <c r="L17" s="23" t="s">
        <v>260</v>
      </c>
      <c r="M17" s="25">
        <v>44041</v>
      </c>
      <c r="N17" s="25">
        <v>44090</v>
      </c>
      <c r="O17" s="21" t="s">
        <v>261</v>
      </c>
      <c r="P17" s="25"/>
      <c r="Q17" s="23" t="s">
        <v>110</v>
      </c>
      <c r="R17" s="23" t="s">
        <v>262</v>
      </c>
      <c r="S17" s="23" t="s">
        <v>31</v>
      </c>
      <c r="T17" s="26" t="s">
        <v>263</v>
      </c>
    </row>
    <row r="18" spans="1:20" s="5" customFormat="1" ht="51" customHeight="1" x14ac:dyDescent="0.3">
      <c r="A18" s="22" t="s">
        <v>254</v>
      </c>
      <c r="B18" s="23"/>
      <c r="C18" s="23" t="s">
        <v>255</v>
      </c>
      <c r="D18" s="23" t="s">
        <v>256</v>
      </c>
      <c r="E18" s="23" t="s">
        <v>257</v>
      </c>
      <c r="F18" s="23" t="s">
        <v>258</v>
      </c>
      <c r="G18" s="23" t="s">
        <v>44</v>
      </c>
      <c r="H18" s="23" t="s">
        <v>29</v>
      </c>
      <c r="I18" s="23">
        <v>7</v>
      </c>
      <c r="J18" s="23">
        <v>4</v>
      </c>
      <c r="K18" s="23" t="s">
        <v>259</v>
      </c>
      <c r="L18" s="23" t="s">
        <v>260</v>
      </c>
      <c r="M18" s="25">
        <v>44041</v>
      </c>
      <c r="N18" s="25">
        <v>44091</v>
      </c>
      <c r="O18" s="21" t="s">
        <v>261</v>
      </c>
      <c r="P18" s="25"/>
      <c r="Q18" s="23" t="s">
        <v>110</v>
      </c>
      <c r="R18" s="23" t="s">
        <v>262</v>
      </c>
      <c r="S18" s="23" t="s">
        <v>31</v>
      </c>
      <c r="T18" s="26" t="s">
        <v>263</v>
      </c>
    </row>
    <row r="19" spans="1:20" s="5" customFormat="1" ht="52.5" customHeight="1" x14ac:dyDescent="0.3">
      <c r="A19" s="22" t="s">
        <v>112</v>
      </c>
      <c r="B19" s="23"/>
      <c r="C19" s="23" t="s">
        <v>113</v>
      </c>
      <c r="D19" s="23" t="s">
        <v>92</v>
      </c>
      <c r="E19" s="23" t="s">
        <v>114</v>
      </c>
      <c r="F19" s="23" t="s">
        <v>115</v>
      </c>
      <c r="G19" s="23" t="s">
        <v>44</v>
      </c>
      <c r="H19" s="23" t="s">
        <v>67</v>
      </c>
      <c r="I19" s="23">
        <v>7</v>
      </c>
      <c r="J19" s="23">
        <v>4</v>
      </c>
      <c r="K19" s="23" t="s">
        <v>116</v>
      </c>
      <c r="L19" s="23" t="s">
        <v>117</v>
      </c>
      <c r="M19" s="25">
        <v>43927</v>
      </c>
      <c r="N19" s="24">
        <v>44078</v>
      </c>
      <c r="O19" s="25" t="s">
        <v>29</v>
      </c>
      <c r="P19" s="25"/>
      <c r="Q19" s="28">
        <v>1</v>
      </c>
      <c r="R19" s="23" t="s">
        <v>30</v>
      </c>
      <c r="S19" s="23" t="s">
        <v>31</v>
      </c>
      <c r="T19" s="26" t="s">
        <v>118</v>
      </c>
    </row>
    <row r="20" spans="1:20" s="5" customFormat="1" ht="54" customHeight="1" x14ac:dyDescent="0.3">
      <c r="A20" s="22" t="s">
        <v>112</v>
      </c>
      <c r="B20" s="23"/>
      <c r="C20" s="23" t="s">
        <v>113</v>
      </c>
      <c r="D20" s="23" t="s">
        <v>92</v>
      </c>
      <c r="E20" s="23" t="s">
        <v>114</v>
      </c>
      <c r="F20" s="23" t="s">
        <v>115</v>
      </c>
      <c r="G20" s="23" t="s">
        <v>44</v>
      </c>
      <c r="H20" s="23" t="s">
        <v>67</v>
      </c>
      <c r="I20" s="23">
        <v>7</v>
      </c>
      <c r="J20" s="23">
        <v>4</v>
      </c>
      <c r="K20" s="23" t="s">
        <v>116</v>
      </c>
      <c r="L20" s="23" t="s">
        <v>117</v>
      </c>
      <c r="M20" s="25">
        <v>43927</v>
      </c>
      <c r="N20" s="25">
        <v>44078</v>
      </c>
      <c r="O20" s="21" t="s">
        <v>29</v>
      </c>
      <c r="P20" s="25"/>
      <c r="Q20" s="23">
        <v>1</v>
      </c>
      <c r="R20" s="23" t="s">
        <v>30</v>
      </c>
      <c r="S20" s="23" t="s">
        <v>31</v>
      </c>
      <c r="T20" s="26" t="s">
        <v>118</v>
      </c>
    </row>
    <row r="21" spans="1:20" s="5" customFormat="1" ht="53.25" customHeight="1" x14ac:dyDescent="0.3">
      <c r="A21" s="22" t="s">
        <v>367</v>
      </c>
      <c r="B21" s="23"/>
      <c r="C21" s="23" t="s">
        <v>359</v>
      </c>
      <c r="D21" s="23" t="s">
        <v>215</v>
      </c>
      <c r="E21" s="23" t="s">
        <v>348</v>
      </c>
      <c r="F21" s="23" t="s">
        <v>349</v>
      </c>
      <c r="G21" s="23" t="s">
        <v>67</v>
      </c>
      <c r="H21" s="23" t="s">
        <v>67</v>
      </c>
      <c r="I21" s="23">
        <v>7</v>
      </c>
      <c r="J21" s="23">
        <v>4</v>
      </c>
      <c r="K21" s="23" t="s">
        <v>368</v>
      </c>
      <c r="L21" s="23" t="s">
        <v>369</v>
      </c>
      <c r="M21" s="25">
        <v>44005</v>
      </c>
      <c r="N21" s="25">
        <v>44096</v>
      </c>
      <c r="O21" s="21" t="s">
        <v>352</v>
      </c>
      <c r="P21" s="25">
        <v>44256</v>
      </c>
      <c r="Q21" s="23">
        <v>61</v>
      </c>
      <c r="R21" s="23" t="s">
        <v>30</v>
      </c>
      <c r="S21" s="23" t="s">
        <v>31</v>
      </c>
      <c r="T21" s="26" t="s">
        <v>370</v>
      </c>
    </row>
    <row r="22" spans="1:20" s="5" customFormat="1" ht="53.25" customHeight="1" x14ac:dyDescent="0.3">
      <c r="A22" s="22" t="s">
        <v>371</v>
      </c>
      <c r="B22" s="23"/>
      <c r="C22" s="23" t="s">
        <v>372</v>
      </c>
      <c r="D22" s="23" t="s">
        <v>130</v>
      </c>
      <c r="E22" s="23" t="s">
        <v>373</v>
      </c>
      <c r="F22" s="23" t="s">
        <v>374</v>
      </c>
      <c r="G22" s="23" t="s">
        <v>67</v>
      </c>
      <c r="H22" s="23" t="s">
        <v>67</v>
      </c>
      <c r="I22" s="23">
        <v>7</v>
      </c>
      <c r="J22" s="23">
        <v>4</v>
      </c>
      <c r="K22" s="23" t="s">
        <v>375</v>
      </c>
      <c r="L22" s="23" t="s">
        <v>376</v>
      </c>
      <c r="M22" s="25">
        <v>43987</v>
      </c>
      <c r="N22" s="25">
        <v>44096</v>
      </c>
      <c r="O22" s="21" t="s">
        <v>377</v>
      </c>
      <c r="P22" s="25"/>
      <c r="Q22" s="23">
        <v>7</v>
      </c>
      <c r="R22" s="23" t="s">
        <v>30</v>
      </c>
      <c r="S22" s="23" t="s">
        <v>31</v>
      </c>
      <c r="T22" s="26" t="s">
        <v>378</v>
      </c>
    </row>
    <row r="23" spans="1:20" s="5" customFormat="1" ht="43.5" customHeight="1" x14ac:dyDescent="0.3">
      <c r="A23" s="22" t="s">
        <v>39</v>
      </c>
      <c r="B23" s="23"/>
      <c r="C23" s="23" t="s">
        <v>40</v>
      </c>
      <c r="D23" s="23" t="s">
        <v>41</v>
      </c>
      <c r="E23" s="23" t="s">
        <v>42</v>
      </c>
      <c r="F23" s="23" t="s">
        <v>43</v>
      </c>
      <c r="G23" s="23" t="s">
        <v>44</v>
      </c>
      <c r="H23" s="23" t="s">
        <v>44</v>
      </c>
      <c r="I23" s="23">
        <v>7</v>
      </c>
      <c r="J23" s="23">
        <v>4</v>
      </c>
      <c r="K23" s="23" t="s">
        <v>45</v>
      </c>
      <c r="L23" s="23" t="s">
        <v>46</v>
      </c>
      <c r="M23" s="25">
        <v>44020</v>
      </c>
      <c r="N23" s="24">
        <v>44075</v>
      </c>
      <c r="O23" s="25">
        <v>44134</v>
      </c>
      <c r="P23" s="25">
        <v>44165</v>
      </c>
      <c r="Q23" s="28">
        <v>83</v>
      </c>
      <c r="R23" s="23" t="s">
        <v>30</v>
      </c>
      <c r="S23" s="23" t="s">
        <v>31</v>
      </c>
      <c r="T23" s="26" t="s">
        <v>47</v>
      </c>
    </row>
    <row r="24" spans="1:20" s="5" customFormat="1" ht="10.199999999999999" x14ac:dyDescent="0.3">
      <c r="A24" s="10"/>
      <c r="B24" s="10"/>
      <c r="C24" s="10"/>
      <c r="D24" s="10"/>
      <c r="E24" s="11"/>
      <c r="F24" s="11"/>
      <c r="G24" s="11"/>
      <c r="H24" s="10">
        <f>COUNT(Table252[LOCAL WORKFORCE AREA:])</f>
        <v>21</v>
      </c>
      <c r="I24" s="10"/>
      <c r="J24" s="10"/>
      <c r="K24" s="10"/>
      <c r="L24" s="10"/>
      <c r="M24" s="10"/>
      <c r="N24" s="12"/>
      <c r="O24" s="11" t="s">
        <v>18</v>
      </c>
      <c r="P24" s="16">
        <f>SUM(Table252[ADDITIONAL WORKERS AFFECTED:])</f>
        <v>320</v>
      </c>
      <c r="Q24" s="14"/>
      <c r="R24" s="10"/>
      <c r="S24" s="10"/>
      <c r="T24" s="10"/>
    </row>
    <row r="25" spans="1:20" s="5" customFormat="1" ht="10.199999999999999" x14ac:dyDescent="0.3">
      <c r="A25" s="10"/>
      <c r="B25" s="10"/>
      <c r="C25" s="10"/>
      <c r="D25" s="10"/>
      <c r="E25" s="11"/>
      <c r="F25" s="11"/>
      <c r="G25" s="11"/>
      <c r="H25" s="10"/>
      <c r="I25" s="10"/>
      <c r="J25" s="10"/>
      <c r="K25" s="10"/>
      <c r="L25" s="10"/>
      <c r="M25" s="10"/>
      <c r="N25" s="12"/>
      <c r="O25" s="11"/>
      <c r="P25" s="16"/>
      <c r="Q25" s="14"/>
      <c r="R25" s="10"/>
      <c r="S25" s="10"/>
      <c r="T25" s="10"/>
    </row>
    <row r="26" spans="1:20" s="5" customFormat="1" ht="10.199999999999999" x14ac:dyDescent="0.3">
      <c r="A26" s="10"/>
      <c r="B26" s="10"/>
      <c r="C26" s="10"/>
      <c r="D26" s="10"/>
      <c r="E26" s="10"/>
      <c r="F26" s="10"/>
      <c r="G26" s="10"/>
      <c r="H26" s="10"/>
      <c r="I26" s="10"/>
      <c r="J26" s="10"/>
      <c r="K26" s="10"/>
      <c r="L26" s="10"/>
      <c r="M26" s="10"/>
      <c r="N26" s="12"/>
      <c r="O26" s="10"/>
      <c r="P26" s="10"/>
      <c r="Q26" s="12"/>
      <c r="R26" s="10"/>
      <c r="S26" s="10"/>
      <c r="T26" s="10"/>
    </row>
    <row r="27" spans="1:20" s="5" customFormat="1" x14ac:dyDescent="0.3">
      <c r="A27" s="10"/>
      <c r="B27" s="10"/>
      <c r="C27"/>
      <c r="D27"/>
      <c r="E27"/>
      <c r="F27"/>
      <c r="G27"/>
      <c r="H27"/>
      <c r="I27"/>
      <c r="J27"/>
      <c r="K27"/>
      <c r="L27" s="10"/>
      <c r="M27" s="10"/>
      <c r="N27" s="12"/>
      <c r="O27" s="11"/>
      <c r="P27" s="11"/>
      <c r="Q27" s="15"/>
      <c r="R27" s="10"/>
      <c r="S27" s="10"/>
      <c r="T27" s="10"/>
    </row>
    <row r="28" spans="1:20" s="5" customFormat="1" x14ac:dyDescent="0.3">
      <c r="A28" s="10"/>
      <c r="B28" s="10"/>
      <c r="C28"/>
      <c r="D28"/>
      <c r="E28"/>
      <c r="F28"/>
      <c r="G28"/>
      <c r="H28"/>
      <c r="I28"/>
      <c r="J28"/>
      <c r="K28"/>
      <c r="L28" s="10"/>
      <c r="M28" s="10"/>
      <c r="N28" s="12"/>
      <c r="O28" s="11"/>
      <c r="P28" s="11"/>
      <c r="Q28" s="15"/>
      <c r="R28" s="10"/>
      <c r="S28" s="10"/>
      <c r="T28" s="10"/>
    </row>
    <row r="29" spans="1:20" s="5" customFormat="1" x14ac:dyDescent="0.3">
      <c r="A29" s="10"/>
      <c r="B29" s="10"/>
      <c r="C29"/>
      <c r="D29"/>
      <c r="E29"/>
      <c r="F29"/>
      <c r="G29"/>
      <c r="H29"/>
      <c r="I29"/>
      <c r="J29"/>
      <c r="K29"/>
      <c r="L29" s="10"/>
      <c r="M29" s="10"/>
      <c r="N29" s="12"/>
      <c r="O29" s="11"/>
      <c r="P29" s="11"/>
      <c r="Q29" s="15"/>
      <c r="R29" s="10"/>
      <c r="S29" s="10"/>
      <c r="T29" s="10"/>
    </row>
  </sheetData>
  <mergeCells count="1">
    <mergeCell ref="B1:C1"/>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Value>1</Value>
    </Site>
    <SubCategory xmlns="96f30d93-5c76-4ce5-84f7-1cbff20c2e0a">44</SubCategory>
    <SkillLevel xmlns="96f30d93-5c76-4ce5-84f7-1cbff20c2e0a">
      <Value>All Levels</Value>
    </SkillLevel>
    <Audience xmlns="96f30d93-5c76-4ce5-84f7-1cbff20c2e0a">
      <Value>1</Value>
      <Value>2</Value>
    </Audience>
    <TaxKeywordTaxHTField xmlns="b232027f-f793-4d4e-bdc9-80b80d69b2b2">
      <Terms xmlns="http://schemas.microsoft.com/office/infopath/2007/PartnerControls"/>
    </TaxKeywordTaxHTField>
    <SubAudience xmlns="96f30d93-5c76-4ce5-84f7-1cbff20c2e0a">
      <Value>2</Value>
    </SubAudience>
    <Language xmlns="96f30d93-5c76-4ce5-84f7-1cbff20c2e0a">English</Language>
    <DocumentType xmlns="96f30d93-5c76-4ce5-84f7-1cbff20c2e0a">
      <Value>Informational</Value>
    </DocumentType>
    <TaxCatchAll xmlns="b232027f-f793-4d4e-bdc9-80b80d69b2b2"/>
    <Description0 xmlns="96f30d93-5c76-4ce5-84f7-1cbff20c2e0a">September 2020 Monthly WARN Report</Description0>
    <GradeLevel xmlns="96f30d93-5c76-4ce5-84f7-1cbff20c2e0a">
      <Value>&gt;12 Postsecondary</Value>
    </GradeLeve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46BE07-2F81-4716-97B1-717840163978}">
  <ds:schemaRefs>
    <ds:schemaRef ds:uri="http://purl.org/dc/elements/1.1/"/>
    <ds:schemaRef ds:uri="http://schemas.microsoft.com/office/2006/metadata/properties"/>
    <ds:schemaRef ds:uri="http://schemas.microsoft.com/office/2006/documentManagement/types"/>
    <ds:schemaRef ds:uri="7615b3b8-6c6b-4e67-92cc-07a0dd044bb7"/>
    <ds:schemaRef ds:uri="http://purl.org/dc/terms/"/>
    <ds:schemaRef ds:uri="http://schemas.openxmlformats.org/package/2006/metadata/core-properties"/>
    <ds:schemaRef ds:uri="2c55fc5e-62ea-4a4b-a8be-4ce049af52cc"/>
    <ds:schemaRef ds:uri="http://purl.org/dc/dcmitype/"/>
    <ds:schemaRef ds:uri="http://schemas.microsoft.com/office/infopath/2007/PartnerControls"/>
    <ds:schemaRef ds:uri="http://www.w3.org/XML/1998/namespace"/>
    <ds:schemaRef ds:uri="96f30d93-5c76-4ce5-84f7-1cbff20c2e0a"/>
    <ds:schemaRef ds:uri="b232027f-f793-4d4e-bdc9-80b80d69b2b2"/>
  </ds:schemaRefs>
</ds:datastoreItem>
</file>

<file path=customXml/itemProps2.xml><?xml version="1.0" encoding="utf-8"?>
<ds:datastoreItem xmlns:ds="http://schemas.openxmlformats.org/officeDocument/2006/customXml" ds:itemID="{B1B8CCED-C9A2-4160-9F0E-2BADE18E8A72}">
  <ds:schemaRefs>
    <ds:schemaRef ds:uri="http://schemas.microsoft.com/sharepoint/v3/contenttype/forms"/>
  </ds:schemaRefs>
</ds:datastoreItem>
</file>

<file path=customXml/itemProps3.xml><?xml version="1.0" encoding="utf-8"?>
<ds:datastoreItem xmlns:ds="http://schemas.openxmlformats.org/officeDocument/2006/customXml" ds:itemID="{4EABC8B6-8608-4906-9F64-34722EBA1C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f30d93-5c76-4ce5-84f7-1cbff20c2e0a"/>
    <ds:schemaRef ds:uri="b232027f-f793-4d4e-bdc9-80b80d69b2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September 2020 WARN Report</vt:lpstr>
      <vt:lpstr>Sheet1</vt:lpstr>
      <vt:lpstr>Supplemental Notices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September 2020 Monthly WARN Report</dc:title>
  <dc:subject/>
  <dc:creator>Beerup, Levi</dc:creator>
  <cp:keywords/>
  <dc:description/>
  <cp:lastModifiedBy>Marcus</cp:lastModifiedBy>
  <cp:revision/>
  <cp:lastPrinted>2020-07-28T21:25:27Z</cp:lastPrinted>
  <dcterms:created xsi:type="dcterms:W3CDTF">2020-03-30T19:20:00Z</dcterms:created>
  <dcterms:modified xsi:type="dcterms:W3CDTF">2020-10-07T20:23:54Z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