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9A9E1039-6438-45A4-BAA3-D9BC0840A253}" xr6:coauthVersionLast="47" xr6:coauthVersionMax="47" xr10:uidLastSave="{00000000-0000-0000-0000-000000000000}"/>
  <bookViews>
    <workbookView xWindow="-110" yWindow="-110" windowWidth="19420" windowHeight="1042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<sst xmlns="http://schemas.openxmlformats.org/spreadsheetml/2006/main" count="112" uniqueCount="69">
  <si>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</si>
  <si>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</si>
  <si>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</si>
  <si>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</si>
  <si>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</si>
  <si>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</si>
  <si>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</si>
  <si>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</si>
  <si>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</si>
  <si>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</si>
  <si>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</si>
  <si>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</si>
  <si>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</si>
  <si>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</si>
  <si>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</si>
  <si>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</si>
  <si>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</si>
  <si>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</si>
  <si>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</si>
  <si>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</si>
  <si>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</si>
  <si>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</si>
  <si>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</si>
  <si>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</si>
  <si>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</si>
  <si>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</si>
  <si>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</si>
  <si>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</si>
  <si>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</si>
  <si>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</si>
  <si>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</si>
  <si>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</si>
  <si>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</si>
  <si>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</si>
  <si>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</si>
  <si>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</si>
  <si>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</si>
  <si>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</si>
  <si>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</si>
  <si>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</si>
  <si>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</si>
  <si>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</si>
  <si>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</si>
  <si>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</si>
  <si>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</si>
  <si>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</si>
  <si>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</si>
  <si>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</si>
  <si>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</si>
  <si>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</si>
  <si>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</si>
  <si>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</si>
  <si>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</si>
  <si>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</si>
  <si>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</si>
  <si>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</si>
  <si>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</si>
  <si>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</si>
  <si>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</si>
  <si>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</si>
  <si>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</si>
  <si>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r>
      <t xml:space="preserve">WARN REPORT - 01/01/2023 - 07/10/2024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</si>
  <si>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</si>
  <si>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</si>
  <si>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</si>
  <si>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</si>
  <si>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</si>
  <si>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</si>
  <si>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r>
      <t xml:space="preserve">WARN REPORT - </t>
    </r>
    <r>
      <rPr>
        <b/>
        <sz val="12"/>
        <rFont val="Calibri"/>
        <family val="2"/>
        <scheme val="minor"/>
      </rPr>
      <t>07/01/24 to 07/10/24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</si>
</sst>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8" totalsRowShown="0" headerRowDxfId="28" headerRowBorderDxfId="27" tableBorderDxfId="26" totalsRowBorderDxfId="25">
  <autoFilter ref="A2:H1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37</v>
      </c>
    </row>
    <row r="2" spans="1:1" ht="21" x14ac:dyDescent="0.5">
      <c r="A2" s="15" t="s">
        <v>27</v>
      </c>
    </row>
    <row r="3" spans="1:1" x14ac:dyDescent="0.35">
      <c r="A3" s="16" t="s">
        <v>25</v>
      </c>
    </row>
    <row r="4" spans="1:1" x14ac:dyDescent="0.35">
      <c r="A4" s="16" t="s">
        <v>26</v>
      </c>
    </row>
    <row r="5" spans="1:1" x14ac:dyDescent="0.35">
      <c r="A5" s="16" t="s">
        <v>32</v>
      </c>
    </row>
    <row r="6" spans="1:1" x14ac:dyDescent="0.35">
      <c r="A6" s="16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28</v>
      </c>
    </row>
    <row r="2" spans="1:2" x14ac:dyDescent="0.35">
      <c r="A2" s="17" t="s">
        <v>20</v>
      </c>
      <c r="B2" s="18" t="s">
        <v>19</v>
      </c>
    </row>
    <row r="3" spans="1:2" x14ac:dyDescent="0.35">
      <c r="A3" s="2" t="s">
        <v>24</v>
      </c>
      <c r="B3" s="14">
        <f>SUM('Detailed WARN Report '!G:G)</f>
        <v>961</v>
      </c>
    </row>
    <row r="4" spans="1:2" x14ac:dyDescent="0.35">
      <c r="A4" s="2" t="s">
        <v>13</v>
      </c>
      <c r="B4" s="14">
        <f>COUNTIF('Detailed WARN Report '!F:F,"Layoff Permanent")</f>
        <v>7</v>
      </c>
    </row>
    <row r="5" spans="1:2" x14ac:dyDescent="0.35">
      <c r="A5" s="2" t="s">
        <v>14</v>
      </c>
      <c r="B5" s="14">
        <f>COUNTIF('Detailed WARN Report '!F:F,"Layoff Temporary")</f>
        <v>1</v>
      </c>
    </row>
    <row r="6" spans="1:2" x14ac:dyDescent="0.35">
      <c r="A6" s="2" t="s">
        <v>15</v>
      </c>
      <c r="B6" s="14">
        <v>1</v>
      </c>
    </row>
    <row r="7" spans="1:2" x14ac:dyDescent="0.35">
      <c r="A7" s="2" t="s">
        <v>16</v>
      </c>
      <c r="B7" s="14">
        <f>COUNTIF('Detailed WARN Report '!F:F,"Closure Permanent")</f>
        <v>8</v>
      </c>
    </row>
    <row r="8" spans="1:2" x14ac:dyDescent="0.35">
      <c r="A8" s="2" t="s">
        <v>17</v>
      </c>
      <c r="B8" s="14">
        <f>COUNTIF('Detailed WARN Report '!F:F,"Closure Temporary")</f>
        <v>0</v>
      </c>
    </row>
    <row r="9" spans="1:2" x14ac:dyDescent="0.35">
      <c r="A9" s="2" t="s">
        <v>18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18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34.26953125" style="13" bestFit="1" customWidth="1"/>
    <col min="6" max="6" width="14.1796875" style="3" bestFit="1" customWidth="1"/>
    <col min="7" max="7" width="9.81640625" style="3" bestFit="1" customWidth="1"/>
    <col min="8" max="8" width="37.26953125" style="3" bestFit="1" customWidth="1"/>
  </cols>
  <sheetData>
    <row r="1" spans="1:8" ht="114.5" x14ac:dyDescent="0.35">
      <c r="A1" s="19" t="s">
        <v>68</v>
      </c>
      <c r="E1" s="3"/>
    </row>
    <row r="2" spans="1:8" ht="24" x14ac:dyDescent="0.35">
      <c r="A2" s="10" t="s">
        <v>0</v>
      </c>
      <c r="B2" s="11" t="s">
        <v>11</v>
      </c>
      <c r="C2" s="11" t="s">
        <v>29</v>
      </c>
      <c r="D2" s="11" t="s">
        <v>12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5</v>
      </c>
      <c r="B3" s="28">
        <v>45474</v>
      </c>
      <c r="C3" s="28">
        <v>45474</v>
      </c>
      <c r="D3" s="28">
        <v>45473</v>
      </c>
      <c r="E3" s="5" t="s">
        <v>30</v>
      </c>
      <c r="F3" s="5" t="s">
        <v>9</v>
      </c>
      <c r="G3" s="6">
        <v>57</v>
      </c>
      <c r="H3" s="7" t="s">
        <v>31</v>
      </c>
    </row>
    <row r="4" spans="1:8" x14ac:dyDescent="0.3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3" t="s">
        <v>43</v>
      </c>
    </row>
    <row r="5" spans="1:8" x14ac:dyDescent="0.35">
      <c r="A5" s="4" t="s">
        <v>7</v>
      </c>
      <c r="B5" s="28">
        <v>45475</v>
      </c>
      <c r="C5" s="28">
        <v>45475</v>
      </c>
      <c r="D5" s="28">
        <v>45536</v>
      </c>
      <c r="E5" s="5" t="s">
        <v>40</v>
      </c>
      <c r="F5" s="5" t="s">
        <v>9</v>
      </c>
      <c r="G5" s="6">
        <v>20</v>
      </c>
      <c r="H5" s="7" t="s">
        <v>41</v>
      </c>
    </row>
    <row r="6" spans="1:8" x14ac:dyDescent="0.3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3" t="s">
        <v>45</v>
      </c>
    </row>
    <row r="7" spans="1:8" x14ac:dyDescent="0.35">
      <c r="A7" s="4" t="s">
        <v>6</v>
      </c>
      <c r="B7" s="28">
        <v>45474</v>
      </c>
      <c r="C7" s="28">
        <v>45475</v>
      </c>
      <c r="D7" s="28">
        <v>45535</v>
      </c>
      <c r="E7" s="5" t="s">
        <v>46</v>
      </c>
      <c r="F7" s="5" t="s">
        <v>8</v>
      </c>
      <c r="G7" s="6">
        <v>8</v>
      </c>
      <c r="H7" s="7" t="s">
        <v>47</v>
      </c>
    </row>
    <row r="8" spans="1:8" x14ac:dyDescent="0.3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3" t="s">
        <v>48</v>
      </c>
    </row>
    <row r="9" spans="1:8" x14ac:dyDescent="0.35">
      <c r="A9" s="4" t="s">
        <v>49</v>
      </c>
      <c r="B9" s="28">
        <v>45475</v>
      </c>
      <c r="C9" s="28">
        <v>45475</v>
      </c>
      <c r="D9" s="28">
        <v>45535</v>
      </c>
      <c r="E9" s="5" t="s">
        <v>50</v>
      </c>
      <c r="F9" s="5" t="s">
        <v>8</v>
      </c>
      <c r="G9" s="6">
        <v>6</v>
      </c>
      <c r="H9" s="7" t="s">
        <v>51</v>
      </c>
    </row>
    <row r="10" spans="1:8" x14ac:dyDescent="0.3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3" t="s">
        <v>53</v>
      </c>
    </row>
    <row r="11" spans="1:8" x14ac:dyDescent="0.35">
      <c r="A11" s="4" t="s">
        <v>22</v>
      </c>
      <c r="B11" s="28">
        <v>45476</v>
      </c>
      <c r="C11" s="28">
        <v>45476</v>
      </c>
      <c r="D11" s="28">
        <v>45540</v>
      </c>
      <c r="E11" s="5" t="s">
        <v>54</v>
      </c>
      <c r="F11" s="5" t="s">
        <v>9</v>
      </c>
      <c r="G11" s="6">
        <v>26</v>
      </c>
      <c r="H11" s="7" t="s">
        <v>55</v>
      </c>
    </row>
    <row r="12" spans="1:8" x14ac:dyDescent="0.3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3" t="s">
        <v>57</v>
      </c>
    </row>
    <row r="13" spans="1:8" x14ac:dyDescent="0.35">
      <c r="A13" s="4" t="s">
        <v>5</v>
      </c>
      <c r="B13" s="28">
        <v>45470</v>
      </c>
      <c r="C13" s="28">
        <v>45476</v>
      </c>
      <c r="D13" s="28">
        <v>45470</v>
      </c>
      <c r="E13" s="5" t="s">
        <v>62</v>
      </c>
      <c r="F13" s="5" t="s">
        <v>9</v>
      </c>
      <c r="G13" s="6">
        <v>94</v>
      </c>
      <c r="H13" s="7" t="s">
        <v>58</v>
      </c>
    </row>
    <row r="14" spans="1:8" x14ac:dyDescent="0.3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3" t="s">
        <v>39</v>
      </c>
    </row>
    <row r="15" spans="1:8" x14ac:dyDescent="0.35">
      <c r="A15" s="4" t="s">
        <v>6</v>
      </c>
      <c r="B15" s="28">
        <v>45478</v>
      </c>
      <c r="C15" s="28">
        <v>45481</v>
      </c>
      <c r="D15" s="28">
        <v>45541</v>
      </c>
      <c r="E15" s="5" t="s">
        <v>59</v>
      </c>
      <c r="F15" s="5" t="s">
        <v>8</v>
      </c>
      <c r="G15" s="6">
        <v>29</v>
      </c>
      <c r="H15" s="7" t="s">
        <v>60</v>
      </c>
    </row>
    <row r="16" spans="1:8" x14ac:dyDescent="0.35">
      <c r="A16" s="29" t="s">
        <v>63</v>
      </c>
      <c r="B16" s="30">
        <v>45483</v>
      </c>
      <c r="C16" s="30">
        <v>45483</v>
      </c>
      <c r="D16" s="30">
        <v>45544</v>
      </c>
      <c r="E16" s="31" t="s">
        <v>64</v>
      </c>
      <c r="F16" s="31" t="s">
        <v>9</v>
      </c>
      <c r="G16" s="32">
        <v>384</v>
      </c>
      <c r="H16" s="33" t="s">
        <v>65</v>
      </c>
    </row>
    <row r="17" spans="1:8" x14ac:dyDescent="0.35">
      <c r="A17" s="4" t="s">
        <v>6</v>
      </c>
      <c r="B17" s="28">
        <v>45482</v>
      </c>
      <c r="C17" s="28">
        <v>45483</v>
      </c>
      <c r="D17" s="28">
        <v>45541</v>
      </c>
      <c r="E17" s="5" t="s">
        <v>38</v>
      </c>
      <c r="F17" s="5" t="s">
        <v>8</v>
      </c>
      <c r="G17" s="6">
        <v>22</v>
      </c>
      <c r="H17" s="7" t="s">
        <v>66</v>
      </c>
    </row>
    <row r="18" spans="1:8" x14ac:dyDescent="0.35">
      <c r="A18" s="29" t="s">
        <v>6</v>
      </c>
      <c r="B18" s="30">
        <v>45483</v>
      </c>
      <c r="C18" s="30">
        <v>45483</v>
      </c>
      <c r="D18" s="30">
        <v>45544</v>
      </c>
      <c r="E18" s="31" t="s">
        <v>64</v>
      </c>
      <c r="F18" s="31" t="s">
        <v>9</v>
      </c>
      <c r="G18" s="32">
        <v>215</v>
      </c>
      <c r="H18" s="33" t="s">
        <v>67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34</v>
      </c>
    </row>
    <row r="2" spans="1:2" x14ac:dyDescent="0.35">
      <c r="A2" s="18" t="s">
        <v>20</v>
      </c>
      <c r="B2" s="26" t="s">
        <v>19</v>
      </c>
    </row>
    <row r="3" spans="1:2" x14ac:dyDescent="0.35">
      <c r="A3" s="20" t="s">
        <v>24</v>
      </c>
      <c r="B3" s="27">
        <f>SUM('Call Center Relocations Report'!G:G)</f>
        <v>163</v>
      </c>
    </row>
    <row r="4" spans="1:2" x14ac:dyDescent="0.35">
      <c r="A4" s="20" t="s">
        <v>13</v>
      </c>
      <c r="B4" s="27">
        <f>COUNTIF('Call Center Relocations Report'!F:F,"Layoff Permanent")</f>
        <v>1</v>
      </c>
    </row>
    <row r="5" spans="1:2" x14ac:dyDescent="0.35">
      <c r="A5" s="20" t="s">
        <v>14</v>
      </c>
      <c r="B5" s="27">
        <f>COUNTIF('Call Center Relocations Report'!F:F,"Layoff Temporary")</f>
        <v>0</v>
      </c>
    </row>
    <row r="6" spans="1:2" x14ac:dyDescent="0.35">
      <c r="A6" s="20" t="s">
        <v>15</v>
      </c>
      <c r="B6" s="27">
        <f>COUNTIF('Call Center Relocations Report'!F:F,"Layoff Not Identified")</f>
        <v>0</v>
      </c>
    </row>
    <row r="7" spans="1:2" x14ac:dyDescent="0.35">
      <c r="A7" s="20" t="s">
        <v>16</v>
      </c>
      <c r="B7" s="27">
        <f>COUNTIF('Call Center Relocations Report'!F:F,"Closure Permanent")</f>
        <v>0</v>
      </c>
    </row>
    <row r="8" spans="1:2" x14ac:dyDescent="0.35">
      <c r="A8" s="20" t="s">
        <v>17</v>
      </c>
      <c r="B8" s="27">
        <f>COUNTIF('Call Center Relocations Report'!F:F,"Closure Temporary")</f>
        <v>0</v>
      </c>
    </row>
    <row r="9" spans="1:2" x14ac:dyDescent="0.35">
      <c r="A9" s="20" t="s">
        <v>18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269531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61</v>
      </c>
      <c r="E1"/>
    </row>
    <row r="2" spans="1:8" ht="24" x14ac:dyDescent="0.35">
      <c r="A2" s="22" t="s">
        <v>0</v>
      </c>
      <c r="B2" s="23" t="s">
        <v>11</v>
      </c>
      <c r="C2" s="23" t="s">
        <v>29</v>
      </c>
      <c r="D2" s="23" t="s">
        <v>12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2024-07-11T16:18:01Z</dcterms:modified>
  <cp:category>Calculating WARN Report</cp:category>
</cp:coreProperties>
</file>