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ABE8EA4D-FCA2-4D95-901A-D008289B28B1}" xr6:coauthVersionLast="47" xr6:coauthVersionMax="47" xr10:uidLastSave="{00000000-0000-0000-0000-000000000000}"/>
  <bookViews>
    <workbookView xWindow="-120" yWindow="-120" windowWidth="29040" windowHeight="15840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<sst xmlns="http://schemas.openxmlformats.org/spreadsheetml/2006/main" count="136" uniqueCount="81">
  <si>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</si>
  <si>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</si>
  <si>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</si>
  <si>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</si>
  <si>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</si>
  <si>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</si>
  <si>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</si>
  <si>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</si>
  <si>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</si>
  <si>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</si>
  <si>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</si>
  <si>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</si>
  <si>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</si>
  <si>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</si>
  <si>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</si>
  <si>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</si>
  <si>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</si>
  <si>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</si>
  <si>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</si>
  <si>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</si>
  <si>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</si>
  <si>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</si>
  <si>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</si>
  <si>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</si>
  <si>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</si>
  <si>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</si>
  <si>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</si>
  <si>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</si>
  <si>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</si>
  <si>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</si>
  <si>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</si>
  <si>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</si>
  <si>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</si>
  <si>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</si>
  <si>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</si>
  <si>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</si>
  <si>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</si>
  <si>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</si>
  <si>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</si>
  <si>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</si>
  <si>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</si>
  <si>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</si>
  <si>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</si>
  <si>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</si>
  <si>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</si>
  <si>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</si>
  <si>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</si>
  <si>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</si>
  <si>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</si>
  <si>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</si>
  <si>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</si>
  <si>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</si>
  <si>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</si>
  <si>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</si>
  <si>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</si>
  <si>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</si>
  <si>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</si>
  <si>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</si>
  <si>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</si>
  <si>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</si>
  <si>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</si>
  <si>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</si>
  <si>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</si>
  <si>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</si>
  <si>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</si>
  <si>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</si>
  <si>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</si>
  <si>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r>
      <t xml:space="preserve">WARN REPORT - 01/01/2023 - 07/15/2024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</si>
  <si>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</si>
  <si>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</si>
  <si>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</si>
  <si>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</si>
  <si>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</si>
  <si>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</si>
  <si>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</si>
  <si>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</si>
  <si>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</si>
  <si>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</si>
  <si>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</si>
  <si>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</si>
  <si>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r>
      <t xml:space="preserve">WARN REPORT - </t>
    </r>
    <r>
      <rPr>
        <b/>
        <sz val="12"/>
        <rFont val="Calibri"/>
        <family val="2"/>
        <scheme val="minor"/>
      </rPr>
      <t>07/01/24 to 07/15/24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H24.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</si>
</sst>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[$-10409]mm/dd/yyyy"/>
  </numFmts>
  <fonts count="1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1" fillId="2" borderId="4" xfId="0" applyFont="1" applyFill="1" applyBorder="1" applyAlignment="1">
      <alignment horizontal="left" wrapText="1" readingOrder="1"/>
    </xf>
    <xf numFmtId="165" fontId="1" fillId="2" borderId="4" xfId="0" applyNumberFormat="1" applyFont="1" applyFill="1" applyBorder="1" applyAlignment="1">
      <alignment horizontal="left" wrapText="1" readingOrder="1"/>
    </xf>
    <xf numFmtId="0" fontId="1" fillId="2" borderId="5" xfId="0" applyFont="1" applyFill="1" applyBorder="1" applyAlignment="1">
      <alignment horizontal="left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166" fontId="11" fillId="3" borderId="2" xfId="0" applyNumberFormat="1" applyFont="1" applyFill="1" applyBorder="1" applyAlignment="1">
      <alignment horizontal="left" vertical="top" wrapText="1" readingOrder="1"/>
    </xf>
    <xf numFmtId="0" fontId="11" fillId="4" borderId="1" xfId="0" applyFont="1" applyFill="1" applyBorder="1" applyAlignment="1">
      <alignment vertical="top" wrapText="1" readingOrder="1"/>
    </xf>
    <xf numFmtId="166" fontId="11" fillId="4" borderId="2" xfId="0" applyNumberFormat="1" applyFont="1" applyFill="1" applyBorder="1" applyAlignment="1">
      <alignment horizontal="left"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1" fillId="4" borderId="6" xfId="0" applyFont="1" applyFill="1" applyBorder="1" applyAlignment="1">
      <alignment vertical="top" wrapText="1" readingOrder="1"/>
    </xf>
    <xf numFmtId="0" fontId="9" fillId="0" borderId="0" xfId="2" applyFont="1" applyBorder="1" applyAlignment="1">
      <alignment vertical="center" wrapText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6"/>
      <tableStyleElement type="headerRow" dxfId="35"/>
      <tableStyleElement type="firstColumn" dxfId="34"/>
      <tableStyleElement type="secondRowStripe" dxfId="33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2" dataDxfId="31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30"/>
    <tableColumn id="2" xr3:uid="{BC59C82C-A192-4C58-973D-25AB492E21BC}" name="Total" dataDxfId="2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H24" totalsRowShown="0" headerRowDxfId="28" headerRowBorderDxfId="27" tableBorderDxfId="26" totalsRowBorderDxfId="25">
  <autoFilter ref="A2:H24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E60720E-46D7-48F7-AF17-837D42D08A11}" name="County/Parish" dataDxfId="24"/>
    <tableColumn id="2" xr3:uid="{058DED91-D77E-48B6-A71D-06D4A25AA391}" name="Notice_x000a_Date" dataDxfId="23"/>
    <tableColumn id="3" xr3:uid="{C6D12265-C94C-4E06-8034-3C717447E155}" name="Processed_x000a_Date" dataDxfId="22"/>
    <tableColumn id="4" xr3:uid="{B3ED9634-5328-42A8-B322-3BC02B1B09B6}" name="Effective _x000a_Date" dataDxfId="21"/>
    <tableColumn id="5" xr3:uid="{9D38EF5A-DEC2-4452-98D6-CF4FB3342379}" name="Company" dataDxfId="20"/>
    <tableColumn id="6" xr3:uid="{211DDDC0-B68A-4CB6-AB53-3FF3E63F26A0}" name="Layoff/_x000a_Closure" dataDxfId="19"/>
    <tableColumn id="7" xr3:uid="{5A996A7E-F604-41CE-AC0B-D6BC2FB09F5A}" name="No. Of_x000a_Employees" dataDxfId="18"/>
    <tableColumn id="8" xr3:uid="{695F1FD1-01CF-43F8-8B40-37D320A0AC01}" name="Addres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RowHeight="14.5" x14ac:dyDescent="0.35"/>
  <cols>
    <col min="1" max="1" width="74" style="3" bestFit="1" customWidth="1"/>
  </cols>
  <sheetData>
    <row r="1" spans="1:1" ht="130.5" x14ac:dyDescent="0.35">
      <c r="A1" s="13" t="s">
        <v>37</v>
      </c>
    </row>
    <row r="2" spans="1:1" ht="21" x14ac:dyDescent="0.5">
      <c r="A2" s="15" t="s">
        <v>27</v>
      </c>
    </row>
    <row r="3" spans="1:1" x14ac:dyDescent="0.35">
      <c r="A3" s="16" t="s">
        <v>25</v>
      </c>
    </row>
    <row r="4" spans="1:1" x14ac:dyDescent="0.35">
      <c r="A4" s="16" t="s">
        <v>26</v>
      </c>
    </row>
    <row r="5" spans="1:1" x14ac:dyDescent="0.35">
      <c r="A5" s="16" t="s">
        <v>32</v>
      </c>
    </row>
    <row r="6" spans="1:1" x14ac:dyDescent="0.35">
      <c r="A6" s="16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RowHeight="14.5" x14ac:dyDescent="0.35"/>
  <cols>
    <col min="1" max="1" width="28.453125" style="3" bestFit="1" customWidth="1"/>
    <col min="2" max="2" width="6.54296875" style="3" bestFit="1" customWidth="1"/>
  </cols>
  <sheetData>
    <row r="1" spans="1:2" ht="76.5" x14ac:dyDescent="0.35">
      <c r="A1" s="13" t="s">
        <v>28</v>
      </c>
    </row>
    <row r="2" spans="1:2" x14ac:dyDescent="0.35">
      <c r="A2" s="17" t="s">
        <v>20</v>
      </c>
      <c r="B2" s="18" t="s">
        <v>19</v>
      </c>
    </row>
    <row r="3" spans="1:2" x14ac:dyDescent="0.35">
      <c r="A3" s="2" t="s">
        <v>24</v>
      </c>
      <c r="B3" s="14">
        <f>SUM('Detailed WARN Report '!G:G)</f>
        <v>1147</v>
      </c>
    </row>
    <row r="4" spans="1:2" x14ac:dyDescent="0.35">
      <c r="A4" s="2" t="s">
        <v>13</v>
      </c>
      <c r="B4" s="14">
        <f>COUNTIF('Detailed WARN Report '!F:F,"Layoff Permanent")</f>
        <v>12</v>
      </c>
    </row>
    <row r="5" spans="1:2" x14ac:dyDescent="0.35">
      <c r="A5" s="2" t="s">
        <v>14</v>
      </c>
      <c r="B5" s="14">
        <f>COUNTIF('Detailed WARN Report '!F:F,"Layoff Temporary")</f>
        <v>1</v>
      </c>
    </row>
    <row r="6" spans="1:2" x14ac:dyDescent="0.35">
      <c r="A6" s="2" t="s">
        <v>15</v>
      </c>
      <c r="B6" s="14">
        <v>1</v>
      </c>
    </row>
    <row r="7" spans="1:2" x14ac:dyDescent="0.35">
      <c r="A7" s="2" t="s">
        <v>16</v>
      </c>
      <c r="B7" s="14">
        <f>COUNTIF('Detailed WARN Report '!F:F,"Closure Permanent")</f>
        <v>9</v>
      </c>
    </row>
    <row r="8" spans="1:2" x14ac:dyDescent="0.35">
      <c r="A8" s="2" t="s">
        <v>17</v>
      </c>
      <c r="B8" s="14">
        <f>COUNTIF('Detailed WARN Report '!F:F,"Closure Temporary")</f>
        <v>0</v>
      </c>
    </row>
    <row r="9" spans="1:2" x14ac:dyDescent="0.35">
      <c r="A9" s="2" t="s">
        <v>18</v>
      </c>
      <c r="B9" s="14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H24"/>
  <sheetViews>
    <sheetView zoomScaleNormal="100" workbookViewId="0"/>
  </sheetViews>
  <sheetFormatPr defaultColWidth="26.7265625" defaultRowHeight="14.5" x14ac:dyDescent="0.35"/>
  <cols>
    <col min="1" max="1" width="26.1796875" style="3" bestFit="1" customWidth="1"/>
    <col min="2" max="2" width="8.7265625" style="8" bestFit="1" customWidth="1"/>
    <col min="3" max="3" width="9.81640625" style="8" bestFit="1" customWidth="1"/>
    <col min="4" max="4" width="8.7265625" style="8" bestFit="1" customWidth="1"/>
    <col min="5" max="5" width="34.26953125" style="13" bestFit="1" customWidth="1"/>
    <col min="6" max="6" width="14.1796875" style="3" bestFit="1" customWidth="1"/>
    <col min="7" max="7" width="9.81640625" style="3" bestFit="1" customWidth="1"/>
    <col min="8" max="8" width="37.26953125" style="3" bestFit="1" customWidth="1"/>
  </cols>
  <sheetData>
    <row r="1" spans="1:8" ht="114.5" x14ac:dyDescent="0.35">
      <c r="A1" s="19" t="s">
        <v>80</v>
      </c>
      <c r="E1" s="3"/>
    </row>
    <row r="2" spans="1:8" ht="35.5" x14ac:dyDescent="0.35">
      <c r="A2" s="10" t="s">
        <v>0</v>
      </c>
      <c r="B2" s="11" t="s">
        <v>11</v>
      </c>
      <c r="C2" s="11" t="s">
        <v>29</v>
      </c>
      <c r="D2" s="11" t="s">
        <v>12</v>
      </c>
      <c r="E2" s="10" t="s">
        <v>1</v>
      </c>
      <c r="F2" s="10" t="s">
        <v>2</v>
      </c>
      <c r="G2" s="10" t="s">
        <v>3</v>
      </c>
      <c r="H2" s="12" t="s">
        <v>4</v>
      </c>
    </row>
    <row r="3" spans="1:8" x14ac:dyDescent="0.35">
      <c r="A3" s="4" t="s">
        <v>5</v>
      </c>
      <c r="B3" s="28">
        <v>45474</v>
      </c>
      <c r="C3" s="28">
        <v>45474</v>
      </c>
      <c r="D3" s="28">
        <v>45473</v>
      </c>
      <c r="E3" s="5" t="s">
        <v>30</v>
      </c>
      <c r="F3" s="5" t="s">
        <v>9</v>
      </c>
      <c r="G3" s="6">
        <v>57</v>
      </c>
      <c r="H3" s="7" t="s">
        <v>31</v>
      </c>
    </row>
    <row r="4" spans="1:8" x14ac:dyDescent="0.35">
      <c r="A4" s="29" t="s">
        <v>21</v>
      </c>
      <c r="B4" s="30">
        <v>45473</v>
      </c>
      <c r="C4" s="30">
        <v>45474</v>
      </c>
      <c r="D4" s="30">
        <v>45533</v>
      </c>
      <c r="E4" s="31" t="s">
        <v>42</v>
      </c>
      <c r="F4" s="31" t="s">
        <v>8</v>
      </c>
      <c r="G4" s="32">
        <v>5</v>
      </c>
      <c r="H4" s="33" t="s">
        <v>43</v>
      </c>
    </row>
    <row r="5" spans="1:8" x14ac:dyDescent="0.35">
      <c r="A5" s="4" t="s">
        <v>7</v>
      </c>
      <c r="B5" s="28">
        <v>45475</v>
      </c>
      <c r="C5" s="28">
        <v>45475</v>
      </c>
      <c r="D5" s="28">
        <v>45536</v>
      </c>
      <c r="E5" s="5" t="s">
        <v>40</v>
      </c>
      <c r="F5" s="5" t="s">
        <v>9</v>
      </c>
      <c r="G5" s="6">
        <v>20</v>
      </c>
      <c r="H5" s="7" t="s">
        <v>41</v>
      </c>
    </row>
    <row r="6" spans="1:8" x14ac:dyDescent="0.35">
      <c r="A6" s="29" t="s">
        <v>5</v>
      </c>
      <c r="B6" s="30">
        <v>45471</v>
      </c>
      <c r="C6" s="30">
        <v>45475</v>
      </c>
      <c r="D6" s="30">
        <v>45534</v>
      </c>
      <c r="E6" s="31" t="s">
        <v>44</v>
      </c>
      <c r="F6" s="31" t="s">
        <v>9</v>
      </c>
      <c r="G6" s="32">
        <v>36</v>
      </c>
      <c r="H6" s="33" t="s">
        <v>45</v>
      </c>
    </row>
    <row r="7" spans="1:8" x14ac:dyDescent="0.35">
      <c r="A7" s="4" t="s">
        <v>6</v>
      </c>
      <c r="B7" s="28">
        <v>45474</v>
      </c>
      <c r="C7" s="28">
        <v>45475</v>
      </c>
      <c r="D7" s="28">
        <v>45535</v>
      </c>
      <c r="E7" s="5" t="s">
        <v>46</v>
      </c>
      <c r="F7" s="5" t="s">
        <v>8</v>
      </c>
      <c r="G7" s="6">
        <v>8</v>
      </c>
      <c r="H7" s="7" t="s">
        <v>47</v>
      </c>
    </row>
    <row r="8" spans="1:8" x14ac:dyDescent="0.35">
      <c r="A8" s="29" t="s">
        <v>6</v>
      </c>
      <c r="B8" s="30">
        <v>45474</v>
      </c>
      <c r="C8" s="30">
        <v>45475</v>
      </c>
      <c r="D8" s="30">
        <v>45535</v>
      </c>
      <c r="E8" s="31" t="s">
        <v>46</v>
      </c>
      <c r="F8" s="31" t="s">
        <v>8</v>
      </c>
      <c r="G8" s="32">
        <v>19</v>
      </c>
      <c r="H8" s="33" t="s">
        <v>48</v>
      </c>
    </row>
    <row r="9" spans="1:8" x14ac:dyDescent="0.35">
      <c r="A9" s="4" t="s">
        <v>49</v>
      </c>
      <c r="B9" s="28">
        <v>45475</v>
      </c>
      <c r="C9" s="28">
        <v>45475</v>
      </c>
      <c r="D9" s="28">
        <v>45535</v>
      </c>
      <c r="E9" s="5" t="s">
        <v>50</v>
      </c>
      <c r="F9" s="5" t="s">
        <v>8</v>
      </c>
      <c r="G9" s="6">
        <v>6</v>
      </c>
      <c r="H9" s="7" t="s">
        <v>51</v>
      </c>
    </row>
    <row r="10" spans="1:8" x14ac:dyDescent="0.35">
      <c r="A10" s="29" t="s">
        <v>23</v>
      </c>
      <c r="B10" s="30">
        <v>45474</v>
      </c>
      <c r="C10" s="30">
        <v>45476</v>
      </c>
      <c r="D10" s="30">
        <v>45535</v>
      </c>
      <c r="E10" s="31" t="s">
        <v>52</v>
      </c>
      <c r="F10" s="31" t="s">
        <v>8</v>
      </c>
      <c r="G10" s="32">
        <v>8</v>
      </c>
      <c r="H10" s="33" t="s">
        <v>53</v>
      </c>
    </row>
    <row r="11" spans="1:8" x14ac:dyDescent="0.35">
      <c r="A11" s="4" t="s">
        <v>22</v>
      </c>
      <c r="B11" s="28">
        <v>45476</v>
      </c>
      <c r="C11" s="28">
        <v>45476</v>
      </c>
      <c r="D11" s="28">
        <v>45540</v>
      </c>
      <c r="E11" s="5" t="s">
        <v>54</v>
      </c>
      <c r="F11" s="5" t="s">
        <v>9</v>
      </c>
      <c r="G11" s="6">
        <v>26</v>
      </c>
      <c r="H11" s="7" t="s">
        <v>55</v>
      </c>
    </row>
    <row r="12" spans="1:8" x14ac:dyDescent="0.35">
      <c r="A12" s="29" t="s">
        <v>22</v>
      </c>
      <c r="B12" s="30">
        <v>45475</v>
      </c>
      <c r="C12" s="30">
        <v>45476</v>
      </c>
      <c r="D12" s="30">
        <v>45536</v>
      </c>
      <c r="E12" s="31" t="s">
        <v>56</v>
      </c>
      <c r="F12" s="31" t="s">
        <v>8</v>
      </c>
      <c r="G12" s="32">
        <v>8</v>
      </c>
      <c r="H12" s="33" t="s">
        <v>57</v>
      </c>
    </row>
    <row r="13" spans="1:8" x14ac:dyDescent="0.35">
      <c r="A13" s="4" t="s">
        <v>5</v>
      </c>
      <c r="B13" s="28">
        <v>45470</v>
      </c>
      <c r="C13" s="28">
        <v>45476</v>
      </c>
      <c r="D13" s="28">
        <v>45470</v>
      </c>
      <c r="E13" s="5" t="s">
        <v>61</v>
      </c>
      <c r="F13" s="5" t="s">
        <v>9</v>
      </c>
      <c r="G13" s="6">
        <v>94</v>
      </c>
      <c r="H13" s="7" t="s">
        <v>58</v>
      </c>
    </row>
    <row r="14" spans="1:8" x14ac:dyDescent="0.35">
      <c r="A14" s="29" t="s">
        <v>21</v>
      </c>
      <c r="B14" s="30">
        <v>45481</v>
      </c>
      <c r="C14" s="30">
        <v>45481</v>
      </c>
      <c r="D14" s="30">
        <v>45541</v>
      </c>
      <c r="E14" s="31" t="s">
        <v>38</v>
      </c>
      <c r="F14" s="31" t="s">
        <v>10</v>
      </c>
      <c r="G14" s="32">
        <v>24</v>
      </c>
      <c r="H14" s="33" t="s">
        <v>39</v>
      </c>
    </row>
    <row r="15" spans="1:8" x14ac:dyDescent="0.35">
      <c r="A15" s="4" t="s">
        <v>6</v>
      </c>
      <c r="B15" s="28">
        <v>45478</v>
      </c>
      <c r="C15" s="28">
        <v>45481</v>
      </c>
      <c r="D15" s="28">
        <v>45541</v>
      </c>
      <c r="E15" s="5" t="s">
        <v>59</v>
      </c>
      <c r="F15" s="5" t="s">
        <v>8</v>
      </c>
      <c r="G15" s="6">
        <v>29</v>
      </c>
      <c r="H15" s="7" t="s">
        <v>60</v>
      </c>
    </row>
    <row r="16" spans="1:8" x14ac:dyDescent="0.35">
      <c r="A16" s="29" t="s">
        <v>62</v>
      </c>
      <c r="B16" s="30">
        <v>45483</v>
      </c>
      <c r="C16" s="30">
        <v>45483</v>
      </c>
      <c r="D16" s="30">
        <v>45544</v>
      </c>
      <c r="E16" s="31" t="s">
        <v>63</v>
      </c>
      <c r="F16" s="31" t="s">
        <v>9</v>
      </c>
      <c r="G16" s="32">
        <v>384</v>
      </c>
      <c r="H16" s="33" t="s">
        <v>64</v>
      </c>
    </row>
    <row r="17" spans="1:8" x14ac:dyDescent="0.35">
      <c r="A17" s="4" t="s">
        <v>6</v>
      </c>
      <c r="B17" s="28">
        <v>45482</v>
      </c>
      <c r="C17" s="28">
        <v>45483</v>
      </c>
      <c r="D17" s="28">
        <v>45541</v>
      </c>
      <c r="E17" s="5" t="s">
        <v>38</v>
      </c>
      <c r="F17" s="5" t="s">
        <v>8</v>
      </c>
      <c r="G17" s="6">
        <v>22</v>
      </c>
      <c r="H17" s="7" t="s">
        <v>65</v>
      </c>
    </row>
    <row r="18" spans="1:8" x14ac:dyDescent="0.35">
      <c r="A18" s="29" t="s">
        <v>6</v>
      </c>
      <c r="B18" s="30">
        <v>45483</v>
      </c>
      <c r="C18" s="30">
        <v>45483</v>
      </c>
      <c r="D18" s="30">
        <v>45544</v>
      </c>
      <c r="E18" s="31" t="s">
        <v>63</v>
      </c>
      <c r="F18" s="31" t="s">
        <v>9</v>
      </c>
      <c r="G18" s="32">
        <v>215</v>
      </c>
      <c r="H18" s="33" t="s">
        <v>66</v>
      </c>
    </row>
    <row r="19" spans="1:8" x14ac:dyDescent="0.35">
      <c r="A19" s="4" t="s">
        <v>68</v>
      </c>
      <c r="B19" s="28">
        <v>45483</v>
      </c>
      <c r="C19" s="28">
        <v>45484</v>
      </c>
      <c r="D19" s="28">
        <v>45544</v>
      </c>
      <c r="E19" s="5" t="s">
        <v>69</v>
      </c>
      <c r="F19" s="5" t="s">
        <v>9</v>
      </c>
      <c r="G19" s="6">
        <v>56</v>
      </c>
      <c r="H19" s="7" t="s">
        <v>70</v>
      </c>
    </row>
    <row r="20" spans="1:8" x14ac:dyDescent="0.35">
      <c r="A20" s="29" t="s">
        <v>22</v>
      </c>
      <c r="B20" s="30">
        <v>45484</v>
      </c>
      <c r="C20" s="30">
        <v>45484</v>
      </c>
      <c r="D20" s="30">
        <v>45544</v>
      </c>
      <c r="E20" s="31" t="s">
        <v>71</v>
      </c>
      <c r="F20" s="31" t="s">
        <v>8</v>
      </c>
      <c r="G20" s="32">
        <v>24</v>
      </c>
      <c r="H20" s="33" t="s">
        <v>72</v>
      </c>
    </row>
    <row r="21" spans="1:8" x14ac:dyDescent="0.35">
      <c r="A21" s="4" t="s">
        <v>6</v>
      </c>
      <c r="B21" s="28">
        <v>45484</v>
      </c>
      <c r="C21" s="28">
        <v>45484</v>
      </c>
      <c r="D21" s="28">
        <v>45549</v>
      </c>
      <c r="E21" s="5" t="s">
        <v>73</v>
      </c>
      <c r="F21" s="5" t="s">
        <v>9</v>
      </c>
      <c r="G21" s="6">
        <v>97</v>
      </c>
      <c r="H21" s="7" t="s">
        <v>74</v>
      </c>
    </row>
    <row r="22" spans="1:8" x14ac:dyDescent="0.35">
      <c r="A22" s="29" t="s">
        <v>6</v>
      </c>
      <c r="B22" s="30">
        <v>45485</v>
      </c>
      <c r="C22" s="30">
        <v>45485</v>
      </c>
      <c r="D22" s="30">
        <v>45545</v>
      </c>
      <c r="E22" s="31" t="s">
        <v>75</v>
      </c>
      <c r="F22" s="31" t="s">
        <v>9</v>
      </c>
      <c r="G22" s="32">
        <v>1</v>
      </c>
      <c r="H22" s="33" t="s">
        <v>76</v>
      </c>
    </row>
    <row r="23" spans="1:8" x14ac:dyDescent="0.35">
      <c r="A23" s="4" t="s">
        <v>5</v>
      </c>
      <c r="B23" s="28">
        <v>45488</v>
      </c>
      <c r="C23" s="28">
        <v>45488</v>
      </c>
      <c r="D23" s="28">
        <v>45548</v>
      </c>
      <c r="E23" s="5" t="s">
        <v>77</v>
      </c>
      <c r="F23" s="5" t="s">
        <v>9</v>
      </c>
      <c r="G23" s="6">
        <v>6</v>
      </c>
      <c r="H23" s="7" t="s">
        <v>78</v>
      </c>
    </row>
    <row r="24" spans="1:8" x14ac:dyDescent="0.35">
      <c r="A24" s="29" t="s">
        <v>5</v>
      </c>
      <c r="B24" s="30">
        <v>45488</v>
      </c>
      <c r="C24" s="30">
        <v>45488</v>
      </c>
      <c r="D24" s="30">
        <v>45548</v>
      </c>
      <c r="E24" s="31" t="s">
        <v>77</v>
      </c>
      <c r="F24" s="31" t="s">
        <v>9</v>
      </c>
      <c r="G24" s="32">
        <v>2</v>
      </c>
      <c r="H24" s="33" t="s">
        <v>79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RowHeight="14.5" x14ac:dyDescent="0.35"/>
  <cols>
    <col min="1" max="1" width="28.453125" bestFit="1" customWidth="1"/>
    <col min="2" max="2" width="7.7265625" style="25" bestFit="1" customWidth="1"/>
  </cols>
  <sheetData>
    <row r="1" spans="1:2" ht="95" x14ac:dyDescent="0.35">
      <c r="A1" s="1" t="s">
        <v>34</v>
      </c>
    </row>
    <row r="2" spans="1:2" x14ac:dyDescent="0.35">
      <c r="A2" s="18" t="s">
        <v>20</v>
      </c>
      <c r="B2" s="26" t="s">
        <v>19</v>
      </c>
    </row>
    <row r="3" spans="1:2" x14ac:dyDescent="0.35">
      <c r="A3" s="20" t="s">
        <v>24</v>
      </c>
      <c r="B3" s="27">
        <f>SUM('Call Center Relocations Report'!G:G)</f>
        <v>163</v>
      </c>
    </row>
    <row r="4" spans="1:2" x14ac:dyDescent="0.35">
      <c r="A4" s="20" t="s">
        <v>13</v>
      </c>
      <c r="B4" s="27">
        <f>COUNTIF('Call Center Relocations Report'!F:F,"Layoff Permanent")</f>
        <v>1</v>
      </c>
    </row>
    <row r="5" spans="1:2" x14ac:dyDescent="0.35">
      <c r="A5" s="20" t="s">
        <v>14</v>
      </c>
      <c r="B5" s="27">
        <f>COUNTIF('Call Center Relocations Report'!F:F,"Layoff Temporary")</f>
        <v>0</v>
      </c>
    </row>
    <row r="6" spans="1:2" x14ac:dyDescent="0.35">
      <c r="A6" s="20" t="s">
        <v>15</v>
      </c>
      <c r="B6" s="27">
        <f>COUNTIF('Call Center Relocations Report'!F:F,"Layoff Not Identified")</f>
        <v>0</v>
      </c>
    </row>
    <row r="7" spans="1:2" x14ac:dyDescent="0.35">
      <c r="A7" s="20" t="s">
        <v>16</v>
      </c>
      <c r="B7" s="27">
        <f>COUNTIF('Call Center Relocations Report'!F:F,"Closure Permanent")</f>
        <v>0</v>
      </c>
    </row>
    <row r="8" spans="1:2" x14ac:dyDescent="0.35">
      <c r="A8" s="20" t="s">
        <v>17</v>
      </c>
      <c r="B8" s="27">
        <f>COUNTIF('Call Center Relocations Report'!F:F,"Closure Temporary")</f>
        <v>0</v>
      </c>
    </row>
    <row r="9" spans="1:2" x14ac:dyDescent="0.35">
      <c r="A9" s="20" t="s">
        <v>18</v>
      </c>
      <c r="B9" s="27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RowHeight="14.5" x14ac:dyDescent="0.35"/>
  <cols>
    <col min="1" max="1" width="26.26953125" bestFit="1" customWidth="1"/>
    <col min="2" max="2" width="8.453125" style="21" bestFit="1" customWidth="1"/>
    <col min="3" max="3" width="12.1796875" style="21" bestFit="1" customWidth="1"/>
    <col min="4" max="4" width="10.7265625" style="21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34" t="s">
        <v>67</v>
      </c>
      <c r="E1"/>
    </row>
    <row r="2" spans="1:8" ht="24" x14ac:dyDescent="0.35">
      <c r="A2" s="22" t="s">
        <v>0</v>
      </c>
      <c r="B2" s="23" t="s">
        <v>11</v>
      </c>
      <c r="C2" s="23" t="s">
        <v>29</v>
      </c>
      <c r="D2" s="23" t="s">
        <v>12</v>
      </c>
      <c r="E2" s="22" t="s">
        <v>1</v>
      </c>
      <c r="F2" s="22" t="s">
        <v>2</v>
      </c>
      <c r="G2" s="22" t="s">
        <v>3</v>
      </c>
      <c r="H2" s="24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WARN Report Summary</vt:lpstr>
      <vt:lpstr>Detailed WARN Report </vt:lpstr>
      <vt:lpstr>Call Center Relocations Summary</vt:lpstr>
      <vt:lpstr>Call Center Relocations Report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2024-07-16T15:32:48Z</dcterms:modified>
  <cp:category>Calculating WARN Report</cp:category>
</cp:coreProperties>
</file>