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tshare3\JS-Data\WSB-CO\BPAC\Policy &amp; Program Communications Group\Communications Unit\Website Management\5. WARN (Worker Adjustment and Retraining Notification) Updates\2024\"/>
    </mc:Choice>
  </mc:AlternateContent>
  <xr:revisionPtr revIDLastSave="0" documentId="8_{06EEDE2C-9EC5-4B52-8552-F6A4D0346BBD}" xr6:coauthVersionLast="47" xr6:coauthVersionMax="47" xr10:uidLastSave="{00000000-0000-0000-0000-000000000000}"/>
  <bookViews>
    <workbookView xWindow="-110" yWindow="-110" windowWidth="19420" windowHeight="10420" firstSheet="1" activeTab="1" xr2:uid="{3EA4B9A5-CE9D-4ACF-B45F-4158810915D4}"/>
  </bookViews>
  <sheets>
    <sheet name="Index" sheetId="3" r:id="rId1"/>
    <sheet name="WARN Report Summary" sheetId="2" r:id="rId2"/>
    <sheet name="Detailed WARN Report " sheetId="1" r:id="rId3"/>
    <sheet name="Call Center Relocations Summary" sheetId="4" r:id="rId4"/>
    <sheet name="Call Center Relocations Repo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B3" i="4"/>
</calcChain>
</file>

<file path=xl/sharedStrings.xml><?xml version="1.0" encoding="utf-8"?>
<sst xmlns="http://schemas.openxmlformats.org/spreadsheetml/2006/main" count="160" uniqueCount="95">
  <si>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</si>
  <si>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</si>
  <si>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</si>
  <si>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</si>
  <si>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</si>
  <si>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</si>
  <si>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San Diego County</t>
  </si>
  <si>
    <t>Fresno County</t>
  </si>
  <si>
    <t>Closure Permanent</t>
  </si>
  <si>
    <t>Layoff Permanent</t>
  </si>
  <si>
    <t>Layoff Temporary</t>
  </si>
  <si>
    <t>Notice
Date</t>
  </si>
  <si>
    <t>Effective 
Date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</si>
  <si>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</si>
  <si>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</si>
  <si>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</si>
  <si>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</si>
  <si>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</si>
  <si>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</si>
  <si>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</si>
  <si>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</si>
  <si>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Orange County</t>
  </si>
  <si>
    <t>San Bernardino County</t>
  </si>
  <si>
    <t>Alameda County</t>
  </si>
  <si>
    <t>Employees Affected</t>
  </si>
  <si>
    <t>WARN Report Summary</t>
  </si>
  <si>
    <t>Detailed WARN Report</t>
  </si>
  <si>
    <t>WARN Report Index</t>
  </si>
  <si>
    <r>
      <rPr>
        <b/>
        <sz val="14"/>
        <color theme="1"/>
        <rFont val="Calibri"/>
        <family val="2"/>
        <scheme val="minor"/>
      </rPr>
      <t>Warn Report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Detailed WARN Report sheet.</t>
    </r>
  </si>
  <si>
    <t>Processed
Date</t>
  </si>
  <si>
    <t>Lockheed Martin</t>
  </si>
  <si>
    <t>1011 Lockheed Way  Palmdale CA 93599</t>
  </si>
  <si>
    <t>Call Center Relocations Summary</t>
  </si>
  <si>
    <t>Call Center Relocations Report</t>
  </si>
  <si>
    <r>
      <rPr>
        <b/>
        <sz val="14"/>
        <color theme="1"/>
        <rFont val="Calibri"/>
        <family val="2"/>
        <scheme val="minor"/>
      </rPr>
      <t>Call Center Relocations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Call Center Relocations Report sheet.</t>
    </r>
  </si>
  <si>
    <t>American General Life Insurance Company</t>
  </si>
  <si>
    <t>21650 Oxnard Street  Woodland Hills CA 91367</t>
  </si>
  <si>
    <t>This worksheet contains 5 sheets. The introductory page, WARN Report Summary, Detailed WARN Report, Call Center Relocations Summary, and Call Center Relocations Report. The second sheet provides an overview of the report according to layoff/closure/relocation types and related quantitative data. The third sheet displays a detailed summary report of affected companies by county. The fourth sheet provides an overview of the report specificially for call center relocations. The fifth sheet displays a detailed summary report of affected companies by county. This Daily WARN Report is updated every Tuesday and Thursday. Hyperlinks to the other 4 sheets can be found below in cell A3-A6.</t>
  </si>
  <si>
    <t>Hybrid Promotions, LLC dba Hybrid Apparel</t>
  </si>
  <si>
    <t>5701 Skylab Drive  Huntington Beach CA 92647</t>
  </si>
  <si>
    <t>Cargill Meat Solutions Corporation</t>
  </si>
  <si>
    <t>3115 South Fig Avenue  Fresno CA 93706</t>
  </si>
  <si>
    <t>Delta Apparel, Inc.</t>
  </si>
  <si>
    <t>201 Main Street  Huntington Beach CA 92648</t>
  </si>
  <si>
    <t>Circus Dog Productions, Inc.</t>
  </si>
  <si>
    <t>5433 Laurel Canyon Blvd.  Valley Village CA 91607</t>
  </si>
  <si>
    <t>Henry Avocado Corporation</t>
  </si>
  <si>
    <t>13501 Muutama Road  Valley Center CA 92082</t>
  </si>
  <si>
    <t>2355 E Lincoln Ave  Escondido CA 92027</t>
  </si>
  <si>
    <t>Mendocino County</t>
  </si>
  <si>
    <t>Constellation Brands, Inc.</t>
  </si>
  <si>
    <t>2399 N State St  Ukiah CA 95482</t>
  </si>
  <si>
    <t>Western Specialty Contractors</t>
  </si>
  <si>
    <t>1501 Wicks Blvd  San Leandro CA 94577</t>
  </si>
  <si>
    <t>F&amp;E Aircraft Maintenance dba FEAM Aero, LLC</t>
  </si>
  <si>
    <t>1490 S. Vineyard Ave Ste D  Ontario CA 91761</t>
  </si>
  <si>
    <t>Refratechnik North America, Inc.</t>
  </si>
  <si>
    <t>14549 Manzanita Dr.  Fontana CA 92335</t>
  </si>
  <si>
    <t>2929 California Street  Torrance CA 90503</t>
  </si>
  <si>
    <t>Novartis Pharmaceuticals Corporation</t>
  </si>
  <si>
    <t>10210 Campus Point Dr. #350  San Diego CA 92121</t>
  </si>
  <si>
    <t>Motorcar Parts of America, Inc.</t>
  </si>
  <si>
    <t>Santa Clara County</t>
  </si>
  <si>
    <t>Intuit Inc.</t>
  </si>
  <si>
    <t>2700 Coast Ave.  Mountain View CA 94043</t>
  </si>
  <si>
    <t>6060 Business Center Ct  San Diego CA 92154</t>
  </si>
  <si>
    <t>7535 Torrey Santa Fe Rd  San Diego CA 92129</t>
  </si>
  <si>
    <t>Amador County</t>
  </si>
  <si>
    <t>Sang-Hai Corporation</t>
  </si>
  <si>
    <t>1000 Castle Oaks Dr.  Ione CA 95640</t>
  </si>
  <si>
    <t>TRM Gamma Aerospace Acquisition, LLC</t>
  </si>
  <si>
    <t>1461 S Balboa Avenue  Ontario CA 91761</t>
  </si>
  <si>
    <t>US Foods, Inc.</t>
  </si>
  <si>
    <t>1201 Park Center Drive  Vista CA 92081</t>
  </si>
  <si>
    <t>TuSimple, Inc.</t>
  </si>
  <si>
    <t>9191 Towne Centre Drive  San Diego CA 92122</t>
  </si>
  <si>
    <t>City National Bank</t>
  </si>
  <si>
    <t>350 S. Grand Avenue  Los Angeles CA 90003</t>
  </si>
  <si>
    <t>555 S. Flower Street  Los Angeles CA 90012</t>
  </si>
  <si>
    <t>Contra Costa County</t>
  </si>
  <si>
    <t>Rodan &amp; Fields, LLC</t>
  </si>
  <si>
    <t>3001 Bishop Drive, Suite 450  San Ramon CA 94583</t>
  </si>
  <si>
    <t>UKG Inc.</t>
  </si>
  <si>
    <t>5 Hutton Centre Dr # 1100  Santa Ana CA 92707</t>
  </si>
  <si>
    <t>San Francisco County</t>
  </si>
  <si>
    <t>55 2nd St Suite #2300  San Francisco CA 94105</t>
  </si>
  <si>
    <t>San Mateo County</t>
  </si>
  <si>
    <t>Exabeam, Inc.</t>
  </si>
  <si>
    <t>1051 E Hillsdale Blvd 4th Floor  Foster City CA 94404</t>
  </si>
  <si>
    <t>Southwire Company, LLC</t>
  </si>
  <si>
    <t>9199 Cleveland Avenue, Suite 100  Rancho Cucamonga CA 91730</t>
  </si>
  <si>
    <t>Warner Bros. Discovery, Inc.</t>
  </si>
  <si>
    <t>100 S. California Street  Burbank CA 91505</t>
  </si>
  <si>
    <r>
      <t xml:space="preserve">WARN REPORT - </t>
    </r>
    <r>
      <rPr>
        <b/>
        <sz val="12"/>
        <rFont val="Calibri"/>
        <family val="2"/>
        <scheme val="minor"/>
      </rPr>
      <t>07/01/24 to 07/17/24</t>
    </r>
    <r>
      <rPr>
        <b/>
        <sz val="1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 detailed WARN summary by county and filtered according to processed date. Table Spans cells A2 through H30.</t>
    </r>
  </si>
  <si>
    <r>
      <t xml:space="preserve">WARN REPORT - 01/01/2023 - 07/17/2024
</t>
    </r>
    <r>
      <rPr>
        <sz val="12"/>
        <rFont val="Calibri"/>
        <family val="2"/>
        <scheme val="minor"/>
      </rPr>
      <t>A detailed WARN summary by county and filtered according to processed date. Table Spans cells A2 through H3.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</si>
</sst>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10436]#,##0;\(#,##0\)"/>
    <numFmt numFmtId="165" formatCode="m/d/yy;@"/>
    <numFmt numFmtId="166" formatCode="[$-10409]mm/dd/yyyy"/>
  </numFmts>
  <fonts count="1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 style="thin">
        <color rgb="FF000000"/>
      </right>
      <top style="thin">
        <color rgb="FFA9A9A9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3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 readingOrder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vertical="top" wrapText="1" readingOrder="1"/>
    </xf>
    <xf numFmtId="0" fontId="11" fillId="3" borderId="2" xfId="0" applyFont="1" applyFill="1" applyBorder="1" applyAlignment="1">
      <alignment vertical="top" wrapText="1" readingOrder="1"/>
    </xf>
    <xf numFmtId="164" fontId="11" fillId="3" borderId="2" xfId="0" applyNumberFormat="1" applyFont="1" applyFill="1" applyBorder="1" applyAlignment="1">
      <alignment vertical="top" wrapText="1" readingOrder="1"/>
    </xf>
    <xf numFmtId="0" fontId="11" fillId="3" borderId="6" xfId="0" applyFont="1" applyFill="1" applyBorder="1" applyAlignment="1">
      <alignment vertical="top" wrapText="1" readingOrder="1"/>
    </xf>
    <xf numFmtId="165" fontId="0" fillId="0" borderId="0" xfId="0" applyNumberFormat="1" applyAlignment="1">
      <alignment horizontal="left"/>
    </xf>
    <xf numFmtId="165" fontId="11" fillId="3" borderId="2" xfId="0" applyNumberFormat="1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horizontal="left" wrapText="1" readingOrder="1"/>
    </xf>
    <xf numFmtId="165" fontId="1" fillId="2" borderId="4" xfId="0" applyNumberFormat="1" applyFont="1" applyFill="1" applyBorder="1" applyAlignment="1">
      <alignment horizontal="left" wrapText="1" readingOrder="1"/>
    </xf>
    <xf numFmtId="0" fontId="1" fillId="2" borderId="5" xfId="0" applyFont="1" applyFill="1" applyBorder="1" applyAlignment="1">
      <alignment horizontal="left" wrapText="1" readingOrder="1"/>
    </xf>
    <xf numFmtId="0" fontId="0" fillId="0" borderId="0" xfId="0" applyAlignment="1">
      <alignment horizontal="left" wrapText="1"/>
    </xf>
    <xf numFmtId="3" fontId="3" fillId="0" borderId="0" xfId="1" applyNumberFormat="1" applyFont="1" applyFill="1" applyBorder="1" applyAlignment="1">
      <alignment horizontal="left"/>
    </xf>
    <xf numFmtId="0" fontId="5" fillId="0" borderId="0" xfId="2" applyBorder="1" applyAlignment="1">
      <alignment horizontal="left"/>
    </xf>
    <xf numFmtId="0" fontId="8" fillId="0" borderId="0" xfId="3" applyAlignment="1">
      <alignment horizontal="left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wrapText="1" readingOrder="1"/>
    </xf>
    <xf numFmtId="0" fontId="5" fillId="0" borderId="0" xfId="2" applyBorder="1" applyAlignment="1">
      <alignment horizontal="left" wrapText="1"/>
    </xf>
    <xf numFmtId="0" fontId="3" fillId="0" borderId="0" xfId="0" applyFont="1" applyAlignment="1">
      <alignment wrapText="1" readingOrder="1"/>
    </xf>
    <xf numFmtId="165" fontId="0" fillId="0" borderId="0" xfId="0" applyNumberFormat="1"/>
    <xf numFmtId="0" fontId="1" fillId="2" borderId="4" xfId="0" applyFont="1" applyFill="1" applyBorder="1" applyAlignment="1">
      <alignment wrapText="1" readingOrder="1"/>
    </xf>
    <xf numFmtId="165" fontId="1" fillId="2" borderId="4" xfId="0" applyNumberFormat="1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1" fontId="0" fillId="0" borderId="0" xfId="0" applyNumberFormat="1"/>
    <xf numFmtId="1" fontId="4" fillId="0" borderId="0" xfId="0" applyNumberFormat="1" applyFont="1" applyAlignment="1">
      <alignment wrapText="1" readingOrder="1"/>
    </xf>
    <xf numFmtId="1" fontId="3" fillId="0" borderId="0" xfId="1" applyNumberFormat="1" applyFont="1" applyFill="1" applyBorder="1" applyAlignment="1"/>
    <xf numFmtId="166" fontId="11" fillId="3" borderId="2" xfId="0" applyNumberFormat="1" applyFont="1" applyFill="1" applyBorder="1" applyAlignment="1">
      <alignment horizontal="left" vertical="top" wrapText="1" readingOrder="1"/>
    </xf>
    <xf numFmtId="0" fontId="11" fillId="4" borderId="1" xfId="0" applyFont="1" applyFill="1" applyBorder="1" applyAlignment="1">
      <alignment vertical="top" wrapText="1" readingOrder="1"/>
    </xf>
    <xf numFmtId="166" fontId="11" fillId="4" borderId="2" xfId="0" applyNumberFormat="1" applyFont="1" applyFill="1" applyBorder="1" applyAlignment="1">
      <alignment horizontal="left" vertical="top" wrapText="1" readingOrder="1"/>
    </xf>
    <xf numFmtId="0" fontId="11" fillId="4" borderId="2" xfId="0" applyFont="1" applyFill="1" applyBorder="1" applyAlignment="1">
      <alignment vertical="top" wrapText="1" readingOrder="1"/>
    </xf>
    <xf numFmtId="164" fontId="11" fillId="4" borderId="2" xfId="0" applyNumberFormat="1" applyFont="1" applyFill="1" applyBorder="1" applyAlignment="1">
      <alignment vertical="top" wrapText="1" readingOrder="1"/>
    </xf>
    <xf numFmtId="0" fontId="11" fillId="4" borderId="6" xfId="0" applyFont="1" applyFill="1" applyBorder="1" applyAlignment="1">
      <alignment vertical="top" wrapText="1" readingOrder="1"/>
    </xf>
    <xf numFmtId="0" fontId="9" fillId="0" borderId="0" xfId="2" applyFont="1" applyBorder="1" applyAlignment="1">
      <alignment vertical="center" wrapText="1"/>
    </xf>
    <xf numFmtId="0" fontId="11" fillId="4" borderId="7" xfId="0" applyFont="1" applyFill="1" applyBorder="1" applyAlignment="1">
      <alignment vertical="top" wrapText="1" readingOrder="1"/>
    </xf>
    <xf numFmtId="166" fontId="11" fillId="4" borderId="8" xfId="0" applyNumberFormat="1" applyFont="1" applyFill="1" applyBorder="1" applyAlignment="1">
      <alignment horizontal="left" vertical="top" wrapText="1" readingOrder="1"/>
    </xf>
    <xf numFmtId="0" fontId="11" fillId="4" borderId="8" xfId="0" applyFont="1" applyFill="1" applyBorder="1" applyAlignment="1">
      <alignment vertical="top" wrapText="1" readingOrder="1"/>
    </xf>
    <xf numFmtId="164" fontId="11" fillId="4" borderId="8" xfId="0" applyNumberFormat="1" applyFont="1" applyFill="1" applyBorder="1" applyAlignment="1">
      <alignment vertical="top" wrapText="1" readingOrder="1"/>
    </xf>
    <xf numFmtId="0" fontId="11" fillId="4" borderId="9" xfId="0" applyFont="1" applyFill="1" applyBorder="1" applyAlignment="1">
      <alignment vertical="top" wrapText="1" readingOrder="1"/>
    </xf>
  </cellXfs>
  <cellStyles count="4">
    <cellStyle name="Comma" xfId="1" builtinId="3"/>
    <cellStyle name="Heading 1" xfId="2" builtinId="16" customBuiltin="1"/>
    <cellStyle name="Hyperlink" xfId="3" builtinId="8"/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000000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alignment horizontal="general" textRotation="0" indent="0" justifyLastLine="0" shrinkToFit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1" formatCode="0"/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indent="0" justifyLastLine="0" shrinkToFit="0"/>
    </dxf>
    <dxf>
      <font>
        <b/>
        <family val="2"/>
      </font>
      <alignment horizontal="general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A9A9A9"/>
        </left>
        <right style="thin">
          <color rgb="FF000000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[$-10409]mm/dd/yyyy"/>
      <fill>
        <patternFill patternType="solid">
          <fgColor rgb="FFF0F0F0"/>
          <bgColor rgb="FFF0F0F0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[$-10409]mm/dd/yyyy"/>
      <fill>
        <patternFill patternType="solid">
          <fgColor rgb="FFF0F0F0"/>
          <bgColor rgb="FFF0F0F0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[$-10409]mm/dd/yyyy"/>
      <fill>
        <patternFill patternType="solid">
          <fgColor rgb="FFF0F0F0"/>
          <bgColor rgb="FFF0F0F0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indent="0" justifyLastLine="0" shrinkToFit="0"/>
    </dxf>
    <dxf>
      <font>
        <b/>
        <family val="2"/>
      </font>
      <alignment horizontal="left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1"/>
    </dxf>
    <dxf>
      <fill>
        <patternFill>
          <bgColor rgb="FFFFF9E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TableStyleMedium2" defaultPivotStyle="PivotStyleLight16">
    <tableStyle name="Table Style 1" pivot="0" count="4" xr9:uid="{E032CDFB-9495-468F-A247-2B198DE9A9C9}">
      <tableStyleElement type="wholeTable" dxfId="36"/>
      <tableStyleElement type="headerRow" dxfId="35"/>
      <tableStyleElement type="firstColumn" dxfId="34"/>
      <tableStyleElement type="secondRowStripe" dxfId="33"/>
    </tableStyle>
  </tableStyles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1B3D-87EE-436C-B33F-C1564840D30D}" name="WarnReportSummary" displayName="WarnReportSummary" ref="A2:B9" totalsRowShown="0" headerRowDxfId="32" dataDxfId="31">
  <autoFilter ref="A2:B9" xr:uid="{BE651B3D-87EE-436C-B33F-C1564840D30D}">
    <filterColumn colId="0" hiddenButton="1"/>
    <filterColumn colId="1" hiddenButton="1"/>
  </autoFilter>
  <tableColumns count="2">
    <tableColumn id="1" xr3:uid="{27E39F38-3125-453D-8079-314461C0A408}" name="Report Summary" dataDxfId="30"/>
    <tableColumn id="2" xr3:uid="{BC59C82C-A192-4C58-973D-25AB492E21BC}" name="Total" dataDxfId="29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9E8FD-21FF-4B81-951D-D7EC70F8E5F9}" name="DetailedWarnReport" displayName="DetailedWarnReport" ref="A2:H30" totalsRowShown="0" headerRowDxfId="28" headerRowBorderDxfId="27" tableBorderDxfId="26" totalsRowBorderDxfId="25">
  <autoFilter ref="A2:H30" xr:uid="{1F69E8FD-21FF-4B81-951D-D7EC70F8E5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E60720E-46D7-48F7-AF17-837D42D08A11}" name="County/Parish" dataDxfId="24"/>
    <tableColumn id="2" xr3:uid="{058DED91-D77E-48B6-A71D-06D4A25AA391}" name="Notice_x000a_Date" dataDxfId="23"/>
    <tableColumn id="3" xr3:uid="{C6D12265-C94C-4E06-8034-3C717447E155}" name="Processed_x000a_Date" dataDxfId="22"/>
    <tableColumn id="4" xr3:uid="{B3ED9634-5328-42A8-B322-3BC02B1B09B6}" name="Effective _x000a_Date" dataDxfId="21"/>
    <tableColumn id="5" xr3:uid="{9D38EF5A-DEC2-4452-98D6-CF4FB3342379}" name="Company" dataDxfId="20"/>
    <tableColumn id="6" xr3:uid="{211DDDC0-B68A-4CB6-AB53-3FF3E63F26A0}" name="Layoff/_x000a_Closure" dataDxfId="19"/>
    <tableColumn id="7" xr3:uid="{5A996A7E-F604-41CE-AC0B-D6BC2FB09F5A}" name="No. Of_x000a_Employees" dataDxfId="18"/>
    <tableColumn id="8" xr3:uid="{695F1FD1-01CF-43F8-8B40-37D320A0AC01}" name="Address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57455-102B-41F0-9DB8-08071462B64C}" name="WarnReportSummary4" displayName="WarnReportSummary4" ref="A2:B9" totalsRowShown="0" headerRowDxfId="16" dataDxfId="15">
  <autoFilter ref="A2:B9" xr:uid="{DF857455-102B-41F0-9DB8-08071462B64C}"/>
  <tableColumns count="2">
    <tableColumn id="1" xr3:uid="{7D5034A2-8981-4525-8010-A304365D61D5}" name="Report Summary" dataDxfId="14"/>
    <tableColumn id="2" xr3:uid="{F106BE85-BE1E-41C8-B668-C1078087555A}" name="Total" dataDxfId="13">
      <calculatedColumnFormula>SUM('Call Center Relocations Report'!G:G)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F80D9-D8E8-4178-A1D5-3F5E9D795F02}" name="DetailedWarnReport5" displayName="DetailedWarnReport5" ref="A2:H3" totalsRowShown="0" headerRowDxfId="12" dataDxfId="10" headerRowBorderDxfId="11" tableBorderDxfId="9" totalsRowBorderDxfId="8">
  <autoFilter ref="A2:H3" xr:uid="{663F80D9-D8E8-4178-A1D5-3F5E9D795F02}"/>
  <tableColumns count="8">
    <tableColumn id="1" xr3:uid="{A92120E9-090A-4E03-A02A-363337C6392A}" name="County/Parish" dataDxfId="7"/>
    <tableColumn id="2" xr3:uid="{6F08B984-14BF-4F52-BD4A-F48C70AFC598}" name="Notice_x000a_Date" dataDxfId="6"/>
    <tableColumn id="3" xr3:uid="{7E94F109-E7BF-4C50-A7C2-B05AC99C17FF}" name="Processed_x000a_Date" dataDxfId="5"/>
    <tableColumn id="4" xr3:uid="{FB8BBDCA-0A80-4A93-9A0A-B14720442F25}" name="Effective _x000a_Date" dataDxfId="4"/>
    <tableColumn id="5" xr3:uid="{29992FBC-533D-4E83-8184-2141F2C09083}" name="Company" dataDxfId="3"/>
    <tableColumn id="6" xr3:uid="{21D3B5F0-E244-4456-9B22-8E25D9D11520}" name="Layoff/_x000a_Closure" dataDxfId="2"/>
    <tableColumn id="7" xr3:uid="{5BBC704D-4E8C-47EF-A22E-107AF2F128AB}" name="No. Of_x000a_Employees" dataDxfId="1"/>
    <tableColumn id="8" xr3:uid="{8306F0FC-7A2C-4421-B961-EC0F57D41613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DFFF-02D2-4572-95F5-BB3221952133}">
  <dimension ref="A1:A6"/>
  <sheetViews>
    <sheetView workbookViewId="0"/>
  </sheetViews>
  <sheetFormatPr defaultRowHeight="14.5" x14ac:dyDescent="0.35"/>
  <cols>
    <col min="1" max="1" width="74" style="3" bestFit="1" customWidth="1"/>
  </cols>
  <sheetData>
    <row r="1" spans="1:1" ht="130.5" x14ac:dyDescent="0.35">
      <c r="A1" s="13" t="s">
        <v>37</v>
      </c>
    </row>
    <row r="2" spans="1:1" ht="21" x14ac:dyDescent="0.5">
      <c r="A2" s="15" t="s">
        <v>27</v>
      </c>
    </row>
    <row r="3" spans="1:1" x14ac:dyDescent="0.35">
      <c r="A3" s="16" t="s">
        <v>25</v>
      </c>
    </row>
    <row r="4" spans="1:1" x14ac:dyDescent="0.35">
      <c r="A4" s="16" t="s">
        <v>26</v>
      </c>
    </row>
    <row r="5" spans="1:1" x14ac:dyDescent="0.35">
      <c r="A5" s="16" t="s">
        <v>32</v>
      </c>
    </row>
    <row r="6" spans="1:1" x14ac:dyDescent="0.35">
      <c r="A6" s="16" t="s">
        <v>33</v>
      </c>
    </row>
  </sheetData>
  <hyperlinks>
    <hyperlink ref="A3" location="'WARN Report Summary'!A1" display="WARN Report Summary" xr:uid="{789D8205-5239-4171-800C-B6CFE7AA57D4}"/>
    <hyperlink ref="A4" location="'Detailed WARN Report '!A1" display="Detailed WARN Report" xr:uid="{6D556104-3B32-46D7-B53E-AF18BDF69EAC}"/>
    <hyperlink ref="A5" location="'Call Center Relocations Summary'!A1" display="Call Center Relocations Summary" xr:uid="{7F7B3905-4A0D-4E5B-8ECA-CCF80AAFB3FC}"/>
    <hyperlink ref="A6" location="'Call Center Relocations Report'!A1" display="Call Center Relocations Report" xr:uid="{FFB30282-F6D3-46AB-A7D2-311C08EE8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96D-8AFB-4FFC-957E-910308F3BC0C}">
  <dimension ref="A1:B9"/>
  <sheetViews>
    <sheetView tabSelected="1" workbookViewId="0"/>
  </sheetViews>
  <sheetFormatPr defaultRowHeight="14.5" x14ac:dyDescent="0.35"/>
  <cols>
    <col min="1" max="1" width="28.453125" style="3" bestFit="1" customWidth="1"/>
    <col min="2" max="2" width="6.54296875" style="3" bestFit="1" customWidth="1"/>
  </cols>
  <sheetData>
    <row r="1" spans="1:2" ht="76.5" x14ac:dyDescent="0.35">
      <c r="A1" s="13" t="s">
        <v>28</v>
      </c>
    </row>
    <row r="2" spans="1:2" x14ac:dyDescent="0.35">
      <c r="A2" s="17" t="s">
        <v>20</v>
      </c>
      <c r="B2" s="18" t="s">
        <v>19</v>
      </c>
    </row>
    <row r="3" spans="1:2" x14ac:dyDescent="0.35">
      <c r="A3" s="2" t="s">
        <v>24</v>
      </c>
      <c r="B3" s="14">
        <v>1840</v>
      </c>
    </row>
    <row r="4" spans="1:2" x14ac:dyDescent="0.35">
      <c r="A4" s="2" t="s">
        <v>13</v>
      </c>
      <c r="B4" s="14">
        <v>17</v>
      </c>
    </row>
    <row r="5" spans="1:2" x14ac:dyDescent="0.35">
      <c r="A5" s="2" t="s">
        <v>14</v>
      </c>
      <c r="B5" s="14">
        <v>1</v>
      </c>
    </row>
    <row r="6" spans="1:2" x14ac:dyDescent="0.35">
      <c r="A6" s="2" t="s">
        <v>15</v>
      </c>
      <c r="B6" s="14">
        <v>0</v>
      </c>
    </row>
    <row r="7" spans="1:2" x14ac:dyDescent="0.35">
      <c r="A7" s="2" t="s">
        <v>16</v>
      </c>
      <c r="B7" s="14">
        <v>10</v>
      </c>
    </row>
    <row r="8" spans="1:2" x14ac:dyDescent="0.35">
      <c r="A8" s="2" t="s">
        <v>17</v>
      </c>
      <c r="B8" s="14">
        <v>0</v>
      </c>
    </row>
    <row r="9" spans="1:2" x14ac:dyDescent="0.35">
      <c r="A9" s="2" t="s">
        <v>18</v>
      </c>
      <c r="B9" s="14">
        <v>0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H30"/>
  <sheetViews>
    <sheetView zoomScaleNormal="100" workbookViewId="0"/>
  </sheetViews>
  <sheetFormatPr defaultColWidth="26.6328125" defaultRowHeight="14.5" x14ac:dyDescent="0.35"/>
  <cols>
    <col min="1" max="1" width="26.08984375" style="3" bestFit="1" customWidth="1"/>
    <col min="2" max="2" width="8.6328125" style="8" bestFit="1" customWidth="1"/>
    <col min="3" max="3" width="9.90625" style="8" bestFit="1" customWidth="1"/>
    <col min="4" max="4" width="8.6328125" style="8" bestFit="1" customWidth="1"/>
    <col min="5" max="5" width="34.36328125" style="13" bestFit="1" customWidth="1"/>
    <col min="6" max="6" width="14.08984375" style="3" bestFit="1" customWidth="1"/>
    <col min="7" max="7" width="9.90625" style="3" bestFit="1" customWidth="1"/>
    <col min="8" max="8" width="37.36328125" style="3" bestFit="1" customWidth="1"/>
  </cols>
  <sheetData>
    <row r="1" spans="1:8" ht="114.5" x14ac:dyDescent="0.35">
      <c r="A1" s="19" t="s">
        <v>93</v>
      </c>
      <c r="E1" s="3"/>
    </row>
    <row r="2" spans="1:8" ht="24" x14ac:dyDescent="0.35">
      <c r="A2" s="10" t="s">
        <v>0</v>
      </c>
      <c r="B2" s="11" t="s">
        <v>11</v>
      </c>
      <c r="C2" s="11" t="s">
        <v>29</v>
      </c>
      <c r="D2" s="11" t="s">
        <v>12</v>
      </c>
      <c r="E2" s="10" t="s">
        <v>1</v>
      </c>
      <c r="F2" s="10" t="s">
        <v>2</v>
      </c>
      <c r="G2" s="10" t="s">
        <v>3</v>
      </c>
      <c r="H2" s="12" t="s">
        <v>4</v>
      </c>
    </row>
    <row r="3" spans="1:8" x14ac:dyDescent="0.35">
      <c r="A3" s="4" t="s">
        <v>5</v>
      </c>
      <c r="B3" s="28">
        <v>45474</v>
      </c>
      <c r="C3" s="28">
        <v>45474</v>
      </c>
      <c r="D3" s="28">
        <v>45473</v>
      </c>
      <c r="E3" s="5" t="s">
        <v>30</v>
      </c>
      <c r="F3" s="5" t="s">
        <v>9</v>
      </c>
      <c r="G3" s="6">
        <v>57</v>
      </c>
      <c r="H3" s="7" t="s">
        <v>31</v>
      </c>
    </row>
    <row r="4" spans="1:8" x14ac:dyDescent="0.35">
      <c r="A4" s="29" t="s">
        <v>21</v>
      </c>
      <c r="B4" s="30">
        <v>45473</v>
      </c>
      <c r="C4" s="30">
        <v>45474</v>
      </c>
      <c r="D4" s="30">
        <v>45533</v>
      </c>
      <c r="E4" s="31" t="s">
        <v>42</v>
      </c>
      <c r="F4" s="31" t="s">
        <v>8</v>
      </c>
      <c r="G4" s="32">
        <v>5</v>
      </c>
      <c r="H4" s="33" t="s">
        <v>43</v>
      </c>
    </row>
    <row r="5" spans="1:8" x14ac:dyDescent="0.35">
      <c r="A5" s="4" t="s">
        <v>7</v>
      </c>
      <c r="B5" s="28">
        <v>45475</v>
      </c>
      <c r="C5" s="28">
        <v>45475</v>
      </c>
      <c r="D5" s="28">
        <v>45536</v>
      </c>
      <c r="E5" s="5" t="s">
        <v>40</v>
      </c>
      <c r="F5" s="5" t="s">
        <v>9</v>
      </c>
      <c r="G5" s="6">
        <v>20</v>
      </c>
      <c r="H5" s="7" t="s">
        <v>41</v>
      </c>
    </row>
    <row r="6" spans="1:8" x14ac:dyDescent="0.35">
      <c r="A6" s="29" t="s">
        <v>5</v>
      </c>
      <c r="B6" s="30">
        <v>45471</v>
      </c>
      <c r="C6" s="30">
        <v>45475</v>
      </c>
      <c r="D6" s="30">
        <v>45534</v>
      </c>
      <c r="E6" s="31" t="s">
        <v>44</v>
      </c>
      <c r="F6" s="31" t="s">
        <v>9</v>
      </c>
      <c r="G6" s="32">
        <v>36</v>
      </c>
      <c r="H6" s="33" t="s">
        <v>45</v>
      </c>
    </row>
    <row r="7" spans="1:8" x14ac:dyDescent="0.35">
      <c r="A7" s="4" t="s">
        <v>6</v>
      </c>
      <c r="B7" s="28">
        <v>45474</v>
      </c>
      <c r="C7" s="28">
        <v>45475</v>
      </c>
      <c r="D7" s="28">
        <v>45535</v>
      </c>
      <c r="E7" s="5" t="s">
        <v>46</v>
      </c>
      <c r="F7" s="5" t="s">
        <v>8</v>
      </c>
      <c r="G7" s="6">
        <v>8</v>
      </c>
      <c r="H7" s="7" t="s">
        <v>47</v>
      </c>
    </row>
    <row r="8" spans="1:8" x14ac:dyDescent="0.35">
      <c r="A8" s="29" t="s">
        <v>6</v>
      </c>
      <c r="B8" s="30">
        <v>45474</v>
      </c>
      <c r="C8" s="30">
        <v>45475</v>
      </c>
      <c r="D8" s="30">
        <v>45535</v>
      </c>
      <c r="E8" s="31" t="s">
        <v>46</v>
      </c>
      <c r="F8" s="31" t="s">
        <v>8</v>
      </c>
      <c r="G8" s="32">
        <v>19</v>
      </c>
      <c r="H8" s="33" t="s">
        <v>48</v>
      </c>
    </row>
    <row r="9" spans="1:8" x14ac:dyDescent="0.35">
      <c r="A9" s="4" t="s">
        <v>49</v>
      </c>
      <c r="B9" s="28">
        <v>45475</v>
      </c>
      <c r="C9" s="28">
        <v>45475</v>
      </c>
      <c r="D9" s="28">
        <v>45535</v>
      </c>
      <c r="E9" s="5" t="s">
        <v>50</v>
      </c>
      <c r="F9" s="5" t="s">
        <v>8</v>
      </c>
      <c r="G9" s="6">
        <v>6</v>
      </c>
      <c r="H9" s="7" t="s">
        <v>51</v>
      </c>
    </row>
    <row r="10" spans="1:8" x14ac:dyDescent="0.35">
      <c r="A10" s="29" t="s">
        <v>23</v>
      </c>
      <c r="B10" s="30">
        <v>45474</v>
      </c>
      <c r="C10" s="30">
        <v>45476</v>
      </c>
      <c r="D10" s="30">
        <v>45535</v>
      </c>
      <c r="E10" s="31" t="s">
        <v>52</v>
      </c>
      <c r="F10" s="31" t="s">
        <v>8</v>
      </c>
      <c r="G10" s="32">
        <v>8</v>
      </c>
      <c r="H10" s="33" t="s">
        <v>53</v>
      </c>
    </row>
    <row r="11" spans="1:8" x14ac:dyDescent="0.35">
      <c r="A11" s="4" t="s">
        <v>22</v>
      </c>
      <c r="B11" s="28">
        <v>45476</v>
      </c>
      <c r="C11" s="28">
        <v>45476</v>
      </c>
      <c r="D11" s="28">
        <v>45540</v>
      </c>
      <c r="E11" s="5" t="s">
        <v>54</v>
      </c>
      <c r="F11" s="5" t="s">
        <v>9</v>
      </c>
      <c r="G11" s="6">
        <v>26</v>
      </c>
      <c r="H11" s="7" t="s">
        <v>55</v>
      </c>
    </row>
    <row r="12" spans="1:8" x14ac:dyDescent="0.35">
      <c r="A12" s="29" t="s">
        <v>22</v>
      </c>
      <c r="B12" s="30">
        <v>45475</v>
      </c>
      <c r="C12" s="30">
        <v>45476</v>
      </c>
      <c r="D12" s="30">
        <v>45536</v>
      </c>
      <c r="E12" s="31" t="s">
        <v>56</v>
      </c>
      <c r="F12" s="31" t="s">
        <v>8</v>
      </c>
      <c r="G12" s="32">
        <v>8</v>
      </c>
      <c r="H12" s="33" t="s">
        <v>57</v>
      </c>
    </row>
    <row r="13" spans="1:8" x14ac:dyDescent="0.35">
      <c r="A13" s="4" t="s">
        <v>5</v>
      </c>
      <c r="B13" s="28">
        <v>45470</v>
      </c>
      <c r="C13" s="28">
        <v>45476</v>
      </c>
      <c r="D13" s="28">
        <v>45470</v>
      </c>
      <c r="E13" s="5" t="s">
        <v>61</v>
      </c>
      <c r="F13" s="5" t="s">
        <v>9</v>
      </c>
      <c r="G13" s="6">
        <v>94</v>
      </c>
      <c r="H13" s="7" t="s">
        <v>58</v>
      </c>
    </row>
    <row r="14" spans="1:8" x14ac:dyDescent="0.35">
      <c r="A14" s="29" t="s">
        <v>21</v>
      </c>
      <c r="B14" s="30">
        <v>45481</v>
      </c>
      <c r="C14" s="30">
        <v>45481</v>
      </c>
      <c r="D14" s="30">
        <v>45541</v>
      </c>
      <c r="E14" s="31" t="s">
        <v>38</v>
      </c>
      <c r="F14" s="31" t="s">
        <v>10</v>
      </c>
      <c r="G14" s="32">
        <v>24</v>
      </c>
      <c r="H14" s="33" t="s">
        <v>39</v>
      </c>
    </row>
    <row r="15" spans="1:8" x14ac:dyDescent="0.35">
      <c r="A15" s="4" t="s">
        <v>6</v>
      </c>
      <c r="B15" s="28">
        <v>45478</v>
      </c>
      <c r="C15" s="28">
        <v>45481</v>
      </c>
      <c r="D15" s="28">
        <v>45541</v>
      </c>
      <c r="E15" s="5" t="s">
        <v>59</v>
      </c>
      <c r="F15" s="5" t="s">
        <v>8</v>
      </c>
      <c r="G15" s="6">
        <v>29</v>
      </c>
      <c r="H15" s="7" t="s">
        <v>60</v>
      </c>
    </row>
    <row r="16" spans="1:8" x14ac:dyDescent="0.35">
      <c r="A16" s="29" t="s">
        <v>62</v>
      </c>
      <c r="B16" s="30">
        <v>45483</v>
      </c>
      <c r="C16" s="30">
        <v>45483</v>
      </c>
      <c r="D16" s="30">
        <v>45544</v>
      </c>
      <c r="E16" s="31" t="s">
        <v>63</v>
      </c>
      <c r="F16" s="31" t="s">
        <v>9</v>
      </c>
      <c r="G16" s="32">
        <v>384</v>
      </c>
      <c r="H16" s="33" t="s">
        <v>64</v>
      </c>
    </row>
    <row r="17" spans="1:8" x14ac:dyDescent="0.35">
      <c r="A17" s="4" t="s">
        <v>6</v>
      </c>
      <c r="B17" s="28">
        <v>45482</v>
      </c>
      <c r="C17" s="28">
        <v>45483</v>
      </c>
      <c r="D17" s="28">
        <v>45541</v>
      </c>
      <c r="E17" s="5" t="s">
        <v>38</v>
      </c>
      <c r="F17" s="5" t="s">
        <v>8</v>
      </c>
      <c r="G17" s="6">
        <v>22</v>
      </c>
      <c r="H17" s="7" t="s">
        <v>65</v>
      </c>
    </row>
    <row r="18" spans="1:8" x14ac:dyDescent="0.35">
      <c r="A18" s="29" t="s">
        <v>6</v>
      </c>
      <c r="B18" s="30">
        <v>45483</v>
      </c>
      <c r="C18" s="30">
        <v>45483</v>
      </c>
      <c r="D18" s="30">
        <v>45544</v>
      </c>
      <c r="E18" s="31" t="s">
        <v>63</v>
      </c>
      <c r="F18" s="31" t="s">
        <v>9</v>
      </c>
      <c r="G18" s="32">
        <v>215</v>
      </c>
      <c r="H18" s="33" t="s">
        <v>66</v>
      </c>
    </row>
    <row r="19" spans="1:8" x14ac:dyDescent="0.35">
      <c r="A19" s="4" t="s">
        <v>67</v>
      </c>
      <c r="B19" s="28">
        <v>45483</v>
      </c>
      <c r="C19" s="28">
        <v>45484</v>
      </c>
      <c r="D19" s="28">
        <v>45544</v>
      </c>
      <c r="E19" s="5" t="s">
        <v>68</v>
      </c>
      <c r="F19" s="5" t="s">
        <v>9</v>
      </c>
      <c r="G19" s="6">
        <v>56</v>
      </c>
      <c r="H19" s="7" t="s">
        <v>69</v>
      </c>
    </row>
    <row r="20" spans="1:8" x14ac:dyDescent="0.35">
      <c r="A20" s="29" t="s">
        <v>22</v>
      </c>
      <c r="B20" s="30">
        <v>45484</v>
      </c>
      <c r="C20" s="30">
        <v>45484</v>
      </c>
      <c r="D20" s="30">
        <v>45544</v>
      </c>
      <c r="E20" s="31" t="s">
        <v>70</v>
      </c>
      <c r="F20" s="31" t="s">
        <v>8</v>
      </c>
      <c r="G20" s="32">
        <v>24</v>
      </c>
      <c r="H20" s="33" t="s">
        <v>71</v>
      </c>
    </row>
    <row r="21" spans="1:8" x14ac:dyDescent="0.35">
      <c r="A21" s="4" t="s">
        <v>6</v>
      </c>
      <c r="B21" s="28">
        <v>45484</v>
      </c>
      <c r="C21" s="28">
        <v>45484</v>
      </c>
      <c r="D21" s="28">
        <v>45549</v>
      </c>
      <c r="E21" s="5" t="s">
        <v>72</v>
      </c>
      <c r="F21" s="5" t="s">
        <v>9</v>
      </c>
      <c r="G21" s="6">
        <v>97</v>
      </c>
      <c r="H21" s="7" t="s">
        <v>73</v>
      </c>
    </row>
    <row r="22" spans="1:8" x14ac:dyDescent="0.35">
      <c r="A22" s="29" t="s">
        <v>6</v>
      </c>
      <c r="B22" s="30">
        <v>45485</v>
      </c>
      <c r="C22" s="30">
        <v>45485</v>
      </c>
      <c r="D22" s="30">
        <v>45545</v>
      </c>
      <c r="E22" s="31" t="s">
        <v>74</v>
      </c>
      <c r="F22" s="31" t="s">
        <v>9</v>
      </c>
      <c r="G22" s="32">
        <v>1</v>
      </c>
      <c r="H22" s="33" t="s">
        <v>75</v>
      </c>
    </row>
    <row r="23" spans="1:8" x14ac:dyDescent="0.35">
      <c r="A23" s="4" t="s">
        <v>5</v>
      </c>
      <c r="B23" s="28">
        <v>45488</v>
      </c>
      <c r="C23" s="28">
        <v>45488</v>
      </c>
      <c r="D23" s="28">
        <v>45548</v>
      </c>
      <c r="E23" s="5" t="s">
        <v>76</v>
      </c>
      <c r="F23" s="5" t="s">
        <v>9</v>
      </c>
      <c r="G23" s="6">
        <v>6</v>
      </c>
      <c r="H23" s="7" t="s">
        <v>77</v>
      </c>
    </row>
    <row r="24" spans="1:8" x14ac:dyDescent="0.35">
      <c r="A24" s="29" t="s">
        <v>5</v>
      </c>
      <c r="B24" s="30">
        <v>45488</v>
      </c>
      <c r="C24" s="30">
        <v>45488</v>
      </c>
      <c r="D24" s="30">
        <v>45548</v>
      </c>
      <c r="E24" s="31" t="s">
        <v>76</v>
      </c>
      <c r="F24" s="31" t="s">
        <v>9</v>
      </c>
      <c r="G24" s="32">
        <v>2</v>
      </c>
      <c r="H24" s="33" t="s">
        <v>78</v>
      </c>
    </row>
    <row r="25" spans="1:8" x14ac:dyDescent="0.35">
      <c r="A25" s="4" t="s">
        <v>79</v>
      </c>
      <c r="B25" s="28">
        <v>45488</v>
      </c>
      <c r="C25" s="28">
        <v>45489</v>
      </c>
      <c r="D25" s="28">
        <v>45548</v>
      </c>
      <c r="E25" s="5" t="s">
        <v>80</v>
      </c>
      <c r="F25" s="5" t="s">
        <v>9</v>
      </c>
      <c r="G25" s="6">
        <v>78</v>
      </c>
      <c r="H25" s="7" t="s">
        <v>81</v>
      </c>
    </row>
    <row r="26" spans="1:8" x14ac:dyDescent="0.35">
      <c r="A26" s="29" t="s">
        <v>21</v>
      </c>
      <c r="B26" s="30">
        <v>45484</v>
      </c>
      <c r="C26" s="30">
        <v>45489</v>
      </c>
      <c r="D26" s="30">
        <v>45544</v>
      </c>
      <c r="E26" s="31" t="s">
        <v>82</v>
      </c>
      <c r="F26" s="31" t="s">
        <v>9</v>
      </c>
      <c r="G26" s="32">
        <v>195</v>
      </c>
      <c r="H26" s="33" t="s">
        <v>83</v>
      </c>
    </row>
    <row r="27" spans="1:8" x14ac:dyDescent="0.35">
      <c r="A27" s="4" t="s">
        <v>84</v>
      </c>
      <c r="B27" s="28">
        <v>45484</v>
      </c>
      <c r="C27" s="28">
        <v>45489</v>
      </c>
      <c r="D27" s="28">
        <v>45544</v>
      </c>
      <c r="E27" s="5" t="s">
        <v>82</v>
      </c>
      <c r="F27" s="5" t="s">
        <v>9</v>
      </c>
      <c r="G27" s="6">
        <v>12</v>
      </c>
      <c r="H27" s="7" t="s">
        <v>85</v>
      </c>
    </row>
    <row r="28" spans="1:8" x14ac:dyDescent="0.35">
      <c r="A28" s="29" t="s">
        <v>86</v>
      </c>
      <c r="B28" s="30">
        <v>45489</v>
      </c>
      <c r="C28" s="30">
        <v>45490</v>
      </c>
      <c r="D28" s="30">
        <v>45551</v>
      </c>
      <c r="E28" s="31" t="s">
        <v>87</v>
      </c>
      <c r="F28" s="31" t="s">
        <v>9</v>
      </c>
      <c r="G28" s="32">
        <v>43</v>
      </c>
      <c r="H28" s="33" t="s">
        <v>88</v>
      </c>
    </row>
    <row r="29" spans="1:8" ht="20" x14ac:dyDescent="0.35">
      <c r="A29" s="4" t="s">
        <v>22</v>
      </c>
      <c r="B29" s="28">
        <v>45490</v>
      </c>
      <c r="C29" s="28">
        <v>45490</v>
      </c>
      <c r="D29" s="28">
        <v>45566</v>
      </c>
      <c r="E29" s="5" t="s">
        <v>89</v>
      </c>
      <c r="F29" s="5" t="s">
        <v>8</v>
      </c>
      <c r="G29" s="6">
        <v>95</v>
      </c>
      <c r="H29" s="7" t="s">
        <v>90</v>
      </c>
    </row>
    <row r="30" spans="1:8" x14ac:dyDescent="0.35">
      <c r="A30" s="35" t="s">
        <v>5</v>
      </c>
      <c r="B30" s="36">
        <v>45490</v>
      </c>
      <c r="C30" s="36">
        <v>45490</v>
      </c>
      <c r="D30" s="36">
        <v>45535</v>
      </c>
      <c r="E30" s="37" t="s">
        <v>91</v>
      </c>
      <c r="F30" s="37" t="s">
        <v>9</v>
      </c>
      <c r="G30" s="38">
        <v>270</v>
      </c>
      <c r="H30" s="39" t="s">
        <v>92</v>
      </c>
    </row>
  </sheetData>
  <phoneticPr fontId="10" type="noConversion"/>
  <pageMargins left="0.7" right="0.7" top="0.75" bottom="0.75" header="0.3" footer="0.3"/>
  <pageSetup orientation="portrait" horizontalDpi="204" verticalDpi="1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875-3DF4-4258-8762-7FFE2A7D620D}">
  <dimension ref="A1:B9"/>
  <sheetViews>
    <sheetView workbookViewId="0"/>
  </sheetViews>
  <sheetFormatPr defaultRowHeight="14.5" x14ac:dyDescent="0.35"/>
  <cols>
    <col min="1" max="1" width="28.453125" bestFit="1" customWidth="1"/>
    <col min="2" max="2" width="7.6328125" style="25" bestFit="1" customWidth="1"/>
  </cols>
  <sheetData>
    <row r="1" spans="1:2" ht="95" x14ac:dyDescent="0.35">
      <c r="A1" s="1" t="s">
        <v>34</v>
      </c>
    </row>
    <row r="2" spans="1:2" x14ac:dyDescent="0.35">
      <c r="A2" s="18" t="s">
        <v>20</v>
      </c>
      <c r="B2" s="26" t="s">
        <v>19</v>
      </c>
    </row>
    <row r="3" spans="1:2" x14ac:dyDescent="0.35">
      <c r="A3" s="20" t="s">
        <v>24</v>
      </c>
      <c r="B3" s="27">
        <f>SUM('Call Center Relocations Report'!G:G)</f>
        <v>163</v>
      </c>
    </row>
    <row r="4" spans="1:2" x14ac:dyDescent="0.35">
      <c r="A4" s="20" t="s">
        <v>13</v>
      </c>
      <c r="B4" s="27">
        <f>COUNTIF('Call Center Relocations Report'!F:F,"Layoff Permanent")</f>
        <v>1</v>
      </c>
    </row>
    <row r="5" spans="1:2" x14ac:dyDescent="0.35">
      <c r="A5" s="20" t="s">
        <v>14</v>
      </c>
      <c r="B5" s="27">
        <f>COUNTIF('Call Center Relocations Report'!F:F,"Layoff Temporary")</f>
        <v>0</v>
      </c>
    </row>
    <row r="6" spans="1:2" x14ac:dyDescent="0.35">
      <c r="A6" s="20" t="s">
        <v>15</v>
      </c>
      <c r="B6" s="27">
        <f>COUNTIF('Call Center Relocations Report'!F:F,"Layoff Not Identified")</f>
        <v>0</v>
      </c>
    </row>
    <row r="7" spans="1:2" x14ac:dyDescent="0.35">
      <c r="A7" s="20" t="s">
        <v>16</v>
      </c>
      <c r="B7" s="27">
        <f>COUNTIF('Call Center Relocations Report'!F:F,"Closure Permanent")</f>
        <v>0</v>
      </c>
    </row>
    <row r="8" spans="1:2" x14ac:dyDescent="0.35">
      <c r="A8" s="20" t="s">
        <v>17</v>
      </c>
      <c r="B8" s="27">
        <f>COUNTIF('Call Center Relocations Report'!F:F,"Closure Temporary")</f>
        <v>0</v>
      </c>
    </row>
    <row r="9" spans="1:2" x14ac:dyDescent="0.35">
      <c r="A9" s="20" t="s">
        <v>18</v>
      </c>
      <c r="B9" s="27">
        <f>COUNTIF('Call Center Relocations Report'!F:F,"Closure Not Identified")</f>
        <v>0</v>
      </c>
    </row>
  </sheetData>
  <pageMargins left="0.7" right="0.7" top="0.75" bottom="0.75" header="0.3" footer="0.3"/>
  <ignoredErrors>
    <ignoredError sqref="B4:B9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6718-798E-45ED-8CA1-01AA760CE5F1}">
  <dimension ref="A1:H3"/>
  <sheetViews>
    <sheetView workbookViewId="0"/>
  </sheetViews>
  <sheetFormatPr defaultRowHeight="14.5" x14ac:dyDescent="0.35"/>
  <cols>
    <col min="1" max="1" width="26.36328125" bestFit="1" customWidth="1"/>
    <col min="2" max="2" width="8.453125" style="21" bestFit="1" customWidth="1"/>
    <col min="3" max="3" width="12.08984375" style="21" bestFit="1" customWidth="1"/>
    <col min="4" max="4" width="10.6328125" style="21" bestFit="1" customWidth="1"/>
    <col min="5" max="5" width="31.36328125" style="1" bestFit="1" customWidth="1"/>
    <col min="6" max="6" width="13.453125" bestFit="1" customWidth="1"/>
    <col min="7" max="7" width="12.08984375" bestFit="1" customWidth="1"/>
    <col min="8" max="8" width="34.453125" bestFit="1" customWidth="1"/>
  </cols>
  <sheetData>
    <row r="1" spans="1:8" ht="108.5" x14ac:dyDescent="0.35">
      <c r="A1" s="34" t="s">
        <v>94</v>
      </c>
      <c r="E1"/>
    </row>
    <row r="2" spans="1:8" ht="24" x14ac:dyDescent="0.35">
      <c r="A2" s="22" t="s">
        <v>0</v>
      </c>
      <c r="B2" s="23" t="s">
        <v>11</v>
      </c>
      <c r="C2" s="23" t="s">
        <v>29</v>
      </c>
      <c r="D2" s="23" t="s">
        <v>12</v>
      </c>
      <c r="E2" s="22" t="s">
        <v>1</v>
      </c>
      <c r="F2" s="22" t="s">
        <v>2</v>
      </c>
      <c r="G2" s="22" t="s">
        <v>3</v>
      </c>
      <c r="H2" s="24" t="s">
        <v>4</v>
      </c>
    </row>
    <row r="3" spans="1:8" x14ac:dyDescent="0.35">
      <c r="A3" s="4" t="s">
        <v>5</v>
      </c>
      <c r="B3" s="9">
        <v>44984</v>
      </c>
      <c r="C3" s="9">
        <v>44987</v>
      </c>
      <c r="D3" s="9">
        <v>45047</v>
      </c>
      <c r="E3" s="5" t="s">
        <v>35</v>
      </c>
      <c r="F3" s="5" t="s">
        <v>9</v>
      </c>
      <c r="G3" s="6">
        <v>163</v>
      </c>
      <c r="H3" s="7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WARN Report Summary</vt:lpstr>
      <vt:lpstr>Detailed WARN Report </vt:lpstr>
      <vt:lpstr>Call Center Relocations Summary</vt:lpstr>
      <vt:lpstr>Call Center Relocations Report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Report</dc:title>
  <dc:creator>EDD Employment Development Department State of California</dc:creator>
  <cp:keywords>DAT Approved Accessibile Template</cp:keywords>
  <cp:lastModifiedBy>Chinn, Jeffrey@EDD</cp:lastModifiedBy>
  <dcterms:created xsi:type="dcterms:W3CDTF">2023-03-21T10:09:53Z</dcterms:created>
  <dcterms:modified xsi:type="dcterms:W3CDTF">2024-07-18T17:28:46Z</dcterms:modified>
  <cp:category>Calculating WARN Report</cp:category>
</cp:coreProperties>
</file>