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6D9E8233-B7DA-4013-932A-D2355424BF49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<sst xmlns="http://schemas.openxmlformats.org/spreadsheetml/2006/main" count="1091" uniqueCount="434">
  <si>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</si>
  <si>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</si>
  <si>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</si>
  <si>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</si>
  <si>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</si>
  <si>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</si>
  <si>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</si>
  <si>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</si>
  <si>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</si>
  <si>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</si>
  <si>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</si>
  <si>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</si>
  <si>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</si>
  <si>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</si>
  <si>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</si>
  <si>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</si>
  <si>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</si>
  <si>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</si>
  <si>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</si>
  <si>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</si>
  <si>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</si>
  <si>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</si>
  <si>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</si>
  <si>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</si>
  <si>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</si>
  <si>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</si>
  <si>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</si>
  <si>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</si>
  <si>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</si>
  <si>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</si>
  <si>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</si>
  <si>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</si>
  <si>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</si>
  <si>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</si>
  <si>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</si>
  <si>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</si>
  <si>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</si>
  <si>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</si>
  <si>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</si>
  <si>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</si>
  <si>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</si>
  <si>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</si>
  <si>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</si>
  <si>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</si>
  <si>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</si>
  <si>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</si>
  <si>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</si>
  <si>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</si>
  <si>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</si>
  <si>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</si>
  <si>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</si>
  <si>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</si>
  <si>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</si>
  <si>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</si>
  <si>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</si>
  <si>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</si>
  <si>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</si>
  <si>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</si>
  <si>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</si>
  <si>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</si>
  <si>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</si>
  <si>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</si>
  <si>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</si>
  <si>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</si>
  <si>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</si>
  <si>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</si>
  <si>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</si>
  <si>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</si>
  <si>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</si>
  <si>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</si>
  <si>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</si>
  <si>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</si>
  <si>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</si>
  <si>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</si>
  <si>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</si>
  <si>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</si>
  <si>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</si>
  <si>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</si>
  <si>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</si>
  <si>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</si>
  <si>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</si>
  <si>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</si>
  <si>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</si>
  <si>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</si>
  <si>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</si>
  <si>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</si>
  <si>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</si>
  <si>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</si>
  <si>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</si>
  <si>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</si>
  <si>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</si>
  <si>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</si>
  <si>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</si>
  <si>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</si>
  <si>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</si>
  <si>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</si>
  <si>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</si>
  <si>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</si>
  <si>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</si>
  <si>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</si>
  <si>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</si>
  <si>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</si>
  <si>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</si>
  <si>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</si>
  <si>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</si>
  <si>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</si>
  <si>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</si>
  <si>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</si>
  <si>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</si>
  <si>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</si>
  <si>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</si>
  <si>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</si>
  <si>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</si>
  <si>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</si>
  <si>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</si>
  <si>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</si>
  <si>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</si>
  <si>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</si>
  <si>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</si>
  <si>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</si>
  <si>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</si>
  <si>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</si>
  <si>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</si>
  <si>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</si>
  <si>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</si>
  <si>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</si>
  <si>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</si>
  <si>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</si>
  <si>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</si>
  <si>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</si>
  <si>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</si>
  <si>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</si>
  <si>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</si>
  <si>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</si>
  <si>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</si>
  <si>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</si>
  <si>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</si>
  <si>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</si>
  <si>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</si>
  <si>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</si>
  <si>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</si>
  <si>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</si>
  <si>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</si>
  <si>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</si>
  <si>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</si>
  <si>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</si>
  <si>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</si>
  <si>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</si>
  <si>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</si>
  <si>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</si>
  <si>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</si>
  <si>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</si>
  <si>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</si>
  <si>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</si>
  <si>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</si>
  <si>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</si>
  <si>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</si>
  <si>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</si>
  <si>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</si>
  <si>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</si>
  <si>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</si>
  <si>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</si>
  <si>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</si>
  <si>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</si>
  <si>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</si>
  <si>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</si>
  <si>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</si>
  <si>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</si>
  <si>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</si>
  <si>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</si>
  <si>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</si>
  <si>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</si>
  <si>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</si>
  <si>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</si>
  <si>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</si>
  <si>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</si>
  <si>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</si>
  <si>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</si>
  <si>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</si>
  <si>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</si>
  <si>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</si>
  <si>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</si>
  <si>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</si>
  <si>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</si>
  <si>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</si>
  <si>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</si>
  <si>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</si>
  <si>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</si>
  <si>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</si>
  <si>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</si>
  <si>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</si>
  <si>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</si>
  <si>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</si>
  <si>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</si>
  <si>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</si>
  <si>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</si>
  <si>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</si>
  <si>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</si>
  <si>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</si>
  <si>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</si>
  <si>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</si>
  <si>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</si>
  <si>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</si>
  <si>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</si>
  <si>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</si>
  <si>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</si>
  <si>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</si>
  <si>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</si>
  <si>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</si>
  <si>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</si>
  <si>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</si>
  <si>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</si>
  <si>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</si>
  <si>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</si>
  <si>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</si>
  <si>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</si>
  <si>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</si>
  <si>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</si>
  <si>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</si>
  <si>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</si>
  <si>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</si>
  <si>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</si>
  <si>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</si>
  <si>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</si>
  <si>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</si>
  <si>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</si>
  <si>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</si>
  <si>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</si>
  <si>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</si>
  <si>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</si>
  <si>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</si>
  <si>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</si>
  <si>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</si>
  <si>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</si>
  <si>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</si>
  <si>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</si>
  <si>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</si>
  <si>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</si>
  <si>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</si>
  <si>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</si>
  <si>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</si>
  <si>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</si>
  <si>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</si>
  <si>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</si>
  <si>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</si>
  <si>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</si>
  <si>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</si>
  <si>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</si>
  <si>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</si>
  <si>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</si>
  <si>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</si>
  <si>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</si>
  <si>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</si>
  <si>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</si>
  <si>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</si>
  <si>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</si>
  <si>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</si>
  <si>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</si>
  <si>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</si>
  <si>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</si>
  <si>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</si>
  <si>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</si>
  <si>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</si>
  <si>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</si>
  <si>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</si>
  <si>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</si>
  <si>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</si>
  <si>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</si>
  <si>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</si>
  <si>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</si>
  <si>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</si>
  <si>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</si>
  <si>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</si>
  <si>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</si>
  <si>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</si>
  <si>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</si>
  <si>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</si>
  <si>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</si>
  <si>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</si>
  <si>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</si>
  <si>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</si>
  <si>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</si>
  <si>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</si>
  <si>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</si>
  <si>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</si>
  <si>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</si>
  <si>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</si>
  <si>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</si>
  <si>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</si>
  <si>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</si>
  <si>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</si>
  <si>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</si>
  <si>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</si>
  <si>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</si>
  <si>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</si>
  <si>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</si>
  <si>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</si>
  <si>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</si>
  <si>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</si>
  <si>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</si>
  <si>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</si>
  <si>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</si>
  <si>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</si>
  <si>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</si>
  <si>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</si>
  <si>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</si>
  <si>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</si>
  <si>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</si>
  <si>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</si>
  <si>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</si>
  <si>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</si>
  <si>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</si>
  <si>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</si>
  <si>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</si>
  <si>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</si>
  <si>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</si>
  <si>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</si>
  <si>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</si>
  <si>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</si>
  <si>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</si>
  <si>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</si>
  <si>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</si>
  <si>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</si>
  <si>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</si>
  <si>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</si>
  <si>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</si>
  <si>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</si>
  <si>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</si>
  <si>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</si>
  <si>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</si>
  <si>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</si>
  <si>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</si>
  <si>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</si>
  <si>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</si>
  <si>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</si>
  <si>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</si>
  <si>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</si>
  <si>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</si>
  <si>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</si>
  <si>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</si>
  <si>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</si>
  <si>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</si>
  <si>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</si>
  <si>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</si>
  <si>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</si>
  <si>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</si>
  <si>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</si>
  <si>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</si>
  <si>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</si>
  <si>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</si>
  <si>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</si>
  <si>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</si>
  <si>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</si>
  <si>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</si>
  <si>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</si>
  <si>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</si>
  <si>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</si>
  <si>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</si>
  <si>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</si>
  <si>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</si>
  <si>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</si>
  <si>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</si>
  <si>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</si>
  <si>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</si>
  <si>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</si>
  <si>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</si>
  <si>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</si>
  <si>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</si>
  <si>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</si>
  <si>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</si>
  <si>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</si>
  <si>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</si>
  <si>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</si>
  <si>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</si>
  <si>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</si>
  <si>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</si>
  <si>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</si>
  <si>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</si>
  <si>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</si>
  <si>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</si>
  <si>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</si>
  <si>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</si>
  <si>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</si>
  <si>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</si>
  <si>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</si>
  <si>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</si>
  <si>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</si>
  <si>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</si>
  <si>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</si>
  <si>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</si>
  <si>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</si>
  <si>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</si>
  <si>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</si>
  <si>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</si>
  <si>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</si>
  <si>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</si>
  <si>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</si>
  <si>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</si>
  <si>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</si>
  <si>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</si>
  <si>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</si>
  <si>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</si>
  <si>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</si>
  <si>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</si>
  <si>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</si>
  <si>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</si>
  <si>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</si>
  <si>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</si>
  <si>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</si>
  <si>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</si>
  <si>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</si>
  <si>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</si>
  <si>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</si>
  <si>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</si>
  <si>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</si>
  <si>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r>
      <t xml:space="preserve">WARN REPORT - 01/01/2023 - 08/13/2025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</si>
  <si>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</si>
  <si>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</si>
  <si>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</si>
  <si>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</si>
  <si>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</si>
  <si>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</si>
  <si>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</si>
  <si>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</si>
  <si>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</si>
  <si>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</si>
  <si>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</si>
  <si>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</si>
  <si>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</si>
  <si>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</si>
  <si>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</si>
  <si>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</si>
  <si>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</si>
  <si>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r>
      <t xml:space="preserve">WARN REPORT - </t>
    </r>
    <r>
      <rPr>
        <b/>
        <sz val="12"/>
        <rFont val="Calibri"/>
        <family val="2"/>
        <scheme val="minor"/>
      </rPr>
      <t>07/01/25 to 08/13/2025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I206.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</si>
</sst>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06" totalsRowShown="0" headerRowDxfId="27" dataDxfId="26">
  <autoFilter ref="A2:I20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5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9218</v>
      </c>
    </row>
    <row r="4" spans="1:2" x14ac:dyDescent="0.35">
      <c r="A4" s="2" t="s">
        <v>9</v>
      </c>
      <c r="B4" s="11">
        <f>COUNTIF('Detailed WARN Report '!F:F,"Layoff Permanent")</f>
        <v>151</v>
      </c>
    </row>
    <row r="5" spans="1:2" x14ac:dyDescent="0.35">
      <c r="A5" s="2" t="s">
        <v>10</v>
      </c>
      <c r="B5" s="11">
        <f>COUNTIF('Detailed WARN Report '!F:F,"Layoff Temporary")</f>
        <v>3</v>
      </c>
    </row>
    <row r="6" spans="1:2" x14ac:dyDescent="0.35">
      <c r="A6" s="2" t="s">
        <v>11</v>
      </c>
      <c r="B6" s="11">
        <v>1</v>
      </c>
    </row>
    <row r="7" spans="1:2" x14ac:dyDescent="0.35">
      <c r="A7" s="2" t="s">
        <v>12</v>
      </c>
      <c r="B7" s="11">
        <f>COUNTIF('Detailed WARN Report '!F:F,"Closure Permanent")</f>
        <v>46</v>
      </c>
    </row>
    <row r="8" spans="1:2" x14ac:dyDescent="0.35">
      <c r="A8" s="2" t="s">
        <v>13</v>
      </c>
      <c r="B8" s="11">
        <f>COUNTIF('Detailed WARN Report '!F:F,"Closure Temporary")</f>
        <v>2</v>
      </c>
    </row>
    <row r="9" spans="1:2" x14ac:dyDescent="0.3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06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49.453125" style="10" bestFit="1" customWidth="1"/>
    <col min="6" max="6" width="18.90625" style="3" bestFit="1" customWidth="1"/>
    <col min="7" max="7" width="9.81640625" style="3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433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46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35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43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34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43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47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34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48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34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45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37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34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41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34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45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35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45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35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45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38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43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34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45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44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36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47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41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47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41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44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416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417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418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419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420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421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422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423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47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35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45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41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45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43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424</v>
      </c>
      <c r="F202" s="32" t="s">
        <v>6</v>
      </c>
      <c r="G202" s="34">
        <v>45</v>
      </c>
      <c r="H202" s="34" t="s">
        <v>425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426</v>
      </c>
      <c r="F203" s="32" t="s">
        <v>54</v>
      </c>
      <c r="G203" s="34">
        <v>2</v>
      </c>
      <c r="H203" s="34" t="s">
        <v>427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424</v>
      </c>
      <c r="F204" s="32" t="s">
        <v>6</v>
      </c>
      <c r="G204" s="34">
        <v>143</v>
      </c>
      <c r="H204" s="34" t="s">
        <v>428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429</v>
      </c>
      <c r="F205" s="32" t="s">
        <v>6</v>
      </c>
      <c r="G205" s="34">
        <v>5</v>
      </c>
      <c r="H205" s="34" t="s">
        <v>430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431</v>
      </c>
      <c r="F206" s="32" t="s">
        <v>54</v>
      </c>
      <c r="G206" s="34">
        <v>49</v>
      </c>
      <c r="H206" s="34" t="s">
        <v>432</v>
      </c>
      <c r="I206" s="26" t="s">
        <v>35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415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2025-08-14T16:47:15Z</dcterms:modified>
  <cp:category>Calculating WARN Report</cp:category>
</cp:coreProperties>
</file>