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5\"/>
    </mc:Choice>
  </mc:AlternateContent>
  <xr:revisionPtr revIDLastSave="0" documentId="13_ncr:1_{E4844410-920F-4466-9545-50DB7572581F}" xr6:coauthVersionLast="47" xr6:coauthVersionMax="47" xr10:uidLastSave="{00000000-0000-0000-0000-000000000000}"/>
  <bookViews>
    <workbookView xWindow="1536" yWindow="1536" windowWidth="17280" windowHeight="8964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<sst xmlns="http://schemas.openxmlformats.org/spreadsheetml/2006/main" count="1066" uniqueCount="426">
  <si>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</si>
  <si>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</si>
  <si>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</si>
  <si>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</si>
  <si>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</si>
  <si>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</si>
  <si>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</si>
  <si>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</si>
  <si>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</si>
  <si>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</si>
  <si>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</si>
  <si>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</si>
  <si>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</si>
  <si>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</si>
  <si>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</si>
  <si>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</si>
  <si>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</si>
  <si>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</si>
  <si>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</si>
  <si>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</si>
  <si>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</si>
  <si>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</si>
  <si>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</si>
  <si>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</si>
  <si>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</si>
  <si>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</si>
  <si>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</si>
  <si>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</si>
  <si>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</si>
  <si>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</si>
  <si>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</si>
  <si>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</si>
  <si>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</si>
  <si>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</si>
  <si>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</si>
  <si>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</si>
  <si>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</si>
  <si>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</si>
  <si>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</si>
  <si>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</si>
  <si>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</si>
  <si>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</si>
  <si>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</si>
  <si>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</si>
  <si>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</si>
  <si>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</si>
  <si>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</si>
  <si>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</si>
  <si>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</si>
  <si>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</si>
  <si>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</si>
  <si>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</si>
  <si>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</si>
  <si>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</si>
  <si>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</si>
  <si>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</si>
  <si>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</si>
  <si>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</si>
  <si>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</si>
  <si>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</si>
  <si>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</si>
  <si>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</si>
  <si>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</si>
  <si>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</si>
  <si>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</si>
  <si>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</si>
  <si>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</si>
  <si>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</si>
  <si>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</si>
  <si>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</si>
  <si>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</si>
  <si>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</si>
  <si>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</si>
  <si>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</si>
  <si>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</si>
  <si>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</si>
  <si>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</si>
  <si>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</si>
  <si>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</si>
  <si>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</si>
  <si>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</si>
  <si>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</si>
  <si>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</si>
  <si>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</si>
  <si>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</si>
  <si>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</si>
  <si>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</si>
  <si>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</si>
  <si>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</si>
  <si>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</si>
  <si>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</si>
  <si>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</si>
  <si>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</si>
  <si>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</si>
  <si>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</si>
  <si>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</si>
  <si>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</si>
  <si>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</si>
  <si>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</si>
  <si>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</si>
  <si>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</si>
  <si>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</si>
  <si>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</si>
  <si>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</si>
  <si>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</si>
  <si>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</si>
  <si>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</si>
  <si>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</si>
  <si>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</si>
  <si>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</si>
  <si>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</si>
  <si>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</si>
  <si>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</si>
  <si>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</si>
  <si>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</si>
  <si>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</si>
  <si>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</si>
  <si>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</si>
  <si>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</si>
  <si>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</si>
  <si>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</si>
  <si>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</si>
  <si>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</si>
  <si>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</si>
  <si>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</si>
  <si>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</si>
  <si>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</si>
  <si>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</si>
  <si>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</si>
  <si>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</si>
  <si>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</si>
  <si>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</si>
  <si>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</si>
  <si>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</si>
  <si>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</si>
  <si>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</si>
  <si>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</si>
  <si>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</si>
  <si>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</si>
  <si>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</si>
  <si>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</si>
  <si>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</si>
  <si>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</si>
  <si>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</si>
  <si>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</si>
  <si>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</si>
  <si>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</si>
  <si>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</si>
  <si>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</si>
  <si>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</si>
  <si>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</si>
  <si>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</si>
  <si>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</si>
  <si>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</si>
  <si>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</si>
  <si>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</si>
  <si>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</si>
  <si>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</si>
  <si>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</si>
  <si>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</si>
  <si>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</si>
  <si>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</si>
  <si>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</si>
  <si>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</si>
  <si>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</si>
  <si>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</si>
  <si>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</si>
  <si>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</si>
  <si>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</si>
  <si>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</si>
  <si>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</si>
  <si>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</si>
  <si>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</si>
  <si>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</si>
  <si>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</si>
  <si>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</si>
  <si>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</si>
  <si>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</si>
  <si>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</si>
  <si>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</si>
  <si>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</si>
  <si>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</si>
  <si>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</si>
  <si>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</si>
  <si>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</si>
  <si>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</si>
  <si>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</si>
  <si>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</si>
  <si>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</si>
  <si>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</si>
  <si>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</si>
  <si>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</si>
  <si>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</si>
  <si>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</si>
  <si>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</si>
  <si>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</si>
  <si>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</si>
  <si>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</si>
  <si>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</si>
  <si>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</si>
  <si>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</si>
  <si>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</si>
  <si>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</si>
  <si>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</si>
  <si>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</si>
  <si>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</si>
  <si>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</si>
  <si>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</si>
  <si>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</si>
  <si>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</si>
  <si>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</si>
  <si>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</si>
  <si>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</si>
  <si>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</si>
  <si>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</si>
  <si>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</si>
  <si>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</si>
  <si>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</si>
  <si>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</si>
  <si>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</si>
  <si>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</si>
  <si>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</si>
  <si>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</si>
  <si>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</si>
  <si>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</si>
  <si>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</si>
  <si>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</si>
  <si>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</si>
  <si>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</si>
  <si>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</si>
  <si>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</si>
  <si>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</si>
  <si>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</si>
  <si>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</si>
  <si>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</si>
  <si>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</si>
  <si>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</si>
  <si>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</si>
  <si>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</si>
  <si>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</si>
  <si>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</si>
  <si>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</si>
  <si>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</si>
  <si>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</si>
  <si>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</si>
  <si>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</si>
  <si>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</si>
  <si>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</si>
  <si>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</si>
  <si>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</si>
  <si>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</si>
  <si>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</si>
  <si>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</si>
  <si>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</si>
  <si>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</si>
  <si>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</si>
  <si>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</si>
  <si>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</si>
  <si>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</si>
  <si>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</si>
  <si>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</si>
  <si>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</si>
  <si>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</si>
  <si>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</si>
  <si>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</si>
  <si>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</si>
  <si>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</si>
  <si>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</si>
  <si>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</si>
  <si>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</si>
  <si>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</si>
  <si>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</si>
  <si>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</si>
  <si>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</si>
  <si>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</si>
  <si>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</si>
  <si>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</si>
  <si>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</si>
  <si>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</si>
  <si>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</si>
  <si>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</si>
  <si>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</si>
  <si>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</si>
  <si>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</si>
  <si>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</si>
  <si>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</si>
  <si>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</si>
  <si>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</si>
  <si>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</si>
  <si>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</si>
  <si>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</si>
  <si>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</si>
  <si>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</si>
  <si>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</si>
  <si>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</si>
  <si>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</si>
  <si>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</si>
  <si>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</si>
  <si>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</si>
  <si>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</si>
  <si>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</si>
  <si>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</si>
  <si>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</si>
  <si>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</si>
  <si>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</si>
  <si>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</si>
  <si>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</si>
  <si>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</si>
  <si>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</si>
  <si>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</si>
  <si>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</si>
  <si>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</si>
  <si>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</si>
  <si>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</si>
  <si>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</si>
  <si>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</si>
  <si>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</si>
  <si>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</si>
  <si>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</si>
  <si>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</si>
  <si>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</si>
  <si>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</si>
  <si>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</si>
  <si>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</si>
  <si>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</si>
  <si>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</si>
  <si>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</si>
  <si>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</si>
  <si>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</si>
  <si>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</si>
  <si>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</si>
  <si>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</si>
  <si>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</si>
  <si>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</si>
  <si>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</si>
  <si>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</si>
  <si>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</si>
  <si>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</si>
  <si>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</si>
  <si>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</si>
  <si>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</si>
  <si>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</si>
  <si>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</si>
  <si>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</si>
  <si>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</si>
  <si>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</si>
  <si>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</si>
  <si>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</si>
  <si>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</si>
  <si>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</si>
  <si>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</si>
  <si>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</si>
  <si>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</si>
  <si>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</si>
  <si>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</si>
  <si>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</si>
  <si>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</si>
  <si>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</si>
  <si>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</si>
  <si>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</si>
  <si>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</si>
  <si>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</si>
  <si>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</si>
  <si>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</si>
  <si>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</si>
  <si>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</si>
  <si>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</si>
  <si>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</si>
  <si>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</si>
  <si>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</si>
  <si>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</si>
  <si>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</si>
  <si>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</si>
  <si>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</si>
  <si>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</si>
  <si>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</si>
  <si>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</si>
  <si>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</si>
  <si>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</si>
  <si>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</si>
  <si>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</si>
  <si>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</si>
  <si>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</si>
  <si>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</si>
  <si>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</si>
  <si>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</si>
  <si>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</si>
  <si>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</si>
  <si>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</si>
  <si>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</si>
  <si>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</si>
  <si>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</si>
  <si>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</si>
  <si>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</si>
  <si>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</si>
  <si>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</si>
  <si>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</si>
  <si>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</si>
  <si>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</si>
  <si>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r>
      <t xml:space="preserve">WARN REPORT - 01/01/2023 - 08/11/2025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</si>
  <si>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Astellas Gene Therapies, Inc.</t>
  </si>
  <si>
    <t>534 Eccles Avenue  South San Francisco CA 94080</t>
  </si>
  <si>
    <t>Keck Hospital of USC</t>
  </si>
  <si>
    <t>USC Norris Cancer Hospital</t>
  </si>
  <si>
    <t>Soto II - USC</t>
  </si>
  <si>
    <t>HC1</t>
  </si>
  <si>
    <t>HC2</t>
  </si>
  <si>
    <t>HC3</t>
  </si>
  <si>
    <t>HC4</t>
  </si>
  <si>
    <t>DTLA Clinic</t>
  </si>
  <si>
    <t>San Pablo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</si>
  <si>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</si>
  <si>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</si>
  <si>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</si>
  <si>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</si>
  <si>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</si>
  <si>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</si>
  <si>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</si>
  <si>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</si>
  <si>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</si>
  <si>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</si>
  <si>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</si>
  <si>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</si>
  <si>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</si>
  <si>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</si>
  <si>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r>
      <t xml:space="preserve">WARN REPORT - </t>
    </r>
    <r>
      <rPr>
        <b/>
        <sz val="12"/>
        <rFont val="Calibri"/>
        <family val="2"/>
        <scheme val="minor"/>
      </rPr>
      <t>07/01/25 to 08/11/2025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</si>
</sst>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01" totalsRowShown="0" headerRowDxfId="27" dataDxfId="26">
  <autoFilter ref="A2:I20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28</v>
      </c>
    </row>
    <row r="2" spans="1:1" ht="21" x14ac:dyDescent="0.4">
      <c r="A2" s="12" t="s">
        <v>20</v>
      </c>
    </row>
    <row r="3" spans="1:1" x14ac:dyDescent="0.3">
      <c r="A3" s="13" t="s">
        <v>18</v>
      </c>
    </row>
    <row r="4" spans="1:1" x14ac:dyDescent="0.3">
      <c r="A4" s="13" t="s">
        <v>19</v>
      </c>
    </row>
    <row r="5" spans="1:1" x14ac:dyDescent="0.3">
      <c r="A5" s="13" t="s">
        <v>23</v>
      </c>
    </row>
    <row r="6" spans="1:1" x14ac:dyDescent="0.3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21</v>
      </c>
    </row>
    <row r="2" spans="1:2" x14ac:dyDescent="0.3">
      <c r="A2" s="14" t="s">
        <v>16</v>
      </c>
      <c r="B2" s="15" t="s">
        <v>15</v>
      </c>
    </row>
    <row r="3" spans="1:2" x14ac:dyDescent="0.3">
      <c r="A3" s="2" t="s">
        <v>17</v>
      </c>
      <c r="B3" s="11">
        <f>SUM('Detailed WARN Report '!G:G)</f>
        <v>8974</v>
      </c>
    </row>
    <row r="4" spans="1:2" x14ac:dyDescent="0.3">
      <c r="A4" s="2" t="s">
        <v>9</v>
      </c>
      <c r="B4" s="11">
        <f>COUNTIF('Detailed WARN Report '!F:F,"Layoff Permanent")</f>
        <v>148</v>
      </c>
    </row>
    <row r="5" spans="1:2" x14ac:dyDescent="0.3">
      <c r="A5" s="2" t="s">
        <v>10</v>
      </c>
      <c r="B5" s="11">
        <f>COUNTIF('Detailed WARN Report '!F:F,"Layoff Temporary")</f>
        <v>3</v>
      </c>
    </row>
    <row r="6" spans="1:2" x14ac:dyDescent="0.3">
      <c r="A6" s="2" t="s">
        <v>11</v>
      </c>
      <c r="B6" s="11">
        <v>1</v>
      </c>
    </row>
    <row r="7" spans="1:2" x14ac:dyDescent="0.3">
      <c r="A7" s="2" t="s">
        <v>12</v>
      </c>
      <c r="B7" s="11">
        <f>COUNTIF('Detailed WARN Report '!F:F,"Closure Permanent")</f>
        <v>44</v>
      </c>
    </row>
    <row r="8" spans="1:2" x14ac:dyDescent="0.3">
      <c r="A8" s="2" t="s">
        <v>13</v>
      </c>
      <c r="B8" s="11">
        <f>COUNTIF('Detailed WARN Report '!F:F,"Closure Temporary")</f>
        <v>2</v>
      </c>
    </row>
    <row r="9" spans="1:2" x14ac:dyDescent="0.3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01"/>
  <sheetViews>
    <sheetView zoomScaleNormal="100" workbookViewId="0"/>
  </sheetViews>
  <sheetFormatPr defaultColWidth="30" defaultRowHeight="14.4" x14ac:dyDescent="0.3"/>
  <cols>
    <col min="1" max="1" width="29.44140625" style="3" bestFit="1" customWidth="1"/>
    <col min="2" max="2" width="7" style="8" bestFit="1" customWidth="1"/>
    <col min="3" max="3" width="9.88671875" style="8" customWidth="1"/>
    <col min="4" max="4" width="8.44140625" style="8" bestFit="1" customWidth="1"/>
    <col min="5" max="5" width="53.5546875" style="10" bestFit="1" customWidth="1"/>
    <col min="6" max="6" width="21.5546875" style="3" bestFit="1" customWidth="1"/>
    <col min="7" max="7" width="9.88671875" style="3" customWidth="1"/>
    <col min="8" max="8" width="59.109375" style="3" bestFit="1" customWidth="1"/>
    <col min="9" max="9" width="51.88671875" style="3" bestFit="1" customWidth="1"/>
  </cols>
  <sheetData>
    <row r="1" spans="1:9" ht="99.6" x14ac:dyDescent="0.3">
      <c r="A1" s="16" t="s">
        <v>425</v>
      </c>
      <c r="E1" s="3"/>
    </row>
    <row r="2" spans="1:9" ht="24.6" x14ac:dyDescent="0.3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400</v>
      </c>
      <c r="F133" s="32" t="s">
        <v>6</v>
      </c>
      <c r="G133" s="34">
        <v>21</v>
      </c>
      <c r="H133" s="34" t="s">
        <v>401</v>
      </c>
      <c r="I133" s="26" t="s">
        <v>35</v>
      </c>
    </row>
    <row r="134" spans="1:9" x14ac:dyDescent="0.3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402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403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404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405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406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407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408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409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410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3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3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3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3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3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3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411</v>
      </c>
      <c r="F195" s="32" t="s">
        <v>54</v>
      </c>
      <c r="G195" s="34">
        <v>21</v>
      </c>
      <c r="H195" s="34" t="s">
        <v>412</v>
      </c>
      <c r="I195" s="26" t="s">
        <v>34</v>
      </c>
    </row>
    <row r="196" spans="1:9" x14ac:dyDescent="0.3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413</v>
      </c>
      <c r="F196" s="32" t="s">
        <v>6</v>
      </c>
      <c r="G196" s="34">
        <v>69</v>
      </c>
      <c r="H196" s="34" t="s">
        <v>414</v>
      </c>
      <c r="I196" s="26" t="s">
        <v>41</v>
      </c>
    </row>
    <row r="197" spans="1:9" x14ac:dyDescent="0.3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415</v>
      </c>
      <c r="F197" s="32" t="s">
        <v>6</v>
      </c>
      <c r="G197" s="34">
        <v>5</v>
      </c>
      <c r="H197" s="34" t="s">
        <v>416</v>
      </c>
      <c r="I197" s="26" t="s">
        <v>41</v>
      </c>
    </row>
    <row r="198" spans="1:9" x14ac:dyDescent="0.3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417</v>
      </c>
      <c r="F198" s="32" t="s">
        <v>6</v>
      </c>
      <c r="G198" s="34">
        <v>5</v>
      </c>
      <c r="H198" s="34" t="s">
        <v>418</v>
      </c>
      <c r="I198" s="26" t="s">
        <v>41</v>
      </c>
    </row>
    <row r="199" spans="1:9" x14ac:dyDescent="0.3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419</v>
      </c>
      <c r="F199" s="32" t="s">
        <v>6</v>
      </c>
      <c r="G199" s="34">
        <v>11</v>
      </c>
      <c r="H199" s="34" t="s">
        <v>420</v>
      </c>
      <c r="I199" s="26" t="s">
        <v>41</v>
      </c>
    </row>
    <row r="200" spans="1:9" x14ac:dyDescent="0.3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421</v>
      </c>
      <c r="F200" s="32" t="s">
        <v>6</v>
      </c>
      <c r="G200" s="34">
        <v>7</v>
      </c>
      <c r="H200" s="34" t="s">
        <v>422</v>
      </c>
      <c r="I200" s="26" t="s">
        <v>46</v>
      </c>
    </row>
    <row r="201" spans="1:9" x14ac:dyDescent="0.3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423</v>
      </c>
      <c r="F201" s="32" t="s">
        <v>6</v>
      </c>
      <c r="G201" s="34">
        <v>82</v>
      </c>
      <c r="H201" s="34" t="s">
        <v>424</v>
      </c>
      <c r="I201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25</v>
      </c>
    </row>
    <row r="2" spans="1:2" x14ac:dyDescent="0.3">
      <c r="A2" s="15" t="s">
        <v>16</v>
      </c>
      <c r="B2" s="23" t="s">
        <v>15</v>
      </c>
    </row>
    <row r="3" spans="1:2" x14ac:dyDescent="0.3">
      <c r="A3" s="17" t="s">
        <v>17</v>
      </c>
      <c r="B3" s="24">
        <f>SUM('Call Center Relocations Report'!G:G)</f>
        <v>163</v>
      </c>
    </row>
    <row r="4" spans="1:2" x14ac:dyDescent="0.3">
      <c r="A4" s="17" t="s">
        <v>9</v>
      </c>
      <c r="B4" s="24">
        <f>COUNTIF('Call Center Relocations Report'!F:F,"Layoff Permanent")</f>
        <v>1</v>
      </c>
    </row>
    <row r="5" spans="1:2" x14ac:dyDescent="0.3">
      <c r="A5" s="17" t="s">
        <v>10</v>
      </c>
      <c r="B5" s="24">
        <f>COUNTIF('Call Center Relocations Report'!F:F,"Layoff Temporary")</f>
        <v>0</v>
      </c>
    </row>
    <row r="6" spans="1:2" x14ac:dyDescent="0.3">
      <c r="A6" s="17" t="s">
        <v>11</v>
      </c>
      <c r="B6" s="24">
        <f>COUNTIF('Call Center Relocations Report'!F:F,"Layoff Not Identified")</f>
        <v>0</v>
      </c>
    </row>
    <row r="7" spans="1:2" x14ac:dyDescent="0.3">
      <c r="A7" s="17" t="s">
        <v>12</v>
      </c>
      <c r="B7" s="24">
        <f>COUNTIF('Call Center Relocations Report'!F:F,"Closure Permanent")</f>
        <v>0</v>
      </c>
    </row>
    <row r="8" spans="1:2" x14ac:dyDescent="0.3">
      <c r="A8" s="17" t="s">
        <v>13</v>
      </c>
      <c r="B8" s="24">
        <f>COUNTIF('Call Center Relocations Report'!F:F,"Closure Temporary")</f>
        <v>0</v>
      </c>
    </row>
    <row r="9" spans="1:2" x14ac:dyDescent="0.3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399</v>
      </c>
      <c r="E1"/>
    </row>
    <row r="2" spans="1:8" ht="24.6" x14ac:dyDescent="0.3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30</v>
      </c>
    </row>
    <row r="2" spans="1:1" x14ac:dyDescent="0.3">
      <c r="A2" t="s">
        <v>31</v>
      </c>
    </row>
    <row r="3" spans="1:1" x14ac:dyDescent="0.3">
      <c r="A3" t="s">
        <v>32</v>
      </c>
    </row>
    <row r="4" spans="1:1" x14ac:dyDescent="0.3">
      <c r="A4" t="s">
        <v>33</v>
      </c>
    </row>
    <row r="5" spans="1:1" x14ac:dyDescent="0.3">
      <c r="A5" t="s">
        <v>34</v>
      </c>
    </row>
    <row r="6" spans="1:1" x14ac:dyDescent="0.3">
      <c r="A6" t="s">
        <v>35</v>
      </c>
    </row>
    <row r="7" spans="1:1" x14ac:dyDescent="0.3">
      <c r="A7" t="s">
        <v>36</v>
      </c>
    </row>
    <row r="8" spans="1:1" x14ac:dyDescent="0.3">
      <c r="A8" t="s">
        <v>37</v>
      </c>
    </row>
    <row r="9" spans="1:1" x14ac:dyDescent="0.3">
      <c r="A9" t="s">
        <v>38</v>
      </c>
    </row>
    <row r="10" spans="1:1" x14ac:dyDescent="0.3">
      <c r="A10" t="s">
        <v>39</v>
      </c>
    </row>
    <row r="11" spans="1:1" x14ac:dyDescent="0.3">
      <c r="A11" t="s">
        <v>40</v>
      </c>
    </row>
    <row r="12" spans="1:1" x14ac:dyDescent="0.3">
      <c r="A12" t="s">
        <v>41</v>
      </c>
    </row>
    <row r="13" spans="1:1" x14ac:dyDescent="0.3">
      <c r="A13" t="s">
        <v>42</v>
      </c>
    </row>
    <row r="14" spans="1:1" x14ac:dyDescent="0.3">
      <c r="A14" t="s">
        <v>43</v>
      </c>
    </row>
    <row r="15" spans="1:1" x14ac:dyDescent="0.3">
      <c r="A15" t="s">
        <v>44</v>
      </c>
    </row>
    <row r="16" spans="1:1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48</v>
      </c>
    </row>
    <row r="20" spans="1:1" x14ac:dyDescent="0.3">
      <c r="A20" t="s">
        <v>49</v>
      </c>
    </row>
    <row r="21" spans="1:1" x14ac:dyDescent="0.3">
      <c r="A21" t="s">
        <v>50</v>
      </c>
    </row>
    <row r="22" spans="1:1" x14ac:dyDescent="0.3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2025-08-12T15:33:59Z</dcterms:modified>
  <cp:category>Calculating WARN Report</cp:category>
</cp:coreProperties>
</file>