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第四问铅钡数据" sheetId="1" r:id="rId1"/>
  </sheets>
  <calcPr calcId="144525"/>
</workbook>
</file>

<file path=xl/sharedStrings.xml><?xml version="1.0" encoding="utf-8"?>
<sst xmlns="http://schemas.openxmlformats.org/spreadsheetml/2006/main" count="66" uniqueCount="48">
  <si>
    <t>文物采样点</t>
  </si>
  <si>
    <t>是否风化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</si>
  <si>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</si>
  <si>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</si>
  <si>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</si>
  <si>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</si>
  <si>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</si>
  <si>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</si>
  <si>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</si>
  <si>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</si>
  <si>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</si>
  <si>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</si>
  <si>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</si>
  <si>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</si>
  <si>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</si>
  <si>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</si>
  <si>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08严重风化点</t>
  </si>
  <si>
    <t>26严重风化点</t>
  </si>
  <si>
    <t>30部位1</t>
  </si>
  <si>
    <t>43部位1</t>
  </si>
  <si>
    <t>43部位2</t>
  </si>
  <si>
    <t>51部位1</t>
  </si>
  <si>
    <t>51部位2</t>
  </si>
  <si>
    <t>54严重风化点</t>
  </si>
  <si>
    <t>23未风化点</t>
  </si>
  <si>
    <t>25未风化点</t>
  </si>
  <si>
    <t>28未风化点</t>
  </si>
  <si>
    <t>29未风化点</t>
  </si>
  <si>
    <t>30部位2</t>
  </si>
  <si>
    <t>42未风化点1</t>
  </si>
  <si>
    <t>42未风化点2</t>
  </si>
  <si>
    <t>44未风化点</t>
  </si>
  <si>
    <t>49未风化点</t>
  </si>
  <si>
    <t>50未风化点</t>
  </si>
  <si>
    <t>53未风化点</t>
  </si>
  <si>
    <t>未风化</t>
  </si>
  <si>
    <t>平均值</t>
  </si>
  <si>
    <t>标准差</t>
  </si>
  <si>
    <t>风化</t>
  </si>
  <si>
    <t>二者差值</t>
  </si>
  <si>
    <t>预测值</t>
  </si>
  <si>
    <t>49风化点的预测</t>
  </si>
  <si>
    <t>50分化点的预测</t>
  </si>
  <si>
    <t>49的相对误差</t>
  </si>
  <si>
    <t>50的相对误差</t>
  </si>
  <si>
    <t>49风化点预测值</t>
  </si>
  <si>
    <t>二氧化硅含量</t>
  </si>
  <si>
    <t>相对误差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</si>
</sst>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P50" totalsRowShown="0">
  <autoFilter ref="A1:P50"/>
  <sortState ref="A1:P50">
    <sortCondition ref="B1" descending="1"/>
  </sortState>
  <tableColumns count="16">
    <tableColumn id="1" name="文物采样点" dataDxfId="0"/>
    <tableColumn id="2" name="是否风化" dataDxfId="1"/>
    <tableColumn id="3" name="二氧化硅(SiO2)" dataDxfId="2"/>
    <tableColumn id="4" name="氧化钠(Na2O)" dataDxfId="3"/>
    <tableColumn id="5" name="氧化钾(K2O)" dataDxfId="4"/>
    <tableColumn id="6" name="氧化钙(CaO)" dataDxfId="5"/>
    <tableColumn id="7" name="氧化镁(MgO)" dataDxfId="6"/>
    <tableColumn id="8" name="氧化铝(Al2O3)" dataDxfId="7"/>
    <tableColumn id="9" name="氧化铁(Fe2O3)" dataDxfId="8"/>
    <tableColumn id="10" name="氧化铜(CuO)" dataDxfId="9"/>
    <tableColumn id="11" name="氧化铅(PbO)" dataDxfId="10"/>
    <tableColumn id="12" name="氧化钡(BaO)" dataDxfId="11"/>
    <tableColumn id="13" name="五氧化二磷(P2O5)" dataDxfId="12"/>
    <tableColumn id="14" name="氧化锶(SrO)" dataDxfId="13"/>
    <tableColumn id="15" name="氧化锡(SnO2)" dataDxfId="14"/>
    <tableColumn id="16" name="二氧化硫(SO2)" dataDxfId="1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8"/>
  <sheetViews>
    <sheetView tabSelected="1" zoomScale="55" zoomScaleNormal="55" topLeftCell="A94" workbookViewId="0">
      <selection activeCell="M126" sqref="M126"/>
    </sheetView>
  </sheetViews>
  <sheetFormatPr defaultColWidth="9" defaultRowHeight="13.8"/>
  <cols>
    <col min="1" max="1" width="18.7777777777778" customWidth="1"/>
    <col min="2" max="2" width="19.5555555555556" customWidth="1"/>
    <col min="3" max="3" width="15.3333333333333" customWidth="1"/>
    <col min="4" max="4" width="16.8888888888889" customWidth="1"/>
    <col min="5" max="5" width="19.7777777777778" customWidth="1"/>
    <col min="6" max="6" width="26" customWidth="1"/>
    <col min="7" max="7" width="14.6666666666667" customWidth="1"/>
    <col min="8" max="8" width="21.2222222222222" customWidth="1"/>
    <col min="9" max="9" width="21.8888888888889" customWidth="1"/>
    <col min="10" max="10" width="12.8888888888889"/>
    <col min="11" max="16" width="14.111111111111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1">
        <v>2</v>
      </c>
      <c r="B2" s="1">
        <v>1</v>
      </c>
      <c r="C2" s="1">
        <v>36.28</v>
      </c>
      <c r="D2" s="1">
        <v>0</v>
      </c>
      <c r="E2" s="1">
        <v>1.05</v>
      </c>
      <c r="F2" s="1">
        <v>2.34</v>
      </c>
      <c r="G2" s="1">
        <v>1.18</v>
      </c>
      <c r="H2" s="1">
        <v>5.73</v>
      </c>
      <c r="I2" s="1">
        <v>1.86</v>
      </c>
      <c r="J2" s="1">
        <v>0.26</v>
      </c>
      <c r="K2" s="1">
        <v>47.43</v>
      </c>
      <c r="L2" s="1">
        <v>0</v>
      </c>
      <c r="M2" s="1">
        <v>3.57</v>
      </c>
      <c r="N2" s="1">
        <v>0.19</v>
      </c>
      <c r="O2" s="1">
        <v>0</v>
      </c>
      <c r="P2" s="1">
        <v>0</v>
      </c>
    </row>
    <row r="3" s="1" customFormat="1" spans="1:16">
      <c r="A3" s="1">
        <v>8</v>
      </c>
      <c r="B3" s="1">
        <v>1</v>
      </c>
      <c r="C3" s="1">
        <v>20.14</v>
      </c>
      <c r="D3" s="1">
        <v>0</v>
      </c>
      <c r="E3" s="1">
        <v>0</v>
      </c>
      <c r="F3" s="1">
        <v>1.48</v>
      </c>
      <c r="G3" s="1">
        <v>0</v>
      </c>
      <c r="H3" s="1">
        <v>1.34</v>
      </c>
      <c r="I3" s="1">
        <v>0</v>
      </c>
      <c r="J3" s="1">
        <v>10.41</v>
      </c>
      <c r="K3" s="1">
        <v>28.68</v>
      </c>
      <c r="L3" s="1">
        <v>31.23</v>
      </c>
      <c r="M3" s="1">
        <v>3.59</v>
      </c>
      <c r="N3" s="1">
        <v>0.37</v>
      </c>
      <c r="O3" s="1">
        <v>0</v>
      </c>
      <c r="P3" s="1">
        <v>2.58</v>
      </c>
    </row>
    <row r="4" s="1" customFormat="1" spans="1:16">
      <c r="A4" s="1" t="s">
        <v>16</v>
      </c>
      <c r="B4" s="1">
        <v>1</v>
      </c>
      <c r="C4" s="1">
        <v>4.61</v>
      </c>
      <c r="D4" s="1">
        <v>0</v>
      </c>
      <c r="E4" s="1">
        <v>0</v>
      </c>
      <c r="F4" s="1">
        <v>3.19</v>
      </c>
      <c r="G4" s="1">
        <v>0</v>
      </c>
      <c r="H4" s="1">
        <v>1.11</v>
      </c>
      <c r="I4" s="1">
        <v>0</v>
      </c>
      <c r="J4" s="1">
        <v>3.14</v>
      </c>
      <c r="K4" s="1">
        <v>32.45</v>
      </c>
      <c r="L4" s="1">
        <v>30.62</v>
      </c>
      <c r="M4" s="1">
        <v>7.56</v>
      </c>
      <c r="N4" s="1">
        <v>0.53</v>
      </c>
      <c r="O4" s="1">
        <v>0</v>
      </c>
      <c r="P4" s="1">
        <v>15.03</v>
      </c>
    </row>
    <row r="5" s="1" customFormat="1" spans="1:16">
      <c r="A5" s="1">
        <v>11</v>
      </c>
      <c r="B5" s="1">
        <v>1</v>
      </c>
      <c r="C5" s="1">
        <v>33.59</v>
      </c>
      <c r="D5" s="1">
        <v>0</v>
      </c>
      <c r="E5" s="1">
        <v>0.21</v>
      </c>
      <c r="F5" s="1">
        <v>3.51</v>
      </c>
      <c r="G5" s="1">
        <v>0.71</v>
      </c>
      <c r="H5" s="1">
        <v>2.69</v>
      </c>
      <c r="I5" s="1">
        <v>0</v>
      </c>
      <c r="J5" s="1">
        <v>4.93</v>
      </c>
      <c r="K5" s="1">
        <v>25.39</v>
      </c>
      <c r="L5" s="1">
        <v>14.61</v>
      </c>
      <c r="M5" s="1">
        <v>9.38</v>
      </c>
      <c r="N5" s="1">
        <v>0.37</v>
      </c>
      <c r="O5" s="1">
        <v>0</v>
      </c>
      <c r="P5" s="1">
        <v>0</v>
      </c>
    </row>
    <row r="6" s="1" customFormat="1" spans="1:16">
      <c r="A6" s="1">
        <v>19</v>
      </c>
      <c r="B6" s="1">
        <v>1</v>
      </c>
      <c r="C6" s="1">
        <v>29.64</v>
      </c>
      <c r="D6" s="1">
        <v>0</v>
      </c>
      <c r="E6" s="1">
        <v>0</v>
      </c>
      <c r="F6" s="1">
        <v>2.93</v>
      </c>
      <c r="G6" s="1">
        <v>0.59</v>
      </c>
      <c r="H6" s="1">
        <v>3.57</v>
      </c>
      <c r="I6" s="1">
        <v>1.33</v>
      </c>
      <c r="J6" s="1">
        <v>3.51</v>
      </c>
      <c r="K6" s="1">
        <v>42.82</v>
      </c>
      <c r="L6" s="1">
        <v>5.35</v>
      </c>
      <c r="M6" s="1">
        <v>8.83</v>
      </c>
      <c r="N6" s="1">
        <v>0.19</v>
      </c>
      <c r="O6" s="1">
        <v>0</v>
      </c>
      <c r="P6" s="1">
        <v>0</v>
      </c>
    </row>
    <row r="7" s="1" customFormat="1" spans="1:16">
      <c r="A7" s="1">
        <v>26</v>
      </c>
      <c r="B7" s="1">
        <v>1</v>
      </c>
      <c r="C7" s="1">
        <v>19.79</v>
      </c>
      <c r="D7" s="1">
        <v>0</v>
      </c>
      <c r="E7" s="1">
        <v>0</v>
      </c>
      <c r="F7" s="1">
        <v>1.44</v>
      </c>
      <c r="G7" s="1">
        <v>0</v>
      </c>
      <c r="H7" s="1">
        <v>0.7</v>
      </c>
      <c r="I7" s="1">
        <v>0</v>
      </c>
      <c r="J7" s="1">
        <v>10.57</v>
      </c>
      <c r="K7" s="1">
        <v>29.53</v>
      </c>
      <c r="L7" s="1">
        <v>32.25</v>
      </c>
      <c r="M7" s="1">
        <v>3.13</v>
      </c>
      <c r="N7" s="1">
        <v>0.45</v>
      </c>
      <c r="O7" s="1">
        <v>0</v>
      </c>
      <c r="P7" s="1">
        <v>1.96</v>
      </c>
    </row>
    <row r="8" s="1" customFormat="1" spans="1:16">
      <c r="A8" s="1" t="s">
        <v>17</v>
      </c>
      <c r="B8" s="1">
        <v>1</v>
      </c>
      <c r="C8" s="1">
        <v>3.72</v>
      </c>
      <c r="D8" s="1">
        <v>0</v>
      </c>
      <c r="E8" s="1">
        <v>0.4</v>
      </c>
      <c r="F8" s="1">
        <v>3.01</v>
      </c>
      <c r="G8" s="1">
        <v>0</v>
      </c>
      <c r="H8" s="1">
        <v>1.18</v>
      </c>
      <c r="I8" s="1">
        <v>0</v>
      </c>
      <c r="J8" s="1">
        <v>3.6</v>
      </c>
      <c r="K8" s="1">
        <v>29.92</v>
      </c>
      <c r="L8" s="1">
        <v>35.45</v>
      </c>
      <c r="M8" s="1">
        <v>6.04</v>
      </c>
      <c r="N8" s="1">
        <v>0.62</v>
      </c>
      <c r="O8" s="1">
        <v>0</v>
      </c>
      <c r="P8" s="1">
        <v>15.95</v>
      </c>
    </row>
    <row r="9" s="1" customFormat="1" spans="1:16">
      <c r="A9" s="1" t="s">
        <v>18</v>
      </c>
      <c r="B9" s="1">
        <v>1</v>
      </c>
      <c r="C9" s="1">
        <v>34.34</v>
      </c>
      <c r="D9" s="1">
        <v>0</v>
      </c>
      <c r="E9" s="1">
        <v>1.41</v>
      </c>
      <c r="F9" s="1">
        <v>4.49</v>
      </c>
      <c r="G9" s="1">
        <v>0.98</v>
      </c>
      <c r="H9" s="1">
        <v>4.35</v>
      </c>
      <c r="I9" s="1">
        <v>2.12</v>
      </c>
      <c r="J9" s="1">
        <v>0</v>
      </c>
      <c r="K9" s="1">
        <v>39.22</v>
      </c>
      <c r="L9" s="1">
        <v>10.29</v>
      </c>
      <c r="M9" s="1">
        <v>0</v>
      </c>
      <c r="N9" s="1">
        <v>0.35</v>
      </c>
      <c r="O9" s="1">
        <v>0.4</v>
      </c>
      <c r="P9" s="1">
        <v>0</v>
      </c>
    </row>
    <row r="10" s="1" customFormat="1" spans="1:16">
      <c r="A10" s="1">
        <v>34</v>
      </c>
      <c r="B10" s="1">
        <v>1</v>
      </c>
      <c r="C10" s="1">
        <v>35.78</v>
      </c>
      <c r="D10" s="1">
        <v>0</v>
      </c>
      <c r="E10" s="1">
        <v>0.25</v>
      </c>
      <c r="F10" s="1">
        <v>0.78</v>
      </c>
      <c r="G10" s="1">
        <v>0</v>
      </c>
      <c r="H10" s="1">
        <v>1.62</v>
      </c>
      <c r="I10" s="1">
        <v>0.47</v>
      </c>
      <c r="J10" s="1">
        <v>1.51</v>
      </c>
      <c r="K10" s="1">
        <v>46.55</v>
      </c>
      <c r="L10" s="1">
        <v>10</v>
      </c>
      <c r="M10" s="1">
        <v>0.34</v>
      </c>
      <c r="N10" s="1">
        <v>0.22</v>
      </c>
      <c r="O10" s="1">
        <v>0</v>
      </c>
      <c r="P10" s="1">
        <v>0</v>
      </c>
    </row>
    <row r="11" s="1" customFormat="1" spans="1:16">
      <c r="A11" s="1">
        <v>36</v>
      </c>
      <c r="B11" s="1">
        <v>1</v>
      </c>
      <c r="C11" s="1">
        <v>39.57</v>
      </c>
      <c r="D11" s="1">
        <v>2.22</v>
      </c>
      <c r="E11" s="1">
        <v>0.14</v>
      </c>
      <c r="F11" s="1">
        <v>0.37</v>
      </c>
      <c r="G11" s="1">
        <v>0</v>
      </c>
      <c r="H11" s="1">
        <v>1.6</v>
      </c>
      <c r="I11" s="1">
        <v>0.32</v>
      </c>
      <c r="J11" s="1">
        <v>0.68</v>
      </c>
      <c r="K11" s="1">
        <v>41.61</v>
      </c>
      <c r="L11" s="1">
        <v>10.83</v>
      </c>
      <c r="M11" s="1">
        <v>0.07</v>
      </c>
      <c r="N11" s="1">
        <v>0.22</v>
      </c>
      <c r="O11" s="1">
        <v>0</v>
      </c>
      <c r="P11" s="1">
        <v>0</v>
      </c>
    </row>
    <row r="12" s="1" customFormat="1" spans="1:16">
      <c r="A12" s="1">
        <v>38</v>
      </c>
      <c r="B12" s="1">
        <v>1</v>
      </c>
      <c r="C12" s="1">
        <v>32.93</v>
      </c>
      <c r="D12" s="1">
        <v>1.38</v>
      </c>
      <c r="E12" s="1">
        <v>0</v>
      </c>
      <c r="F12" s="1">
        <v>0.68</v>
      </c>
      <c r="G12" s="1">
        <v>0</v>
      </c>
      <c r="H12" s="1">
        <v>2.57</v>
      </c>
      <c r="I12" s="1">
        <v>0.29</v>
      </c>
      <c r="J12" s="1">
        <v>0.73</v>
      </c>
      <c r="K12" s="1">
        <v>49.31</v>
      </c>
      <c r="L12" s="1">
        <v>9.79</v>
      </c>
      <c r="M12" s="1">
        <v>0.48</v>
      </c>
      <c r="N12" s="1">
        <v>0.41</v>
      </c>
      <c r="O12" s="1">
        <v>0</v>
      </c>
      <c r="P12" s="1">
        <v>0</v>
      </c>
    </row>
    <row r="13" s="1" customFormat="1" ht="15" customHeight="1" spans="1:16">
      <c r="A13" s="1">
        <v>39</v>
      </c>
      <c r="B13" s="1">
        <v>1</v>
      </c>
      <c r="C13" s="1">
        <v>26.25</v>
      </c>
      <c r="D13" s="1">
        <v>0</v>
      </c>
      <c r="E13" s="1">
        <v>0</v>
      </c>
      <c r="F13" s="1">
        <v>1.11</v>
      </c>
      <c r="G13" s="1">
        <v>0</v>
      </c>
      <c r="H13" s="1">
        <v>0.5</v>
      </c>
      <c r="I13" s="1">
        <v>0</v>
      </c>
      <c r="J13" s="1">
        <v>0.88</v>
      </c>
      <c r="K13" s="1">
        <v>61.03</v>
      </c>
      <c r="L13" s="1">
        <v>7.22</v>
      </c>
      <c r="M13" s="1">
        <v>1.16</v>
      </c>
      <c r="N13" s="1">
        <v>0.61</v>
      </c>
      <c r="O13" s="1">
        <v>0</v>
      </c>
      <c r="P13" s="1">
        <v>0</v>
      </c>
    </row>
    <row r="14" s="1" customFormat="1" spans="1:16">
      <c r="A14" s="1">
        <v>40</v>
      </c>
      <c r="B14" s="1">
        <v>1</v>
      </c>
      <c r="C14" s="1">
        <v>16.71</v>
      </c>
      <c r="D14" s="1">
        <v>0</v>
      </c>
      <c r="E14" s="1">
        <v>0</v>
      </c>
      <c r="F14" s="1">
        <v>1.87</v>
      </c>
      <c r="G14" s="1">
        <v>0</v>
      </c>
      <c r="H14" s="1">
        <v>0.45</v>
      </c>
      <c r="I14" s="1">
        <v>0.19</v>
      </c>
      <c r="J14" s="1">
        <v>0</v>
      </c>
      <c r="K14" s="1">
        <v>70.21</v>
      </c>
      <c r="L14" s="1">
        <v>6.69</v>
      </c>
      <c r="M14" s="1">
        <v>1.77</v>
      </c>
      <c r="N14" s="1">
        <v>0.68</v>
      </c>
      <c r="O14" s="1">
        <v>0</v>
      </c>
      <c r="P14" s="1">
        <v>0</v>
      </c>
    </row>
    <row r="15" s="1" customFormat="1" spans="1:16">
      <c r="A15" s="1">
        <v>41</v>
      </c>
      <c r="B15" s="1">
        <v>1</v>
      </c>
      <c r="C15" s="1">
        <v>18.46</v>
      </c>
      <c r="D15" s="1">
        <v>0</v>
      </c>
      <c r="E15" s="1">
        <v>0.44</v>
      </c>
      <c r="F15" s="1">
        <v>4.96</v>
      </c>
      <c r="G15" s="1">
        <v>2.73</v>
      </c>
      <c r="H15" s="1">
        <v>3.33</v>
      </c>
      <c r="I15" s="1">
        <v>1.79</v>
      </c>
      <c r="J15" s="1">
        <v>0.19</v>
      </c>
      <c r="K15" s="1">
        <v>44.12</v>
      </c>
      <c r="L15" s="1">
        <v>9.76</v>
      </c>
      <c r="M15" s="1">
        <v>7.46</v>
      </c>
      <c r="N15" s="1">
        <v>0.47</v>
      </c>
      <c r="O15" s="1">
        <v>0</v>
      </c>
      <c r="P15" s="1">
        <v>0</v>
      </c>
    </row>
    <row r="16" s="1" customFormat="1" spans="1:16">
      <c r="A16" s="1" t="s">
        <v>19</v>
      </c>
      <c r="B16" s="1">
        <v>1</v>
      </c>
      <c r="C16" s="1">
        <v>12.41</v>
      </c>
      <c r="D16" s="1">
        <v>0</v>
      </c>
      <c r="E16" s="1">
        <v>0</v>
      </c>
      <c r="F16" s="1">
        <v>5.24</v>
      </c>
      <c r="G16" s="1">
        <v>0.89</v>
      </c>
      <c r="H16" s="1">
        <v>2.25</v>
      </c>
      <c r="I16" s="1">
        <v>0.76</v>
      </c>
      <c r="J16" s="1">
        <v>5.35</v>
      </c>
      <c r="K16" s="1">
        <v>59.85</v>
      </c>
      <c r="L16" s="1">
        <v>7.29</v>
      </c>
      <c r="M16" s="1">
        <v>0</v>
      </c>
      <c r="N16" s="1">
        <v>0.64</v>
      </c>
      <c r="O16" s="1">
        <v>0</v>
      </c>
      <c r="P16" s="1">
        <v>0</v>
      </c>
    </row>
    <row r="17" s="1" customFormat="1" spans="1:16">
      <c r="A17" s="1" t="s">
        <v>20</v>
      </c>
      <c r="B17" s="1">
        <v>1</v>
      </c>
      <c r="C17" s="1">
        <v>21.7</v>
      </c>
      <c r="D17" s="1">
        <v>0</v>
      </c>
      <c r="E17" s="1">
        <v>0</v>
      </c>
      <c r="F17" s="1">
        <v>6.4</v>
      </c>
      <c r="G17" s="1">
        <v>0.95</v>
      </c>
      <c r="H17" s="1">
        <v>3.41</v>
      </c>
      <c r="I17" s="1">
        <v>1.39</v>
      </c>
      <c r="J17" s="1">
        <v>1.51</v>
      </c>
      <c r="K17" s="1">
        <v>44.75</v>
      </c>
      <c r="L17" s="1">
        <v>3.26</v>
      </c>
      <c r="M17" s="1">
        <v>12.83</v>
      </c>
      <c r="N17" s="1">
        <v>0.47</v>
      </c>
      <c r="O17" s="1">
        <v>0</v>
      </c>
      <c r="P17" s="1">
        <v>0</v>
      </c>
    </row>
    <row r="18" s="1" customFormat="1" spans="1:16">
      <c r="A18" s="1">
        <v>48</v>
      </c>
      <c r="B18" s="1">
        <v>1</v>
      </c>
      <c r="C18" s="1">
        <v>53.33</v>
      </c>
      <c r="D18" s="1">
        <v>0.8</v>
      </c>
      <c r="E18" s="1">
        <v>0.32</v>
      </c>
      <c r="F18" s="1">
        <v>2.82</v>
      </c>
      <c r="G18" s="1">
        <v>1.54</v>
      </c>
      <c r="H18" s="1">
        <v>13.65</v>
      </c>
      <c r="I18" s="1">
        <v>1.03</v>
      </c>
      <c r="J18" s="1">
        <v>0</v>
      </c>
      <c r="K18" s="1">
        <v>15.71</v>
      </c>
      <c r="L18" s="1">
        <v>7.31</v>
      </c>
      <c r="M18" s="1">
        <v>1.1</v>
      </c>
      <c r="N18" s="1">
        <v>0.25</v>
      </c>
      <c r="O18" s="1">
        <v>1.31</v>
      </c>
      <c r="P18" s="1">
        <v>0</v>
      </c>
    </row>
    <row r="19" s="1" customFormat="1" spans="1:16">
      <c r="A19" s="1">
        <v>49</v>
      </c>
      <c r="B19" s="1">
        <v>1</v>
      </c>
      <c r="C19" s="1">
        <v>28.79</v>
      </c>
      <c r="D19" s="1">
        <v>0</v>
      </c>
      <c r="E19" s="1">
        <v>0</v>
      </c>
      <c r="F19" s="1">
        <v>4.58</v>
      </c>
      <c r="G19" s="1">
        <v>1.47</v>
      </c>
      <c r="H19" s="1">
        <v>5.38</v>
      </c>
      <c r="I19" s="1">
        <v>2.74</v>
      </c>
      <c r="J19" s="1">
        <v>0.7</v>
      </c>
      <c r="K19" s="1">
        <v>34.18</v>
      </c>
      <c r="L19" s="1">
        <v>6.1</v>
      </c>
      <c r="M19" s="1">
        <v>11.1</v>
      </c>
      <c r="N19" s="1">
        <v>0.46</v>
      </c>
      <c r="O19" s="1">
        <v>0</v>
      </c>
      <c r="P19" s="1">
        <v>0</v>
      </c>
    </row>
    <row r="20" s="1" customFormat="1" spans="1:16">
      <c r="A20" s="1">
        <v>50</v>
      </c>
      <c r="B20" s="1">
        <v>1</v>
      </c>
      <c r="C20" s="1">
        <v>17.98</v>
      </c>
      <c r="D20" s="1">
        <v>0</v>
      </c>
      <c r="E20" s="1">
        <v>0</v>
      </c>
      <c r="F20" s="1">
        <v>3.19</v>
      </c>
      <c r="G20" s="1">
        <v>0.47</v>
      </c>
      <c r="H20" s="1">
        <v>1.87</v>
      </c>
      <c r="I20" s="1">
        <v>0.33</v>
      </c>
      <c r="J20" s="1">
        <v>1.13</v>
      </c>
      <c r="K20" s="1">
        <v>44</v>
      </c>
      <c r="L20" s="1">
        <v>14.2</v>
      </c>
      <c r="M20" s="1">
        <v>6.34</v>
      </c>
      <c r="N20" s="1">
        <v>0.66</v>
      </c>
      <c r="O20" s="1">
        <v>0</v>
      </c>
      <c r="P20" s="1">
        <v>0</v>
      </c>
    </row>
    <row r="21" s="1" customFormat="1" spans="1:16">
      <c r="A21" s="1" t="s">
        <v>21</v>
      </c>
      <c r="B21" s="1">
        <v>1</v>
      </c>
      <c r="C21" s="1">
        <v>24.61</v>
      </c>
      <c r="D21" s="1">
        <v>0</v>
      </c>
      <c r="E21" s="1">
        <v>0</v>
      </c>
      <c r="F21" s="1">
        <v>3.58</v>
      </c>
      <c r="G21" s="1">
        <v>1.19</v>
      </c>
      <c r="H21" s="1">
        <v>5.25</v>
      </c>
      <c r="I21" s="1">
        <v>1.19</v>
      </c>
      <c r="J21" s="1">
        <v>1.37</v>
      </c>
      <c r="K21" s="1">
        <v>40.24</v>
      </c>
      <c r="L21" s="1">
        <v>8.94</v>
      </c>
      <c r="M21" s="1">
        <v>8.1</v>
      </c>
      <c r="N21" s="1">
        <v>0.39</v>
      </c>
      <c r="O21" s="1">
        <v>0.47</v>
      </c>
      <c r="P21" s="1">
        <v>0</v>
      </c>
    </row>
    <row r="22" s="1" customFormat="1" spans="1:16">
      <c r="A22" s="1" t="s">
        <v>22</v>
      </c>
      <c r="B22" s="1">
        <v>1</v>
      </c>
      <c r="C22" s="1">
        <v>21.35</v>
      </c>
      <c r="D22" s="1">
        <v>0</v>
      </c>
      <c r="E22" s="1">
        <v>0</v>
      </c>
      <c r="F22" s="1">
        <v>5.13</v>
      </c>
      <c r="G22" s="1">
        <v>1.45</v>
      </c>
      <c r="H22" s="1">
        <v>2.51</v>
      </c>
      <c r="I22" s="1">
        <v>0.42</v>
      </c>
      <c r="J22" s="1">
        <v>0.75</v>
      </c>
      <c r="K22" s="1">
        <v>51.34</v>
      </c>
      <c r="L22" s="1">
        <v>0</v>
      </c>
      <c r="M22" s="1">
        <v>8.75</v>
      </c>
      <c r="N22" s="1">
        <v>0</v>
      </c>
      <c r="O22" s="1">
        <v>0</v>
      </c>
      <c r="P22" s="1">
        <v>0</v>
      </c>
    </row>
    <row r="23" s="1" customFormat="1" spans="1:16">
      <c r="A23" s="1">
        <v>52</v>
      </c>
      <c r="B23" s="1">
        <v>1</v>
      </c>
      <c r="C23" s="1">
        <v>25.74</v>
      </c>
      <c r="D23" s="1">
        <v>1.22</v>
      </c>
      <c r="E23" s="1">
        <v>0</v>
      </c>
      <c r="F23" s="1">
        <v>2.27</v>
      </c>
      <c r="G23" s="1">
        <v>0.55</v>
      </c>
      <c r="H23" s="1">
        <v>1.16</v>
      </c>
      <c r="I23" s="1">
        <v>0.23</v>
      </c>
      <c r="J23" s="1">
        <v>0.7</v>
      </c>
      <c r="K23" s="1">
        <v>47.42</v>
      </c>
      <c r="L23" s="1">
        <v>8.64</v>
      </c>
      <c r="M23" s="1">
        <v>5.71</v>
      </c>
      <c r="N23" s="1">
        <v>0.44</v>
      </c>
      <c r="O23" s="1">
        <v>0</v>
      </c>
      <c r="P23" s="1">
        <v>0</v>
      </c>
    </row>
    <row r="24" s="1" customFormat="1" spans="1:16">
      <c r="A24" s="1">
        <v>54</v>
      </c>
      <c r="B24" s="1">
        <v>1</v>
      </c>
      <c r="C24" s="1">
        <v>22.28</v>
      </c>
      <c r="D24" s="1">
        <v>0</v>
      </c>
      <c r="E24" s="1">
        <v>0.32</v>
      </c>
      <c r="F24" s="1">
        <v>3.19</v>
      </c>
      <c r="G24" s="1">
        <v>1.28</v>
      </c>
      <c r="H24" s="1">
        <v>4.15</v>
      </c>
      <c r="I24" s="1">
        <v>0</v>
      </c>
      <c r="J24" s="1">
        <v>0.83</v>
      </c>
      <c r="K24" s="1">
        <v>55.46</v>
      </c>
      <c r="L24" s="1">
        <v>7.04</v>
      </c>
      <c r="M24" s="1">
        <v>4.24</v>
      </c>
      <c r="N24" s="1">
        <v>0.88</v>
      </c>
      <c r="O24" s="1">
        <v>0</v>
      </c>
      <c r="P24" s="1">
        <v>0</v>
      </c>
    </row>
    <row r="25" s="1" customFormat="1" spans="1:16">
      <c r="A25" s="1" t="s">
        <v>23</v>
      </c>
      <c r="B25" s="1">
        <v>1</v>
      </c>
      <c r="C25" s="1">
        <v>17.11</v>
      </c>
      <c r="D25" s="1">
        <v>0</v>
      </c>
      <c r="E25" s="1">
        <v>0</v>
      </c>
      <c r="F25" s="1">
        <v>0</v>
      </c>
      <c r="G25" s="1">
        <v>1.11</v>
      </c>
      <c r="H25" s="1">
        <v>3.65</v>
      </c>
      <c r="I25" s="1">
        <v>0</v>
      </c>
      <c r="J25" s="1">
        <v>1.34</v>
      </c>
      <c r="K25" s="1">
        <v>58.46</v>
      </c>
      <c r="L25" s="1">
        <v>0</v>
      </c>
      <c r="M25" s="1">
        <v>14.13</v>
      </c>
      <c r="N25" s="1">
        <v>1.12</v>
      </c>
      <c r="O25" s="1">
        <v>0</v>
      </c>
      <c r="P25" s="1">
        <v>0</v>
      </c>
    </row>
    <row r="26" s="1" customFormat="1" spans="1:16">
      <c r="A26" s="1">
        <v>56</v>
      </c>
      <c r="B26" s="1">
        <v>1</v>
      </c>
      <c r="C26" s="1">
        <v>29.15</v>
      </c>
      <c r="D26" s="1">
        <v>0</v>
      </c>
      <c r="E26" s="1">
        <v>0</v>
      </c>
      <c r="F26" s="1">
        <v>1.21</v>
      </c>
      <c r="G26" s="1">
        <v>0</v>
      </c>
      <c r="H26" s="1">
        <v>1.85</v>
      </c>
      <c r="I26" s="1">
        <v>0</v>
      </c>
      <c r="J26" s="1">
        <v>0.79</v>
      </c>
      <c r="K26" s="1">
        <v>41.25</v>
      </c>
      <c r="L26" s="1">
        <v>15.45</v>
      </c>
      <c r="M26" s="1">
        <v>2.54</v>
      </c>
      <c r="N26" s="1">
        <v>0</v>
      </c>
      <c r="O26" s="1">
        <v>0</v>
      </c>
      <c r="P26" s="1">
        <v>0</v>
      </c>
    </row>
    <row r="27" s="1" customFormat="1" spans="1:16">
      <c r="A27" s="1">
        <v>57</v>
      </c>
      <c r="B27" s="1">
        <v>1</v>
      </c>
      <c r="C27" s="1">
        <v>25.42</v>
      </c>
      <c r="D27" s="1">
        <v>0</v>
      </c>
      <c r="E27" s="1">
        <v>0</v>
      </c>
      <c r="F27" s="1">
        <v>1.31</v>
      </c>
      <c r="G27" s="1">
        <v>0</v>
      </c>
      <c r="H27" s="1">
        <v>2.18</v>
      </c>
      <c r="I27" s="1">
        <v>0</v>
      </c>
      <c r="J27" s="1">
        <v>1.16</v>
      </c>
      <c r="K27" s="1">
        <v>45.1</v>
      </c>
      <c r="L27" s="1">
        <v>17.3</v>
      </c>
      <c r="M27" s="1">
        <v>0</v>
      </c>
      <c r="N27" s="1">
        <v>0</v>
      </c>
      <c r="O27" s="1">
        <v>0</v>
      </c>
      <c r="P27" s="1">
        <v>0</v>
      </c>
    </row>
    <row r="28" s="1" customFormat="1" spans="1:16">
      <c r="A28" s="1">
        <v>58</v>
      </c>
      <c r="B28" s="1">
        <v>1</v>
      </c>
      <c r="C28" s="1">
        <v>30.39</v>
      </c>
      <c r="D28" s="1">
        <v>0</v>
      </c>
      <c r="E28" s="1">
        <v>0.34</v>
      </c>
      <c r="F28" s="1">
        <v>3.49</v>
      </c>
      <c r="G28" s="1">
        <v>0.79</v>
      </c>
      <c r="H28" s="1">
        <v>3.52</v>
      </c>
      <c r="I28" s="1">
        <v>0.86</v>
      </c>
      <c r="J28" s="1">
        <v>3.13</v>
      </c>
      <c r="K28" s="1">
        <v>39.35</v>
      </c>
      <c r="L28" s="1">
        <v>7.66</v>
      </c>
      <c r="M28" s="1">
        <v>8.99</v>
      </c>
      <c r="N28" s="1">
        <v>0.24</v>
      </c>
      <c r="O28" s="1">
        <v>0</v>
      </c>
      <c r="P28" s="1">
        <v>0</v>
      </c>
    </row>
    <row r="29" s="1" customFormat="1" spans="1:16">
      <c r="A29" s="1">
        <v>20</v>
      </c>
      <c r="B29" s="1">
        <v>0</v>
      </c>
      <c r="C29" s="1">
        <v>37.36</v>
      </c>
      <c r="D29" s="1">
        <v>0</v>
      </c>
      <c r="E29" s="1">
        <v>0.71</v>
      </c>
      <c r="F29" s="1">
        <v>0</v>
      </c>
      <c r="G29" s="1">
        <v>0</v>
      </c>
      <c r="H29" s="1">
        <v>5.45</v>
      </c>
      <c r="I29" s="1">
        <v>1.51</v>
      </c>
      <c r="J29" s="1">
        <v>4.78</v>
      </c>
      <c r="K29" s="1">
        <v>9.3</v>
      </c>
      <c r="L29" s="1">
        <v>23.55</v>
      </c>
      <c r="M29" s="1">
        <v>5.75</v>
      </c>
      <c r="N29" s="1">
        <v>0</v>
      </c>
      <c r="O29" s="1">
        <v>0</v>
      </c>
      <c r="P29" s="1">
        <v>0</v>
      </c>
    </row>
    <row r="30" s="1" customFormat="1" spans="1:16">
      <c r="A30" s="1" t="s">
        <v>24</v>
      </c>
      <c r="B30" s="1">
        <v>0</v>
      </c>
      <c r="C30" s="1">
        <v>53.79</v>
      </c>
      <c r="D30" s="1">
        <v>7.92</v>
      </c>
      <c r="E30" s="1">
        <v>0</v>
      </c>
      <c r="F30" s="1">
        <v>0.5</v>
      </c>
      <c r="G30" s="1">
        <v>0.71</v>
      </c>
      <c r="H30" s="1">
        <v>1.42</v>
      </c>
      <c r="I30" s="1">
        <v>0</v>
      </c>
      <c r="J30" s="1">
        <v>2.99</v>
      </c>
      <c r="K30" s="1">
        <v>16.98</v>
      </c>
      <c r="L30" s="1">
        <v>11.86</v>
      </c>
      <c r="M30" s="1">
        <v>0</v>
      </c>
      <c r="N30" s="1">
        <v>0.33</v>
      </c>
      <c r="O30" s="1">
        <v>0</v>
      </c>
      <c r="P30" s="1">
        <v>0</v>
      </c>
    </row>
    <row r="31" s="1" customFormat="1" spans="1:16">
      <c r="A31" s="1">
        <v>24</v>
      </c>
      <c r="B31" s="1">
        <v>0</v>
      </c>
      <c r="C31" s="1">
        <v>31.94</v>
      </c>
      <c r="D31" s="1">
        <v>0</v>
      </c>
      <c r="E31" s="1">
        <v>0</v>
      </c>
      <c r="F31" s="1">
        <v>0.47</v>
      </c>
      <c r="G31" s="1">
        <v>0</v>
      </c>
      <c r="H31" s="1">
        <v>1.59</v>
      </c>
      <c r="I31" s="1">
        <v>0</v>
      </c>
      <c r="J31" s="1">
        <v>8.46</v>
      </c>
      <c r="K31" s="1">
        <v>29.14</v>
      </c>
      <c r="L31" s="1">
        <v>26.23</v>
      </c>
      <c r="M31" s="1">
        <v>0.14</v>
      </c>
      <c r="N31" s="1">
        <v>0.91</v>
      </c>
      <c r="O31" s="1">
        <v>0</v>
      </c>
      <c r="P31" s="1">
        <v>0</v>
      </c>
    </row>
    <row r="32" s="1" customFormat="1" spans="1:16">
      <c r="A32" s="1" t="s">
        <v>25</v>
      </c>
      <c r="B32" s="1">
        <v>0</v>
      </c>
      <c r="C32" s="1">
        <v>50.61</v>
      </c>
      <c r="D32" s="1">
        <v>2.31</v>
      </c>
      <c r="E32" s="1">
        <v>0</v>
      </c>
      <c r="F32" s="1">
        <v>0.63</v>
      </c>
      <c r="G32" s="1">
        <v>0</v>
      </c>
      <c r="H32" s="1">
        <v>1.9</v>
      </c>
      <c r="I32" s="1">
        <v>1.55</v>
      </c>
      <c r="J32" s="1">
        <v>1.12</v>
      </c>
      <c r="K32" s="1">
        <v>31.9</v>
      </c>
      <c r="L32" s="1">
        <v>6.65</v>
      </c>
      <c r="M32" s="1">
        <v>0.19</v>
      </c>
      <c r="N32" s="1">
        <v>0.2</v>
      </c>
      <c r="O32" s="1">
        <v>0</v>
      </c>
      <c r="P32" s="1">
        <v>0</v>
      </c>
    </row>
    <row r="33" s="1" customFormat="1" spans="1:16">
      <c r="A33" s="1" t="s">
        <v>26</v>
      </c>
      <c r="B33" s="1">
        <v>0</v>
      </c>
      <c r="C33" s="1">
        <v>68.08</v>
      </c>
      <c r="D33" s="1">
        <v>0</v>
      </c>
      <c r="E33" s="1">
        <v>0.26</v>
      </c>
      <c r="F33" s="1">
        <v>1.34</v>
      </c>
      <c r="G33" s="1">
        <v>1</v>
      </c>
      <c r="H33" s="1">
        <v>4.7</v>
      </c>
      <c r="I33" s="1">
        <v>0.41</v>
      </c>
      <c r="J33" s="1">
        <v>0.33</v>
      </c>
      <c r="K33" s="1">
        <v>17.14</v>
      </c>
      <c r="L33" s="1">
        <v>4.04</v>
      </c>
      <c r="M33" s="1">
        <v>1.04</v>
      </c>
      <c r="N33" s="1">
        <v>0.12</v>
      </c>
      <c r="O33" s="1">
        <v>0.23</v>
      </c>
      <c r="P33" s="1">
        <v>0</v>
      </c>
    </row>
    <row r="34" s="1" customFormat="1" spans="1:16">
      <c r="A34" s="1" t="s">
        <v>27</v>
      </c>
      <c r="B34" s="1">
        <v>0</v>
      </c>
      <c r="C34" s="1">
        <v>63.3</v>
      </c>
      <c r="D34" s="1">
        <v>0.92</v>
      </c>
      <c r="E34" s="1">
        <v>0.3</v>
      </c>
      <c r="F34" s="1">
        <v>2.98</v>
      </c>
      <c r="G34" s="1">
        <v>1.49</v>
      </c>
      <c r="H34" s="1">
        <v>14.34</v>
      </c>
      <c r="I34" s="1">
        <v>0.81</v>
      </c>
      <c r="J34" s="1">
        <v>0.74</v>
      </c>
      <c r="K34" s="1">
        <v>12.31</v>
      </c>
      <c r="L34" s="1">
        <v>2.03</v>
      </c>
      <c r="M34" s="1">
        <v>0.41</v>
      </c>
      <c r="N34" s="1">
        <v>0.25</v>
      </c>
      <c r="O34" s="1">
        <v>0</v>
      </c>
      <c r="P34" s="1">
        <v>0</v>
      </c>
    </row>
    <row r="35" s="1" customFormat="1" spans="1:16">
      <c r="A35" s="1" t="s">
        <v>28</v>
      </c>
      <c r="B35" s="1">
        <v>0</v>
      </c>
      <c r="C35" s="1">
        <v>36.93</v>
      </c>
      <c r="D35" s="1">
        <v>0</v>
      </c>
      <c r="E35" s="1">
        <v>0</v>
      </c>
      <c r="F35" s="1">
        <v>4.24</v>
      </c>
      <c r="G35" s="1">
        <v>0.51</v>
      </c>
      <c r="H35" s="1">
        <v>3.86</v>
      </c>
      <c r="I35" s="1">
        <v>2.74</v>
      </c>
      <c r="J35" s="1">
        <v>0</v>
      </c>
      <c r="K35" s="1">
        <v>37.74</v>
      </c>
      <c r="L35" s="1">
        <v>10.35</v>
      </c>
      <c r="M35" s="1">
        <v>1.41</v>
      </c>
      <c r="N35" s="1">
        <v>0.48</v>
      </c>
      <c r="O35" s="1">
        <v>0.44</v>
      </c>
      <c r="P35" s="1">
        <v>0</v>
      </c>
    </row>
    <row r="36" s="1" customFormat="1" spans="1:16">
      <c r="A36" s="1">
        <v>31</v>
      </c>
      <c r="B36" s="1">
        <v>0</v>
      </c>
      <c r="C36" s="1">
        <v>65.91</v>
      </c>
      <c r="D36" s="1">
        <v>0</v>
      </c>
      <c r="E36" s="1">
        <v>0</v>
      </c>
      <c r="F36" s="1">
        <v>1.6</v>
      </c>
      <c r="G36" s="1">
        <v>0.89</v>
      </c>
      <c r="H36" s="1">
        <v>3.11</v>
      </c>
      <c r="I36" s="1">
        <v>4.59</v>
      </c>
      <c r="J36" s="1">
        <v>0.44</v>
      </c>
      <c r="K36" s="1">
        <v>16.55</v>
      </c>
      <c r="L36" s="1">
        <v>3.42</v>
      </c>
      <c r="M36" s="1">
        <v>1.62</v>
      </c>
      <c r="N36" s="1">
        <v>0.3</v>
      </c>
      <c r="O36" s="1">
        <v>0</v>
      </c>
      <c r="P36" s="1">
        <v>0</v>
      </c>
    </row>
    <row r="37" s="1" customFormat="1" spans="1:16">
      <c r="A37" s="1">
        <v>32</v>
      </c>
      <c r="B37" s="1">
        <v>0</v>
      </c>
      <c r="C37" s="1">
        <v>69.71</v>
      </c>
      <c r="D37" s="1">
        <v>0</v>
      </c>
      <c r="E37" s="1">
        <v>0.21</v>
      </c>
      <c r="F37" s="1">
        <v>0.46</v>
      </c>
      <c r="G37" s="1">
        <v>0</v>
      </c>
      <c r="H37" s="1">
        <v>2.36</v>
      </c>
      <c r="I37" s="1">
        <v>1</v>
      </c>
      <c r="J37" s="1">
        <v>0.11</v>
      </c>
      <c r="K37" s="1">
        <v>19.76</v>
      </c>
      <c r="L37" s="1">
        <v>4.88</v>
      </c>
      <c r="M37" s="1">
        <v>0.17</v>
      </c>
      <c r="N37" s="1">
        <v>0</v>
      </c>
      <c r="O37" s="1">
        <v>0</v>
      </c>
      <c r="P37" s="1">
        <v>0</v>
      </c>
    </row>
    <row r="38" s="1" customFormat="1" spans="1:16">
      <c r="A38" s="1">
        <v>33</v>
      </c>
      <c r="B38" s="1">
        <v>0</v>
      </c>
      <c r="C38" s="1">
        <v>75.51</v>
      </c>
      <c r="D38" s="1">
        <v>0</v>
      </c>
      <c r="E38" s="1">
        <v>0.15</v>
      </c>
      <c r="F38" s="1">
        <v>0.64</v>
      </c>
      <c r="G38" s="1">
        <v>1</v>
      </c>
      <c r="H38" s="1">
        <v>2.35</v>
      </c>
      <c r="I38" s="1">
        <v>0</v>
      </c>
      <c r="J38" s="1">
        <v>0.47</v>
      </c>
      <c r="K38" s="1">
        <v>16.16</v>
      </c>
      <c r="L38" s="1">
        <v>3.55</v>
      </c>
      <c r="M38" s="1">
        <v>0.13</v>
      </c>
      <c r="N38" s="1">
        <v>0</v>
      </c>
      <c r="O38" s="1">
        <v>0</v>
      </c>
      <c r="P38" s="1">
        <v>0</v>
      </c>
    </row>
    <row r="39" s="1" customFormat="1" spans="1:16">
      <c r="A39" s="1">
        <v>35</v>
      </c>
      <c r="B39" s="1">
        <v>0</v>
      </c>
      <c r="C39" s="1">
        <v>65.91</v>
      </c>
      <c r="D39" s="1">
        <v>0</v>
      </c>
      <c r="E39" s="1">
        <v>0</v>
      </c>
      <c r="F39" s="1">
        <v>0.38</v>
      </c>
      <c r="G39" s="1">
        <v>0</v>
      </c>
      <c r="H39" s="1">
        <v>1.44</v>
      </c>
      <c r="I39" s="1">
        <v>0.17</v>
      </c>
      <c r="J39" s="1">
        <v>0.16</v>
      </c>
      <c r="K39" s="1">
        <v>22.05</v>
      </c>
      <c r="L39" s="1">
        <v>5.68</v>
      </c>
      <c r="M39" s="1">
        <v>0.42</v>
      </c>
      <c r="N39" s="1">
        <v>0</v>
      </c>
      <c r="O39" s="1">
        <v>0</v>
      </c>
      <c r="P39" s="1">
        <v>0</v>
      </c>
    </row>
    <row r="40" s="1" customFormat="1" spans="1:16">
      <c r="A40" s="1">
        <v>37</v>
      </c>
      <c r="B40" s="1">
        <v>0</v>
      </c>
      <c r="C40" s="1">
        <v>60.12</v>
      </c>
      <c r="D40" s="1">
        <v>0</v>
      </c>
      <c r="E40" s="1">
        <v>0.23</v>
      </c>
      <c r="F40" s="1">
        <v>0.89</v>
      </c>
      <c r="G40" s="1">
        <v>0</v>
      </c>
      <c r="H40" s="1">
        <v>2.72</v>
      </c>
      <c r="I40" s="1">
        <v>0</v>
      </c>
      <c r="J40" s="1">
        <v>3.01</v>
      </c>
      <c r="K40" s="1">
        <v>17.24</v>
      </c>
      <c r="L40" s="1">
        <v>10.34</v>
      </c>
      <c r="M40" s="1">
        <v>1.46</v>
      </c>
      <c r="N40" s="1">
        <v>0.31</v>
      </c>
      <c r="O40" s="1">
        <v>0</v>
      </c>
      <c r="P40" s="1">
        <v>3.66</v>
      </c>
    </row>
    <row r="41" s="1" customFormat="1" spans="1:16">
      <c r="A41" s="1" t="s">
        <v>29</v>
      </c>
      <c r="B41" s="1">
        <v>0</v>
      </c>
      <c r="C41" s="1">
        <v>51.26</v>
      </c>
      <c r="D41" s="1">
        <v>5.74</v>
      </c>
      <c r="E41" s="1">
        <v>0.15</v>
      </c>
      <c r="F41" s="1">
        <v>0.79</v>
      </c>
      <c r="G41" s="1">
        <v>1.09</v>
      </c>
      <c r="H41" s="1">
        <v>3.53</v>
      </c>
      <c r="I41" s="1">
        <v>0</v>
      </c>
      <c r="J41" s="1">
        <v>2.67</v>
      </c>
      <c r="K41" s="1">
        <v>21.88</v>
      </c>
      <c r="L41" s="1">
        <v>10.47</v>
      </c>
      <c r="M41" s="1">
        <v>0.08</v>
      </c>
      <c r="N41" s="1">
        <v>0.35</v>
      </c>
      <c r="O41" s="1">
        <v>0</v>
      </c>
      <c r="P41" s="1">
        <v>0</v>
      </c>
    </row>
    <row r="42" s="1" customFormat="1" spans="1:16">
      <c r="A42" s="1" t="s">
        <v>30</v>
      </c>
      <c r="B42" s="1">
        <v>0</v>
      </c>
      <c r="C42" s="1">
        <v>51.33</v>
      </c>
      <c r="D42" s="1">
        <v>5.68</v>
      </c>
      <c r="E42" s="1">
        <v>0.35</v>
      </c>
      <c r="F42" s="1">
        <v>0</v>
      </c>
      <c r="G42" s="1">
        <v>1.16</v>
      </c>
      <c r="H42" s="1">
        <v>5.66</v>
      </c>
      <c r="I42" s="1">
        <v>0</v>
      </c>
      <c r="J42" s="1">
        <v>2.72</v>
      </c>
      <c r="K42" s="1">
        <v>20.12</v>
      </c>
      <c r="L42" s="1">
        <v>10.88</v>
      </c>
      <c r="M42" s="1">
        <v>0</v>
      </c>
      <c r="N42" s="1">
        <v>0</v>
      </c>
      <c r="O42" s="1">
        <v>0</v>
      </c>
      <c r="P42" s="1">
        <v>0</v>
      </c>
    </row>
    <row r="43" s="1" customFormat="1" spans="1:16">
      <c r="A43" s="1" t="s">
        <v>31</v>
      </c>
      <c r="B43" s="1">
        <v>0</v>
      </c>
      <c r="C43" s="1">
        <v>60.74</v>
      </c>
      <c r="D43" s="1">
        <v>3.06</v>
      </c>
      <c r="E43" s="1">
        <v>0.2</v>
      </c>
      <c r="F43" s="1">
        <v>2.14</v>
      </c>
      <c r="G43" s="1">
        <v>0</v>
      </c>
      <c r="H43" s="1">
        <v>12.69</v>
      </c>
      <c r="I43" s="1">
        <v>0.77</v>
      </c>
      <c r="J43" s="1">
        <v>0.43</v>
      </c>
      <c r="K43" s="1">
        <v>13.61</v>
      </c>
      <c r="L43" s="1">
        <v>5.22</v>
      </c>
      <c r="M43" s="1">
        <v>0</v>
      </c>
      <c r="N43" s="1">
        <v>0.26</v>
      </c>
      <c r="O43" s="1">
        <v>0</v>
      </c>
      <c r="P43" s="1">
        <v>0</v>
      </c>
    </row>
    <row r="44" s="1" customFormat="1" spans="1:16">
      <c r="A44" s="1">
        <v>45</v>
      </c>
      <c r="B44" s="1">
        <v>0</v>
      </c>
      <c r="C44" s="1">
        <v>61.28</v>
      </c>
      <c r="D44" s="1">
        <v>2.66</v>
      </c>
      <c r="E44" s="1">
        <v>0.11</v>
      </c>
      <c r="F44" s="1">
        <v>0.84</v>
      </c>
      <c r="G44" s="1">
        <v>0.74</v>
      </c>
      <c r="H44" s="1">
        <v>5</v>
      </c>
      <c r="I44" s="1">
        <v>0</v>
      </c>
      <c r="J44" s="1">
        <v>0.53</v>
      </c>
      <c r="K44" s="1">
        <v>15.99</v>
      </c>
      <c r="L44" s="1">
        <v>10.96</v>
      </c>
      <c r="M44" s="1">
        <v>0</v>
      </c>
      <c r="N44" s="1">
        <v>0.23</v>
      </c>
      <c r="O44" s="1">
        <v>0</v>
      </c>
      <c r="P44" s="1">
        <v>0</v>
      </c>
    </row>
    <row r="45" s="1" customFormat="1" spans="1:16">
      <c r="A45" s="1">
        <v>46</v>
      </c>
      <c r="B45" s="1">
        <v>0</v>
      </c>
      <c r="C45" s="1">
        <v>55.21</v>
      </c>
      <c r="D45" s="1">
        <v>0</v>
      </c>
      <c r="E45" s="1">
        <v>0.25</v>
      </c>
      <c r="F45" s="1">
        <v>0</v>
      </c>
      <c r="G45" s="1">
        <v>1.67</v>
      </c>
      <c r="H45" s="1">
        <v>4.79</v>
      </c>
      <c r="I45" s="1">
        <v>0</v>
      </c>
      <c r="J45" s="1">
        <v>0.77</v>
      </c>
      <c r="K45" s="1">
        <v>25.25</v>
      </c>
      <c r="L45" s="1">
        <v>10.06</v>
      </c>
      <c r="M45" s="1">
        <v>0.2</v>
      </c>
      <c r="N45" s="1">
        <v>0.43</v>
      </c>
      <c r="O45" s="1">
        <v>0</v>
      </c>
      <c r="P45" s="1">
        <v>0</v>
      </c>
    </row>
    <row r="46" s="1" customFormat="1" spans="1:16">
      <c r="A46" s="1">
        <v>47</v>
      </c>
      <c r="B46" s="1">
        <v>0</v>
      </c>
      <c r="C46" s="1">
        <v>51.54</v>
      </c>
      <c r="D46" s="1">
        <v>4.66</v>
      </c>
      <c r="E46" s="1">
        <v>0.29</v>
      </c>
      <c r="F46" s="1">
        <v>0.87</v>
      </c>
      <c r="G46" s="1">
        <v>0.61</v>
      </c>
      <c r="H46" s="1">
        <v>3.06</v>
      </c>
      <c r="I46" s="1">
        <v>0</v>
      </c>
      <c r="J46" s="1">
        <v>0.65</v>
      </c>
      <c r="K46" s="1">
        <v>25.4</v>
      </c>
      <c r="L46" s="1">
        <v>9.23</v>
      </c>
      <c r="M46" s="1">
        <v>0.1</v>
      </c>
      <c r="N46" s="1">
        <v>0.85</v>
      </c>
      <c r="O46" s="1">
        <v>0</v>
      </c>
      <c r="P46" s="1">
        <v>0</v>
      </c>
    </row>
    <row r="47" s="1" customFormat="1" spans="1:16">
      <c r="A47" s="1" t="s">
        <v>32</v>
      </c>
      <c r="B47" s="1">
        <v>0</v>
      </c>
      <c r="C47" s="1">
        <v>54.61</v>
      </c>
      <c r="D47" s="1">
        <v>0</v>
      </c>
      <c r="E47" s="1">
        <v>0.3</v>
      </c>
      <c r="F47" s="1">
        <v>2.08</v>
      </c>
      <c r="G47" s="1">
        <v>1.2</v>
      </c>
      <c r="H47" s="1">
        <v>6.5</v>
      </c>
      <c r="I47" s="1">
        <v>1.27</v>
      </c>
      <c r="J47" s="1">
        <v>0.45</v>
      </c>
      <c r="K47" s="1">
        <v>23.02</v>
      </c>
      <c r="L47" s="1">
        <v>4.19</v>
      </c>
      <c r="M47" s="1">
        <v>4.32</v>
      </c>
      <c r="N47" s="1">
        <v>0.3</v>
      </c>
      <c r="O47" s="1">
        <v>0</v>
      </c>
      <c r="P47" s="1">
        <v>0</v>
      </c>
    </row>
    <row r="48" s="1" customFormat="1" spans="1:16">
      <c r="A48" s="1" t="s">
        <v>33</v>
      </c>
      <c r="B48" s="1">
        <v>0</v>
      </c>
      <c r="C48" s="1">
        <v>45.02</v>
      </c>
      <c r="D48" s="1">
        <v>0</v>
      </c>
      <c r="E48" s="1">
        <v>0</v>
      </c>
      <c r="F48" s="1">
        <v>3.12</v>
      </c>
      <c r="G48" s="1">
        <v>0.54</v>
      </c>
      <c r="H48" s="1">
        <v>4.16</v>
      </c>
      <c r="I48" s="1">
        <v>0</v>
      </c>
      <c r="J48" s="1">
        <v>0.7</v>
      </c>
      <c r="K48" s="1">
        <v>30.61</v>
      </c>
      <c r="L48" s="1">
        <v>6.22</v>
      </c>
      <c r="M48" s="1">
        <v>6.34</v>
      </c>
      <c r="N48" s="1">
        <v>0.23</v>
      </c>
      <c r="O48" s="1">
        <v>0</v>
      </c>
      <c r="P48" s="1">
        <v>0</v>
      </c>
    </row>
    <row r="49" s="1" customFormat="1" spans="1:16">
      <c r="A49" s="1" t="s">
        <v>34</v>
      </c>
      <c r="B49" s="1">
        <v>0</v>
      </c>
      <c r="C49" s="1">
        <v>63.66</v>
      </c>
      <c r="D49" s="1">
        <v>3.04</v>
      </c>
      <c r="E49" s="1">
        <v>0.11</v>
      </c>
      <c r="F49" s="1">
        <v>0.78</v>
      </c>
      <c r="G49" s="1">
        <v>1.14</v>
      </c>
      <c r="H49" s="1">
        <v>6.06</v>
      </c>
      <c r="I49" s="1">
        <v>0</v>
      </c>
      <c r="J49" s="1">
        <v>0.54</v>
      </c>
      <c r="K49" s="1">
        <v>13.66</v>
      </c>
      <c r="L49" s="1">
        <v>8.99</v>
      </c>
      <c r="M49" s="1">
        <v>0</v>
      </c>
      <c r="N49" s="1">
        <v>0.27</v>
      </c>
      <c r="O49" s="1">
        <v>0</v>
      </c>
      <c r="P49" s="1">
        <v>0</v>
      </c>
    </row>
    <row r="50" s="1" customFormat="1" spans="1:16">
      <c r="A50" s="1">
        <v>55</v>
      </c>
      <c r="B50" s="1">
        <v>0</v>
      </c>
      <c r="C50" s="1">
        <v>49.01</v>
      </c>
      <c r="D50" s="1">
        <v>2.71</v>
      </c>
      <c r="E50" s="1">
        <v>0</v>
      </c>
      <c r="F50" s="1">
        <v>1.13</v>
      </c>
      <c r="G50" s="1">
        <v>0</v>
      </c>
      <c r="H50" s="1">
        <v>1.45</v>
      </c>
      <c r="I50" s="1">
        <v>0</v>
      </c>
      <c r="J50" s="1">
        <v>0.86</v>
      </c>
      <c r="K50" s="1">
        <v>32.92</v>
      </c>
      <c r="L50" s="1">
        <v>7.95</v>
      </c>
      <c r="M50" s="1">
        <v>0.35</v>
      </c>
      <c r="N50" s="1">
        <v>0</v>
      </c>
      <c r="O50" s="1">
        <v>0</v>
      </c>
      <c r="P50" s="1">
        <v>0</v>
      </c>
    </row>
    <row r="51" s="1" customFormat="1"/>
    <row r="57" spans="3:3">
      <c r="C57" s="2" t="s">
        <v>35</v>
      </c>
    </row>
    <row r="58" spans="2:16">
      <c r="B58" t="s">
        <v>36</v>
      </c>
      <c r="C58">
        <f>AVERAGE(C29:C50)</f>
        <v>55.5831818181818</v>
      </c>
      <c r="D58">
        <f t="shared" ref="D58:P58" si="0">AVERAGE(D29:D50)</f>
        <v>1.75909090909091</v>
      </c>
      <c r="E58">
        <f t="shared" si="0"/>
        <v>0.164545454545455</v>
      </c>
      <c r="F58">
        <f t="shared" si="0"/>
        <v>1.17636363636364</v>
      </c>
      <c r="G58">
        <f t="shared" si="0"/>
        <v>0.625</v>
      </c>
      <c r="H58">
        <f t="shared" si="0"/>
        <v>4.46090909090909</v>
      </c>
      <c r="I58">
        <f t="shared" si="0"/>
        <v>0.673636363636364</v>
      </c>
      <c r="J58">
        <f t="shared" si="0"/>
        <v>1.49681818181818</v>
      </c>
      <c r="K58">
        <f t="shared" si="0"/>
        <v>21.3059090909091</v>
      </c>
      <c r="L58">
        <f t="shared" si="0"/>
        <v>8.94318181818182</v>
      </c>
      <c r="M58">
        <f t="shared" si="0"/>
        <v>1.09681818181818</v>
      </c>
      <c r="N58">
        <f t="shared" si="0"/>
        <v>0.264545454545455</v>
      </c>
      <c r="O58">
        <f t="shared" si="0"/>
        <v>0.0304545454545455</v>
      </c>
      <c r="P58">
        <f t="shared" si="0"/>
        <v>0.166363636363636</v>
      </c>
    </row>
    <row r="59" spans="2:16">
      <c r="B59" t="s">
        <v>37</v>
      </c>
      <c r="C59">
        <f>_xlfn.STDEV.S(C29:C50)</f>
        <v>11.2260107770021</v>
      </c>
      <c r="D59">
        <f t="shared" ref="D59:P59" si="1">_xlfn.STDEV.S(D29:D50)</f>
        <v>2.39823925310873</v>
      </c>
      <c r="E59">
        <f t="shared" si="1"/>
        <v>0.173389934148639</v>
      </c>
      <c r="F59">
        <f t="shared" si="1"/>
        <v>1.10856211224719</v>
      </c>
      <c r="G59">
        <f t="shared" si="1"/>
        <v>0.554468857814138</v>
      </c>
      <c r="H59">
        <f t="shared" si="1"/>
        <v>3.33913862444295</v>
      </c>
      <c r="I59">
        <f t="shared" si="1"/>
        <v>1.14088330630907</v>
      </c>
      <c r="J59">
        <f t="shared" si="1"/>
        <v>1.99075574633315</v>
      </c>
      <c r="K59">
        <f t="shared" si="1"/>
        <v>7.48900251422101</v>
      </c>
      <c r="L59">
        <f t="shared" si="1"/>
        <v>5.95543640107698</v>
      </c>
      <c r="M59">
        <f t="shared" si="1"/>
        <v>1.87597437885752</v>
      </c>
      <c r="N59">
        <f t="shared" si="1"/>
        <v>0.248514199512437</v>
      </c>
      <c r="O59">
        <f t="shared" si="1"/>
        <v>0.103761506429168</v>
      </c>
      <c r="P59">
        <f t="shared" si="1"/>
        <v>0.780314621861534</v>
      </c>
    </row>
    <row r="61" spans="3:3">
      <c r="C61" t="s">
        <v>38</v>
      </c>
    </row>
    <row r="62" spans="2:16">
      <c r="B62" t="s">
        <v>36</v>
      </c>
      <c r="C62">
        <f>AVERAGE(C2:C28)</f>
        <v>25.2618518518518</v>
      </c>
      <c r="D62">
        <f t="shared" ref="D62:P62" si="2">AVERAGE(D2:D28)</f>
        <v>0.208148148148148</v>
      </c>
      <c r="E62">
        <f t="shared" si="2"/>
        <v>0.180740740740741</v>
      </c>
      <c r="F62">
        <f t="shared" si="2"/>
        <v>2.76185185185185</v>
      </c>
      <c r="G62">
        <f t="shared" si="2"/>
        <v>0.662222222222222</v>
      </c>
      <c r="H62">
        <f t="shared" si="2"/>
        <v>3.02111111111111</v>
      </c>
      <c r="I62">
        <f t="shared" si="2"/>
        <v>0.641481481481482</v>
      </c>
      <c r="J62">
        <f t="shared" si="2"/>
        <v>2.19148148148148</v>
      </c>
      <c r="K62">
        <f t="shared" si="2"/>
        <v>43.1622222222222</v>
      </c>
      <c r="L62">
        <f t="shared" si="2"/>
        <v>11.7511111111111</v>
      </c>
      <c r="M62">
        <f t="shared" si="2"/>
        <v>5.08185185185185</v>
      </c>
      <c r="N62">
        <f t="shared" si="2"/>
        <v>0.415925925925926</v>
      </c>
      <c r="O62">
        <f t="shared" si="2"/>
        <v>0.0807407407407407</v>
      </c>
      <c r="P62">
        <f t="shared" si="2"/>
        <v>1.31555555555556</v>
      </c>
    </row>
    <row r="63" spans="2:16">
      <c r="B63" t="s">
        <v>37</v>
      </c>
      <c r="C63">
        <f>_xlfn.STDEV.S(C2:C28)</f>
        <v>10.5565987518697</v>
      </c>
      <c r="D63">
        <f>_xlfn.STDEV.S(D2:D28)</f>
        <v>0.547420784835135</v>
      </c>
      <c r="E63">
        <f>_xlfn.STDEV.S(E2:E28)</f>
        <v>0.340180109827878</v>
      </c>
      <c r="F63">
        <f>_xlfn.STDEV.S(F2:F28)</f>
        <v>1.66378862617599</v>
      </c>
      <c r="G63">
        <f>_xlfn.STDEV.S(G2:G28)</f>
        <v>0.695619996468747</v>
      </c>
      <c r="H63">
        <f t="shared" ref="H63:P63" si="3">_xlfn.STDEV.S(H2:H28)</f>
        <v>2.59672920500051</v>
      </c>
      <c r="I63">
        <f t="shared" si="3"/>
        <v>0.780338702121387</v>
      </c>
      <c r="J63">
        <f t="shared" si="3"/>
        <v>2.80021387054591</v>
      </c>
      <c r="K63">
        <f t="shared" si="3"/>
        <v>12.0185735533136</v>
      </c>
      <c r="L63">
        <f t="shared" si="3"/>
        <v>9.78885603960456</v>
      </c>
      <c r="M63">
        <f t="shared" si="3"/>
        <v>4.23867635093518</v>
      </c>
      <c r="N63">
        <f t="shared" si="3"/>
        <v>0.26003341884723</v>
      </c>
      <c r="O63">
        <f t="shared" si="3"/>
        <v>0.271816198163475</v>
      </c>
      <c r="P63">
        <f t="shared" si="3"/>
        <v>4.13276247091769</v>
      </c>
    </row>
    <row r="65" spans="3:3">
      <c r="C65" t="s">
        <v>39</v>
      </c>
    </row>
    <row r="66" spans="2:16">
      <c r="B66" t="s">
        <v>36</v>
      </c>
      <c r="C66">
        <f t="shared" ref="C66:P66" si="4">C58-C62</f>
        <v>30.32132996633</v>
      </c>
      <c r="D66">
        <f t="shared" si="4"/>
        <v>1.55094276094276</v>
      </c>
      <c r="E66">
        <f t="shared" si="4"/>
        <v>-0.0161952861952862</v>
      </c>
      <c r="F66">
        <f t="shared" si="4"/>
        <v>-1.58548821548822</v>
      </c>
      <c r="G66">
        <f t="shared" si="4"/>
        <v>-0.0372222222222222</v>
      </c>
      <c r="H66">
        <f t="shared" si="4"/>
        <v>1.43979797979798</v>
      </c>
      <c r="I66">
        <f t="shared" si="4"/>
        <v>0.032154882154882</v>
      </c>
      <c r="J66">
        <f t="shared" si="4"/>
        <v>-0.6946632996633</v>
      </c>
      <c r="K66">
        <f t="shared" si="4"/>
        <v>-21.8563131313131</v>
      </c>
      <c r="L66">
        <f t="shared" si="4"/>
        <v>-2.80792929292929</v>
      </c>
      <c r="M66">
        <f t="shared" si="4"/>
        <v>-3.98503367003367</v>
      </c>
      <c r="N66">
        <f t="shared" si="4"/>
        <v>-0.151380471380471</v>
      </c>
      <c r="O66">
        <f t="shared" si="4"/>
        <v>-0.0502861952861953</v>
      </c>
      <c r="P66">
        <f t="shared" si="4"/>
        <v>-1.14919191919192</v>
      </c>
    </row>
    <row r="67" spans="2:16">
      <c r="B67" t="s">
        <v>37</v>
      </c>
      <c r="C67">
        <f t="shared" ref="C67:P67" si="5">C59-C63</f>
        <v>0.669412025132415</v>
      </c>
      <c r="D67">
        <f t="shared" si="5"/>
        <v>1.85081846827359</v>
      </c>
      <c r="E67">
        <f t="shared" si="5"/>
        <v>-0.166790175679239</v>
      </c>
      <c r="F67">
        <f t="shared" si="5"/>
        <v>-0.555226513928799</v>
      </c>
      <c r="G67">
        <f t="shared" si="5"/>
        <v>-0.141151138654609</v>
      </c>
      <c r="H67">
        <f t="shared" si="5"/>
        <v>0.742409419442443</v>
      </c>
      <c r="I67">
        <f t="shared" si="5"/>
        <v>0.360544604187685</v>
      </c>
      <c r="J67">
        <f t="shared" si="5"/>
        <v>-0.809458124212766</v>
      </c>
      <c r="K67">
        <f t="shared" si="5"/>
        <v>-4.52957103909263</v>
      </c>
      <c r="L67">
        <f t="shared" si="5"/>
        <v>-3.83341963852757</v>
      </c>
      <c r="M67">
        <f t="shared" si="5"/>
        <v>-2.36270197207766</v>
      </c>
      <c r="N67">
        <f t="shared" si="5"/>
        <v>-0.0115192193347929</v>
      </c>
      <c r="O67">
        <f t="shared" si="5"/>
        <v>-0.168054691734307</v>
      </c>
      <c r="P67">
        <f t="shared" si="5"/>
        <v>-3.35244784905615</v>
      </c>
    </row>
    <row r="69" spans="1:1">
      <c r="A69" t="s">
        <v>40</v>
      </c>
    </row>
    <row r="70" spans="1:1">
      <c r="A70" t="s">
        <v>0</v>
      </c>
    </row>
    <row r="71" spans="1:16">
      <c r="A71" s="3">
        <v>2</v>
      </c>
      <c r="C71">
        <v>66.60132997</v>
      </c>
      <c r="D71">
        <v>1.550942761</v>
      </c>
      <c r="E71">
        <v>1.033804714</v>
      </c>
      <c r="F71">
        <v>0.754511785</v>
      </c>
      <c r="G71">
        <v>1.142777778</v>
      </c>
      <c r="H71">
        <v>7.16979798</v>
      </c>
      <c r="I71">
        <v>1.892154882</v>
      </c>
      <c r="J71">
        <v>0</v>
      </c>
      <c r="K71">
        <v>25.57368687</v>
      </c>
      <c r="L71">
        <v>0</v>
      </c>
      <c r="M71">
        <v>0</v>
      </c>
      <c r="N71">
        <v>0.038619529</v>
      </c>
      <c r="O71">
        <v>0</v>
      </c>
      <c r="P71">
        <v>0</v>
      </c>
    </row>
    <row r="72" spans="1:16">
      <c r="A72" s="4">
        <v>8</v>
      </c>
      <c r="C72">
        <v>50.46132997</v>
      </c>
      <c r="D72">
        <v>1.550942761</v>
      </c>
      <c r="E72">
        <v>0</v>
      </c>
      <c r="F72">
        <v>0</v>
      </c>
      <c r="G72">
        <v>0</v>
      </c>
      <c r="H72">
        <v>2.77979798</v>
      </c>
      <c r="I72">
        <v>0.032154882</v>
      </c>
      <c r="J72">
        <v>9.7153367</v>
      </c>
      <c r="K72">
        <v>6.823686869</v>
      </c>
      <c r="L72">
        <v>28.42207071</v>
      </c>
      <c r="M72">
        <v>0</v>
      </c>
      <c r="N72">
        <v>0.218619529</v>
      </c>
      <c r="O72">
        <v>0</v>
      </c>
      <c r="P72">
        <v>1.430808081</v>
      </c>
    </row>
    <row r="73" spans="1:16">
      <c r="A73" s="3" t="s">
        <v>16</v>
      </c>
      <c r="C73">
        <v>34.93132997</v>
      </c>
      <c r="D73">
        <v>1.550942761</v>
      </c>
      <c r="E73">
        <v>0</v>
      </c>
      <c r="F73">
        <v>1.604511785</v>
      </c>
      <c r="G73">
        <v>0</v>
      </c>
      <c r="H73">
        <v>2.54979798</v>
      </c>
      <c r="I73">
        <v>0.032154882</v>
      </c>
      <c r="J73">
        <v>2.4453367</v>
      </c>
      <c r="K73">
        <v>10.59368687</v>
      </c>
      <c r="L73">
        <v>27.81207071</v>
      </c>
      <c r="M73">
        <v>3.57496633</v>
      </c>
      <c r="N73">
        <v>0.378619529</v>
      </c>
      <c r="O73">
        <v>0</v>
      </c>
      <c r="P73">
        <v>13.88080808</v>
      </c>
    </row>
    <row r="74" spans="1:16">
      <c r="A74" s="4">
        <v>11</v>
      </c>
      <c r="C74">
        <v>63.91132997</v>
      </c>
      <c r="D74">
        <v>1.550942761</v>
      </c>
      <c r="E74">
        <v>0.193804714</v>
      </c>
      <c r="F74">
        <v>1.924511785</v>
      </c>
      <c r="G74">
        <v>0.672777778</v>
      </c>
      <c r="H74">
        <v>4.12979798</v>
      </c>
      <c r="I74">
        <v>0.032154882</v>
      </c>
      <c r="J74">
        <v>4.2353367</v>
      </c>
      <c r="K74">
        <v>3.533686869</v>
      </c>
      <c r="L74">
        <v>11.80207071</v>
      </c>
      <c r="M74">
        <v>5.39496633</v>
      </c>
      <c r="N74">
        <v>0.218619529</v>
      </c>
      <c r="O74">
        <v>0</v>
      </c>
      <c r="P74">
        <v>0</v>
      </c>
    </row>
    <row r="75" spans="1:16">
      <c r="A75" s="3">
        <v>19</v>
      </c>
      <c r="C75">
        <v>59.96132997</v>
      </c>
      <c r="D75">
        <v>1.550942761</v>
      </c>
      <c r="E75">
        <v>0</v>
      </c>
      <c r="F75">
        <v>1.344511785</v>
      </c>
      <c r="G75">
        <v>0.552777778</v>
      </c>
      <c r="H75">
        <v>5.00979798</v>
      </c>
      <c r="I75">
        <v>1.362154882</v>
      </c>
      <c r="J75">
        <v>2.8153367</v>
      </c>
      <c r="K75">
        <v>20.96368687</v>
      </c>
      <c r="L75">
        <v>2.542070707</v>
      </c>
      <c r="M75">
        <v>4.84496633</v>
      </c>
      <c r="N75">
        <v>0.038619529</v>
      </c>
      <c r="O75">
        <v>0</v>
      </c>
      <c r="P75">
        <v>0</v>
      </c>
    </row>
    <row r="76" spans="1:16">
      <c r="A76" s="4">
        <v>26</v>
      </c>
      <c r="C76">
        <v>50.11132997</v>
      </c>
      <c r="D76">
        <v>1.550942761</v>
      </c>
      <c r="E76">
        <v>0</v>
      </c>
      <c r="F76">
        <v>0</v>
      </c>
      <c r="G76">
        <v>0</v>
      </c>
      <c r="H76">
        <v>2.13979798</v>
      </c>
      <c r="I76">
        <v>0.032154882</v>
      </c>
      <c r="J76">
        <v>9.8753367</v>
      </c>
      <c r="K76">
        <v>7.673686869</v>
      </c>
      <c r="L76">
        <v>29.44207071</v>
      </c>
      <c r="M76">
        <v>0</v>
      </c>
      <c r="N76">
        <v>0.298619529</v>
      </c>
      <c r="O76">
        <v>0</v>
      </c>
      <c r="P76">
        <v>0.810808081</v>
      </c>
    </row>
    <row r="77" spans="1:16">
      <c r="A77" s="3" t="s">
        <v>17</v>
      </c>
      <c r="C77">
        <v>34.04132997</v>
      </c>
      <c r="D77">
        <v>1.550942761</v>
      </c>
      <c r="E77">
        <v>0.383804714</v>
      </c>
      <c r="F77">
        <v>1.424511785</v>
      </c>
      <c r="G77">
        <v>0</v>
      </c>
      <c r="H77">
        <v>2.61979798</v>
      </c>
      <c r="I77">
        <v>0.032154882</v>
      </c>
      <c r="J77">
        <v>2.9053367</v>
      </c>
      <c r="K77">
        <v>8.063686869</v>
      </c>
      <c r="L77">
        <v>32.64207071</v>
      </c>
      <c r="M77">
        <v>2.05496633</v>
      </c>
      <c r="N77">
        <v>0.468619529</v>
      </c>
      <c r="O77">
        <v>0</v>
      </c>
      <c r="P77">
        <v>14.80080808</v>
      </c>
    </row>
    <row r="78" spans="1:16">
      <c r="A78" s="4" t="s">
        <v>18</v>
      </c>
      <c r="C78">
        <v>64.66132997</v>
      </c>
      <c r="D78">
        <v>1.550942761</v>
      </c>
      <c r="E78">
        <v>1.393804714</v>
      </c>
      <c r="F78">
        <v>2.904511785</v>
      </c>
      <c r="G78">
        <v>0.942777778</v>
      </c>
      <c r="H78">
        <v>5.78979798</v>
      </c>
      <c r="I78">
        <v>2.152154882</v>
      </c>
      <c r="J78">
        <v>0</v>
      </c>
      <c r="K78">
        <v>17.36368687</v>
      </c>
      <c r="L78">
        <v>7.482070707</v>
      </c>
      <c r="M78">
        <v>0</v>
      </c>
      <c r="N78">
        <v>0.198619529</v>
      </c>
      <c r="O78">
        <v>0.349713805</v>
      </c>
      <c r="P78">
        <v>0</v>
      </c>
    </row>
    <row r="79" spans="1:16">
      <c r="A79" s="3">
        <v>34</v>
      </c>
      <c r="C79">
        <v>66.10132997</v>
      </c>
      <c r="D79">
        <v>1.550942761</v>
      </c>
      <c r="E79">
        <v>0.233804714</v>
      </c>
      <c r="F79">
        <v>0</v>
      </c>
      <c r="G79">
        <v>0</v>
      </c>
      <c r="H79">
        <v>3.05979798</v>
      </c>
      <c r="I79">
        <v>0.502154882</v>
      </c>
      <c r="J79">
        <v>0.8153367</v>
      </c>
      <c r="K79">
        <v>24.69368687</v>
      </c>
      <c r="L79">
        <v>7.192070707</v>
      </c>
      <c r="M79">
        <v>0</v>
      </c>
      <c r="N79">
        <v>0.068619529</v>
      </c>
      <c r="O79">
        <v>0</v>
      </c>
      <c r="P79">
        <v>0</v>
      </c>
    </row>
    <row r="80" spans="1:16">
      <c r="A80" s="4">
        <v>36</v>
      </c>
      <c r="C80">
        <v>69.89132997</v>
      </c>
      <c r="D80">
        <v>3.770942761</v>
      </c>
      <c r="E80">
        <v>0.123804714</v>
      </c>
      <c r="F80">
        <v>0</v>
      </c>
      <c r="G80">
        <v>0</v>
      </c>
      <c r="H80">
        <v>3.03979798</v>
      </c>
      <c r="I80">
        <v>0.352154882</v>
      </c>
      <c r="J80">
        <v>0</v>
      </c>
      <c r="K80">
        <v>19.75368687</v>
      </c>
      <c r="L80">
        <v>8.022070707</v>
      </c>
      <c r="M80">
        <v>0</v>
      </c>
      <c r="N80">
        <v>0.068619529</v>
      </c>
      <c r="O80">
        <v>0</v>
      </c>
      <c r="P80">
        <v>0</v>
      </c>
    </row>
    <row r="81" spans="1:16">
      <c r="A81" s="3">
        <v>38</v>
      </c>
      <c r="C81">
        <v>63.25132997</v>
      </c>
      <c r="D81">
        <v>2.930942761</v>
      </c>
      <c r="E81">
        <v>0</v>
      </c>
      <c r="F81">
        <v>0</v>
      </c>
      <c r="G81">
        <v>0</v>
      </c>
      <c r="H81">
        <v>4.00979798</v>
      </c>
      <c r="I81">
        <v>0.322154882</v>
      </c>
      <c r="J81">
        <v>0.0353367</v>
      </c>
      <c r="K81">
        <v>27.45368687</v>
      </c>
      <c r="L81">
        <v>6.982070707</v>
      </c>
      <c r="M81">
        <v>0</v>
      </c>
      <c r="N81">
        <v>0.258619529</v>
      </c>
      <c r="O81">
        <v>0</v>
      </c>
      <c r="P81">
        <v>0</v>
      </c>
    </row>
    <row r="82" spans="1:16">
      <c r="A82" s="4">
        <v>39</v>
      </c>
      <c r="C82">
        <v>56.57132997</v>
      </c>
      <c r="D82">
        <v>1.550942761</v>
      </c>
      <c r="E82">
        <v>0</v>
      </c>
      <c r="F82">
        <v>0</v>
      </c>
      <c r="G82">
        <v>0</v>
      </c>
      <c r="H82">
        <v>1.93979798</v>
      </c>
      <c r="I82">
        <v>0.032154882</v>
      </c>
      <c r="J82">
        <v>0.1853367</v>
      </c>
      <c r="K82">
        <v>39.17368687</v>
      </c>
      <c r="L82">
        <v>4.412070707</v>
      </c>
      <c r="M82">
        <v>0</v>
      </c>
      <c r="N82">
        <v>0.458619529</v>
      </c>
      <c r="O82">
        <v>0</v>
      </c>
      <c r="P82">
        <v>0</v>
      </c>
    </row>
    <row r="83" spans="1:16">
      <c r="A83" s="3">
        <v>40</v>
      </c>
      <c r="C83">
        <v>47.03132997</v>
      </c>
      <c r="D83">
        <v>1.550942761</v>
      </c>
      <c r="E83">
        <v>0</v>
      </c>
      <c r="F83">
        <v>0.284511785</v>
      </c>
      <c r="G83">
        <v>0</v>
      </c>
      <c r="H83">
        <v>1.88979798</v>
      </c>
      <c r="I83">
        <v>0.222154882</v>
      </c>
      <c r="J83">
        <v>0</v>
      </c>
      <c r="K83">
        <v>48.35368687</v>
      </c>
      <c r="L83">
        <v>3.882070707</v>
      </c>
      <c r="M83">
        <v>0</v>
      </c>
      <c r="N83">
        <v>0.528619529</v>
      </c>
      <c r="O83">
        <v>0</v>
      </c>
      <c r="P83">
        <v>0</v>
      </c>
    </row>
    <row r="84" spans="1:16">
      <c r="A84" s="4">
        <v>41</v>
      </c>
      <c r="C84">
        <v>48.78132997</v>
      </c>
      <c r="D84">
        <v>1.550942761</v>
      </c>
      <c r="E84">
        <v>0.423804714</v>
      </c>
      <c r="F84">
        <v>3.374511785</v>
      </c>
      <c r="G84">
        <v>2.692777778</v>
      </c>
      <c r="H84">
        <v>4.76979798</v>
      </c>
      <c r="I84">
        <v>1.822154882</v>
      </c>
      <c r="J84">
        <v>0</v>
      </c>
      <c r="K84">
        <v>22.26368687</v>
      </c>
      <c r="L84">
        <v>6.952070707</v>
      </c>
      <c r="M84">
        <v>3.47496633</v>
      </c>
      <c r="N84">
        <v>0.318619529</v>
      </c>
      <c r="O84">
        <v>0</v>
      </c>
      <c r="P84">
        <v>0</v>
      </c>
    </row>
    <row r="85" spans="1:16">
      <c r="A85" s="3" t="s">
        <v>19</v>
      </c>
      <c r="C85">
        <v>42.73132997</v>
      </c>
      <c r="D85">
        <v>1.550942761</v>
      </c>
      <c r="E85">
        <v>0</v>
      </c>
      <c r="F85">
        <v>3.654511785</v>
      </c>
      <c r="G85">
        <v>0.852777778</v>
      </c>
      <c r="H85">
        <v>3.68979798</v>
      </c>
      <c r="I85">
        <v>0.792154882</v>
      </c>
      <c r="J85">
        <v>4.6553367</v>
      </c>
      <c r="K85">
        <v>37.99368687</v>
      </c>
      <c r="L85">
        <v>4.482070707</v>
      </c>
      <c r="M85">
        <v>0</v>
      </c>
      <c r="N85">
        <v>0.488619529</v>
      </c>
      <c r="O85">
        <v>0</v>
      </c>
      <c r="P85">
        <v>0</v>
      </c>
    </row>
    <row r="86" spans="1:16">
      <c r="A86" s="4" t="s">
        <v>20</v>
      </c>
      <c r="C86">
        <v>52.02132997</v>
      </c>
      <c r="D86">
        <v>1.550942761</v>
      </c>
      <c r="E86">
        <v>0</v>
      </c>
      <c r="F86">
        <v>4.814511785</v>
      </c>
      <c r="G86">
        <v>0.912777778</v>
      </c>
      <c r="H86">
        <v>4.84979798</v>
      </c>
      <c r="I86">
        <v>1.422154882</v>
      </c>
      <c r="J86">
        <v>0.8153367</v>
      </c>
      <c r="K86">
        <v>22.89368687</v>
      </c>
      <c r="L86">
        <v>0.452070707</v>
      </c>
      <c r="M86">
        <v>8.84496633</v>
      </c>
      <c r="N86">
        <v>0.318619529</v>
      </c>
      <c r="O86">
        <v>0</v>
      </c>
      <c r="P86">
        <v>0</v>
      </c>
    </row>
    <row r="87" spans="1:16">
      <c r="A87" s="3">
        <v>48</v>
      </c>
      <c r="C87">
        <v>83.65132997</v>
      </c>
      <c r="D87">
        <v>2.350942761</v>
      </c>
      <c r="E87">
        <v>0.303804714</v>
      </c>
      <c r="F87">
        <v>1.234511785</v>
      </c>
      <c r="G87">
        <v>1.502777778</v>
      </c>
      <c r="H87">
        <v>15.08979798</v>
      </c>
      <c r="I87">
        <v>1.062154882</v>
      </c>
      <c r="J87">
        <v>0</v>
      </c>
      <c r="K87">
        <v>0</v>
      </c>
      <c r="L87">
        <v>4.502070707</v>
      </c>
      <c r="M87">
        <v>0</v>
      </c>
      <c r="N87">
        <v>0.098619529</v>
      </c>
      <c r="O87">
        <v>1.259713805</v>
      </c>
      <c r="P87">
        <v>0</v>
      </c>
    </row>
    <row r="88" spans="1:16">
      <c r="A88" s="4">
        <v>49</v>
      </c>
      <c r="C88">
        <v>59.11132997</v>
      </c>
      <c r="D88">
        <v>1.550942761</v>
      </c>
      <c r="E88">
        <v>0</v>
      </c>
      <c r="F88">
        <v>2.994511785</v>
      </c>
      <c r="G88">
        <v>1.432777778</v>
      </c>
      <c r="H88">
        <v>6.81979798</v>
      </c>
      <c r="I88">
        <v>2.772154882</v>
      </c>
      <c r="J88">
        <v>0.0053367</v>
      </c>
      <c r="K88">
        <v>12.32368687</v>
      </c>
      <c r="L88">
        <v>3.292070707</v>
      </c>
      <c r="M88">
        <v>7.11496633</v>
      </c>
      <c r="N88">
        <v>0.308619529</v>
      </c>
      <c r="O88">
        <v>0</v>
      </c>
      <c r="P88">
        <v>0</v>
      </c>
    </row>
    <row r="89" spans="1:16">
      <c r="A89" s="3">
        <v>50</v>
      </c>
      <c r="C89">
        <v>48.30132997</v>
      </c>
      <c r="D89">
        <v>1.550942761</v>
      </c>
      <c r="E89">
        <v>0</v>
      </c>
      <c r="F89">
        <v>1.604511785</v>
      </c>
      <c r="G89">
        <v>0.432777778</v>
      </c>
      <c r="H89">
        <v>3.30979798</v>
      </c>
      <c r="I89">
        <v>0.362154882</v>
      </c>
      <c r="J89">
        <v>0.4353367</v>
      </c>
      <c r="K89">
        <v>22.14368687</v>
      </c>
      <c r="L89">
        <v>11.39207071</v>
      </c>
      <c r="M89">
        <v>2.35496633</v>
      </c>
      <c r="N89">
        <v>0.508619529</v>
      </c>
      <c r="O89">
        <v>0</v>
      </c>
      <c r="P89">
        <v>0</v>
      </c>
    </row>
    <row r="90" spans="1:16">
      <c r="A90" s="4" t="s">
        <v>21</v>
      </c>
      <c r="C90">
        <v>54.93132997</v>
      </c>
      <c r="D90">
        <v>1.550942761</v>
      </c>
      <c r="E90">
        <v>0</v>
      </c>
      <c r="F90">
        <v>1.994511785</v>
      </c>
      <c r="G90">
        <v>1.152777778</v>
      </c>
      <c r="H90">
        <v>6.68979798</v>
      </c>
      <c r="I90">
        <v>1.222154882</v>
      </c>
      <c r="J90">
        <v>0.6753367</v>
      </c>
      <c r="K90">
        <v>18.38368687</v>
      </c>
      <c r="L90">
        <v>6.132070707</v>
      </c>
      <c r="M90">
        <v>4.11496633</v>
      </c>
      <c r="N90">
        <v>0.238619529</v>
      </c>
      <c r="O90">
        <v>0.419713805</v>
      </c>
      <c r="P90">
        <v>0</v>
      </c>
    </row>
    <row r="91" spans="1:16">
      <c r="A91" s="3" t="s">
        <v>22</v>
      </c>
      <c r="C91">
        <v>51.67132997</v>
      </c>
      <c r="D91">
        <v>1.550942761</v>
      </c>
      <c r="E91">
        <v>0</v>
      </c>
      <c r="F91">
        <v>3.544511785</v>
      </c>
      <c r="G91">
        <v>1.412777778</v>
      </c>
      <c r="H91">
        <v>3.94979798</v>
      </c>
      <c r="I91">
        <v>0.452154882</v>
      </c>
      <c r="J91">
        <v>0.0553367</v>
      </c>
      <c r="K91">
        <v>29.48368687</v>
      </c>
      <c r="L91">
        <v>0</v>
      </c>
      <c r="M91">
        <v>4.76496633</v>
      </c>
      <c r="N91">
        <v>0</v>
      </c>
      <c r="O91">
        <v>0</v>
      </c>
      <c r="P91">
        <v>0</v>
      </c>
    </row>
    <row r="92" spans="1:16">
      <c r="A92" s="4">
        <v>52</v>
      </c>
      <c r="C92">
        <v>56.06132997</v>
      </c>
      <c r="D92">
        <v>2.770942761</v>
      </c>
      <c r="E92">
        <v>0</v>
      </c>
      <c r="F92">
        <v>0.684511785</v>
      </c>
      <c r="G92">
        <v>0.512777778</v>
      </c>
      <c r="H92">
        <v>2.59979798</v>
      </c>
      <c r="I92">
        <v>0.262154882</v>
      </c>
      <c r="J92">
        <v>0.0053367</v>
      </c>
      <c r="K92">
        <v>25.56368687</v>
      </c>
      <c r="L92">
        <v>5.832070707</v>
      </c>
      <c r="M92">
        <v>1.72496633</v>
      </c>
      <c r="N92">
        <v>0.288619529</v>
      </c>
      <c r="O92">
        <v>0</v>
      </c>
      <c r="P92">
        <v>0</v>
      </c>
    </row>
    <row r="93" spans="1:16">
      <c r="A93" s="3">
        <v>54</v>
      </c>
      <c r="C93">
        <v>52.60132997</v>
      </c>
      <c r="D93">
        <v>1.550942761</v>
      </c>
      <c r="E93">
        <v>0.303804714</v>
      </c>
      <c r="F93">
        <v>1.604511785</v>
      </c>
      <c r="G93">
        <v>1.242777778</v>
      </c>
      <c r="H93">
        <v>5.58979798</v>
      </c>
      <c r="I93">
        <v>0.032154882</v>
      </c>
      <c r="J93">
        <v>0.1353367</v>
      </c>
      <c r="K93">
        <v>33.60368687</v>
      </c>
      <c r="L93">
        <v>4.232070707</v>
      </c>
      <c r="M93">
        <v>0.25496633</v>
      </c>
      <c r="N93">
        <v>0.728619529</v>
      </c>
      <c r="O93">
        <v>0</v>
      </c>
      <c r="P93">
        <v>0</v>
      </c>
    </row>
    <row r="94" spans="1:16">
      <c r="A94" s="4" t="s">
        <v>23</v>
      </c>
      <c r="C94">
        <v>47.43132997</v>
      </c>
      <c r="D94">
        <v>1.550942761</v>
      </c>
      <c r="E94">
        <v>0</v>
      </c>
      <c r="F94">
        <v>0</v>
      </c>
      <c r="G94">
        <v>1.072777778</v>
      </c>
      <c r="H94">
        <v>5.08979798</v>
      </c>
      <c r="I94">
        <v>0.032154882</v>
      </c>
      <c r="J94">
        <v>0.6453367</v>
      </c>
      <c r="K94">
        <v>36.60368687</v>
      </c>
      <c r="L94">
        <v>0</v>
      </c>
      <c r="M94">
        <v>10.14496633</v>
      </c>
      <c r="N94">
        <v>0.968619529</v>
      </c>
      <c r="O94">
        <v>0</v>
      </c>
      <c r="P94">
        <v>0</v>
      </c>
    </row>
    <row r="95" spans="1:16">
      <c r="A95" s="3">
        <v>56</v>
      </c>
      <c r="C95">
        <v>59.47132997</v>
      </c>
      <c r="D95">
        <v>1.550942761</v>
      </c>
      <c r="E95">
        <v>0</v>
      </c>
      <c r="F95">
        <v>0</v>
      </c>
      <c r="G95">
        <v>0</v>
      </c>
      <c r="H95">
        <v>3.28979798</v>
      </c>
      <c r="I95">
        <v>0.032154882</v>
      </c>
      <c r="J95">
        <v>0.0953367</v>
      </c>
      <c r="K95">
        <v>19.39368687</v>
      </c>
      <c r="L95">
        <v>12.64207071</v>
      </c>
      <c r="M95">
        <v>0</v>
      </c>
      <c r="N95">
        <v>0</v>
      </c>
      <c r="O95">
        <v>0</v>
      </c>
      <c r="P95">
        <v>0</v>
      </c>
    </row>
    <row r="96" spans="1:16">
      <c r="A96" s="4">
        <v>57</v>
      </c>
      <c r="C96">
        <v>55.74132997</v>
      </c>
      <c r="D96">
        <v>1.550942761</v>
      </c>
      <c r="E96">
        <v>0</v>
      </c>
      <c r="F96">
        <v>0</v>
      </c>
      <c r="G96">
        <v>0</v>
      </c>
      <c r="H96">
        <v>3.61979798</v>
      </c>
      <c r="I96">
        <v>0.032154882</v>
      </c>
      <c r="J96">
        <v>0.4653367</v>
      </c>
      <c r="K96">
        <v>23.24368687</v>
      </c>
      <c r="L96">
        <v>14.49207071</v>
      </c>
      <c r="M96">
        <v>0</v>
      </c>
      <c r="N96">
        <v>0</v>
      </c>
      <c r="O96">
        <v>0</v>
      </c>
      <c r="P96">
        <v>0</v>
      </c>
    </row>
    <row r="97" spans="1:16">
      <c r="A97" s="3">
        <v>58</v>
      </c>
      <c r="C97">
        <v>60.71132997</v>
      </c>
      <c r="D97">
        <v>1.550942761</v>
      </c>
      <c r="E97">
        <v>0.323804714</v>
      </c>
      <c r="F97">
        <v>1.904511785</v>
      </c>
      <c r="G97">
        <v>0.752777778</v>
      </c>
      <c r="H97">
        <v>4.95979798</v>
      </c>
      <c r="I97">
        <v>0.892154882</v>
      </c>
      <c r="J97">
        <v>2.4353367</v>
      </c>
      <c r="K97">
        <v>17.49368687</v>
      </c>
      <c r="L97">
        <v>4.852070707</v>
      </c>
      <c r="M97">
        <v>5.00496633</v>
      </c>
      <c r="N97">
        <v>0.088619529</v>
      </c>
      <c r="O97">
        <v>0</v>
      </c>
      <c r="P97">
        <v>0</v>
      </c>
    </row>
    <row r="103" spans="1:16">
      <c r="A103" t="s">
        <v>41</v>
      </c>
      <c r="C103">
        <f>C19+C$66</f>
        <v>59.11132996633</v>
      </c>
      <c r="D103">
        <f>D19+D$66</f>
        <v>1.55094276094276</v>
      </c>
      <c r="E103">
        <f t="shared" ref="E103:P103" si="6">E19+E$66</f>
        <v>-0.0161952861952862</v>
      </c>
      <c r="F103">
        <f t="shared" si="6"/>
        <v>2.99451178451178</v>
      </c>
      <c r="G103">
        <f t="shared" si="6"/>
        <v>1.43277777777778</v>
      </c>
      <c r="H103">
        <f t="shared" si="6"/>
        <v>6.81979797979798</v>
      </c>
      <c r="I103">
        <f t="shared" si="6"/>
        <v>2.77215488215488</v>
      </c>
      <c r="J103">
        <f t="shared" si="6"/>
        <v>0.00533670033669997</v>
      </c>
      <c r="K103">
        <f t="shared" si="6"/>
        <v>12.3236868686869</v>
      </c>
      <c r="L103">
        <f t="shared" si="6"/>
        <v>3.29207070707071</v>
      </c>
      <c r="M103">
        <f t="shared" si="6"/>
        <v>7.11496632996633</v>
      </c>
      <c r="N103">
        <f t="shared" si="6"/>
        <v>0.308619528619529</v>
      </c>
      <c r="O103">
        <f t="shared" si="6"/>
        <v>-0.0502861952861953</v>
      </c>
      <c r="P103">
        <f t="shared" si="6"/>
        <v>-1.14919191919192</v>
      </c>
    </row>
    <row r="104" spans="1:16">
      <c r="A104" t="s">
        <v>42</v>
      </c>
      <c r="C104">
        <f>C20+C$66</f>
        <v>48.30132996633</v>
      </c>
      <c r="D104">
        <f t="shared" ref="D104:P104" si="7">D20+D$66</f>
        <v>1.55094276094276</v>
      </c>
      <c r="E104">
        <f t="shared" si="7"/>
        <v>-0.0161952861952862</v>
      </c>
      <c r="F104">
        <f t="shared" si="7"/>
        <v>1.60451178451178</v>
      </c>
      <c r="G104">
        <f t="shared" si="7"/>
        <v>0.432777777777778</v>
      </c>
      <c r="H104">
        <f t="shared" si="7"/>
        <v>3.30979797979798</v>
      </c>
      <c r="I104">
        <f t="shared" si="7"/>
        <v>0.362154882154882</v>
      </c>
      <c r="J104">
        <f t="shared" si="7"/>
        <v>0.4353367003367</v>
      </c>
      <c r="K104">
        <f t="shared" si="7"/>
        <v>22.1436868686869</v>
      </c>
      <c r="L104">
        <f t="shared" si="7"/>
        <v>11.3920707070707</v>
      </c>
      <c r="M104">
        <f t="shared" si="7"/>
        <v>2.35496632996633</v>
      </c>
      <c r="N104">
        <f t="shared" si="7"/>
        <v>0.508619528619529</v>
      </c>
      <c r="O104">
        <f t="shared" si="7"/>
        <v>-0.0502861952861953</v>
      </c>
      <c r="P104">
        <f t="shared" si="7"/>
        <v>-1.14919191919192</v>
      </c>
    </row>
    <row r="105" s="1" customFormat="1" spans="1:16">
      <c r="A105" s="1" t="s">
        <v>32</v>
      </c>
      <c r="B105" s="1">
        <v>0</v>
      </c>
      <c r="C105" s="1">
        <v>54.61</v>
      </c>
      <c r="D105" s="1">
        <v>0</v>
      </c>
      <c r="E105" s="1">
        <v>0.3</v>
      </c>
      <c r="F105" s="1">
        <v>2.08</v>
      </c>
      <c r="G105" s="1">
        <v>1.2</v>
      </c>
      <c r="H105" s="1">
        <v>6.5</v>
      </c>
      <c r="I105" s="1">
        <v>1.27</v>
      </c>
      <c r="J105" s="1">
        <v>0.45</v>
      </c>
      <c r="K105" s="1">
        <v>23.02</v>
      </c>
      <c r="L105" s="1">
        <v>4.19</v>
      </c>
      <c r="M105" s="1">
        <v>4.32</v>
      </c>
      <c r="N105" s="1">
        <v>0.3</v>
      </c>
      <c r="O105" s="1">
        <v>0</v>
      </c>
      <c r="P105" s="1">
        <v>0</v>
      </c>
    </row>
    <row r="106" s="1" customFormat="1" spans="1:16">
      <c r="A106" s="1" t="s">
        <v>33</v>
      </c>
      <c r="B106" s="1">
        <v>0</v>
      </c>
      <c r="C106" s="1">
        <v>45.02</v>
      </c>
      <c r="D106" s="1">
        <v>0</v>
      </c>
      <c r="E106" s="1">
        <v>0</v>
      </c>
      <c r="F106" s="1">
        <v>3.12</v>
      </c>
      <c r="G106" s="1">
        <v>0.54</v>
      </c>
      <c r="H106" s="1">
        <v>4.16</v>
      </c>
      <c r="I106" s="1">
        <v>0</v>
      </c>
      <c r="J106" s="1">
        <v>0.7</v>
      </c>
      <c r="K106" s="1">
        <v>30.61</v>
      </c>
      <c r="L106" s="1">
        <v>6.22</v>
      </c>
      <c r="M106" s="1">
        <v>6.34</v>
      </c>
      <c r="N106" s="1">
        <v>0.23</v>
      </c>
      <c r="O106" s="1">
        <v>0</v>
      </c>
      <c r="P106" s="1">
        <v>0</v>
      </c>
    </row>
    <row r="108" spans="1:16">
      <c r="A108" t="s">
        <v>43</v>
      </c>
      <c r="C108">
        <f>(C105-C103)/C105</f>
        <v>-0.0824268442836476</v>
      </c>
      <c r="D108" t="e">
        <f>(D105-D103)/D105</f>
        <v>#DIV/0!</v>
      </c>
      <c r="E108">
        <f t="shared" ref="E108:P108" si="8">(E105-E103)/E105</f>
        <v>1.05398428731762</v>
      </c>
      <c r="F108">
        <f t="shared" si="8"/>
        <v>-0.439669127169125</v>
      </c>
      <c r="G108">
        <f t="shared" si="8"/>
        <v>-0.193981481481483</v>
      </c>
      <c r="H108">
        <f t="shared" si="8"/>
        <v>-0.0491996891996892</v>
      </c>
      <c r="I108">
        <f t="shared" si="8"/>
        <v>-1.18279911980699</v>
      </c>
      <c r="J108">
        <f t="shared" si="8"/>
        <v>0.988140665918445</v>
      </c>
      <c r="K108">
        <f t="shared" si="8"/>
        <v>0.464653046538362</v>
      </c>
      <c r="L108">
        <f t="shared" si="8"/>
        <v>0.214302933873339</v>
      </c>
      <c r="M108">
        <f t="shared" si="8"/>
        <v>-0.646982946751465</v>
      </c>
      <c r="N108">
        <f t="shared" si="8"/>
        <v>-0.0287317620650968</v>
      </c>
      <c r="O108" t="e">
        <f t="shared" si="8"/>
        <v>#DIV/0!</v>
      </c>
      <c r="P108" t="e">
        <f t="shared" si="8"/>
        <v>#DIV/0!</v>
      </c>
    </row>
    <row r="109" spans="1:16">
      <c r="A109" t="s">
        <v>44</v>
      </c>
      <c r="C109">
        <f>(C106-C104)/C106</f>
        <v>-0.0728860498962683</v>
      </c>
      <c r="D109" t="e">
        <f t="shared" ref="D109:P109" si="9">(D106-D104)/D106</f>
        <v>#DIV/0!</v>
      </c>
      <c r="E109" t="e">
        <f t="shared" si="9"/>
        <v>#DIV/0!</v>
      </c>
      <c r="F109">
        <f t="shared" si="9"/>
        <v>0.485733402400071</v>
      </c>
      <c r="G109">
        <f t="shared" si="9"/>
        <v>0.198559670781893</v>
      </c>
      <c r="H109">
        <f t="shared" si="9"/>
        <v>0.204375485625486</v>
      </c>
      <c r="I109" t="e">
        <f t="shared" si="9"/>
        <v>#DIV/0!</v>
      </c>
      <c r="J109">
        <f t="shared" si="9"/>
        <v>0.378090428090428</v>
      </c>
      <c r="K109">
        <f t="shared" si="9"/>
        <v>0.276586511967106</v>
      </c>
      <c r="L109">
        <f t="shared" si="9"/>
        <v>-0.831522621715547</v>
      </c>
      <c r="M109">
        <f t="shared" si="9"/>
        <v>0.628554206629916</v>
      </c>
      <c r="N109">
        <f t="shared" si="9"/>
        <v>-1.21138925486752</v>
      </c>
      <c r="O109" t="e">
        <f t="shared" si="9"/>
        <v>#DIV/0!</v>
      </c>
      <c r="P109" t="e">
        <f t="shared" si="9"/>
        <v>#DIV/0!</v>
      </c>
    </row>
    <row r="115" spans="2:5">
      <c r="B115" t="s">
        <v>45</v>
      </c>
      <c r="C115" s="1" t="s">
        <v>32</v>
      </c>
      <c r="D115" t="s">
        <v>42</v>
      </c>
      <c r="E115" s="1" t="s">
        <v>33</v>
      </c>
    </row>
    <row r="116" spans="1:5">
      <c r="A116" t="s">
        <v>46</v>
      </c>
      <c r="B116">
        <v>59.11132996633</v>
      </c>
      <c r="C116" s="1">
        <v>54.61</v>
      </c>
      <c r="D116">
        <v>48.30132996633</v>
      </c>
      <c r="E116" s="1">
        <v>45.02</v>
      </c>
    </row>
    <row r="117" spans="1:5">
      <c r="A117" t="s">
        <v>47</v>
      </c>
      <c r="B117" s="5">
        <v>-0.0824268442836476</v>
      </c>
      <c r="C117" s="5"/>
      <c r="D117" s="5">
        <v>-0.0728860498962683</v>
      </c>
      <c r="E117" s="5"/>
    </row>
    <row r="122" spans="3:16">
      <c r="C122" s="6">
        <v>66.60132997</v>
      </c>
      <c r="D122" s="6">
        <v>1.550942761</v>
      </c>
      <c r="E122" s="6">
        <v>1.033804714</v>
      </c>
      <c r="F122" s="6">
        <v>0.754511785</v>
      </c>
      <c r="G122" s="6">
        <v>1.142777778</v>
      </c>
      <c r="H122" s="6">
        <v>7.16979798</v>
      </c>
      <c r="I122" s="6">
        <v>1.892154882</v>
      </c>
      <c r="J122" s="6">
        <v>0</v>
      </c>
      <c r="K122" s="6">
        <v>25.57368687</v>
      </c>
      <c r="L122" s="6">
        <v>0</v>
      </c>
      <c r="M122" s="6">
        <v>0</v>
      </c>
      <c r="N122" s="6">
        <v>0.038619529</v>
      </c>
      <c r="O122" s="6">
        <v>0</v>
      </c>
      <c r="P122" s="6">
        <v>0</v>
      </c>
    </row>
    <row r="123" spans="3:16">
      <c r="C123" s="6">
        <v>50.46132997</v>
      </c>
      <c r="D123" s="6">
        <v>1.550942761</v>
      </c>
      <c r="E123" s="6">
        <v>0</v>
      </c>
      <c r="F123" s="6">
        <v>0</v>
      </c>
      <c r="G123" s="6">
        <v>0</v>
      </c>
      <c r="H123" s="6">
        <v>2.77979798</v>
      </c>
      <c r="I123" s="6">
        <v>0.032154882</v>
      </c>
      <c r="J123" s="6">
        <v>9.7153367</v>
      </c>
      <c r="K123" s="6">
        <v>6.823686869</v>
      </c>
      <c r="L123" s="6">
        <v>28.42207071</v>
      </c>
      <c r="M123" s="6">
        <v>0</v>
      </c>
      <c r="N123" s="6">
        <v>0.218619529</v>
      </c>
      <c r="O123" s="6">
        <v>0</v>
      </c>
      <c r="P123" s="6">
        <v>1.430808081</v>
      </c>
    </row>
    <row r="124" spans="3:16">
      <c r="C124" s="6">
        <v>34.93132997</v>
      </c>
      <c r="D124" s="6">
        <v>1.550942761</v>
      </c>
      <c r="E124" s="6">
        <v>0</v>
      </c>
      <c r="F124" s="6">
        <v>1.604511785</v>
      </c>
      <c r="G124" s="6">
        <v>0</v>
      </c>
      <c r="H124" s="6">
        <v>2.54979798</v>
      </c>
      <c r="I124" s="6">
        <v>0.032154882</v>
      </c>
      <c r="J124" s="6">
        <v>2.4453367</v>
      </c>
      <c r="K124" s="6">
        <v>10.59368687</v>
      </c>
      <c r="L124" s="6">
        <v>27.81207071</v>
      </c>
      <c r="M124" s="6">
        <v>3.57496633</v>
      </c>
      <c r="N124" s="6">
        <v>0.378619529</v>
      </c>
      <c r="O124" s="6">
        <v>0</v>
      </c>
      <c r="P124" s="6">
        <v>13.88080808</v>
      </c>
    </row>
    <row r="125" spans="3:16">
      <c r="C125" s="6">
        <v>63.91132997</v>
      </c>
      <c r="D125" s="6">
        <v>1.550942761</v>
      </c>
      <c r="E125" s="6">
        <v>0.193804714</v>
      </c>
      <c r="F125" s="6">
        <v>1.924511785</v>
      </c>
      <c r="G125" s="6">
        <v>0.672777778</v>
      </c>
      <c r="H125" s="6">
        <v>4.12979798</v>
      </c>
      <c r="I125" s="6">
        <v>0.032154882</v>
      </c>
      <c r="J125" s="6">
        <v>4.2353367</v>
      </c>
      <c r="K125" s="6">
        <v>3.533686869</v>
      </c>
      <c r="L125" s="6">
        <v>11.80207071</v>
      </c>
      <c r="M125" s="6">
        <v>5.39496633</v>
      </c>
      <c r="N125" s="6">
        <v>0.218619529</v>
      </c>
      <c r="O125" s="6">
        <v>0</v>
      </c>
      <c r="P125" s="6">
        <v>0</v>
      </c>
    </row>
    <row r="126" spans="3:16">
      <c r="C126" s="6">
        <v>59.96132997</v>
      </c>
      <c r="D126" s="6">
        <v>1.550942761</v>
      </c>
      <c r="E126" s="6">
        <v>0</v>
      </c>
      <c r="F126" s="6">
        <v>1.344511785</v>
      </c>
      <c r="G126" s="6">
        <v>0.552777778</v>
      </c>
      <c r="H126" s="6">
        <v>5.00979798</v>
      </c>
      <c r="I126" s="6">
        <v>1.362154882</v>
      </c>
      <c r="J126" s="6">
        <v>2.8153367</v>
      </c>
      <c r="K126" s="6">
        <v>20.96368687</v>
      </c>
      <c r="L126" s="6">
        <v>2.542070707</v>
      </c>
      <c r="M126" s="6">
        <v>4.84496633</v>
      </c>
      <c r="N126" s="6">
        <v>0.038619529</v>
      </c>
      <c r="O126" s="6">
        <v>0</v>
      </c>
      <c r="P126" s="6">
        <v>0</v>
      </c>
    </row>
    <row r="127" spans="3:16">
      <c r="C127" s="6">
        <v>50.11132997</v>
      </c>
      <c r="D127" s="6">
        <v>1.550942761</v>
      </c>
      <c r="E127" s="6">
        <v>0</v>
      </c>
      <c r="F127" s="6">
        <v>0</v>
      </c>
      <c r="G127" s="6">
        <v>0</v>
      </c>
      <c r="H127" s="6">
        <v>2.13979798</v>
      </c>
      <c r="I127" s="6">
        <v>0.032154882</v>
      </c>
      <c r="J127" s="6">
        <v>9.8753367</v>
      </c>
      <c r="K127" s="6">
        <v>7.673686869</v>
      </c>
      <c r="L127" s="6">
        <v>29.44207071</v>
      </c>
      <c r="M127" s="6">
        <v>0</v>
      </c>
      <c r="N127" s="6">
        <v>0.298619529</v>
      </c>
      <c r="O127" s="6">
        <v>0</v>
      </c>
      <c r="P127" s="6">
        <v>0.810808081</v>
      </c>
    </row>
    <row r="128" spans="3:16">
      <c r="C128" s="6">
        <v>34.04132997</v>
      </c>
      <c r="D128" s="6">
        <v>1.550942761</v>
      </c>
      <c r="E128" s="6">
        <v>0.383804714</v>
      </c>
      <c r="F128" s="6">
        <v>1.424511785</v>
      </c>
      <c r="G128" s="6">
        <v>0</v>
      </c>
      <c r="H128" s="6">
        <v>2.61979798</v>
      </c>
      <c r="I128" s="6">
        <v>0.032154882</v>
      </c>
      <c r="J128" s="6">
        <v>2.9053367</v>
      </c>
      <c r="K128" s="6">
        <v>8.063686869</v>
      </c>
      <c r="L128" s="6">
        <v>32.64207071</v>
      </c>
      <c r="M128" s="6">
        <v>2.05496633</v>
      </c>
      <c r="N128" s="6">
        <v>0.468619529</v>
      </c>
      <c r="O128" s="6">
        <v>0</v>
      </c>
      <c r="P128" s="6">
        <v>14.80080808</v>
      </c>
    </row>
    <row r="129" spans="3:16">
      <c r="C129" s="6">
        <v>64.66132997</v>
      </c>
      <c r="D129" s="6">
        <v>1.550942761</v>
      </c>
      <c r="E129" s="6">
        <v>1.393804714</v>
      </c>
      <c r="F129" s="6">
        <v>2.904511785</v>
      </c>
      <c r="G129" s="6">
        <v>0.942777778</v>
      </c>
      <c r="H129" s="6">
        <v>5.78979798</v>
      </c>
      <c r="I129" s="6">
        <v>2.152154882</v>
      </c>
      <c r="J129" s="6">
        <v>0</v>
      </c>
      <c r="K129" s="6">
        <v>17.36368687</v>
      </c>
      <c r="L129" s="6">
        <v>7.482070707</v>
      </c>
      <c r="M129" s="6">
        <v>0</v>
      </c>
      <c r="N129" s="6">
        <v>0.198619529</v>
      </c>
      <c r="O129" s="6">
        <v>0.349713805</v>
      </c>
      <c r="P129" s="6">
        <v>0</v>
      </c>
    </row>
    <row r="130" spans="3:16">
      <c r="C130" s="6">
        <v>66.10132997</v>
      </c>
      <c r="D130" s="6">
        <v>1.550942761</v>
      </c>
      <c r="E130" s="6">
        <v>0.233804714</v>
      </c>
      <c r="F130" s="6">
        <v>0</v>
      </c>
      <c r="G130" s="6">
        <v>0</v>
      </c>
      <c r="H130" s="6">
        <v>3.05979798</v>
      </c>
      <c r="I130" s="6">
        <v>0.502154882</v>
      </c>
      <c r="J130" s="6">
        <v>0.8153367</v>
      </c>
      <c r="K130" s="6">
        <v>24.69368687</v>
      </c>
      <c r="L130" s="6">
        <v>7.192070707</v>
      </c>
      <c r="M130" s="6">
        <v>0</v>
      </c>
      <c r="N130" s="6">
        <v>0.068619529</v>
      </c>
      <c r="O130" s="6">
        <v>0</v>
      </c>
      <c r="P130" s="6">
        <v>0</v>
      </c>
    </row>
    <row r="131" spans="3:16">
      <c r="C131" s="6">
        <v>69.89132997</v>
      </c>
      <c r="D131" s="6">
        <v>3.770942761</v>
      </c>
      <c r="E131" s="6">
        <v>0.123804714</v>
      </c>
      <c r="F131" s="6">
        <v>0</v>
      </c>
      <c r="G131" s="6">
        <v>0</v>
      </c>
      <c r="H131" s="6">
        <v>3.03979798</v>
      </c>
      <c r="I131" s="6">
        <v>0.352154882</v>
      </c>
      <c r="J131" s="6">
        <v>0</v>
      </c>
      <c r="K131" s="6">
        <v>19.75368687</v>
      </c>
      <c r="L131" s="6">
        <v>8.022070707</v>
      </c>
      <c r="M131" s="6">
        <v>0</v>
      </c>
      <c r="N131" s="6">
        <v>0.068619529</v>
      </c>
      <c r="O131" s="6">
        <v>0</v>
      </c>
      <c r="P131" s="6">
        <v>0</v>
      </c>
    </row>
    <row r="132" spans="3:16">
      <c r="C132" s="6">
        <v>63.25132997</v>
      </c>
      <c r="D132" s="6">
        <v>2.930942761</v>
      </c>
      <c r="E132" s="6">
        <v>0</v>
      </c>
      <c r="F132" s="6">
        <v>0</v>
      </c>
      <c r="G132" s="6">
        <v>0</v>
      </c>
      <c r="H132" s="6">
        <v>4.00979798</v>
      </c>
      <c r="I132" s="6">
        <v>0.322154882</v>
      </c>
      <c r="J132" s="6">
        <v>0.0353367</v>
      </c>
      <c r="K132" s="6">
        <v>27.45368687</v>
      </c>
      <c r="L132" s="6">
        <v>6.982070707</v>
      </c>
      <c r="M132" s="6">
        <v>0</v>
      </c>
      <c r="N132" s="6">
        <v>0.258619529</v>
      </c>
      <c r="O132" s="6">
        <v>0</v>
      </c>
      <c r="P132" s="6">
        <v>0</v>
      </c>
    </row>
    <row r="133" spans="3:16">
      <c r="C133" s="6">
        <v>56.57132997</v>
      </c>
      <c r="D133" s="6">
        <v>1.550942761</v>
      </c>
      <c r="E133" s="6">
        <v>0</v>
      </c>
      <c r="F133" s="6">
        <v>0</v>
      </c>
      <c r="G133" s="6">
        <v>0</v>
      </c>
      <c r="H133" s="6">
        <v>1.93979798</v>
      </c>
      <c r="I133" s="6">
        <v>0.032154882</v>
      </c>
      <c r="J133" s="6">
        <v>0.1853367</v>
      </c>
      <c r="K133" s="6">
        <v>39.17368687</v>
      </c>
      <c r="L133" s="6">
        <v>4.412070707</v>
      </c>
      <c r="M133" s="6">
        <v>0</v>
      </c>
      <c r="N133" s="6">
        <v>0.458619529</v>
      </c>
      <c r="O133" s="6">
        <v>0</v>
      </c>
      <c r="P133" s="6">
        <v>0</v>
      </c>
    </row>
    <row r="134" spans="3:16">
      <c r="C134" s="6">
        <v>47.03132997</v>
      </c>
      <c r="D134" s="6">
        <v>1.550942761</v>
      </c>
      <c r="E134" s="6">
        <v>0</v>
      </c>
      <c r="F134" s="6">
        <v>0.284511785</v>
      </c>
      <c r="G134" s="6">
        <v>0</v>
      </c>
      <c r="H134" s="6">
        <v>1.88979798</v>
      </c>
      <c r="I134" s="6">
        <v>0.222154882</v>
      </c>
      <c r="J134" s="6">
        <v>0</v>
      </c>
      <c r="K134" s="6">
        <v>48.35368687</v>
      </c>
      <c r="L134" s="6">
        <v>3.882070707</v>
      </c>
      <c r="M134" s="6">
        <v>0</v>
      </c>
      <c r="N134" s="6">
        <v>0.528619529</v>
      </c>
      <c r="O134" s="6">
        <v>0</v>
      </c>
      <c r="P134" s="6">
        <v>0</v>
      </c>
    </row>
    <row r="135" spans="3:16">
      <c r="C135" s="6">
        <v>48.78132997</v>
      </c>
      <c r="D135" s="6">
        <v>1.550942761</v>
      </c>
      <c r="E135" s="6">
        <v>0.423804714</v>
      </c>
      <c r="F135" s="6">
        <v>3.374511785</v>
      </c>
      <c r="G135" s="6">
        <v>2.692777778</v>
      </c>
      <c r="H135" s="6">
        <v>4.76979798</v>
      </c>
      <c r="I135" s="6">
        <v>1.822154882</v>
      </c>
      <c r="J135" s="6">
        <v>0</v>
      </c>
      <c r="K135" s="6">
        <v>22.26368687</v>
      </c>
      <c r="L135" s="6">
        <v>6.952070707</v>
      </c>
      <c r="M135" s="6">
        <v>3.47496633</v>
      </c>
      <c r="N135" s="6">
        <v>0.318619529</v>
      </c>
      <c r="O135" s="6">
        <v>0</v>
      </c>
      <c r="P135" s="6">
        <v>0</v>
      </c>
    </row>
    <row r="136" spans="3:16">
      <c r="C136" s="6">
        <v>42.73132997</v>
      </c>
      <c r="D136" s="6">
        <v>1.550942761</v>
      </c>
      <c r="E136" s="6">
        <v>0</v>
      </c>
      <c r="F136" s="6">
        <v>3.654511785</v>
      </c>
      <c r="G136" s="6">
        <v>0.852777778</v>
      </c>
      <c r="H136" s="6">
        <v>3.68979798</v>
      </c>
      <c r="I136" s="6">
        <v>0.792154882</v>
      </c>
      <c r="J136" s="6">
        <v>4.6553367</v>
      </c>
      <c r="K136" s="6">
        <v>37.99368687</v>
      </c>
      <c r="L136" s="6">
        <v>4.482070707</v>
      </c>
      <c r="M136" s="6">
        <v>0</v>
      </c>
      <c r="N136" s="6">
        <v>0.488619529</v>
      </c>
      <c r="O136" s="6">
        <v>0</v>
      </c>
      <c r="P136" s="6">
        <v>0</v>
      </c>
    </row>
    <row r="137" spans="3:16">
      <c r="C137" s="6">
        <v>52.02132997</v>
      </c>
      <c r="D137" s="6">
        <v>1.550942761</v>
      </c>
      <c r="E137" s="6">
        <v>0</v>
      </c>
      <c r="F137" s="6">
        <v>4.814511785</v>
      </c>
      <c r="G137" s="6">
        <v>0.912777778</v>
      </c>
      <c r="H137" s="6">
        <v>4.84979798</v>
      </c>
      <c r="I137" s="6">
        <v>1.422154882</v>
      </c>
      <c r="J137" s="6">
        <v>0.8153367</v>
      </c>
      <c r="K137" s="6">
        <v>22.89368687</v>
      </c>
      <c r="L137" s="6">
        <v>0.452070707</v>
      </c>
      <c r="M137" s="6">
        <v>8.84496633</v>
      </c>
      <c r="N137" s="6">
        <v>0.318619529</v>
      </c>
      <c r="O137" s="6">
        <v>0</v>
      </c>
      <c r="P137" s="6">
        <v>0</v>
      </c>
    </row>
    <row r="138" spans="3:16">
      <c r="C138" s="6">
        <v>83.65132997</v>
      </c>
      <c r="D138" s="6">
        <v>2.350942761</v>
      </c>
      <c r="E138" s="6">
        <v>0.303804714</v>
      </c>
      <c r="F138" s="6">
        <v>1.234511785</v>
      </c>
      <c r="G138" s="6">
        <v>1.502777778</v>
      </c>
      <c r="H138" s="6">
        <v>15.08979798</v>
      </c>
      <c r="I138" s="6">
        <v>1.062154882</v>
      </c>
      <c r="J138" s="6">
        <v>0</v>
      </c>
      <c r="K138" s="6">
        <v>0</v>
      </c>
      <c r="L138" s="6">
        <v>4.502070707</v>
      </c>
      <c r="M138" s="6">
        <v>0</v>
      </c>
      <c r="N138" s="6">
        <v>0.098619529</v>
      </c>
      <c r="O138" s="6">
        <v>1.259713805</v>
      </c>
      <c r="P138" s="6">
        <v>0</v>
      </c>
    </row>
    <row r="139" spans="3:16">
      <c r="C139" s="6">
        <v>59.11132997</v>
      </c>
      <c r="D139" s="6">
        <v>1.550942761</v>
      </c>
      <c r="E139" s="6">
        <v>0</v>
      </c>
      <c r="F139" s="6">
        <v>2.994511785</v>
      </c>
      <c r="G139" s="6">
        <v>1.432777778</v>
      </c>
      <c r="H139" s="6">
        <v>6.81979798</v>
      </c>
      <c r="I139" s="6">
        <v>2.772154882</v>
      </c>
      <c r="J139" s="6">
        <v>0.0053367</v>
      </c>
      <c r="K139" s="6">
        <v>12.32368687</v>
      </c>
      <c r="L139" s="6">
        <v>3.292070707</v>
      </c>
      <c r="M139" s="6">
        <v>7.11496633</v>
      </c>
      <c r="N139" s="6">
        <v>0.308619529</v>
      </c>
      <c r="O139" s="6">
        <v>0</v>
      </c>
      <c r="P139" s="6">
        <v>0</v>
      </c>
    </row>
    <row r="140" spans="3:16">
      <c r="C140" s="6">
        <v>48.30132997</v>
      </c>
      <c r="D140" s="6">
        <v>1.550942761</v>
      </c>
      <c r="E140" s="6">
        <v>0</v>
      </c>
      <c r="F140" s="6">
        <v>1.604511785</v>
      </c>
      <c r="G140" s="6">
        <v>0.432777778</v>
      </c>
      <c r="H140" s="6">
        <v>3.30979798</v>
      </c>
      <c r="I140" s="6">
        <v>0.362154882</v>
      </c>
      <c r="J140" s="6">
        <v>0.4353367</v>
      </c>
      <c r="K140" s="6">
        <v>22.14368687</v>
      </c>
      <c r="L140" s="6">
        <v>11.39207071</v>
      </c>
      <c r="M140" s="6">
        <v>2.35496633</v>
      </c>
      <c r="N140" s="6">
        <v>0.508619529</v>
      </c>
      <c r="O140" s="6">
        <v>0</v>
      </c>
      <c r="P140" s="6">
        <v>0</v>
      </c>
    </row>
    <row r="141" spans="3:16">
      <c r="C141" s="6">
        <v>54.93132997</v>
      </c>
      <c r="D141" s="6">
        <v>1.550942761</v>
      </c>
      <c r="E141" s="6">
        <v>0</v>
      </c>
      <c r="F141" s="6">
        <v>1.994511785</v>
      </c>
      <c r="G141" s="6">
        <v>1.152777778</v>
      </c>
      <c r="H141" s="6">
        <v>6.68979798</v>
      </c>
      <c r="I141" s="6">
        <v>1.222154882</v>
      </c>
      <c r="J141" s="6">
        <v>0.6753367</v>
      </c>
      <c r="K141" s="6">
        <v>18.38368687</v>
      </c>
      <c r="L141" s="6">
        <v>6.132070707</v>
      </c>
      <c r="M141" s="6">
        <v>4.11496633</v>
      </c>
      <c r="N141" s="6">
        <v>0.238619529</v>
      </c>
      <c r="O141" s="6">
        <v>0.419713805</v>
      </c>
      <c r="P141" s="6">
        <v>0</v>
      </c>
    </row>
    <row r="142" spans="3:16">
      <c r="C142" s="6">
        <v>51.67132997</v>
      </c>
      <c r="D142" s="6">
        <v>1.550942761</v>
      </c>
      <c r="E142" s="6">
        <v>0</v>
      </c>
      <c r="F142" s="6">
        <v>3.544511785</v>
      </c>
      <c r="G142" s="6">
        <v>1.412777778</v>
      </c>
      <c r="H142" s="6">
        <v>3.94979798</v>
      </c>
      <c r="I142" s="6">
        <v>0.452154882</v>
      </c>
      <c r="J142" s="6">
        <v>0.0553367</v>
      </c>
      <c r="K142" s="6">
        <v>29.48368687</v>
      </c>
      <c r="L142" s="6">
        <v>0</v>
      </c>
      <c r="M142" s="6">
        <v>4.76496633</v>
      </c>
      <c r="N142" s="6">
        <v>0</v>
      </c>
      <c r="O142" s="6">
        <v>0</v>
      </c>
      <c r="P142" s="6">
        <v>0</v>
      </c>
    </row>
    <row r="143" spans="3:16">
      <c r="C143" s="6">
        <v>56.06132997</v>
      </c>
      <c r="D143" s="6">
        <v>2.770942761</v>
      </c>
      <c r="E143" s="6">
        <v>0</v>
      </c>
      <c r="F143" s="6">
        <v>0.684511785</v>
      </c>
      <c r="G143" s="6">
        <v>0.512777778</v>
      </c>
      <c r="H143" s="6">
        <v>2.59979798</v>
      </c>
      <c r="I143" s="6">
        <v>0.262154882</v>
      </c>
      <c r="J143" s="6">
        <v>0.0053367</v>
      </c>
      <c r="K143" s="6">
        <v>25.56368687</v>
      </c>
      <c r="L143" s="6">
        <v>5.832070707</v>
      </c>
      <c r="M143" s="6">
        <v>1.72496633</v>
      </c>
      <c r="N143" s="6">
        <v>0.288619529</v>
      </c>
      <c r="O143" s="6">
        <v>0</v>
      </c>
      <c r="P143" s="6">
        <v>0</v>
      </c>
    </row>
    <row r="144" spans="3:16">
      <c r="C144" s="6">
        <v>52.60132997</v>
      </c>
      <c r="D144" s="6">
        <v>1.550942761</v>
      </c>
      <c r="E144" s="6">
        <v>0.303804714</v>
      </c>
      <c r="F144" s="6">
        <v>1.604511785</v>
      </c>
      <c r="G144" s="6">
        <v>1.242777778</v>
      </c>
      <c r="H144" s="6">
        <v>5.58979798</v>
      </c>
      <c r="I144" s="6">
        <v>0.032154882</v>
      </c>
      <c r="J144" s="6">
        <v>0.1353367</v>
      </c>
      <c r="K144" s="6">
        <v>33.60368687</v>
      </c>
      <c r="L144" s="6">
        <v>4.232070707</v>
      </c>
      <c r="M144" s="6">
        <v>0.25496633</v>
      </c>
      <c r="N144" s="6">
        <v>0.728619529</v>
      </c>
      <c r="O144" s="6">
        <v>0</v>
      </c>
      <c r="P144" s="6">
        <v>0</v>
      </c>
    </row>
    <row r="145" spans="3:16">
      <c r="C145" s="6">
        <v>47.43132997</v>
      </c>
      <c r="D145" s="6">
        <v>1.550942761</v>
      </c>
      <c r="E145" s="6">
        <v>0</v>
      </c>
      <c r="F145" s="6">
        <v>0</v>
      </c>
      <c r="G145" s="6">
        <v>1.072777778</v>
      </c>
      <c r="H145" s="6">
        <v>5.08979798</v>
      </c>
      <c r="I145" s="6">
        <v>0.032154882</v>
      </c>
      <c r="J145" s="6">
        <v>0.6453367</v>
      </c>
      <c r="K145" s="6">
        <v>36.60368687</v>
      </c>
      <c r="L145" s="6">
        <v>0</v>
      </c>
      <c r="M145" s="6">
        <v>10.14496633</v>
      </c>
      <c r="N145" s="6">
        <v>0.968619529</v>
      </c>
      <c r="O145" s="6">
        <v>0</v>
      </c>
      <c r="P145" s="6">
        <v>0</v>
      </c>
    </row>
    <row r="146" spans="3:16">
      <c r="C146" s="6">
        <v>59.47132997</v>
      </c>
      <c r="D146" s="6">
        <v>1.550942761</v>
      </c>
      <c r="E146" s="6">
        <v>0</v>
      </c>
      <c r="F146" s="6">
        <v>0</v>
      </c>
      <c r="G146" s="6">
        <v>0</v>
      </c>
      <c r="H146" s="6">
        <v>3.28979798</v>
      </c>
      <c r="I146" s="6">
        <v>0.032154882</v>
      </c>
      <c r="J146" s="6">
        <v>0.0953367</v>
      </c>
      <c r="K146" s="6">
        <v>19.39368687</v>
      </c>
      <c r="L146" s="6">
        <v>12.64207071</v>
      </c>
      <c r="M146" s="6">
        <v>0</v>
      </c>
      <c r="N146" s="6">
        <v>0</v>
      </c>
      <c r="O146" s="6">
        <v>0</v>
      </c>
      <c r="P146" s="6">
        <v>0</v>
      </c>
    </row>
    <row r="147" spans="3:16">
      <c r="C147" s="6">
        <v>55.74132997</v>
      </c>
      <c r="D147" s="6">
        <v>1.550942761</v>
      </c>
      <c r="E147" s="6">
        <v>0</v>
      </c>
      <c r="F147" s="6">
        <v>0</v>
      </c>
      <c r="G147" s="6">
        <v>0</v>
      </c>
      <c r="H147" s="6">
        <v>3.61979798</v>
      </c>
      <c r="I147" s="6">
        <v>0.032154882</v>
      </c>
      <c r="J147" s="6">
        <v>0.4653367</v>
      </c>
      <c r="K147" s="6">
        <v>23.24368687</v>
      </c>
      <c r="L147" s="6">
        <v>14.49207071</v>
      </c>
      <c r="M147" s="6">
        <v>0</v>
      </c>
      <c r="N147" s="6">
        <v>0</v>
      </c>
      <c r="O147" s="6">
        <v>0</v>
      </c>
      <c r="P147" s="6">
        <v>0</v>
      </c>
    </row>
    <row r="148" spans="3:16">
      <c r="C148" s="6">
        <v>60.71132997</v>
      </c>
      <c r="D148" s="6">
        <v>1.550942761</v>
      </c>
      <c r="E148" s="6">
        <v>0.323804714</v>
      </c>
      <c r="F148" s="6">
        <v>1.904511785</v>
      </c>
      <c r="G148" s="6">
        <v>0.752777778</v>
      </c>
      <c r="H148" s="6">
        <v>4.95979798</v>
      </c>
      <c r="I148" s="6">
        <v>0.892154882</v>
      </c>
      <c r="J148" s="6">
        <v>2.4353367</v>
      </c>
      <c r="K148" s="6">
        <v>17.49368687</v>
      </c>
      <c r="L148" s="6">
        <v>4.852070707</v>
      </c>
      <c r="M148" s="6">
        <v>5.00496633</v>
      </c>
      <c r="N148" s="6">
        <v>0.088619529</v>
      </c>
      <c r="O148" s="6">
        <v>0</v>
      </c>
      <c r="P148" s="6">
        <v>0</v>
      </c>
    </row>
  </sheetData>
  <mergeCells count="2">
    <mergeCell ref="B117:C117"/>
    <mergeCell ref="D117:E117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第四问铅钡数据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林杨</dc:creator>
  <cp:lastModifiedBy>WPS_1663232245</cp:lastModifiedBy>
  <dcterms:created xsi:type="dcterms:W3CDTF">2022-09-17T05:23:00Z</dcterms:created>
  <dcterms:modified xsi:type="dcterms:W3CDTF">2022-09-18T10:29:54Z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CB8C9E72B41A46D6AB7E742EC02BD568</vt:lpwstr>
  </property>
  <property fmtid="{D5CDD505-2E9C-101B-9397-08002B2CF9AE}" pid="3" name="KSOProductBuildVer">
    <vt:lpwstr>2052-11.1.0.12358</vt:lpwstr>
  </property>
</Properties>
</file>