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B67E38A5-F6C4-F24D-8D84-6CF545BA805C}" xr6:coauthVersionLast="44" xr6:coauthVersionMax="44" xr10:uidLastSave="{00000000-0000-0000-0000-000000000000}"/>
  <bookViews>
    <workbookView xWindow="0" yWindow="440" windowWidth="28800" windowHeight="16020" activeTab="1" xr2:uid="{7F26DCCE-6B3D-F64F-ABE2-2B5A5ED9D7AA}"/>
  </bookViews>
  <sheets>
    <sheet name="steady" sheetId="1" r:id="rId1"/>
    <sheet name="eigenvalues-drdv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8" i="2" l="1"/>
  <c r="D2" i="3"/>
  <c r="C2" i="3"/>
  <c r="B2" i="3"/>
  <c r="A2" i="3"/>
  <c r="B1" i="3"/>
  <c r="A1" i="3"/>
  <c r="G52" i="2"/>
  <c r="C1" i="3" l="1"/>
  <c r="D1" i="3" s="1"/>
  <c r="AU52" i="2"/>
  <c r="AS52" i="2"/>
  <c r="AQ52" i="2"/>
  <c r="AO52" i="2"/>
  <c r="AM52" i="2"/>
  <c r="AK52" i="2"/>
  <c r="AI52" i="2"/>
  <c r="AG52" i="2"/>
  <c r="AE52" i="2"/>
  <c r="AA52" i="2"/>
  <c r="Y52" i="2"/>
  <c r="W52" i="2"/>
  <c r="U52" i="2"/>
  <c r="S52" i="2"/>
  <c r="Q52" i="2"/>
  <c r="O52" i="2"/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<sst xmlns="http://schemas.openxmlformats.org/spreadsheetml/2006/main" count="185" uniqueCount="44">
  <si>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</si>
  <si>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</si>
  <si>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</si>
  <si>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</si>
  <si>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</si>
  <si>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</si>
  <si>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</si>
  <si>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</si>
  <si>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</si>
  <si>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</si>
  <si>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</si>
  <si>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</si>
  <si>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</si>
  <si>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</si>
  <si>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</si>
  <si>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</si>
  <si>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</si>
  <si>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</si>
  <si>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</si>
  <si>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</si>
  <si>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</si>
  <si>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</si>
  <si>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</si>
  <si>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</si>
  <si>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</si>
  <si>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</si>
  <si>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</si>
  <si>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</si>
  <si>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</si>
  <si>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</si>
  <si>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</si>
  <si>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</si>
  <si>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</si>
  <si>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 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</si>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</sst>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0000"/>
      <name val="Courier"/>
      <family val="1"/>
    </font>
    <font>
      <sz val="10"/>
      <color rgb="FF000000"/>
      <name val="Courier"/>
      <family val="1"/>
    </font>
    <font>
      <sz val="9"/>
      <color rgb="FF000000"/>
      <name val="Courier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9" fillId="0" borderId="0" xfId="0" applyFont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01778866587931E-2"/>
          <c:y val="2.9165352697534536E-2"/>
          <c:w val="0.84942970175643351"/>
          <c:h val="0.89005244915828707"/>
        </c:manualLayout>
      </c:layout>
      <c:scatterChart>
        <c:scatterStyle val="lineMarker"/>
        <c:varyColors val="0"/>
        <c:ser>
          <c:idx val="12"/>
          <c:order val="0"/>
          <c:tx>
            <c:strRef>
              <c:f>'eigenvalues-drdv'!$O$1:$P$1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'eigenvalues-drdv'!$O$2:$O$51</c:f>
              <c:numCache>
                <c:formatCode>General</c:formatCode>
                <c:ptCount val="50"/>
                <c:pt idx="0">
                  <c:v>1.38E-2</c:v>
                </c:pt>
                <c:pt idx="1">
                  <c:v>1.78E-2</c:v>
                </c:pt>
                <c:pt idx="2">
                  <c:v>2.5000000000000001E-3</c:v>
                </c:pt>
                <c:pt idx="3">
                  <c:v>1.52E-2</c:v>
                </c:pt>
                <c:pt idx="4">
                  <c:v>-0.111</c:v>
                </c:pt>
                <c:pt idx="5">
                  <c:v>7.4999999999999997E-3</c:v>
                </c:pt>
                <c:pt idx="6">
                  <c:v>-1.9199999999999998E-2</c:v>
                </c:pt>
                <c:pt idx="7">
                  <c:v>-0.12239999999999999</c:v>
                </c:pt>
                <c:pt idx="8">
                  <c:v>-0.123</c:v>
                </c:pt>
                <c:pt idx="9">
                  <c:v>-3.8E-3</c:v>
                </c:pt>
                <c:pt idx="10">
                  <c:v>-0.16089999999999999</c:v>
                </c:pt>
                <c:pt idx="11">
                  <c:v>-0.14180000000000001</c:v>
                </c:pt>
                <c:pt idx="12">
                  <c:v>-8.77E-2</c:v>
                </c:pt>
                <c:pt idx="13">
                  <c:v>-0.2175</c:v>
                </c:pt>
                <c:pt idx="14">
                  <c:v>-4.8300000000000003E-2</c:v>
                </c:pt>
                <c:pt idx="15">
                  <c:v>-2.1100000000000001E-2</c:v>
                </c:pt>
                <c:pt idx="16">
                  <c:v>-0.15540000000000001</c:v>
                </c:pt>
                <c:pt idx="17">
                  <c:v>-0.17680000000000001</c:v>
                </c:pt>
                <c:pt idx="18">
                  <c:v>-0.3261</c:v>
                </c:pt>
                <c:pt idx="19">
                  <c:v>-3.8E-3</c:v>
                </c:pt>
                <c:pt idx="20">
                  <c:v>-0.12870000000000001</c:v>
                </c:pt>
                <c:pt idx="21">
                  <c:v>-0.22059999999999999</c:v>
                </c:pt>
                <c:pt idx="22">
                  <c:v>-0.15540000000000001</c:v>
                </c:pt>
                <c:pt idx="23">
                  <c:v>-0.1454</c:v>
                </c:pt>
                <c:pt idx="24">
                  <c:v>-0.32629999999999998</c:v>
                </c:pt>
                <c:pt idx="25">
                  <c:v>-0.3004</c:v>
                </c:pt>
                <c:pt idx="26">
                  <c:v>-0.16089999999999999</c:v>
                </c:pt>
                <c:pt idx="27">
                  <c:v>-0.24199999999999999</c:v>
                </c:pt>
                <c:pt idx="28">
                  <c:v>-0.31190000000000001</c:v>
                </c:pt>
                <c:pt idx="29">
                  <c:v>-0.1492</c:v>
                </c:pt>
                <c:pt idx="30">
                  <c:v>-8.3400000000000002E-2</c:v>
                </c:pt>
                <c:pt idx="31">
                  <c:v>-4.4400000000000002E-2</c:v>
                </c:pt>
                <c:pt idx="32">
                  <c:v>-8.9700000000000002E-2</c:v>
                </c:pt>
                <c:pt idx="33">
                  <c:v>-1.9199999999999998E-2</c:v>
                </c:pt>
                <c:pt idx="34">
                  <c:v>-0.16839999999999999</c:v>
                </c:pt>
                <c:pt idx="35">
                  <c:v>-0.14660000000000001</c:v>
                </c:pt>
                <c:pt idx="36">
                  <c:v>-0.18410000000000001</c:v>
                </c:pt>
                <c:pt idx="37">
                  <c:v>-0.19439999999999999</c:v>
                </c:pt>
                <c:pt idx="38">
                  <c:v>-0.123</c:v>
                </c:pt>
                <c:pt idx="39">
                  <c:v>2.5000000000000001E-3</c:v>
                </c:pt>
                <c:pt idx="40">
                  <c:v>-0.12239999999999999</c:v>
                </c:pt>
                <c:pt idx="41">
                  <c:v>-0.17630000000000001</c:v>
                </c:pt>
                <c:pt idx="42">
                  <c:v>-0.13830000000000001</c:v>
                </c:pt>
                <c:pt idx="43">
                  <c:v>-0.14099999999999999</c:v>
                </c:pt>
                <c:pt idx="44">
                  <c:v>-0.16619999999999999</c:v>
                </c:pt>
                <c:pt idx="45">
                  <c:v>-0.18629999999999999</c:v>
                </c:pt>
                <c:pt idx="46">
                  <c:v>-0.10050000000000001</c:v>
                </c:pt>
                <c:pt idx="47">
                  <c:v>-0.1951</c:v>
                </c:pt>
                <c:pt idx="48">
                  <c:v>-0.15329999999999999</c:v>
                </c:pt>
                <c:pt idx="49">
                  <c:v>-8.9700000000000002E-2</c:v>
                </c:pt>
              </c:numCache>
            </c:numRef>
          </c:xVal>
          <c:yVal>
            <c:numRef>
              <c:f>'eigenvalues-drdv'!$P$2:$P$51</c:f>
              <c:numCache>
                <c:formatCode>General</c:formatCode>
                <c:ptCount val="50"/>
                <c:pt idx="0">
                  <c:v>0.99199999999999999</c:v>
                </c:pt>
                <c:pt idx="1">
                  <c:v>1.0427</c:v>
                </c:pt>
                <c:pt idx="2">
                  <c:v>0.93410000000000004</c:v>
                </c:pt>
                <c:pt idx="3">
                  <c:v>1.0889</c:v>
                </c:pt>
                <c:pt idx="4">
                  <c:v>0.97370000000000001</c:v>
                </c:pt>
                <c:pt idx="5">
                  <c:v>1.1308</c:v>
                </c:pt>
                <c:pt idx="6">
                  <c:v>0.86880000000000002</c:v>
                </c:pt>
                <c:pt idx="7">
                  <c:v>1.0751999999999999</c:v>
                </c:pt>
                <c:pt idx="8">
                  <c:v>0.88819999999999999</c:v>
                </c:pt>
                <c:pt idx="9">
                  <c:v>1.1715</c:v>
                </c:pt>
                <c:pt idx="10">
                  <c:v>1.5497000000000001</c:v>
                </c:pt>
                <c:pt idx="11">
                  <c:v>1.3563000000000001</c:v>
                </c:pt>
                <c:pt idx="12">
                  <c:v>1.3063</c:v>
                </c:pt>
                <c:pt idx="13">
                  <c:v>1.4117</c:v>
                </c:pt>
                <c:pt idx="14">
                  <c:v>1.2595000000000001</c:v>
                </c:pt>
                <c:pt idx="15">
                  <c:v>1.2142999999999999</c:v>
                </c:pt>
                <c:pt idx="16">
                  <c:v>1.7594000000000001</c:v>
                </c:pt>
                <c:pt idx="17">
                  <c:v>1.2432000000000001</c:v>
                </c:pt>
                <c:pt idx="18">
                  <c:v>1.4673</c:v>
                </c:pt>
                <c:pt idx="19">
                  <c:v>1.1715</c:v>
                </c:pt>
                <c:pt idx="20">
                  <c:v>1.8563000000000001</c:v>
                </c:pt>
                <c:pt idx="21">
                  <c:v>2.0882000000000001</c:v>
                </c:pt>
                <c:pt idx="22">
                  <c:v>1.7594000000000001</c:v>
                </c:pt>
                <c:pt idx="23">
                  <c:v>2.2682000000000002</c:v>
                </c:pt>
                <c:pt idx="24">
                  <c:v>1.8495999999999999</c:v>
                </c:pt>
                <c:pt idx="25">
                  <c:v>2.3494999999999999</c:v>
                </c:pt>
                <c:pt idx="26">
                  <c:v>1.5497000000000001</c:v>
                </c:pt>
                <c:pt idx="27">
                  <c:v>2.5141</c:v>
                </c:pt>
                <c:pt idx="28">
                  <c:v>2.4860000000000002</c:v>
                </c:pt>
                <c:pt idx="29">
                  <c:v>2.5891000000000002</c:v>
                </c:pt>
                <c:pt idx="30">
                  <c:v>0.65920000000000001</c:v>
                </c:pt>
                <c:pt idx="31">
                  <c:v>0.78710000000000002</c:v>
                </c:pt>
                <c:pt idx="32">
                  <c:v>0.57640000000000002</c:v>
                </c:pt>
                <c:pt idx="33">
                  <c:v>0.86880000000000002</c:v>
                </c:pt>
                <c:pt idx="34">
                  <c:v>0.73909999999999998</c:v>
                </c:pt>
                <c:pt idx="35">
                  <c:v>0.81100000000000005</c:v>
                </c:pt>
                <c:pt idx="36">
                  <c:v>0.66839999999999999</c:v>
                </c:pt>
                <c:pt idx="37">
                  <c:v>0.59840000000000004</c:v>
                </c:pt>
                <c:pt idx="38">
                  <c:v>0.88819999999999999</c:v>
                </c:pt>
                <c:pt idx="39">
                  <c:v>0.93410000000000004</c:v>
                </c:pt>
                <c:pt idx="40">
                  <c:v>0.33160000000000001</c:v>
                </c:pt>
                <c:pt idx="41">
                  <c:v>0.28789999999999999</c:v>
                </c:pt>
                <c:pt idx="42">
                  <c:v>0.18360000000000001</c:v>
                </c:pt>
                <c:pt idx="43">
                  <c:v>0.42180000000000001</c:v>
                </c:pt>
                <c:pt idx="44">
                  <c:v>0.1908</c:v>
                </c:pt>
                <c:pt idx="45">
                  <c:v>0.37690000000000001</c:v>
                </c:pt>
                <c:pt idx="46">
                  <c:v>0.48299999999999998</c:v>
                </c:pt>
                <c:pt idx="47">
                  <c:v>0.45650000000000002</c:v>
                </c:pt>
                <c:pt idx="48">
                  <c:v>8.2199999999999995E-2</c:v>
                </c:pt>
                <c:pt idx="49">
                  <c:v>0.57640000000000002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0E-F649-B288-3416ED086781}"/>
            </c:ext>
          </c:extLst>
        </c:ser>
        <c:ser>
          <c:idx val="11"/>
          <c:order val="1"/>
          <c:tx>
            <c:strRef>
              <c:f>'eigenvalues-drdv'!$Q$1:$R$1</c:f>
              <c:strCache>
                <c:ptCount val="1"/>
                <c:pt idx="0">
                  <c:v>17.5kpa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'eigenvalues-drdv'!$Q$2:$Q$51</c:f>
              <c:numCache>
                <c:formatCode>General</c:formatCode>
                <c:ptCount val="50"/>
                <c:pt idx="0">
                  <c:v>-3.3999999999999998E-3</c:v>
                </c:pt>
                <c:pt idx="1">
                  <c:v>-2.2499999999999999E-2</c:v>
                </c:pt>
                <c:pt idx="2">
                  <c:v>7.1000000000000004E-3</c:v>
                </c:pt>
                <c:pt idx="3">
                  <c:v>9.7999999999999997E-3</c:v>
                </c:pt>
                <c:pt idx="4">
                  <c:v>-0.1173</c:v>
                </c:pt>
                <c:pt idx="5">
                  <c:v>-5.3600000000000002E-2</c:v>
                </c:pt>
                <c:pt idx="6">
                  <c:v>-0.1169</c:v>
                </c:pt>
                <c:pt idx="7">
                  <c:v>6.1999999999999998E-3</c:v>
                </c:pt>
                <c:pt idx="8">
                  <c:v>-0.1399</c:v>
                </c:pt>
                <c:pt idx="9">
                  <c:v>-0.14799999999999999</c:v>
                </c:pt>
                <c:pt idx="10">
                  <c:v>-0.15379999999999999</c:v>
                </c:pt>
                <c:pt idx="11">
                  <c:v>-0.1242</c:v>
                </c:pt>
                <c:pt idx="12">
                  <c:v>-7.5600000000000001E-2</c:v>
                </c:pt>
                <c:pt idx="13">
                  <c:v>-0.19059999999999999</c:v>
                </c:pt>
                <c:pt idx="14">
                  <c:v>-4.02E-2</c:v>
                </c:pt>
                <c:pt idx="15">
                  <c:v>-1.6199999999999999E-2</c:v>
                </c:pt>
                <c:pt idx="16">
                  <c:v>-0.15429999999999999</c:v>
                </c:pt>
                <c:pt idx="17">
                  <c:v>-0.28139999999999998</c:v>
                </c:pt>
                <c:pt idx="18">
                  <c:v>-1.9E-3</c:v>
                </c:pt>
                <c:pt idx="19">
                  <c:v>6.1999999999999998E-3</c:v>
                </c:pt>
                <c:pt idx="20">
                  <c:v>-0.1323</c:v>
                </c:pt>
                <c:pt idx="21">
                  <c:v>-0.22370000000000001</c:v>
                </c:pt>
                <c:pt idx="22">
                  <c:v>-0.14069999999999999</c:v>
                </c:pt>
                <c:pt idx="23">
                  <c:v>-0.15429999999999999</c:v>
                </c:pt>
                <c:pt idx="24">
                  <c:v>-0.3453</c:v>
                </c:pt>
                <c:pt idx="25">
                  <c:v>-0.29920000000000002</c:v>
                </c:pt>
                <c:pt idx="26">
                  <c:v>-0.15379999999999999</c:v>
                </c:pt>
                <c:pt idx="27">
                  <c:v>-0.2477</c:v>
                </c:pt>
                <c:pt idx="28">
                  <c:v>-0.30759999999999998</c:v>
                </c:pt>
                <c:pt idx="29">
                  <c:v>-0.15429999999999999</c:v>
                </c:pt>
                <c:pt idx="30">
                  <c:v>-8.9599999999999999E-2</c:v>
                </c:pt>
                <c:pt idx="31">
                  <c:v>-0.1406</c:v>
                </c:pt>
                <c:pt idx="32">
                  <c:v>-9.1999999999999998E-2</c:v>
                </c:pt>
                <c:pt idx="33">
                  <c:v>-5.3600000000000002E-2</c:v>
                </c:pt>
                <c:pt idx="34">
                  <c:v>-0.20910000000000001</c:v>
                </c:pt>
                <c:pt idx="35">
                  <c:v>-0.1943</c:v>
                </c:pt>
                <c:pt idx="36">
                  <c:v>-0.21690000000000001</c:v>
                </c:pt>
                <c:pt idx="37">
                  <c:v>-0.17050000000000001</c:v>
                </c:pt>
                <c:pt idx="38">
                  <c:v>-0.14799999999999999</c:v>
                </c:pt>
                <c:pt idx="39">
                  <c:v>-0.218</c:v>
                </c:pt>
                <c:pt idx="40">
                  <c:v>-0.1497</c:v>
                </c:pt>
                <c:pt idx="41">
                  <c:v>-0.18379999999999999</c:v>
                </c:pt>
                <c:pt idx="42">
                  <c:v>-0.19320000000000001</c:v>
                </c:pt>
                <c:pt idx="43">
                  <c:v>-0.1245</c:v>
                </c:pt>
                <c:pt idx="44">
                  <c:v>-0.16209999999999999</c:v>
                </c:pt>
                <c:pt idx="45">
                  <c:v>-0.2031</c:v>
                </c:pt>
                <c:pt idx="46">
                  <c:v>-0.20949999999999999</c:v>
                </c:pt>
                <c:pt idx="47">
                  <c:v>-0.1719</c:v>
                </c:pt>
                <c:pt idx="48">
                  <c:v>-9.1999999999999998E-2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'eigenvalues-drdv'!$R$2:$R$51</c:f>
              <c:numCache>
                <c:formatCode>General</c:formatCode>
                <c:ptCount val="50"/>
                <c:pt idx="0">
                  <c:v>1.0068999999999999</c:v>
                </c:pt>
                <c:pt idx="1">
                  <c:v>0.94779999999999998</c:v>
                </c:pt>
                <c:pt idx="2">
                  <c:v>1.0589</c:v>
                </c:pt>
                <c:pt idx="3">
                  <c:v>1.1066</c:v>
                </c:pt>
                <c:pt idx="4">
                  <c:v>0.99170000000000003</c:v>
                </c:pt>
                <c:pt idx="5">
                  <c:v>0.88180000000000003</c:v>
                </c:pt>
                <c:pt idx="6">
                  <c:v>1.0729</c:v>
                </c:pt>
                <c:pt idx="7">
                  <c:v>1.1499999999999999</c:v>
                </c:pt>
                <c:pt idx="8">
                  <c:v>0.92230000000000001</c:v>
                </c:pt>
                <c:pt idx="9">
                  <c:v>0.88560000000000005</c:v>
                </c:pt>
                <c:pt idx="10">
                  <c:v>1.5437000000000001</c:v>
                </c:pt>
                <c:pt idx="11">
                  <c:v>1.3735999999999999</c:v>
                </c:pt>
                <c:pt idx="12">
                  <c:v>1.3248</c:v>
                </c:pt>
                <c:pt idx="13">
                  <c:v>1.4285000000000001</c:v>
                </c:pt>
                <c:pt idx="14">
                  <c:v>1.2789999999999999</c:v>
                </c:pt>
                <c:pt idx="15">
                  <c:v>1.2343999999999999</c:v>
                </c:pt>
                <c:pt idx="16">
                  <c:v>1.7259</c:v>
                </c:pt>
                <c:pt idx="17">
                  <c:v>1.4861</c:v>
                </c:pt>
                <c:pt idx="18">
                  <c:v>1.1915</c:v>
                </c:pt>
                <c:pt idx="19">
                  <c:v>1.1499999999999999</c:v>
                </c:pt>
                <c:pt idx="20">
                  <c:v>1.8385</c:v>
                </c:pt>
                <c:pt idx="21">
                  <c:v>2.0579999999999998</c:v>
                </c:pt>
                <c:pt idx="22">
                  <c:v>2.2431000000000001</c:v>
                </c:pt>
                <c:pt idx="23">
                  <c:v>1.7259</c:v>
                </c:pt>
                <c:pt idx="24">
                  <c:v>1.8230999999999999</c:v>
                </c:pt>
                <c:pt idx="25">
                  <c:v>2.3275999999999999</c:v>
                </c:pt>
                <c:pt idx="26">
                  <c:v>1.5437000000000001</c:v>
                </c:pt>
                <c:pt idx="27">
                  <c:v>2.4883999999999999</c:v>
                </c:pt>
                <c:pt idx="28">
                  <c:v>2.4636999999999998</c:v>
                </c:pt>
                <c:pt idx="29">
                  <c:v>2.5605000000000002</c:v>
                </c:pt>
                <c:pt idx="30">
                  <c:v>0.79930000000000001</c:v>
                </c:pt>
                <c:pt idx="31">
                  <c:v>0.66969999999999996</c:v>
                </c:pt>
                <c:pt idx="32">
                  <c:v>0.56689999999999996</c:v>
                </c:pt>
                <c:pt idx="33">
                  <c:v>0.88180000000000003</c:v>
                </c:pt>
                <c:pt idx="34">
                  <c:v>0.73270000000000002</c:v>
                </c:pt>
                <c:pt idx="35">
                  <c:v>0.79800000000000004</c:v>
                </c:pt>
                <c:pt idx="36">
                  <c:v>0.6643</c:v>
                </c:pt>
                <c:pt idx="37">
                  <c:v>0.85950000000000004</c:v>
                </c:pt>
                <c:pt idx="38">
                  <c:v>0.88560000000000005</c:v>
                </c:pt>
                <c:pt idx="39">
                  <c:v>0.59319999999999995</c:v>
                </c:pt>
                <c:pt idx="40">
                  <c:v>0.30630000000000002</c:v>
                </c:pt>
                <c:pt idx="41">
                  <c:v>0.23699999999999999</c:v>
                </c:pt>
                <c:pt idx="42">
                  <c:v>0.33889999999999998</c:v>
                </c:pt>
                <c:pt idx="43">
                  <c:v>0.46870000000000001</c:v>
                </c:pt>
                <c:pt idx="44">
                  <c:v>0.15190000000000001</c:v>
                </c:pt>
                <c:pt idx="45">
                  <c:v>0.43269999999999997</c:v>
                </c:pt>
                <c:pt idx="46">
                  <c:v>0.42799999999999999</c:v>
                </c:pt>
                <c:pt idx="47">
                  <c:v>0.12379999999999999</c:v>
                </c:pt>
                <c:pt idx="48">
                  <c:v>0.56689999999999996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0E-F649-B288-3416ED086781}"/>
            </c:ext>
          </c:extLst>
        </c:ser>
        <c:ser>
          <c:idx val="1"/>
          <c:order val="2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3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4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5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7">
                  <c:v>0</c:v>
                </c:pt>
                <c:pt idx="48">
                  <c:v>0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6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7">
                  <c:v>0</c:v>
                </c:pt>
                <c:pt idx="48">
                  <c:v>0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7"/>
          <c:tx>
            <c:strRef>
              <c:f>'eigenvalues-drdv'!$AE$1:$AF$1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8"/>
          <c:tx>
            <c:strRef>
              <c:f>'eigenvalues-drdv'!$AG$1:$AH$1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9"/>
          <c:tx>
            <c:strRef>
              <c:f>'eigenvalues-drdv'!$AI$1:$AJ$1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10"/>
          <c:tx>
            <c:strRef>
              <c:f>'eigenvalues-drdv'!$AK$1:$AL$1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11"/>
          <c:tx>
            <c:strRef>
              <c:f>'eigenvalues-drdv'!$AM$1:$AN$1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2"/>
          <c:tx>
            <c:strRef>
              <c:f>'eigenvalues-drdv'!$AO$1:$AP$1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428697376242185"/>
          <c:y val="4.2228288914018842E-2"/>
          <c:w val="0.14711708349296757"/>
          <c:h val="0.399763229916471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'eigenvalues-drdv'!$O$54:$O$69</c:f>
              <c:numCache>
                <c:formatCode>General</c:formatCode>
                <c:ptCount val="16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16.899999999999999</c:v>
                </c:pt>
                <c:pt idx="4">
                  <c:v>16.8</c:v>
                </c:pt>
                <c:pt idx="5">
                  <c:v>16.7</c:v>
                </c:pt>
                <c:pt idx="6">
                  <c:v>16.600000000000001</c:v>
                </c:pt>
                <c:pt idx="7">
                  <c:v>16.5</c:v>
                </c:pt>
                <c:pt idx="8">
                  <c:v>16.399999999999999</c:v>
                </c:pt>
                <c:pt idx="9">
                  <c:v>16.3</c:v>
                </c:pt>
                <c:pt idx="10">
                  <c:v>16.2</c:v>
                </c:pt>
                <c:pt idx="11">
                  <c:v>16.100000000000001</c:v>
                </c:pt>
                <c:pt idx="12">
                  <c:v>16</c:v>
                </c:pt>
                <c:pt idx="13">
                  <c:v>15</c:v>
                </c:pt>
                <c:pt idx="14">
                  <c:v>12.5</c:v>
                </c:pt>
                <c:pt idx="15">
                  <c:v>10</c:v>
                </c:pt>
              </c:numCache>
            </c:numRef>
          </c:xVal>
          <c:yVal>
            <c:numRef>
              <c:f>'eigenvalues-drdv'!$P$54:$P$69</c:f>
              <c:numCache>
                <c:formatCode>General</c:formatCode>
                <c:ptCount val="16"/>
                <c:pt idx="0">
                  <c:v>1.78E-2</c:v>
                </c:pt>
                <c:pt idx="1">
                  <c:v>9.7999999999999997E-3</c:v>
                </c:pt>
                <c:pt idx="2">
                  <c:v>1.15E-2</c:v>
                </c:pt>
                <c:pt idx="3">
                  <c:v>1.77E-2</c:v>
                </c:pt>
                <c:pt idx="4">
                  <c:v>2.2499999999999999E-2</c:v>
                </c:pt>
                <c:pt idx="5">
                  <c:v>2.0199999999999999E-2</c:v>
                </c:pt>
                <c:pt idx="6">
                  <c:v>9.5999999999999992E-3</c:v>
                </c:pt>
                <c:pt idx="7">
                  <c:v>-5.0000000000000001E-3</c:v>
                </c:pt>
                <c:pt idx="8">
                  <c:v>-1.9699999999999999E-2</c:v>
                </c:pt>
                <c:pt idx="9">
                  <c:v>-3.1E-2</c:v>
                </c:pt>
                <c:pt idx="10">
                  <c:v>-3.8899999999999997E-2</c:v>
                </c:pt>
                <c:pt idx="11">
                  <c:v>-4.2700000000000002E-2</c:v>
                </c:pt>
                <c:pt idx="12">
                  <c:v>-4.1300000000000003E-2</c:v>
                </c:pt>
                <c:pt idx="13">
                  <c:v>2.9999999999999997E-4</c:v>
                </c:pt>
                <c:pt idx="14">
                  <c:v>1.0500000000000001E-2</c:v>
                </c:pt>
                <c:pt idx="15">
                  <c:v>4.2299999999999997E-2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0-2B4F-8320-F5110125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81920"/>
        <c:axId val="1509105712"/>
      </c:scatterChart>
      <c:valAx>
        <c:axId val="14549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712"/>
        <c:crosses val="autoZero"/>
        <c:crossBetween val="midCat"/>
      </c:valAx>
      <c:valAx>
        <c:axId val="1509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01778866587931E-2"/>
          <c:y val="2.9165352697534536E-2"/>
          <c:w val="0.84942970175643351"/>
          <c:h val="0.89005244915828707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7">
                  <c:v>0</c:v>
                </c:pt>
                <c:pt idx="48">
                  <c:v>0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7">
                  <c:v>0</c:v>
                </c:pt>
                <c:pt idx="48">
                  <c:v>0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1"/>
          <c:order val="2"/>
          <c:tx>
            <c:strRef>
              <c:f>'eigenvalues-drdv'!$AC$1:$AD$1</c:f>
              <c:strCache>
                <c:ptCount val="1"/>
                <c:pt idx="0">
                  <c:v>16.55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'eigenvalues-drdv'!$AC$2:$AC$51</c:f>
              <c:numCache>
                <c:formatCode>General</c:formatCode>
                <c:ptCount val="50"/>
                <c:pt idx="0">
                  <c:v>-3.7100000000000001E-2</c:v>
                </c:pt>
                <c:pt idx="1">
                  <c:v>-7.1599999999999997E-2</c:v>
                </c:pt>
                <c:pt idx="2">
                  <c:v>-1.44E-2</c:v>
                </c:pt>
                <c:pt idx="3">
                  <c:v>-1.6999999999999999E-3</c:v>
                </c:pt>
                <c:pt idx="4">
                  <c:v>-0.14099999999999999</c:v>
                </c:pt>
                <c:pt idx="5">
                  <c:v>-0.122</c:v>
                </c:pt>
                <c:pt idx="6">
                  <c:v>-0.122</c:v>
                </c:pt>
                <c:pt idx="7">
                  <c:v>-0.17599999999999999</c:v>
                </c:pt>
                <c:pt idx="8">
                  <c:v>2.5000000000000001E-3</c:v>
                </c:pt>
                <c:pt idx="9">
                  <c:v>-0.15859999999999999</c:v>
                </c:pt>
              </c:numCache>
            </c:numRef>
          </c:xVal>
          <c:yVal>
            <c:numRef>
              <c:f>'eigenvalues-drdv'!$AD$2:$AD$51</c:f>
              <c:numCache>
                <c:formatCode>General</c:formatCode>
                <c:ptCount val="50"/>
                <c:pt idx="0">
                  <c:v>1.0419</c:v>
                </c:pt>
                <c:pt idx="1">
                  <c:v>0.98240000000000005</c:v>
                </c:pt>
                <c:pt idx="2">
                  <c:v>1.0943000000000001</c:v>
                </c:pt>
                <c:pt idx="3">
                  <c:v>1.1428</c:v>
                </c:pt>
                <c:pt idx="4">
                  <c:v>1.0423</c:v>
                </c:pt>
                <c:pt idx="5">
                  <c:v>0.91669999999999996</c:v>
                </c:pt>
                <c:pt idx="6">
                  <c:v>1.0859000000000001</c:v>
                </c:pt>
                <c:pt idx="7">
                  <c:v>1.0063</c:v>
                </c:pt>
                <c:pt idx="8">
                  <c:v>1.1870000000000001</c:v>
                </c:pt>
                <c:pt idx="9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64-0D45-A63B-D27B25BFB6E2}"/>
            </c:ext>
          </c:extLst>
        </c:ser>
        <c:ser>
          <c:idx val="9"/>
          <c:order val="3"/>
          <c:tx>
            <c:strRef>
              <c:f>'eigenvalues-drdv'!$AE$1:$AF$1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'eigenvalues-drdv'!$AG$1:$AH$1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'eigenvalues-drdv'!$AI$1:$AJ$1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  <c:max val="1.5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819840638634995"/>
          <c:y val="4.7036379833125176E-2"/>
          <c:w val="0.14711708349296757"/>
          <c:h val="0.214651729530878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222961</xdr:colOff>
      <xdr:row>2</xdr:row>
      <xdr:rowOff>214504</xdr:rowOff>
    </xdr:from>
    <xdr:to>
      <xdr:col>19</xdr:col>
      <xdr:colOff>797284</xdr:colOff>
      <xdr:row>26</xdr:row>
      <xdr:rowOff>138145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652220</xdr:colOff>
      <xdr:row>52</xdr:row>
      <xdr:rowOff>156705</xdr:rowOff>
    </xdr:from>
    <xdr:to>
      <xdr:col>30</xdr:col>
      <xdr:colOff>645763</xdr:colOff>
      <xdr:row>86</xdr:row>
      <xdr:rowOff>43051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01B69-3AC0-AA4F-88CF-3FF725BB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41868</xdr:colOff>
      <xdr:row>2</xdr:row>
      <xdr:rowOff>209341</xdr:rowOff>
    </xdr:from>
    <xdr:to>
      <xdr:col>26</xdr:col>
      <xdr:colOff>616191</xdr:colOff>
      <xdr:row>26</xdr:row>
      <xdr:rowOff>132982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zoomScale="90" zoomScaleNormal="90" workbookViewId="0">
      <selection activeCell="B15" sqref="B15:G18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30" t="s">
        <v>6</v>
      </c>
      <c r="B1" s="30"/>
      <c r="C1" s="30"/>
      <c r="D1" s="30"/>
      <c r="E1" s="30"/>
      <c r="F1" s="3"/>
      <c r="G1" s="4"/>
      <c r="H1" s="3"/>
      <c r="I1" s="31" t="s">
        <v>7</v>
      </c>
      <c r="J1" s="31"/>
      <c r="K1" s="31"/>
      <c r="L1" s="31"/>
      <c r="M1" s="31"/>
      <c r="N1" s="23" t="s">
        <v>34</v>
      </c>
    </row>
    <row r="2" spans="1:14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2"/>
      <c r="J2" s="22"/>
      <c r="K2" s="22"/>
      <c r="L2" s="22"/>
      <c r="M2" s="22"/>
      <c r="N2" s="15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2"/>
      <c r="J3" s="22"/>
      <c r="K3" s="22"/>
      <c r="L3" s="22"/>
      <c r="M3" s="22"/>
      <c r="N3" s="15"/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22"/>
      <c r="J4" s="22"/>
      <c r="K4" s="22"/>
      <c r="L4" s="22"/>
      <c r="M4" s="22"/>
      <c r="N4" s="15"/>
    </row>
    <row r="5" spans="1:14" s="13" customFormat="1">
      <c r="A5" s="18">
        <f t="shared" si="0"/>
        <v>111325</v>
      </c>
      <c r="B5" s="24">
        <v>10</v>
      </c>
      <c r="C5" s="25">
        <v>0.22891</v>
      </c>
      <c r="D5" s="24">
        <v>1.3637999999999999</v>
      </c>
      <c r="E5" s="24">
        <v>0.77229999999999999</v>
      </c>
      <c r="F5" s="24" t="s">
        <v>2</v>
      </c>
      <c r="G5" s="26">
        <f t="shared" si="1"/>
        <v>1.00039332226204</v>
      </c>
      <c r="H5" s="10"/>
      <c r="I5" s="22"/>
      <c r="J5" s="22"/>
      <c r="K5" s="22"/>
      <c r="L5" s="22"/>
      <c r="M5" s="22"/>
      <c r="N5" s="16"/>
    </row>
    <row r="6" spans="1:14" s="13" customFormat="1">
      <c r="A6" s="10">
        <f t="shared" si="0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1"/>
        <v>0.99829560353115987</v>
      </c>
      <c r="H6" s="10"/>
      <c r="I6" s="22"/>
      <c r="J6" s="22"/>
      <c r="K6" s="22"/>
      <c r="L6" s="22"/>
      <c r="M6" s="22"/>
      <c r="N6" s="17"/>
    </row>
    <row r="7" spans="1:14" s="13" customFormat="1">
      <c r="A7" s="10">
        <f t="shared" si="0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1"/>
        <v>0.99174023249715937</v>
      </c>
      <c r="H7" s="10"/>
      <c r="I7" s="22"/>
      <c r="J7" s="22"/>
      <c r="K7" s="22"/>
      <c r="L7" s="22"/>
      <c r="M7" s="22"/>
      <c r="N7" s="17"/>
    </row>
    <row r="8" spans="1:14" s="13" customFormat="1">
      <c r="A8" s="10">
        <f t="shared" si="0"/>
        <v>117325</v>
      </c>
      <c r="B8" s="10">
        <v>16</v>
      </c>
      <c r="C8" s="11">
        <v>0.22575999999999999</v>
      </c>
      <c r="D8" s="10">
        <v>1.4404999999999999</v>
      </c>
      <c r="E8" s="10">
        <v>0.81599999999999995</v>
      </c>
      <c r="F8" s="10" t="s">
        <v>2</v>
      </c>
      <c r="G8" s="12">
        <f t="shared" si="1"/>
        <v>0.98662704309063887</v>
      </c>
      <c r="H8" s="10"/>
      <c r="I8" s="22"/>
      <c r="J8" s="22"/>
      <c r="K8" s="22"/>
      <c r="L8" s="22"/>
      <c r="M8" s="22"/>
      <c r="N8" s="17"/>
    </row>
    <row r="9" spans="1:14" s="13" customFormat="1">
      <c r="A9" s="10">
        <f t="shared" si="0"/>
        <v>118325</v>
      </c>
      <c r="B9" s="10">
        <v>17</v>
      </c>
      <c r="C9" s="11">
        <v>0.22406999999999999</v>
      </c>
      <c r="D9" s="10">
        <v>1.452</v>
      </c>
      <c r="E9" s="10">
        <v>0.82030000000000003</v>
      </c>
      <c r="F9" s="10" t="s">
        <v>2</v>
      </c>
      <c r="G9" s="12">
        <f t="shared" si="1"/>
        <v>0.9792413250589983</v>
      </c>
      <c r="H9" s="10"/>
      <c r="I9" s="22"/>
      <c r="J9" s="22"/>
      <c r="K9" s="22"/>
      <c r="L9" s="22"/>
      <c r="M9" s="22"/>
      <c r="N9" s="17"/>
    </row>
    <row r="10" spans="1:14" s="13" customFormat="1">
      <c r="A10" s="10">
        <f t="shared" si="0"/>
        <v>118825</v>
      </c>
      <c r="B10" s="10">
        <v>17.5</v>
      </c>
      <c r="C10" s="10">
        <v>0.22283</v>
      </c>
      <c r="D10" s="10">
        <v>1.4572000000000001</v>
      </c>
      <c r="E10" s="10">
        <v>0.82150000000000001</v>
      </c>
      <c r="F10" s="10" t="s">
        <v>2</v>
      </c>
      <c r="G10" s="12">
        <f t="shared" si="1"/>
        <v>0.97382221833755789</v>
      </c>
      <c r="H10" s="10"/>
      <c r="I10" s="22"/>
      <c r="J10" s="22"/>
      <c r="K10" s="22"/>
      <c r="L10" s="22"/>
      <c r="M10" s="22"/>
      <c r="N10" s="17"/>
    </row>
    <row r="11" spans="1:14" s="13" customFormat="1">
      <c r="A11" s="10">
        <f t="shared" si="0"/>
        <v>119325</v>
      </c>
      <c r="B11" s="10">
        <v>18</v>
      </c>
      <c r="C11" s="10">
        <v>0.22106999999999999</v>
      </c>
      <c r="D11" s="10">
        <v>1.462</v>
      </c>
      <c r="E11" s="10">
        <v>0.82130000000000003</v>
      </c>
      <c r="F11" s="10" t="s">
        <v>2</v>
      </c>
      <c r="G11" s="12">
        <f t="shared" si="1"/>
        <v>0.9661305829909973</v>
      </c>
      <c r="H11" s="10"/>
      <c r="I11" s="22"/>
      <c r="J11" s="22"/>
      <c r="K11" s="22"/>
      <c r="L11" s="22"/>
      <c r="M11" s="22"/>
      <c r="N11" s="17"/>
    </row>
    <row r="12" spans="1:14" s="13" customFormat="1">
      <c r="A12" s="10">
        <f t="shared" si="0"/>
        <v>119425</v>
      </c>
      <c r="B12" s="10">
        <v>18.100000000000001</v>
      </c>
      <c r="C12" s="10">
        <v>0.22059000000000001</v>
      </c>
      <c r="D12" s="10">
        <v>1.4628000000000001</v>
      </c>
      <c r="E12" s="10">
        <v>0.82099999999999995</v>
      </c>
      <c r="F12" s="10" t="s">
        <v>2</v>
      </c>
      <c r="G12" s="12">
        <f t="shared" si="1"/>
        <v>0.96403286426011714</v>
      </c>
      <c r="H12" s="10"/>
      <c r="I12" s="22"/>
      <c r="J12" s="22"/>
      <c r="K12" s="22"/>
      <c r="L12" s="22"/>
      <c r="M12" s="22"/>
      <c r="N12" s="17"/>
    </row>
    <row r="13" spans="1:14" s="13" customFormat="1">
      <c r="A13" s="10">
        <f t="shared" si="0"/>
        <v>119525</v>
      </c>
      <c r="B13" s="10">
        <v>18.2</v>
      </c>
      <c r="C13" s="10">
        <v>0.22001999999999999</v>
      </c>
      <c r="D13" s="10">
        <v>1.4634</v>
      </c>
      <c r="E13" s="10">
        <v>0.82040000000000002</v>
      </c>
      <c r="F13" s="10" t="s">
        <v>2</v>
      </c>
      <c r="G13" s="12">
        <f t="shared" si="1"/>
        <v>0.96154182326719695</v>
      </c>
      <c r="H13" s="10"/>
      <c r="I13" s="22"/>
      <c r="J13" s="22"/>
      <c r="K13" s="22"/>
      <c r="L13" s="22"/>
      <c r="M13" s="22"/>
      <c r="N13" s="17"/>
    </row>
    <row r="14" spans="1:14" s="13" customFormat="1">
      <c r="A14" s="10">
        <f t="shared" si="0"/>
        <v>119575</v>
      </c>
      <c r="B14" s="10">
        <v>18.25</v>
      </c>
      <c r="C14" s="10">
        <v>0.21967999999999999</v>
      </c>
      <c r="D14" s="10">
        <v>1.4637</v>
      </c>
      <c r="E14" s="10">
        <v>0.82</v>
      </c>
      <c r="F14" s="10" t="s">
        <v>2</v>
      </c>
      <c r="G14" s="12">
        <f t="shared" si="1"/>
        <v>0.96005593916615672</v>
      </c>
      <c r="H14" s="10"/>
      <c r="I14" s="22"/>
      <c r="J14" s="22"/>
      <c r="K14" s="22"/>
      <c r="L14" s="22"/>
      <c r="M14" s="22"/>
      <c r="N14" s="17"/>
    </row>
    <row r="15" spans="1:14" s="13" customFormat="1">
      <c r="A15" s="18">
        <f t="shared" si="0"/>
        <v>119615</v>
      </c>
      <c r="B15" s="24">
        <v>18.29</v>
      </c>
      <c r="C15" s="24">
        <v>0.21937000000000001</v>
      </c>
      <c r="D15" s="24">
        <v>1.4639</v>
      </c>
      <c r="E15" s="24">
        <v>0.81950000000000001</v>
      </c>
      <c r="F15" s="24" t="s">
        <v>2</v>
      </c>
      <c r="G15" s="26">
        <f t="shared" si="1"/>
        <v>0.95870116248579673</v>
      </c>
      <c r="H15" s="10"/>
      <c r="I15" s="22"/>
      <c r="J15" s="22"/>
      <c r="K15" s="22"/>
      <c r="L15" s="22"/>
      <c r="M15" s="22"/>
      <c r="N15" s="16"/>
    </row>
    <row r="16" spans="1:14" s="13" customFormat="1">
      <c r="A16" s="10">
        <f t="shared" si="0"/>
        <v>119625</v>
      </c>
      <c r="B16" s="24">
        <v>18.3</v>
      </c>
      <c r="C16" s="24">
        <v>0.21929000000000001</v>
      </c>
      <c r="D16" s="24">
        <v>1.4639</v>
      </c>
      <c r="E16" s="24">
        <v>0.81940000000000002</v>
      </c>
      <c r="F16" s="24" t="s">
        <v>2</v>
      </c>
      <c r="G16" s="26">
        <f t="shared" si="1"/>
        <v>0.95835154269731671</v>
      </c>
      <c r="H16" s="10"/>
      <c r="I16" s="22"/>
      <c r="J16" s="22"/>
      <c r="K16" s="22"/>
      <c r="L16" s="22"/>
      <c r="M16" s="22"/>
      <c r="N16" s="16"/>
    </row>
    <row r="17" spans="1:14" s="13" customFormat="1">
      <c r="A17" s="10">
        <f t="shared" si="0"/>
        <v>119725</v>
      </c>
      <c r="B17" s="24">
        <v>18.399999999999999</v>
      </c>
      <c r="C17" s="24">
        <v>0.21833</v>
      </c>
      <c r="D17" s="24">
        <v>1.4641</v>
      </c>
      <c r="E17" s="24">
        <v>0.81789999999999996</v>
      </c>
      <c r="F17" s="24" t="s">
        <v>2</v>
      </c>
      <c r="G17" s="26">
        <f t="shared" si="1"/>
        <v>0.95415610523555638</v>
      </c>
      <c r="H17" s="10"/>
      <c r="I17" s="22"/>
      <c r="J17" s="22"/>
      <c r="K17" s="22"/>
      <c r="L17" s="22"/>
      <c r="M17" s="22"/>
      <c r="N17" s="16"/>
    </row>
    <row r="18" spans="1:14" s="13" customFormat="1">
      <c r="A18" s="18">
        <f t="shared" si="0"/>
        <v>119825</v>
      </c>
      <c r="B18" s="24">
        <v>18.5</v>
      </c>
      <c r="C18" s="24">
        <v>0.21668999999999999</v>
      </c>
      <c r="D18" s="24">
        <v>1.4635</v>
      </c>
      <c r="E18" s="24">
        <v>0.81469999999999998</v>
      </c>
      <c r="F18" s="24" t="s">
        <v>2</v>
      </c>
      <c r="G18" s="26">
        <f t="shared" si="1"/>
        <v>0.94698889957171573</v>
      </c>
      <c r="H18" s="10"/>
      <c r="I18" s="22"/>
      <c r="J18" s="22"/>
      <c r="K18" s="22"/>
      <c r="L18" s="22"/>
      <c r="M18" s="22"/>
      <c r="N18" s="16"/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4" t="s">
        <v>5</v>
      </c>
      <c r="G19" s="4">
        <f t="shared" si="1"/>
        <v>0</v>
      </c>
      <c r="H19" s="3"/>
      <c r="I19" s="22"/>
      <c r="J19" s="22"/>
      <c r="K19" s="22"/>
      <c r="L19" s="22"/>
      <c r="M19" s="22"/>
      <c r="N19" s="15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4" t="s">
        <v>5</v>
      </c>
      <c r="G20" s="4">
        <f t="shared" si="1"/>
        <v>0</v>
      </c>
      <c r="H20" s="3"/>
      <c r="I20" s="22"/>
      <c r="J20" s="22"/>
      <c r="K20" s="22"/>
      <c r="L20" s="22"/>
      <c r="M20" s="22"/>
      <c r="N20" s="15"/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BH69"/>
  <sheetViews>
    <sheetView tabSelected="1" topLeftCell="P1" zoomScale="91" zoomScaleNormal="93" workbookViewId="0">
      <selection activeCell="T29" sqref="T29"/>
    </sheetView>
  </sheetViews>
  <sheetFormatPr baseColWidth="10" defaultRowHeight="16"/>
  <cols>
    <col min="49" max="49" width="6.5" customWidth="1"/>
  </cols>
  <sheetData>
    <row r="1" spans="1:60" ht="18">
      <c r="A1" s="34" t="s">
        <v>9</v>
      </c>
      <c r="B1" s="35"/>
      <c r="C1" s="34" t="s">
        <v>17</v>
      </c>
      <c r="D1" s="35"/>
      <c r="E1" s="34" t="s">
        <v>18</v>
      </c>
      <c r="F1" s="35"/>
      <c r="G1" s="34" t="s">
        <v>25</v>
      </c>
      <c r="H1" s="35"/>
      <c r="I1" s="34" t="s">
        <v>24</v>
      </c>
      <c r="J1" s="35"/>
      <c r="K1" s="34" t="s">
        <v>19</v>
      </c>
      <c r="L1" s="35"/>
      <c r="M1" s="34" t="s">
        <v>20</v>
      </c>
      <c r="N1" s="35"/>
      <c r="O1" s="34" t="s">
        <v>16</v>
      </c>
      <c r="P1" s="35"/>
      <c r="Q1" s="34" t="s">
        <v>12</v>
      </c>
      <c r="R1" s="35"/>
      <c r="S1" s="34" t="s">
        <v>10</v>
      </c>
      <c r="T1" s="35"/>
      <c r="U1" s="36" t="s">
        <v>36</v>
      </c>
      <c r="V1" s="36"/>
      <c r="W1" s="36" t="s">
        <v>37</v>
      </c>
      <c r="X1" s="36"/>
      <c r="Y1" s="36" t="s">
        <v>38</v>
      </c>
      <c r="Z1" s="36"/>
      <c r="AA1" s="36" t="s">
        <v>39</v>
      </c>
      <c r="AB1" s="36"/>
      <c r="AC1" s="34">
        <v>16.55</v>
      </c>
      <c r="AD1" s="35"/>
      <c r="AE1" s="36" t="s">
        <v>40</v>
      </c>
      <c r="AF1" s="36"/>
      <c r="AG1" s="36" t="s">
        <v>41</v>
      </c>
      <c r="AH1" s="36"/>
      <c r="AI1" s="36" t="s">
        <v>42</v>
      </c>
      <c r="AJ1" s="36"/>
      <c r="AK1" s="36" t="s">
        <v>43</v>
      </c>
      <c r="AL1" s="36"/>
      <c r="AM1" s="36" t="s">
        <v>35</v>
      </c>
      <c r="AN1" s="36"/>
      <c r="AO1" s="34" t="s">
        <v>13</v>
      </c>
      <c r="AP1" s="35"/>
      <c r="AQ1" s="34" t="s">
        <v>11</v>
      </c>
      <c r="AR1" s="35"/>
      <c r="AS1" s="34" t="s">
        <v>14</v>
      </c>
      <c r="AT1" s="35"/>
      <c r="AU1" s="34" t="s">
        <v>15</v>
      </c>
      <c r="AV1" s="35"/>
      <c r="AW1" s="19" t="s">
        <v>27</v>
      </c>
      <c r="AX1" s="7"/>
      <c r="AY1" s="37" t="s">
        <v>32</v>
      </c>
      <c r="AZ1">
        <v>-3.7100000000000001E-2</v>
      </c>
      <c r="BA1" s="8">
        <v>1.0419</v>
      </c>
      <c r="BB1" s="8">
        <v>1.0419</v>
      </c>
      <c r="BC1" t="s">
        <v>26</v>
      </c>
      <c r="BD1">
        <v>1.0549999999999999</v>
      </c>
      <c r="BF1">
        <v>1.0549999999999999</v>
      </c>
      <c r="BG1" t="s">
        <v>26</v>
      </c>
      <c r="BH1" t="s">
        <v>26</v>
      </c>
    </row>
    <row r="2" spans="1:60" ht="18">
      <c r="A2" s="9"/>
      <c r="B2" s="6"/>
      <c r="C2" s="9"/>
      <c r="D2" s="6"/>
      <c r="E2" s="9"/>
      <c r="F2" s="6"/>
      <c r="G2">
        <v>3.4599999999999999E-2</v>
      </c>
      <c r="H2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>
        <v>-3.7100000000000001E-2</v>
      </c>
      <c r="AD2" s="8">
        <v>1.0419</v>
      </c>
      <c r="AE2" s="6">
        <v>-4.7300000000000002E-2</v>
      </c>
      <c r="AF2" s="6">
        <v>1.0465</v>
      </c>
      <c r="AG2" s="6">
        <v>-6.6799999999999998E-2</v>
      </c>
      <c r="AH2" s="6">
        <v>1.0549999999999999</v>
      </c>
      <c r="AI2" s="6">
        <v>-8.3099999999999993E-2</v>
      </c>
      <c r="AJ2" s="6">
        <v>1.0622</v>
      </c>
      <c r="AK2" s="6">
        <v>-0.1047</v>
      </c>
      <c r="AL2" s="6">
        <v>1.0339</v>
      </c>
      <c r="AM2" s="6">
        <v>-0.10349999999999999</v>
      </c>
      <c r="AN2" s="6">
        <v>1.0369999999999999</v>
      </c>
      <c r="AO2" s="6">
        <v>-0.10780000000000001</v>
      </c>
      <c r="AP2" s="6">
        <v>1.0438000000000001</v>
      </c>
      <c r="AQ2" s="6">
        <v>-9.8299999999999998E-2</v>
      </c>
      <c r="AR2" s="6">
        <v>1.1243000000000001</v>
      </c>
      <c r="AS2" s="6">
        <v>-0.1154</v>
      </c>
      <c r="AT2" s="6">
        <v>1.0586</v>
      </c>
      <c r="AU2" s="6">
        <v>-0.1113</v>
      </c>
      <c r="AV2" s="6">
        <v>1.0102</v>
      </c>
      <c r="AW2" s="32" t="s">
        <v>26</v>
      </c>
      <c r="AX2" s="7"/>
      <c r="AY2" s="37" t="s">
        <v>32</v>
      </c>
      <c r="AZ2">
        <v>-7.1599999999999997E-2</v>
      </c>
      <c r="BA2" s="8">
        <v>0.98240000000000005</v>
      </c>
      <c r="BB2" s="8">
        <v>0.98240000000000005</v>
      </c>
      <c r="BC2" t="s">
        <v>26</v>
      </c>
      <c r="BD2">
        <v>1.0004999999999999</v>
      </c>
      <c r="BF2">
        <v>1.0004999999999999</v>
      </c>
      <c r="BG2" t="s">
        <v>26</v>
      </c>
      <c r="BH2" t="s">
        <v>26</v>
      </c>
    </row>
    <row r="3" spans="1:60" ht="18">
      <c r="A3" s="9"/>
      <c r="B3" s="6"/>
      <c r="C3" s="9"/>
      <c r="D3" s="6"/>
      <c r="E3" s="9"/>
      <c r="F3" s="6"/>
      <c r="G3">
        <v>3.3399999999999999E-2</v>
      </c>
      <c r="H3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>
        <v>-7.1599999999999997E-2</v>
      </c>
      <c r="AD3" s="8">
        <v>0.98240000000000005</v>
      </c>
      <c r="AE3" s="6">
        <v>-8.3299999999999999E-2</v>
      </c>
      <c r="AF3" s="6">
        <v>0.98880000000000001</v>
      </c>
      <c r="AG3" s="6">
        <v>-0.10580000000000001</v>
      </c>
      <c r="AH3" s="6">
        <v>1.0004999999999999</v>
      </c>
      <c r="AI3" s="6">
        <v>-0.11070000000000001</v>
      </c>
      <c r="AJ3" s="6">
        <v>1.0335000000000001</v>
      </c>
      <c r="AK3" s="6">
        <v>-9.5399999999999999E-2</v>
      </c>
      <c r="AL3" s="6">
        <v>1.0681</v>
      </c>
      <c r="AM3" s="6">
        <v>-8.9200000000000002E-2</v>
      </c>
      <c r="AN3" s="6">
        <v>1.0748</v>
      </c>
      <c r="AO3" s="6">
        <v>-9.1999999999999998E-2</v>
      </c>
      <c r="AP3" s="6">
        <v>1.0779000000000001</v>
      </c>
      <c r="AQ3" s="6">
        <v>-0.12479999999999999</v>
      </c>
      <c r="AR3" s="6">
        <v>1.1093</v>
      </c>
      <c r="AS3" s="6">
        <v>-7.9399999999999998E-2</v>
      </c>
      <c r="AT3" s="6">
        <v>1.163</v>
      </c>
      <c r="AU3" s="6">
        <v>-6.8500000000000005E-2</v>
      </c>
      <c r="AV3" s="6">
        <v>1.1971000000000001</v>
      </c>
      <c r="AW3" s="32"/>
      <c r="AX3" s="7"/>
      <c r="AY3" s="37" t="s">
        <v>32</v>
      </c>
      <c r="AZ3">
        <v>-1.44E-2</v>
      </c>
      <c r="BA3" s="8">
        <v>1.0943000000000001</v>
      </c>
      <c r="BB3" s="8">
        <v>1.0943000000000001</v>
      </c>
      <c r="BC3" t="s">
        <v>26</v>
      </c>
      <c r="BD3">
        <v>1.1031</v>
      </c>
      <c r="BF3">
        <v>1.1031</v>
      </c>
      <c r="BG3" t="s">
        <v>26</v>
      </c>
      <c r="BH3" t="s">
        <v>26</v>
      </c>
    </row>
    <row r="4" spans="1:60" ht="18">
      <c r="A4" s="9"/>
      <c r="B4" s="6"/>
      <c r="C4" s="9"/>
      <c r="D4" s="6"/>
      <c r="E4" s="6"/>
      <c r="F4" s="6"/>
      <c r="G4">
        <v>2.9399999999999999E-2</v>
      </c>
      <c r="H4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>
        <v>-1.44E-2</v>
      </c>
      <c r="AD4" s="8">
        <v>1.0943000000000001</v>
      </c>
      <c r="AE4" s="6">
        <v>-2.35E-2</v>
      </c>
      <c r="AF4" s="6">
        <v>1.0974999999999999</v>
      </c>
      <c r="AG4" s="6">
        <v>-4.1099999999999998E-2</v>
      </c>
      <c r="AH4" s="6">
        <v>1.1031</v>
      </c>
      <c r="AI4" s="6">
        <v>-5.5500000000000001E-2</v>
      </c>
      <c r="AJ4" s="6">
        <v>1.1080000000000001</v>
      </c>
      <c r="AK4" s="6">
        <v>-9.0800000000000006E-2</v>
      </c>
      <c r="AL4" s="6">
        <v>1.0742</v>
      </c>
      <c r="AM4" s="6">
        <v>-0.10290000000000001</v>
      </c>
      <c r="AN4" s="6">
        <v>1.0726</v>
      </c>
      <c r="AO4" s="6">
        <v>-0.1038</v>
      </c>
      <c r="AP4" s="6">
        <v>1.0752999999999999</v>
      </c>
      <c r="AQ4" s="6">
        <v>-5.3999999999999999E-2</v>
      </c>
      <c r="AR4" s="6">
        <v>1.1671</v>
      </c>
      <c r="AS4" s="6">
        <v>-6.13E-2</v>
      </c>
      <c r="AT4" s="6">
        <v>1.2344999999999999</v>
      </c>
      <c r="AU4" s="6">
        <v>-0.1105</v>
      </c>
      <c r="AV4" s="6">
        <v>0.74139999999999995</v>
      </c>
      <c r="AW4" s="32"/>
      <c r="AX4" s="7"/>
      <c r="AY4" s="37" t="s">
        <v>32</v>
      </c>
      <c r="AZ4">
        <v>-1.6999999999999999E-3</v>
      </c>
      <c r="BA4" s="8">
        <v>1.1428</v>
      </c>
      <c r="BB4" s="8">
        <v>1.1428</v>
      </c>
      <c r="BC4" t="s">
        <v>26</v>
      </c>
      <c r="BD4">
        <v>1.0355000000000001</v>
      </c>
      <c r="BF4">
        <v>1.0355000000000001</v>
      </c>
      <c r="BG4" t="s">
        <v>26</v>
      </c>
      <c r="BH4" t="s">
        <v>26</v>
      </c>
    </row>
    <row r="5" spans="1:60" ht="18">
      <c r="A5" s="9"/>
      <c r="B5" s="6"/>
      <c r="C5" s="9"/>
      <c r="D5" s="6"/>
      <c r="E5" s="6"/>
      <c r="F5" s="6"/>
      <c r="G5">
        <v>2.6599999999999999E-2</v>
      </c>
      <c r="H5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>
        <v>-1.6999999999999999E-3</v>
      </c>
      <c r="AD5" s="8">
        <v>1.1428</v>
      </c>
      <c r="AE5" s="6">
        <v>-0.13420000000000001</v>
      </c>
      <c r="AF5" s="6">
        <v>1.0396000000000001</v>
      </c>
      <c r="AG5" s="6">
        <v>-0.12089999999999999</v>
      </c>
      <c r="AH5" s="6">
        <v>1.0355000000000001</v>
      </c>
      <c r="AI5" s="6">
        <v>-9.6100000000000005E-2</v>
      </c>
      <c r="AJ5" s="6">
        <v>1.0752999999999999</v>
      </c>
      <c r="AK5" s="6">
        <v>-6.6299999999999998E-2</v>
      </c>
      <c r="AL5" s="6">
        <v>1.1123000000000001</v>
      </c>
      <c r="AM5" s="6">
        <v>-7.2499999999999995E-2</v>
      </c>
      <c r="AN5" s="6">
        <v>1.1161000000000001</v>
      </c>
      <c r="AO5" s="6">
        <v>-7.2599999999999998E-2</v>
      </c>
      <c r="AP5" s="6">
        <v>1.1191</v>
      </c>
      <c r="AQ5" s="6">
        <v>-0.14430000000000001</v>
      </c>
      <c r="AR5" s="6">
        <v>1.1082000000000001</v>
      </c>
      <c r="AS5" s="6">
        <v>-0.21679999999999999</v>
      </c>
      <c r="AT5" s="6">
        <v>0.83709999999999996</v>
      </c>
      <c r="AU5" s="6">
        <v>-1.5900000000000001E-2</v>
      </c>
      <c r="AV5" s="6">
        <v>1.2981</v>
      </c>
      <c r="AW5" s="32"/>
      <c r="AX5" s="7"/>
      <c r="AY5" s="37" t="s">
        <v>32</v>
      </c>
      <c r="AZ5">
        <v>-0.14099999999999999</v>
      </c>
      <c r="BA5" s="8">
        <v>1.0423</v>
      </c>
      <c r="BB5" s="8">
        <v>1.0423</v>
      </c>
      <c r="BC5" t="s">
        <v>26</v>
      </c>
      <c r="BD5">
        <v>1.0781000000000001</v>
      </c>
      <c r="BF5">
        <v>1.0781000000000001</v>
      </c>
      <c r="BG5" t="s">
        <v>26</v>
      </c>
      <c r="BH5" t="s">
        <v>26</v>
      </c>
    </row>
    <row r="6" spans="1:60" ht="18">
      <c r="A6" s="6"/>
      <c r="B6" s="6"/>
      <c r="C6" s="6"/>
      <c r="D6" s="6"/>
      <c r="E6" s="6"/>
      <c r="F6" s="6"/>
      <c r="G6">
        <v>1.55E-2</v>
      </c>
      <c r="H6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>
        <v>-0.14099999999999999</v>
      </c>
      <c r="AD6" s="8">
        <v>1.0423</v>
      </c>
      <c r="AE6" s="6">
        <v>-0.11609999999999999</v>
      </c>
      <c r="AF6" s="6">
        <v>1.0828</v>
      </c>
      <c r="AG6" s="6">
        <v>-0.10489999999999999</v>
      </c>
      <c r="AH6" s="6">
        <v>1.0781000000000001</v>
      </c>
      <c r="AI6" s="6">
        <v>-0.12479999999999999</v>
      </c>
      <c r="AJ6" s="6">
        <v>1.0102</v>
      </c>
      <c r="AK6" s="6">
        <v>-0.13950000000000001</v>
      </c>
      <c r="AL6" s="6">
        <v>1.0179</v>
      </c>
      <c r="AM6" s="6">
        <v>-0.1406</v>
      </c>
      <c r="AN6" s="6">
        <v>1.0078</v>
      </c>
      <c r="AO6" s="6">
        <v>-0.14510000000000001</v>
      </c>
      <c r="AP6" s="6">
        <v>1.0182</v>
      </c>
      <c r="AQ6" s="6">
        <v>-0.16350000000000001</v>
      </c>
      <c r="AR6" s="6">
        <v>1.0784</v>
      </c>
      <c r="AS6" s="6">
        <v>-5.6800000000000003E-2</v>
      </c>
      <c r="AT6" s="6">
        <v>1.2841</v>
      </c>
      <c r="AU6" s="6">
        <v>-0.3175</v>
      </c>
      <c r="AV6" s="6">
        <v>0.88719999999999999</v>
      </c>
      <c r="AW6" s="32"/>
      <c r="AX6" s="7"/>
      <c r="AY6" s="37" t="s">
        <v>32</v>
      </c>
      <c r="AZ6">
        <v>-0.122</v>
      </c>
      <c r="BA6" s="8">
        <v>0.91669999999999996</v>
      </c>
      <c r="BB6" s="8">
        <v>0.91669999999999996</v>
      </c>
      <c r="BC6" t="s">
        <v>26</v>
      </c>
      <c r="BD6">
        <v>1.1476</v>
      </c>
      <c r="BF6">
        <v>1.1476</v>
      </c>
      <c r="BG6" t="s">
        <v>26</v>
      </c>
      <c r="BH6" t="s">
        <v>26</v>
      </c>
    </row>
    <row r="7" spans="1:60" ht="18">
      <c r="A7" s="9"/>
      <c r="B7" s="6"/>
      <c r="C7" s="6"/>
      <c r="D7" s="6"/>
      <c r="E7" s="6"/>
      <c r="F7" s="6"/>
      <c r="G7">
        <v>-0.126</v>
      </c>
      <c r="H7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>
        <v>-0.122</v>
      </c>
      <c r="AD7" s="8">
        <v>0.91669999999999996</v>
      </c>
      <c r="AE7" s="6">
        <v>-9.9000000000000008E-3</v>
      </c>
      <c r="AF7" s="6">
        <v>1.1446000000000001</v>
      </c>
      <c r="AG7" s="6">
        <v>-2.58E-2</v>
      </c>
      <c r="AH7" s="6">
        <v>1.1476</v>
      </c>
      <c r="AI7" s="6">
        <v>-0.1474</v>
      </c>
      <c r="AJ7" s="6">
        <v>1.0004999999999999</v>
      </c>
      <c r="AK7" s="6">
        <v>-0.1416</v>
      </c>
      <c r="AL7" s="6">
        <v>1.0024</v>
      </c>
      <c r="AM7" s="6">
        <v>-0.1487</v>
      </c>
      <c r="AN7" s="6">
        <v>1.0233000000000001</v>
      </c>
      <c r="AO7" s="6">
        <v>-0.15060000000000001</v>
      </c>
      <c r="AP7" s="6">
        <v>1.0257000000000001</v>
      </c>
      <c r="AQ7" s="6">
        <v>-0.1489</v>
      </c>
      <c r="AR7" s="6">
        <v>1.1251</v>
      </c>
      <c r="AS7" s="6">
        <v>-0.18010000000000001</v>
      </c>
      <c r="AT7" s="6">
        <v>0.75490000000000002</v>
      </c>
      <c r="AU7" s="6">
        <v>-0.33750000000000002</v>
      </c>
      <c r="AV7" s="6">
        <v>0.98160000000000003</v>
      </c>
      <c r="AW7" s="32"/>
      <c r="AX7" s="7"/>
      <c r="AY7" s="37" t="s">
        <v>32</v>
      </c>
      <c r="AZ7">
        <v>-0.122</v>
      </c>
      <c r="BA7" s="8">
        <v>1.0859000000000001</v>
      </c>
      <c r="BB7" s="8">
        <v>1.0859000000000001</v>
      </c>
      <c r="BC7" t="s">
        <v>26</v>
      </c>
      <c r="BD7">
        <v>1.0014000000000001</v>
      </c>
      <c r="BF7">
        <v>1.0014000000000001</v>
      </c>
      <c r="BG7" t="s">
        <v>26</v>
      </c>
      <c r="BH7" t="s">
        <v>26</v>
      </c>
    </row>
    <row r="8" spans="1:60" ht="18">
      <c r="A8" s="6"/>
      <c r="B8" s="6"/>
      <c r="C8" s="6"/>
      <c r="D8" s="6"/>
      <c r="E8" s="6"/>
      <c r="F8" s="6"/>
      <c r="G8">
        <v>1.4999999999999999E-2</v>
      </c>
      <c r="H8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>
        <v>-0.122</v>
      </c>
      <c r="AD8" s="8">
        <v>1.0859000000000001</v>
      </c>
      <c r="AE8" s="6">
        <v>-0.13600000000000001</v>
      </c>
      <c r="AF8" s="6">
        <v>0.92520000000000002</v>
      </c>
      <c r="AG8" s="6">
        <v>-0.15720000000000001</v>
      </c>
      <c r="AH8" s="6">
        <v>1.0014000000000001</v>
      </c>
      <c r="AI8" s="6">
        <v>-3.8899999999999997E-2</v>
      </c>
      <c r="AJ8" s="6">
        <v>1.1504000000000001</v>
      </c>
      <c r="AK8" s="6">
        <v>-4.8500000000000001E-2</v>
      </c>
      <c r="AL8" s="6">
        <v>1.1534</v>
      </c>
      <c r="AM8" s="6">
        <v>-5.3699999999999998E-2</v>
      </c>
      <c r="AN8" s="6">
        <v>1.1565000000000001</v>
      </c>
      <c r="AO8" s="6">
        <v>-5.33E-2</v>
      </c>
      <c r="AP8" s="6">
        <v>1.1596</v>
      </c>
      <c r="AQ8" s="6">
        <v>-2.4500000000000001E-2</v>
      </c>
      <c r="AR8" s="6">
        <v>1.2081999999999999</v>
      </c>
      <c r="AS8" s="6">
        <v>-0.30980000000000002</v>
      </c>
      <c r="AT8" s="6">
        <v>1.0366</v>
      </c>
      <c r="AU8" s="6">
        <v>-0.248</v>
      </c>
      <c r="AV8" s="6">
        <v>0.76359999999999995</v>
      </c>
      <c r="AW8" s="32"/>
      <c r="AX8" s="7"/>
      <c r="AY8" s="37" t="s">
        <v>32</v>
      </c>
      <c r="AZ8">
        <v>-0.17599999999999999</v>
      </c>
      <c r="BA8" s="8">
        <v>1.0063</v>
      </c>
      <c r="BB8" s="8">
        <v>1.0063</v>
      </c>
      <c r="BC8" t="s">
        <v>26</v>
      </c>
      <c r="BD8">
        <v>0.94089999999999996</v>
      </c>
      <c r="BF8">
        <v>0.94089999999999996</v>
      </c>
      <c r="BG8" t="s">
        <v>26</v>
      </c>
      <c r="BH8" t="s">
        <v>26</v>
      </c>
    </row>
    <row r="9" spans="1:60" ht="18">
      <c r="A9" s="6"/>
      <c r="B9" s="6"/>
      <c r="C9" s="6"/>
      <c r="D9" s="6"/>
      <c r="E9" s="6"/>
      <c r="F9" s="6"/>
      <c r="G9">
        <v>1.2999999999999999E-3</v>
      </c>
      <c r="H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>
        <v>-0.17599999999999999</v>
      </c>
      <c r="AD9" s="8">
        <v>1.0063</v>
      </c>
      <c r="AE9" s="6">
        <v>-0.16969999999999999</v>
      </c>
      <c r="AF9" s="6">
        <v>1.0044999999999999</v>
      </c>
      <c r="AG9" s="6">
        <v>-0.16270000000000001</v>
      </c>
      <c r="AH9" s="6">
        <v>0.94089999999999996</v>
      </c>
      <c r="AI9" s="6">
        <v>-0.1867</v>
      </c>
      <c r="AJ9" s="6">
        <v>0.96819999999999995</v>
      </c>
      <c r="AK9" s="6">
        <v>-0.18210000000000001</v>
      </c>
      <c r="AL9" s="6">
        <v>0.97189999999999999</v>
      </c>
      <c r="AM9" s="6">
        <v>-0.1812</v>
      </c>
      <c r="AN9" s="6">
        <v>0.97899999999999998</v>
      </c>
      <c r="AO9" s="6">
        <v>-0.18459999999999999</v>
      </c>
      <c r="AP9" s="6">
        <v>0.99109999999999998</v>
      </c>
      <c r="AQ9" s="6">
        <v>-0.17530000000000001</v>
      </c>
      <c r="AR9" s="6">
        <v>0.86370000000000002</v>
      </c>
      <c r="AS9" s="6">
        <v>-0.31819999999999998</v>
      </c>
      <c r="AT9" s="6">
        <v>0.9395</v>
      </c>
      <c r="AU9" s="9">
        <v>1.5100000000000001E-2</v>
      </c>
      <c r="AV9" s="6">
        <v>1.3546</v>
      </c>
      <c r="AW9" s="32"/>
      <c r="AX9" s="7"/>
      <c r="AY9" s="37" t="s">
        <v>33</v>
      </c>
      <c r="AZ9">
        <v>2.5000000000000001E-3</v>
      </c>
      <c r="BA9" s="8">
        <v>1.1870000000000001</v>
      </c>
      <c r="BB9" s="8">
        <v>1.1870000000000001</v>
      </c>
      <c r="BC9" t="s">
        <v>26</v>
      </c>
      <c r="BD9">
        <v>1.1879999999999999</v>
      </c>
      <c r="BF9">
        <v>1.1879999999999999</v>
      </c>
      <c r="BG9" t="s">
        <v>26</v>
      </c>
      <c r="BH9" t="s">
        <v>26</v>
      </c>
    </row>
    <row r="10" spans="1:60" ht="18">
      <c r="A10" s="6"/>
      <c r="B10" s="6"/>
      <c r="C10" s="6"/>
      <c r="D10" s="6"/>
      <c r="E10" s="6"/>
      <c r="F10" s="6"/>
      <c r="G10">
        <v>-0.14280000000000001</v>
      </c>
      <c r="H10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>
        <v>2.5000000000000001E-3</v>
      </c>
      <c r="AD10" s="8">
        <v>1.1870000000000001</v>
      </c>
      <c r="AE10" s="6">
        <v>-5.0000000000000001E-3</v>
      </c>
      <c r="AF10" s="6">
        <v>1.1875</v>
      </c>
      <c r="AG10" s="6">
        <v>-1.9699999999999999E-2</v>
      </c>
      <c r="AH10" s="6">
        <v>1.1879999999999999</v>
      </c>
      <c r="AI10" s="6">
        <v>-0.18559999999999999</v>
      </c>
      <c r="AJ10" s="6">
        <v>0.95389999999999997</v>
      </c>
      <c r="AK10" s="6">
        <v>-0.1452</v>
      </c>
      <c r="AL10" s="6">
        <v>1.1262000000000001</v>
      </c>
      <c r="AM10" s="6">
        <v>-0.14330000000000001</v>
      </c>
      <c r="AN10" s="6">
        <v>1.1234999999999999</v>
      </c>
      <c r="AO10" s="6">
        <v>-0.14280000000000001</v>
      </c>
      <c r="AP10" s="6">
        <v>1.1226</v>
      </c>
      <c r="AQ10" s="6">
        <v>-0.17899999999999999</v>
      </c>
      <c r="AR10" s="6">
        <v>1.1367</v>
      </c>
      <c r="AS10" s="6">
        <v>-0.2974</v>
      </c>
      <c r="AT10" s="6">
        <v>1.1391</v>
      </c>
      <c r="AU10" s="6">
        <v>-0.35270000000000001</v>
      </c>
      <c r="AV10" s="6">
        <v>1.0712999999999999</v>
      </c>
      <c r="AW10" s="32"/>
      <c r="AX10" s="7"/>
      <c r="AY10" s="37" t="s">
        <v>32</v>
      </c>
      <c r="AZ10">
        <v>-0.15859999999999999</v>
      </c>
      <c r="BA10" s="8">
        <v>0.875</v>
      </c>
      <c r="BB10" s="8">
        <v>0.875</v>
      </c>
      <c r="BC10" t="s">
        <v>26</v>
      </c>
      <c r="BD10">
        <v>0.96709999999999996</v>
      </c>
      <c r="BF10">
        <v>0.96709999999999996</v>
      </c>
      <c r="BG10" t="s">
        <v>26</v>
      </c>
      <c r="BH10" t="s">
        <v>26</v>
      </c>
    </row>
    <row r="11" spans="1:60" ht="18">
      <c r="A11" s="6"/>
      <c r="B11" s="6"/>
      <c r="C11" s="6"/>
      <c r="D11" s="6"/>
      <c r="E11" s="6"/>
      <c r="F11" s="6"/>
      <c r="G11">
        <v>-0.13589999999999999</v>
      </c>
      <c r="H11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>
        <v>-0.15859999999999999</v>
      </c>
      <c r="AD11" s="8">
        <v>0.875</v>
      </c>
      <c r="AE11" s="6">
        <v>-0.1595</v>
      </c>
      <c r="AF11" s="6">
        <v>0.87570000000000003</v>
      </c>
      <c r="AG11" s="6">
        <v>-0.19439999999999999</v>
      </c>
      <c r="AH11" s="6">
        <v>0.96709999999999996</v>
      </c>
      <c r="AI11" s="6">
        <v>-3.1600000000000003E-2</v>
      </c>
      <c r="AJ11" s="6">
        <v>1.1889000000000001</v>
      </c>
      <c r="AK11" s="6">
        <v>-4.0300000000000002E-2</v>
      </c>
      <c r="AL11" s="6">
        <v>1.1906000000000001</v>
      </c>
      <c r="AM11" s="6">
        <v>-4.48E-2</v>
      </c>
      <c r="AN11" s="6">
        <v>1.1930000000000001</v>
      </c>
      <c r="AO11" s="6">
        <v>-4.3799999999999999E-2</v>
      </c>
      <c r="AP11" s="6">
        <v>1.1961999999999999</v>
      </c>
      <c r="AQ11" s="6">
        <v>-0.21390000000000001</v>
      </c>
      <c r="AR11" s="6">
        <v>1.1193</v>
      </c>
      <c r="AS11" s="6">
        <v>-6.0999999999999999E-2</v>
      </c>
      <c r="AT11" s="6">
        <v>1.3384</v>
      </c>
      <c r="AU11" s="6">
        <v>-0.29699999999999999</v>
      </c>
      <c r="AV11" s="6">
        <v>0.78500000000000003</v>
      </c>
      <c r="AW11" s="32"/>
      <c r="AX11" s="7"/>
      <c r="AY11" s="8" t="s">
        <v>32</v>
      </c>
      <c r="AZ11">
        <v>-0.2135</v>
      </c>
      <c r="BA11" s="8">
        <v>0.27739999999999998</v>
      </c>
      <c r="BB11" s="27" t="s">
        <v>26</v>
      </c>
      <c r="BC11">
        <v>-9.7900000000000001E-2</v>
      </c>
      <c r="BD11">
        <v>-9.7900000000000001E-2</v>
      </c>
      <c r="BE11">
        <v>1.3989</v>
      </c>
      <c r="BF11" t="s">
        <v>26</v>
      </c>
    </row>
    <row r="12" spans="1:60" ht="18">
      <c r="A12" s="6"/>
      <c r="B12" s="6"/>
      <c r="C12" s="6"/>
      <c r="D12" s="6"/>
      <c r="E12" s="6"/>
      <c r="F12" s="6"/>
      <c r="G12">
        <v>-0.1724</v>
      </c>
      <c r="H12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/>
      <c r="AD12" s="6"/>
      <c r="AE12" s="6">
        <v>-0.13880000000000001</v>
      </c>
      <c r="AF12" s="6">
        <v>1.55</v>
      </c>
      <c r="AG12" s="6">
        <v>-0.1268</v>
      </c>
      <c r="AH12" s="6">
        <v>1.5542</v>
      </c>
      <c r="AI12" s="6">
        <v>-0.1178</v>
      </c>
      <c r="AJ12" s="6">
        <v>1.5581</v>
      </c>
      <c r="AK12" s="6">
        <v>-0.11219999999999999</v>
      </c>
      <c r="AL12" s="6">
        <v>1.5612999999999999</v>
      </c>
      <c r="AM12" s="6">
        <v>-0.1099</v>
      </c>
      <c r="AN12" s="6">
        <v>1.5633999999999999</v>
      </c>
      <c r="AO12" s="6">
        <v>-0.1119</v>
      </c>
      <c r="AP12" s="6">
        <v>1.5642</v>
      </c>
      <c r="AQ12" s="6">
        <v>-8.6400000000000005E-2</v>
      </c>
      <c r="AR12" s="6">
        <v>1.42</v>
      </c>
      <c r="AS12" s="6">
        <v>-6.9999999999999999E-4</v>
      </c>
      <c r="AT12" s="6">
        <v>1.3993</v>
      </c>
      <c r="AU12" s="6">
        <v>-6.8999999999999999E-3</v>
      </c>
      <c r="AV12" s="6">
        <v>1.4837</v>
      </c>
      <c r="AW12" s="33" t="s">
        <v>28</v>
      </c>
      <c r="AX12" s="7"/>
      <c r="AY12" s="8" t="s">
        <v>32</v>
      </c>
      <c r="AZ12">
        <v>-0.2195</v>
      </c>
      <c r="BA12" s="8">
        <v>0.30709999999999998</v>
      </c>
      <c r="BB12" s="27" t="s">
        <v>26</v>
      </c>
      <c r="BC12">
        <v>-5.3400000000000003E-2</v>
      </c>
      <c r="BD12">
        <v>-5.3400000000000003E-2</v>
      </c>
      <c r="BE12">
        <v>1.3519000000000001</v>
      </c>
      <c r="BF12" t="s">
        <v>26</v>
      </c>
    </row>
    <row r="13" spans="1:60" ht="18">
      <c r="A13" s="6"/>
      <c r="B13" s="6"/>
      <c r="C13" s="6"/>
      <c r="D13" s="6"/>
      <c r="E13" s="6"/>
      <c r="F13" s="6"/>
      <c r="G13">
        <v>-0.1552</v>
      </c>
      <c r="H13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/>
      <c r="AD13" s="6"/>
      <c r="AE13" s="6">
        <v>-0.1079</v>
      </c>
      <c r="AF13" s="6">
        <v>1.3960999999999999</v>
      </c>
      <c r="AG13" s="6">
        <v>-0.1169</v>
      </c>
      <c r="AH13" s="6">
        <v>1.3876999999999999</v>
      </c>
      <c r="AI13" s="6">
        <v>-0.1242</v>
      </c>
      <c r="AJ13" s="6">
        <v>1.381</v>
      </c>
      <c r="AK13" s="6">
        <v>-0.12909999999999999</v>
      </c>
      <c r="AL13" s="6">
        <v>1.377</v>
      </c>
      <c r="AM13" s="6">
        <v>-0.1007</v>
      </c>
      <c r="AN13" s="6">
        <v>1.6444000000000001</v>
      </c>
      <c r="AO13" s="6">
        <v>-9.9500000000000005E-2</v>
      </c>
      <c r="AP13" s="6">
        <v>1.6439999999999999</v>
      </c>
      <c r="AQ13" s="6">
        <v>-4.2200000000000001E-2</v>
      </c>
      <c r="AR13" s="6">
        <v>1.3858999999999999</v>
      </c>
      <c r="AS13" s="9">
        <v>1.0500000000000001E-2</v>
      </c>
      <c r="AT13" s="6">
        <v>1.3953</v>
      </c>
      <c r="AU13" s="6">
        <v>-3.3500000000000002E-2</v>
      </c>
      <c r="AV13" s="6">
        <v>1.5105</v>
      </c>
      <c r="AW13" s="33"/>
      <c r="AX13" s="7"/>
      <c r="AY13" s="8" t="s">
        <v>32</v>
      </c>
      <c r="AZ13">
        <v>-0.1764</v>
      </c>
      <c r="BA13" s="8">
        <v>0.4642</v>
      </c>
      <c r="BB13" s="27" t="s">
        <v>26</v>
      </c>
      <c r="BC13">
        <v>-0.1583</v>
      </c>
      <c r="BD13">
        <v>-0.1583</v>
      </c>
      <c r="BE13">
        <v>1.4513</v>
      </c>
      <c r="BF13" t="s">
        <v>26</v>
      </c>
    </row>
    <row r="14" spans="1:60" ht="18">
      <c r="A14" s="6"/>
      <c r="B14" s="6"/>
      <c r="C14" s="6"/>
      <c r="D14" s="6"/>
      <c r="E14" s="6"/>
      <c r="F14" s="6"/>
      <c r="G14">
        <v>-9.4100000000000003E-2</v>
      </c>
      <c r="H14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/>
      <c r="AD14" s="6"/>
      <c r="AE14" s="6">
        <v>-6.4399999999999999E-2</v>
      </c>
      <c r="AF14" s="6">
        <v>1.3514999999999999</v>
      </c>
      <c r="AG14" s="6">
        <v>-7.4399999999999994E-2</v>
      </c>
      <c r="AH14" s="6">
        <v>1.3435999999999999</v>
      </c>
      <c r="AI14" s="6">
        <v>-8.2600000000000007E-2</v>
      </c>
      <c r="AJ14" s="6">
        <v>1.3373999999999999</v>
      </c>
      <c r="AK14" s="6">
        <v>-0.1053</v>
      </c>
      <c r="AL14" s="6">
        <v>1.6471</v>
      </c>
      <c r="AM14" s="6">
        <v>-0.1308</v>
      </c>
      <c r="AN14" s="6">
        <v>1.3758999999999999</v>
      </c>
      <c r="AO14" s="6">
        <v>-0.1283</v>
      </c>
      <c r="AP14" s="6">
        <v>1.3777999999999999</v>
      </c>
      <c r="AQ14" s="6">
        <v>-0.12089999999999999</v>
      </c>
      <c r="AR14" s="6">
        <v>1.5650999999999999</v>
      </c>
      <c r="AS14" s="9">
        <v>6.8999999999999999E-3</v>
      </c>
      <c r="AT14" s="6">
        <v>1.3861000000000001</v>
      </c>
      <c r="AU14" s="9">
        <v>1.7000000000000001E-2</v>
      </c>
      <c r="AV14" s="6">
        <v>1.4646999999999999</v>
      </c>
      <c r="AW14" s="33"/>
      <c r="AX14" s="7"/>
      <c r="AY14" s="8" t="s">
        <v>32</v>
      </c>
      <c r="AZ14">
        <v>-0.21299999999999999</v>
      </c>
      <c r="BA14" s="8">
        <v>0.1857</v>
      </c>
      <c r="BB14" s="27" t="s">
        <v>26</v>
      </c>
      <c r="BC14">
        <v>-0.1686</v>
      </c>
      <c r="BD14">
        <v>-0.1686</v>
      </c>
      <c r="BE14">
        <v>1.5443</v>
      </c>
      <c r="BF14" t="s">
        <v>26</v>
      </c>
    </row>
    <row r="15" spans="1:60" ht="18">
      <c r="A15" s="6"/>
      <c r="B15" s="6"/>
      <c r="C15" s="6"/>
      <c r="D15" s="6"/>
      <c r="E15" s="6"/>
      <c r="F15" s="6"/>
      <c r="G15">
        <v>-4.99E-2</v>
      </c>
      <c r="H15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/>
      <c r="AD15" s="6"/>
      <c r="AE15" s="6">
        <v>-0.16739999999999999</v>
      </c>
      <c r="AF15" s="6">
        <v>1.4492</v>
      </c>
      <c r="AG15" s="6">
        <v>-0.17530000000000001</v>
      </c>
      <c r="AH15" s="6">
        <v>1.4419999999999999</v>
      </c>
      <c r="AI15" s="6">
        <v>-0.1129</v>
      </c>
      <c r="AJ15" s="6">
        <v>1.6518999999999999</v>
      </c>
      <c r="AK15" s="6">
        <v>-8.8200000000000001E-2</v>
      </c>
      <c r="AL15" s="6">
        <v>1.3339000000000001</v>
      </c>
      <c r="AM15" s="6">
        <v>-9.0300000000000005E-2</v>
      </c>
      <c r="AN15" s="6">
        <v>1.3332999999999999</v>
      </c>
      <c r="AO15" s="6">
        <v>-8.7900000000000006E-2</v>
      </c>
      <c r="AP15" s="6">
        <v>1.3358000000000001</v>
      </c>
      <c r="AQ15" s="6">
        <v>-1.4999999999999999E-2</v>
      </c>
      <c r="AR15" s="6">
        <v>1.3527</v>
      </c>
      <c r="AS15" s="6">
        <v>-2.9000000000000001E-2</v>
      </c>
      <c r="AT15" s="6">
        <v>1.3893</v>
      </c>
      <c r="AU15" s="9">
        <v>3.4200000000000001E-2</v>
      </c>
      <c r="AV15" s="6">
        <v>1.4507000000000001</v>
      </c>
      <c r="AW15" s="33"/>
      <c r="AX15" s="7"/>
      <c r="AY15" s="8" t="s">
        <v>32</v>
      </c>
      <c r="AZ15">
        <v>-0.22470000000000001</v>
      </c>
      <c r="BA15" s="8">
        <v>0.41649999999999998</v>
      </c>
      <c r="BB15" s="27" t="s">
        <v>26</v>
      </c>
      <c r="BC15">
        <v>-2.1000000000000001E-2</v>
      </c>
      <c r="BD15">
        <v>-2.1000000000000001E-2</v>
      </c>
      <c r="BE15">
        <v>1.3066</v>
      </c>
      <c r="BF15" t="s">
        <v>26</v>
      </c>
    </row>
    <row r="16" spans="1:60" ht="18">
      <c r="A16" s="6"/>
      <c r="B16" s="6"/>
      <c r="C16" s="6"/>
      <c r="D16" s="6"/>
      <c r="E16" s="6"/>
      <c r="F16" s="6"/>
      <c r="G16">
        <v>-0.24260000000000001</v>
      </c>
      <c r="H1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/>
      <c r="AD16" s="6"/>
      <c r="AE16" s="6">
        <v>-3.4099999999999998E-2</v>
      </c>
      <c r="AF16" s="6">
        <v>1.3098000000000001</v>
      </c>
      <c r="AG16" s="6">
        <v>-0.1229</v>
      </c>
      <c r="AH16" s="6">
        <v>1.6591</v>
      </c>
      <c r="AI16" s="6">
        <v>-0.18149999999999999</v>
      </c>
      <c r="AJ16" s="6">
        <v>1.4365000000000001</v>
      </c>
      <c r="AK16" s="6">
        <v>-0.1855</v>
      </c>
      <c r="AL16" s="6">
        <v>1.4333</v>
      </c>
      <c r="AM16" s="6">
        <v>-0.18679999999999999</v>
      </c>
      <c r="AN16" s="6">
        <v>1.4323999999999999</v>
      </c>
      <c r="AO16" s="6">
        <v>-0.1845</v>
      </c>
      <c r="AP16" s="6">
        <v>1.4339</v>
      </c>
      <c r="AQ16" s="6">
        <v>-0.1535</v>
      </c>
      <c r="AR16" s="6">
        <v>1.4659</v>
      </c>
      <c r="AS16" s="6">
        <v>-0.1089</v>
      </c>
      <c r="AT16" s="6">
        <v>1.5395000000000001</v>
      </c>
      <c r="AU16" s="6">
        <v>-5.8599999999999999E-2</v>
      </c>
      <c r="AV16" s="6">
        <v>1.5451999999999999</v>
      </c>
      <c r="AW16" s="33"/>
      <c r="AX16" s="7"/>
      <c r="AY16" s="8" t="s">
        <v>32</v>
      </c>
      <c r="AZ16">
        <v>-9.4E-2</v>
      </c>
      <c r="BA16" s="8">
        <v>0.55810000000000004</v>
      </c>
      <c r="BB16" s="27" t="s">
        <v>26</v>
      </c>
      <c r="BC16">
        <v>4.0000000000000002E-4</v>
      </c>
      <c r="BD16">
        <v>4.0000000000000002E-4</v>
      </c>
      <c r="BE16">
        <v>1.2615000000000001</v>
      </c>
      <c r="BF16" t="s">
        <v>26</v>
      </c>
    </row>
    <row r="17" spans="1:58" ht="18">
      <c r="A17" s="6"/>
      <c r="B17" s="6"/>
      <c r="C17" s="6"/>
      <c r="D17" s="6"/>
      <c r="E17" s="6"/>
      <c r="F17" s="6"/>
      <c r="G17">
        <v>-1.9099999999999999E-2</v>
      </c>
      <c r="H17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/>
      <c r="AD17" s="6"/>
      <c r="AE17" s="6">
        <v>-0.13450000000000001</v>
      </c>
      <c r="AF17" s="6">
        <v>1.669</v>
      </c>
      <c r="AG17" s="6">
        <v>-4.5199999999999997E-2</v>
      </c>
      <c r="AH17" s="6">
        <v>1.3035000000000001</v>
      </c>
      <c r="AI17" s="6">
        <v>-5.4300000000000001E-2</v>
      </c>
      <c r="AJ17" s="6">
        <v>1.2987</v>
      </c>
      <c r="AK17" s="6">
        <v>-6.0600000000000001E-2</v>
      </c>
      <c r="AL17" s="6">
        <v>1.2963</v>
      </c>
      <c r="AM17" s="6">
        <v>-6.3299999999999995E-2</v>
      </c>
      <c r="AN17" s="6">
        <v>1.2964</v>
      </c>
      <c r="AO17" s="6">
        <v>-6.1199999999999997E-2</v>
      </c>
      <c r="AP17" s="6">
        <v>1.2992999999999999</v>
      </c>
      <c r="AQ17" s="6">
        <v>-9.2299999999999993E-2</v>
      </c>
      <c r="AR17" s="6">
        <v>1.6335999999999999</v>
      </c>
      <c r="AS17" s="6">
        <v>-0.01</v>
      </c>
      <c r="AT17" s="6">
        <v>1.3768</v>
      </c>
      <c r="AU17" s="9">
        <v>4.2299999999999997E-2</v>
      </c>
      <c r="AV17" s="6">
        <v>1.4371</v>
      </c>
      <c r="AW17" s="33"/>
      <c r="AX17" s="7"/>
      <c r="AY17" s="8" t="s">
        <v>32</v>
      </c>
      <c r="AZ17">
        <v>-0.21879999999999999</v>
      </c>
      <c r="BA17" s="8">
        <v>0.1091</v>
      </c>
      <c r="BB17" s="27" t="s">
        <v>26</v>
      </c>
      <c r="BC17">
        <v>-0.2387</v>
      </c>
      <c r="BD17">
        <v>-0.2387</v>
      </c>
      <c r="BE17">
        <v>1.5085</v>
      </c>
      <c r="BF17" t="s">
        <v>26</v>
      </c>
    </row>
    <row r="18" spans="1:58" ht="18">
      <c r="A18" s="6"/>
      <c r="B18" s="6"/>
      <c r="C18" s="6"/>
      <c r="D18" s="6"/>
      <c r="E18" s="6"/>
      <c r="F18" s="6"/>
      <c r="G18">
        <v>-0.14929999999999999</v>
      </c>
      <c r="H18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/>
      <c r="AD18" s="6"/>
      <c r="AE18" s="6">
        <v>-1.5299999999999999E-2</v>
      </c>
      <c r="AF18" s="6">
        <v>1.2685999999999999</v>
      </c>
      <c r="AG18" s="6">
        <v>-2.76E-2</v>
      </c>
      <c r="AH18" s="6">
        <v>1.2644</v>
      </c>
      <c r="AI18" s="6">
        <v>-3.7699999999999997E-2</v>
      </c>
      <c r="AJ18" s="6">
        <v>1.2614000000000001</v>
      </c>
      <c r="AK18" s="6">
        <v>-4.48E-2</v>
      </c>
      <c r="AL18" s="6">
        <v>1.2602</v>
      </c>
      <c r="AM18" s="6">
        <v>-4.8000000000000001E-2</v>
      </c>
      <c r="AN18" s="6">
        <v>1.2612000000000001</v>
      </c>
      <c r="AO18" s="6">
        <v>-4.6300000000000001E-2</v>
      </c>
      <c r="AP18" s="6">
        <v>1.2643</v>
      </c>
      <c r="AQ18" s="6">
        <v>-1.5E-3</v>
      </c>
      <c r="AR18" s="6">
        <v>1.3180000000000001</v>
      </c>
      <c r="AS18" s="6">
        <v>-2.2800000000000001E-2</v>
      </c>
      <c r="AT18" s="6">
        <v>1.6256999999999999</v>
      </c>
      <c r="AU18" s="9">
        <v>4.1300000000000003E-2</v>
      </c>
      <c r="AV18" s="6">
        <v>1.4191</v>
      </c>
      <c r="AW18" s="33"/>
      <c r="AX18" s="7"/>
      <c r="AY18" s="8" t="s">
        <v>32</v>
      </c>
      <c r="AZ18">
        <v>-5.9999999999999995E-4</v>
      </c>
      <c r="BA18" s="8">
        <v>0</v>
      </c>
      <c r="BB18" s="27" t="s">
        <v>26</v>
      </c>
      <c r="BC18">
        <v>-0.15670000000000001</v>
      </c>
      <c r="BD18">
        <v>-0.15670000000000001</v>
      </c>
      <c r="BE18">
        <v>1.7067000000000001</v>
      </c>
      <c r="BF18" t="s">
        <v>26</v>
      </c>
    </row>
    <row r="19" spans="1:58" ht="18">
      <c r="A19" s="6"/>
      <c r="B19" s="6"/>
      <c r="C19" s="6"/>
      <c r="D19" s="6"/>
      <c r="E19" s="6"/>
      <c r="F19" s="6"/>
      <c r="G19">
        <v>-0.1822</v>
      </c>
      <c r="H19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/>
      <c r="AD19" s="6"/>
      <c r="AE19" s="6">
        <v>-0.2445</v>
      </c>
      <c r="AF19" s="6">
        <v>1.5124</v>
      </c>
      <c r="AG19" s="6">
        <v>-0.25019999999999998</v>
      </c>
      <c r="AH19" s="6">
        <v>1.5085</v>
      </c>
      <c r="AI19" s="6">
        <v>-0.25419999999999998</v>
      </c>
      <c r="AJ19" s="6">
        <v>1.5057</v>
      </c>
      <c r="AK19" s="6">
        <v>-0.25640000000000002</v>
      </c>
      <c r="AL19" s="6">
        <v>1.5044</v>
      </c>
      <c r="AM19" s="6">
        <v>-0.25659999999999999</v>
      </c>
      <c r="AN19" s="6">
        <v>1.5047999999999999</v>
      </c>
      <c r="AO19" s="6">
        <v>-0.25419999999999998</v>
      </c>
      <c r="AP19" s="6">
        <v>1.5065</v>
      </c>
      <c r="AQ19" s="9">
        <v>2.9999999999999997E-4</v>
      </c>
      <c r="AR19" s="6">
        <v>1.2826</v>
      </c>
      <c r="AS19" s="6">
        <v>-3.9E-2</v>
      </c>
      <c r="AT19" s="6">
        <v>1.3712</v>
      </c>
      <c r="AU19" s="9">
        <v>3.2399999999999998E-2</v>
      </c>
      <c r="AV19" s="6">
        <v>1.3926000000000001</v>
      </c>
      <c r="AW19" s="33"/>
      <c r="AX19" s="7"/>
      <c r="AY19" s="8" t="s">
        <v>32</v>
      </c>
      <c r="AZ19">
        <v>-5.9999999999999995E-4</v>
      </c>
      <c r="BA19" s="8">
        <v>0</v>
      </c>
      <c r="BB19" s="27" t="s">
        <v>26</v>
      </c>
      <c r="BC19">
        <v>1.24E-2</v>
      </c>
      <c r="BD19">
        <v>1.24E-2</v>
      </c>
      <c r="BE19">
        <v>1.2169000000000001</v>
      </c>
      <c r="BF19" t="s">
        <v>26</v>
      </c>
    </row>
    <row r="20" spans="1:58" ht="18">
      <c r="A20" s="6"/>
      <c r="B20" s="6"/>
      <c r="C20" s="6"/>
      <c r="D20" s="6"/>
      <c r="E20" s="6"/>
      <c r="F20" s="6"/>
      <c r="G20">
        <v>-0.16009999999999999</v>
      </c>
      <c r="H20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6"/>
      <c r="AD20" s="6"/>
      <c r="AE20" s="6">
        <v>-6.4999999999999997E-3</v>
      </c>
      <c r="AF20" s="6">
        <v>1.2279</v>
      </c>
      <c r="AG20" s="6">
        <v>-0.02</v>
      </c>
      <c r="AH20" s="6">
        <v>1.2261</v>
      </c>
      <c r="AI20" s="6">
        <v>-3.1E-2</v>
      </c>
      <c r="AJ20" s="6">
        <v>1.2250000000000001</v>
      </c>
      <c r="AK20" s="6">
        <v>-0.19159999999999999</v>
      </c>
      <c r="AL20" s="6">
        <v>1.3062</v>
      </c>
      <c r="AM20" s="6">
        <v>-0.19139999999999999</v>
      </c>
      <c r="AN20" s="6">
        <v>1.3145</v>
      </c>
      <c r="AO20" s="6">
        <v>-0.1983</v>
      </c>
      <c r="AP20" s="6">
        <v>1.3192999999999999</v>
      </c>
      <c r="AQ20" s="6">
        <v>-0.2359</v>
      </c>
      <c r="AR20" s="6">
        <v>1.5385</v>
      </c>
      <c r="AS20" s="6">
        <v>-7.9500000000000001E-2</v>
      </c>
      <c r="AT20" s="6">
        <v>1.3734</v>
      </c>
      <c r="AU20" s="6">
        <v>-4.7899999999999998E-2</v>
      </c>
      <c r="AV20" s="6">
        <v>1.6053999999999999</v>
      </c>
      <c r="AW20" s="33"/>
      <c r="AX20" s="7"/>
      <c r="AY20" s="8" t="s">
        <v>32</v>
      </c>
      <c r="AZ20">
        <v>-0.23100000000000001</v>
      </c>
      <c r="BA20" s="8">
        <v>0.5181</v>
      </c>
      <c r="BB20" s="27" t="s">
        <v>26</v>
      </c>
      <c r="BC20">
        <v>1.77E-2</v>
      </c>
      <c r="BD20">
        <v>1.77E-2</v>
      </c>
      <c r="BE20">
        <v>1.1725000000000001</v>
      </c>
      <c r="BF20" t="s">
        <v>26</v>
      </c>
    </row>
    <row r="21" spans="1:58" ht="18">
      <c r="A21" s="6"/>
      <c r="B21" s="6"/>
      <c r="C21" s="6"/>
      <c r="D21" s="6"/>
      <c r="E21" s="6"/>
      <c r="F21" s="6"/>
      <c r="G21">
        <v>1.2999999999999999E-3</v>
      </c>
      <c r="H21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9">
        <v>2.0199999999999999E-2</v>
      </c>
      <c r="Z21" s="6">
        <v>1.1835</v>
      </c>
      <c r="AA21" s="9">
        <v>9.5999999999999992E-3</v>
      </c>
      <c r="AB21" s="6">
        <v>1.1862999999999999</v>
      </c>
      <c r="AC21" s="6"/>
      <c r="AD21" s="6"/>
      <c r="AE21" s="6">
        <v>-5.0000000000000001E-3</v>
      </c>
      <c r="AF21" s="6">
        <v>1.1875</v>
      </c>
      <c r="AG21" s="6">
        <v>-0.2089</v>
      </c>
      <c r="AH21" s="6">
        <v>1.2791999999999999</v>
      </c>
      <c r="AI21" s="6">
        <v>-0.19739999999999999</v>
      </c>
      <c r="AJ21" s="6">
        <v>1.2946</v>
      </c>
      <c r="AK21" s="6">
        <v>-3.8899999999999997E-2</v>
      </c>
      <c r="AL21" s="6">
        <v>1.2252000000000001</v>
      </c>
      <c r="AM21" s="6">
        <v>-4.2700000000000002E-2</v>
      </c>
      <c r="AN21" s="6">
        <v>1.2270000000000001</v>
      </c>
      <c r="AO21" s="6">
        <v>-4.1300000000000003E-2</v>
      </c>
      <c r="AP21" s="6">
        <v>1.2302</v>
      </c>
      <c r="AQ21" s="6">
        <v>-7.4000000000000003E-3</v>
      </c>
      <c r="AR21" s="6">
        <v>1.2465999999999999</v>
      </c>
      <c r="AS21" s="6">
        <v>-4.48E-2</v>
      </c>
      <c r="AT21" s="6">
        <v>1.6465000000000001</v>
      </c>
      <c r="AU21" s="6">
        <v>-7.8899999999999998E-2</v>
      </c>
      <c r="AV21" s="6">
        <v>1.5869</v>
      </c>
      <c r="AW21" s="33"/>
      <c r="AX21" s="7"/>
      <c r="AY21" s="8" t="s">
        <v>32</v>
      </c>
      <c r="BA21" s="8"/>
      <c r="BB21" s="8"/>
    </row>
    <row r="22" spans="1:58" ht="18">
      <c r="A22" s="6"/>
      <c r="B22" s="6"/>
      <c r="C22" s="6"/>
      <c r="D22" s="6"/>
      <c r="E22" s="6"/>
      <c r="F22" s="6"/>
      <c r="G22">
        <v>-0.13089999999999999</v>
      </c>
      <c r="H22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/>
      <c r="AD22" s="6"/>
      <c r="AE22" s="6">
        <v>-0.12640000000000001</v>
      </c>
      <c r="AF22" s="6">
        <v>1.8102</v>
      </c>
      <c r="AG22" s="6">
        <v>-0.22639999999999999</v>
      </c>
      <c r="AH22" s="6">
        <v>2.0142000000000002</v>
      </c>
      <c r="AI22" s="6">
        <v>-0.122</v>
      </c>
      <c r="AJ22" s="6">
        <v>2.1821999999999999</v>
      </c>
      <c r="AK22" s="6">
        <v>-0.1198</v>
      </c>
      <c r="AL22" s="6">
        <v>2.1753</v>
      </c>
      <c r="AM22" s="6">
        <v>-0.11799999999999999</v>
      </c>
      <c r="AN22" s="6">
        <v>2.1707000000000001</v>
      </c>
      <c r="AO22" s="6">
        <v>-0.11650000000000001</v>
      </c>
      <c r="AP22" s="6">
        <v>2.169</v>
      </c>
      <c r="AQ22" s="6">
        <v>-0.1075</v>
      </c>
      <c r="AR22" s="6">
        <v>2.1497999999999999</v>
      </c>
      <c r="AS22" s="6">
        <v>-7.3300000000000004E-2</v>
      </c>
      <c r="AT22" s="6">
        <v>2.0535999999999999</v>
      </c>
      <c r="AU22" s="6">
        <v>-5.8099999999999999E-2</v>
      </c>
      <c r="AV22" s="6">
        <v>1.9810000000000001</v>
      </c>
      <c r="AW22" s="32" t="s">
        <v>29</v>
      </c>
      <c r="AY22" s="8" t="s">
        <v>32</v>
      </c>
      <c r="BA22" s="8"/>
      <c r="BB22" s="8"/>
    </row>
    <row r="23" spans="1:58" ht="18">
      <c r="A23" s="6"/>
      <c r="B23" s="6"/>
      <c r="C23" s="6"/>
      <c r="D23" s="6"/>
      <c r="E23" s="6"/>
      <c r="F23" s="6"/>
      <c r="G23">
        <v>-0.219</v>
      </c>
      <c r="H23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/>
      <c r="AD23" s="6"/>
      <c r="AE23" s="6">
        <v>-0.22770000000000001</v>
      </c>
      <c r="AF23" s="6">
        <v>2.0154999999999998</v>
      </c>
      <c r="AG23" s="6">
        <v>-0.1242</v>
      </c>
      <c r="AH23" s="6">
        <v>2.1913</v>
      </c>
      <c r="AI23" s="6">
        <v>-0.22559999999999999</v>
      </c>
      <c r="AJ23" s="6">
        <v>2.0125000000000002</v>
      </c>
      <c r="AK23" s="6">
        <v>-0.22539999999999999</v>
      </c>
      <c r="AL23" s="6">
        <v>2.0104000000000002</v>
      </c>
      <c r="AM23" s="6">
        <v>-0.2258</v>
      </c>
      <c r="AN23" s="6">
        <v>2.0078999999999998</v>
      </c>
      <c r="AO23" s="6">
        <v>-0.22689999999999999</v>
      </c>
      <c r="AP23" s="6">
        <v>2.0047000000000001</v>
      </c>
      <c r="AQ23" s="6">
        <v>-0.24129999999999999</v>
      </c>
      <c r="AR23" s="6">
        <v>1.9822</v>
      </c>
      <c r="AS23" s="6">
        <v>-2.93E-2</v>
      </c>
      <c r="AT23" s="6">
        <v>1.7437</v>
      </c>
      <c r="AU23" s="6">
        <v>-0.16520000000000001</v>
      </c>
      <c r="AV23" s="6">
        <v>2.1252</v>
      </c>
      <c r="AW23" s="32"/>
      <c r="AY23" s="8" t="s">
        <v>32</v>
      </c>
      <c r="BA23" s="8"/>
      <c r="BB23" s="8"/>
    </row>
    <row r="24" spans="1:58" ht="18">
      <c r="A24" s="6"/>
      <c r="B24" s="6"/>
      <c r="C24" s="6"/>
      <c r="D24" s="6"/>
      <c r="E24" s="6"/>
      <c r="F24" s="6"/>
      <c r="G24">
        <v>-0.16009999999999999</v>
      </c>
      <c r="H24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/>
      <c r="AD24" s="6"/>
      <c r="AE24" s="6">
        <v>-0.12640000000000001</v>
      </c>
      <c r="AF24" s="6">
        <v>2.2021999999999999</v>
      </c>
      <c r="AG24" s="6">
        <v>-0.11609999999999999</v>
      </c>
      <c r="AH24" s="6">
        <v>1.7995000000000001</v>
      </c>
      <c r="AI24" s="6">
        <v>-0.1077</v>
      </c>
      <c r="AJ24" s="6">
        <v>1.7918000000000001</v>
      </c>
      <c r="AK24" s="6">
        <v>-0.1019</v>
      </c>
      <c r="AL24" s="6">
        <v>1.7867</v>
      </c>
      <c r="AM24" s="6">
        <v>-9.9099999999999994E-2</v>
      </c>
      <c r="AN24" s="6">
        <v>1.784</v>
      </c>
      <c r="AO24" s="6">
        <v>-9.9599999999999994E-2</v>
      </c>
      <c r="AP24" s="6">
        <v>1.7838000000000001</v>
      </c>
      <c r="AQ24" s="6">
        <v>-0.10340000000000001</v>
      </c>
      <c r="AR24" s="6">
        <v>1.774</v>
      </c>
      <c r="AS24" s="6">
        <v>-0.21479999999999999</v>
      </c>
      <c r="AT24" s="6">
        <v>2.1949999999999998</v>
      </c>
      <c r="AU24" s="6">
        <v>-3.5999999999999997E-2</v>
      </c>
      <c r="AV24" s="6">
        <v>1.7828999999999999</v>
      </c>
      <c r="AW24" s="32"/>
      <c r="AY24" s="8" t="s">
        <v>32</v>
      </c>
      <c r="BA24" s="8"/>
      <c r="BB24" s="8"/>
    </row>
    <row r="25" spans="1:58" ht="18">
      <c r="A25" s="6"/>
      <c r="B25" s="6"/>
      <c r="C25" s="6"/>
      <c r="D25" s="6"/>
      <c r="E25" s="6"/>
      <c r="F25" s="6"/>
      <c r="G25">
        <v>-0.1517</v>
      </c>
      <c r="H25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/>
      <c r="AD25" s="6"/>
      <c r="AE25" s="6">
        <v>-0.13450000000000001</v>
      </c>
      <c r="AF25" s="6">
        <v>1.669</v>
      </c>
      <c r="AG25" s="6">
        <v>-0.1229</v>
      </c>
      <c r="AH25" s="6">
        <v>1.6591</v>
      </c>
      <c r="AI25" s="6">
        <v>-0.1129</v>
      </c>
      <c r="AJ25" s="6">
        <v>1.6518999999999999</v>
      </c>
      <c r="AK25" s="6">
        <v>-0.1053</v>
      </c>
      <c r="AL25" s="6">
        <v>1.6471</v>
      </c>
      <c r="AM25" s="6">
        <v>-0.1007</v>
      </c>
      <c r="AN25" s="6">
        <v>1.6444000000000001</v>
      </c>
      <c r="AO25" s="6">
        <v>-9.9500000000000005E-2</v>
      </c>
      <c r="AP25" s="6">
        <v>1.6439999999999999</v>
      </c>
      <c r="AQ25" s="6">
        <v>-9.2299999999999993E-2</v>
      </c>
      <c r="AR25" s="6">
        <v>1.6335999999999999</v>
      </c>
      <c r="AS25" s="6">
        <v>-0.30399999999999999</v>
      </c>
      <c r="AT25" s="6">
        <v>1.9954000000000001</v>
      </c>
      <c r="AU25" s="6">
        <v>-0.17749999999999999</v>
      </c>
      <c r="AV25" s="6">
        <v>2.1558999999999999</v>
      </c>
      <c r="AW25" s="32"/>
      <c r="AY25" s="8" t="s">
        <v>32</v>
      </c>
      <c r="BA25" s="8"/>
      <c r="BB25" s="8"/>
    </row>
    <row r="26" spans="1:58" ht="18">
      <c r="A26" s="6"/>
      <c r="B26" s="6"/>
      <c r="C26" s="6"/>
      <c r="D26" s="6"/>
      <c r="E26" s="6"/>
      <c r="F26" s="6"/>
      <c r="G26">
        <v>-0.31369999999999998</v>
      </c>
      <c r="H2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/>
      <c r="AD26" s="6"/>
      <c r="AE26" s="6">
        <v>-0.28939999999999999</v>
      </c>
      <c r="AF26" s="6">
        <v>2.3001999999999998</v>
      </c>
      <c r="AG26" s="6">
        <v>-0.28060000000000002</v>
      </c>
      <c r="AH26" s="6">
        <v>2.2911000000000001</v>
      </c>
      <c r="AI26" s="6">
        <v>-0.27400000000000002</v>
      </c>
      <c r="AJ26" s="6">
        <v>2.2841999999999998</v>
      </c>
      <c r="AK26" s="6">
        <v>-0.26960000000000001</v>
      </c>
      <c r="AL26" s="6">
        <v>2.2795000000000001</v>
      </c>
      <c r="AM26" s="6">
        <v>-0.2676</v>
      </c>
      <c r="AN26" s="6">
        <v>2.2768999999999999</v>
      </c>
      <c r="AO26" s="6">
        <v>-0.26829999999999998</v>
      </c>
      <c r="AP26" s="6">
        <v>2.2770000000000001</v>
      </c>
      <c r="AQ26" s="6">
        <v>-0.2722</v>
      </c>
      <c r="AR26" s="6">
        <v>2.2690000000000001</v>
      </c>
      <c r="AS26" s="6">
        <v>-0.2457</v>
      </c>
      <c r="AT26" s="6">
        <v>2.2174</v>
      </c>
      <c r="AU26" s="6">
        <v>-6.6699999999999995E-2</v>
      </c>
      <c r="AV26" s="6">
        <v>1.7674000000000001</v>
      </c>
      <c r="AW26" s="32"/>
      <c r="AY26" s="8" t="s">
        <v>32</v>
      </c>
      <c r="BA26" s="8"/>
      <c r="BB26" s="8"/>
    </row>
    <row r="27" spans="1:58" ht="18">
      <c r="A27" s="6"/>
      <c r="B27" s="6"/>
      <c r="C27" s="6"/>
      <c r="D27" s="6"/>
      <c r="E27" s="6"/>
      <c r="F27" s="6"/>
      <c r="G27">
        <v>-0.1724</v>
      </c>
      <c r="H27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/>
      <c r="AD27" s="6"/>
      <c r="AE27" s="6">
        <v>-0.34910000000000002</v>
      </c>
      <c r="AF27" s="6">
        <v>1.7565</v>
      </c>
      <c r="AG27" s="6">
        <v>-0.33679999999999999</v>
      </c>
      <c r="AH27" s="6">
        <v>1.7410000000000001</v>
      </c>
      <c r="AI27" s="6">
        <v>-0.3256</v>
      </c>
      <c r="AJ27" s="6">
        <v>1.7296</v>
      </c>
      <c r="AK27" s="6">
        <v>-0.31659999999999999</v>
      </c>
      <c r="AL27" s="6">
        <v>1.7219</v>
      </c>
      <c r="AM27" s="6">
        <v>-0.31080000000000002</v>
      </c>
      <c r="AN27" s="6">
        <v>1.7174</v>
      </c>
      <c r="AO27" s="6">
        <v>-0.30919999999999997</v>
      </c>
      <c r="AP27" s="6">
        <v>1.7163999999999999</v>
      </c>
      <c r="AQ27" s="6">
        <v>-0.2984</v>
      </c>
      <c r="AR27" s="6">
        <v>1.6867000000000001</v>
      </c>
      <c r="AS27" s="6">
        <v>-0.1173</v>
      </c>
      <c r="AT27" s="6">
        <v>1.6667000000000001</v>
      </c>
      <c r="AU27" s="6">
        <v>-1.2999999999999999E-2</v>
      </c>
      <c r="AV27" s="6">
        <v>1.7371000000000001</v>
      </c>
      <c r="AW27" s="32"/>
      <c r="AY27" s="8" t="s">
        <v>32</v>
      </c>
      <c r="BA27" s="8"/>
      <c r="BB27" s="8"/>
    </row>
    <row r="28" spans="1:58" ht="18">
      <c r="A28" s="6"/>
      <c r="B28" s="6"/>
      <c r="C28" s="6"/>
      <c r="D28" s="6"/>
      <c r="E28" s="6"/>
      <c r="F28" s="6"/>
      <c r="G28">
        <v>-0.30740000000000001</v>
      </c>
      <c r="H28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/>
      <c r="AD28" s="6"/>
      <c r="AE28" s="6">
        <v>-0.13880000000000001</v>
      </c>
      <c r="AF28" s="6">
        <v>1.55</v>
      </c>
      <c r="AG28" s="6">
        <v>-0.1268</v>
      </c>
      <c r="AH28" s="6">
        <v>1.5542</v>
      </c>
      <c r="AI28" s="6">
        <v>-0.1178</v>
      </c>
      <c r="AJ28" s="6">
        <v>1.5581</v>
      </c>
      <c r="AK28" s="6">
        <v>-0.11219999999999999</v>
      </c>
      <c r="AL28" s="6">
        <v>1.5612999999999999</v>
      </c>
      <c r="AM28" s="6">
        <v>-0.1099</v>
      </c>
      <c r="AN28" s="6">
        <v>1.5633999999999999</v>
      </c>
      <c r="AO28" s="6">
        <v>-0.1119</v>
      </c>
      <c r="AP28" s="6">
        <v>1.5642</v>
      </c>
      <c r="AQ28" s="6">
        <v>-0.39219999999999999</v>
      </c>
      <c r="AR28" s="6">
        <v>1.7826</v>
      </c>
      <c r="AS28" s="6">
        <v>-4.48E-2</v>
      </c>
      <c r="AT28" s="6">
        <v>1.6465000000000001</v>
      </c>
      <c r="AU28" s="6">
        <v>-1.2800000000000001E-2</v>
      </c>
      <c r="AV28" s="6">
        <v>1.7339</v>
      </c>
      <c r="AW28" s="32"/>
      <c r="AY28" s="8" t="s">
        <v>32</v>
      </c>
      <c r="BA28" s="8"/>
      <c r="BB28" s="8"/>
    </row>
    <row r="29" spans="1:58" ht="18">
      <c r="A29" s="6"/>
      <c r="B29" s="6"/>
      <c r="C29" s="6"/>
      <c r="D29" s="6"/>
      <c r="E29" s="6"/>
      <c r="F29" s="6"/>
      <c r="G29">
        <v>-0.2402</v>
      </c>
      <c r="H29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/>
      <c r="AD29" s="6"/>
      <c r="AE29" s="6">
        <v>-0.25480000000000003</v>
      </c>
      <c r="AF29" s="6">
        <v>2.4504999999999999</v>
      </c>
      <c r="AG29" s="6">
        <v>-0.28620000000000001</v>
      </c>
      <c r="AH29" s="6">
        <v>2.4245000000000001</v>
      </c>
      <c r="AI29" s="6">
        <v>-0.28079999999999999</v>
      </c>
      <c r="AJ29" s="6">
        <v>2.4161999999999999</v>
      </c>
      <c r="AK29" s="6">
        <v>-0.27689999999999998</v>
      </c>
      <c r="AL29" s="6">
        <v>2.4106000000000001</v>
      </c>
      <c r="AM29" s="6">
        <v>-0.2747</v>
      </c>
      <c r="AN29" s="6">
        <v>2.4077000000000002</v>
      </c>
      <c r="AO29" s="6">
        <v>-0.27429999999999999</v>
      </c>
      <c r="AP29" s="6">
        <v>2.4083000000000001</v>
      </c>
      <c r="AQ29" s="6">
        <v>-0.12089999999999999</v>
      </c>
      <c r="AR29" s="6">
        <v>1.5650999999999999</v>
      </c>
      <c r="AS29" s="6">
        <v>-2.2800000000000001E-2</v>
      </c>
      <c r="AT29" s="6">
        <v>1.6256999999999999</v>
      </c>
      <c r="AU29" s="6">
        <v>-3.4500000000000003E-2</v>
      </c>
      <c r="AV29" s="6">
        <v>1.7274</v>
      </c>
      <c r="AW29" s="32"/>
      <c r="AY29" s="8" t="s">
        <v>32</v>
      </c>
      <c r="BA29" s="8"/>
      <c r="BB29" s="8"/>
    </row>
    <row r="30" spans="1:58" ht="18">
      <c r="A30" s="6"/>
      <c r="B30" s="6"/>
      <c r="C30" s="6"/>
      <c r="D30" s="6"/>
      <c r="E30" s="6"/>
      <c r="F30" s="6"/>
      <c r="G30">
        <v>-0.32379999999999998</v>
      </c>
      <c r="H30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/>
      <c r="AD30" s="6"/>
      <c r="AE30" s="6">
        <v>-0.29289999999999999</v>
      </c>
      <c r="AF30" s="6">
        <v>2.4357000000000002</v>
      </c>
      <c r="AG30" s="6">
        <v>-0.25159999999999999</v>
      </c>
      <c r="AH30" s="6">
        <v>2.4466000000000001</v>
      </c>
      <c r="AI30" s="6">
        <v>-0.24940000000000001</v>
      </c>
      <c r="AJ30" s="6">
        <v>2.4430000000000001</v>
      </c>
      <c r="AK30" s="6">
        <v>-0.24829999999999999</v>
      </c>
      <c r="AL30" s="6">
        <v>2.4398</v>
      </c>
      <c r="AM30" s="6">
        <v>-0.24840000000000001</v>
      </c>
      <c r="AN30" s="6">
        <v>2.4369999999999998</v>
      </c>
      <c r="AO30" s="6">
        <v>-0.25</v>
      </c>
      <c r="AP30" s="6">
        <v>2.4346000000000001</v>
      </c>
      <c r="AQ30" s="6">
        <v>-0.31569999999999998</v>
      </c>
      <c r="AR30" s="6">
        <v>2.3549000000000002</v>
      </c>
      <c r="AS30" s="6">
        <v>-0.21490000000000001</v>
      </c>
      <c r="AT30" s="6">
        <v>1.6771</v>
      </c>
      <c r="AU30" s="6">
        <v>-8.6999999999999994E-2</v>
      </c>
      <c r="AV30" s="6">
        <v>1.7290000000000001</v>
      </c>
      <c r="AW30" s="32"/>
      <c r="AY30" s="8" t="s">
        <v>32</v>
      </c>
      <c r="BA30" s="8"/>
      <c r="BB30" s="8"/>
    </row>
    <row r="31" spans="1:58" ht="18">
      <c r="A31" s="6"/>
      <c r="B31" s="6"/>
      <c r="C31" s="6"/>
      <c r="D31" s="6"/>
      <c r="E31" s="6"/>
      <c r="F31" s="6"/>
      <c r="G31">
        <v>-0.1452</v>
      </c>
      <c r="H31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/>
      <c r="AD31" s="6"/>
      <c r="AE31" s="6">
        <v>-0.15540000000000001</v>
      </c>
      <c r="AF31" s="6">
        <v>2.5160999999999998</v>
      </c>
      <c r="AG31" s="6">
        <v>-0.15359999999999999</v>
      </c>
      <c r="AH31" s="6">
        <v>2.5114000000000001</v>
      </c>
      <c r="AI31" s="6">
        <v>-0.152</v>
      </c>
      <c r="AJ31" s="6">
        <v>2.5072000000000001</v>
      </c>
      <c r="AK31" s="6">
        <v>-0.15090000000000001</v>
      </c>
      <c r="AL31" s="6">
        <v>2.5036</v>
      </c>
      <c r="AM31" s="6">
        <v>-0.34399999999999997</v>
      </c>
      <c r="AN31" s="6">
        <v>2.3932000000000002</v>
      </c>
      <c r="AO31" s="6">
        <v>-0.34050000000000002</v>
      </c>
      <c r="AP31" s="6">
        <v>2.3898999999999999</v>
      </c>
      <c r="AQ31" s="6">
        <v>-0.26900000000000002</v>
      </c>
      <c r="AR31" s="6">
        <v>2.4022000000000001</v>
      </c>
      <c r="AS31" s="6">
        <v>-0.215</v>
      </c>
      <c r="AT31" s="6">
        <v>2.3233999999999999</v>
      </c>
      <c r="AU31" s="6">
        <v>-8.8300000000000003E-2</v>
      </c>
      <c r="AV31" s="6">
        <v>2.3060999999999998</v>
      </c>
      <c r="AW31" s="32"/>
      <c r="AY31" s="8" t="s">
        <v>32</v>
      </c>
      <c r="BA31" s="8"/>
      <c r="BB31" s="8"/>
    </row>
    <row r="32" spans="1:58" ht="18">
      <c r="A32" s="6"/>
      <c r="B32" s="6"/>
      <c r="C32" s="6"/>
      <c r="D32" s="6"/>
      <c r="E32" s="6"/>
      <c r="F32" s="6"/>
      <c r="G32">
        <v>-3.1399999999999997E-2</v>
      </c>
      <c r="H32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/>
      <c r="AD32" s="6"/>
      <c r="AE32" s="6">
        <v>-9.4E-2</v>
      </c>
      <c r="AF32" s="6">
        <v>0.55810000000000004</v>
      </c>
      <c r="AG32" s="6">
        <v>-0.09</v>
      </c>
      <c r="AH32" s="6">
        <v>0.55969999999999998</v>
      </c>
      <c r="AI32" s="6">
        <v>-8.7499999999999994E-2</v>
      </c>
      <c r="AJ32" s="6">
        <v>0.56069999999999998</v>
      </c>
      <c r="AK32" s="6">
        <v>-8.6199999999999999E-2</v>
      </c>
      <c r="AL32" s="6">
        <v>0.56110000000000004</v>
      </c>
      <c r="AM32" s="6">
        <v>-8.5900000000000004E-2</v>
      </c>
      <c r="AN32" s="6">
        <v>0.56089999999999995</v>
      </c>
      <c r="AO32" s="6">
        <v>-8.6999999999999994E-2</v>
      </c>
      <c r="AP32" s="6">
        <v>0.55989999999999995</v>
      </c>
      <c r="AQ32" s="6">
        <v>-9.3299999999999994E-2</v>
      </c>
      <c r="AR32" s="6">
        <v>0.55269999999999997</v>
      </c>
      <c r="AS32" s="6">
        <v>-7.5600000000000001E-2</v>
      </c>
      <c r="AT32" s="6">
        <v>0.55430000000000001</v>
      </c>
      <c r="AU32" s="6">
        <v>-0.1105</v>
      </c>
      <c r="AV32" s="6">
        <v>0.74139999999999995</v>
      </c>
      <c r="AW32" s="33" t="s">
        <v>30</v>
      </c>
      <c r="AY32" s="8" t="s">
        <v>32</v>
      </c>
      <c r="BA32" s="8"/>
      <c r="BB32" s="8"/>
    </row>
    <row r="33" spans="1:54" ht="18">
      <c r="A33" s="6"/>
      <c r="B33" s="6"/>
      <c r="C33" s="6"/>
      <c r="D33" s="6"/>
      <c r="E33" s="6"/>
      <c r="F33" s="6"/>
      <c r="G33">
        <v>-2E-3</v>
      </c>
      <c r="H33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/>
      <c r="AD33" s="6"/>
      <c r="AE33" s="6">
        <v>-0.1595</v>
      </c>
      <c r="AF33" s="6">
        <v>0.87570000000000003</v>
      </c>
      <c r="AG33" s="6">
        <v>-0.16120000000000001</v>
      </c>
      <c r="AH33" s="6">
        <v>0.87680000000000002</v>
      </c>
      <c r="AI33" s="6">
        <v>-0.16270000000000001</v>
      </c>
      <c r="AJ33" s="6">
        <v>0.87739999999999996</v>
      </c>
      <c r="AK33" s="6">
        <v>-0.16400000000000001</v>
      </c>
      <c r="AL33" s="6">
        <v>0.87739999999999996</v>
      </c>
      <c r="AM33" s="6">
        <v>-0.16500000000000001</v>
      </c>
      <c r="AN33" s="6">
        <v>0.87680000000000002</v>
      </c>
      <c r="AO33" s="6">
        <v>-0.1656</v>
      </c>
      <c r="AP33" s="6">
        <v>0.87549999999999994</v>
      </c>
      <c r="AQ33" s="6">
        <v>-0.17530000000000001</v>
      </c>
      <c r="AR33" s="6">
        <v>0.86370000000000002</v>
      </c>
      <c r="AS33" s="6">
        <v>-0.18010000000000001</v>
      </c>
      <c r="AT33" s="6">
        <v>0.75490000000000002</v>
      </c>
      <c r="AU33" s="6">
        <v>-6.3899999999999998E-2</v>
      </c>
      <c r="AV33" s="6">
        <v>0.54169999999999996</v>
      </c>
      <c r="AW33" s="33"/>
      <c r="AY33" s="8" t="s">
        <v>32</v>
      </c>
      <c r="BA33" s="8"/>
      <c r="BB33" s="8"/>
    </row>
    <row r="34" spans="1:54" ht="18">
      <c r="A34" s="6"/>
      <c r="B34" s="6"/>
      <c r="C34" s="6"/>
      <c r="D34" s="6"/>
      <c r="E34" s="6"/>
      <c r="F34" s="6"/>
      <c r="G34">
        <v>-9.0700000000000003E-2</v>
      </c>
      <c r="H34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/>
      <c r="AD34" s="6"/>
      <c r="AE34" s="6">
        <v>-0.24260000000000001</v>
      </c>
      <c r="AF34" s="6">
        <v>0.69550000000000001</v>
      </c>
      <c r="AG34" s="6">
        <v>-0.24179999999999999</v>
      </c>
      <c r="AH34" s="6">
        <v>0.6986</v>
      </c>
      <c r="AI34" s="6">
        <v>-0.24149999999999999</v>
      </c>
      <c r="AJ34" s="6">
        <v>0.70209999999999995</v>
      </c>
      <c r="AK34" s="6">
        <v>-0.24199999999999999</v>
      </c>
      <c r="AL34" s="6">
        <v>0.70679999999999998</v>
      </c>
      <c r="AM34" s="6">
        <v>-0.2432</v>
      </c>
      <c r="AN34" s="6">
        <v>0.71299999999999997</v>
      </c>
      <c r="AO34" s="6">
        <v>-0.24510000000000001</v>
      </c>
      <c r="AP34" s="6">
        <v>0.72140000000000004</v>
      </c>
      <c r="AQ34" s="6">
        <v>-0.26740000000000003</v>
      </c>
      <c r="AR34" s="6">
        <v>0.71279999999999999</v>
      </c>
      <c r="AS34" s="6">
        <v>-0.21679999999999999</v>
      </c>
      <c r="AT34" s="6">
        <v>0.83709999999999996</v>
      </c>
      <c r="AU34" s="6">
        <v>-0.248</v>
      </c>
      <c r="AV34" s="6">
        <v>0.76359999999999995</v>
      </c>
      <c r="AW34" s="33"/>
      <c r="AY34" s="8" t="s">
        <v>32</v>
      </c>
      <c r="BA34" s="8"/>
      <c r="BB34" s="8"/>
    </row>
    <row r="35" spans="1:54" ht="18">
      <c r="A35" s="6"/>
      <c r="B35" s="6"/>
      <c r="C35" s="6"/>
      <c r="D35" s="6"/>
      <c r="E35" s="6"/>
      <c r="F35" s="6"/>
      <c r="G35">
        <v>1.4999999999999999E-2</v>
      </c>
      <c r="H35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/>
      <c r="AD35" s="6"/>
      <c r="AE35" s="6">
        <v>-0.19839999999999999</v>
      </c>
      <c r="AF35" s="6">
        <v>0.8427</v>
      </c>
      <c r="AG35" s="6">
        <v>-0.2402</v>
      </c>
      <c r="AH35" s="6">
        <v>0.77810000000000001</v>
      </c>
      <c r="AI35" s="6">
        <v>-0.2387</v>
      </c>
      <c r="AJ35" s="6">
        <v>0.78190000000000004</v>
      </c>
      <c r="AK35" s="6">
        <v>-0.24060000000000001</v>
      </c>
      <c r="AL35" s="6">
        <v>0.62080000000000002</v>
      </c>
      <c r="AM35" s="6">
        <v>-0.24229999999999999</v>
      </c>
      <c r="AN35" s="6">
        <v>0.62660000000000005</v>
      </c>
      <c r="AO35" s="6">
        <v>-0.24429999999999999</v>
      </c>
      <c r="AP35" s="6">
        <v>0.63429999999999997</v>
      </c>
      <c r="AQ35" s="6">
        <v>-0.26490000000000002</v>
      </c>
      <c r="AR35" s="6">
        <v>0.61360000000000003</v>
      </c>
      <c r="AS35" s="6">
        <v>-0.32729999999999998</v>
      </c>
      <c r="AT35" s="6">
        <v>0.74929999999999997</v>
      </c>
      <c r="AU35" s="6">
        <v>-0.27939999999999998</v>
      </c>
      <c r="AV35" s="6">
        <v>0.67700000000000005</v>
      </c>
      <c r="AW35" s="33"/>
      <c r="AY35" s="8" t="s">
        <v>32</v>
      </c>
      <c r="BA35" s="8"/>
      <c r="BB35" s="8"/>
    </row>
    <row r="36" spans="1:54" ht="18">
      <c r="A36" s="6"/>
      <c r="B36" s="6"/>
      <c r="C36" s="6"/>
      <c r="D36" s="6"/>
      <c r="E36" s="6"/>
      <c r="F36" s="6"/>
      <c r="G36">
        <v>-0.1623</v>
      </c>
      <c r="H3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/>
      <c r="AD36" s="6"/>
      <c r="AE36" s="6">
        <v>-0.24229999999999999</v>
      </c>
      <c r="AF36" s="6">
        <v>0.77470000000000006</v>
      </c>
      <c r="AG36" s="6">
        <v>-0.23849999999999999</v>
      </c>
      <c r="AH36" s="6">
        <v>0.61339999999999995</v>
      </c>
      <c r="AI36" s="6">
        <v>-0.23930000000000001</v>
      </c>
      <c r="AJ36" s="6">
        <v>0.61660000000000004</v>
      </c>
      <c r="AK36" s="6">
        <v>-0.23830000000000001</v>
      </c>
      <c r="AL36" s="6">
        <v>0.78690000000000004</v>
      </c>
      <c r="AM36" s="6">
        <v>-0.23899999999999999</v>
      </c>
      <c r="AN36" s="6">
        <v>0.79369999999999996</v>
      </c>
      <c r="AO36" s="6">
        <v>-0.24110000000000001</v>
      </c>
      <c r="AP36" s="6">
        <v>0.80289999999999995</v>
      </c>
      <c r="AQ36" s="6">
        <v>-0.2681</v>
      </c>
      <c r="AR36" s="6">
        <v>0.80569999999999997</v>
      </c>
      <c r="AS36" s="6">
        <v>-0.33210000000000001</v>
      </c>
      <c r="AT36" s="6">
        <v>0.65290000000000004</v>
      </c>
      <c r="AU36" s="6">
        <v>-0.26179999999999998</v>
      </c>
      <c r="AV36" s="6">
        <v>0.56310000000000004</v>
      </c>
      <c r="AW36" s="33"/>
      <c r="AY36" s="8" t="s">
        <v>32</v>
      </c>
      <c r="BA36" s="8"/>
      <c r="BB36" s="8"/>
    </row>
    <row r="37" spans="1:54" ht="18">
      <c r="A37" s="6"/>
      <c r="B37" s="6"/>
      <c r="C37" s="6"/>
      <c r="D37" s="6"/>
      <c r="E37" s="6"/>
      <c r="F37" s="6"/>
      <c r="G37">
        <v>-0.14599999999999999</v>
      </c>
      <c r="H37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/>
      <c r="AD37" s="6"/>
      <c r="AE37" s="6">
        <v>-0.2382</v>
      </c>
      <c r="AF37" s="6">
        <v>0.61080000000000001</v>
      </c>
      <c r="AG37" s="6">
        <v>-0.2331</v>
      </c>
      <c r="AH37" s="6">
        <v>0.85219999999999996</v>
      </c>
      <c r="AI37" s="6">
        <v>-0.2301</v>
      </c>
      <c r="AJ37" s="6">
        <v>0.85609999999999997</v>
      </c>
      <c r="AK37" s="6">
        <v>-0.18779999999999999</v>
      </c>
      <c r="AL37" s="6">
        <v>0.49490000000000001</v>
      </c>
      <c r="AM37" s="6">
        <v>-0.19309999999999999</v>
      </c>
      <c r="AN37" s="6">
        <v>0.49719999999999998</v>
      </c>
      <c r="AO37" s="6">
        <v>-0.19939999999999999</v>
      </c>
      <c r="AP37" s="6">
        <v>0.49380000000000002</v>
      </c>
      <c r="AQ37" s="6">
        <v>-0.2641</v>
      </c>
      <c r="AR37" s="6">
        <v>0.50690000000000002</v>
      </c>
      <c r="AS37" s="6">
        <v>-0.3236</v>
      </c>
      <c r="AT37" s="6">
        <v>0.84460000000000002</v>
      </c>
      <c r="AU37" s="6">
        <v>-0.29699999999999999</v>
      </c>
      <c r="AV37" s="6">
        <v>0.78500000000000003</v>
      </c>
      <c r="AW37" s="33"/>
      <c r="AY37" s="8" t="s">
        <v>32</v>
      </c>
      <c r="BA37" s="8"/>
      <c r="BB37" s="8"/>
    </row>
    <row r="38" spans="1:54" ht="18">
      <c r="A38" s="6"/>
      <c r="B38" s="6"/>
      <c r="C38" s="6"/>
      <c r="D38" s="6"/>
      <c r="E38" s="6"/>
      <c r="F38" s="6"/>
      <c r="G38">
        <v>-0.17449999999999999</v>
      </c>
      <c r="H38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/>
      <c r="AD38" s="6"/>
      <c r="AE38" s="6">
        <v>-0.13600000000000001</v>
      </c>
      <c r="AF38" s="6">
        <v>0.92520000000000002</v>
      </c>
      <c r="AG38" s="6">
        <v>-0.2316</v>
      </c>
      <c r="AH38" s="6">
        <v>0.86170000000000002</v>
      </c>
      <c r="AI38" s="6">
        <v>-0.1832</v>
      </c>
      <c r="AJ38" s="6">
        <v>0.48830000000000001</v>
      </c>
      <c r="AK38" s="6">
        <v>-0.2286</v>
      </c>
      <c r="AL38" s="6">
        <v>0.86129999999999995</v>
      </c>
      <c r="AM38" s="6">
        <v>-0.2288</v>
      </c>
      <c r="AN38" s="6">
        <v>0.86860000000000004</v>
      </c>
      <c r="AO38" s="6">
        <v>-0.2407</v>
      </c>
      <c r="AP38" s="6">
        <v>0.53959999999999997</v>
      </c>
      <c r="AQ38" s="6">
        <v>-0.26490000000000002</v>
      </c>
      <c r="AR38" s="6">
        <v>0.89480000000000004</v>
      </c>
      <c r="AS38" s="6">
        <v>-0.33839999999999998</v>
      </c>
      <c r="AT38" s="6">
        <v>0.55810000000000004</v>
      </c>
      <c r="AU38" s="6">
        <v>-0.1113</v>
      </c>
      <c r="AV38" s="6">
        <v>1.0102</v>
      </c>
      <c r="AW38" s="33"/>
      <c r="AY38" s="8" t="s">
        <v>32</v>
      </c>
      <c r="BA38" s="8"/>
      <c r="BB38" s="8"/>
    </row>
    <row r="39" spans="1:54" ht="18">
      <c r="A39" s="6"/>
      <c r="B39" s="6"/>
      <c r="C39" s="6"/>
      <c r="D39" s="6"/>
      <c r="E39" s="6"/>
      <c r="F39" s="6"/>
      <c r="G39">
        <v>-0.12989999999999999</v>
      </c>
      <c r="H39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/>
      <c r="AD39" s="6"/>
      <c r="AE39" s="6">
        <v>-0.23699999999999999</v>
      </c>
      <c r="AF39" s="6">
        <v>0.84899999999999998</v>
      </c>
      <c r="AG39" s="6">
        <v>-0.1794</v>
      </c>
      <c r="AH39" s="6">
        <v>0.47789999999999999</v>
      </c>
      <c r="AI39" s="6">
        <v>-0.2344</v>
      </c>
      <c r="AJ39" s="6">
        <v>0.52300000000000002</v>
      </c>
      <c r="AK39" s="6">
        <v>-0.23649999999999999</v>
      </c>
      <c r="AL39" s="6">
        <v>0.52700000000000002</v>
      </c>
      <c r="AM39" s="6">
        <v>-0.23860000000000001</v>
      </c>
      <c r="AN39" s="6">
        <v>0.53239999999999998</v>
      </c>
      <c r="AO39" s="6">
        <v>-0.2311</v>
      </c>
      <c r="AP39" s="6">
        <v>0.87890000000000001</v>
      </c>
      <c r="AQ39" s="6">
        <v>-0.28339999999999999</v>
      </c>
      <c r="AR39" s="6">
        <v>0.4874</v>
      </c>
      <c r="AS39" s="6">
        <v>-0.1154</v>
      </c>
      <c r="AT39" s="6">
        <v>1.0586</v>
      </c>
      <c r="AU39" s="6">
        <v>-0.24879999999999999</v>
      </c>
      <c r="AV39" s="6">
        <v>0.43519999999999998</v>
      </c>
      <c r="AW39" s="33"/>
      <c r="AY39" s="8" t="s">
        <v>32</v>
      </c>
      <c r="BA39" s="8"/>
      <c r="BB39" s="8"/>
    </row>
    <row r="40" spans="1:54" ht="18">
      <c r="A40" s="6"/>
      <c r="B40" s="6"/>
      <c r="C40" s="6"/>
      <c r="D40" s="6"/>
      <c r="E40" s="6"/>
      <c r="F40" s="6"/>
      <c r="G40">
        <v>-8.5000000000000006E-2</v>
      </c>
      <c r="H40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/>
      <c r="AD40" s="6"/>
      <c r="AE40" s="6">
        <v>-0.28050000000000003</v>
      </c>
      <c r="AF40" s="6">
        <v>0.70640000000000003</v>
      </c>
      <c r="AG40" s="6">
        <v>-0.16270000000000001</v>
      </c>
      <c r="AH40" s="6">
        <v>0.94089999999999996</v>
      </c>
      <c r="AI40" s="6">
        <v>-0.214</v>
      </c>
      <c r="AJ40" s="6">
        <v>0.92059999999999997</v>
      </c>
      <c r="AK40" s="6">
        <v>-0.21099999999999999</v>
      </c>
      <c r="AL40" s="6">
        <v>0.92549999999999999</v>
      </c>
      <c r="AM40" s="6">
        <v>-0.21060000000000001</v>
      </c>
      <c r="AN40" s="6">
        <v>0.93320000000000003</v>
      </c>
      <c r="AO40" s="6">
        <v>-0.21340000000000001</v>
      </c>
      <c r="AP40" s="6">
        <v>0.94469999999999998</v>
      </c>
      <c r="AQ40" s="6">
        <v>-0.25690000000000002</v>
      </c>
      <c r="AR40" s="6">
        <v>0.98099999999999998</v>
      </c>
      <c r="AS40" s="6">
        <v>-0.31819999999999998</v>
      </c>
      <c r="AT40" s="6">
        <v>0.9395</v>
      </c>
      <c r="AU40" s="6">
        <v>-0.3175</v>
      </c>
      <c r="AV40" s="6">
        <v>0.88719999999999999</v>
      </c>
      <c r="AW40" s="33"/>
      <c r="AY40" s="8" t="s">
        <v>32</v>
      </c>
      <c r="BA40" s="8"/>
      <c r="BB40" s="8"/>
    </row>
    <row r="41" spans="1:54" ht="18">
      <c r="A41" s="21"/>
      <c r="B41" s="21"/>
      <c r="C41" s="6"/>
      <c r="D41" s="6"/>
      <c r="E41" s="6"/>
      <c r="F41" s="6"/>
      <c r="G41">
        <v>2.9399999999999999E-2</v>
      </c>
      <c r="H41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/>
      <c r="AD41" s="6"/>
      <c r="AE41" s="6">
        <v>-0.23100000000000001</v>
      </c>
      <c r="AF41" s="6">
        <v>0.5181</v>
      </c>
      <c r="AG41" s="6">
        <v>-0.2326</v>
      </c>
      <c r="AH41" s="6">
        <v>0.5202</v>
      </c>
      <c r="AI41" s="6">
        <v>-0.18559999999999999</v>
      </c>
      <c r="AJ41" s="6">
        <v>0.95389999999999997</v>
      </c>
      <c r="AK41" s="6">
        <v>-0.18210000000000001</v>
      </c>
      <c r="AL41" s="6">
        <v>0.97189999999999999</v>
      </c>
      <c r="AM41" s="6">
        <v>-0.1812</v>
      </c>
      <c r="AN41" s="6">
        <v>0.97899999999999998</v>
      </c>
      <c r="AO41" s="6">
        <v>-0.18459999999999999</v>
      </c>
      <c r="AP41" s="6">
        <v>0.99109999999999998</v>
      </c>
      <c r="AQ41" s="6">
        <v>-0.26640000000000003</v>
      </c>
      <c r="AR41" s="6">
        <v>0.39329999999999998</v>
      </c>
      <c r="AS41" s="6">
        <v>-0.33989999999999998</v>
      </c>
      <c r="AT41" s="6">
        <v>0.46460000000000001</v>
      </c>
      <c r="AU41" s="6">
        <v>-0.33750000000000002</v>
      </c>
      <c r="AV41" s="6">
        <v>0.98160000000000003</v>
      </c>
      <c r="AW41" s="33"/>
      <c r="AY41" s="8" t="s">
        <v>32</v>
      </c>
      <c r="BA41" s="8"/>
      <c r="BB41" s="8"/>
    </row>
    <row r="42" spans="1:54" ht="18">
      <c r="A42" s="6"/>
      <c r="B42" s="6"/>
      <c r="C42" s="6"/>
      <c r="D42" s="6"/>
      <c r="E42" s="6"/>
      <c r="F42" s="6"/>
      <c r="G42">
        <v>-0.10290000000000001</v>
      </c>
      <c r="H42" s="20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/>
      <c r="AD42" s="6"/>
      <c r="AE42" s="6">
        <v>-0.2135</v>
      </c>
      <c r="AF42" s="6">
        <v>0.27739999999999998</v>
      </c>
      <c r="AG42" s="6">
        <v>-0.22320000000000001</v>
      </c>
      <c r="AH42" s="6">
        <v>0.30809999999999998</v>
      </c>
      <c r="AI42" s="6">
        <v>-0.2268</v>
      </c>
      <c r="AJ42" s="6">
        <v>0.31019999999999998</v>
      </c>
      <c r="AK42" s="6">
        <v>-0.23019999999999999</v>
      </c>
      <c r="AL42" s="6">
        <v>0.31359999999999999</v>
      </c>
      <c r="AM42" s="6">
        <v>-0.23330000000000001</v>
      </c>
      <c r="AN42" s="6">
        <v>0.31850000000000001</v>
      </c>
      <c r="AO42" s="6">
        <v>-0.23580000000000001</v>
      </c>
      <c r="AP42" s="6">
        <v>0.3251</v>
      </c>
      <c r="AQ42" s="6">
        <v>-9.3299999999999994E-2</v>
      </c>
      <c r="AR42" s="6">
        <v>0.55269999999999997</v>
      </c>
      <c r="AS42" s="6">
        <v>-7.5600000000000001E-2</v>
      </c>
      <c r="AT42" s="6">
        <v>0.55430000000000001</v>
      </c>
      <c r="AU42" s="6">
        <v>-0.24990000000000001</v>
      </c>
      <c r="AV42" s="6">
        <v>0.30280000000000001</v>
      </c>
      <c r="AW42" s="32" t="s">
        <v>31</v>
      </c>
      <c r="AY42" s="8" t="s">
        <v>32</v>
      </c>
      <c r="BA42" s="8"/>
      <c r="BB42" s="8"/>
    </row>
    <row r="43" spans="1:54" ht="18">
      <c r="A43" s="6"/>
      <c r="B43" s="6"/>
      <c r="C43" s="6"/>
      <c r="D43" s="6"/>
      <c r="E43" s="6"/>
      <c r="F43" s="6"/>
      <c r="G43">
        <v>-7.9799999999999996E-2</v>
      </c>
      <c r="H43" s="20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/>
      <c r="AD43" s="6"/>
      <c r="AE43" s="6">
        <v>-0.2195</v>
      </c>
      <c r="AF43" s="6">
        <v>0.30709999999999998</v>
      </c>
      <c r="AG43" s="6">
        <v>-0.223</v>
      </c>
      <c r="AH43" s="6">
        <v>0.28649999999999998</v>
      </c>
      <c r="AI43" s="6">
        <v>-0.2321</v>
      </c>
      <c r="AJ43" s="6">
        <v>0.2923</v>
      </c>
      <c r="AK43" s="6">
        <v>-0.24060000000000001</v>
      </c>
      <c r="AL43" s="6">
        <v>0.29449999999999998</v>
      </c>
      <c r="AM43" s="6">
        <v>-0.24790000000000001</v>
      </c>
      <c r="AN43" s="6">
        <v>0.2928</v>
      </c>
      <c r="AO43" s="6">
        <v>-0.23350000000000001</v>
      </c>
      <c r="AP43" s="6">
        <v>0.20100000000000001</v>
      </c>
      <c r="AQ43" s="6">
        <v>-0.27050000000000002</v>
      </c>
      <c r="AR43" s="6">
        <v>0.26889999999999997</v>
      </c>
      <c r="AS43" s="6">
        <v>-5.9999999999999995E-4</v>
      </c>
      <c r="AT43" s="6">
        <v>0</v>
      </c>
      <c r="AU43" s="6">
        <v>-6.3899999999999998E-2</v>
      </c>
      <c r="AV43" s="6">
        <v>0.54169999999999996</v>
      </c>
      <c r="AW43" s="32"/>
      <c r="AY43" s="8" t="s">
        <v>32</v>
      </c>
      <c r="BA43" s="8"/>
      <c r="BB43" s="8"/>
    </row>
    <row r="44" spans="1:54" ht="18">
      <c r="A44" s="6"/>
      <c r="B44" s="6"/>
      <c r="C44" s="6"/>
      <c r="D44" s="6"/>
      <c r="E44" s="6"/>
      <c r="F44" s="6"/>
      <c r="G44">
        <v>-0.12230000000000001</v>
      </c>
      <c r="H44" s="20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/>
      <c r="AD44" s="6"/>
      <c r="AE44" s="6">
        <v>-0.1764</v>
      </c>
      <c r="AF44" s="6">
        <v>0.4642</v>
      </c>
      <c r="AG44" s="6">
        <v>-0.21790000000000001</v>
      </c>
      <c r="AH44" s="6">
        <v>0.1857</v>
      </c>
      <c r="AI44" s="6">
        <v>-0.2225</v>
      </c>
      <c r="AJ44" s="6">
        <v>0.18709999999999999</v>
      </c>
      <c r="AK44" s="6">
        <v>-0.2268</v>
      </c>
      <c r="AL44" s="6">
        <v>0.18990000000000001</v>
      </c>
      <c r="AM44" s="6">
        <v>-0.2306</v>
      </c>
      <c r="AN44" s="6">
        <v>0.19450000000000001</v>
      </c>
      <c r="AO44" s="6">
        <v>-0.25359999999999999</v>
      </c>
      <c r="AP44" s="6">
        <v>0.2863</v>
      </c>
      <c r="AQ44" s="6">
        <v>-0.26640000000000003</v>
      </c>
      <c r="AR44" s="6">
        <v>0.39329999999999998</v>
      </c>
      <c r="AS44" s="6">
        <v>-5.9999999999999995E-4</v>
      </c>
      <c r="AT44" s="6">
        <v>0</v>
      </c>
      <c r="AU44" s="6">
        <v>-0.24479999999999999</v>
      </c>
      <c r="AV44" s="6">
        <v>0.15970000000000001</v>
      </c>
      <c r="AW44" s="32"/>
      <c r="AY44" s="8" t="s">
        <v>32</v>
      </c>
      <c r="BA44" s="8"/>
      <c r="BB44" s="8"/>
    </row>
    <row r="45" spans="1:54" ht="18">
      <c r="A45" s="6"/>
      <c r="B45" s="6"/>
      <c r="C45" s="6"/>
      <c r="D45" s="6"/>
      <c r="E45" s="6"/>
      <c r="F45" s="6"/>
      <c r="G45">
        <v>-0.16700000000000001</v>
      </c>
      <c r="H45" s="20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/>
      <c r="AD45" s="6"/>
      <c r="AE45" s="6">
        <v>-0.21299999999999999</v>
      </c>
      <c r="AF45" s="6">
        <v>0.1857</v>
      </c>
      <c r="AG45" s="6">
        <v>-0.1794</v>
      </c>
      <c r="AH45" s="6">
        <v>0.47789999999999999</v>
      </c>
      <c r="AI45" s="6">
        <v>-0.2301</v>
      </c>
      <c r="AJ45" s="6">
        <v>0.42070000000000002</v>
      </c>
      <c r="AK45" s="6">
        <v>-0.23280000000000001</v>
      </c>
      <c r="AL45" s="6">
        <v>0.4244</v>
      </c>
      <c r="AM45" s="6">
        <v>-0.2354</v>
      </c>
      <c r="AN45" s="6">
        <v>0.42949999999999999</v>
      </c>
      <c r="AO45" s="6">
        <v>-0.23769999999999999</v>
      </c>
      <c r="AP45" s="6">
        <v>0.4365</v>
      </c>
      <c r="AQ45" s="6">
        <v>-5.9999999999999995E-4</v>
      </c>
      <c r="AR45" s="6">
        <v>0</v>
      </c>
      <c r="AS45" s="6">
        <v>-5.9999999999999995E-4</v>
      </c>
      <c r="AT45" s="6">
        <v>0</v>
      </c>
      <c r="AU45" s="6">
        <v>-0.24879999999999999</v>
      </c>
      <c r="AV45" s="6">
        <v>0.43519999999999998</v>
      </c>
      <c r="AW45" s="32"/>
      <c r="AY45" s="8" t="s">
        <v>32</v>
      </c>
      <c r="BA45" s="8"/>
      <c r="BB45" s="8"/>
    </row>
    <row r="46" spans="1:54" ht="18">
      <c r="A46" s="6"/>
      <c r="B46" s="6"/>
      <c r="C46" s="6"/>
      <c r="D46" s="6"/>
      <c r="E46" s="6"/>
      <c r="F46" s="6"/>
      <c r="G46">
        <v>-0.17710000000000001</v>
      </c>
      <c r="H46" s="20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/>
      <c r="AD46" s="6"/>
      <c r="AE46" s="6">
        <v>-0.22470000000000001</v>
      </c>
      <c r="AF46" s="6">
        <v>0.41649999999999998</v>
      </c>
      <c r="AG46" s="6">
        <v>-0.2273</v>
      </c>
      <c r="AH46" s="6">
        <v>0.41810000000000003</v>
      </c>
      <c r="AI46" s="6">
        <v>-0.1832</v>
      </c>
      <c r="AJ46" s="6">
        <v>0.48830000000000001</v>
      </c>
      <c r="AK46" s="6">
        <v>-0.18779999999999999</v>
      </c>
      <c r="AL46" s="6">
        <v>0.49490000000000001</v>
      </c>
      <c r="AM46" s="6">
        <v>-8.5900000000000004E-2</v>
      </c>
      <c r="AN46" s="6">
        <v>0.56089999999999995</v>
      </c>
      <c r="AO46" s="6">
        <v>-8.6999999999999994E-2</v>
      </c>
      <c r="AP46" s="6">
        <v>0.55989999999999995</v>
      </c>
      <c r="AQ46" s="6">
        <v>-5.9999999999999995E-4</v>
      </c>
      <c r="AR46" s="6">
        <v>0</v>
      </c>
      <c r="AS46" s="6">
        <v>-0.33679999999999999</v>
      </c>
      <c r="AT46" s="6">
        <v>0.3604</v>
      </c>
      <c r="AU46" s="6">
        <v>-5.9999999999999995E-4</v>
      </c>
      <c r="AV46" s="6">
        <v>0</v>
      </c>
      <c r="AW46" s="32"/>
      <c r="AY46" s="8" t="s">
        <v>32</v>
      </c>
      <c r="BA46" s="8"/>
      <c r="BB46" s="8"/>
    </row>
    <row r="47" spans="1:54" ht="18">
      <c r="A47" s="6"/>
      <c r="B47" s="6"/>
      <c r="C47" s="6"/>
      <c r="D47" s="6"/>
      <c r="E47" s="6"/>
      <c r="F47" s="6"/>
      <c r="G47">
        <v>-8.5000000000000006E-2</v>
      </c>
      <c r="H47" s="20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/>
      <c r="AD47" s="6"/>
      <c r="AE47" s="6">
        <v>-9.4E-2</v>
      </c>
      <c r="AF47" s="6">
        <v>0.55810000000000004</v>
      </c>
      <c r="AG47" s="6">
        <v>-0.09</v>
      </c>
      <c r="AH47" s="6">
        <v>0.55969999999999998</v>
      </c>
      <c r="AI47" s="6">
        <v>-8.7499999999999994E-2</v>
      </c>
      <c r="AJ47" s="6">
        <v>0.56069999999999998</v>
      </c>
      <c r="AK47" s="6">
        <v>-8.6199999999999999E-2</v>
      </c>
      <c r="AL47" s="6">
        <v>0.56110000000000004</v>
      </c>
      <c r="AM47" s="6">
        <v>-0.19309999999999999</v>
      </c>
      <c r="AN47" s="6">
        <v>0.49719999999999998</v>
      </c>
      <c r="AO47" s="6">
        <v>-0.19939999999999999</v>
      </c>
      <c r="AP47" s="6">
        <v>0.49380000000000002</v>
      </c>
      <c r="AQ47" s="6">
        <v>-5.9999999999999995E-4</v>
      </c>
      <c r="AR47" s="6">
        <v>0</v>
      </c>
      <c r="AS47" s="6">
        <v>-0.3402</v>
      </c>
      <c r="AT47" s="6">
        <v>0.2475</v>
      </c>
      <c r="AU47" s="6">
        <v>-5.9999999999999995E-4</v>
      </c>
      <c r="AV47" s="6">
        <v>0</v>
      </c>
      <c r="AW47" s="32"/>
      <c r="AY47" s="8" t="s">
        <v>32</v>
      </c>
      <c r="BA47" s="8"/>
      <c r="BB47" s="8"/>
    </row>
    <row r="48" spans="1:54" ht="18">
      <c r="A48" s="6"/>
      <c r="B48" s="6"/>
      <c r="C48" s="6"/>
      <c r="D48" s="6"/>
      <c r="E48" s="6"/>
      <c r="F48" s="6"/>
      <c r="G48">
        <v>-0.15629999999999999</v>
      </c>
      <c r="H48" s="20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/>
      <c r="AD48" s="6"/>
      <c r="AE48" s="6">
        <v>-0.21879999999999999</v>
      </c>
      <c r="AF48" s="6">
        <v>0.1091</v>
      </c>
      <c r="AG48" s="6">
        <v>-0.2266</v>
      </c>
      <c r="AH48" s="6">
        <v>0.1133</v>
      </c>
      <c r="AI48" s="6">
        <v>-0.23400000000000001</v>
      </c>
      <c r="AJ48" s="6">
        <v>0.11509999999999999</v>
      </c>
      <c r="AK48" s="21"/>
      <c r="AL48" s="21"/>
      <c r="AM48" s="21"/>
      <c r="AN48" s="21"/>
      <c r="AO48" s="21"/>
      <c r="AP48" s="21"/>
      <c r="AQ48" s="6">
        <v>-0.2843</v>
      </c>
      <c r="AR48" s="6">
        <v>0.12509999999999999</v>
      </c>
      <c r="AS48" s="6">
        <v>-0.33989999999999998</v>
      </c>
      <c r="AT48" s="6">
        <v>0.46460000000000001</v>
      </c>
      <c r="AU48" s="6">
        <v>-5.9999999999999995E-4</v>
      </c>
      <c r="AV48" s="6">
        <v>0</v>
      </c>
      <c r="AW48" s="32"/>
      <c r="AY48" s="8" t="s">
        <v>32</v>
      </c>
      <c r="BA48" s="8"/>
      <c r="BB48" s="8"/>
    </row>
    <row r="49" spans="1:60" ht="18">
      <c r="A49" s="6"/>
      <c r="B49" s="6"/>
      <c r="C49" s="6"/>
      <c r="D49" s="6"/>
      <c r="E49" s="6"/>
      <c r="F49" s="6"/>
      <c r="G49">
        <v>-0.18540000000000001</v>
      </c>
      <c r="H49" s="20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6">
        <v>-5.9999999999999995E-4</v>
      </c>
      <c r="Z49" s="6">
        <v>0</v>
      </c>
      <c r="AA49" s="6">
        <v>-5.9999999999999995E-4</v>
      </c>
      <c r="AB49" s="6">
        <v>0</v>
      </c>
      <c r="AC49" s="6"/>
      <c r="AD49" s="6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6">
        <v>-0.2641</v>
      </c>
      <c r="AR49" s="6">
        <v>0.50690000000000002</v>
      </c>
      <c r="AS49" s="6">
        <v>-0.33810000000000001</v>
      </c>
      <c r="AT49" s="6">
        <v>0.1201</v>
      </c>
      <c r="AU49" s="6">
        <v>-0.30859999999999999</v>
      </c>
      <c r="AV49" s="6">
        <v>0.31119999999999998</v>
      </c>
      <c r="AW49" s="32"/>
      <c r="AY49" s="8" t="s">
        <v>32</v>
      </c>
      <c r="BA49" s="8"/>
      <c r="BB49" s="8"/>
    </row>
    <row r="50" spans="1:60" ht="18">
      <c r="A50" s="6"/>
      <c r="B50" s="6"/>
      <c r="C50" s="6"/>
      <c r="D50" s="6"/>
      <c r="E50" s="6"/>
      <c r="F50" s="6"/>
      <c r="G50">
        <v>-0.1293</v>
      </c>
      <c r="H50" s="20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6">
        <v>-5.9999999999999995E-4</v>
      </c>
      <c r="Z50" s="6">
        <v>0</v>
      </c>
      <c r="AA50" s="6">
        <v>-5.9999999999999995E-4</v>
      </c>
      <c r="AB50" s="6">
        <v>0</v>
      </c>
      <c r="AC50" s="6"/>
      <c r="AD50" s="6"/>
      <c r="AE50" s="21"/>
      <c r="AF50" s="21"/>
      <c r="AG50" s="21"/>
      <c r="AH50" s="21"/>
      <c r="AI50" s="21"/>
      <c r="AJ50" s="21"/>
      <c r="AK50" s="6">
        <v>-0.2409</v>
      </c>
      <c r="AL50" s="6">
        <v>0.1143</v>
      </c>
      <c r="AM50" s="6">
        <v>-0.24679999999999999</v>
      </c>
      <c r="AN50" s="6">
        <v>0.111</v>
      </c>
      <c r="AO50" s="6">
        <v>-0.25140000000000001</v>
      </c>
      <c r="AP50" s="6">
        <v>0.10440000000000001</v>
      </c>
      <c r="AQ50" s="6">
        <v>-0.28339999999999999</v>
      </c>
      <c r="AR50" s="6">
        <v>0.4874</v>
      </c>
      <c r="AS50" s="6">
        <v>-0.33839999999999998</v>
      </c>
      <c r="AT50" s="6">
        <v>0.55810000000000004</v>
      </c>
      <c r="AU50" s="6">
        <v>-0.26179999999999998</v>
      </c>
      <c r="AV50" s="6">
        <v>0.56310000000000004</v>
      </c>
      <c r="AW50" s="32"/>
      <c r="AY50" s="8" t="s">
        <v>32</v>
      </c>
      <c r="BA50" s="8"/>
      <c r="BB50" s="8"/>
    </row>
    <row r="51" spans="1:60">
      <c r="A51" s="6"/>
      <c r="B51" s="6"/>
      <c r="C51" s="6"/>
      <c r="D51" s="6"/>
      <c r="E51" s="6"/>
      <c r="F51" s="6"/>
      <c r="G51">
        <v>-0.18770000000000001</v>
      </c>
      <c r="H51" s="20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/>
      <c r="AD51" s="6"/>
      <c r="AE51" s="6">
        <v>-0.23100000000000001</v>
      </c>
      <c r="AF51" s="6">
        <v>0.5181</v>
      </c>
      <c r="AG51" s="6">
        <v>-0.2326</v>
      </c>
      <c r="AH51" s="6">
        <v>0.5202</v>
      </c>
      <c r="AI51" s="6">
        <v>-0.2344</v>
      </c>
      <c r="AJ51" s="6">
        <v>0.52300000000000002</v>
      </c>
      <c r="AK51" s="6">
        <v>-0.23649999999999999</v>
      </c>
      <c r="AL51" s="6">
        <v>0.52700000000000002</v>
      </c>
      <c r="AM51" s="6">
        <v>-0.23860000000000001</v>
      </c>
      <c r="AN51" s="6">
        <v>0.53239999999999998</v>
      </c>
      <c r="AO51" s="6">
        <v>-0.2407</v>
      </c>
      <c r="AP51" s="6">
        <v>0.53959999999999997</v>
      </c>
      <c r="AQ51" s="6">
        <v>-0.33800000000000002</v>
      </c>
      <c r="AR51" s="6">
        <v>0.2198</v>
      </c>
      <c r="AS51" s="6">
        <v>-0.3518</v>
      </c>
      <c r="AT51" s="6">
        <v>5.3699999999999998E-2</v>
      </c>
      <c r="AU51" s="6">
        <v>-0.25530000000000003</v>
      </c>
      <c r="AV51" s="6">
        <v>2.9600000000000001E-2</v>
      </c>
      <c r="AW51" s="32"/>
    </row>
    <row r="52" spans="1:60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E52">
        <f>MAX(AE2:AE51)</f>
        <v>-5.0000000000000001E-3</v>
      </c>
      <c r="AG52">
        <f>MAX(AG2:AG51)</f>
        <v>-1.9699999999999999E-2</v>
      </c>
      <c r="AI52">
        <f>MAX(AI2:AI51)</f>
        <v>-3.1E-2</v>
      </c>
      <c r="AK52">
        <f>MAX(AK2:AK51)</f>
        <v>-3.8899999999999997E-2</v>
      </c>
      <c r="AM52">
        <f>MAX(AM2:AM51)</f>
        <v>-4.2700000000000002E-2</v>
      </c>
      <c r="AO52">
        <f>MAX(AO2:AO51)</f>
        <v>-4.1300000000000003E-2</v>
      </c>
      <c r="AQ52">
        <f>MAX(AQ2:AQ51)</f>
        <v>2.9999999999999997E-4</v>
      </c>
      <c r="AS52">
        <f>MAX(AS2:AS51)</f>
        <v>1.0500000000000001E-2</v>
      </c>
      <c r="AU52">
        <f>MAX(AU2:AU51)</f>
        <v>4.2299999999999997E-2</v>
      </c>
    </row>
    <row r="53" spans="1:60" ht="18">
      <c r="A53" s="34" t="s">
        <v>9</v>
      </c>
      <c r="B53" s="35"/>
      <c r="C53" s="34" t="s">
        <v>17</v>
      </c>
      <c r="D53" s="35"/>
      <c r="E53" s="34" t="s">
        <v>18</v>
      </c>
      <c r="F53" s="35"/>
      <c r="G53" s="34" t="s">
        <v>25</v>
      </c>
      <c r="H53" s="35"/>
      <c r="I53" s="34" t="s">
        <v>24</v>
      </c>
      <c r="J53" s="35"/>
      <c r="K53" s="34" t="s">
        <v>19</v>
      </c>
      <c r="L53" s="35"/>
      <c r="M53" s="34" t="s">
        <v>20</v>
      </c>
      <c r="N53" s="35"/>
      <c r="O53" s="34" t="s">
        <v>16</v>
      </c>
      <c r="P53" s="35"/>
      <c r="Q53" s="34" t="s">
        <v>12</v>
      </c>
      <c r="R53" s="35"/>
      <c r="S53" s="34" t="s">
        <v>10</v>
      </c>
      <c r="T53" s="35"/>
      <c r="U53" s="36" t="s">
        <v>36</v>
      </c>
      <c r="V53" s="36"/>
      <c r="W53" s="36" t="s">
        <v>37</v>
      </c>
      <c r="X53" s="36"/>
      <c r="Y53" s="36" t="s">
        <v>38</v>
      </c>
      <c r="Z53" s="36"/>
      <c r="AA53" s="36" t="s">
        <v>39</v>
      </c>
      <c r="AB53" s="36"/>
      <c r="AC53" s="29"/>
      <c r="AD53" s="29"/>
      <c r="AE53" s="36" t="s">
        <v>40</v>
      </c>
      <c r="AF53" s="36"/>
      <c r="AG53" s="36" t="s">
        <v>41</v>
      </c>
      <c r="AH53" s="36"/>
      <c r="AI53" s="36" t="s">
        <v>42</v>
      </c>
      <c r="AJ53" s="36"/>
      <c r="AK53" s="36" t="s">
        <v>43</v>
      </c>
      <c r="AL53" s="36"/>
      <c r="AM53" s="36" t="s">
        <v>35</v>
      </c>
      <c r="AN53" s="36"/>
      <c r="AO53" s="34" t="s">
        <v>13</v>
      </c>
      <c r="AP53" s="35"/>
      <c r="AQ53" s="34" t="s">
        <v>11</v>
      </c>
      <c r="AR53" s="35"/>
      <c r="AS53" s="34" t="s">
        <v>14</v>
      </c>
      <c r="AT53" s="35"/>
      <c r="AU53" s="34" t="s">
        <v>15</v>
      </c>
      <c r="AV53" s="35"/>
      <c r="AW53" s="19" t="s">
        <v>27</v>
      </c>
      <c r="AX53" s="7"/>
      <c r="AY53" s="8" t="s">
        <v>32</v>
      </c>
      <c r="BA53" s="7"/>
      <c r="BB53" s="8"/>
      <c r="BC53">
        <v>-6.6799999999999998E-2</v>
      </c>
      <c r="BD53">
        <v>1.0549999999999999</v>
      </c>
      <c r="BF53">
        <v>1.0549999999999999</v>
      </c>
      <c r="BG53" t="s">
        <v>26</v>
      </c>
      <c r="BH53" t="s">
        <v>26</v>
      </c>
    </row>
    <row r="54" spans="1:60">
      <c r="O54" s="28">
        <v>18</v>
      </c>
      <c r="P54" s="28">
        <v>1.78E-2</v>
      </c>
      <c r="Q54" s="28"/>
      <c r="S54" s="28"/>
      <c r="U54" s="28"/>
      <c r="W54" s="28"/>
    </row>
    <row r="55" spans="1:60">
      <c r="O55" s="28">
        <v>17.5</v>
      </c>
      <c r="P55" s="28">
        <v>9.7999999999999997E-3</v>
      </c>
    </row>
    <row r="56" spans="1:60">
      <c r="O56" s="28">
        <v>17</v>
      </c>
      <c r="P56" s="28">
        <v>1.15E-2</v>
      </c>
    </row>
    <row r="57" spans="1:60">
      <c r="O57" s="28">
        <v>16.899999999999999</v>
      </c>
      <c r="P57" s="28">
        <v>1.77E-2</v>
      </c>
    </row>
    <row r="58" spans="1:60">
      <c r="O58" s="28">
        <v>16.8</v>
      </c>
      <c r="P58" s="28">
        <v>2.2499999999999999E-2</v>
      </c>
      <c r="R58">
        <f>101325+16550</f>
        <v>117875</v>
      </c>
    </row>
    <row r="59" spans="1:60">
      <c r="O59" s="28">
        <v>16.7</v>
      </c>
      <c r="P59" s="28">
        <v>2.0199999999999999E-2</v>
      </c>
    </row>
    <row r="60" spans="1:60">
      <c r="O60" s="28">
        <v>16.600000000000001</v>
      </c>
      <c r="P60" s="28">
        <v>9.5999999999999992E-3</v>
      </c>
    </row>
    <row r="61" spans="1:60">
      <c r="O61" s="28">
        <v>16.5</v>
      </c>
      <c r="P61" s="28">
        <v>-5.0000000000000001E-3</v>
      </c>
    </row>
    <row r="62" spans="1:60">
      <c r="O62" s="28">
        <v>16.399999999999999</v>
      </c>
      <c r="P62" s="28">
        <v>-1.9699999999999999E-2</v>
      </c>
    </row>
    <row r="63" spans="1:60">
      <c r="O63" s="28">
        <v>16.3</v>
      </c>
      <c r="P63" s="28">
        <v>-3.1E-2</v>
      </c>
    </row>
    <row r="64" spans="1:60">
      <c r="O64" s="28">
        <v>16.2</v>
      </c>
      <c r="P64" s="28">
        <v>-3.8899999999999997E-2</v>
      </c>
    </row>
    <row r="65" spans="15:16">
      <c r="O65" s="28">
        <v>16.100000000000001</v>
      </c>
      <c r="P65" s="28">
        <v>-4.2700000000000002E-2</v>
      </c>
    </row>
    <row r="66" spans="15:16">
      <c r="O66" s="28">
        <v>16</v>
      </c>
      <c r="P66" s="28">
        <v>-4.1300000000000003E-2</v>
      </c>
    </row>
    <row r="67" spans="15:16">
      <c r="O67" s="28">
        <v>15</v>
      </c>
      <c r="P67" s="28">
        <v>2.9999999999999997E-4</v>
      </c>
    </row>
    <row r="68" spans="15:16">
      <c r="O68" s="28">
        <v>12.5</v>
      </c>
      <c r="P68" s="28">
        <v>1.0500000000000001E-2</v>
      </c>
    </row>
    <row r="69" spans="15:16">
      <c r="O69" s="28">
        <v>10</v>
      </c>
      <c r="P69" s="28">
        <v>4.2299999999999997E-2</v>
      </c>
    </row>
  </sheetData>
  <mergeCells count="52">
    <mergeCell ref="AQ53:AR53"/>
    <mergeCell ref="AS53:AT53"/>
    <mergeCell ref="AU53:AV53"/>
    <mergeCell ref="AG53:AH53"/>
    <mergeCell ref="AI53:AJ53"/>
    <mergeCell ref="AK53:AL53"/>
    <mergeCell ref="AM53:AN53"/>
    <mergeCell ref="AO53:AP53"/>
    <mergeCell ref="U53:V53"/>
    <mergeCell ref="W53:X53"/>
    <mergeCell ref="Y53:Z53"/>
    <mergeCell ref="AA53:AB53"/>
    <mergeCell ref="AE53:AF53"/>
    <mergeCell ref="K53:L53"/>
    <mergeCell ref="M53:N53"/>
    <mergeCell ref="O53:P53"/>
    <mergeCell ref="Q53:R53"/>
    <mergeCell ref="S53:T53"/>
    <mergeCell ref="A53:B53"/>
    <mergeCell ref="C53:D53"/>
    <mergeCell ref="E53:F53"/>
    <mergeCell ref="G53:H53"/>
    <mergeCell ref="I53:J53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U1:AV1"/>
    <mergeCell ref="AS1:AT1"/>
    <mergeCell ref="AQ1:AR1"/>
    <mergeCell ref="AO1:AP1"/>
    <mergeCell ref="S1:T1"/>
    <mergeCell ref="U1:V1"/>
    <mergeCell ref="W1:X1"/>
    <mergeCell ref="Y1:Z1"/>
    <mergeCell ref="AA1:AB1"/>
    <mergeCell ref="AM1:AN1"/>
    <mergeCell ref="AK1:AL1"/>
    <mergeCell ref="AI1:AJ1"/>
    <mergeCell ref="AG1:AH1"/>
    <mergeCell ref="AE1:AF1"/>
    <mergeCell ref="AC1:AD1"/>
    <mergeCell ref="AW2:AW11"/>
    <mergeCell ref="AW12:AW21"/>
    <mergeCell ref="AW22:AW31"/>
    <mergeCell ref="AW32:AW41"/>
    <mergeCell ref="AW42:AW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2"/>
  <sheetViews>
    <sheetView workbookViewId="0">
      <selection activeCell="G13" sqref="G13"/>
    </sheetView>
  </sheetViews>
  <sheetFormatPr baseColWidth="10" defaultRowHeight="16"/>
  <cols>
    <col min="2" max="2" width="11.1640625" bestFit="1" customWidth="1"/>
  </cols>
  <sheetData>
    <row r="1" spans="1:4">
      <c r="A1">
        <f>20000-4681</f>
        <v>15319</v>
      </c>
      <c r="B1">
        <f>0.117/0.00000000281</f>
        <v>41637010.676156588</v>
      </c>
      <c r="C1">
        <f>LN(B1)/(A1*0.00002)</f>
        <v>57.263855373772351</v>
      </c>
      <c r="D1">
        <f>C1/1680</f>
        <v>3.4085628198674021E-2</v>
      </c>
    </row>
    <row r="2" spans="1:4">
      <c r="A2">
        <f>16834-3425</f>
        <v>13409</v>
      </c>
      <c r="B2">
        <f>25.57/0.000000006</f>
        <v>4261666666.6666665</v>
      </c>
      <c r="C2">
        <f>LN(B2)/(A2*0.00002)</f>
        <v>82.679268241559583</v>
      </c>
      <c r="D2">
        <f>C2/1680</f>
        <v>4.9213850143785466E-2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</vt:lpstr>
      <vt:lpstr>eigenvalues-drdv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2019-09-11T03:28:06Z</dcterms:modified>
</cp:coreProperties>
</file>