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</sheets>
  <definedNames>
    <definedName hidden="1" localSheetId="0" name="_xlnm._FilterDatabase">Sheet2!$A$1:$J$20</definedName>
  </definedNames>
  <calcPr/>
</workbook>
</file>

<file path=xl/sharedStrings.xml><?xml version="1.0" encoding="utf-8"?>
<sst xmlns="http://schemas.openxmlformats.org/spreadsheetml/2006/main" count="88" uniqueCount="49">
  <si>
    <t>Name</t>
  </si>
  <si>
    <t>Passing</t>
  </si>
  <si>
    <t>Stamina</t>
  </si>
  <si>
    <t>Goalkeeping</t>
  </si>
  <si>
    <t>Defense</t>
  </si>
  <si>
    <t>Offense</t>
  </si>
  <si>
    <t>Total</t>
  </si>
  <si>
    <t>Wins</t>
  </si>
  <si>
    <t>Losses</t>
  </si>
  <si>
    <t>Win Percentage</t>
  </si>
  <si>
    <t>Gavin</t>
  </si>
  <si>
    <t>Kieran</t>
  </si>
  <si>
    <t>Richard</t>
  </si>
  <si>
    <t>Chris</t>
  </si>
  <si>
    <t>Joe</t>
  </si>
  <si>
    <t>Phil</t>
  </si>
  <si>
    <t>Dida</t>
  </si>
  <si>
    <t>Pete</t>
  </si>
  <si>
    <t>Ollie</t>
  </si>
  <si>
    <t>Ferdi</t>
  </si>
  <si>
    <t>Kevin</t>
  </si>
  <si>
    <t>Bernard</t>
  </si>
  <si>
    <t>Simon</t>
  </si>
  <si>
    <t>James</t>
  </si>
  <si>
    <t>Rik</t>
  </si>
  <si>
    <t>Cal</t>
  </si>
  <si>
    <t>Tom</t>
  </si>
  <si>
    <t>Matt</t>
  </si>
  <si>
    <t>Will</t>
  </si>
  <si>
    <t>Date</t>
  </si>
  <si>
    <t>Team A Result?</t>
  </si>
  <si>
    <t>Team B Result?</t>
  </si>
  <si>
    <t>Team A Total</t>
  </si>
  <si>
    <t>Team B Total</t>
  </si>
  <si>
    <t>Team A Player 1</t>
  </si>
  <si>
    <t>Team A Player 2</t>
  </si>
  <si>
    <t>Team A Player 3</t>
  </si>
  <si>
    <t>Team A Player 4</t>
  </si>
  <si>
    <t>Team A Player 5</t>
  </si>
  <si>
    <t>Team B Player 1</t>
  </si>
  <si>
    <t>Team B Player 2</t>
  </si>
  <si>
    <t>Team B Player 3</t>
  </si>
  <si>
    <t>Team B Player 4</t>
  </si>
  <si>
    <t>Team B Player 5</t>
  </si>
  <si>
    <t>"2021-01-04"</t>
  </si>
  <si>
    <t>Rich</t>
  </si>
  <si>
    <t>"2021-01-11"</t>
  </si>
  <si>
    <t>"2021-01-13"</t>
  </si>
  <si>
    <t>"2021-01-20"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</si>
</sst>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0" xfId="0" applyFont="1" applyNumberFormat="1"/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1">
        <v>18.0</v>
      </c>
      <c r="C2" s="1">
        <v>16.0</v>
      </c>
      <c r="D2" s="1">
        <v>12.0</v>
      </c>
      <c r="E2" s="1">
        <v>16.0</v>
      </c>
      <c r="F2" s="1">
        <v>19.0</v>
      </c>
      <c r="G2" s="3">
        <f t="shared" ref="G2:G20" si="1">SUM(B2:F2)+H2</f>
        <v>81</v>
      </c>
      <c r="H2" s="3">
        <f>SUM(SUMPRODUCT((Sheet3!$F$2:$J$987 = $A2)*(Sheet3!$B$2:$B$987&gt;Sheet3!$C$2:$C$987)))+(SUMPRODUCT((Sheet3!$K$2:$O$987 = $A2)*(Sheet3!$B$2:$B$987&lt;Sheet3!$C$2:$C$987)))</f>
        <v>0</v>
      </c>
      <c r="I2" s="3">
        <f>SUM(SUMPRODUCT((Sheet3!$F2:$J987 = $A2)*(Sheet3!$B2:$B987&lt;Sheet3!$C2:$C987)))+(SUMPRODUCT((Sheet3!$K2:$O987 = $A2)*(Sheet3!$B2:$B987&gt;Sheet3!$C2:$C987)))</f>
        <v>0</v>
      </c>
      <c r="J2" s="4">
        <f t="shared" ref="J2:J20" si="2">IFERROR(H2/(H2+I2),0)</f>
        <v>0</v>
      </c>
    </row>
    <row r="3">
      <c r="A3" s="1" t="s">
        <v>11</v>
      </c>
      <c r="B3" s="1">
        <v>18.0</v>
      </c>
      <c r="C3" s="1">
        <v>15.0</v>
      </c>
      <c r="D3" s="1">
        <v>14.0</v>
      </c>
      <c r="E3" s="1">
        <v>15.0</v>
      </c>
      <c r="F3" s="1">
        <v>19.0</v>
      </c>
      <c r="G3" s="3">
        <f t="shared" si="1"/>
        <v>81</v>
      </c>
      <c r="H3" s="3">
        <f>SUM(SUMPRODUCT((Sheet3!$F$2:$J$987 = $A3)*(Sheet3!$B$2:$B$987&gt;Sheet3!$C$2:$C$987)))+(SUMPRODUCT((Sheet3!$K$2:$O$987 = $A3)*(Sheet3!$B$2:$B$987&lt;Sheet3!$C$2:$C$987)))</f>
        <v>0</v>
      </c>
      <c r="I3" s="3">
        <f>SUM(SUMPRODUCT((Sheet3!$F11:$J1008 = $A3)*(Sheet3!$B11:$B1008&lt;Sheet3!$C11:$C1008)))+(SUMPRODUCT((Sheet3!$K11:$O1008 = $A3)*(Sheet3!$B11:$B1008&gt;Sheet3!$C11:$C1008)))</f>
        <v>0</v>
      </c>
      <c r="J3" s="4">
        <f t="shared" si="2"/>
        <v>0</v>
      </c>
    </row>
    <row r="4">
      <c r="A4" s="5" t="s">
        <v>12</v>
      </c>
      <c r="B4" s="1">
        <v>17.0</v>
      </c>
      <c r="C4" s="1">
        <v>17.0</v>
      </c>
      <c r="D4" s="1">
        <v>17.0</v>
      </c>
      <c r="E4" s="1">
        <v>15.0</v>
      </c>
      <c r="F4" s="1">
        <v>14.0</v>
      </c>
      <c r="G4" s="3">
        <f t="shared" si="1"/>
        <v>80</v>
      </c>
      <c r="H4" s="3">
        <f>SUM(SUMPRODUCT((Sheet3!$F$2:$J$987 = $A4)*(Sheet3!$B$2:$B$987&gt;Sheet3!$C$2:$C$987)))+(SUMPRODUCT((Sheet3!$K$2:$O$987 = $A4)*(Sheet3!$B$2:$B$987&lt;Sheet3!$C$2:$C$987)))</f>
        <v>0</v>
      </c>
      <c r="I4" s="3">
        <f>SUM(SUMPRODUCT((Sheet3!$F2:$J989 = $A4)*(Sheet3!$B2:$B989&lt;Sheet3!$C2:$C989)))+(SUMPRODUCT((Sheet3!$K2:$O989 = $A4)*(Sheet3!$B2:$B989&gt;Sheet3!$C2:$C989)))</f>
        <v>0</v>
      </c>
      <c r="J4" s="4">
        <f t="shared" si="2"/>
        <v>0</v>
      </c>
    </row>
    <row r="5">
      <c r="A5" s="5" t="s">
        <v>13</v>
      </c>
      <c r="B5" s="1">
        <v>17.0</v>
      </c>
      <c r="C5" s="1">
        <v>15.0</v>
      </c>
      <c r="D5" s="1">
        <v>16.0</v>
      </c>
      <c r="E5" s="1">
        <v>16.0</v>
      </c>
      <c r="F5" s="1">
        <v>15.0</v>
      </c>
      <c r="G5" s="3">
        <f t="shared" si="1"/>
        <v>79</v>
      </c>
      <c r="H5" s="3">
        <f>SUM(SUMPRODUCT((Sheet3!$F$2:$J$987 = $A5)*(Sheet3!$B$2:$B$987&gt;Sheet3!$C$2:$C$987)))+(SUMPRODUCT((Sheet3!$K$2:$O$987 = $A5)*(Sheet3!$B$2:$B$987&lt;Sheet3!$C$2:$C$987)))</f>
        <v>0</v>
      </c>
      <c r="I5" s="3">
        <f>SUM(SUMPRODUCT((Sheet3!$F2:$J990 = $A5)*(Sheet3!$B2:$B990&lt;Sheet3!$C2:$C990)))+(SUMPRODUCT((Sheet3!$K2:$O990 = $A5)*(Sheet3!$B2:$B990&gt;Sheet3!$C2:$C990)))</f>
        <v>0</v>
      </c>
      <c r="J5" s="4">
        <f t="shared" si="2"/>
        <v>0</v>
      </c>
    </row>
    <row r="6">
      <c r="A6" s="2" t="s">
        <v>14</v>
      </c>
      <c r="B6" s="1">
        <v>14.0</v>
      </c>
      <c r="C6" s="1">
        <v>16.0</v>
      </c>
      <c r="D6" s="1">
        <v>14.0</v>
      </c>
      <c r="E6" s="1">
        <v>17.0</v>
      </c>
      <c r="F6" s="1">
        <v>18.0</v>
      </c>
      <c r="G6" s="3">
        <f t="shared" si="1"/>
        <v>79</v>
      </c>
      <c r="H6" s="3">
        <f>SUM(SUMPRODUCT((Sheet3!$F$2:$J$987 = $A6)*(Sheet3!$B$2:$B$987&gt;Sheet3!$C$2:$C$987)))+(SUMPRODUCT((Sheet3!$K$2:$O$987 = $A6)*(Sheet3!$B$2:$B$987&lt;Sheet3!$C$2:$C$987)))</f>
        <v>0</v>
      </c>
      <c r="I6" s="3">
        <f>SUM(SUMPRODUCT((Sheet3!$F2:$J991 = $A6)*(Sheet3!$B2:$B991&lt;Sheet3!$C2:$C991)))+(SUMPRODUCT((Sheet3!$K2:$O991 = $A6)*(Sheet3!$B2:$B991&gt;Sheet3!$C2:$C991)))</f>
        <v>0</v>
      </c>
      <c r="J6" s="4">
        <f t="shared" si="2"/>
        <v>0</v>
      </c>
    </row>
    <row r="7">
      <c r="A7" s="2" t="s">
        <v>15</v>
      </c>
      <c r="B7" s="1">
        <v>18.0</v>
      </c>
      <c r="C7" s="1">
        <v>17.0</v>
      </c>
      <c r="D7" s="1">
        <v>11.0</v>
      </c>
      <c r="E7" s="1">
        <v>15.0</v>
      </c>
      <c r="F7" s="1">
        <v>18.0</v>
      </c>
      <c r="G7" s="3">
        <f t="shared" si="1"/>
        <v>79</v>
      </c>
      <c r="H7" s="3">
        <f>SUM(SUMPRODUCT((Sheet3!$F$2:$J$987 = $A7)*(Sheet3!$B$2:$B$987&gt;Sheet3!$C$2:$C$987)))+(SUMPRODUCT((Sheet3!$K$2:$O$987 = $A7)*(Sheet3!$B$2:$B$987&lt;Sheet3!$C$2:$C$987)))</f>
        <v>0</v>
      </c>
      <c r="I7" s="3">
        <f>SUM(SUMPRODUCT((Sheet3!$F2:$J992 = $A7)*(Sheet3!$B2:$B992&lt;Sheet3!$C2:$C992)))+(SUMPRODUCT((Sheet3!$K2:$O992 = $A7)*(Sheet3!$B2:$B992&gt;Sheet3!$C2:$C992)))</f>
        <v>0</v>
      </c>
      <c r="J7" s="4">
        <f t="shared" si="2"/>
        <v>0</v>
      </c>
    </row>
    <row r="8">
      <c r="A8" s="5" t="s">
        <v>16</v>
      </c>
      <c r="B8" s="1">
        <v>16.0</v>
      </c>
      <c r="C8" s="1">
        <v>14.0</v>
      </c>
      <c r="D8" s="1">
        <v>20.0</v>
      </c>
      <c r="E8" s="1">
        <v>12.0</v>
      </c>
      <c r="F8" s="1">
        <v>16.0</v>
      </c>
      <c r="G8" s="3">
        <f t="shared" si="1"/>
        <v>78</v>
      </c>
      <c r="H8" s="3">
        <f>SUM(SUMPRODUCT((Sheet3!$F$2:$J$987 = $A8)*(Sheet3!$B$2:$B$987&gt;Sheet3!$C$2:$C$987)))+(SUMPRODUCT((Sheet3!$K$2:$O$987 = $A8)*(Sheet3!$B$2:$B$987&lt;Sheet3!$C$2:$C$987)))</f>
        <v>0</v>
      </c>
      <c r="I8" s="3">
        <f>SUM(SUMPRODUCT((Sheet3!$F2:$J988 = $A8)*(Sheet3!$B2:$B988&lt;Sheet3!$C2:$C988)))+(SUMPRODUCT((Sheet3!$K2:$O988 = $A8)*(Sheet3!$B2:$B988&gt;Sheet3!$C2:$C988)))</f>
        <v>0</v>
      </c>
      <c r="J8" s="4">
        <f t="shared" si="2"/>
        <v>0</v>
      </c>
    </row>
    <row r="9">
      <c r="A9" s="2" t="s">
        <v>17</v>
      </c>
      <c r="B9" s="1">
        <v>16.0</v>
      </c>
      <c r="C9" s="1">
        <v>14.0</v>
      </c>
      <c r="D9" s="1">
        <v>13.0</v>
      </c>
      <c r="E9" s="1">
        <v>16.0</v>
      </c>
      <c r="F9" s="1">
        <v>19.0</v>
      </c>
      <c r="G9" s="3">
        <f t="shared" si="1"/>
        <v>78</v>
      </c>
      <c r="H9" s="3">
        <f>SUM(SUMPRODUCT((Sheet3!$F$2:$J$987 = $A9)*(Sheet3!$B$2:$B$987&gt;Sheet3!$C$2:$C$987)))+(SUMPRODUCT((Sheet3!$K$2:$O$987 = $A9)*(Sheet3!$B$2:$B$987&lt;Sheet3!$C$2:$C$987)))</f>
        <v>0</v>
      </c>
      <c r="I9" s="3">
        <f>SUM(SUMPRODUCT((Sheet3!$F2:$J994 = $A9)*(Sheet3!$B2:$B994&lt;Sheet3!$C2:$C994)))+(SUMPRODUCT((Sheet3!$K2:$O994 = $A9)*(Sheet3!$B2:$B994&gt;Sheet3!$C2:$C994)))</f>
        <v>0</v>
      </c>
      <c r="J9" s="4">
        <f t="shared" si="2"/>
        <v>0</v>
      </c>
    </row>
    <row r="10">
      <c r="A10" s="1" t="s">
        <v>18</v>
      </c>
      <c r="B10" s="1">
        <v>18.0</v>
      </c>
      <c r="C10" s="1">
        <v>15.0</v>
      </c>
      <c r="D10" s="1">
        <v>11.0</v>
      </c>
      <c r="E10" s="1">
        <v>16.0</v>
      </c>
      <c r="F10" s="1">
        <v>17.0</v>
      </c>
      <c r="G10" s="3">
        <f t="shared" si="1"/>
        <v>77</v>
      </c>
      <c r="H10" s="3">
        <f>SUM(SUMPRODUCT((Sheet3!$F$2:$J$987 = $A10)*(Sheet3!$B$2:$B$987&gt;Sheet3!$C$2:$C$987)))+(SUMPRODUCT((Sheet3!$K$2:$O$987 = $A10)*(Sheet3!$B$2:$B$987&lt;Sheet3!$C$2:$C$987)))</f>
        <v>0</v>
      </c>
      <c r="I10" s="3">
        <f>SUM(SUMPRODUCT((Sheet3!$F2:$J993 = $A10)*(Sheet3!$B2:$B993&lt;Sheet3!$C2:$C993)))+(SUMPRODUCT((Sheet3!$K2:$O993 = $A10)*(Sheet3!$B2:$B993&gt;Sheet3!$C2:$C993)))</f>
        <v>0</v>
      </c>
      <c r="J10" s="4">
        <f t="shared" si="2"/>
        <v>0</v>
      </c>
    </row>
    <row r="11">
      <c r="A11" s="2" t="s">
        <v>19</v>
      </c>
      <c r="B11" s="1">
        <v>16.0</v>
      </c>
      <c r="C11" s="1">
        <v>11.0</v>
      </c>
      <c r="D11" s="1">
        <v>10.0</v>
      </c>
      <c r="E11" s="1">
        <v>16.0</v>
      </c>
      <c r="F11" s="1">
        <v>18.0</v>
      </c>
      <c r="G11" s="3">
        <f t="shared" si="1"/>
        <v>71</v>
      </c>
      <c r="H11" s="3">
        <f>SUM(SUMPRODUCT((Sheet3!$F$2:$J$987 = $A11)*(Sheet3!$B$2:$B$987&gt;Sheet3!$C$2:$C$987)))+(SUMPRODUCT((Sheet3!$K$2:$O$987 = $A11)*(Sheet3!$B$2:$B$987&lt;Sheet3!$C$2:$C$987)))</f>
        <v>0</v>
      </c>
      <c r="I11" s="3">
        <f>SUM(SUMPRODUCT((Sheet3!$F2:$J996 = $A11)*(Sheet3!$B2:$B996&lt;Sheet3!$C2:$C996)))+(SUMPRODUCT((Sheet3!$K2:$O996 = $A11)*(Sheet3!$B2:$B996&gt;Sheet3!$C2:$C996)))</f>
        <v>0</v>
      </c>
      <c r="J11" s="4">
        <f t="shared" si="2"/>
        <v>0</v>
      </c>
    </row>
    <row r="12">
      <c r="A12" s="2" t="s">
        <v>20</v>
      </c>
      <c r="B12" s="1">
        <v>16.0</v>
      </c>
      <c r="C12" s="1">
        <v>11.0</v>
      </c>
      <c r="D12" s="1">
        <v>12.0</v>
      </c>
      <c r="E12" s="1">
        <v>15.0</v>
      </c>
      <c r="F12" s="1">
        <v>17.0</v>
      </c>
      <c r="G12" s="3">
        <f t="shared" si="1"/>
        <v>71</v>
      </c>
      <c r="H12" s="3">
        <f>SUM(SUMPRODUCT((Sheet3!$F$2:$J$987 = $A12)*(Sheet3!$B$2:$B$987&gt;Sheet3!$C$2:$C$987)))+(SUMPRODUCT((Sheet3!$K$2:$O$987 = $A12)*(Sheet3!$B$2:$B$987&lt;Sheet3!$C$2:$C$987)))</f>
        <v>0</v>
      </c>
      <c r="I12" s="3">
        <f>SUM(SUMPRODUCT((Sheet3!$F2:$J995 = $A12)*(Sheet3!$B2:$B995&lt;Sheet3!$C2:$C995)))+(SUMPRODUCT((Sheet3!$K2:$O995 = $A12)*(Sheet3!$B2:$B995&gt;Sheet3!$C2:$C995)))</f>
        <v>0</v>
      </c>
      <c r="J12" s="4">
        <f t="shared" si="2"/>
        <v>0</v>
      </c>
    </row>
    <row r="13">
      <c r="A13" s="5" t="s">
        <v>21</v>
      </c>
      <c r="B13" s="1">
        <v>16.0</v>
      </c>
      <c r="C13" s="1">
        <v>15.0</v>
      </c>
      <c r="D13" s="1">
        <v>16.0</v>
      </c>
      <c r="E13" s="1">
        <v>13.0</v>
      </c>
      <c r="F13" s="1">
        <v>9.0</v>
      </c>
      <c r="G13" s="3">
        <f t="shared" si="1"/>
        <v>69</v>
      </c>
      <c r="H13" s="3">
        <f>SUM(SUMPRODUCT((Sheet3!$F$2:$J$987 = $A13)*(Sheet3!$B$2:$B$987&gt;Sheet3!$C$2:$C$987)))+(SUMPRODUCT((Sheet3!$K$2:$O$987 = $A13)*(Sheet3!$B$2:$B$987&lt;Sheet3!$C$2:$C$987)))</f>
        <v>0</v>
      </c>
      <c r="I13" s="3">
        <f>SUM(SUMPRODUCT((Sheet3!$F3:$J998 = $A13)*(Sheet3!$B3:$B998&lt;Sheet3!$C3:$C998)))+(SUMPRODUCT((Sheet3!$K3:$O998 = $A13)*(Sheet3!$B3:$B998&gt;Sheet3!$C3:$C998)))</f>
        <v>0</v>
      </c>
      <c r="J13" s="4">
        <f t="shared" si="2"/>
        <v>0</v>
      </c>
    </row>
    <row r="14">
      <c r="A14" s="2" t="s">
        <v>22</v>
      </c>
      <c r="B14" s="1">
        <v>12.0</v>
      </c>
      <c r="C14" s="1">
        <v>15.0</v>
      </c>
      <c r="D14" s="1">
        <v>19.0</v>
      </c>
      <c r="E14" s="1">
        <v>14.0</v>
      </c>
      <c r="F14" s="1">
        <v>9.0</v>
      </c>
      <c r="G14" s="3">
        <f t="shared" si="1"/>
        <v>69</v>
      </c>
      <c r="H14" s="3">
        <f>SUM(SUMPRODUCT((Sheet3!$F$2:$J$987 = $A14)*(Sheet3!$B$2:$B$987&gt;Sheet3!$C$2:$C$987)))+(SUMPRODUCT((Sheet3!$K$2:$O$987 = $A14)*(Sheet3!$B$2:$B$987&lt;Sheet3!$C$2:$C$987)))</f>
        <v>0</v>
      </c>
      <c r="I14" s="3">
        <f>SUM(SUMPRODUCT((Sheet3!$F2:$J997 = $A14)*(Sheet3!$B2:$B997&lt;Sheet3!$C2:$C997)))+(SUMPRODUCT((Sheet3!$K2:$O997 = $A14)*(Sheet3!$B2:$B997&gt;Sheet3!$C2:$C997)))</f>
        <v>0</v>
      </c>
      <c r="J14" s="4">
        <f t="shared" si="2"/>
        <v>0</v>
      </c>
    </row>
    <row r="15">
      <c r="A15" s="2" t="s">
        <v>23</v>
      </c>
      <c r="B15" s="1">
        <v>14.0</v>
      </c>
      <c r="C15" s="1">
        <v>17.0</v>
      </c>
      <c r="D15" s="1">
        <v>11.0</v>
      </c>
      <c r="E15" s="1">
        <v>11.0</v>
      </c>
      <c r="F15" s="1">
        <v>15.0</v>
      </c>
      <c r="G15" s="3">
        <f t="shared" si="1"/>
        <v>68</v>
      </c>
      <c r="H15" s="3">
        <f>SUM(SUMPRODUCT((Sheet3!$F$2:$J$987 = $A15)*(Sheet3!$B$2:$B$987&gt;Sheet3!$C$2:$C$987)))+(SUMPRODUCT((Sheet3!$K$2:$O$987 = $A15)*(Sheet3!$B$2:$B$987&lt;Sheet3!$C$2:$C$987)))</f>
        <v>0</v>
      </c>
      <c r="I15" s="3">
        <f>SUM(SUMPRODUCT((Sheet3!$F4:$J999 = $A15)*(Sheet3!$B4:$B999&lt;Sheet3!$C4:$C999)))+(SUMPRODUCT((Sheet3!$K4:$O999 = $A15)*(Sheet3!$B4:$B999&gt;Sheet3!$C4:$C999)))</f>
        <v>0</v>
      </c>
      <c r="J15" s="4">
        <f t="shared" si="2"/>
        <v>0</v>
      </c>
    </row>
    <row r="16">
      <c r="A16" s="2" t="s">
        <v>24</v>
      </c>
      <c r="B16" s="1">
        <v>12.0</v>
      </c>
      <c r="C16" s="1">
        <v>18.0</v>
      </c>
      <c r="D16" s="1">
        <v>10.0</v>
      </c>
      <c r="E16" s="1">
        <v>14.0</v>
      </c>
      <c r="F16" s="1">
        <v>12.0</v>
      </c>
      <c r="G16" s="3">
        <f t="shared" si="1"/>
        <v>66</v>
      </c>
      <c r="H16" s="3">
        <f>SUM(SUMPRODUCT((Sheet3!$F$2:$J$987 = $A16)*(Sheet3!$B$2:$B$987&gt;Sheet3!$C$2:$C$987)))+(SUMPRODUCT((Sheet3!$K$2:$O$987 = $A16)*(Sheet3!$B$2:$B$987&lt;Sheet3!$C$2:$C$987)))</f>
        <v>0</v>
      </c>
      <c r="I16" s="3">
        <f>SUM(SUMPRODUCT((Sheet3!$F5:$J1000 = $A16)*(Sheet3!$B5:$B1000&lt;Sheet3!$C5:$C1000)))+(SUMPRODUCT((Sheet3!$K5:$O1000 = $A16)*(Sheet3!$B5:$B1000&gt;Sheet3!$C5:$C1000)))</f>
        <v>0</v>
      </c>
      <c r="J16" s="4">
        <f t="shared" si="2"/>
        <v>0</v>
      </c>
    </row>
    <row r="17">
      <c r="A17" s="2" t="s">
        <v>25</v>
      </c>
      <c r="B17" s="1">
        <v>14.0</v>
      </c>
      <c r="C17" s="1">
        <v>11.0</v>
      </c>
      <c r="D17" s="1">
        <v>10.0</v>
      </c>
      <c r="E17" s="1">
        <v>12.0</v>
      </c>
      <c r="F17" s="1">
        <v>9.0</v>
      </c>
      <c r="G17" s="3">
        <f t="shared" si="1"/>
        <v>56</v>
      </c>
      <c r="H17" s="3">
        <f>SUM(SUMPRODUCT((Sheet3!$F$2:$J$987 = $A17)*(Sheet3!$B$2:$B$987&gt;Sheet3!$C$2:$C$987)))+(SUMPRODUCT((Sheet3!$K$2:$O$987 = $A17)*(Sheet3!$B$2:$B$987&lt;Sheet3!$C$2:$C$987)))</f>
        <v>0</v>
      </c>
      <c r="I17" s="3">
        <f>SUM(SUMPRODUCT((Sheet3!$F5:$J1001 = $A17)*(Sheet3!$B5:$B1001&lt;Sheet3!$C5:$C1001)))+(SUMPRODUCT((Sheet3!$K5:$O1001 = $A17)*(Sheet3!$B5:$B1001&gt;Sheet3!$C5:$C1001)))</f>
        <v>0</v>
      </c>
      <c r="J17" s="4">
        <f t="shared" si="2"/>
        <v>0</v>
      </c>
    </row>
    <row r="18">
      <c r="A18" s="2" t="s">
        <v>26</v>
      </c>
      <c r="B18" s="1">
        <v>12.0</v>
      </c>
      <c r="C18" s="1">
        <v>9.0</v>
      </c>
      <c r="D18" s="1">
        <v>10.0</v>
      </c>
      <c r="E18" s="1">
        <v>11.0</v>
      </c>
      <c r="F18" s="1">
        <v>10.0</v>
      </c>
      <c r="G18" s="3">
        <f t="shared" si="1"/>
        <v>52</v>
      </c>
      <c r="H18" s="3">
        <f>SUM(SUMPRODUCT((Sheet3!$F$2:$J$987 = $A18)*(Sheet3!$B$2:$B$987&gt;Sheet3!$C$2:$C$987)))+(SUMPRODUCT((Sheet3!$K$2:$O$987 = $A18)*(Sheet3!$B$2:$B$987&lt;Sheet3!$C$2:$C$987)))</f>
        <v>0</v>
      </c>
      <c r="I18" s="3">
        <f>SUM(SUMPRODUCT((Sheet3!$F5:$J1002 = $A18)*(Sheet3!$B5:$B1002&lt;Sheet3!$C5:$C1002)))+(SUMPRODUCT((Sheet3!$K5:$O1002 = $A18)*(Sheet3!$B5:$B1002&gt;Sheet3!$C5:$C1002)))</f>
        <v>0</v>
      </c>
      <c r="J18" s="4">
        <f t="shared" si="2"/>
        <v>0</v>
      </c>
    </row>
    <row r="19">
      <c r="A19" s="2" t="s">
        <v>27</v>
      </c>
      <c r="B19" s="1">
        <v>11.0</v>
      </c>
      <c r="C19" s="1">
        <v>11.0</v>
      </c>
      <c r="D19" s="1">
        <v>9.0</v>
      </c>
      <c r="E19" s="1">
        <v>9.0</v>
      </c>
      <c r="F19" s="1">
        <v>7.0</v>
      </c>
      <c r="G19" s="3">
        <f t="shared" si="1"/>
        <v>47</v>
      </c>
      <c r="H19" s="3">
        <f>SUM(SUMPRODUCT((Sheet3!$F$2:$J$987 = $A19)*(Sheet3!$B$2:$B$987&gt;Sheet3!$C$2:$C$987)))+(SUMPRODUCT((Sheet3!$K$2:$O$987 = $A19)*(Sheet3!$B$2:$B$987&lt;Sheet3!$C$2:$C$987)))</f>
        <v>0</v>
      </c>
      <c r="I19" s="3">
        <f>SUM(SUMPRODUCT((Sheet3!$F6:$J1003 = $A19)*(Sheet3!$B6:$B1003&lt;Sheet3!$C6:$C1003)))+(SUMPRODUCT((Sheet3!$K6:$O1003 = $A19)*(Sheet3!$B6:$B1003&gt;Sheet3!$C6:$C1003)))</f>
        <v>0</v>
      </c>
      <c r="J19" s="4">
        <f t="shared" si="2"/>
        <v>0</v>
      </c>
    </row>
    <row r="20">
      <c r="A20" s="1" t="s">
        <v>28</v>
      </c>
      <c r="B20" s="1">
        <v>9.0</v>
      </c>
      <c r="C20" s="1">
        <v>9.0</v>
      </c>
      <c r="D20" s="1">
        <v>13.0</v>
      </c>
      <c r="E20" s="1">
        <v>9.0</v>
      </c>
      <c r="F20" s="1">
        <v>7.0</v>
      </c>
      <c r="G20" s="3">
        <f t="shared" si="1"/>
        <v>47</v>
      </c>
      <c r="H20" s="3">
        <f>SUM(SUMPRODUCT((Sheet3!$F$2:$J$987 = $A20)*(Sheet3!$B$2:$B$987&gt;Sheet3!$C$2:$C$987)))+(SUMPRODUCT((Sheet3!$K$2:$O$987 = $A20)*(Sheet3!$B$2:$B$987&lt;Sheet3!$C$2:$C$987)))</f>
        <v>0</v>
      </c>
      <c r="I20" s="3">
        <f>SUM(SUMPRODUCT((Sheet3!$F7:$J1004 = $A20)*(Sheet3!$B7:$B1004&lt;Sheet3!$C7:$C1004)))+(SUMPRODUCT((Sheet3!$K7:$O1004 = $A20)*(Sheet3!$B7:$B1004&gt;Sheet3!$C7:$C1004)))</f>
        <v>0</v>
      </c>
      <c r="J20" s="4">
        <f t="shared" si="2"/>
        <v>0</v>
      </c>
    </row>
  </sheetData>
  <autoFilter ref="$A$1:$J$20">
    <sortState ref="A1:J20">
      <sortCondition descending="1" ref="G1:G2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3" max="6" width="17.14"/>
    <col customWidth="1" min="7" max="10" width="15.71"/>
    <col customWidth="1" min="12" max="12" width="15.86"/>
    <col customWidth="1" min="13" max="13" width="16.57"/>
    <col customWidth="1" min="14" max="16" width="15.71"/>
  </cols>
  <sheetData>
    <row r="1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</row>
    <row r="2">
      <c r="A2" s="1" t="s">
        <v>44</v>
      </c>
      <c r="B2" s="7">
        <v>0.0</v>
      </c>
      <c r="C2" s="7">
        <v>0.0</v>
      </c>
      <c r="D2" s="8">
        <v>420.0</v>
      </c>
      <c r="E2" s="8">
        <v>376.0</v>
      </c>
      <c r="F2" s="1" t="s">
        <v>10</v>
      </c>
      <c r="G2" s="1" t="s">
        <v>16</v>
      </c>
      <c r="H2" s="1" t="s">
        <v>45</v>
      </c>
      <c r="I2" s="1" t="s">
        <v>14</v>
      </c>
      <c r="J2" s="1" t="s">
        <v>13</v>
      </c>
      <c r="K2" s="1" t="s">
        <v>15</v>
      </c>
      <c r="L2" s="1" t="s">
        <v>17</v>
      </c>
      <c r="M2" s="1" t="s">
        <v>18</v>
      </c>
      <c r="N2" s="1" t="s">
        <v>20</v>
      </c>
      <c r="O2" s="1" t="s">
        <v>19</v>
      </c>
    </row>
    <row r="3">
      <c r="A3" s="1" t="s">
        <v>46</v>
      </c>
      <c r="B3" s="7">
        <v>0.0</v>
      </c>
      <c r="C3" s="7">
        <v>0.0</v>
      </c>
      <c r="D3" s="8">
        <v>375.0</v>
      </c>
      <c r="E3" s="8">
        <v>375.0</v>
      </c>
      <c r="F3" s="1" t="s">
        <v>45</v>
      </c>
      <c r="G3" s="1" t="s">
        <v>17</v>
      </c>
      <c r="H3" s="1" t="s">
        <v>20</v>
      </c>
      <c r="I3" s="1" t="s">
        <v>19</v>
      </c>
      <c r="J3" s="1" t="s">
        <v>21</v>
      </c>
      <c r="K3" s="1" t="s">
        <v>14</v>
      </c>
      <c r="L3" s="1" t="s">
        <v>15</v>
      </c>
      <c r="M3" s="1" t="s">
        <v>18</v>
      </c>
      <c r="N3" s="1" t="s">
        <v>22</v>
      </c>
      <c r="O3" s="1" t="s">
        <v>23</v>
      </c>
    </row>
    <row r="4">
      <c r="A4" s="1" t="s">
        <v>47</v>
      </c>
      <c r="B4" s="7">
        <v>0.0</v>
      </c>
      <c r="C4" s="7">
        <v>0.0</v>
      </c>
      <c r="D4" s="8">
        <v>416.0</v>
      </c>
      <c r="E4" s="8">
        <v>413.0</v>
      </c>
      <c r="F4" s="1" t="s">
        <v>10</v>
      </c>
      <c r="G4" s="1" t="s">
        <v>13</v>
      </c>
      <c r="H4" s="1" t="s">
        <v>15</v>
      </c>
      <c r="I4" s="1" t="s">
        <v>17</v>
      </c>
      <c r="J4" s="1" t="s">
        <v>19</v>
      </c>
      <c r="K4" s="1" t="s">
        <v>16</v>
      </c>
      <c r="L4" s="1" t="s">
        <v>12</v>
      </c>
      <c r="M4" s="1" t="s">
        <v>14</v>
      </c>
      <c r="N4" s="1" t="s">
        <v>18</v>
      </c>
      <c r="O4" s="1" t="s">
        <v>20</v>
      </c>
    </row>
    <row r="5">
      <c r="A5" s="1" t="s">
        <v>48</v>
      </c>
      <c r="B5" s="7">
        <v>0.0</v>
      </c>
      <c r="C5" s="7">
        <v>0.0</v>
      </c>
      <c r="D5" s="8">
        <v>357.0</v>
      </c>
      <c r="E5" s="8">
        <v>350.0</v>
      </c>
      <c r="F5" s="1" t="s">
        <v>11</v>
      </c>
      <c r="G5" s="1" t="s">
        <v>17</v>
      </c>
      <c r="H5" s="1" t="s">
        <v>19</v>
      </c>
      <c r="I5" s="1" t="s">
        <v>20</v>
      </c>
      <c r="J5" s="1" t="s">
        <v>25</v>
      </c>
      <c r="K5" s="1" t="s">
        <v>13</v>
      </c>
      <c r="L5" s="1" t="s">
        <v>16</v>
      </c>
      <c r="M5" s="1" t="s">
        <v>18</v>
      </c>
      <c r="N5" s="1" t="s">
        <v>21</v>
      </c>
      <c r="O5" s="1" t="s">
        <v>27</v>
      </c>
    </row>
  </sheetData>
  <drawing r:id="rId1"/>
</worksheet>
</file>