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our\Desktop\excel_code\excel for git hub\"/>
    </mc:Choice>
  </mc:AlternateContent>
  <xr:revisionPtr revIDLastSave="0" documentId="13_ncr:1_{C87F920A-6E11-45A2-9043-60A357E58E67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International_Breweries" sheetId="1" r:id="rId1"/>
    <sheet name="Sheet9" sheetId="10" r:id="rId2"/>
    <sheet name="Sheet1" sheetId="2" r:id="rId3"/>
    <sheet name="Sheet3" sheetId="4" r:id="rId4"/>
  </sheets>
  <definedNames>
    <definedName name="_xlnm._FilterDatabase" localSheetId="2" hidden="1">Sheet1!$A$1:$M$1048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AW2" i="1" l="1"/>
  <c r="CF3" i="1" l="1"/>
  <c r="CG3" i="1" s="1"/>
  <c r="CF4" i="1"/>
  <c r="CG4" i="1" s="1"/>
  <c r="CF5" i="1"/>
  <c r="CG5" i="1" s="1"/>
  <c r="CF6" i="1"/>
  <c r="CG6" i="1" s="1"/>
  <c r="CF7" i="1"/>
  <c r="CG7" i="1" s="1"/>
  <c r="CF8" i="1"/>
  <c r="CG8" i="1" s="1"/>
  <c r="CF9" i="1"/>
  <c r="CG9" i="1" s="1"/>
  <c r="CF10" i="1"/>
  <c r="CG10" i="1" s="1"/>
  <c r="CF11" i="1"/>
  <c r="CG11" i="1" s="1"/>
  <c r="CF12" i="1"/>
  <c r="CG12" i="1" s="1"/>
  <c r="CF2" i="1"/>
  <c r="CG2" i="1" s="1"/>
  <c r="BY3" i="1" l="1"/>
  <c r="BY4" i="1"/>
  <c r="BY5" i="1"/>
  <c r="BY6" i="1"/>
  <c r="BY7" i="1"/>
  <c r="BY2" i="1"/>
  <c r="BW3" i="1"/>
  <c r="BW4" i="1"/>
  <c r="BW5" i="1"/>
  <c r="BW6" i="1"/>
  <c r="BW7" i="1"/>
  <c r="BW2" i="1"/>
  <c r="R3" i="10"/>
  <c r="R4" i="10"/>
  <c r="R5" i="10"/>
  <c r="R6" i="10"/>
  <c r="R7" i="10"/>
  <c r="R2" i="10"/>
  <c r="Q7" i="10"/>
  <c r="Q3" i="10"/>
  <c r="Q4" i="10"/>
  <c r="Q5" i="10"/>
  <c r="Q6" i="10"/>
  <c r="Q2" i="10"/>
  <c r="BQ3" i="1"/>
  <c r="BQ4" i="1"/>
  <c r="BR4" i="1" s="1"/>
  <c r="BQ5" i="1"/>
  <c r="BQ6" i="1"/>
  <c r="BR6" i="1" s="1"/>
  <c r="BQ7" i="1"/>
  <c r="BQ8" i="1"/>
  <c r="BR8" i="1" s="1"/>
  <c r="BQ2" i="1"/>
  <c r="BG3" i="1"/>
  <c r="BG4" i="1"/>
  <c r="BG5" i="1"/>
  <c r="BG6" i="1"/>
  <c r="BG7" i="1"/>
  <c r="BG8" i="1"/>
  <c r="BG2" i="1"/>
  <c r="BG10" i="1" s="1"/>
  <c r="BF3" i="1"/>
  <c r="BF4" i="1"/>
  <c r="BF5" i="1"/>
  <c r="BF6" i="1"/>
  <c r="BF7" i="1"/>
  <c r="BF8" i="1"/>
  <c r="BF2" i="1"/>
  <c r="BE2" i="1"/>
  <c r="BE3" i="1"/>
  <c r="BE4" i="1"/>
  <c r="BH4" i="1" s="1"/>
  <c r="BE5" i="1"/>
  <c r="BE6" i="1"/>
  <c r="BH6" i="1" s="1"/>
  <c r="BE7" i="1"/>
  <c r="BE8" i="1"/>
  <c r="BH8" i="1" s="1"/>
  <c r="BD3" i="1"/>
  <c r="BD2" i="1"/>
  <c r="R3" i="1"/>
  <c r="R4" i="1"/>
  <c r="R5" i="1"/>
  <c r="R6" i="1"/>
  <c r="R7" i="1"/>
  <c r="R8" i="1"/>
  <c r="T2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S3" i="4"/>
  <c r="S4" i="4"/>
  <c r="S5" i="4"/>
  <c r="S6" i="4"/>
  <c r="S7" i="4"/>
  <c r="S2" i="4"/>
  <c r="R3" i="4"/>
  <c r="R4" i="4"/>
  <c r="R5" i="4"/>
  <c r="R6" i="4"/>
  <c r="R7" i="4"/>
  <c r="R2" i="4"/>
  <c r="AW3" i="1"/>
  <c r="AW4" i="1"/>
  <c r="AW5" i="1"/>
  <c r="AW6" i="1"/>
  <c r="AW7" i="1"/>
  <c r="AW8" i="1"/>
  <c r="S23" i="2"/>
  <c r="S18" i="2"/>
  <c r="S13" i="2"/>
  <c r="S8" i="2"/>
  <c r="S3" i="2"/>
  <c r="R23" i="2"/>
  <c r="R18" i="2"/>
  <c r="R13" i="2"/>
  <c r="R8" i="2"/>
  <c r="R3" i="2"/>
  <c r="CB6" i="1" l="1"/>
  <c r="CB4" i="1"/>
  <c r="BJ2" i="1"/>
  <c r="BR2" i="1"/>
  <c r="BR7" i="1"/>
  <c r="BR5" i="1"/>
  <c r="BR3" i="1"/>
  <c r="CB2" i="1"/>
  <c r="CB5" i="1"/>
  <c r="CB3" i="1"/>
  <c r="CC3" i="1" s="1"/>
  <c r="BJ7" i="1"/>
  <c r="BJ5" i="1"/>
  <c r="BJ3" i="1"/>
  <c r="BF10" i="1"/>
  <c r="BT2" i="1"/>
  <c r="BH2" i="1"/>
  <c r="BH7" i="1"/>
  <c r="BH5" i="1"/>
  <c r="BH3" i="1"/>
  <c r="BJ8" i="1"/>
  <c r="BJ6" i="1"/>
  <c r="BJ4" i="1"/>
  <c r="BE10" i="1"/>
  <c r="T3" i="1"/>
  <c r="AX8" i="1"/>
  <c r="AX6" i="1"/>
  <c r="AX4" i="1"/>
  <c r="AX2" i="1"/>
  <c r="AX7" i="1"/>
  <c r="AX5" i="1"/>
  <c r="AX3" i="1"/>
  <c r="AN3" i="1"/>
  <c r="AN4" i="1"/>
  <c r="AN5" i="1"/>
  <c r="AN6" i="1"/>
  <c r="AN7" i="1"/>
  <c r="AN8" i="1"/>
  <c r="AN2" i="1"/>
  <c r="AI3" i="1"/>
  <c r="AI4" i="1"/>
  <c r="AI5" i="1"/>
  <c r="AI6" i="1"/>
  <c r="AI7" i="1"/>
  <c r="AI8" i="1"/>
  <c r="AI9" i="1"/>
  <c r="AI10" i="1"/>
  <c r="AI11" i="1"/>
  <c r="AI12" i="1"/>
  <c r="AI13" i="1"/>
  <c r="AI2" i="1"/>
  <c r="AH3" i="1"/>
  <c r="AH4" i="1"/>
  <c r="AH5" i="1"/>
  <c r="AH6" i="1"/>
  <c r="AH7" i="1"/>
  <c r="AH8" i="1"/>
  <c r="AH9" i="1"/>
  <c r="AH10" i="1"/>
  <c r="AH11" i="1"/>
  <c r="AH12" i="1"/>
  <c r="AH13" i="1"/>
  <c r="AH2" i="1"/>
  <c r="AG3" i="1"/>
  <c r="AJ3" i="1" s="1"/>
  <c r="AG4" i="1"/>
  <c r="AJ4" i="1" s="1"/>
  <c r="AG5" i="1"/>
  <c r="AJ5" i="1" s="1"/>
  <c r="AG6" i="1"/>
  <c r="AJ6" i="1" s="1"/>
  <c r="AG7" i="1"/>
  <c r="AJ7" i="1" s="1"/>
  <c r="AG8" i="1"/>
  <c r="AJ8" i="1" s="1"/>
  <c r="AG9" i="1"/>
  <c r="AJ9" i="1" s="1"/>
  <c r="AG10" i="1"/>
  <c r="AJ10" i="1" s="1"/>
  <c r="AG11" i="1"/>
  <c r="AJ11" i="1" s="1"/>
  <c r="AG12" i="1"/>
  <c r="AJ12" i="1" s="1"/>
  <c r="AG13" i="1"/>
  <c r="AJ13" i="1" s="1"/>
  <c r="AG2" i="1"/>
  <c r="AC3" i="1"/>
  <c r="AC4" i="1"/>
  <c r="AC2" i="1"/>
  <c r="Y3" i="1"/>
  <c r="Y4" i="1"/>
  <c r="Y5" i="1"/>
  <c r="Y6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2" i="1"/>
  <c r="O2" i="1"/>
  <c r="CC2" i="1" l="1"/>
  <c r="CC4" i="1"/>
  <c r="CC5" i="1"/>
  <c r="CC6" i="1"/>
  <c r="BH10" i="1"/>
  <c r="BN3" i="1"/>
  <c r="BO3" i="1"/>
  <c r="BO4" i="1"/>
  <c r="BN4" i="1"/>
  <c r="Z6" i="1"/>
  <c r="AD2" i="1"/>
  <c r="AO8" i="1"/>
  <c r="W2" i="1"/>
  <c r="AQ2" i="1"/>
  <c r="AR2" i="1"/>
  <c r="AQ7" i="1"/>
  <c r="AR7" i="1"/>
  <c r="AQ5" i="1"/>
  <c r="AR5" i="1"/>
  <c r="W3" i="1"/>
  <c r="AQ3" i="1"/>
  <c r="AR3" i="1"/>
  <c r="Z4" i="1"/>
  <c r="AD3" i="1"/>
  <c r="AO6" i="1"/>
  <c r="AO4" i="1"/>
  <c r="AR8" i="1"/>
  <c r="AQ8" i="1"/>
  <c r="AS8" i="1" s="1"/>
  <c r="AR6" i="1"/>
  <c r="AQ6" i="1"/>
  <c r="AS6" i="1" s="1"/>
  <c r="AR4" i="1"/>
  <c r="AQ4" i="1"/>
  <c r="AS4" i="1" s="1"/>
  <c r="Z2" i="1"/>
  <c r="Z5" i="1"/>
  <c r="Z3" i="1"/>
  <c r="AD4" i="1"/>
  <c r="AK2" i="1"/>
  <c r="AO2" i="1"/>
  <c r="AO7" i="1"/>
  <c r="AO5" i="1"/>
  <c r="AO3" i="1"/>
  <c r="AJ2" i="1"/>
  <c r="AS5" i="1" l="1"/>
  <c r="AS7" i="1"/>
  <c r="AS2" i="1"/>
  <c r="AT2" i="1"/>
  <c r="AS3" i="1"/>
  <c r="W4" i="1"/>
  <c r="AT3" i="1" l="1"/>
  <c r="AT6" i="1"/>
  <c r="AT5" i="1"/>
  <c r="AT7" i="1"/>
  <c r="AT8" i="1"/>
  <c r="AT4" i="1"/>
</calcChain>
</file>

<file path=xl/sharedStrings.xml><?xml version="1.0" encoding="utf-8"?>
<sst xmlns="http://schemas.openxmlformats.org/spreadsheetml/2006/main" count="15231" uniqueCount="113">
  <si>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</si>
  <si>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</si>
  <si>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</si>
  <si>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</si>
  <si>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</si>
  <si>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</si>
  <si>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</si>
  <si>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</si>
  <si>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</si>
  <si>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</si>
  <si>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</si>
  <si>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</si>
  <si>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</si>
  <si>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</si>
  <si>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</si>
  <si>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</si>
  <si>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</si>
  <si>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</si>
  <si>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</si>
  <si>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</si>
  <si>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</si>
  <si>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</si>
  <si>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</si>
  <si>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</si>
  <si>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</si>
  <si>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</si>
  <si>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</si>
  <si>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</si>
  <si>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</si>
  <si>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</si>
  <si>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</si>
  <si>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</si>
  <si>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</si>
  <si>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</si>
  <si>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</si>
  <si>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</si>
  <si>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</si>
  <si>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</si>
  <si>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</si>
  <si>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</si>
  <si>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</si>
  <si>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</si>
  <si>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</si>
  <si>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</si>
  <si>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</si>
  <si>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</si>
  <si>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</si>
  <si>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</si>
  <si>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</si>
  <si>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</si>
  <si>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</si>
  <si>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</si>
  <si>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</si>
  <si>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</si>
  <si>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</si>
  <si>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</si>
  <si>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</si>
  <si>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</si>
  <si>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</si>
  <si>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</si>
  <si>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</si>
  <si>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</si>
  <si>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</si>
  <si>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</si>
  <si>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</si>
  <si>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TOTAL PROFITS</t>
  </si>
  <si>
    <t>Q1a</t>
  </si>
  <si>
    <t>LANGUAGE</t>
  </si>
  <si>
    <t>Q2</t>
  </si>
  <si>
    <t>TERRITORY</t>
  </si>
  <si>
    <t>ANGLOPHONE</t>
  </si>
  <si>
    <t>FRANCOPHONE</t>
  </si>
  <si>
    <t>TERRITORY PROFIT</t>
  </si>
  <si>
    <t>Q3</t>
  </si>
  <si>
    <t>GENERATED PROFIT</t>
  </si>
  <si>
    <t>RANK PROFIT</t>
  </si>
  <si>
    <t>Q4</t>
  </si>
  <si>
    <t>YEAR PROFIT</t>
  </si>
  <si>
    <t>Q5</t>
  </si>
  <si>
    <t>TOTAL</t>
  </si>
  <si>
    <t>LEAST PROFIT GENERATED</t>
  </si>
  <si>
    <t>Q8</t>
  </si>
  <si>
    <t>BRAND</t>
  </si>
  <si>
    <t>HIGEST PROFIT IN SENEGAL</t>
  </si>
  <si>
    <t>RANK</t>
  </si>
  <si>
    <t>Q1</t>
  </si>
  <si>
    <t>QUANTITY BRAND IN 2018</t>
  </si>
  <si>
    <t>QUANTITY BRAND IN 2019</t>
  </si>
  <si>
    <t>SUM OF QUANTITY 2018/2019</t>
  </si>
  <si>
    <t>BUDWEISER</t>
  </si>
  <si>
    <t>CASTLE LITE</t>
  </si>
  <si>
    <t>TROPHY</t>
  </si>
  <si>
    <t>HERO</t>
  </si>
  <si>
    <t>EAGLE LAGER</t>
  </si>
  <si>
    <t>REGION</t>
  </si>
  <si>
    <t xml:space="preserve"> </t>
  </si>
  <si>
    <t>YEAR</t>
  </si>
  <si>
    <t>malt</t>
  </si>
  <si>
    <t>beer</t>
  </si>
  <si>
    <t>beer or malt</t>
  </si>
  <si>
    <t>total amount of beer consumed</t>
  </si>
  <si>
    <t>beers consumed 2018</t>
  </si>
  <si>
    <t>beers consumed 2017</t>
  </si>
  <si>
    <t>beers consued 2019</t>
  </si>
  <si>
    <t>RANK WITH HIGHEST SALES IN NIGERIA</t>
  </si>
  <si>
    <t>Q6</t>
  </si>
  <si>
    <t>SOUTH SOUTH</t>
  </si>
  <si>
    <t>Q7</t>
  </si>
  <si>
    <t>Q9</t>
  </si>
  <si>
    <t>J</t>
  </si>
  <si>
    <t>ss</t>
  </si>
  <si>
    <t>HIGHEST SALES PERSONAL</t>
  </si>
  <si>
    <t>HIGHEST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</si>
</sst>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1009]* #,##0.00_-;\-[$$-1009]* #,##0.00_-;_-[$$-10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18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048"/>
  <sheetViews>
    <sheetView topLeftCell="AB1" workbookViewId="0">
      <selection activeCell="BW2" sqref="BW2"/>
    </sheetView>
  </sheetViews>
  <sheetFormatPr defaultRowHeight="14.5" x14ac:dyDescent="0.35"/>
  <cols>
    <col min="2" max="2" width="9.90625" bestFit="1" customWidth="1"/>
    <col min="15" max="15" width="15.36328125" customWidth="1"/>
    <col min="16" max="16" width="11.1796875" customWidth="1"/>
    <col min="17" max="19" width="15" customWidth="1"/>
    <col min="20" max="20" width="31.1796875" bestFit="1" customWidth="1"/>
    <col min="22" max="22" width="14.08984375" customWidth="1"/>
    <col min="23" max="23" width="17.6328125" customWidth="1"/>
    <col min="25" max="25" width="19.453125" customWidth="1"/>
    <col min="26" max="26" width="11.90625" bestFit="1" customWidth="1"/>
    <col min="29" max="29" width="14" customWidth="1"/>
    <col min="30" max="30" width="12.36328125" customWidth="1"/>
    <col min="33" max="36" width="13.90625" bestFit="1" customWidth="1"/>
    <col min="37" max="37" width="25.1796875" customWidth="1"/>
    <col min="40" max="40" width="24.81640625" customWidth="1"/>
    <col min="43" max="44" width="25.54296875" customWidth="1"/>
    <col min="45" max="45" width="29.6328125" bestFit="1" customWidth="1"/>
    <col min="49" max="49" width="10.6328125" bestFit="1" customWidth="1"/>
    <col min="53" max="53" width="13.90625" bestFit="1" customWidth="1"/>
    <col min="54" max="54" width="10.6328125" bestFit="1" customWidth="1"/>
    <col min="56" max="56" width="31.1796875" bestFit="1" customWidth="1"/>
    <col min="57" max="60" width="31.1796875" customWidth="1"/>
    <col min="61" max="61" width="11.08984375" customWidth="1"/>
    <col min="62" max="62" width="38" bestFit="1" customWidth="1"/>
    <col min="69" max="69" width="14.81640625" bestFit="1" customWidth="1"/>
    <col min="79" max="79" width="10.6328125" bestFit="1" customWidth="1"/>
    <col min="80" max="80" width="21.81640625" bestFit="1" customWidth="1"/>
    <col min="83" max="83" width="9.90625" bestFit="1" customWidth="1"/>
    <col min="84" max="84" width="22.81640625" bestFit="1" customWidth="1"/>
  </cols>
  <sheetData>
    <row r="1" spans="1:85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66</v>
      </c>
      <c r="O1" s="2" t="s">
        <v>65</v>
      </c>
      <c r="P1" s="2" t="s">
        <v>9</v>
      </c>
      <c r="Q1" s="2" t="s">
        <v>67</v>
      </c>
      <c r="R1" s="2" t="s">
        <v>99</v>
      </c>
      <c r="S1" s="2" t="s">
        <v>99</v>
      </c>
      <c r="T1" s="2" t="s">
        <v>100</v>
      </c>
      <c r="U1" s="2" t="s">
        <v>68</v>
      </c>
      <c r="V1" s="2" t="s">
        <v>69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12</v>
      </c>
      <c r="AC1" s="2" t="s">
        <v>77</v>
      </c>
      <c r="AD1" s="2" t="s">
        <v>75</v>
      </c>
      <c r="AE1" s="2" t="s">
        <v>78</v>
      </c>
      <c r="AF1" s="2" t="s">
        <v>11</v>
      </c>
      <c r="AG1" s="2">
        <v>2017</v>
      </c>
      <c r="AH1" s="2">
        <v>2018</v>
      </c>
      <c r="AI1" s="2">
        <v>2019</v>
      </c>
      <c r="AJ1" s="2" t="s">
        <v>79</v>
      </c>
      <c r="AK1" s="2" t="s">
        <v>80</v>
      </c>
      <c r="AL1" s="2" t="s">
        <v>81</v>
      </c>
      <c r="AM1" s="2" t="s">
        <v>82</v>
      </c>
      <c r="AN1" s="2" t="s">
        <v>83</v>
      </c>
      <c r="AO1" s="2" t="s">
        <v>84</v>
      </c>
      <c r="AP1" s="2" t="s">
        <v>85</v>
      </c>
      <c r="AQ1" s="2" t="s">
        <v>86</v>
      </c>
      <c r="AR1" s="2" t="s">
        <v>87</v>
      </c>
      <c r="AS1" s="2" t="s">
        <v>88</v>
      </c>
      <c r="AT1" s="2" t="s">
        <v>84</v>
      </c>
      <c r="AU1" s="2" t="s">
        <v>68</v>
      </c>
      <c r="AV1" s="2" t="s">
        <v>3</v>
      </c>
      <c r="AW1" s="2" t="s">
        <v>6</v>
      </c>
      <c r="AY1" s="2" t="s">
        <v>73</v>
      </c>
      <c r="AZ1" s="2" t="s">
        <v>3</v>
      </c>
      <c r="BA1" s="2"/>
      <c r="BB1" s="2" t="s">
        <v>6</v>
      </c>
      <c r="BC1" s="2" t="s">
        <v>84</v>
      </c>
      <c r="BD1" s="2" t="s">
        <v>100</v>
      </c>
      <c r="BE1" s="2" t="s">
        <v>103</v>
      </c>
      <c r="BF1" s="2" t="s">
        <v>101</v>
      </c>
      <c r="BG1" s="2" t="s">
        <v>102</v>
      </c>
      <c r="BH1" s="2"/>
      <c r="BI1" s="2" t="s">
        <v>78</v>
      </c>
      <c r="BJ1" s="2" t="s">
        <v>104</v>
      </c>
      <c r="BK1" s="2" t="s">
        <v>76</v>
      </c>
      <c r="BL1" s="2" t="s">
        <v>69</v>
      </c>
      <c r="BM1" s="2" t="s">
        <v>3</v>
      </c>
      <c r="BN1" s="2" t="s">
        <v>96</v>
      </c>
      <c r="BP1" s="2" t="s">
        <v>105</v>
      </c>
      <c r="BQ1" s="2" t="s">
        <v>106</v>
      </c>
      <c r="BR1" s="2" t="s">
        <v>84</v>
      </c>
      <c r="BS1" s="2" t="s">
        <v>107</v>
      </c>
      <c r="BU1" s="2" t="s">
        <v>81</v>
      </c>
      <c r="BV1" t="s">
        <v>10</v>
      </c>
      <c r="BX1" t="s">
        <v>108</v>
      </c>
      <c r="BZ1" t="s">
        <v>85</v>
      </c>
      <c r="CA1" t="s">
        <v>9</v>
      </c>
      <c r="CB1" t="s">
        <v>112</v>
      </c>
      <c r="CC1" t="s">
        <v>84</v>
      </c>
      <c r="CD1" t="s">
        <v>68</v>
      </c>
      <c r="CE1" t="s">
        <v>1</v>
      </c>
      <c r="CF1" t="s">
        <v>111</v>
      </c>
      <c r="CG1" t="s">
        <v>84</v>
      </c>
    </row>
    <row r="2" spans="1:85" x14ac:dyDescent="0.3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O2">
        <f>SUM(I2:I1048)</f>
        <v>105587420</v>
      </c>
      <c r="P2" t="s">
        <v>16</v>
      </c>
      <c r="Q2" t="str">
        <f t="shared" ref="Q2:Q33" si="0">IF(J2="GHANA", "ANGLOPHONE", IF(J2="NIGERIA", "ANGLOPHONE","FRANCOPHONE"))</f>
        <v>ANGLOPHONE</v>
      </c>
      <c r="R2" t="str">
        <f t="shared" ref="R2:R33" si="1">IF(D2="beta malt", "malt", IF(D2="grand malt", "malt", "beer"))</f>
        <v>beer</v>
      </c>
      <c r="S2" t="s">
        <v>98</v>
      </c>
      <c r="T2">
        <f>SUMIFS(G2:G1048, R2:R1048, S2, J2:J1048, "nigeria")</f>
        <v>129260</v>
      </c>
      <c r="V2" t="s">
        <v>70</v>
      </c>
      <c r="W2">
        <f>SUMIF(Q2:Q1048, V2, I2:I1048)</f>
        <v>42389260</v>
      </c>
      <c r="Y2">
        <f>SUMIFS(I2:I1048, J2:J1048, P2, M2:M1048, 2019)</f>
        <v>7144070</v>
      </c>
      <c r="Z2">
        <f>RANK(Y2,$Y$2:$Y$6)</f>
        <v>1</v>
      </c>
      <c r="AB2">
        <v>2019</v>
      </c>
      <c r="AC2">
        <f>SUMIF(M2:M1048, AB2, I2:I1048)</f>
        <v>30020250</v>
      </c>
      <c r="AD2">
        <f>RANK(AC2, $AC$2:$AC$4)</f>
        <v>3</v>
      </c>
      <c r="AF2" t="s">
        <v>18</v>
      </c>
      <c r="AG2" s="1">
        <f t="shared" ref="AG2:AG13" si="2">SUMIFS(I2:I1048, L2:L1048, AF2, M2:M1048, 2017)</f>
        <v>3200220</v>
      </c>
      <c r="AH2" s="1">
        <f t="shared" ref="AH2:AH13" si="3">SUMIFS(I2:I1048, L2:L1048, AF2, M2:M1048, 2018)</f>
        <v>2259610</v>
      </c>
      <c r="AI2" s="1">
        <f t="shared" ref="AI2:AI13" si="4">SUMIFS(I2:I1048, L2:L1048, AF2, M2:M1048, 2019)</f>
        <v>3263160</v>
      </c>
      <c r="AJ2" s="1">
        <f>SUM(AG2:AI2)</f>
        <v>8722990</v>
      </c>
      <c r="AK2">
        <f>MIN(AF2:AI13)</f>
        <v>1366880</v>
      </c>
      <c r="AM2" t="s">
        <v>15</v>
      </c>
      <c r="AN2">
        <f t="shared" ref="AN2:AN8" si="5">SUMIFS(I2:I1048, D2:D1048, AM2, J2:J1048, "SENEGAL")</f>
        <v>1278750</v>
      </c>
      <c r="AO2">
        <f>RANK(AN2, $AN$2:$AN$8)</f>
        <v>7</v>
      </c>
      <c r="AQ2">
        <f t="shared" ref="AQ2:AQ8" si="6">SUMIFS(G2:G1048, D2:D1048, AM2, Q2:Q1048, "FRANCOPHONE", M2:M1048, 2018)</f>
        <v>29490</v>
      </c>
      <c r="AR2">
        <f t="shared" ref="AR2:AR8" si="7">SUMIFS(G2:G1048, D2:D1048, AM2, Q2:Q1048, "FRANCOPHONE", M2:M1048, 2019)</f>
        <v>23409</v>
      </c>
      <c r="AS2">
        <f>SUM(AQ2:AR2)</f>
        <v>52899</v>
      </c>
      <c r="AT2">
        <f>RANK(AS2, $AS$2:$AS$8)</f>
        <v>1</v>
      </c>
      <c r="AV2" t="s">
        <v>15</v>
      </c>
      <c r="AW2">
        <f t="shared" ref="AW2:AW8" si="8">SUMIFS(G2:G1048, D2:D1048, AV2, J2:J1048, "GHANA")</f>
        <v>25524</v>
      </c>
      <c r="AX2">
        <f>RANK(AW2, $AW$2:$AW$8)</f>
        <v>5</v>
      </c>
      <c r="AZ2" t="s">
        <v>15</v>
      </c>
      <c r="BA2" t="s">
        <v>70</v>
      </c>
      <c r="BB2" t="s">
        <v>98</v>
      </c>
      <c r="BC2" t="s">
        <v>98</v>
      </c>
      <c r="BD2">
        <f>SUMIFS(G2:G1048, BB2:BB1048, BC2, J2:J1048, "nigeria")</f>
        <v>129260</v>
      </c>
      <c r="BE2">
        <f t="shared" ref="BE2:BE8" si="9">SUMIFS(G2:G1048, D2:D1048, AZ2, J2:J1048, "nigeria", M2:M1048, 2019)</f>
        <v>5803</v>
      </c>
      <c r="BF2">
        <f t="shared" ref="BF2:BF8" si="10">SUMIFS(G2:G1050, D2:D1050, AZ2, J2:J1050, "nigeria", M2:M1050, 2018)</f>
        <v>11404</v>
      </c>
      <c r="BG2">
        <f t="shared" ref="BG2:BG8" si="11">SUMIFS(G2:G1050, D2:D1050, AZ2, J2:J1050, "nigeria", M2:M1050, 2017)</f>
        <v>8536</v>
      </c>
      <c r="BH2">
        <f t="shared" ref="BH2:BH8" si="12">SUM(BE2:BG2)</f>
        <v>25743</v>
      </c>
      <c r="BJ2">
        <f t="shared" ref="BJ2:BJ8" si="13">RANK(BE2, $BE$2:$BE$8)</f>
        <v>5</v>
      </c>
      <c r="BN2">
        <v>2018</v>
      </c>
      <c r="BO2">
        <v>2019</v>
      </c>
      <c r="BQ2">
        <f t="shared" ref="BQ2:BQ8" si="14">SUMIFS(G2:G1048, D2:D1048, AZ2, K2:K1048, "SOUTHSOUTH", J2:J1048, "NIGERIA")</f>
        <v>4468</v>
      </c>
      <c r="BR2">
        <f>RANK(BQ2, $BQ$2:$BQ$8)</f>
        <v>2</v>
      </c>
      <c r="BT2">
        <f>SUMIFS(G2:G1048,R2:R1048,"beer", J2:J1048, "nigeria")</f>
        <v>129260</v>
      </c>
      <c r="BV2" t="s">
        <v>17</v>
      </c>
      <c r="BW2">
        <f t="shared" ref="BW2:BW7" si="15">SUMIFS(G2:G1048,K2:K1048,BV2,D2:D1048,"budweiser",J2:J1048,"Nigeria")</f>
        <v>4113</v>
      </c>
      <c r="BX2" t="s">
        <v>17</v>
      </c>
      <c r="BY2">
        <f t="shared" ref="BY2:BY7" si="16">SUMIFS(G2:G1048,K2:K1048,BV2,D2:D1048,"budweiser",M2:M1048, 2019, J2:J1048,"Nigeria")</f>
        <v>1821</v>
      </c>
      <c r="CA2" t="s">
        <v>16</v>
      </c>
      <c r="CB2">
        <f>SUMIFS(G2:G1048, J2:J1048, CA2, R2:R1048, "BEER")</f>
        <v>127232</v>
      </c>
      <c r="CC2">
        <f>RANK(CB2, $CB$2:$CB$6)</f>
        <v>4</v>
      </c>
      <c r="CE2" t="s">
        <v>13</v>
      </c>
      <c r="CF2">
        <f t="shared" ref="CF2:CF12" si="17">SUMIFS(G2:G1048, B2:B1048, CE2, D2:D1048, "BUDWEISER", J2:J1048, "SENEGAL")</f>
        <v>2507</v>
      </c>
      <c r="CG2">
        <f>RANK(CF2, $CF$2:$CF$12)</f>
        <v>5</v>
      </c>
    </row>
    <row r="3" spans="1:85" x14ac:dyDescent="0.3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P3" t="s">
        <v>22</v>
      </c>
      <c r="Q3" t="str">
        <f t="shared" si="0"/>
        <v>ANGLOPHONE</v>
      </c>
      <c r="R3" t="str">
        <f t="shared" si="1"/>
        <v>beer</v>
      </c>
      <c r="S3" t="s">
        <v>97</v>
      </c>
      <c r="T3">
        <f>SUMIFS(G3:G1049, R3:R1049, S3, J3:J1049, "nigeria")</f>
        <v>50047</v>
      </c>
      <c r="V3" t="s">
        <v>71</v>
      </c>
      <c r="W3">
        <f>SUMIF(Q3:Q1049, V3, I3:I1049)</f>
        <v>63198160</v>
      </c>
      <c r="Y3">
        <f>SUMIFS(I3:I1049, J3:J1049, P3, M3:M1049, 2019)</f>
        <v>4805320</v>
      </c>
      <c r="Z3">
        <f t="shared" ref="Z3:Z6" si="18">RANK(Y3,$Y$2:$Y$6)</f>
        <v>5</v>
      </c>
      <c r="AB3">
        <v>2018</v>
      </c>
      <c r="AC3">
        <f>SUMIF(M3:M1049, AB3, I3:I1049)</f>
        <v>37063850</v>
      </c>
      <c r="AD3">
        <f t="shared" ref="AD3:AD4" si="19">RANK(AC3, $AC$2:$AC$4)</f>
        <v>2</v>
      </c>
      <c r="AF3" t="s">
        <v>24</v>
      </c>
      <c r="AG3" s="1">
        <f t="shared" si="2"/>
        <v>2912440</v>
      </c>
      <c r="AH3" s="1">
        <f t="shared" si="3"/>
        <v>4749130</v>
      </c>
      <c r="AI3" s="1">
        <f t="shared" si="4"/>
        <v>1366880</v>
      </c>
      <c r="AJ3" s="1">
        <f t="shared" ref="AJ3:AJ13" si="20">SUM(AG3:AI3)</f>
        <v>9028450</v>
      </c>
      <c r="AM3" t="s">
        <v>21</v>
      </c>
      <c r="AN3">
        <f t="shared" si="5"/>
        <v>6480750</v>
      </c>
      <c r="AO3">
        <f t="shared" ref="AO3:AO8" si="21">RANK(AN3, $AN$2:$AN$8)</f>
        <v>2</v>
      </c>
      <c r="AQ3">
        <f t="shared" si="6"/>
        <v>26141</v>
      </c>
      <c r="AR3">
        <f t="shared" si="7"/>
        <v>20425</v>
      </c>
      <c r="AS3">
        <f t="shared" ref="AS3:AS8" si="22">SUM(AQ3:AR3)</f>
        <v>46566</v>
      </c>
      <c r="AT3">
        <f t="shared" ref="AT3:AT8" si="23">RANK(AS3, $AS$2:$AS$8)</f>
        <v>6</v>
      </c>
      <c r="AV3" t="s">
        <v>21</v>
      </c>
      <c r="AW3">
        <f t="shared" si="8"/>
        <v>24419</v>
      </c>
      <c r="AX3">
        <f t="shared" ref="AX3:AX8" si="24">RANK(AW3, $AW$2:$AW$8)</f>
        <v>7</v>
      </c>
      <c r="AZ3" t="s">
        <v>21</v>
      </c>
      <c r="BA3" t="s">
        <v>70</v>
      </c>
      <c r="BB3" t="s">
        <v>98</v>
      </c>
      <c r="BC3" t="s">
        <v>97</v>
      </c>
      <c r="BD3">
        <f>SUMIFS(G3:G1049, BB3:BB1049, BC3, J3:J1049, "nigeria")</f>
        <v>50047</v>
      </c>
      <c r="BE3">
        <f t="shared" si="9"/>
        <v>5490</v>
      </c>
      <c r="BF3">
        <f t="shared" si="10"/>
        <v>8636</v>
      </c>
      <c r="BG3">
        <f t="shared" si="11"/>
        <v>12027</v>
      </c>
      <c r="BH3">
        <f t="shared" si="12"/>
        <v>26153</v>
      </c>
      <c r="BJ3">
        <f t="shared" si="13"/>
        <v>6</v>
      </c>
      <c r="BM3" t="s">
        <v>48</v>
      </c>
      <c r="BN3">
        <f>SUMIFS(G2:G1048,D2:D1048,"grand malt",Q2:Q1048,"Anglophone",M2:M1048,2018)</f>
        <v>13793</v>
      </c>
      <c r="BO3">
        <f>SUMIFS(G2:G1048,D2:D1048,"grand malt",Q2:Q1048,"Anglophone",M2:M1048,2019)</f>
        <v>19428</v>
      </c>
      <c r="BQ3">
        <f t="shared" si="14"/>
        <v>4328</v>
      </c>
      <c r="BR3">
        <f t="shared" ref="BR3:BR8" si="25">RANK(BQ3, $BQ$2:$BQ$8)</f>
        <v>4</v>
      </c>
      <c r="BV3" t="s">
        <v>23</v>
      </c>
      <c r="BW3">
        <f t="shared" si="15"/>
        <v>4620</v>
      </c>
      <c r="BX3" t="s">
        <v>23</v>
      </c>
      <c r="BY3">
        <f t="shared" si="16"/>
        <v>884</v>
      </c>
      <c r="CA3" t="s">
        <v>22</v>
      </c>
      <c r="CB3">
        <f>SUMIFS(G3:G1049, J3:J1049, CA3, R3:R1049, "BEER")</f>
        <v>129260</v>
      </c>
      <c r="CC3">
        <f t="shared" ref="CC3:CC6" si="26">RANK(CB3, $CB$2:$CB$6)</f>
        <v>2</v>
      </c>
      <c r="CE3" t="s">
        <v>19</v>
      </c>
      <c r="CF3">
        <f t="shared" si="17"/>
        <v>966</v>
      </c>
      <c r="CG3">
        <f t="shared" ref="CG3:CG12" si="27">RANK(CF3, $CF$2:$CF$12)</f>
        <v>8</v>
      </c>
    </row>
    <row r="4" spans="1:85" x14ac:dyDescent="0.3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P4" t="s">
        <v>28</v>
      </c>
      <c r="Q4" t="str">
        <f t="shared" si="0"/>
        <v>FRANCOPHONE</v>
      </c>
      <c r="R4" t="str">
        <f t="shared" si="1"/>
        <v>beer</v>
      </c>
      <c r="W4">
        <f>SUM(W2:W3)</f>
        <v>105587420</v>
      </c>
      <c r="Y4">
        <f>SUMIFS(I4:I1050, J4:J1050, P4, M4:M1050, 2019)</f>
        <v>6109960</v>
      </c>
      <c r="Z4">
        <f t="shared" si="18"/>
        <v>3</v>
      </c>
      <c r="AB4">
        <v>2017</v>
      </c>
      <c r="AC4">
        <f>SUMIF(M4:M1050, AB4, I4:I1050)</f>
        <v>38503320</v>
      </c>
      <c r="AD4">
        <f t="shared" si="19"/>
        <v>1</v>
      </c>
      <c r="AF4" t="s">
        <v>30</v>
      </c>
      <c r="AG4" s="1">
        <f t="shared" si="2"/>
        <v>3294680</v>
      </c>
      <c r="AH4" s="1">
        <f t="shared" si="3"/>
        <v>3240830</v>
      </c>
      <c r="AI4" s="1">
        <f t="shared" si="4"/>
        <v>2530620</v>
      </c>
      <c r="AJ4" s="1">
        <f t="shared" si="20"/>
        <v>9066130</v>
      </c>
      <c r="AM4" t="s">
        <v>27</v>
      </c>
      <c r="AN4">
        <f t="shared" si="5"/>
        <v>7012980</v>
      </c>
      <c r="AO4">
        <f t="shared" si="21"/>
        <v>1</v>
      </c>
      <c r="AQ4">
        <f t="shared" si="6"/>
        <v>27196</v>
      </c>
      <c r="AR4">
        <f t="shared" si="7"/>
        <v>23145</v>
      </c>
      <c r="AS4">
        <f t="shared" si="22"/>
        <v>50341</v>
      </c>
      <c r="AT4">
        <f t="shared" si="23"/>
        <v>4</v>
      </c>
      <c r="AV4" t="s">
        <v>27</v>
      </c>
      <c r="AW4">
        <f t="shared" si="8"/>
        <v>25806</v>
      </c>
      <c r="AX4">
        <f t="shared" si="24"/>
        <v>2</v>
      </c>
      <c r="AZ4" t="s">
        <v>27</v>
      </c>
      <c r="BA4" t="s">
        <v>71</v>
      </c>
      <c r="BB4" t="s">
        <v>98</v>
      </c>
      <c r="BE4">
        <f t="shared" si="9"/>
        <v>3388</v>
      </c>
      <c r="BF4">
        <f t="shared" si="10"/>
        <v>12835</v>
      </c>
      <c r="BG4">
        <f t="shared" si="11"/>
        <v>9458</v>
      </c>
      <c r="BH4">
        <f t="shared" si="12"/>
        <v>25681</v>
      </c>
      <c r="BJ4">
        <f t="shared" si="13"/>
        <v>7</v>
      </c>
      <c r="BM4" t="s">
        <v>43</v>
      </c>
      <c r="BN4">
        <f>SUMIFS(G2:G1048,D2:D1048,"beta malt",Q2:Q1048,"Anglophone",M2:M1048,2018)</f>
        <v>13541</v>
      </c>
      <c r="BO4">
        <f>SUMIFS(G2:G1048,D2:D1048,"beta malt",Q2:Q1048,"Anglophone",M2:M1048,2019)</f>
        <v>18577</v>
      </c>
      <c r="BQ4">
        <f t="shared" si="14"/>
        <v>4287</v>
      </c>
      <c r="BR4">
        <f t="shared" si="25"/>
        <v>5</v>
      </c>
      <c r="BV4" t="s">
        <v>29</v>
      </c>
      <c r="BW4">
        <f t="shared" si="15"/>
        <v>4328</v>
      </c>
      <c r="BX4" t="s">
        <v>29</v>
      </c>
      <c r="BY4">
        <f t="shared" si="16"/>
        <v>847</v>
      </c>
      <c r="CA4" t="s">
        <v>28</v>
      </c>
      <c r="CB4">
        <f>SUMIFS(G4:G1050, J4:J1050, CA4, R4:R1050, "BEER")</f>
        <v>125548</v>
      </c>
      <c r="CC4">
        <f t="shared" si="26"/>
        <v>5</v>
      </c>
      <c r="CE4" t="s">
        <v>25</v>
      </c>
      <c r="CF4">
        <f t="shared" si="17"/>
        <v>4246</v>
      </c>
      <c r="CG4">
        <f t="shared" si="27"/>
        <v>2</v>
      </c>
    </row>
    <row r="5" spans="1:85" x14ac:dyDescent="0.3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P5" t="s">
        <v>34</v>
      </c>
      <c r="Q5" t="str">
        <f t="shared" si="0"/>
        <v>FRANCOPHONE</v>
      </c>
      <c r="R5" t="str">
        <f t="shared" si="1"/>
        <v>beer</v>
      </c>
      <c r="Y5">
        <f>SUMIFS(I5:I1051, J5:J1051, P5, M5:M1051, 2019)</f>
        <v>5273340</v>
      </c>
      <c r="Z5">
        <f t="shared" si="18"/>
        <v>4</v>
      </c>
      <c r="AF5" t="s">
        <v>36</v>
      </c>
      <c r="AG5" s="1">
        <f t="shared" si="2"/>
        <v>2574380</v>
      </c>
      <c r="AH5" s="1">
        <f t="shared" si="3"/>
        <v>3147980</v>
      </c>
      <c r="AI5" s="1">
        <f t="shared" si="4"/>
        <v>2851470</v>
      </c>
      <c r="AJ5" s="1">
        <f t="shared" si="20"/>
        <v>8573830</v>
      </c>
      <c r="AM5" t="s">
        <v>33</v>
      </c>
      <c r="AN5">
        <f t="shared" si="5"/>
        <v>2061680</v>
      </c>
      <c r="AO5">
        <f t="shared" si="21"/>
        <v>3</v>
      </c>
      <c r="AQ5">
        <f t="shared" si="6"/>
        <v>27349</v>
      </c>
      <c r="AR5">
        <f t="shared" si="7"/>
        <v>23281</v>
      </c>
      <c r="AS5">
        <f t="shared" si="22"/>
        <v>50630</v>
      </c>
      <c r="AT5">
        <f t="shared" si="23"/>
        <v>3</v>
      </c>
      <c r="AV5" t="s">
        <v>33</v>
      </c>
      <c r="AW5">
        <f t="shared" si="8"/>
        <v>25829</v>
      </c>
      <c r="AX5">
        <f t="shared" si="24"/>
        <v>1</v>
      </c>
      <c r="AZ5" t="s">
        <v>33</v>
      </c>
      <c r="BA5" t="s">
        <v>71</v>
      </c>
      <c r="BB5" t="s">
        <v>98</v>
      </c>
      <c r="BE5">
        <f t="shared" si="9"/>
        <v>8401</v>
      </c>
      <c r="BF5">
        <f t="shared" si="10"/>
        <v>5503</v>
      </c>
      <c r="BG5">
        <f t="shared" si="11"/>
        <v>11968</v>
      </c>
      <c r="BH5">
        <f t="shared" si="12"/>
        <v>25872</v>
      </c>
      <c r="BJ5">
        <f t="shared" si="13"/>
        <v>2</v>
      </c>
      <c r="BQ5">
        <f t="shared" si="14"/>
        <v>4551</v>
      </c>
      <c r="BR5">
        <f t="shared" si="25"/>
        <v>1</v>
      </c>
      <c r="BV5" t="s">
        <v>35</v>
      </c>
      <c r="BW5">
        <f t="shared" si="15"/>
        <v>4274</v>
      </c>
      <c r="BX5" t="s">
        <v>35</v>
      </c>
      <c r="BY5">
        <f t="shared" si="16"/>
        <v>948</v>
      </c>
      <c r="CA5" t="s">
        <v>34</v>
      </c>
      <c r="CB5">
        <f>SUMIFS(G5:G1051, J5:J1051, CA5, R5:R1051, "BEER")</f>
        <v>127455</v>
      </c>
      <c r="CC5">
        <f t="shared" si="26"/>
        <v>3</v>
      </c>
      <c r="CE5" t="s">
        <v>31</v>
      </c>
      <c r="CF5">
        <f t="shared" si="17"/>
        <v>5917</v>
      </c>
      <c r="CG5">
        <f t="shared" si="27"/>
        <v>1</v>
      </c>
    </row>
    <row r="6" spans="1:85" x14ac:dyDescent="0.3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P6" t="s">
        <v>40</v>
      </c>
      <c r="Q6" t="str">
        <f t="shared" si="0"/>
        <v>FRANCOPHONE</v>
      </c>
      <c r="R6" t="str">
        <f t="shared" si="1"/>
        <v>beer</v>
      </c>
      <c r="Y6">
        <f>SUMIFS(I6:I1052, J6:J1052, P6, M6:M1052, 2019)</f>
        <v>6687560</v>
      </c>
      <c r="Z6">
        <f t="shared" si="18"/>
        <v>2</v>
      </c>
      <c r="AF6" t="s">
        <v>42</v>
      </c>
      <c r="AG6" s="1">
        <f t="shared" si="2"/>
        <v>4002260</v>
      </c>
      <c r="AH6" s="1">
        <f t="shared" si="3"/>
        <v>2196950</v>
      </c>
      <c r="AI6" s="1">
        <f t="shared" si="4"/>
        <v>2573040</v>
      </c>
      <c r="AJ6" s="1">
        <f t="shared" si="20"/>
        <v>8772250</v>
      </c>
      <c r="AM6" t="s">
        <v>39</v>
      </c>
      <c r="AN6">
        <f t="shared" si="5"/>
        <v>1331600</v>
      </c>
      <c r="AO6">
        <f t="shared" si="21"/>
        <v>6</v>
      </c>
      <c r="AQ6">
        <f t="shared" si="6"/>
        <v>29353</v>
      </c>
      <c r="AR6">
        <f t="shared" si="7"/>
        <v>21493</v>
      </c>
      <c r="AS6">
        <f t="shared" si="22"/>
        <v>50846</v>
      </c>
      <c r="AT6">
        <f t="shared" si="23"/>
        <v>2</v>
      </c>
      <c r="AV6" t="s">
        <v>39</v>
      </c>
      <c r="AW6">
        <f t="shared" si="8"/>
        <v>25654</v>
      </c>
      <c r="AX6">
        <f t="shared" si="24"/>
        <v>3</v>
      </c>
      <c r="AZ6" t="s">
        <v>39</v>
      </c>
      <c r="BA6" t="s">
        <v>71</v>
      </c>
      <c r="BB6" t="s">
        <v>98</v>
      </c>
      <c r="BE6">
        <f t="shared" si="9"/>
        <v>9622</v>
      </c>
      <c r="BF6">
        <f t="shared" si="10"/>
        <v>6676</v>
      </c>
      <c r="BG6">
        <f t="shared" si="11"/>
        <v>9513</v>
      </c>
      <c r="BH6">
        <f t="shared" si="12"/>
        <v>25811</v>
      </c>
      <c r="BJ6">
        <f t="shared" si="13"/>
        <v>1</v>
      </c>
      <c r="BN6" t="s">
        <v>95</v>
      </c>
      <c r="BQ6">
        <f t="shared" si="14"/>
        <v>4456</v>
      </c>
      <c r="BR6">
        <f t="shared" si="25"/>
        <v>3</v>
      </c>
      <c r="BV6" t="s">
        <v>41</v>
      </c>
      <c r="BW6">
        <f t="shared" si="15"/>
        <v>4320</v>
      </c>
      <c r="BX6" t="s">
        <v>41</v>
      </c>
      <c r="BY6">
        <f t="shared" si="16"/>
        <v>990</v>
      </c>
      <c r="CA6" t="s">
        <v>40</v>
      </c>
      <c r="CB6">
        <f>SUMIFS(G6:G1052, J6:J1052, CA6, R6:R1052, "BEER")</f>
        <v>129875</v>
      </c>
      <c r="CC6">
        <f t="shared" si="26"/>
        <v>1</v>
      </c>
      <c r="CE6" t="s">
        <v>37</v>
      </c>
      <c r="CF6">
        <f t="shared" si="17"/>
        <v>3336</v>
      </c>
      <c r="CG6">
        <f t="shared" si="27"/>
        <v>3</v>
      </c>
    </row>
    <row r="7" spans="1:85" x14ac:dyDescent="0.3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Q7" t="str">
        <f t="shared" si="0"/>
        <v>ANGLOPHONE</v>
      </c>
      <c r="R7" t="str">
        <f t="shared" si="1"/>
        <v>malt</v>
      </c>
      <c r="AF7" t="s">
        <v>45</v>
      </c>
      <c r="AG7" s="1">
        <f t="shared" si="2"/>
        <v>2686370</v>
      </c>
      <c r="AH7" s="1">
        <f t="shared" si="3"/>
        <v>3472990</v>
      </c>
      <c r="AI7" s="1">
        <f t="shared" si="4"/>
        <v>2669080</v>
      </c>
      <c r="AJ7" s="1">
        <f t="shared" si="20"/>
        <v>8828440</v>
      </c>
      <c r="AM7" t="s">
        <v>43</v>
      </c>
      <c r="AN7">
        <f t="shared" si="5"/>
        <v>1793750</v>
      </c>
      <c r="AO7">
        <f t="shared" si="21"/>
        <v>4</v>
      </c>
      <c r="AQ7">
        <f t="shared" si="6"/>
        <v>29725</v>
      </c>
      <c r="AR7">
        <f t="shared" si="7"/>
        <v>15178</v>
      </c>
      <c r="AS7">
        <f t="shared" si="22"/>
        <v>44903</v>
      </c>
      <c r="AT7">
        <f t="shared" si="23"/>
        <v>7</v>
      </c>
      <c r="AV7" t="s">
        <v>43</v>
      </c>
      <c r="AW7">
        <f t="shared" si="8"/>
        <v>25408</v>
      </c>
      <c r="AX7">
        <f t="shared" si="24"/>
        <v>6</v>
      </c>
      <c r="AZ7" t="s">
        <v>43</v>
      </c>
      <c r="BA7" t="s">
        <v>70</v>
      </c>
      <c r="BB7" t="s">
        <v>97</v>
      </c>
      <c r="BE7">
        <f t="shared" si="9"/>
        <v>8389</v>
      </c>
      <c r="BF7">
        <f t="shared" si="10"/>
        <v>8293</v>
      </c>
      <c r="BG7">
        <f t="shared" si="11"/>
        <v>8699</v>
      </c>
      <c r="BH7">
        <f t="shared" si="12"/>
        <v>25381</v>
      </c>
      <c r="BJ7">
        <f t="shared" si="13"/>
        <v>3</v>
      </c>
      <c r="BQ7">
        <f t="shared" si="14"/>
        <v>4257</v>
      </c>
      <c r="BR7">
        <f t="shared" si="25"/>
        <v>6</v>
      </c>
      <c r="BV7" t="s">
        <v>44</v>
      </c>
      <c r="BW7">
        <f t="shared" si="15"/>
        <v>4498</v>
      </c>
      <c r="BX7" t="s">
        <v>44</v>
      </c>
      <c r="BY7">
        <f t="shared" si="16"/>
        <v>0</v>
      </c>
      <c r="CE7" t="s">
        <v>46</v>
      </c>
      <c r="CF7">
        <f t="shared" si="17"/>
        <v>729</v>
      </c>
      <c r="CG7">
        <f t="shared" si="27"/>
        <v>11</v>
      </c>
    </row>
    <row r="8" spans="1:85" x14ac:dyDescent="0.3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Q8" t="str">
        <f t="shared" si="0"/>
        <v>ANGLOPHONE</v>
      </c>
      <c r="R8" t="str">
        <f t="shared" si="1"/>
        <v>malt</v>
      </c>
      <c r="AF8" t="s">
        <v>49</v>
      </c>
      <c r="AG8" s="1">
        <f t="shared" si="2"/>
        <v>3042410</v>
      </c>
      <c r="AH8" s="1">
        <f t="shared" si="3"/>
        <v>2799260</v>
      </c>
      <c r="AI8" s="1">
        <f t="shared" si="4"/>
        <v>2945340</v>
      </c>
      <c r="AJ8" s="1">
        <f t="shared" si="20"/>
        <v>8787010</v>
      </c>
      <c r="AM8" t="s">
        <v>48</v>
      </c>
      <c r="AN8">
        <f t="shared" si="5"/>
        <v>1525680</v>
      </c>
      <c r="AO8">
        <f t="shared" si="21"/>
        <v>5</v>
      </c>
      <c r="AQ8">
        <f t="shared" si="6"/>
        <v>21409</v>
      </c>
      <c r="AR8">
        <f t="shared" si="7"/>
        <v>25757</v>
      </c>
      <c r="AS8">
        <f t="shared" si="22"/>
        <v>47166</v>
      </c>
      <c r="AT8">
        <f t="shared" si="23"/>
        <v>5</v>
      </c>
      <c r="AV8" t="s">
        <v>48</v>
      </c>
      <c r="AW8">
        <f t="shared" si="8"/>
        <v>25615</v>
      </c>
      <c r="AX8">
        <f t="shared" si="24"/>
        <v>4</v>
      </c>
      <c r="AZ8" t="s">
        <v>48</v>
      </c>
      <c r="BA8" t="s">
        <v>70</v>
      </c>
      <c r="BB8" t="s">
        <v>97</v>
      </c>
      <c r="BE8">
        <f t="shared" si="9"/>
        <v>8125</v>
      </c>
      <c r="BF8">
        <f t="shared" si="10"/>
        <v>7469</v>
      </c>
      <c r="BG8">
        <f t="shared" si="11"/>
        <v>9072</v>
      </c>
      <c r="BH8">
        <f t="shared" si="12"/>
        <v>24666</v>
      </c>
      <c r="BJ8">
        <f t="shared" si="13"/>
        <v>4</v>
      </c>
      <c r="BQ8">
        <f t="shared" si="14"/>
        <v>3914</v>
      </c>
      <c r="BR8">
        <f t="shared" si="25"/>
        <v>7</v>
      </c>
      <c r="CE8" t="s">
        <v>51</v>
      </c>
      <c r="CF8">
        <f t="shared" si="17"/>
        <v>942</v>
      </c>
      <c r="CG8">
        <f t="shared" si="27"/>
        <v>10</v>
      </c>
    </row>
    <row r="9" spans="1:85" x14ac:dyDescent="0.3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Q9" t="str">
        <f t="shared" si="0"/>
        <v>FRANCOPHONE</v>
      </c>
      <c r="R9" t="str">
        <f t="shared" si="1"/>
        <v>beer</v>
      </c>
      <c r="AF9" t="s">
        <v>50</v>
      </c>
      <c r="AG9" s="1">
        <f t="shared" si="2"/>
        <v>3315910</v>
      </c>
      <c r="AH9" s="1">
        <f t="shared" si="3"/>
        <v>2432230</v>
      </c>
      <c r="AI9" s="1">
        <f t="shared" si="4"/>
        <v>2982800</v>
      </c>
      <c r="AJ9" s="1">
        <f t="shared" si="20"/>
        <v>8730940</v>
      </c>
      <c r="BA9" t="s">
        <v>71</v>
      </c>
      <c r="BB9" t="s">
        <v>98</v>
      </c>
      <c r="CE9" t="s">
        <v>54</v>
      </c>
      <c r="CF9">
        <f t="shared" si="17"/>
        <v>952</v>
      </c>
      <c r="CG9">
        <f t="shared" si="27"/>
        <v>9</v>
      </c>
    </row>
    <row r="10" spans="1:85" x14ac:dyDescent="0.3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Q10" t="str">
        <f t="shared" si="0"/>
        <v>FRANCOPHONE</v>
      </c>
      <c r="R10" t="str">
        <f t="shared" si="1"/>
        <v>beer</v>
      </c>
      <c r="AF10" t="s">
        <v>53</v>
      </c>
      <c r="AG10" s="1">
        <f t="shared" si="2"/>
        <v>3694830</v>
      </c>
      <c r="AH10" s="1">
        <f t="shared" si="3"/>
        <v>3115230</v>
      </c>
      <c r="AI10" s="1">
        <f t="shared" si="4"/>
        <v>1892600</v>
      </c>
      <c r="AJ10" s="1">
        <f t="shared" si="20"/>
        <v>8702660</v>
      </c>
      <c r="BA10" t="s">
        <v>71</v>
      </c>
      <c r="BB10" t="s">
        <v>98</v>
      </c>
      <c r="BE10">
        <f>SUM(BE2:BE6)</f>
        <v>32704</v>
      </c>
      <c r="BF10">
        <f t="shared" ref="BF10:BH10" si="28">SUM(BF2:BF6)</f>
        <v>45054</v>
      </c>
      <c r="BG10">
        <f t="shared" si="28"/>
        <v>51502</v>
      </c>
      <c r="BH10">
        <f t="shared" si="28"/>
        <v>129260</v>
      </c>
      <c r="CE10" t="s">
        <v>57</v>
      </c>
      <c r="CF10">
        <f t="shared" si="17"/>
        <v>1842</v>
      </c>
      <c r="CG10">
        <f t="shared" si="27"/>
        <v>6</v>
      </c>
    </row>
    <row r="11" spans="1:85" x14ac:dyDescent="0.3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Q11" t="str">
        <f t="shared" si="0"/>
        <v>FRANCOPHONE</v>
      </c>
      <c r="R11" t="str">
        <f t="shared" si="1"/>
        <v>beer</v>
      </c>
      <c r="AF11" t="s">
        <v>56</v>
      </c>
      <c r="AG11" s="1">
        <f t="shared" si="2"/>
        <v>3530460</v>
      </c>
      <c r="AH11" s="1">
        <f t="shared" si="3"/>
        <v>3015770</v>
      </c>
      <c r="AI11" s="1">
        <f t="shared" si="4"/>
        <v>2220870</v>
      </c>
      <c r="AJ11" s="1">
        <f t="shared" si="20"/>
        <v>8767100</v>
      </c>
      <c r="BA11" t="s">
        <v>71</v>
      </c>
      <c r="BB11" t="s">
        <v>98</v>
      </c>
      <c r="CE11" t="s">
        <v>61</v>
      </c>
      <c r="CF11">
        <f t="shared" si="17"/>
        <v>1673</v>
      </c>
      <c r="CG11">
        <f t="shared" si="27"/>
        <v>7</v>
      </c>
    </row>
    <row r="12" spans="1:85" x14ac:dyDescent="0.3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Q12" t="str">
        <f t="shared" si="0"/>
        <v>ANGLOPHONE</v>
      </c>
      <c r="R12" t="str">
        <f t="shared" si="1"/>
        <v>beer</v>
      </c>
      <c r="AF12" t="s">
        <v>59</v>
      </c>
      <c r="AG12" s="1">
        <f t="shared" si="2"/>
        <v>3413010</v>
      </c>
      <c r="AH12" s="1">
        <f t="shared" si="3"/>
        <v>2731710</v>
      </c>
      <c r="AI12" s="1">
        <f t="shared" si="4"/>
        <v>2675610</v>
      </c>
      <c r="AJ12" s="1">
        <f t="shared" si="20"/>
        <v>8820330</v>
      </c>
      <c r="BA12" t="s">
        <v>70</v>
      </c>
      <c r="BB12" t="s">
        <v>98</v>
      </c>
      <c r="CE12" t="s">
        <v>63</v>
      </c>
      <c r="CF12">
        <f t="shared" si="17"/>
        <v>2813</v>
      </c>
      <c r="CG12">
        <f t="shared" si="27"/>
        <v>4</v>
      </c>
    </row>
    <row r="13" spans="1:85" x14ac:dyDescent="0.3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Q13" t="str">
        <f t="shared" si="0"/>
        <v>ANGLOPHONE</v>
      </c>
      <c r="R13" t="str">
        <f t="shared" si="1"/>
        <v>beer</v>
      </c>
      <c r="AF13" t="s">
        <v>60</v>
      </c>
      <c r="AG13" s="1">
        <f t="shared" si="2"/>
        <v>2836350</v>
      </c>
      <c r="AH13" s="1">
        <f t="shared" si="3"/>
        <v>3902160</v>
      </c>
      <c r="AI13" s="1">
        <f t="shared" si="4"/>
        <v>2048780</v>
      </c>
      <c r="AJ13" s="1">
        <f t="shared" si="20"/>
        <v>8787290</v>
      </c>
      <c r="BA13" t="s">
        <v>70</v>
      </c>
      <c r="BB13" t="s">
        <v>98</v>
      </c>
    </row>
    <row r="14" spans="1:85" x14ac:dyDescent="0.3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Q14" t="str">
        <f t="shared" si="0"/>
        <v>FRANCOPHONE</v>
      </c>
      <c r="R14" t="str">
        <f t="shared" si="1"/>
        <v>malt</v>
      </c>
      <c r="BA14" t="s">
        <v>71</v>
      </c>
      <c r="BB14" t="s">
        <v>97</v>
      </c>
    </row>
    <row r="15" spans="1:85" x14ac:dyDescent="0.3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Q15" t="str">
        <f t="shared" si="0"/>
        <v>FRANCOPHONE</v>
      </c>
      <c r="R15" t="str">
        <f t="shared" si="1"/>
        <v>malt</v>
      </c>
      <c r="BA15" t="s">
        <v>71</v>
      </c>
      <c r="BB15" t="s">
        <v>97</v>
      </c>
    </row>
    <row r="16" spans="1:85" x14ac:dyDescent="0.3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Q16" t="str">
        <f t="shared" si="0"/>
        <v>FRANCOPHONE</v>
      </c>
      <c r="R16" t="str">
        <f t="shared" si="1"/>
        <v>beer</v>
      </c>
      <c r="BA16" t="s">
        <v>71</v>
      </c>
      <c r="BB16" t="s">
        <v>98</v>
      </c>
      <c r="CC16" t="s">
        <v>110</v>
      </c>
    </row>
    <row r="17" spans="1:76" x14ac:dyDescent="0.3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Q17" t="str">
        <f t="shared" si="0"/>
        <v>ANGLOPHONE</v>
      </c>
      <c r="R17" t="str">
        <f t="shared" si="1"/>
        <v>beer</v>
      </c>
      <c r="BA17" t="s">
        <v>70</v>
      </c>
      <c r="BB17" t="s">
        <v>98</v>
      </c>
    </row>
    <row r="18" spans="1:76" x14ac:dyDescent="0.3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Q18" t="str">
        <f t="shared" si="0"/>
        <v>ANGLOPHONE</v>
      </c>
      <c r="R18" t="str">
        <f t="shared" si="1"/>
        <v>beer</v>
      </c>
      <c r="BA18" t="s">
        <v>70</v>
      </c>
      <c r="BB18" t="s">
        <v>98</v>
      </c>
    </row>
    <row r="19" spans="1:76" x14ac:dyDescent="0.3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Q19" t="str">
        <f t="shared" si="0"/>
        <v>FRANCOPHONE</v>
      </c>
      <c r="R19" t="str">
        <f t="shared" si="1"/>
        <v>beer</v>
      </c>
      <c r="BA19" t="s">
        <v>71</v>
      </c>
      <c r="BB19" t="s">
        <v>98</v>
      </c>
    </row>
    <row r="20" spans="1:76" x14ac:dyDescent="0.3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Q20" t="str">
        <f t="shared" si="0"/>
        <v>FRANCOPHONE</v>
      </c>
      <c r="R20" t="str">
        <f t="shared" si="1"/>
        <v>beer</v>
      </c>
      <c r="BA20" t="s">
        <v>71</v>
      </c>
      <c r="BB20" t="s">
        <v>98</v>
      </c>
      <c r="BX20" t="s">
        <v>109</v>
      </c>
    </row>
    <row r="21" spans="1:76" x14ac:dyDescent="0.3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Q21" t="str">
        <f t="shared" si="0"/>
        <v>FRANCOPHONE</v>
      </c>
      <c r="R21" t="str">
        <f t="shared" si="1"/>
        <v>malt</v>
      </c>
      <c r="BA21" t="s">
        <v>71</v>
      </c>
      <c r="BB21" t="s">
        <v>97</v>
      </c>
    </row>
    <row r="22" spans="1:76" x14ac:dyDescent="0.3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Q22" t="str">
        <f t="shared" si="0"/>
        <v>ANGLOPHONE</v>
      </c>
      <c r="R22" t="str">
        <f t="shared" si="1"/>
        <v>malt</v>
      </c>
      <c r="BA22" t="s">
        <v>70</v>
      </c>
      <c r="BB22" t="s">
        <v>97</v>
      </c>
    </row>
    <row r="23" spans="1:76" x14ac:dyDescent="0.3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Q23" t="str">
        <f t="shared" si="0"/>
        <v>ANGLOPHONE</v>
      </c>
      <c r="R23" t="str">
        <f t="shared" si="1"/>
        <v>beer</v>
      </c>
      <c r="BA23" t="s">
        <v>70</v>
      </c>
      <c r="BB23" t="s">
        <v>98</v>
      </c>
    </row>
    <row r="24" spans="1:76" x14ac:dyDescent="0.3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Q24" t="str">
        <f t="shared" si="0"/>
        <v>FRANCOPHONE</v>
      </c>
      <c r="R24" t="str">
        <f t="shared" si="1"/>
        <v>beer</v>
      </c>
      <c r="BA24" t="s">
        <v>71</v>
      </c>
      <c r="BB24" t="s">
        <v>98</v>
      </c>
    </row>
    <row r="25" spans="1:76" x14ac:dyDescent="0.3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Q25" t="str">
        <f t="shared" si="0"/>
        <v>FRANCOPHONE</v>
      </c>
      <c r="R25" t="str">
        <f t="shared" si="1"/>
        <v>beer</v>
      </c>
      <c r="BA25" t="s">
        <v>71</v>
      </c>
      <c r="BB25" t="s">
        <v>98</v>
      </c>
    </row>
    <row r="26" spans="1:76" x14ac:dyDescent="0.3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Q26" t="str">
        <f t="shared" si="0"/>
        <v>FRANCOPHONE</v>
      </c>
      <c r="R26" t="str">
        <f t="shared" si="1"/>
        <v>beer</v>
      </c>
      <c r="BA26" t="s">
        <v>71</v>
      </c>
      <c r="BB26" t="s">
        <v>98</v>
      </c>
    </row>
    <row r="27" spans="1:76" x14ac:dyDescent="0.3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Q27" t="str">
        <f t="shared" si="0"/>
        <v>ANGLOPHONE</v>
      </c>
      <c r="R27" t="str">
        <f t="shared" si="1"/>
        <v>beer</v>
      </c>
      <c r="BA27" t="s">
        <v>70</v>
      </c>
      <c r="BB27" t="s">
        <v>98</v>
      </c>
    </row>
    <row r="28" spans="1:76" x14ac:dyDescent="0.3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Q28" t="str">
        <f t="shared" si="0"/>
        <v>ANGLOPHONE</v>
      </c>
      <c r="R28" t="str">
        <f t="shared" si="1"/>
        <v>malt</v>
      </c>
      <c r="BA28" t="s">
        <v>70</v>
      </c>
      <c r="BB28" t="s">
        <v>97</v>
      </c>
    </row>
    <row r="29" spans="1:76" x14ac:dyDescent="0.3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Q29" t="str">
        <f t="shared" si="0"/>
        <v>FRANCOPHONE</v>
      </c>
      <c r="R29" t="str">
        <f t="shared" si="1"/>
        <v>malt</v>
      </c>
      <c r="BA29" t="s">
        <v>71</v>
      </c>
      <c r="BB29" t="s">
        <v>97</v>
      </c>
    </row>
    <row r="30" spans="1:76" x14ac:dyDescent="0.3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Q30" t="str">
        <f t="shared" si="0"/>
        <v>FRANCOPHONE</v>
      </c>
      <c r="R30" t="str">
        <f t="shared" si="1"/>
        <v>beer</v>
      </c>
      <c r="BA30" t="s">
        <v>71</v>
      </c>
      <c r="BB30" t="s">
        <v>98</v>
      </c>
    </row>
    <row r="31" spans="1:76" x14ac:dyDescent="0.3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Q31" t="str">
        <f t="shared" si="0"/>
        <v>FRANCOPHONE</v>
      </c>
      <c r="R31" t="str">
        <f t="shared" si="1"/>
        <v>beer</v>
      </c>
      <c r="BA31" t="s">
        <v>71</v>
      </c>
      <c r="BB31" t="s">
        <v>98</v>
      </c>
    </row>
    <row r="32" spans="1:76" x14ac:dyDescent="0.3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Q32" t="str">
        <f t="shared" si="0"/>
        <v>ANGLOPHONE</v>
      </c>
      <c r="R32" t="str">
        <f t="shared" si="1"/>
        <v>beer</v>
      </c>
      <c r="BA32" t="s">
        <v>70</v>
      </c>
      <c r="BB32" t="s">
        <v>98</v>
      </c>
    </row>
    <row r="33" spans="1:54" x14ac:dyDescent="0.3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Q33" t="str">
        <f t="shared" si="0"/>
        <v>ANGLOPHONE</v>
      </c>
      <c r="R33" t="str">
        <f t="shared" si="1"/>
        <v>beer</v>
      </c>
      <c r="BA33" t="s">
        <v>70</v>
      </c>
      <c r="BB33" t="s">
        <v>98</v>
      </c>
    </row>
    <row r="34" spans="1:54" x14ac:dyDescent="0.3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Q34" t="str">
        <f t="shared" ref="Q34:Q66" si="29">IF(J34="GHANA", "ANGLOPHONE", IF(J34="NIGERIA", "ANGLOPHONE","FRANCOPHONE"))</f>
        <v>FRANCOPHONE</v>
      </c>
      <c r="R34" t="str">
        <f t="shared" ref="R34:R66" si="30">IF(D34="beta malt", "malt", IF(D34="grand malt", "malt", "beer"))</f>
        <v>beer</v>
      </c>
      <c r="BA34" t="s">
        <v>71</v>
      </c>
      <c r="BB34" t="s">
        <v>98</v>
      </c>
    </row>
    <row r="35" spans="1:54" x14ac:dyDescent="0.3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Q35" t="str">
        <f t="shared" si="29"/>
        <v>FRANCOPHONE</v>
      </c>
      <c r="R35" t="str">
        <f t="shared" si="30"/>
        <v>malt</v>
      </c>
      <c r="BA35" t="s">
        <v>71</v>
      </c>
      <c r="BB35" t="s">
        <v>97</v>
      </c>
    </row>
    <row r="36" spans="1:54" x14ac:dyDescent="0.3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Q36" t="str">
        <f t="shared" si="29"/>
        <v>FRANCOPHONE</v>
      </c>
      <c r="R36" t="str">
        <f t="shared" si="30"/>
        <v>malt</v>
      </c>
      <c r="BA36" t="s">
        <v>71</v>
      </c>
      <c r="BB36" t="s">
        <v>97</v>
      </c>
    </row>
    <row r="37" spans="1:54" x14ac:dyDescent="0.3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Q37" t="str">
        <f t="shared" si="29"/>
        <v>ANGLOPHONE</v>
      </c>
      <c r="R37" t="str">
        <f t="shared" si="30"/>
        <v>beer</v>
      </c>
      <c r="BA37" t="s">
        <v>70</v>
      </c>
      <c r="BB37" t="s">
        <v>98</v>
      </c>
    </row>
    <row r="38" spans="1:54" x14ac:dyDescent="0.3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Q38" t="str">
        <f t="shared" si="29"/>
        <v>ANGLOPHONE</v>
      </c>
      <c r="R38" t="str">
        <f t="shared" si="30"/>
        <v>beer</v>
      </c>
      <c r="BA38" t="s">
        <v>70</v>
      </c>
      <c r="BB38" t="s">
        <v>98</v>
      </c>
    </row>
    <row r="39" spans="1:54" x14ac:dyDescent="0.3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Q39" t="str">
        <f t="shared" si="29"/>
        <v>FRANCOPHONE</v>
      </c>
      <c r="R39" t="str">
        <f t="shared" si="30"/>
        <v>beer</v>
      </c>
      <c r="BA39" t="s">
        <v>71</v>
      </c>
      <c r="BB39" t="s">
        <v>98</v>
      </c>
    </row>
    <row r="40" spans="1:54" x14ac:dyDescent="0.3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Q40" t="str">
        <f t="shared" si="29"/>
        <v>FRANCOPHONE</v>
      </c>
      <c r="R40" t="str">
        <f t="shared" si="30"/>
        <v>beer</v>
      </c>
      <c r="BA40" t="s">
        <v>71</v>
      </c>
      <c r="BB40" t="s">
        <v>98</v>
      </c>
    </row>
    <row r="41" spans="1:54" x14ac:dyDescent="0.3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Q41" t="str">
        <f t="shared" si="29"/>
        <v>FRANCOPHONE</v>
      </c>
      <c r="R41" t="str">
        <f t="shared" si="30"/>
        <v>beer</v>
      </c>
      <c r="BA41" t="s">
        <v>71</v>
      </c>
      <c r="BB41" t="s">
        <v>98</v>
      </c>
    </row>
    <row r="42" spans="1:54" x14ac:dyDescent="0.3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Q42" t="str">
        <f t="shared" si="29"/>
        <v>ANGLOPHONE</v>
      </c>
      <c r="R42" t="str">
        <f t="shared" si="30"/>
        <v>malt</v>
      </c>
      <c r="BA42" t="s">
        <v>70</v>
      </c>
      <c r="BB42" t="s">
        <v>97</v>
      </c>
    </row>
    <row r="43" spans="1:54" x14ac:dyDescent="0.3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Q43" t="str">
        <f t="shared" si="29"/>
        <v>ANGLOPHONE</v>
      </c>
      <c r="R43" t="str">
        <f t="shared" si="30"/>
        <v>malt</v>
      </c>
      <c r="BA43" t="s">
        <v>70</v>
      </c>
      <c r="BB43" t="s">
        <v>97</v>
      </c>
    </row>
    <row r="44" spans="1:54" x14ac:dyDescent="0.3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Q44" t="str">
        <f t="shared" si="29"/>
        <v>FRANCOPHONE</v>
      </c>
      <c r="R44" t="str">
        <f t="shared" si="30"/>
        <v>beer</v>
      </c>
      <c r="BA44" t="s">
        <v>71</v>
      </c>
      <c r="BB44" t="s">
        <v>98</v>
      </c>
    </row>
    <row r="45" spans="1:54" x14ac:dyDescent="0.3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Q45" t="str">
        <f t="shared" si="29"/>
        <v>FRANCOPHONE</v>
      </c>
      <c r="R45" t="str">
        <f t="shared" si="30"/>
        <v>beer</v>
      </c>
      <c r="BA45" t="s">
        <v>71</v>
      </c>
      <c r="BB45" t="s">
        <v>98</v>
      </c>
    </row>
    <row r="46" spans="1:54" x14ac:dyDescent="0.3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Q46" t="str">
        <f t="shared" si="29"/>
        <v>FRANCOPHONE</v>
      </c>
      <c r="R46" t="str">
        <f t="shared" si="30"/>
        <v>beer</v>
      </c>
      <c r="BA46" t="s">
        <v>71</v>
      </c>
      <c r="BB46" t="s">
        <v>98</v>
      </c>
    </row>
    <row r="47" spans="1:54" x14ac:dyDescent="0.3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Q47" t="str">
        <f t="shared" si="29"/>
        <v>ANGLOPHONE</v>
      </c>
      <c r="R47" t="str">
        <f t="shared" si="30"/>
        <v>beer</v>
      </c>
      <c r="BA47" t="s">
        <v>70</v>
      </c>
      <c r="BB47" t="s">
        <v>98</v>
      </c>
    </row>
    <row r="48" spans="1:54" x14ac:dyDescent="0.3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Q48" t="str">
        <f t="shared" si="29"/>
        <v>ANGLOPHONE</v>
      </c>
      <c r="R48" t="str">
        <f t="shared" si="30"/>
        <v>beer</v>
      </c>
      <c r="BA48" t="s">
        <v>70</v>
      </c>
      <c r="BB48" t="s">
        <v>98</v>
      </c>
    </row>
    <row r="49" spans="1:54" x14ac:dyDescent="0.3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Q49" t="str">
        <f t="shared" si="29"/>
        <v>FRANCOPHONE</v>
      </c>
      <c r="R49" t="str">
        <f t="shared" si="30"/>
        <v>malt</v>
      </c>
      <c r="BA49" t="s">
        <v>71</v>
      </c>
      <c r="BB49" t="s">
        <v>97</v>
      </c>
    </row>
    <row r="50" spans="1:54" x14ac:dyDescent="0.3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Q50" t="str">
        <f t="shared" si="29"/>
        <v>FRANCOPHONE</v>
      </c>
      <c r="R50" t="str">
        <f t="shared" si="30"/>
        <v>malt</v>
      </c>
      <c r="BA50" t="s">
        <v>71</v>
      </c>
      <c r="BB50" t="s">
        <v>97</v>
      </c>
    </row>
    <row r="51" spans="1:54" x14ac:dyDescent="0.3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Q51" t="str">
        <f t="shared" si="29"/>
        <v>FRANCOPHONE</v>
      </c>
      <c r="R51" t="str">
        <f t="shared" si="30"/>
        <v>beer</v>
      </c>
      <c r="BA51" t="s">
        <v>71</v>
      </c>
      <c r="BB51" t="s">
        <v>98</v>
      </c>
    </row>
    <row r="52" spans="1:54" x14ac:dyDescent="0.3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Q52" t="str">
        <f t="shared" si="29"/>
        <v>ANGLOPHONE</v>
      </c>
      <c r="R52" t="str">
        <f t="shared" si="30"/>
        <v>beer</v>
      </c>
      <c r="BA52" t="s">
        <v>70</v>
      </c>
      <c r="BB52" t="s">
        <v>98</v>
      </c>
    </row>
    <row r="53" spans="1:54" x14ac:dyDescent="0.3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Q53" t="str">
        <f t="shared" si="29"/>
        <v>ANGLOPHONE</v>
      </c>
      <c r="R53" t="str">
        <f t="shared" si="30"/>
        <v>beer</v>
      </c>
      <c r="BA53" t="s">
        <v>70</v>
      </c>
      <c r="BB53" t="s">
        <v>98</v>
      </c>
    </row>
    <row r="54" spans="1:54" x14ac:dyDescent="0.3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Q54" t="str">
        <f t="shared" si="29"/>
        <v>FRANCOPHONE</v>
      </c>
      <c r="R54" t="str">
        <f t="shared" si="30"/>
        <v>beer</v>
      </c>
      <c r="BA54" t="s">
        <v>71</v>
      </c>
      <c r="BB54" t="s">
        <v>98</v>
      </c>
    </row>
    <row r="55" spans="1:54" x14ac:dyDescent="0.3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Q55" t="str">
        <f t="shared" si="29"/>
        <v>FRANCOPHONE</v>
      </c>
      <c r="R55" t="str">
        <f t="shared" si="30"/>
        <v>beer</v>
      </c>
      <c r="BA55" t="s">
        <v>71</v>
      </c>
      <c r="BB55" t="s">
        <v>98</v>
      </c>
    </row>
    <row r="56" spans="1:54" x14ac:dyDescent="0.3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Q56" t="str">
        <f t="shared" si="29"/>
        <v>FRANCOPHONE</v>
      </c>
      <c r="R56" t="str">
        <f t="shared" si="30"/>
        <v>malt</v>
      </c>
      <c r="BA56" t="s">
        <v>71</v>
      </c>
      <c r="BB56" t="s">
        <v>97</v>
      </c>
    </row>
    <row r="57" spans="1:54" x14ac:dyDescent="0.3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Q57" t="str">
        <f t="shared" si="29"/>
        <v>ANGLOPHONE</v>
      </c>
      <c r="R57" t="str">
        <f t="shared" si="30"/>
        <v>malt</v>
      </c>
      <c r="BA57" t="s">
        <v>70</v>
      </c>
      <c r="BB57" t="s">
        <v>97</v>
      </c>
    </row>
    <row r="58" spans="1:54" x14ac:dyDescent="0.3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Q58" t="str">
        <f t="shared" si="29"/>
        <v>ANGLOPHONE</v>
      </c>
      <c r="R58" t="str">
        <f t="shared" si="30"/>
        <v>beer</v>
      </c>
      <c r="BA58" t="s">
        <v>70</v>
      </c>
      <c r="BB58" t="s">
        <v>98</v>
      </c>
    </row>
    <row r="59" spans="1:54" x14ac:dyDescent="0.3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Q59" t="str">
        <f t="shared" si="29"/>
        <v>FRANCOPHONE</v>
      </c>
      <c r="R59" t="str">
        <f t="shared" si="30"/>
        <v>beer</v>
      </c>
      <c r="BA59" t="s">
        <v>71</v>
      </c>
      <c r="BB59" t="s">
        <v>98</v>
      </c>
    </row>
    <row r="60" spans="1:54" x14ac:dyDescent="0.3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Q60" t="str">
        <f t="shared" si="29"/>
        <v>FRANCOPHONE</v>
      </c>
      <c r="R60" t="str">
        <f t="shared" si="30"/>
        <v>beer</v>
      </c>
      <c r="BA60" t="s">
        <v>71</v>
      </c>
      <c r="BB60" t="s">
        <v>98</v>
      </c>
    </row>
    <row r="61" spans="1:54" x14ac:dyDescent="0.3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Q61" t="str">
        <f t="shared" si="29"/>
        <v>FRANCOPHONE</v>
      </c>
      <c r="R61" t="str">
        <f t="shared" si="30"/>
        <v>beer</v>
      </c>
      <c r="BA61" t="s">
        <v>71</v>
      </c>
      <c r="BB61" t="s">
        <v>98</v>
      </c>
    </row>
    <row r="62" spans="1:54" x14ac:dyDescent="0.3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Q62" t="str">
        <f t="shared" si="29"/>
        <v>ANGLOPHONE</v>
      </c>
      <c r="R62" t="str">
        <f t="shared" si="30"/>
        <v>beer</v>
      </c>
      <c r="BA62" t="s">
        <v>70</v>
      </c>
      <c r="BB62" t="s">
        <v>98</v>
      </c>
    </row>
    <row r="63" spans="1:54" x14ac:dyDescent="0.3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Q63" t="str">
        <f t="shared" si="29"/>
        <v>ANGLOPHONE</v>
      </c>
      <c r="R63" t="str">
        <f t="shared" si="30"/>
        <v>malt</v>
      </c>
      <c r="BA63" t="s">
        <v>70</v>
      </c>
      <c r="BB63" t="s">
        <v>97</v>
      </c>
    </row>
    <row r="64" spans="1:54" x14ac:dyDescent="0.3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Q64" t="str">
        <f t="shared" si="29"/>
        <v>FRANCOPHONE</v>
      </c>
      <c r="R64" t="str">
        <f t="shared" si="30"/>
        <v>malt</v>
      </c>
      <c r="BA64" t="s">
        <v>71</v>
      </c>
      <c r="BB64" t="s">
        <v>97</v>
      </c>
    </row>
    <row r="65" spans="1:54" x14ac:dyDescent="0.3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Q65" t="str">
        <f t="shared" si="29"/>
        <v>FRANCOPHONE</v>
      </c>
      <c r="R65" t="str">
        <f t="shared" si="30"/>
        <v>beer</v>
      </c>
      <c r="BA65" t="s">
        <v>71</v>
      </c>
      <c r="BB65" t="s">
        <v>98</v>
      </c>
    </row>
    <row r="66" spans="1:54" x14ac:dyDescent="0.3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Q66" t="str">
        <f t="shared" si="29"/>
        <v>FRANCOPHONE</v>
      </c>
      <c r="R66" t="str">
        <f t="shared" si="30"/>
        <v>beer</v>
      </c>
      <c r="BA66" t="s">
        <v>71</v>
      </c>
      <c r="BB66" t="s">
        <v>98</v>
      </c>
    </row>
    <row r="67" spans="1:54" x14ac:dyDescent="0.3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Q67" t="str">
        <f t="shared" ref="Q67:Q130" si="31">IF(J67="GHANA", "ANGLOPHONE", IF(J67="NIGERIA", "ANGLOPHONE","FRANCOPHONE"))</f>
        <v>ANGLOPHONE</v>
      </c>
      <c r="R67" t="str">
        <f t="shared" ref="R67:R130" si="32">IF(D67="beta malt", "malt", IF(D67="grand malt", "malt", "beer"))</f>
        <v>beer</v>
      </c>
      <c r="BA67" t="s">
        <v>70</v>
      </c>
      <c r="BB67" t="s">
        <v>98</v>
      </c>
    </row>
    <row r="68" spans="1:54" x14ac:dyDescent="0.3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Q68" t="str">
        <f t="shared" si="31"/>
        <v>ANGLOPHONE</v>
      </c>
      <c r="R68" t="str">
        <f t="shared" si="32"/>
        <v>beer</v>
      </c>
      <c r="BA68" t="s">
        <v>70</v>
      </c>
      <c r="BB68" t="s">
        <v>98</v>
      </c>
    </row>
    <row r="69" spans="1:54" x14ac:dyDescent="0.3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Q69" t="str">
        <f t="shared" si="31"/>
        <v>FRANCOPHONE</v>
      </c>
      <c r="R69" t="str">
        <f t="shared" si="32"/>
        <v>beer</v>
      </c>
      <c r="BA69" t="s">
        <v>71</v>
      </c>
      <c r="BB69" t="s">
        <v>98</v>
      </c>
    </row>
    <row r="70" spans="1:54" x14ac:dyDescent="0.3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Q70" t="str">
        <f t="shared" si="31"/>
        <v>FRANCOPHONE</v>
      </c>
      <c r="R70" t="str">
        <f t="shared" si="32"/>
        <v>malt</v>
      </c>
      <c r="BA70" t="s">
        <v>71</v>
      </c>
      <c r="BB70" t="s">
        <v>97</v>
      </c>
    </row>
    <row r="71" spans="1:54" x14ac:dyDescent="0.3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Q71" t="str">
        <f t="shared" si="31"/>
        <v>FRANCOPHONE</v>
      </c>
      <c r="R71" t="str">
        <f t="shared" si="32"/>
        <v>malt</v>
      </c>
      <c r="BA71" t="s">
        <v>71</v>
      </c>
      <c r="BB71" t="s">
        <v>97</v>
      </c>
    </row>
    <row r="72" spans="1:54" x14ac:dyDescent="0.3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Q72" t="str">
        <f t="shared" si="31"/>
        <v>ANGLOPHONE</v>
      </c>
      <c r="R72" t="str">
        <f t="shared" si="32"/>
        <v>beer</v>
      </c>
      <c r="BA72" t="s">
        <v>70</v>
      </c>
      <c r="BB72" t="s">
        <v>98</v>
      </c>
    </row>
    <row r="73" spans="1:54" x14ac:dyDescent="0.3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Q73" t="str">
        <f t="shared" si="31"/>
        <v>ANGLOPHONE</v>
      </c>
      <c r="R73" t="str">
        <f t="shared" si="32"/>
        <v>beer</v>
      </c>
      <c r="BA73" t="s">
        <v>70</v>
      </c>
      <c r="BB73" t="s">
        <v>98</v>
      </c>
    </row>
    <row r="74" spans="1:54" x14ac:dyDescent="0.3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Q74" t="str">
        <f t="shared" si="31"/>
        <v>FRANCOPHONE</v>
      </c>
      <c r="R74" t="str">
        <f t="shared" si="32"/>
        <v>beer</v>
      </c>
      <c r="BA74" t="s">
        <v>71</v>
      </c>
      <c r="BB74" t="s">
        <v>98</v>
      </c>
    </row>
    <row r="75" spans="1:54" x14ac:dyDescent="0.3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Q75" t="str">
        <f t="shared" si="31"/>
        <v>FRANCOPHONE</v>
      </c>
      <c r="R75" t="str">
        <f t="shared" si="32"/>
        <v>beer</v>
      </c>
      <c r="BA75" t="s">
        <v>71</v>
      </c>
      <c r="BB75" t="s">
        <v>98</v>
      </c>
    </row>
    <row r="76" spans="1:54" x14ac:dyDescent="0.3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Q76" t="str">
        <f t="shared" si="31"/>
        <v>FRANCOPHONE</v>
      </c>
      <c r="R76" t="str">
        <f t="shared" si="32"/>
        <v>beer</v>
      </c>
      <c r="BA76" t="s">
        <v>71</v>
      </c>
      <c r="BB76" t="s">
        <v>98</v>
      </c>
    </row>
    <row r="77" spans="1:54" x14ac:dyDescent="0.3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Q77" t="str">
        <f t="shared" si="31"/>
        <v>ANGLOPHONE</v>
      </c>
      <c r="R77" t="str">
        <f t="shared" si="32"/>
        <v>malt</v>
      </c>
      <c r="BA77" t="s">
        <v>70</v>
      </c>
      <c r="BB77" t="s">
        <v>97</v>
      </c>
    </row>
    <row r="78" spans="1:54" x14ac:dyDescent="0.3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Q78" t="str">
        <f t="shared" si="31"/>
        <v>ANGLOPHONE</v>
      </c>
      <c r="R78" t="str">
        <f t="shared" si="32"/>
        <v>malt</v>
      </c>
      <c r="BA78" t="s">
        <v>70</v>
      </c>
      <c r="BB78" t="s">
        <v>97</v>
      </c>
    </row>
    <row r="79" spans="1:54" x14ac:dyDescent="0.3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Q79" t="str">
        <f t="shared" si="31"/>
        <v>FRANCOPHONE</v>
      </c>
      <c r="R79" t="str">
        <f t="shared" si="32"/>
        <v>beer</v>
      </c>
      <c r="BA79" t="s">
        <v>71</v>
      </c>
      <c r="BB79" t="s">
        <v>98</v>
      </c>
    </row>
    <row r="80" spans="1:54" x14ac:dyDescent="0.3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Q80" t="str">
        <f t="shared" si="31"/>
        <v>FRANCOPHONE</v>
      </c>
      <c r="R80" t="str">
        <f t="shared" si="32"/>
        <v>beer</v>
      </c>
      <c r="BA80" t="s">
        <v>71</v>
      </c>
      <c r="BB80" t="s">
        <v>98</v>
      </c>
    </row>
    <row r="81" spans="1:54" x14ac:dyDescent="0.3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Q81" t="str">
        <f t="shared" si="31"/>
        <v>FRANCOPHONE</v>
      </c>
      <c r="R81" t="str">
        <f t="shared" si="32"/>
        <v>beer</v>
      </c>
      <c r="BA81" t="s">
        <v>71</v>
      </c>
      <c r="BB81" t="s">
        <v>98</v>
      </c>
    </row>
    <row r="82" spans="1:54" x14ac:dyDescent="0.3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Q82" t="str">
        <f t="shared" si="31"/>
        <v>ANGLOPHONE</v>
      </c>
      <c r="R82" t="str">
        <f t="shared" si="32"/>
        <v>beer</v>
      </c>
      <c r="BA82" t="s">
        <v>70</v>
      </c>
      <c r="BB82" t="s">
        <v>98</v>
      </c>
    </row>
    <row r="83" spans="1:54" x14ac:dyDescent="0.3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Q83" t="str">
        <f t="shared" si="31"/>
        <v>ANGLOPHONE</v>
      </c>
      <c r="R83" t="str">
        <f t="shared" si="32"/>
        <v>beer</v>
      </c>
      <c r="BA83" t="s">
        <v>70</v>
      </c>
      <c r="BB83" t="s">
        <v>98</v>
      </c>
    </row>
    <row r="84" spans="1:54" x14ac:dyDescent="0.3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Q84" t="str">
        <f t="shared" si="31"/>
        <v>FRANCOPHONE</v>
      </c>
      <c r="R84" t="str">
        <f t="shared" si="32"/>
        <v>malt</v>
      </c>
      <c r="BA84" t="s">
        <v>71</v>
      </c>
      <c r="BB84" t="s">
        <v>97</v>
      </c>
    </row>
    <row r="85" spans="1:54" x14ac:dyDescent="0.3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Q85" t="str">
        <f t="shared" si="31"/>
        <v>FRANCOPHONE</v>
      </c>
      <c r="R85" t="str">
        <f t="shared" si="32"/>
        <v>malt</v>
      </c>
      <c r="BA85" t="s">
        <v>71</v>
      </c>
      <c r="BB85" t="s">
        <v>97</v>
      </c>
    </row>
    <row r="86" spans="1:54" x14ac:dyDescent="0.3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Q86" t="str">
        <f t="shared" si="31"/>
        <v>FRANCOPHONE</v>
      </c>
      <c r="R86" t="str">
        <f t="shared" si="32"/>
        <v>beer</v>
      </c>
      <c r="BA86" t="s">
        <v>71</v>
      </c>
      <c r="BB86" t="s">
        <v>98</v>
      </c>
    </row>
    <row r="87" spans="1:54" x14ac:dyDescent="0.3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Q87" t="str">
        <f t="shared" si="31"/>
        <v>ANGLOPHONE</v>
      </c>
      <c r="R87" t="str">
        <f t="shared" si="32"/>
        <v>beer</v>
      </c>
      <c r="BA87" t="s">
        <v>70</v>
      </c>
      <c r="BB87" t="s">
        <v>98</v>
      </c>
    </row>
    <row r="88" spans="1:54" x14ac:dyDescent="0.3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Q88" t="str">
        <f t="shared" si="31"/>
        <v>ANGLOPHONE</v>
      </c>
      <c r="R88" t="str">
        <f t="shared" si="32"/>
        <v>beer</v>
      </c>
      <c r="BA88" t="s">
        <v>70</v>
      </c>
      <c r="BB88" t="s">
        <v>98</v>
      </c>
    </row>
    <row r="89" spans="1:54" x14ac:dyDescent="0.3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Q89" t="str">
        <f t="shared" si="31"/>
        <v>FRANCOPHONE</v>
      </c>
      <c r="R89" t="str">
        <f t="shared" si="32"/>
        <v>beer</v>
      </c>
      <c r="BA89" t="s">
        <v>71</v>
      </c>
      <c r="BB89" t="s">
        <v>98</v>
      </c>
    </row>
    <row r="90" spans="1:54" x14ac:dyDescent="0.3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Q90" t="str">
        <f t="shared" si="31"/>
        <v>FRANCOPHONE</v>
      </c>
      <c r="R90" t="str">
        <f t="shared" si="32"/>
        <v>beer</v>
      </c>
      <c r="BA90" t="s">
        <v>71</v>
      </c>
      <c r="BB90" t="s">
        <v>98</v>
      </c>
    </row>
    <row r="91" spans="1:54" x14ac:dyDescent="0.3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Q91" t="str">
        <f t="shared" si="31"/>
        <v>FRANCOPHONE</v>
      </c>
      <c r="R91" t="str">
        <f t="shared" si="32"/>
        <v>malt</v>
      </c>
      <c r="BA91" t="s">
        <v>71</v>
      </c>
      <c r="BB91" t="s">
        <v>97</v>
      </c>
    </row>
    <row r="92" spans="1:54" x14ac:dyDescent="0.3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Q92" t="str">
        <f t="shared" si="31"/>
        <v>ANGLOPHONE</v>
      </c>
      <c r="R92" t="str">
        <f t="shared" si="32"/>
        <v>malt</v>
      </c>
      <c r="BA92" t="s">
        <v>70</v>
      </c>
      <c r="BB92" t="s">
        <v>97</v>
      </c>
    </row>
    <row r="93" spans="1:54" x14ac:dyDescent="0.3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Q93" t="str">
        <f t="shared" si="31"/>
        <v>ANGLOPHONE</v>
      </c>
      <c r="R93" t="str">
        <f t="shared" si="32"/>
        <v>beer</v>
      </c>
      <c r="BA93" t="s">
        <v>70</v>
      </c>
      <c r="BB93" t="s">
        <v>98</v>
      </c>
    </row>
    <row r="94" spans="1:54" x14ac:dyDescent="0.3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Q94" t="str">
        <f t="shared" si="31"/>
        <v>FRANCOPHONE</v>
      </c>
      <c r="R94" t="str">
        <f t="shared" si="32"/>
        <v>beer</v>
      </c>
      <c r="BA94" t="s">
        <v>71</v>
      </c>
      <c r="BB94" t="s">
        <v>98</v>
      </c>
    </row>
    <row r="95" spans="1:54" x14ac:dyDescent="0.3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Q95" t="str">
        <f t="shared" si="31"/>
        <v>FRANCOPHONE</v>
      </c>
      <c r="R95" t="str">
        <f t="shared" si="32"/>
        <v>beer</v>
      </c>
      <c r="BA95" t="s">
        <v>71</v>
      </c>
      <c r="BB95" t="s">
        <v>98</v>
      </c>
    </row>
    <row r="96" spans="1:54" x14ac:dyDescent="0.3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Q96" t="str">
        <f t="shared" si="31"/>
        <v>FRANCOPHONE</v>
      </c>
      <c r="R96" t="str">
        <f t="shared" si="32"/>
        <v>beer</v>
      </c>
      <c r="BA96" t="s">
        <v>71</v>
      </c>
      <c r="BB96" t="s">
        <v>98</v>
      </c>
    </row>
    <row r="97" spans="1:54" x14ac:dyDescent="0.3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Q97" t="str">
        <f t="shared" si="31"/>
        <v>ANGLOPHONE</v>
      </c>
      <c r="R97" t="str">
        <f t="shared" si="32"/>
        <v>beer</v>
      </c>
      <c r="BA97" t="s">
        <v>70</v>
      </c>
      <c r="BB97" t="s">
        <v>98</v>
      </c>
    </row>
    <row r="98" spans="1:54" x14ac:dyDescent="0.3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Q98" t="str">
        <f t="shared" si="31"/>
        <v>ANGLOPHONE</v>
      </c>
      <c r="R98" t="str">
        <f t="shared" si="32"/>
        <v>malt</v>
      </c>
      <c r="BA98" t="s">
        <v>70</v>
      </c>
      <c r="BB98" t="s">
        <v>97</v>
      </c>
    </row>
    <row r="99" spans="1:54" x14ac:dyDescent="0.3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Q99" t="str">
        <f t="shared" si="31"/>
        <v>FRANCOPHONE</v>
      </c>
      <c r="R99" t="str">
        <f t="shared" si="32"/>
        <v>malt</v>
      </c>
      <c r="BA99" t="s">
        <v>71</v>
      </c>
      <c r="BB99" t="s">
        <v>97</v>
      </c>
    </row>
    <row r="100" spans="1:54" x14ac:dyDescent="0.3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Q100" t="str">
        <f t="shared" si="31"/>
        <v>FRANCOPHONE</v>
      </c>
      <c r="R100" t="str">
        <f t="shared" si="32"/>
        <v>beer</v>
      </c>
      <c r="BA100" t="s">
        <v>71</v>
      </c>
      <c r="BB100" t="s">
        <v>98</v>
      </c>
    </row>
    <row r="101" spans="1:54" x14ac:dyDescent="0.3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Q101" t="str">
        <f t="shared" si="31"/>
        <v>FRANCOPHONE</v>
      </c>
      <c r="R101" t="str">
        <f t="shared" si="32"/>
        <v>beer</v>
      </c>
      <c r="BA101" t="s">
        <v>71</v>
      </c>
      <c r="BB101" t="s">
        <v>98</v>
      </c>
    </row>
    <row r="102" spans="1:54" x14ac:dyDescent="0.3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Q102" t="str">
        <f t="shared" si="31"/>
        <v>ANGLOPHONE</v>
      </c>
      <c r="R102" t="str">
        <f t="shared" si="32"/>
        <v>beer</v>
      </c>
      <c r="BA102" t="s">
        <v>70</v>
      </c>
      <c r="BB102" t="s">
        <v>98</v>
      </c>
    </row>
    <row r="103" spans="1:54" x14ac:dyDescent="0.3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Q103" t="str">
        <f t="shared" si="31"/>
        <v>ANGLOPHONE</v>
      </c>
      <c r="R103" t="str">
        <f t="shared" si="32"/>
        <v>beer</v>
      </c>
      <c r="BA103" t="s">
        <v>70</v>
      </c>
      <c r="BB103" t="s">
        <v>98</v>
      </c>
    </row>
    <row r="104" spans="1:54" x14ac:dyDescent="0.3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Q104" t="str">
        <f t="shared" si="31"/>
        <v>FRANCOPHONE</v>
      </c>
      <c r="R104" t="str">
        <f t="shared" si="32"/>
        <v>beer</v>
      </c>
      <c r="BA104" t="s">
        <v>71</v>
      </c>
      <c r="BB104" t="s">
        <v>98</v>
      </c>
    </row>
    <row r="105" spans="1:54" x14ac:dyDescent="0.3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Q105" t="str">
        <f t="shared" si="31"/>
        <v>FRANCOPHONE</v>
      </c>
      <c r="R105" t="str">
        <f t="shared" si="32"/>
        <v>malt</v>
      </c>
      <c r="BA105" t="s">
        <v>71</v>
      </c>
      <c r="BB105" t="s">
        <v>97</v>
      </c>
    </row>
    <row r="106" spans="1:54" x14ac:dyDescent="0.3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Q106" t="str">
        <f t="shared" si="31"/>
        <v>FRANCOPHONE</v>
      </c>
      <c r="R106" t="str">
        <f t="shared" si="32"/>
        <v>malt</v>
      </c>
      <c r="BA106" t="s">
        <v>71</v>
      </c>
      <c r="BB106" t="s">
        <v>97</v>
      </c>
    </row>
    <row r="107" spans="1:54" x14ac:dyDescent="0.3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Q107" t="str">
        <f t="shared" si="31"/>
        <v>ANGLOPHONE</v>
      </c>
      <c r="R107" t="str">
        <f t="shared" si="32"/>
        <v>beer</v>
      </c>
      <c r="BA107" t="s">
        <v>70</v>
      </c>
      <c r="BB107" t="s">
        <v>98</v>
      </c>
    </row>
    <row r="108" spans="1:54" x14ac:dyDescent="0.3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Q108" t="str">
        <f t="shared" si="31"/>
        <v>ANGLOPHONE</v>
      </c>
      <c r="R108" t="str">
        <f t="shared" si="32"/>
        <v>beer</v>
      </c>
      <c r="BA108" t="s">
        <v>70</v>
      </c>
      <c r="BB108" t="s">
        <v>98</v>
      </c>
    </row>
    <row r="109" spans="1:54" x14ac:dyDescent="0.3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Q109" t="str">
        <f t="shared" si="31"/>
        <v>FRANCOPHONE</v>
      </c>
      <c r="R109" t="str">
        <f t="shared" si="32"/>
        <v>beer</v>
      </c>
      <c r="BA109" t="s">
        <v>71</v>
      </c>
      <c r="BB109" t="s">
        <v>98</v>
      </c>
    </row>
    <row r="110" spans="1:54" x14ac:dyDescent="0.3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Q110" t="str">
        <f t="shared" si="31"/>
        <v>FRANCOPHONE</v>
      </c>
      <c r="R110" t="str">
        <f t="shared" si="32"/>
        <v>beer</v>
      </c>
      <c r="BA110" t="s">
        <v>71</v>
      </c>
      <c r="BB110" t="s">
        <v>98</v>
      </c>
    </row>
    <row r="111" spans="1:54" x14ac:dyDescent="0.3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Q111" t="str">
        <f t="shared" si="31"/>
        <v>FRANCOPHONE</v>
      </c>
      <c r="R111" t="str">
        <f t="shared" si="32"/>
        <v>beer</v>
      </c>
      <c r="BA111" t="s">
        <v>71</v>
      </c>
      <c r="BB111" t="s">
        <v>98</v>
      </c>
    </row>
    <row r="112" spans="1:54" x14ac:dyDescent="0.3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Q112" t="str">
        <f t="shared" si="31"/>
        <v>ANGLOPHONE</v>
      </c>
      <c r="R112" t="str">
        <f t="shared" si="32"/>
        <v>malt</v>
      </c>
      <c r="BA112" t="s">
        <v>70</v>
      </c>
      <c r="BB112" t="s">
        <v>97</v>
      </c>
    </row>
    <row r="113" spans="1:54" x14ac:dyDescent="0.3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Q113" t="str">
        <f t="shared" si="31"/>
        <v>ANGLOPHONE</v>
      </c>
      <c r="R113" t="str">
        <f t="shared" si="32"/>
        <v>malt</v>
      </c>
      <c r="BA113" t="s">
        <v>70</v>
      </c>
      <c r="BB113" t="s">
        <v>97</v>
      </c>
    </row>
    <row r="114" spans="1:54" x14ac:dyDescent="0.3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Q114" t="str">
        <f t="shared" si="31"/>
        <v>FRANCOPHONE</v>
      </c>
      <c r="R114" t="str">
        <f t="shared" si="32"/>
        <v>beer</v>
      </c>
      <c r="BA114" t="s">
        <v>71</v>
      </c>
      <c r="BB114" t="s">
        <v>98</v>
      </c>
    </row>
    <row r="115" spans="1:54" x14ac:dyDescent="0.3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Q115" t="str">
        <f t="shared" si="31"/>
        <v>FRANCOPHONE</v>
      </c>
      <c r="R115" t="str">
        <f t="shared" si="32"/>
        <v>beer</v>
      </c>
      <c r="BA115" t="s">
        <v>71</v>
      </c>
      <c r="BB115" t="s">
        <v>98</v>
      </c>
    </row>
    <row r="116" spans="1:54" x14ac:dyDescent="0.3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Q116" t="str">
        <f t="shared" si="31"/>
        <v>FRANCOPHONE</v>
      </c>
      <c r="R116" t="str">
        <f t="shared" si="32"/>
        <v>beer</v>
      </c>
      <c r="BA116" t="s">
        <v>71</v>
      </c>
      <c r="BB116" t="s">
        <v>98</v>
      </c>
    </row>
    <row r="117" spans="1:54" x14ac:dyDescent="0.3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Q117" t="str">
        <f t="shared" si="31"/>
        <v>ANGLOPHONE</v>
      </c>
      <c r="R117" t="str">
        <f t="shared" si="32"/>
        <v>beer</v>
      </c>
      <c r="BA117" t="s">
        <v>70</v>
      </c>
      <c r="BB117" t="s">
        <v>98</v>
      </c>
    </row>
    <row r="118" spans="1:54" x14ac:dyDescent="0.3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Q118" t="str">
        <f t="shared" si="31"/>
        <v>ANGLOPHONE</v>
      </c>
      <c r="R118" t="str">
        <f t="shared" si="32"/>
        <v>beer</v>
      </c>
      <c r="BA118" t="s">
        <v>70</v>
      </c>
      <c r="BB118" t="s">
        <v>98</v>
      </c>
    </row>
    <row r="119" spans="1:54" x14ac:dyDescent="0.3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Q119" t="str">
        <f t="shared" si="31"/>
        <v>FRANCOPHONE</v>
      </c>
      <c r="R119" t="str">
        <f t="shared" si="32"/>
        <v>malt</v>
      </c>
      <c r="BA119" t="s">
        <v>71</v>
      </c>
      <c r="BB119" t="s">
        <v>97</v>
      </c>
    </row>
    <row r="120" spans="1:54" x14ac:dyDescent="0.3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Q120" t="str">
        <f t="shared" si="31"/>
        <v>FRANCOPHONE</v>
      </c>
      <c r="R120" t="str">
        <f t="shared" si="32"/>
        <v>malt</v>
      </c>
      <c r="BA120" t="s">
        <v>71</v>
      </c>
      <c r="BB120" t="s">
        <v>97</v>
      </c>
    </row>
    <row r="121" spans="1:54" x14ac:dyDescent="0.3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Q121" t="str">
        <f t="shared" si="31"/>
        <v>FRANCOPHONE</v>
      </c>
      <c r="R121" t="str">
        <f t="shared" si="32"/>
        <v>beer</v>
      </c>
      <c r="BA121" t="s">
        <v>71</v>
      </c>
      <c r="BB121" t="s">
        <v>98</v>
      </c>
    </row>
    <row r="122" spans="1:54" x14ac:dyDescent="0.3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Q122" t="str">
        <f t="shared" si="31"/>
        <v>ANGLOPHONE</v>
      </c>
      <c r="R122" t="str">
        <f t="shared" si="32"/>
        <v>beer</v>
      </c>
      <c r="BA122" t="s">
        <v>70</v>
      </c>
      <c r="BB122" t="s">
        <v>98</v>
      </c>
    </row>
    <row r="123" spans="1:54" x14ac:dyDescent="0.3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Q123" t="str">
        <f t="shared" si="31"/>
        <v>ANGLOPHONE</v>
      </c>
      <c r="R123" t="str">
        <f t="shared" si="32"/>
        <v>beer</v>
      </c>
      <c r="BA123" t="s">
        <v>70</v>
      </c>
      <c r="BB123" t="s">
        <v>98</v>
      </c>
    </row>
    <row r="124" spans="1:54" x14ac:dyDescent="0.3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Q124" t="str">
        <f t="shared" si="31"/>
        <v>FRANCOPHONE</v>
      </c>
      <c r="R124" t="str">
        <f t="shared" si="32"/>
        <v>beer</v>
      </c>
      <c r="BA124" t="s">
        <v>71</v>
      </c>
      <c r="BB124" t="s">
        <v>98</v>
      </c>
    </row>
    <row r="125" spans="1:54" x14ac:dyDescent="0.3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Q125" t="str">
        <f t="shared" si="31"/>
        <v>FRANCOPHONE</v>
      </c>
      <c r="R125" t="str">
        <f t="shared" si="32"/>
        <v>beer</v>
      </c>
      <c r="BA125" t="s">
        <v>71</v>
      </c>
      <c r="BB125" t="s">
        <v>98</v>
      </c>
    </row>
    <row r="126" spans="1:54" x14ac:dyDescent="0.3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Q126" t="str">
        <f t="shared" si="31"/>
        <v>FRANCOPHONE</v>
      </c>
      <c r="R126" t="str">
        <f t="shared" si="32"/>
        <v>malt</v>
      </c>
      <c r="BA126" t="s">
        <v>71</v>
      </c>
      <c r="BB126" t="s">
        <v>97</v>
      </c>
    </row>
    <row r="127" spans="1:54" x14ac:dyDescent="0.3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Q127" t="str">
        <f t="shared" si="31"/>
        <v>ANGLOPHONE</v>
      </c>
      <c r="R127" t="str">
        <f t="shared" si="32"/>
        <v>malt</v>
      </c>
      <c r="BA127" t="s">
        <v>70</v>
      </c>
      <c r="BB127" t="s">
        <v>97</v>
      </c>
    </row>
    <row r="128" spans="1:54" x14ac:dyDescent="0.3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Q128" t="str">
        <f t="shared" si="31"/>
        <v>ANGLOPHONE</v>
      </c>
      <c r="R128" t="str">
        <f t="shared" si="32"/>
        <v>beer</v>
      </c>
      <c r="BA128" t="s">
        <v>70</v>
      </c>
      <c r="BB128" t="s">
        <v>98</v>
      </c>
    </row>
    <row r="129" spans="1:54" x14ac:dyDescent="0.3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Q129" t="str">
        <f t="shared" si="31"/>
        <v>FRANCOPHONE</v>
      </c>
      <c r="R129" t="str">
        <f t="shared" si="32"/>
        <v>beer</v>
      </c>
      <c r="BA129" t="s">
        <v>71</v>
      </c>
      <c r="BB129" t="s">
        <v>98</v>
      </c>
    </row>
    <row r="130" spans="1:54" x14ac:dyDescent="0.3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Q130" t="str">
        <f t="shared" si="31"/>
        <v>FRANCOPHONE</v>
      </c>
      <c r="R130" t="str">
        <f t="shared" si="32"/>
        <v>beer</v>
      </c>
      <c r="BA130" t="s">
        <v>71</v>
      </c>
      <c r="BB130" t="s">
        <v>98</v>
      </c>
    </row>
    <row r="131" spans="1:54" x14ac:dyDescent="0.3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Q131" t="str">
        <f t="shared" ref="Q131:Q194" si="33">IF(J131="GHANA", "ANGLOPHONE", IF(J131="NIGERIA", "ANGLOPHONE","FRANCOPHONE"))</f>
        <v>FRANCOPHONE</v>
      </c>
      <c r="R131" t="str">
        <f t="shared" ref="R131:R194" si="34">IF(D131="beta malt", "malt", IF(D131="grand malt", "malt", "beer"))</f>
        <v>beer</v>
      </c>
      <c r="BA131" t="s">
        <v>71</v>
      </c>
      <c r="BB131" t="s">
        <v>98</v>
      </c>
    </row>
    <row r="132" spans="1:54" x14ac:dyDescent="0.3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Q132" t="str">
        <f t="shared" si="33"/>
        <v>ANGLOPHONE</v>
      </c>
      <c r="R132" t="str">
        <f t="shared" si="34"/>
        <v>beer</v>
      </c>
      <c r="BA132" t="s">
        <v>70</v>
      </c>
      <c r="BB132" t="s">
        <v>98</v>
      </c>
    </row>
    <row r="133" spans="1:54" x14ac:dyDescent="0.3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Q133" t="str">
        <f t="shared" si="33"/>
        <v>ANGLOPHONE</v>
      </c>
      <c r="R133" t="str">
        <f t="shared" si="34"/>
        <v>malt</v>
      </c>
      <c r="BA133" t="s">
        <v>70</v>
      </c>
      <c r="BB133" t="s">
        <v>97</v>
      </c>
    </row>
    <row r="134" spans="1:54" x14ac:dyDescent="0.3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Q134" t="str">
        <f t="shared" si="33"/>
        <v>FRANCOPHONE</v>
      </c>
      <c r="R134" t="str">
        <f t="shared" si="34"/>
        <v>malt</v>
      </c>
      <c r="BA134" t="s">
        <v>71</v>
      </c>
      <c r="BB134" t="s">
        <v>97</v>
      </c>
    </row>
    <row r="135" spans="1:54" x14ac:dyDescent="0.3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Q135" t="str">
        <f t="shared" si="33"/>
        <v>FRANCOPHONE</v>
      </c>
      <c r="R135" t="str">
        <f t="shared" si="34"/>
        <v>beer</v>
      </c>
      <c r="BA135" t="s">
        <v>71</v>
      </c>
      <c r="BB135" t="s">
        <v>98</v>
      </c>
    </row>
    <row r="136" spans="1:54" x14ac:dyDescent="0.3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Q136" t="str">
        <f t="shared" si="33"/>
        <v>FRANCOPHONE</v>
      </c>
      <c r="R136" t="str">
        <f t="shared" si="34"/>
        <v>beer</v>
      </c>
      <c r="BA136" t="s">
        <v>71</v>
      </c>
      <c r="BB136" t="s">
        <v>98</v>
      </c>
    </row>
    <row r="137" spans="1:54" x14ac:dyDescent="0.3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Q137" t="str">
        <f t="shared" si="33"/>
        <v>ANGLOPHONE</v>
      </c>
      <c r="R137" t="str">
        <f t="shared" si="34"/>
        <v>beer</v>
      </c>
      <c r="BA137" t="s">
        <v>70</v>
      </c>
      <c r="BB137" t="s">
        <v>98</v>
      </c>
    </row>
    <row r="138" spans="1:54" x14ac:dyDescent="0.3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Q138" t="str">
        <f t="shared" si="33"/>
        <v>ANGLOPHONE</v>
      </c>
      <c r="R138" t="str">
        <f t="shared" si="34"/>
        <v>beer</v>
      </c>
      <c r="BA138" t="s">
        <v>70</v>
      </c>
      <c r="BB138" t="s">
        <v>98</v>
      </c>
    </row>
    <row r="139" spans="1:54" x14ac:dyDescent="0.3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Q139" t="str">
        <f t="shared" si="33"/>
        <v>FRANCOPHONE</v>
      </c>
      <c r="R139" t="str">
        <f t="shared" si="34"/>
        <v>beer</v>
      </c>
      <c r="BA139" t="s">
        <v>71</v>
      </c>
      <c r="BB139" t="s">
        <v>98</v>
      </c>
    </row>
    <row r="140" spans="1:54" x14ac:dyDescent="0.3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Q140" t="str">
        <f t="shared" si="33"/>
        <v>FRANCOPHONE</v>
      </c>
      <c r="R140" t="str">
        <f t="shared" si="34"/>
        <v>malt</v>
      </c>
      <c r="BA140" t="s">
        <v>71</v>
      </c>
      <c r="BB140" t="s">
        <v>97</v>
      </c>
    </row>
    <row r="141" spans="1:54" x14ac:dyDescent="0.3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Q141" t="str">
        <f t="shared" si="33"/>
        <v>FRANCOPHONE</v>
      </c>
      <c r="R141" t="str">
        <f t="shared" si="34"/>
        <v>malt</v>
      </c>
      <c r="BA141" t="s">
        <v>71</v>
      </c>
      <c r="BB141" t="s">
        <v>97</v>
      </c>
    </row>
    <row r="142" spans="1:54" x14ac:dyDescent="0.3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Q142" t="str">
        <f t="shared" si="33"/>
        <v>ANGLOPHONE</v>
      </c>
      <c r="R142" t="str">
        <f t="shared" si="34"/>
        <v>beer</v>
      </c>
      <c r="BA142" t="s">
        <v>70</v>
      </c>
      <c r="BB142" t="s">
        <v>98</v>
      </c>
    </row>
    <row r="143" spans="1:54" x14ac:dyDescent="0.3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Q143" t="str">
        <f t="shared" si="33"/>
        <v>ANGLOPHONE</v>
      </c>
      <c r="R143" t="str">
        <f t="shared" si="34"/>
        <v>beer</v>
      </c>
      <c r="BA143" t="s">
        <v>70</v>
      </c>
      <c r="BB143" t="s">
        <v>98</v>
      </c>
    </row>
    <row r="144" spans="1:54" x14ac:dyDescent="0.3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Q144" t="str">
        <f t="shared" si="33"/>
        <v>FRANCOPHONE</v>
      </c>
      <c r="R144" t="str">
        <f t="shared" si="34"/>
        <v>beer</v>
      </c>
      <c r="BA144" t="s">
        <v>71</v>
      </c>
      <c r="BB144" t="s">
        <v>98</v>
      </c>
    </row>
    <row r="145" spans="1:54" x14ac:dyDescent="0.3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Q145" t="str">
        <f t="shared" si="33"/>
        <v>FRANCOPHONE</v>
      </c>
      <c r="R145" t="str">
        <f t="shared" si="34"/>
        <v>beer</v>
      </c>
      <c r="BA145" t="s">
        <v>71</v>
      </c>
      <c r="BB145" t="s">
        <v>98</v>
      </c>
    </row>
    <row r="146" spans="1:54" x14ac:dyDescent="0.3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Q146" t="str">
        <f t="shared" si="33"/>
        <v>FRANCOPHONE</v>
      </c>
      <c r="R146" t="str">
        <f t="shared" si="34"/>
        <v>beer</v>
      </c>
      <c r="BA146" t="s">
        <v>71</v>
      </c>
      <c r="BB146" t="s">
        <v>98</v>
      </c>
    </row>
    <row r="147" spans="1:54" x14ac:dyDescent="0.3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Q147" t="str">
        <f t="shared" si="33"/>
        <v>ANGLOPHONE</v>
      </c>
      <c r="R147" t="str">
        <f t="shared" si="34"/>
        <v>malt</v>
      </c>
      <c r="BA147" t="s">
        <v>70</v>
      </c>
      <c r="BB147" t="s">
        <v>97</v>
      </c>
    </row>
    <row r="148" spans="1:54" x14ac:dyDescent="0.3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Q148" t="str">
        <f t="shared" si="33"/>
        <v>ANGLOPHONE</v>
      </c>
      <c r="R148" t="str">
        <f t="shared" si="34"/>
        <v>malt</v>
      </c>
      <c r="BA148" t="s">
        <v>70</v>
      </c>
      <c r="BB148" t="s">
        <v>97</v>
      </c>
    </row>
    <row r="149" spans="1:54" x14ac:dyDescent="0.3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Q149" t="str">
        <f t="shared" si="33"/>
        <v>FRANCOPHONE</v>
      </c>
      <c r="R149" t="str">
        <f t="shared" si="34"/>
        <v>beer</v>
      </c>
      <c r="BA149" t="s">
        <v>71</v>
      </c>
      <c r="BB149" t="s">
        <v>98</v>
      </c>
    </row>
    <row r="150" spans="1:54" x14ac:dyDescent="0.3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Q150" t="str">
        <f t="shared" si="33"/>
        <v>FRANCOPHONE</v>
      </c>
      <c r="R150" t="str">
        <f t="shared" si="34"/>
        <v>beer</v>
      </c>
      <c r="BA150" t="s">
        <v>71</v>
      </c>
      <c r="BB150" t="s">
        <v>98</v>
      </c>
    </row>
    <row r="151" spans="1:54" x14ac:dyDescent="0.3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Q151" t="str">
        <f t="shared" si="33"/>
        <v>FRANCOPHONE</v>
      </c>
      <c r="R151" t="str">
        <f t="shared" si="34"/>
        <v>beer</v>
      </c>
      <c r="BA151" t="s">
        <v>71</v>
      </c>
      <c r="BB151" t="s">
        <v>98</v>
      </c>
    </row>
    <row r="152" spans="1:54" x14ac:dyDescent="0.3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Q152" t="str">
        <f t="shared" si="33"/>
        <v>ANGLOPHONE</v>
      </c>
      <c r="R152" t="str">
        <f t="shared" si="34"/>
        <v>beer</v>
      </c>
      <c r="BA152" t="s">
        <v>70</v>
      </c>
      <c r="BB152" t="s">
        <v>98</v>
      </c>
    </row>
    <row r="153" spans="1:54" x14ac:dyDescent="0.3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Q153" t="str">
        <f t="shared" si="33"/>
        <v>ANGLOPHONE</v>
      </c>
      <c r="R153" t="str">
        <f t="shared" si="34"/>
        <v>beer</v>
      </c>
      <c r="BA153" t="s">
        <v>70</v>
      </c>
      <c r="BB153" t="s">
        <v>98</v>
      </c>
    </row>
    <row r="154" spans="1:54" x14ac:dyDescent="0.3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Q154" t="str">
        <f t="shared" si="33"/>
        <v>FRANCOPHONE</v>
      </c>
      <c r="R154" t="str">
        <f t="shared" si="34"/>
        <v>malt</v>
      </c>
      <c r="BA154" t="s">
        <v>71</v>
      </c>
      <c r="BB154" t="s">
        <v>97</v>
      </c>
    </row>
    <row r="155" spans="1:54" x14ac:dyDescent="0.3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Q155" t="str">
        <f t="shared" si="33"/>
        <v>FRANCOPHONE</v>
      </c>
      <c r="R155" t="str">
        <f t="shared" si="34"/>
        <v>malt</v>
      </c>
      <c r="BA155" t="s">
        <v>71</v>
      </c>
      <c r="BB155" t="s">
        <v>97</v>
      </c>
    </row>
    <row r="156" spans="1:54" x14ac:dyDescent="0.3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Q156" t="str">
        <f t="shared" si="33"/>
        <v>FRANCOPHONE</v>
      </c>
      <c r="R156" t="str">
        <f t="shared" si="34"/>
        <v>beer</v>
      </c>
      <c r="BA156" t="s">
        <v>71</v>
      </c>
      <c r="BB156" t="s">
        <v>98</v>
      </c>
    </row>
    <row r="157" spans="1:54" x14ac:dyDescent="0.3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Q157" t="str">
        <f t="shared" si="33"/>
        <v>ANGLOPHONE</v>
      </c>
      <c r="R157" t="str">
        <f t="shared" si="34"/>
        <v>beer</v>
      </c>
      <c r="BA157" t="s">
        <v>70</v>
      </c>
      <c r="BB157" t="s">
        <v>98</v>
      </c>
    </row>
    <row r="158" spans="1:54" x14ac:dyDescent="0.3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Q158" t="str">
        <f t="shared" si="33"/>
        <v>ANGLOPHONE</v>
      </c>
      <c r="R158" t="str">
        <f t="shared" si="34"/>
        <v>beer</v>
      </c>
      <c r="BA158" t="s">
        <v>70</v>
      </c>
      <c r="BB158" t="s">
        <v>98</v>
      </c>
    </row>
    <row r="159" spans="1:54" x14ac:dyDescent="0.3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Q159" t="str">
        <f t="shared" si="33"/>
        <v>FRANCOPHONE</v>
      </c>
      <c r="R159" t="str">
        <f t="shared" si="34"/>
        <v>beer</v>
      </c>
      <c r="BA159" t="s">
        <v>71</v>
      </c>
      <c r="BB159" t="s">
        <v>98</v>
      </c>
    </row>
    <row r="160" spans="1:54" x14ac:dyDescent="0.3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Q160" t="str">
        <f t="shared" si="33"/>
        <v>FRANCOPHONE</v>
      </c>
      <c r="R160" t="str">
        <f t="shared" si="34"/>
        <v>beer</v>
      </c>
      <c r="BA160" t="s">
        <v>71</v>
      </c>
      <c r="BB160" t="s">
        <v>98</v>
      </c>
    </row>
    <row r="161" spans="1:54" x14ac:dyDescent="0.3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Q161" t="str">
        <f t="shared" si="33"/>
        <v>FRANCOPHONE</v>
      </c>
      <c r="R161" t="str">
        <f t="shared" si="34"/>
        <v>malt</v>
      </c>
      <c r="BA161" t="s">
        <v>71</v>
      </c>
      <c r="BB161" t="s">
        <v>97</v>
      </c>
    </row>
    <row r="162" spans="1:54" x14ac:dyDescent="0.3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Q162" t="str">
        <f t="shared" si="33"/>
        <v>ANGLOPHONE</v>
      </c>
      <c r="R162" t="str">
        <f t="shared" si="34"/>
        <v>malt</v>
      </c>
      <c r="BA162" t="s">
        <v>70</v>
      </c>
      <c r="BB162" t="s">
        <v>97</v>
      </c>
    </row>
    <row r="163" spans="1:54" x14ac:dyDescent="0.3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Q163" t="str">
        <f t="shared" si="33"/>
        <v>ANGLOPHONE</v>
      </c>
      <c r="R163" t="str">
        <f t="shared" si="34"/>
        <v>beer</v>
      </c>
      <c r="BA163" t="s">
        <v>70</v>
      </c>
      <c r="BB163" t="s">
        <v>98</v>
      </c>
    </row>
    <row r="164" spans="1:54" x14ac:dyDescent="0.3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Q164" t="str">
        <f t="shared" si="33"/>
        <v>FRANCOPHONE</v>
      </c>
      <c r="R164" t="str">
        <f t="shared" si="34"/>
        <v>beer</v>
      </c>
      <c r="BA164" t="s">
        <v>71</v>
      </c>
      <c r="BB164" t="s">
        <v>98</v>
      </c>
    </row>
    <row r="165" spans="1:54" x14ac:dyDescent="0.3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Q165" t="str">
        <f t="shared" si="33"/>
        <v>FRANCOPHONE</v>
      </c>
      <c r="R165" t="str">
        <f t="shared" si="34"/>
        <v>beer</v>
      </c>
      <c r="BA165" t="s">
        <v>71</v>
      </c>
      <c r="BB165" t="s">
        <v>98</v>
      </c>
    </row>
    <row r="166" spans="1:54" x14ac:dyDescent="0.3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Q166" t="str">
        <f t="shared" si="33"/>
        <v>FRANCOPHONE</v>
      </c>
      <c r="R166" t="str">
        <f t="shared" si="34"/>
        <v>beer</v>
      </c>
      <c r="BA166" t="s">
        <v>71</v>
      </c>
      <c r="BB166" t="s">
        <v>98</v>
      </c>
    </row>
    <row r="167" spans="1:54" x14ac:dyDescent="0.3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Q167" t="str">
        <f t="shared" si="33"/>
        <v>ANGLOPHONE</v>
      </c>
      <c r="R167" t="str">
        <f t="shared" si="34"/>
        <v>beer</v>
      </c>
      <c r="BA167" t="s">
        <v>70</v>
      </c>
      <c r="BB167" t="s">
        <v>98</v>
      </c>
    </row>
    <row r="168" spans="1:54" x14ac:dyDescent="0.3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Q168" t="str">
        <f t="shared" si="33"/>
        <v>ANGLOPHONE</v>
      </c>
      <c r="R168" t="str">
        <f t="shared" si="34"/>
        <v>malt</v>
      </c>
      <c r="BA168" t="s">
        <v>70</v>
      </c>
      <c r="BB168" t="s">
        <v>97</v>
      </c>
    </row>
    <row r="169" spans="1:54" x14ac:dyDescent="0.3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Q169" t="str">
        <f t="shared" si="33"/>
        <v>FRANCOPHONE</v>
      </c>
      <c r="R169" t="str">
        <f t="shared" si="34"/>
        <v>malt</v>
      </c>
      <c r="BA169" t="s">
        <v>71</v>
      </c>
      <c r="BB169" t="s">
        <v>97</v>
      </c>
    </row>
    <row r="170" spans="1:54" x14ac:dyDescent="0.3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Q170" t="str">
        <f t="shared" si="33"/>
        <v>FRANCOPHONE</v>
      </c>
      <c r="R170" t="str">
        <f t="shared" si="34"/>
        <v>beer</v>
      </c>
      <c r="BA170" t="s">
        <v>71</v>
      </c>
      <c r="BB170" t="s">
        <v>98</v>
      </c>
    </row>
    <row r="171" spans="1:54" x14ac:dyDescent="0.3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Q171" t="str">
        <f t="shared" si="33"/>
        <v>FRANCOPHONE</v>
      </c>
      <c r="R171" t="str">
        <f t="shared" si="34"/>
        <v>beer</v>
      </c>
      <c r="BA171" t="s">
        <v>71</v>
      </c>
      <c r="BB171" t="s">
        <v>98</v>
      </c>
    </row>
    <row r="172" spans="1:54" x14ac:dyDescent="0.3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Q172" t="str">
        <f t="shared" si="33"/>
        <v>ANGLOPHONE</v>
      </c>
      <c r="R172" t="str">
        <f t="shared" si="34"/>
        <v>beer</v>
      </c>
      <c r="BA172" t="s">
        <v>70</v>
      </c>
      <c r="BB172" t="s">
        <v>98</v>
      </c>
    </row>
    <row r="173" spans="1:54" x14ac:dyDescent="0.3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Q173" t="str">
        <f t="shared" si="33"/>
        <v>ANGLOPHONE</v>
      </c>
      <c r="R173" t="str">
        <f t="shared" si="34"/>
        <v>beer</v>
      </c>
      <c r="BA173" t="s">
        <v>70</v>
      </c>
      <c r="BB173" t="s">
        <v>98</v>
      </c>
    </row>
    <row r="174" spans="1:54" x14ac:dyDescent="0.3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Q174" t="str">
        <f t="shared" si="33"/>
        <v>FRANCOPHONE</v>
      </c>
      <c r="R174" t="str">
        <f t="shared" si="34"/>
        <v>beer</v>
      </c>
      <c r="BA174" t="s">
        <v>71</v>
      </c>
      <c r="BB174" t="s">
        <v>98</v>
      </c>
    </row>
    <row r="175" spans="1:54" x14ac:dyDescent="0.3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Q175" t="str">
        <f t="shared" si="33"/>
        <v>FRANCOPHONE</v>
      </c>
      <c r="R175" t="str">
        <f t="shared" si="34"/>
        <v>malt</v>
      </c>
      <c r="BA175" t="s">
        <v>71</v>
      </c>
      <c r="BB175" t="s">
        <v>97</v>
      </c>
    </row>
    <row r="176" spans="1:54" x14ac:dyDescent="0.3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Q176" t="str">
        <f t="shared" si="33"/>
        <v>FRANCOPHONE</v>
      </c>
      <c r="R176" t="str">
        <f t="shared" si="34"/>
        <v>malt</v>
      </c>
      <c r="BA176" t="s">
        <v>71</v>
      </c>
      <c r="BB176" t="s">
        <v>97</v>
      </c>
    </row>
    <row r="177" spans="1:54" x14ac:dyDescent="0.3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Q177" t="str">
        <f t="shared" si="33"/>
        <v>ANGLOPHONE</v>
      </c>
      <c r="R177" t="str">
        <f t="shared" si="34"/>
        <v>beer</v>
      </c>
      <c r="BA177" t="s">
        <v>70</v>
      </c>
      <c r="BB177" t="s">
        <v>98</v>
      </c>
    </row>
    <row r="178" spans="1:54" x14ac:dyDescent="0.3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Q178" t="str">
        <f t="shared" si="33"/>
        <v>ANGLOPHONE</v>
      </c>
      <c r="R178" t="str">
        <f t="shared" si="34"/>
        <v>beer</v>
      </c>
      <c r="BA178" t="s">
        <v>70</v>
      </c>
      <c r="BB178" t="s">
        <v>98</v>
      </c>
    </row>
    <row r="179" spans="1:54" x14ac:dyDescent="0.3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Q179" t="str">
        <f t="shared" si="33"/>
        <v>FRANCOPHONE</v>
      </c>
      <c r="R179" t="str">
        <f t="shared" si="34"/>
        <v>beer</v>
      </c>
      <c r="BA179" t="s">
        <v>71</v>
      </c>
      <c r="BB179" t="s">
        <v>98</v>
      </c>
    </row>
    <row r="180" spans="1:54" x14ac:dyDescent="0.3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Q180" t="str">
        <f t="shared" si="33"/>
        <v>FRANCOPHONE</v>
      </c>
      <c r="R180" t="str">
        <f t="shared" si="34"/>
        <v>beer</v>
      </c>
      <c r="BA180" t="s">
        <v>71</v>
      </c>
      <c r="BB180" t="s">
        <v>98</v>
      </c>
    </row>
    <row r="181" spans="1:54" x14ac:dyDescent="0.3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Q181" t="str">
        <f t="shared" si="33"/>
        <v>FRANCOPHONE</v>
      </c>
      <c r="R181" t="str">
        <f t="shared" si="34"/>
        <v>beer</v>
      </c>
      <c r="BA181" t="s">
        <v>71</v>
      </c>
      <c r="BB181" t="s">
        <v>98</v>
      </c>
    </row>
    <row r="182" spans="1:54" x14ac:dyDescent="0.3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Q182" t="str">
        <f t="shared" si="33"/>
        <v>ANGLOPHONE</v>
      </c>
      <c r="R182" t="str">
        <f t="shared" si="34"/>
        <v>malt</v>
      </c>
      <c r="BA182" t="s">
        <v>70</v>
      </c>
      <c r="BB182" t="s">
        <v>97</v>
      </c>
    </row>
    <row r="183" spans="1:54" x14ac:dyDescent="0.3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Q183" t="str">
        <f t="shared" si="33"/>
        <v>ANGLOPHONE</v>
      </c>
      <c r="R183" t="str">
        <f t="shared" si="34"/>
        <v>malt</v>
      </c>
      <c r="BA183" t="s">
        <v>70</v>
      </c>
      <c r="BB183" t="s">
        <v>97</v>
      </c>
    </row>
    <row r="184" spans="1:54" x14ac:dyDescent="0.3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Q184" t="str">
        <f t="shared" si="33"/>
        <v>FRANCOPHONE</v>
      </c>
      <c r="R184" t="str">
        <f t="shared" si="34"/>
        <v>beer</v>
      </c>
      <c r="BA184" t="s">
        <v>71</v>
      </c>
      <c r="BB184" t="s">
        <v>98</v>
      </c>
    </row>
    <row r="185" spans="1:54" x14ac:dyDescent="0.3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Q185" t="str">
        <f t="shared" si="33"/>
        <v>FRANCOPHONE</v>
      </c>
      <c r="R185" t="str">
        <f t="shared" si="34"/>
        <v>beer</v>
      </c>
      <c r="BA185" t="s">
        <v>71</v>
      </c>
      <c r="BB185" t="s">
        <v>98</v>
      </c>
    </row>
    <row r="186" spans="1:54" x14ac:dyDescent="0.3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Q186" t="str">
        <f t="shared" si="33"/>
        <v>FRANCOPHONE</v>
      </c>
      <c r="R186" t="str">
        <f t="shared" si="34"/>
        <v>beer</v>
      </c>
      <c r="BA186" t="s">
        <v>71</v>
      </c>
      <c r="BB186" t="s">
        <v>98</v>
      </c>
    </row>
    <row r="187" spans="1:54" x14ac:dyDescent="0.3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Q187" t="str">
        <f t="shared" si="33"/>
        <v>ANGLOPHONE</v>
      </c>
      <c r="R187" t="str">
        <f t="shared" si="34"/>
        <v>beer</v>
      </c>
      <c r="BA187" t="s">
        <v>70</v>
      </c>
      <c r="BB187" t="s">
        <v>98</v>
      </c>
    </row>
    <row r="188" spans="1:54" x14ac:dyDescent="0.3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Q188" t="str">
        <f t="shared" si="33"/>
        <v>ANGLOPHONE</v>
      </c>
      <c r="R188" t="str">
        <f t="shared" si="34"/>
        <v>beer</v>
      </c>
      <c r="BA188" t="s">
        <v>70</v>
      </c>
      <c r="BB188" t="s">
        <v>98</v>
      </c>
    </row>
    <row r="189" spans="1:54" x14ac:dyDescent="0.3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Q189" t="str">
        <f t="shared" si="33"/>
        <v>FRANCOPHONE</v>
      </c>
      <c r="R189" t="str">
        <f t="shared" si="34"/>
        <v>malt</v>
      </c>
      <c r="BA189" t="s">
        <v>71</v>
      </c>
      <c r="BB189" t="s">
        <v>97</v>
      </c>
    </row>
    <row r="190" spans="1:54" x14ac:dyDescent="0.3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Q190" t="str">
        <f t="shared" si="33"/>
        <v>FRANCOPHONE</v>
      </c>
      <c r="R190" t="str">
        <f t="shared" si="34"/>
        <v>malt</v>
      </c>
      <c r="BA190" t="s">
        <v>71</v>
      </c>
      <c r="BB190" t="s">
        <v>97</v>
      </c>
    </row>
    <row r="191" spans="1:54" x14ac:dyDescent="0.3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Q191" t="str">
        <f t="shared" si="33"/>
        <v>FRANCOPHONE</v>
      </c>
      <c r="R191" t="str">
        <f t="shared" si="34"/>
        <v>beer</v>
      </c>
      <c r="BA191" t="s">
        <v>71</v>
      </c>
      <c r="BB191" t="s">
        <v>98</v>
      </c>
    </row>
    <row r="192" spans="1:54" x14ac:dyDescent="0.3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Q192" t="str">
        <f t="shared" si="33"/>
        <v>ANGLOPHONE</v>
      </c>
      <c r="R192" t="str">
        <f t="shared" si="34"/>
        <v>beer</v>
      </c>
      <c r="BA192" t="s">
        <v>70</v>
      </c>
      <c r="BB192" t="s">
        <v>98</v>
      </c>
    </row>
    <row r="193" spans="1:54" x14ac:dyDescent="0.3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Q193" t="str">
        <f t="shared" si="33"/>
        <v>ANGLOPHONE</v>
      </c>
      <c r="R193" t="str">
        <f t="shared" si="34"/>
        <v>beer</v>
      </c>
      <c r="BA193" t="s">
        <v>70</v>
      </c>
      <c r="BB193" t="s">
        <v>98</v>
      </c>
    </row>
    <row r="194" spans="1:54" x14ac:dyDescent="0.3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Q194" t="str">
        <f t="shared" si="33"/>
        <v>FRANCOPHONE</v>
      </c>
      <c r="R194" t="str">
        <f t="shared" si="34"/>
        <v>beer</v>
      </c>
      <c r="BA194" t="s">
        <v>71</v>
      </c>
      <c r="BB194" t="s">
        <v>98</v>
      </c>
    </row>
    <row r="195" spans="1:54" x14ac:dyDescent="0.3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Q195" t="str">
        <f t="shared" ref="Q195:Q258" si="35">IF(J195="GHANA", "ANGLOPHONE", IF(J195="NIGERIA", "ANGLOPHONE","FRANCOPHONE"))</f>
        <v>FRANCOPHONE</v>
      </c>
      <c r="R195" t="str">
        <f t="shared" ref="R195:R258" si="36">IF(D195="beta malt", "malt", IF(D195="grand malt", "malt", "beer"))</f>
        <v>beer</v>
      </c>
      <c r="BA195" t="s">
        <v>71</v>
      </c>
      <c r="BB195" t="s">
        <v>98</v>
      </c>
    </row>
    <row r="196" spans="1:54" x14ac:dyDescent="0.3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Q196" t="str">
        <f t="shared" si="35"/>
        <v>FRANCOPHONE</v>
      </c>
      <c r="R196" t="str">
        <f t="shared" si="36"/>
        <v>malt</v>
      </c>
      <c r="BA196" t="s">
        <v>71</v>
      </c>
      <c r="BB196" t="s">
        <v>97</v>
      </c>
    </row>
    <row r="197" spans="1:54" x14ac:dyDescent="0.3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Q197" t="str">
        <f t="shared" si="35"/>
        <v>ANGLOPHONE</v>
      </c>
      <c r="R197" t="str">
        <f t="shared" si="36"/>
        <v>malt</v>
      </c>
      <c r="BA197" t="s">
        <v>70</v>
      </c>
      <c r="BB197" t="s">
        <v>97</v>
      </c>
    </row>
    <row r="198" spans="1:54" x14ac:dyDescent="0.3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Q198" t="str">
        <f t="shared" si="35"/>
        <v>ANGLOPHONE</v>
      </c>
      <c r="R198" t="str">
        <f t="shared" si="36"/>
        <v>beer</v>
      </c>
      <c r="BA198" t="s">
        <v>70</v>
      </c>
      <c r="BB198" t="s">
        <v>98</v>
      </c>
    </row>
    <row r="199" spans="1:54" x14ac:dyDescent="0.3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Q199" t="str">
        <f t="shared" si="35"/>
        <v>FRANCOPHONE</v>
      </c>
      <c r="R199" t="str">
        <f t="shared" si="36"/>
        <v>beer</v>
      </c>
      <c r="BA199" t="s">
        <v>71</v>
      </c>
      <c r="BB199" t="s">
        <v>98</v>
      </c>
    </row>
    <row r="200" spans="1:54" x14ac:dyDescent="0.3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Q200" t="str">
        <f t="shared" si="35"/>
        <v>FRANCOPHONE</v>
      </c>
      <c r="R200" t="str">
        <f t="shared" si="36"/>
        <v>beer</v>
      </c>
      <c r="BA200" t="s">
        <v>71</v>
      </c>
      <c r="BB200" t="s">
        <v>98</v>
      </c>
    </row>
    <row r="201" spans="1:54" x14ac:dyDescent="0.3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Q201" t="str">
        <f t="shared" si="35"/>
        <v>FRANCOPHONE</v>
      </c>
      <c r="R201" t="str">
        <f t="shared" si="36"/>
        <v>beer</v>
      </c>
      <c r="BA201" t="s">
        <v>71</v>
      </c>
      <c r="BB201" t="s">
        <v>98</v>
      </c>
    </row>
    <row r="202" spans="1:54" x14ac:dyDescent="0.3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Q202" t="str">
        <f t="shared" si="35"/>
        <v>ANGLOPHONE</v>
      </c>
      <c r="R202" t="str">
        <f t="shared" si="36"/>
        <v>beer</v>
      </c>
      <c r="BA202" t="s">
        <v>70</v>
      </c>
      <c r="BB202" t="s">
        <v>98</v>
      </c>
    </row>
    <row r="203" spans="1:54" x14ac:dyDescent="0.3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Q203" t="str">
        <f t="shared" si="35"/>
        <v>ANGLOPHONE</v>
      </c>
      <c r="R203" t="str">
        <f t="shared" si="36"/>
        <v>malt</v>
      </c>
      <c r="BA203" t="s">
        <v>70</v>
      </c>
      <c r="BB203" t="s">
        <v>97</v>
      </c>
    </row>
    <row r="204" spans="1:54" x14ac:dyDescent="0.3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Q204" t="str">
        <f t="shared" si="35"/>
        <v>FRANCOPHONE</v>
      </c>
      <c r="R204" t="str">
        <f t="shared" si="36"/>
        <v>malt</v>
      </c>
      <c r="BA204" t="s">
        <v>71</v>
      </c>
      <c r="BB204" t="s">
        <v>97</v>
      </c>
    </row>
    <row r="205" spans="1:54" x14ac:dyDescent="0.3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Q205" t="str">
        <f t="shared" si="35"/>
        <v>FRANCOPHONE</v>
      </c>
      <c r="R205" t="str">
        <f t="shared" si="36"/>
        <v>beer</v>
      </c>
      <c r="BA205" t="s">
        <v>71</v>
      </c>
      <c r="BB205" t="s">
        <v>98</v>
      </c>
    </row>
    <row r="206" spans="1:54" x14ac:dyDescent="0.3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Q206" t="str">
        <f t="shared" si="35"/>
        <v>FRANCOPHONE</v>
      </c>
      <c r="R206" t="str">
        <f t="shared" si="36"/>
        <v>beer</v>
      </c>
      <c r="BA206" t="s">
        <v>71</v>
      </c>
      <c r="BB206" t="s">
        <v>98</v>
      </c>
    </row>
    <row r="207" spans="1:54" x14ac:dyDescent="0.3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Q207" t="str">
        <f t="shared" si="35"/>
        <v>ANGLOPHONE</v>
      </c>
      <c r="R207" t="str">
        <f t="shared" si="36"/>
        <v>beer</v>
      </c>
      <c r="BA207" t="s">
        <v>70</v>
      </c>
      <c r="BB207" t="s">
        <v>98</v>
      </c>
    </row>
    <row r="208" spans="1:54" x14ac:dyDescent="0.3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Q208" t="str">
        <f t="shared" si="35"/>
        <v>ANGLOPHONE</v>
      </c>
      <c r="R208" t="str">
        <f t="shared" si="36"/>
        <v>beer</v>
      </c>
      <c r="BA208" t="s">
        <v>70</v>
      </c>
      <c r="BB208" t="s">
        <v>98</v>
      </c>
    </row>
    <row r="209" spans="1:54" x14ac:dyDescent="0.3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Q209" t="str">
        <f t="shared" si="35"/>
        <v>FRANCOPHONE</v>
      </c>
      <c r="R209" t="str">
        <f t="shared" si="36"/>
        <v>beer</v>
      </c>
      <c r="BA209" t="s">
        <v>71</v>
      </c>
      <c r="BB209" t="s">
        <v>98</v>
      </c>
    </row>
    <row r="210" spans="1:54" x14ac:dyDescent="0.3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Q210" t="str">
        <f t="shared" si="35"/>
        <v>FRANCOPHONE</v>
      </c>
      <c r="R210" t="str">
        <f t="shared" si="36"/>
        <v>malt</v>
      </c>
      <c r="BA210" t="s">
        <v>71</v>
      </c>
      <c r="BB210" t="s">
        <v>97</v>
      </c>
    </row>
    <row r="211" spans="1:54" x14ac:dyDescent="0.3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Q211" t="str">
        <f t="shared" si="35"/>
        <v>FRANCOPHONE</v>
      </c>
      <c r="R211" t="str">
        <f t="shared" si="36"/>
        <v>malt</v>
      </c>
      <c r="BA211" t="s">
        <v>71</v>
      </c>
      <c r="BB211" t="s">
        <v>97</v>
      </c>
    </row>
    <row r="212" spans="1:54" x14ac:dyDescent="0.3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Q212" t="str">
        <f t="shared" si="35"/>
        <v>ANGLOPHONE</v>
      </c>
      <c r="R212" t="str">
        <f t="shared" si="36"/>
        <v>beer</v>
      </c>
      <c r="BA212" t="s">
        <v>70</v>
      </c>
      <c r="BB212" t="s">
        <v>98</v>
      </c>
    </row>
    <row r="213" spans="1:54" x14ac:dyDescent="0.3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Q213" t="str">
        <f t="shared" si="35"/>
        <v>ANGLOPHONE</v>
      </c>
      <c r="R213" t="str">
        <f t="shared" si="36"/>
        <v>beer</v>
      </c>
      <c r="BA213" t="s">
        <v>70</v>
      </c>
      <c r="BB213" t="s">
        <v>98</v>
      </c>
    </row>
    <row r="214" spans="1:54" x14ac:dyDescent="0.3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Q214" t="str">
        <f t="shared" si="35"/>
        <v>FRANCOPHONE</v>
      </c>
      <c r="R214" t="str">
        <f t="shared" si="36"/>
        <v>beer</v>
      </c>
      <c r="BA214" t="s">
        <v>71</v>
      </c>
      <c r="BB214" t="s">
        <v>98</v>
      </c>
    </row>
    <row r="215" spans="1:54" x14ac:dyDescent="0.3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Q215" t="str">
        <f t="shared" si="35"/>
        <v>FRANCOPHONE</v>
      </c>
      <c r="R215" t="str">
        <f t="shared" si="36"/>
        <v>beer</v>
      </c>
      <c r="BA215" t="s">
        <v>71</v>
      </c>
      <c r="BB215" t="s">
        <v>98</v>
      </c>
    </row>
    <row r="216" spans="1:54" x14ac:dyDescent="0.3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Q216" t="str">
        <f t="shared" si="35"/>
        <v>FRANCOPHONE</v>
      </c>
      <c r="R216" t="str">
        <f t="shared" si="36"/>
        <v>beer</v>
      </c>
      <c r="BA216" t="s">
        <v>71</v>
      </c>
      <c r="BB216" t="s">
        <v>98</v>
      </c>
    </row>
    <row r="217" spans="1:54" x14ac:dyDescent="0.3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Q217" t="str">
        <f t="shared" si="35"/>
        <v>ANGLOPHONE</v>
      </c>
      <c r="R217" t="str">
        <f t="shared" si="36"/>
        <v>malt</v>
      </c>
      <c r="BA217" t="s">
        <v>70</v>
      </c>
      <c r="BB217" t="s">
        <v>97</v>
      </c>
    </row>
    <row r="218" spans="1:54" x14ac:dyDescent="0.3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Q218" t="str">
        <f t="shared" si="35"/>
        <v>ANGLOPHONE</v>
      </c>
      <c r="R218" t="str">
        <f t="shared" si="36"/>
        <v>malt</v>
      </c>
      <c r="BA218" t="s">
        <v>70</v>
      </c>
      <c r="BB218" t="s">
        <v>97</v>
      </c>
    </row>
    <row r="219" spans="1:54" x14ac:dyDescent="0.3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Q219" t="str">
        <f t="shared" si="35"/>
        <v>FRANCOPHONE</v>
      </c>
      <c r="R219" t="str">
        <f t="shared" si="36"/>
        <v>beer</v>
      </c>
      <c r="BA219" t="s">
        <v>71</v>
      </c>
      <c r="BB219" t="s">
        <v>98</v>
      </c>
    </row>
    <row r="220" spans="1:54" x14ac:dyDescent="0.3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Q220" t="str">
        <f t="shared" si="35"/>
        <v>FRANCOPHONE</v>
      </c>
      <c r="R220" t="str">
        <f t="shared" si="36"/>
        <v>beer</v>
      </c>
      <c r="BA220" t="s">
        <v>71</v>
      </c>
      <c r="BB220" t="s">
        <v>98</v>
      </c>
    </row>
    <row r="221" spans="1:54" x14ac:dyDescent="0.3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Q221" t="str">
        <f t="shared" si="35"/>
        <v>FRANCOPHONE</v>
      </c>
      <c r="R221" t="str">
        <f t="shared" si="36"/>
        <v>beer</v>
      </c>
      <c r="BA221" t="s">
        <v>71</v>
      </c>
      <c r="BB221" t="s">
        <v>98</v>
      </c>
    </row>
    <row r="222" spans="1:54" x14ac:dyDescent="0.3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Q222" t="str">
        <f t="shared" si="35"/>
        <v>ANGLOPHONE</v>
      </c>
      <c r="R222" t="str">
        <f t="shared" si="36"/>
        <v>beer</v>
      </c>
      <c r="BA222" t="s">
        <v>70</v>
      </c>
      <c r="BB222" t="s">
        <v>98</v>
      </c>
    </row>
    <row r="223" spans="1:54" x14ac:dyDescent="0.3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Q223" t="str">
        <f t="shared" si="35"/>
        <v>ANGLOPHONE</v>
      </c>
      <c r="R223" t="str">
        <f t="shared" si="36"/>
        <v>beer</v>
      </c>
      <c r="BA223" t="s">
        <v>70</v>
      </c>
      <c r="BB223" t="s">
        <v>98</v>
      </c>
    </row>
    <row r="224" spans="1:54" x14ac:dyDescent="0.3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Q224" t="str">
        <f t="shared" si="35"/>
        <v>FRANCOPHONE</v>
      </c>
      <c r="R224" t="str">
        <f t="shared" si="36"/>
        <v>malt</v>
      </c>
      <c r="BA224" t="s">
        <v>71</v>
      </c>
      <c r="BB224" t="s">
        <v>97</v>
      </c>
    </row>
    <row r="225" spans="1:54" x14ac:dyDescent="0.3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Q225" t="str">
        <f t="shared" si="35"/>
        <v>FRANCOPHONE</v>
      </c>
      <c r="R225" t="str">
        <f t="shared" si="36"/>
        <v>malt</v>
      </c>
      <c r="BA225" t="s">
        <v>71</v>
      </c>
      <c r="BB225" t="s">
        <v>97</v>
      </c>
    </row>
    <row r="226" spans="1:54" x14ac:dyDescent="0.3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Q226" t="str">
        <f t="shared" si="35"/>
        <v>FRANCOPHONE</v>
      </c>
      <c r="R226" t="str">
        <f t="shared" si="36"/>
        <v>beer</v>
      </c>
      <c r="BA226" t="s">
        <v>71</v>
      </c>
      <c r="BB226" t="s">
        <v>98</v>
      </c>
    </row>
    <row r="227" spans="1:54" x14ac:dyDescent="0.3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Q227" t="str">
        <f t="shared" si="35"/>
        <v>ANGLOPHONE</v>
      </c>
      <c r="R227" t="str">
        <f t="shared" si="36"/>
        <v>beer</v>
      </c>
      <c r="BA227" t="s">
        <v>70</v>
      </c>
      <c r="BB227" t="s">
        <v>98</v>
      </c>
    </row>
    <row r="228" spans="1:54" x14ac:dyDescent="0.3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Q228" t="str">
        <f t="shared" si="35"/>
        <v>ANGLOPHONE</v>
      </c>
      <c r="R228" t="str">
        <f t="shared" si="36"/>
        <v>beer</v>
      </c>
      <c r="BA228" t="s">
        <v>70</v>
      </c>
      <c r="BB228" t="s">
        <v>98</v>
      </c>
    </row>
    <row r="229" spans="1:54" x14ac:dyDescent="0.3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Q229" t="str">
        <f t="shared" si="35"/>
        <v>FRANCOPHONE</v>
      </c>
      <c r="R229" t="str">
        <f t="shared" si="36"/>
        <v>beer</v>
      </c>
      <c r="BA229" t="s">
        <v>71</v>
      </c>
      <c r="BB229" t="s">
        <v>98</v>
      </c>
    </row>
    <row r="230" spans="1:54" x14ac:dyDescent="0.3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Q230" t="str">
        <f t="shared" si="35"/>
        <v>FRANCOPHONE</v>
      </c>
      <c r="R230" t="str">
        <f t="shared" si="36"/>
        <v>beer</v>
      </c>
      <c r="BA230" t="s">
        <v>71</v>
      </c>
      <c r="BB230" t="s">
        <v>98</v>
      </c>
    </row>
    <row r="231" spans="1:54" x14ac:dyDescent="0.3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Q231" t="str">
        <f t="shared" si="35"/>
        <v>FRANCOPHONE</v>
      </c>
      <c r="R231" t="str">
        <f t="shared" si="36"/>
        <v>malt</v>
      </c>
      <c r="BA231" t="s">
        <v>71</v>
      </c>
      <c r="BB231" t="s">
        <v>97</v>
      </c>
    </row>
    <row r="232" spans="1:54" x14ac:dyDescent="0.3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Q232" t="str">
        <f t="shared" si="35"/>
        <v>ANGLOPHONE</v>
      </c>
      <c r="R232" t="str">
        <f t="shared" si="36"/>
        <v>malt</v>
      </c>
      <c r="BA232" t="s">
        <v>70</v>
      </c>
      <c r="BB232" t="s">
        <v>97</v>
      </c>
    </row>
    <row r="233" spans="1:54" x14ac:dyDescent="0.3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Q233" t="str">
        <f t="shared" si="35"/>
        <v>ANGLOPHONE</v>
      </c>
      <c r="R233" t="str">
        <f t="shared" si="36"/>
        <v>beer</v>
      </c>
      <c r="BA233" t="s">
        <v>70</v>
      </c>
      <c r="BB233" t="s">
        <v>98</v>
      </c>
    </row>
    <row r="234" spans="1:54" x14ac:dyDescent="0.3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Q234" t="str">
        <f t="shared" si="35"/>
        <v>FRANCOPHONE</v>
      </c>
      <c r="R234" t="str">
        <f t="shared" si="36"/>
        <v>beer</v>
      </c>
      <c r="BA234" t="s">
        <v>71</v>
      </c>
      <c r="BB234" t="s">
        <v>98</v>
      </c>
    </row>
    <row r="235" spans="1:54" x14ac:dyDescent="0.3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Q235" t="str">
        <f t="shared" si="35"/>
        <v>FRANCOPHONE</v>
      </c>
      <c r="R235" t="str">
        <f t="shared" si="36"/>
        <v>beer</v>
      </c>
      <c r="BA235" t="s">
        <v>71</v>
      </c>
      <c r="BB235" t="s">
        <v>98</v>
      </c>
    </row>
    <row r="236" spans="1:54" x14ac:dyDescent="0.3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Q236" t="str">
        <f t="shared" si="35"/>
        <v>FRANCOPHONE</v>
      </c>
      <c r="R236" t="str">
        <f t="shared" si="36"/>
        <v>beer</v>
      </c>
      <c r="BA236" t="s">
        <v>71</v>
      </c>
      <c r="BB236" t="s">
        <v>98</v>
      </c>
    </row>
    <row r="237" spans="1:54" x14ac:dyDescent="0.3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Q237" t="str">
        <f t="shared" si="35"/>
        <v>ANGLOPHONE</v>
      </c>
      <c r="R237" t="str">
        <f t="shared" si="36"/>
        <v>beer</v>
      </c>
      <c r="BA237" t="s">
        <v>70</v>
      </c>
      <c r="BB237" t="s">
        <v>98</v>
      </c>
    </row>
    <row r="238" spans="1:54" x14ac:dyDescent="0.3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Q238" t="str">
        <f t="shared" si="35"/>
        <v>ANGLOPHONE</v>
      </c>
      <c r="R238" t="str">
        <f t="shared" si="36"/>
        <v>malt</v>
      </c>
      <c r="BA238" t="s">
        <v>70</v>
      </c>
      <c r="BB238" t="s">
        <v>97</v>
      </c>
    </row>
    <row r="239" spans="1:54" x14ac:dyDescent="0.3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Q239" t="str">
        <f t="shared" si="35"/>
        <v>FRANCOPHONE</v>
      </c>
      <c r="R239" t="str">
        <f t="shared" si="36"/>
        <v>malt</v>
      </c>
      <c r="BA239" t="s">
        <v>71</v>
      </c>
      <c r="BB239" t="s">
        <v>97</v>
      </c>
    </row>
    <row r="240" spans="1:54" x14ac:dyDescent="0.3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Q240" t="str">
        <f t="shared" si="35"/>
        <v>FRANCOPHONE</v>
      </c>
      <c r="R240" t="str">
        <f t="shared" si="36"/>
        <v>beer</v>
      </c>
      <c r="BA240" t="s">
        <v>71</v>
      </c>
      <c r="BB240" t="s">
        <v>98</v>
      </c>
    </row>
    <row r="241" spans="1:54" x14ac:dyDescent="0.3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Q241" t="str">
        <f t="shared" si="35"/>
        <v>FRANCOPHONE</v>
      </c>
      <c r="R241" t="str">
        <f t="shared" si="36"/>
        <v>beer</v>
      </c>
      <c r="BA241" t="s">
        <v>71</v>
      </c>
      <c r="BB241" t="s">
        <v>98</v>
      </c>
    </row>
    <row r="242" spans="1:54" x14ac:dyDescent="0.3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Q242" t="str">
        <f t="shared" si="35"/>
        <v>ANGLOPHONE</v>
      </c>
      <c r="R242" t="str">
        <f t="shared" si="36"/>
        <v>beer</v>
      </c>
      <c r="BA242" t="s">
        <v>70</v>
      </c>
      <c r="BB242" t="s">
        <v>98</v>
      </c>
    </row>
    <row r="243" spans="1:54" x14ac:dyDescent="0.3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Q243" t="str">
        <f t="shared" si="35"/>
        <v>ANGLOPHONE</v>
      </c>
      <c r="R243" t="str">
        <f t="shared" si="36"/>
        <v>beer</v>
      </c>
      <c r="BA243" t="s">
        <v>70</v>
      </c>
      <c r="BB243" t="s">
        <v>98</v>
      </c>
    </row>
    <row r="244" spans="1:54" x14ac:dyDescent="0.3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Q244" t="str">
        <f t="shared" si="35"/>
        <v>FRANCOPHONE</v>
      </c>
      <c r="R244" t="str">
        <f t="shared" si="36"/>
        <v>beer</v>
      </c>
      <c r="BA244" t="s">
        <v>71</v>
      </c>
      <c r="BB244" t="s">
        <v>98</v>
      </c>
    </row>
    <row r="245" spans="1:54" x14ac:dyDescent="0.3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Q245" t="str">
        <f t="shared" si="35"/>
        <v>FRANCOPHONE</v>
      </c>
      <c r="R245" t="str">
        <f t="shared" si="36"/>
        <v>malt</v>
      </c>
      <c r="BA245" t="s">
        <v>71</v>
      </c>
      <c r="BB245" t="s">
        <v>97</v>
      </c>
    </row>
    <row r="246" spans="1:54" x14ac:dyDescent="0.3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Q246" t="str">
        <f t="shared" si="35"/>
        <v>FRANCOPHONE</v>
      </c>
      <c r="R246" t="str">
        <f t="shared" si="36"/>
        <v>malt</v>
      </c>
      <c r="BA246" t="s">
        <v>71</v>
      </c>
      <c r="BB246" t="s">
        <v>97</v>
      </c>
    </row>
    <row r="247" spans="1:54" x14ac:dyDescent="0.3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Q247" t="str">
        <f t="shared" si="35"/>
        <v>ANGLOPHONE</v>
      </c>
      <c r="R247" t="str">
        <f t="shared" si="36"/>
        <v>beer</v>
      </c>
      <c r="BA247" t="s">
        <v>70</v>
      </c>
      <c r="BB247" t="s">
        <v>98</v>
      </c>
    </row>
    <row r="248" spans="1:54" x14ac:dyDescent="0.3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Q248" t="str">
        <f t="shared" si="35"/>
        <v>ANGLOPHONE</v>
      </c>
      <c r="R248" t="str">
        <f t="shared" si="36"/>
        <v>beer</v>
      </c>
      <c r="BA248" t="s">
        <v>70</v>
      </c>
      <c r="BB248" t="s">
        <v>98</v>
      </c>
    </row>
    <row r="249" spans="1:54" x14ac:dyDescent="0.3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Q249" t="str">
        <f t="shared" si="35"/>
        <v>FRANCOPHONE</v>
      </c>
      <c r="R249" t="str">
        <f t="shared" si="36"/>
        <v>beer</v>
      </c>
      <c r="BA249" t="s">
        <v>71</v>
      </c>
      <c r="BB249" t="s">
        <v>98</v>
      </c>
    </row>
    <row r="250" spans="1:54" x14ac:dyDescent="0.3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Q250" t="str">
        <f t="shared" si="35"/>
        <v>FRANCOPHONE</v>
      </c>
      <c r="R250" t="str">
        <f t="shared" si="36"/>
        <v>beer</v>
      </c>
      <c r="BA250" t="s">
        <v>71</v>
      </c>
      <c r="BB250" t="s">
        <v>98</v>
      </c>
    </row>
    <row r="251" spans="1:54" x14ac:dyDescent="0.3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Q251" t="str">
        <f t="shared" si="35"/>
        <v>FRANCOPHONE</v>
      </c>
      <c r="R251" t="str">
        <f t="shared" si="36"/>
        <v>beer</v>
      </c>
      <c r="BA251" t="s">
        <v>71</v>
      </c>
      <c r="BB251" t="s">
        <v>98</v>
      </c>
    </row>
    <row r="252" spans="1:54" x14ac:dyDescent="0.3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Q252" t="str">
        <f t="shared" si="35"/>
        <v>ANGLOPHONE</v>
      </c>
      <c r="R252" t="str">
        <f t="shared" si="36"/>
        <v>malt</v>
      </c>
      <c r="BA252" t="s">
        <v>70</v>
      </c>
      <c r="BB252" t="s">
        <v>97</v>
      </c>
    </row>
    <row r="253" spans="1:54" x14ac:dyDescent="0.3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Q253" t="str">
        <f t="shared" si="35"/>
        <v>ANGLOPHONE</v>
      </c>
      <c r="R253" t="str">
        <f t="shared" si="36"/>
        <v>malt</v>
      </c>
      <c r="BA253" t="s">
        <v>70</v>
      </c>
      <c r="BB253" t="s">
        <v>97</v>
      </c>
    </row>
    <row r="254" spans="1:54" x14ac:dyDescent="0.3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Q254" t="str">
        <f t="shared" si="35"/>
        <v>FRANCOPHONE</v>
      </c>
      <c r="R254" t="str">
        <f t="shared" si="36"/>
        <v>beer</v>
      </c>
      <c r="BA254" t="s">
        <v>71</v>
      </c>
      <c r="BB254" t="s">
        <v>98</v>
      </c>
    </row>
    <row r="255" spans="1:54" x14ac:dyDescent="0.3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Q255" t="str">
        <f t="shared" si="35"/>
        <v>FRANCOPHONE</v>
      </c>
      <c r="R255" t="str">
        <f t="shared" si="36"/>
        <v>beer</v>
      </c>
      <c r="BA255" t="s">
        <v>71</v>
      </c>
      <c r="BB255" t="s">
        <v>98</v>
      </c>
    </row>
    <row r="256" spans="1:54" x14ac:dyDescent="0.3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Q256" t="str">
        <f t="shared" si="35"/>
        <v>FRANCOPHONE</v>
      </c>
      <c r="R256" t="str">
        <f t="shared" si="36"/>
        <v>beer</v>
      </c>
      <c r="BA256" t="s">
        <v>71</v>
      </c>
      <c r="BB256" t="s">
        <v>98</v>
      </c>
    </row>
    <row r="257" spans="1:54" x14ac:dyDescent="0.3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Q257" t="str">
        <f t="shared" si="35"/>
        <v>ANGLOPHONE</v>
      </c>
      <c r="R257" t="str">
        <f t="shared" si="36"/>
        <v>beer</v>
      </c>
      <c r="BA257" t="s">
        <v>70</v>
      </c>
      <c r="BB257" t="s">
        <v>98</v>
      </c>
    </row>
    <row r="258" spans="1:54" x14ac:dyDescent="0.3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Q258" t="str">
        <f t="shared" si="35"/>
        <v>ANGLOPHONE</v>
      </c>
      <c r="R258" t="str">
        <f t="shared" si="36"/>
        <v>beer</v>
      </c>
      <c r="BA258" t="s">
        <v>70</v>
      </c>
      <c r="BB258" t="s">
        <v>98</v>
      </c>
    </row>
    <row r="259" spans="1:54" x14ac:dyDescent="0.3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Q259" t="str">
        <f t="shared" ref="Q259:Q322" si="37">IF(J259="GHANA", "ANGLOPHONE", IF(J259="NIGERIA", "ANGLOPHONE","FRANCOPHONE"))</f>
        <v>FRANCOPHONE</v>
      </c>
      <c r="R259" t="str">
        <f t="shared" ref="R259:R322" si="38">IF(D259="beta malt", "malt", IF(D259="grand malt", "malt", "beer"))</f>
        <v>malt</v>
      </c>
      <c r="BA259" t="s">
        <v>71</v>
      </c>
      <c r="BB259" t="s">
        <v>97</v>
      </c>
    </row>
    <row r="260" spans="1:54" x14ac:dyDescent="0.3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Q260" t="str">
        <f t="shared" si="37"/>
        <v>FRANCOPHONE</v>
      </c>
      <c r="R260" t="str">
        <f t="shared" si="38"/>
        <v>malt</v>
      </c>
      <c r="BA260" t="s">
        <v>71</v>
      </c>
      <c r="BB260" t="s">
        <v>97</v>
      </c>
    </row>
    <row r="261" spans="1:54" x14ac:dyDescent="0.3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Q261" t="str">
        <f t="shared" si="37"/>
        <v>FRANCOPHONE</v>
      </c>
      <c r="R261" t="str">
        <f t="shared" si="38"/>
        <v>beer</v>
      </c>
      <c r="BA261" t="s">
        <v>71</v>
      </c>
      <c r="BB261" t="s">
        <v>98</v>
      </c>
    </row>
    <row r="262" spans="1:54" x14ac:dyDescent="0.3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Q262" t="str">
        <f t="shared" si="37"/>
        <v>ANGLOPHONE</v>
      </c>
      <c r="R262" t="str">
        <f t="shared" si="38"/>
        <v>beer</v>
      </c>
      <c r="BA262" t="s">
        <v>70</v>
      </c>
      <c r="BB262" t="s">
        <v>98</v>
      </c>
    </row>
    <row r="263" spans="1:54" x14ac:dyDescent="0.3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Q263" t="str">
        <f t="shared" si="37"/>
        <v>ANGLOPHONE</v>
      </c>
      <c r="R263" t="str">
        <f t="shared" si="38"/>
        <v>beer</v>
      </c>
      <c r="BA263" t="s">
        <v>70</v>
      </c>
      <c r="BB263" t="s">
        <v>98</v>
      </c>
    </row>
    <row r="264" spans="1:54" x14ac:dyDescent="0.3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Q264" t="str">
        <f t="shared" si="37"/>
        <v>FRANCOPHONE</v>
      </c>
      <c r="R264" t="str">
        <f t="shared" si="38"/>
        <v>beer</v>
      </c>
      <c r="BA264" t="s">
        <v>71</v>
      </c>
      <c r="BB264" t="s">
        <v>98</v>
      </c>
    </row>
    <row r="265" spans="1:54" x14ac:dyDescent="0.3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Q265" t="str">
        <f t="shared" si="37"/>
        <v>FRANCOPHONE</v>
      </c>
      <c r="R265" t="str">
        <f t="shared" si="38"/>
        <v>beer</v>
      </c>
      <c r="BA265" t="s">
        <v>71</v>
      </c>
      <c r="BB265" t="s">
        <v>98</v>
      </c>
    </row>
    <row r="266" spans="1:54" x14ac:dyDescent="0.3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Q266" t="str">
        <f t="shared" si="37"/>
        <v>FRANCOPHONE</v>
      </c>
      <c r="R266" t="str">
        <f t="shared" si="38"/>
        <v>malt</v>
      </c>
      <c r="BA266" t="s">
        <v>71</v>
      </c>
      <c r="BB266" t="s">
        <v>97</v>
      </c>
    </row>
    <row r="267" spans="1:54" x14ac:dyDescent="0.3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Q267" t="str">
        <f t="shared" si="37"/>
        <v>ANGLOPHONE</v>
      </c>
      <c r="R267" t="str">
        <f t="shared" si="38"/>
        <v>malt</v>
      </c>
      <c r="BA267" t="s">
        <v>70</v>
      </c>
      <c r="BB267" t="s">
        <v>97</v>
      </c>
    </row>
    <row r="268" spans="1:54" x14ac:dyDescent="0.3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Q268" t="str">
        <f t="shared" si="37"/>
        <v>ANGLOPHONE</v>
      </c>
      <c r="R268" t="str">
        <f t="shared" si="38"/>
        <v>beer</v>
      </c>
      <c r="BA268" t="s">
        <v>70</v>
      </c>
      <c r="BB268" t="s">
        <v>98</v>
      </c>
    </row>
    <row r="269" spans="1:54" x14ac:dyDescent="0.3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Q269" t="str">
        <f t="shared" si="37"/>
        <v>FRANCOPHONE</v>
      </c>
      <c r="R269" t="str">
        <f t="shared" si="38"/>
        <v>beer</v>
      </c>
      <c r="BA269" t="s">
        <v>71</v>
      </c>
      <c r="BB269" t="s">
        <v>98</v>
      </c>
    </row>
    <row r="270" spans="1:54" x14ac:dyDescent="0.3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Q270" t="str">
        <f t="shared" si="37"/>
        <v>FRANCOPHONE</v>
      </c>
      <c r="R270" t="str">
        <f t="shared" si="38"/>
        <v>beer</v>
      </c>
      <c r="BA270" t="s">
        <v>71</v>
      </c>
      <c r="BB270" t="s">
        <v>98</v>
      </c>
    </row>
    <row r="271" spans="1:54" x14ac:dyDescent="0.3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Q271" t="str">
        <f t="shared" si="37"/>
        <v>FRANCOPHONE</v>
      </c>
      <c r="R271" t="str">
        <f t="shared" si="38"/>
        <v>beer</v>
      </c>
      <c r="BA271" t="s">
        <v>71</v>
      </c>
      <c r="BB271" t="s">
        <v>98</v>
      </c>
    </row>
    <row r="272" spans="1:54" x14ac:dyDescent="0.3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Q272" t="str">
        <f t="shared" si="37"/>
        <v>ANGLOPHONE</v>
      </c>
      <c r="R272" t="str">
        <f t="shared" si="38"/>
        <v>beer</v>
      </c>
      <c r="BA272" t="s">
        <v>70</v>
      </c>
      <c r="BB272" t="s">
        <v>98</v>
      </c>
    </row>
    <row r="273" spans="1:54" x14ac:dyDescent="0.3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Q273" t="str">
        <f t="shared" si="37"/>
        <v>ANGLOPHONE</v>
      </c>
      <c r="R273" t="str">
        <f t="shared" si="38"/>
        <v>malt</v>
      </c>
      <c r="BA273" t="s">
        <v>70</v>
      </c>
      <c r="BB273" t="s">
        <v>97</v>
      </c>
    </row>
    <row r="274" spans="1:54" x14ac:dyDescent="0.3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Q274" t="str">
        <f t="shared" si="37"/>
        <v>FRANCOPHONE</v>
      </c>
      <c r="R274" t="str">
        <f t="shared" si="38"/>
        <v>malt</v>
      </c>
      <c r="BA274" t="s">
        <v>71</v>
      </c>
      <c r="BB274" t="s">
        <v>97</v>
      </c>
    </row>
    <row r="275" spans="1:54" x14ac:dyDescent="0.3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Q275" t="str">
        <f t="shared" si="37"/>
        <v>FRANCOPHONE</v>
      </c>
      <c r="R275" t="str">
        <f t="shared" si="38"/>
        <v>beer</v>
      </c>
      <c r="BA275" t="s">
        <v>71</v>
      </c>
      <c r="BB275" t="s">
        <v>98</v>
      </c>
    </row>
    <row r="276" spans="1:54" x14ac:dyDescent="0.3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Q276" t="str">
        <f t="shared" si="37"/>
        <v>FRANCOPHONE</v>
      </c>
      <c r="R276" t="str">
        <f t="shared" si="38"/>
        <v>beer</v>
      </c>
      <c r="BA276" t="s">
        <v>71</v>
      </c>
      <c r="BB276" t="s">
        <v>98</v>
      </c>
    </row>
    <row r="277" spans="1:54" x14ac:dyDescent="0.3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Q277" t="str">
        <f t="shared" si="37"/>
        <v>ANGLOPHONE</v>
      </c>
      <c r="R277" t="str">
        <f t="shared" si="38"/>
        <v>beer</v>
      </c>
      <c r="BA277" t="s">
        <v>70</v>
      </c>
      <c r="BB277" t="s">
        <v>98</v>
      </c>
    </row>
    <row r="278" spans="1:54" x14ac:dyDescent="0.3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Q278" t="str">
        <f t="shared" si="37"/>
        <v>ANGLOPHONE</v>
      </c>
      <c r="R278" t="str">
        <f t="shared" si="38"/>
        <v>beer</v>
      </c>
      <c r="BA278" t="s">
        <v>70</v>
      </c>
      <c r="BB278" t="s">
        <v>98</v>
      </c>
    </row>
    <row r="279" spans="1:54" x14ac:dyDescent="0.3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Q279" t="str">
        <f t="shared" si="37"/>
        <v>FRANCOPHONE</v>
      </c>
      <c r="R279" t="str">
        <f t="shared" si="38"/>
        <v>beer</v>
      </c>
      <c r="BA279" t="s">
        <v>71</v>
      </c>
      <c r="BB279" t="s">
        <v>98</v>
      </c>
    </row>
    <row r="280" spans="1:54" x14ac:dyDescent="0.3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Q280" t="str">
        <f t="shared" si="37"/>
        <v>FRANCOPHONE</v>
      </c>
      <c r="R280" t="str">
        <f t="shared" si="38"/>
        <v>malt</v>
      </c>
      <c r="BA280" t="s">
        <v>71</v>
      </c>
      <c r="BB280" t="s">
        <v>97</v>
      </c>
    </row>
    <row r="281" spans="1:54" x14ac:dyDescent="0.3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Q281" t="str">
        <f t="shared" si="37"/>
        <v>FRANCOPHONE</v>
      </c>
      <c r="R281" t="str">
        <f t="shared" si="38"/>
        <v>malt</v>
      </c>
      <c r="BA281" t="s">
        <v>71</v>
      </c>
      <c r="BB281" t="s">
        <v>97</v>
      </c>
    </row>
    <row r="282" spans="1:54" x14ac:dyDescent="0.3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Q282" t="str">
        <f t="shared" si="37"/>
        <v>ANGLOPHONE</v>
      </c>
      <c r="R282" t="str">
        <f t="shared" si="38"/>
        <v>beer</v>
      </c>
      <c r="BA282" t="s">
        <v>70</v>
      </c>
      <c r="BB282" t="s">
        <v>98</v>
      </c>
    </row>
    <row r="283" spans="1:54" x14ac:dyDescent="0.3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Q283" t="str">
        <f t="shared" si="37"/>
        <v>ANGLOPHONE</v>
      </c>
      <c r="R283" t="str">
        <f t="shared" si="38"/>
        <v>beer</v>
      </c>
      <c r="BA283" t="s">
        <v>70</v>
      </c>
      <c r="BB283" t="s">
        <v>98</v>
      </c>
    </row>
    <row r="284" spans="1:54" x14ac:dyDescent="0.3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Q284" t="str">
        <f t="shared" si="37"/>
        <v>FRANCOPHONE</v>
      </c>
      <c r="R284" t="str">
        <f t="shared" si="38"/>
        <v>beer</v>
      </c>
      <c r="BA284" t="s">
        <v>71</v>
      </c>
      <c r="BB284" t="s">
        <v>98</v>
      </c>
    </row>
    <row r="285" spans="1:54" x14ac:dyDescent="0.3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Q285" t="str">
        <f t="shared" si="37"/>
        <v>FRANCOPHONE</v>
      </c>
      <c r="R285" t="str">
        <f t="shared" si="38"/>
        <v>beer</v>
      </c>
      <c r="BA285" t="s">
        <v>71</v>
      </c>
      <c r="BB285" t="s">
        <v>98</v>
      </c>
    </row>
    <row r="286" spans="1:54" x14ac:dyDescent="0.3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Q286" t="str">
        <f t="shared" si="37"/>
        <v>FRANCOPHONE</v>
      </c>
      <c r="R286" t="str">
        <f t="shared" si="38"/>
        <v>beer</v>
      </c>
      <c r="BA286" t="s">
        <v>71</v>
      </c>
      <c r="BB286" t="s">
        <v>98</v>
      </c>
    </row>
    <row r="287" spans="1:54" x14ac:dyDescent="0.3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Q287" t="str">
        <f t="shared" si="37"/>
        <v>ANGLOPHONE</v>
      </c>
      <c r="R287" t="str">
        <f t="shared" si="38"/>
        <v>malt</v>
      </c>
      <c r="BA287" t="s">
        <v>70</v>
      </c>
      <c r="BB287" t="s">
        <v>97</v>
      </c>
    </row>
    <row r="288" spans="1:54" x14ac:dyDescent="0.3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Q288" t="str">
        <f t="shared" si="37"/>
        <v>ANGLOPHONE</v>
      </c>
      <c r="R288" t="str">
        <f t="shared" si="38"/>
        <v>malt</v>
      </c>
      <c r="BA288" t="s">
        <v>70</v>
      </c>
      <c r="BB288" t="s">
        <v>97</v>
      </c>
    </row>
    <row r="289" spans="1:54" x14ac:dyDescent="0.3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Q289" t="str">
        <f t="shared" si="37"/>
        <v>FRANCOPHONE</v>
      </c>
      <c r="R289" t="str">
        <f t="shared" si="38"/>
        <v>beer</v>
      </c>
      <c r="BA289" t="s">
        <v>71</v>
      </c>
      <c r="BB289" t="s">
        <v>98</v>
      </c>
    </row>
    <row r="290" spans="1:54" x14ac:dyDescent="0.3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Q290" t="str">
        <f t="shared" si="37"/>
        <v>FRANCOPHONE</v>
      </c>
      <c r="R290" t="str">
        <f t="shared" si="38"/>
        <v>beer</v>
      </c>
      <c r="BA290" t="s">
        <v>71</v>
      </c>
      <c r="BB290" t="s">
        <v>98</v>
      </c>
    </row>
    <row r="291" spans="1:54" x14ac:dyDescent="0.3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Q291" t="str">
        <f t="shared" si="37"/>
        <v>FRANCOPHONE</v>
      </c>
      <c r="R291" t="str">
        <f t="shared" si="38"/>
        <v>beer</v>
      </c>
      <c r="BA291" t="s">
        <v>71</v>
      </c>
      <c r="BB291" t="s">
        <v>98</v>
      </c>
    </row>
    <row r="292" spans="1:54" x14ac:dyDescent="0.3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Q292" t="str">
        <f t="shared" si="37"/>
        <v>ANGLOPHONE</v>
      </c>
      <c r="R292" t="str">
        <f t="shared" si="38"/>
        <v>beer</v>
      </c>
      <c r="BA292" t="s">
        <v>70</v>
      </c>
      <c r="BB292" t="s">
        <v>98</v>
      </c>
    </row>
    <row r="293" spans="1:54" x14ac:dyDescent="0.3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Q293" t="str">
        <f t="shared" si="37"/>
        <v>ANGLOPHONE</v>
      </c>
      <c r="R293" t="str">
        <f t="shared" si="38"/>
        <v>beer</v>
      </c>
      <c r="BA293" t="s">
        <v>70</v>
      </c>
      <c r="BB293" t="s">
        <v>98</v>
      </c>
    </row>
    <row r="294" spans="1:54" x14ac:dyDescent="0.3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Q294" t="str">
        <f t="shared" si="37"/>
        <v>FRANCOPHONE</v>
      </c>
      <c r="R294" t="str">
        <f t="shared" si="38"/>
        <v>malt</v>
      </c>
      <c r="BA294" t="s">
        <v>71</v>
      </c>
      <c r="BB294" t="s">
        <v>97</v>
      </c>
    </row>
    <row r="295" spans="1:54" x14ac:dyDescent="0.3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Q295" t="str">
        <f t="shared" si="37"/>
        <v>FRANCOPHONE</v>
      </c>
      <c r="R295" t="str">
        <f t="shared" si="38"/>
        <v>malt</v>
      </c>
      <c r="BA295" t="s">
        <v>71</v>
      </c>
      <c r="BB295" t="s">
        <v>97</v>
      </c>
    </row>
    <row r="296" spans="1:54" x14ac:dyDescent="0.3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Q296" t="str">
        <f t="shared" si="37"/>
        <v>FRANCOPHONE</v>
      </c>
      <c r="R296" t="str">
        <f t="shared" si="38"/>
        <v>beer</v>
      </c>
      <c r="BA296" t="s">
        <v>71</v>
      </c>
      <c r="BB296" t="s">
        <v>98</v>
      </c>
    </row>
    <row r="297" spans="1:54" x14ac:dyDescent="0.3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Q297" t="str">
        <f t="shared" si="37"/>
        <v>ANGLOPHONE</v>
      </c>
      <c r="R297" t="str">
        <f t="shared" si="38"/>
        <v>beer</v>
      </c>
      <c r="BA297" t="s">
        <v>70</v>
      </c>
      <c r="BB297" t="s">
        <v>98</v>
      </c>
    </row>
    <row r="298" spans="1:54" x14ac:dyDescent="0.3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Q298" t="str">
        <f t="shared" si="37"/>
        <v>ANGLOPHONE</v>
      </c>
      <c r="R298" t="str">
        <f t="shared" si="38"/>
        <v>beer</v>
      </c>
      <c r="BA298" t="s">
        <v>70</v>
      </c>
      <c r="BB298" t="s">
        <v>98</v>
      </c>
    </row>
    <row r="299" spans="1:54" x14ac:dyDescent="0.3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Q299" t="str">
        <f t="shared" si="37"/>
        <v>FRANCOPHONE</v>
      </c>
      <c r="R299" t="str">
        <f t="shared" si="38"/>
        <v>beer</v>
      </c>
      <c r="BA299" t="s">
        <v>71</v>
      </c>
      <c r="BB299" t="s">
        <v>98</v>
      </c>
    </row>
    <row r="300" spans="1:54" x14ac:dyDescent="0.3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Q300" t="str">
        <f t="shared" si="37"/>
        <v>FRANCOPHONE</v>
      </c>
      <c r="R300" t="str">
        <f t="shared" si="38"/>
        <v>beer</v>
      </c>
      <c r="BA300" t="s">
        <v>71</v>
      </c>
      <c r="BB300" t="s">
        <v>98</v>
      </c>
    </row>
    <row r="301" spans="1:54" x14ac:dyDescent="0.3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Q301" t="str">
        <f t="shared" si="37"/>
        <v>FRANCOPHONE</v>
      </c>
      <c r="R301" t="str">
        <f t="shared" si="38"/>
        <v>malt</v>
      </c>
      <c r="BA301" t="s">
        <v>71</v>
      </c>
      <c r="BB301" t="s">
        <v>97</v>
      </c>
    </row>
    <row r="302" spans="1:54" x14ac:dyDescent="0.3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Q302" t="str">
        <f t="shared" si="37"/>
        <v>ANGLOPHONE</v>
      </c>
      <c r="R302" t="str">
        <f t="shared" si="38"/>
        <v>malt</v>
      </c>
      <c r="BA302" t="s">
        <v>70</v>
      </c>
      <c r="BB302" t="s">
        <v>97</v>
      </c>
    </row>
    <row r="303" spans="1:54" x14ac:dyDescent="0.3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Q303" t="str">
        <f t="shared" si="37"/>
        <v>ANGLOPHONE</v>
      </c>
      <c r="R303" t="str">
        <f t="shared" si="38"/>
        <v>beer</v>
      </c>
      <c r="BA303" t="s">
        <v>70</v>
      </c>
      <c r="BB303" t="s">
        <v>98</v>
      </c>
    </row>
    <row r="304" spans="1:54" x14ac:dyDescent="0.3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Q304" t="str">
        <f t="shared" si="37"/>
        <v>FRANCOPHONE</v>
      </c>
      <c r="R304" t="str">
        <f t="shared" si="38"/>
        <v>beer</v>
      </c>
      <c r="BA304" t="s">
        <v>71</v>
      </c>
      <c r="BB304" t="s">
        <v>98</v>
      </c>
    </row>
    <row r="305" spans="1:54" x14ac:dyDescent="0.3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Q305" t="str">
        <f t="shared" si="37"/>
        <v>FRANCOPHONE</v>
      </c>
      <c r="R305" t="str">
        <f t="shared" si="38"/>
        <v>beer</v>
      </c>
      <c r="BA305" t="s">
        <v>71</v>
      </c>
      <c r="BB305" t="s">
        <v>98</v>
      </c>
    </row>
    <row r="306" spans="1:54" x14ac:dyDescent="0.3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Q306" t="str">
        <f t="shared" si="37"/>
        <v>FRANCOPHONE</v>
      </c>
      <c r="R306" t="str">
        <f t="shared" si="38"/>
        <v>beer</v>
      </c>
      <c r="BA306" t="s">
        <v>71</v>
      </c>
      <c r="BB306" t="s">
        <v>98</v>
      </c>
    </row>
    <row r="307" spans="1:54" x14ac:dyDescent="0.3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Q307" t="str">
        <f t="shared" si="37"/>
        <v>ANGLOPHONE</v>
      </c>
      <c r="R307" t="str">
        <f t="shared" si="38"/>
        <v>beer</v>
      </c>
      <c r="BA307" t="s">
        <v>70</v>
      </c>
      <c r="BB307" t="s">
        <v>98</v>
      </c>
    </row>
    <row r="308" spans="1:54" x14ac:dyDescent="0.3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Q308" t="str">
        <f t="shared" si="37"/>
        <v>ANGLOPHONE</v>
      </c>
      <c r="R308" t="str">
        <f t="shared" si="38"/>
        <v>malt</v>
      </c>
      <c r="BA308" t="s">
        <v>70</v>
      </c>
      <c r="BB308" t="s">
        <v>97</v>
      </c>
    </row>
    <row r="309" spans="1:54" x14ac:dyDescent="0.3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Q309" t="str">
        <f t="shared" si="37"/>
        <v>FRANCOPHONE</v>
      </c>
      <c r="R309" t="str">
        <f t="shared" si="38"/>
        <v>malt</v>
      </c>
      <c r="BA309" t="s">
        <v>71</v>
      </c>
      <c r="BB309" t="s">
        <v>97</v>
      </c>
    </row>
    <row r="310" spans="1:54" x14ac:dyDescent="0.3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Q310" t="str">
        <f t="shared" si="37"/>
        <v>FRANCOPHONE</v>
      </c>
      <c r="R310" t="str">
        <f t="shared" si="38"/>
        <v>beer</v>
      </c>
      <c r="BA310" t="s">
        <v>71</v>
      </c>
      <c r="BB310" t="s">
        <v>98</v>
      </c>
    </row>
    <row r="311" spans="1:54" x14ac:dyDescent="0.3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Q311" t="str">
        <f t="shared" si="37"/>
        <v>FRANCOPHONE</v>
      </c>
      <c r="R311" t="str">
        <f t="shared" si="38"/>
        <v>beer</v>
      </c>
      <c r="BA311" t="s">
        <v>71</v>
      </c>
      <c r="BB311" t="s">
        <v>98</v>
      </c>
    </row>
    <row r="312" spans="1:54" x14ac:dyDescent="0.3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Q312" t="str">
        <f t="shared" si="37"/>
        <v>ANGLOPHONE</v>
      </c>
      <c r="R312" t="str">
        <f t="shared" si="38"/>
        <v>beer</v>
      </c>
      <c r="BA312" t="s">
        <v>70</v>
      </c>
      <c r="BB312" t="s">
        <v>98</v>
      </c>
    </row>
    <row r="313" spans="1:54" x14ac:dyDescent="0.3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Q313" t="str">
        <f t="shared" si="37"/>
        <v>ANGLOPHONE</v>
      </c>
      <c r="R313" t="str">
        <f t="shared" si="38"/>
        <v>beer</v>
      </c>
      <c r="BA313" t="s">
        <v>70</v>
      </c>
      <c r="BB313" t="s">
        <v>98</v>
      </c>
    </row>
    <row r="314" spans="1:54" x14ac:dyDescent="0.3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Q314" t="str">
        <f t="shared" si="37"/>
        <v>FRANCOPHONE</v>
      </c>
      <c r="R314" t="str">
        <f t="shared" si="38"/>
        <v>beer</v>
      </c>
      <c r="BA314" t="s">
        <v>71</v>
      </c>
      <c r="BB314" t="s">
        <v>98</v>
      </c>
    </row>
    <row r="315" spans="1:54" x14ac:dyDescent="0.3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Q315" t="str">
        <f t="shared" si="37"/>
        <v>FRANCOPHONE</v>
      </c>
      <c r="R315" t="str">
        <f t="shared" si="38"/>
        <v>malt</v>
      </c>
      <c r="BA315" t="s">
        <v>71</v>
      </c>
      <c r="BB315" t="s">
        <v>97</v>
      </c>
    </row>
    <row r="316" spans="1:54" x14ac:dyDescent="0.3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Q316" t="str">
        <f t="shared" si="37"/>
        <v>FRANCOPHONE</v>
      </c>
      <c r="R316" t="str">
        <f t="shared" si="38"/>
        <v>malt</v>
      </c>
      <c r="BA316" t="s">
        <v>71</v>
      </c>
      <c r="BB316" t="s">
        <v>97</v>
      </c>
    </row>
    <row r="317" spans="1:54" x14ac:dyDescent="0.3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Q317" t="str">
        <f t="shared" si="37"/>
        <v>ANGLOPHONE</v>
      </c>
      <c r="R317" t="str">
        <f t="shared" si="38"/>
        <v>beer</v>
      </c>
      <c r="BA317" t="s">
        <v>70</v>
      </c>
      <c r="BB317" t="s">
        <v>98</v>
      </c>
    </row>
    <row r="318" spans="1:54" x14ac:dyDescent="0.3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Q318" t="str">
        <f t="shared" si="37"/>
        <v>ANGLOPHONE</v>
      </c>
      <c r="R318" t="str">
        <f t="shared" si="38"/>
        <v>beer</v>
      </c>
      <c r="BA318" t="s">
        <v>70</v>
      </c>
      <c r="BB318" t="s">
        <v>98</v>
      </c>
    </row>
    <row r="319" spans="1:54" x14ac:dyDescent="0.3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Q319" t="str">
        <f t="shared" si="37"/>
        <v>FRANCOPHONE</v>
      </c>
      <c r="R319" t="str">
        <f t="shared" si="38"/>
        <v>beer</v>
      </c>
      <c r="BA319" t="s">
        <v>71</v>
      </c>
      <c r="BB319" t="s">
        <v>98</v>
      </c>
    </row>
    <row r="320" spans="1:54" x14ac:dyDescent="0.3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Q320" t="str">
        <f t="shared" si="37"/>
        <v>FRANCOPHONE</v>
      </c>
      <c r="R320" t="str">
        <f t="shared" si="38"/>
        <v>beer</v>
      </c>
      <c r="BA320" t="s">
        <v>71</v>
      </c>
      <c r="BB320" t="s">
        <v>98</v>
      </c>
    </row>
    <row r="321" spans="1:54" x14ac:dyDescent="0.3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Q321" t="str">
        <f t="shared" si="37"/>
        <v>FRANCOPHONE</v>
      </c>
      <c r="R321" t="str">
        <f t="shared" si="38"/>
        <v>beer</v>
      </c>
      <c r="BA321" t="s">
        <v>71</v>
      </c>
      <c r="BB321" t="s">
        <v>98</v>
      </c>
    </row>
    <row r="322" spans="1:54" x14ac:dyDescent="0.3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Q322" t="str">
        <f t="shared" si="37"/>
        <v>ANGLOPHONE</v>
      </c>
      <c r="R322" t="str">
        <f t="shared" si="38"/>
        <v>malt</v>
      </c>
      <c r="BA322" t="s">
        <v>70</v>
      </c>
      <c r="BB322" t="s">
        <v>97</v>
      </c>
    </row>
    <row r="323" spans="1:54" x14ac:dyDescent="0.3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Q323" t="str">
        <f t="shared" ref="Q323:Q386" si="39">IF(J323="GHANA", "ANGLOPHONE", IF(J323="NIGERIA", "ANGLOPHONE","FRANCOPHONE"))</f>
        <v>ANGLOPHONE</v>
      </c>
      <c r="R323" t="str">
        <f t="shared" ref="R323:R386" si="40">IF(D323="beta malt", "malt", IF(D323="grand malt", "malt", "beer"))</f>
        <v>malt</v>
      </c>
      <c r="BA323" t="s">
        <v>70</v>
      </c>
      <c r="BB323" t="s">
        <v>97</v>
      </c>
    </row>
    <row r="324" spans="1:54" x14ac:dyDescent="0.3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Q324" t="str">
        <f t="shared" si="39"/>
        <v>FRANCOPHONE</v>
      </c>
      <c r="R324" t="str">
        <f t="shared" si="40"/>
        <v>beer</v>
      </c>
      <c r="BA324" t="s">
        <v>71</v>
      </c>
      <c r="BB324" t="s">
        <v>98</v>
      </c>
    </row>
    <row r="325" spans="1:54" x14ac:dyDescent="0.3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Q325" t="str">
        <f t="shared" si="39"/>
        <v>FRANCOPHONE</v>
      </c>
      <c r="R325" t="str">
        <f t="shared" si="40"/>
        <v>beer</v>
      </c>
      <c r="BA325" t="s">
        <v>71</v>
      </c>
      <c r="BB325" t="s">
        <v>98</v>
      </c>
    </row>
    <row r="326" spans="1:54" x14ac:dyDescent="0.3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Q326" t="str">
        <f t="shared" si="39"/>
        <v>FRANCOPHONE</v>
      </c>
      <c r="R326" t="str">
        <f t="shared" si="40"/>
        <v>beer</v>
      </c>
      <c r="BA326" t="s">
        <v>71</v>
      </c>
      <c r="BB326" t="s">
        <v>98</v>
      </c>
    </row>
    <row r="327" spans="1:54" x14ac:dyDescent="0.3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Q327" t="str">
        <f t="shared" si="39"/>
        <v>ANGLOPHONE</v>
      </c>
      <c r="R327" t="str">
        <f t="shared" si="40"/>
        <v>beer</v>
      </c>
      <c r="BA327" t="s">
        <v>70</v>
      </c>
      <c r="BB327" t="s">
        <v>98</v>
      </c>
    </row>
    <row r="328" spans="1:54" x14ac:dyDescent="0.3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Q328" t="str">
        <f t="shared" si="39"/>
        <v>ANGLOPHONE</v>
      </c>
      <c r="R328" t="str">
        <f t="shared" si="40"/>
        <v>beer</v>
      </c>
      <c r="BA328" t="s">
        <v>70</v>
      </c>
      <c r="BB328" t="s">
        <v>98</v>
      </c>
    </row>
    <row r="329" spans="1:54" x14ac:dyDescent="0.3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Q329" t="str">
        <f t="shared" si="39"/>
        <v>FRANCOPHONE</v>
      </c>
      <c r="R329" t="str">
        <f t="shared" si="40"/>
        <v>malt</v>
      </c>
      <c r="BA329" t="s">
        <v>71</v>
      </c>
      <c r="BB329" t="s">
        <v>97</v>
      </c>
    </row>
    <row r="330" spans="1:54" x14ac:dyDescent="0.3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Q330" t="str">
        <f t="shared" si="39"/>
        <v>FRANCOPHONE</v>
      </c>
      <c r="R330" t="str">
        <f t="shared" si="40"/>
        <v>malt</v>
      </c>
      <c r="BA330" t="s">
        <v>71</v>
      </c>
      <c r="BB330" t="s">
        <v>97</v>
      </c>
    </row>
    <row r="331" spans="1:54" x14ac:dyDescent="0.3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Q331" t="str">
        <f t="shared" si="39"/>
        <v>FRANCOPHONE</v>
      </c>
      <c r="R331" t="str">
        <f t="shared" si="40"/>
        <v>beer</v>
      </c>
      <c r="BA331" t="s">
        <v>71</v>
      </c>
      <c r="BB331" t="s">
        <v>98</v>
      </c>
    </row>
    <row r="332" spans="1:54" x14ac:dyDescent="0.3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Q332" t="str">
        <f t="shared" si="39"/>
        <v>ANGLOPHONE</v>
      </c>
      <c r="R332" t="str">
        <f t="shared" si="40"/>
        <v>beer</v>
      </c>
      <c r="BA332" t="s">
        <v>70</v>
      </c>
      <c r="BB332" t="s">
        <v>98</v>
      </c>
    </row>
    <row r="333" spans="1:54" x14ac:dyDescent="0.3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Q333" t="str">
        <f t="shared" si="39"/>
        <v>ANGLOPHONE</v>
      </c>
      <c r="R333" t="str">
        <f t="shared" si="40"/>
        <v>beer</v>
      </c>
      <c r="BA333" t="s">
        <v>70</v>
      </c>
      <c r="BB333" t="s">
        <v>98</v>
      </c>
    </row>
    <row r="334" spans="1:54" x14ac:dyDescent="0.3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Q334" t="str">
        <f t="shared" si="39"/>
        <v>FRANCOPHONE</v>
      </c>
      <c r="R334" t="str">
        <f t="shared" si="40"/>
        <v>beer</v>
      </c>
      <c r="BA334" t="s">
        <v>71</v>
      </c>
      <c r="BB334" t="s">
        <v>98</v>
      </c>
    </row>
    <row r="335" spans="1:54" x14ac:dyDescent="0.3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Q335" t="str">
        <f t="shared" si="39"/>
        <v>FRANCOPHONE</v>
      </c>
      <c r="R335" t="str">
        <f t="shared" si="40"/>
        <v>beer</v>
      </c>
      <c r="BA335" t="s">
        <v>71</v>
      </c>
      <c r="BB335" t="s">
        <v>98</v>
      </c>
    </row>
    <row r="336" spans="1:54" x14ac:dyDescent="0.3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Q336" t="str">
        <f t="shared" si="39"/>
        <v>FRANCOPHONE</v>
      </c>
      <c r="R336" t="str">
        <f t="shared" si="40"/>
        <v>malt</v>
      </c>
      <c r="BA336" t="s">
        <v>71</v>
      </c>
      <c r="BB336" t="s">
        <v>97</v>
      </c>
    </row>
    <row r="337" spans="1:54" x14ac:dyDescent="0.3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Q337" t="str">
        <f t="shared" si="39"/>
        <v>ANGLOPHONE</v>
      </c>
      <c r="R337" t="str">
        <f t="shared" si="40"/>
        <v>malt</v>
      </c>
      <c r="BA337" t="s">
        <v>70</v>
      </c>
      <c r="BB337" t="s">
        <v>97</v>
      </c>
    </row>
    <row r="338" spans="1:54" x14ac:dyDescent="0.3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Q338" t="str">
        <f t="shared" si="39"/>
        <v>ANGLOPHONE</v>
      </c>
      <c r="R338" t="str">
        <f t="shared" si="40"/>
        <v>beer</v>
      </c>
      <c r="BA338" t="s">
        <v>70</v>
      </c>
      <c r="BB338" t="s">
        <v>98</v>
      </c>
    </row>
    <row r="339" spans="1:54" x14ac:dyDescent="0.3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Q339" t="str">
        <f t="shared" si="39"/>
        <v>FRANCOPHONE</v>
      </c>
      <c r="R339" t="str">
        <f t="shared" si="40"/>
        <v>beer</v>
      </c>
      <c r="BA339" t="s">
        <v>71</v>
      </c>
      <c r="BB339" t="s">
        <v>98</v>
      </c>
    </row>
    <row r="340" spans="1:54" x14ac:dyDescent="0.3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Q340" t="str">
        <f t="shared" si="39"/>
        <v>FRANCOPHONE</v>
      </c>
      <c r="R340" t="str">
        <f t="shared" si="40"/>
        <v>beer</v>
      </c>
      <c r="BA340" t="s">
        <v>71</v>
      </c>
      <c r="BB340" t="s">
        <v>98</v>
      </c>
    </row>
    <row r="341" spans="1:54" x14ac:dyDescent="0.3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Q341" t="str">
        <f t="shared" si="39"/>
        <v>FRANCOPHONE</v>
      </c>
      <c r="R341" t="str">
        <f t="shared" si="40"/>
        <v>beer</v>
      </c>
      <c r="BA341" t="s">
        <v>71</v>
      </c>
      <c r="BB341" t="s">
        <v>98</v>
      </c>
    </row>
    <row r="342" spans="1:54" x14ac:dyDescent="0.3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Q342" t="str">
        <f t="shared" si="39"/>
        <v>ANGLOPHONE</v>
      </c>
      <c r="R342" t="str">
        <f t="shared" si="40"/>
        <v>beer</v>
      </c>
      <c r="BA342" t="s">
        <v>70</v>
      </c>
      <c r="BB342" t="s">
        <v>98</v>
      </c>
    </row>
    <row r="343" spans="1:54" x14ac:dyDescent="0.3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Q343" t="str">
        <f t="shared" si="39"/>
        <v>ANGLOPHONE</v>
      </c>
      <c r="R343" t="str">
        <f t="shared" si="40"/>
        <v>malt</v>
      </c>
      <c r="BA343" t="s">
        <v>70</v>
      </c>
      <c r="BB343" t="s">
        <v>97</v>
      </c>
    </row>
    <row r="344" spans="1:54" x14ac:dyDescent="0.3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Q344" t="str">
        <f t="shared" si="39"/>
        <v>FRANCOPHONE</v>
      </c>
      <c r="R344" t="str">
        <f t="shared" si="40"/>
        <v>malt</v>
      </c>
      <c r="BA344" t="s">
        <v>71</v>
      </c>
      <c r="BB344" t="s">
        <v>97</v>
      </c>
    </row>
    <row r="345" spans="1:54" x14ac:dyDescent="0.3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Q345" t="str">
        <f t="shared" si="39"/>
        <v>FRANCOPHONE</v>
      </c>
      <c r="R345" t="str">
        <f t="shared" si="40"/>
        <v>beer</v>
      </c>
      <c r="BA345" t="s">
        <v>71</v>
      </c>
      <c r="BB345" t="s">
        <v>98</v>
      </c>
    </row>
    <row r="346" spans="1:54" x14ac:dyDescent="0.3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Q346" t="str">
        <f t="shared" si="39"/>
        <v>FRANCOPHONE</v>
      </c>
      <c r="R346" t="str">
        <f t="shared" si="40"/>
        <v>beer</v>
      </c>
      <c r="BA346" t="s">
        <v>71</v>
      </c>
      <c r="BB346" t="s">
        <v>98</v>
      </c>
    </row>
    <row r="347" spans="1:54" x14ac:dyDescent="0.3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Q347" t="str">
        <f t="shared" si="39"/>
        <v>ANGLOPHONE</v>
      </c>
      <c r="R347" t="str">
        <f t="shared" si="40"/>
        <v>beer</v>
      </c>
      <c r="BA347" t="s">
        <v>70</v>
      </c>
      <c r="BB347" t="s">
        <v>98</v>
      </c>
    </row>
    <row r="348" spans="1:54" x14ac:dyDescent="0.3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Q348" t="str">
        <f t="shared" si="39"/>
        <v>ANGLOPHONE</v>
      </c>
      <c r="R348" t="str">
        <f t="shared" si="40"/>
        <v>beer</v>
      </c>
      <c r="BA348" t="s">
        <v>70</v>
      </c>
      <c r="BB348" t="s">
        <v>98</v>
      </c>
    </row>
    <row r="349" spans="1:54" x14ac:dyDescent="0.3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Q349" t="str">
        <f t="shared" si="39"/>
        <v>FRANCOPHONE</v>
      </c>
      <c r="R349" t="str">
        <f t="shared" si="40"/>
        <v>beer</v>
      </c>
      <c r="BA349" t="s">
        <v>71</v>
      </c>
      <c r="BB349" t="s">
        <v>98</v>
      </c>
    </row>
    <row r="350" spans="1:54" x14ac:dyDescent="0.3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Q350" t="str">
        <f t="shared" si="39"/>
        <v>FRANCOPHONE</v>
      </c>
      <c r="R350" t="str">
        <f t="shared" si="40"/>
        <v>malt</v>
      </c>
      <c r="BA350" t="s">
        <v>71</v>
      </c>
      <c r="BB350" t="s">
        <v>97</v>
      </c>
    </row>
    <row r="351" spans="1:54" x14ac:dyDescent="0.3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Q351" t="str">
        <f t="shared" si="39"/>
        <v>FRANCOPHONE</v>
      </c>
      <c r="R351" t="str">
        <f t="shared" si="40"/>
        <v>malt</v>
      </c>
      <c r="BA351" t="s">
        <v>71</v>
      </c>
      <c r="BB351" t="s">
        <v>97</v>
      </c>
    </row>
    <row r="352" spans="1:54" x14ac:dyDescent="0.3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Q352" t="str">
        <f t="shared" si="39"/>
        <v>ANGLOPHONE</v>
      </c>
      <c r="R352" t="str">
        <f t="shared" si="40"/>
        <v>beer</v>
      </c>
      <c r="BA352" t="s">
        <v>70</v>
      </c>
      <c r="BB352" t="s">
        <v>98</v>
      </c>
    </row>
    <row r="353" spans="1:54" x14ac:dyDescent="0.3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Q353" t="str">
        <f t="shared" si="39"/>
        <v>ANGLOPHONE</v>
      </c>
      <c r="R353" t="str">
        <f t="shared" si="40"/>
        <v>beer</v>
      </c>
      <c r="BA353" t="s">
        <v>70</v>
      </c>
      <c r="BB353" t="s">
        <v>98</v>
      </c>
    </row>
    <row r="354" spans="1:54" x14ac:dyDescent="0.3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Q354" t="str">
        <f t="shared" si="39"/>
        <v>FRANCOPHONE</v>
      </c>
      <c r="R354" t="str">
        <f t="shared" si="40"/>
        <v>beer</v>
      </c>
      <c r="BA354" t="s">
        <v>71</v>
      </c>
      <c r="BB354" t="s">
        <v>98</v>
      </c>
    </row>
    <row r="355" spans="1:54" x14ac:dyDescent="0.3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Q355" t="str">
        <f t="shared" si="39"/>
        <v>FRANCOPHONE</v>
      </c>
      <c r="R355" t="str">
        <f t="shared" si="40"/>
        <v>beer</v>
      </c>
      <c r="BA355" t="s">
        <v>71</v>
      </c>
      <c r="BB355" t="s">
        <v>98</v>
      </c>
    </row>
    <row r="356" spans="1:54" x14ac:dyDescent="0.3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Q356" t="str">
        <f t="shared" si="39"/>
        <v>FRANCOPHONE</v>
      </c>
      <c r="R356" t="str">
        <f t="shared" si="40"/>
        <v>beer</v>
      </c>
      <c r="BA356" t="s">
        <v>71</v>
      </c>
      <c r="BB356" t="s">
        <v>98</v>
      </c>
    </row>
    <row r="357" spans="1:54" x14ac:dyDescent="0.3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Q357" t="str">
        <f t="shared" si="39"/>
        <v>ANGLOPHONE</v>
      </c>
      <c r="R357" t="str">
        <f t="shared" si="40"/>
        <v>malt</v>
      </c>
      <c r="BA357" t="s">
        <v>70</v>
      </c>
      <c r="BB357" t="s">
        <v>97</v>
      </c>
    </row>
    <row r="358" spans="1:54" x14ac:dyDescent="0.3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Q358" t="str">
        <f t="shared" si="39"/>
        <v>ANGLOPHONE</v>
      </c>
      <c r="R358" t="str">
        <f t="shared" si="40"/>
        <v>malt</v>
      </c>
      <c r="BA358" t="s">
        <v>70</v>
      </c>
      <c r="BB358" t="s">
        <v>97</v>
      </c>
    </row>
    <row r="359" spans="1:54" x14ac:dyDescent="0.3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Q359" t="str">
        <f t="shared" si="39"/>
        <v>FRANCOPHONE</v>
      </c>
      <c r="R359" t="str">
        <f t="shared" si="40"/>
        <v>beer</v>
      </c>
      <c r="BA359" t="s">
        <v>71</v>
      </c>
      <c r="BB359" t="s">
        <v>98</v>
      </c>
    </row>
    <row r="360" spans="1:54" x14ac:dyDescent="0.3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Q360" t="str">
        <f t="shared" si="39"/>
        <v>FRANCOPHONE</v>
      </c>
      <c r="R360" t="str">
        <f t="shared" si="40"/>
        <v>beer</v>
      </c>
      <c r="BA360" t="s">
        <v>71</v>
      </c>
      <c r="BB360" t="s">
        <v>98</v>
      </c>
    </row>
    <row r="361" spans="1:54" x14ac:dyDescent="0.3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Q361" t="str">
        <f t="shared" si="39"/>
        <v>FRANCOPHONE</v>
      </c>
      <c r="R361" t="str">
        <f t="shared" si="40"/>
        <v>beer</v>
      </c>
      <c r="BA361" t="s">
        <v>71</v>
      </c>
      <c r="BB361" t="s">
        <v>98</v>
      </c>
    </row>
    <row r="362" spans="1:54" x14ac:dyDescent="0.3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Q362" t="str">
        <f t="shared" si="39"/>
        <v>ANGLOPHONE</v>
      </c>
      <c r="R362" t="str">
        <f t="shared" si="40"/>
        <v>beer</v>
      </c>
      <c r="BA362" t="s">
        <v>70</v>
      </c>
      <c r="BB362" t="s">
        <v>98</v>
      </c>
    </row>
    <row r="363" spans="1:54" x14ac:dyDescent="0.3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Q363" t="str">
        <f t="shared" si="39"/>
        <v>ANGLOPHONE</v>
      </c>
      <c r="R363" t="str">
        <f t="shared" si="40"/>
        <v>beer</v>
      </c>
      <c r="BA363" t="s">
        <v>70</v>
      </c>
      <c r="BB363" t="s">
        <v>98</v>
      </c>
    </row>
    <row r="364" spans="1:54" x14ac:dyDescent="0.3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Q364" t="str">
        <f t="shared" si="39"/>
        <v>FRANCOPHONE</v>
      </c>
      <c r="R364" t="str">
        <f t="shared" si="40"/>
        <v>malt</v>
      </c>
      <c r="BA364" t="s">
        <v>71</v>
      </c>
      <c r="BB364" t="s">
        <v>97</v>
      </c>
    </row>
    <row r="365" spans="1:54" x14ac:dyDescent="0.3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Q365" t="str">
        <f t="shared" si="39"/>
        <v>FRANCOPHONE</v>
      </c>
      <c r="R365" t="str">
        <f t="shared" si="40"/>
        <v>malt</v>
      </c>
      <c r="BA365" t="s">
        <v>71</v>
      </c>
      <c r="BB365" t="s">
        <v>97</v>
      </c>
    </row>
    <row r="366" spans="1:54" x14ac:dyDescent="0.3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Q366" t="str">
        <f t="shared" si="39"/>
        <v>FRANCOPHONE</v>
      </c>
      <c r="R366" t="str">
        <f t="shared" si="40"/>
        <v>beer</v>
      </c>
      <c r="BA366" t="s">
        <v>71</v>
      </c>
      <c r="BB366" t="s">
        <v>98</v>
      </c>
    </row>
    <row r="367" spans="1:54" x14ac:dyDescent="0.3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Q367" t="str">
        <f t="shared" si="39"/>
        <v>ANGLOPHONE</v>
      </c>
      <c r="R367" t="str">
        <f t="shared" si="40"/>
        <v>beer</v>
      </c>
      <c r="BA367" t="s">
        <v>70</v>
      </c>
      <c r="BB367" t="s">
        <v>98</v>
      </c>
    </row>
    <row r="368" spans="1:54" x14ac:dyDescent="0.3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Q368" t="str">
        <f t="shared" si="39"/>
        <v>ANGLOPHONE</v>
      </c>
      <c r="R368" t="str">
        <f t="shared" si="40"/>
        <v>beer</v>
      </c>
      <c r="BA368" t="s">
        <v>70</v>
      </c>
      <c r="BB368" t="s">
        <v>98</v>
      </c>
    </row>
    <row r="369" spans="1:54" x14ac:dyDescent="0.3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Q369" t="str">
        <f t="shared" si="39"/>
        <v>FRANCOPHONE</v>
      </c>
      <c r="R369" t="str">
        <f t="shared" si="40"/>
        <v>beer</v>
      </c>
      <c r="BA369" t="s">
        <v>71</v>
      </c>
      <c r="BB369" t="s">
        <v>98</v>
      </c>
    </row>
    <row r="370" spans="1:54" x14ac:dyDescent="0.3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Q370" t="str">
        <f t="shared" si="39"/>
        <v>FRANCOPHONE</v>
      </c>
      <c r="R370" t="str">
        <f t="shared" si="40"/>
        <v>beer</v>
      </c>
      <c r="BA370" t="s">
        <v>71</v>
      </c>
      <c r="BB370" t="s">
        <v>98</v>
      </c>
    </row>
    <row r="371" spans="1:54" x14ac:dyDescent="0.3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Q371" t="str">
        <f t="shared" si="39"/>
        <v>FRANCOPHONE</v>
      </c>
      <c r="R371" t="str">
        <f t="shared" si="40"/>
        <v>malt</v>
      </c>
      <c r="BA371" t="s">
        <v>71</v>
      </c>
      <c r="BB371" t="s">
        <v>97</v>
      </c>
    </row>
    <row r="372" spans="1:54" x14ac:dyDescent="0.3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Q372" t="str">
        <f t="shared" si="39"/>
        <v>ANGLOPHONE</v>
      </c>
      <c r="R372" t="str">
        <f t="shared" si="40"/>
        <v>malt</v>
      </c>
      <c r="BA372" t="s">
        <v>70</v>
      </c>
      <c r="BB372" t="s">
        <v>97</v>
      </c>
    </row>
    <row r="373" spans="1:54" x14ac:dyDescent="0.3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Q373" t="str">
        <f t="shared" si="39"/>
        <v>ANGLOPHONE</v>
      </c>
      <c r="R373" t="str">
        <f t="shared" si="40"/>
        <v>beer</v>
      </c>
      <c r="BA373" t="s">
        <v>70</v>
      </c>
      <c r="BB373" t="s">
        <v>98</v>
      </c>
    </row>
    <row r="374" spans="1:54" x14ac:dyDescent="0.3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Q374" t="str">
        <f t="shared" si="39"/>
        <v>FRANCOPHONE</v>
      </c>
      <c r="R374" t="str">
        <f t="shared" si="40"/>
        <v>beer</v>
      </c>
      <c r="BA374" t="s">
        <v>71</v>
      </c>
      <c r="BB374" t="s">
        <v>98</v>
      </c>
    </row>
    <row r="375" spans="1:54" x14ac:dyDescent="0.3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Q375" t="str">
        <f t="shared" si="39"/>
        <v>FRANCOPHONE</v>
      </c>
      <c r="R375" t="str">
        <f t="shared" si="40"/>
        <v>beer</v>
      </c>
      <c r="BA375" t="s">
        <v>71</v>
      </c>
      <c r="BB375" t="s">
        <v>98</v>
      </c>
    </row>
    <row r="376" spans="1:54" x14ac:dyDescent="0.3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Q376" t="str">
        <f t="shared" si="39"/>
        <v>FRANCOPHONE</v>
      </c>
      <c r="R376" t="str">
        <f t="shared" si="40"/>
        <v>beer</v>
      </c>
      <c r="BA376" t="s">
        <v>71</v>
      </c>
      <c r="BB376" t="s">
        <v>98</v>
      </c>
    </row>
    <row r="377" spans="1:54" x14ac:dyDescent="0.3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Q377" t="str">
        <f t="shared" si="39"/>
        <v>ANGLOPHONE</v>
      </c>
      <c r="R377" t="str">
        <f t="shared" si="40"/>
        <v>beer</v>
      </c>
      <c r="BA377" t="s">
        <v>70</v>
      </c>
      <c r="BB377" t="s">
        <v>98</v>
      </c>
    </row>
    <row r="378" spans="1:54" x14ac:dyDescent="0.3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Q378" t="str">
        <f t="shared" si="39"/>
        <v>ANGLOPHONE</v>
      </c>
      <c r="R378" t="str">
        <f t="shared" si="40"/>
        <v>malt</v>
      </c>
      <c r="BA378" t="s">
        <v>70</v>
      </c>
      <c r="BB378" t="s">
        <v>97</v>
      </c>
    </row>
    <row r="379" spans="1:54" x14ac:dyDescent="0.3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Q379" t="str">
        <f t="shared" si="39"/>
        <v>FRANCOPHONE</v>
      </c>
      <c r="R379" t="str">
        <f t="shared" si="40"/>
        <v>malt</v>
      </c>
      <c r="BA379" t="s">
        <v>71</v>
      </c>
      <c r="BB379" t="s">
        <v>97</v>
      </c>
    </row>
    <row r="380" spans="1:54" x14ac:dyDescent="0.3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Q380" t="str">
        <f t="shared" si="39"/>
        <v>FRANCOPHONE</v>
      </c>
      <c r="R380" t="str">
        <f t="shared" si="40"/>
        <v>beer</v>
      </c>
      <c r="BA380" t="s">
        <v>71</v>
      </c>
      <c r="BB380" t="s">
        <v>98</v>
      </c>
    </row>
    <row r="381" spans="1:54" x14ac:dyDescent="0.3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Q381" t="str">
        <f t="shared" si="39"/>
        <v>FRANCOPHONE</v>
      </c>
      <c r="R381" t="str">
        <f t="shared" si="40"/>
        <v>beer</v>
      </c>
      <c r="BA381" t="s">
        <v>71</v>
      </c>
      <c r="BB381" t="s">
        <v>98</v>
      </c>
    </row>
    <row r="382" spans="1:54" x14ac:dyDescent="0.3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Q382" t="str">
        <f t="shared" si="39"/>
        <v>ANGLOPHONE</v>
      </c>
      <c r="R382" t="str">
        <f t="shared" si="40"/>
        <v>beer</v>
      </c>
      <c r="BA382" t="s">
        <v>70</v>
      </c>
      <c r="BB382" t="s">
        <v>98</v>
      </c>
    </row>
    <row r="383" spans="1:54" x14ac:dyDescent="0.3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Q383" t="str">
        <f t="shared" si="39"/>
        <v>ANGLOPHONE</v>
      </c>
      <c r="R383" t="str">
        <f t="shared" si="40"/>
        <v>beer</v>
      </c>
      <c r="BA383" t="s">
        <v>70</v>
      </c>
      <c r="BB383" t="s">
        <v>98</v>
      </c>
    </row>
    <row r="384" spans="1:54" x14ac:dyDescent="0.3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Q384" t="str">
        <f t="shared" si="39"/>
        <v>FRANCOPHONE</v>
      </c>
      <c r="R384" t="str">
        <f t="shared" si="40"/>
        <v>beer</v>
      </c>
      <c r="BA384" t="s">
        <v>71</v>
      </c>
      <c r="BB384" t="s">
        <v>98</v>
      </c>
    </row>
    <row r="385" spans="1:54" x14ac:dyDescent="0.3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Q385" t="str">
        <f t="shared" si="39"/>
        <v>FRANCOPHONE</v>
      </c>
      <c r="R385" t="str">
        <f t="shared" si="40"/>
        <v>malt</v>
      </c>
      <c r="BA385" t="s">
        <v>71</v>
      </c>
      <c r="BB385" t="s">
        <v>97</v>
      </c>
    </row>
    <row r="386" spans="1:54" x14ac:dyDescent="0.3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Q386" t="str">
        <f t="shared" si="39"/>
        <v>FRANCOPHONE</v>
      </c>
      <c r="R386" t="str">
        <f t="shared" si="40"/>
        <v>malt</v>
      </c>
      <c r="BA386" t="s">
        <v>71</v>
      </c>
      <c r="BB386" t="s">
        <v>97</v>
      </c>
    </row>
    <row r="387" spans="1:54" x14ac:dyDescent="0.3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Q387" t="str">
        <f t="shared" ref="Q387:Q450" si="41">IF(J387="GHANA", "ANGLOPHONE", IF(J387="NIGERIA", "ANGLOPHONE","FRANCOPHONE"))</f>
        <v>ANGLOPHONE</v>
      </c>
      <c r="R387" t="str">
        <f t="shared" ref="R387:R450" si="42">IF(D387="beta malt", "malt", IF(D387="grand malt", "malt", "beer"))</f>
        <v>beer</v>
      </c>
      <c r="BA387" t="s">
        <v>70</v>
      </c>
      <c r="BB387" t="s">
        <v>98</v>
      </c>
    </row>
    <row r="388" spans="1:54" x14ac:dyDescent="0.3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Q388" t="str">
        <f t="shared" si="41"/>
        <v>ANGLOPHONE</v>
      </c>
      <c r="R388" t="str">
        <f t="shared" si="42"/>
        <v>beer</v>
      </c>
      <c r="BA388" t="s">
        <v>70</v>
      </c>
      <c r="BB388" t="s">
        <v>98</v>
      </c>
    </row>
    <row r="389" spans="1:54" x14ac:dyDescent="0.3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Q389" t="str">
        <f t="shared" si="41"/>
        <v>FRANCOPHONE</v>
      </c>
      <c r="R389" t="str">
        <f t="shared" si="42"/>
        <v>beer</v>
      </c>
      <c r="BA389" t="s">
        <v>71</v>
      </c>
      <c r="BB389" t="s">
        <v>98</v>
      </c>
    </row>
    <row r="390" spans="1:54" x14ac:dyDescent="0.3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Q390" t="str">
        <f t="shared" si="41"/>
        <v>FRANCOPHONE</v>
      </c>
      <c r="R390" t="str">
        <f t="shared" si="42"/>
        <v>beer</v>
      </c>
      <c r="BA390" t="s">
        <v>71</v>
      </c>
      <c r="BB390" t="s">
        <v>98</v>
      </c>
    </row>
    <row r="391" spans="1:54" x14ac:dyDescent="0.3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Q391" t="str">
        <f t="shared" si="41"/>
        <v>FRANCOPHONE</v>
      </c>
      <c r="R391" t="str">
        <f t="shared" si="42"/>
        <v>beer</v>
      </c>
      <c r="BA391" t="s">
        <v>71</v>
      </c>
      <c r="BB391" t="s">
        <v>98</v>
      </c>
    </row>
    <row r="392" spans="1:54" x14ac:dyDescent="0.3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Q392" t="str">
        <f t="shared" si="41"/>
        <v>ANGLOPHONE</v>
      </c>
      <c r="R392" t="str">
        <f t="shared" si="42"/>
        <v>malt</v>
      </c>
      <c r="BA392" t="s">
        <v>70</v>
      </c>
      <c r="BB392" t="s">
        <v>97</v>
      </c>
    </row>
    <row r="393" spans="1:54" x14ac:dyDescent="0.3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Q393" t="str">
        <f t="shared" si="41"/>
        <v>ANGLOPHONE</v>
      </c>
      <c r="R393" t="str">
        <f t="shared" si="42"/>
        <v>malt</v>
      </c>
      <c r="BA393" t="s">
        <v>70</v>
      </c>
      <c r="BB393" t="s">
        <v>97</v>
      </c>
    </row>
    <row r="394" spans="1:54" x14ac:dyDescent="0.3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Q394" t="str">
        <f t="shared" si="41"/>
        <v>FRANCOPHONE</v>
      </c>
      <c r="R394" t="str">
        <f t="shared" si="42"/>
        <v>beer</v>
      </c>
      <c r="BA394" t="s">
        <v>71</v>
      </c>
      <c r="BB394" t="s">
        <v>98</v>
      </c>
    </row>
    <row r="395" spans="1:54" x14ac:dyDescent="0.3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Q395" t="str">
        <f t="shared" si="41"/>
        <v>FRANCOPHONE</v>
      </c>
      <c r="R395" t="str">
        <f t="shared" si="42"/>
        <v>beer</v>
      </c>
      <c r="BA395" t="s">
        <v>71</v>
      </c>
      <c r="BB395" t="s">
        <v>98</v>
      </c>
    </row>
    <row r="396" spans="1:54" x14ac:dyDescent="0.3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Q396" t="str">
        <f t="shared" si="41"/>
        <v>FRANCOPHONE</v>
      </c>
      <c r="R396" t="str">
        <f t="shared" si="42"/>
        <v>beer</v>
      </c>
      <c r="BA396" t="s">
        <v>71</v>
      </c>
      <c r="BB396" t="s">
        <v>98</v>
      </c>
    </row>
    <row r="397" spans="1:54" x14ac:dyDescent="0.3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Q397" t="str">
        <f t="shared" si="41"/>
        <v>ANGLOPHONE</v>
      </c>
      <c r="R397" t="str">
        <f t="shared" si="42"/>
        <v>beer</v>
      </c>
      <c r="BA397" t="s">
        <v>70</v>
      </c>
      <c r="BB397" t="s">
        <v>98</v>
      </c>
    </row>
    <row r="398" spans="1:54" x14ac:dyDescent="0.3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Q398" t="str">
        <f t="shared" si="41"/>
        <v>ANGLOPHONE</v>
      </c>
      <c r="R398" t="str">
        <f t="shared" si="42"/>
        <v>beer</v>
      </c>
      <c r="BA398" t="s">
        <v>70</v>
      </c>
      <c r="BB398" t="s">
        <v>98</v>
      </c>
    </row>
    <row r="399" spans="1:54" x14ac:dyDescent="0.3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Q399" t="str">
        <f t="shared" si="41"/>
        <v>FRANCOPHONE</v>
      </c>
      <c r="R399" t="str">
        <f t="shared" si="42"/>
        <v>malt</v>
      </c>
      <c r="BA399" t="s">
        <v>71</v>
      </c>
      <c r="BB399" t="s">
        <v>97</v>
      </c>
    </row>
    <row r="400" spans="1:54" x14ac:dyDescent="0.3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Q400" t="str">
        <f t="shared" si="41"/>
        <v>FRANCOPHONE</v>
      </c>
      <c r="R400" t="str">
        <f t="shared" si="42"/>
        <v>malt</v>
      </c>
      <c r="BA400" t="s">
        <v>71</v>
      </c>
      <c r="BB400" t="s">
        <v>97</v>
      </c>
    </row>
    <row r="401" spans="1:54" x14ac:dyDescent="0.3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Q401" t="str">
        <f t="shared" si="41"/>
        <v>FRANCOPHONE</v>
      </c>
      <c r="R401" t="str">
        <f t="shared" si="42"/>
        <v>beer</v>
      </c>
      <c r="BA401" t="s">
        <v>71</v>
      </c>
      <c r="BB401" t="s">
        <v>98</v>
      </c>
    </row>
    <row r="402" spans="1:54" x14ac:dyDescent="0.3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Q402" t="str">
        <f t="shared" si="41"/>
        <v>ANGLOPHONE</v>
      </c>
      <c r="R402" t="str">
        <f t="shared" si="42"/>
        <v>beer</v>
      </c>
      <c r="BA402" t="s">
        <v>70</v>
      </c>
      <c r="BB402" t="s">
        <v>98</v>
      </c>
    </row>
    <row r="403" spans="1:54" x14ac:dyDescent="0.3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Q403" t="str">
        <f t="shared" si="41"/>
        <v>ANGLOPHONE</v>
      </c>
      <c r="R403" t="str">
        <f t="shared" si="42"/>
        <v>beer</v>
      </c>
      <c r="BA403" t="s">
        <v>70</v>
      </c>
      <c r="BB403" t="s">
        <v>98</v>
      </c>
    </row>
    <row r="404" spans="1:54" x14ac:dyDescent="0.3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Q404" t="str">
        <f t="shared" si="41"/>
        <v>FRANCOPHONE</v>
      </c>
      <c r="R404" t="str">
        <f t="shared" si="42"/>
        <v>beer</v>
      </c>
      <c r="BA404" t="s">
        <v>71</v>
      </c>
      <c r="BB404" t="s">
        <v>98</v>
      </c>
    </row>
    <row r="405" spans="1:54" x14ac:dyDescent="0.3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Q405" t="str">
        <f t="shared" si="41"/>
        <v>FRANCOPHONE</v>
      </c>
      <c r="R405" t="str">
        <f t="shared" si="42"/>
        <v>beer</v>
      </c>
      <c r="BA405" t="s">
        <v>71</v>
      </c>
      <c r="BB405" t="s">
        <v>98</v>
      </c>
    </row>
    <row r="406" spans="1:54" x14ac:dyDescent="0.3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Q406" t="str">
        <f t="shared" si="41"/>
        <v>FRANCOPHONE</v>
      </c>
      <c r="R406" t="str">
        <f t="shared" si="42"/>
        <v>malt</v>
      </c>
      <c r="BA406" t="s">
        <v>71</v>
      </c>
      <c r="BB406" t="s">
        <v>97</v>
      </c>
    </row>
    <row r="407" spans="1:54" x14ac:dyDescent="0.3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Q407" t="str">
        <f t="shared" si="41"/>
        <v>ANGLOPHONE</v>
      </c>
      <c r="R407" t="str">
        <f t="shared" si="42"/>
        <v>malt</v>
      </c>
      <c r="BA407" t="s">
        <v>70</v>
      </c>
      <c r="BB407" t="s">
        <v>97</v>
      </c>
    </row>
    <row r="408" spans="1:54" x14ac:dyDescent="0.3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Q408" t="str">
        <f t="shared" si="41"/>
        <v>ANGLOPHONE</v>
      </c>
      <c r="R408" t="str">
        <f t="shared" si="42"/>
        <v>beer</v>
      </c>
      <c r="BA408" t="s">
        <v>70</v>
      </c>
      <c r="BB408" t="s">
        <v>98</v>
      </c>
    </row>
    <row r="409" spans="1:54" x14ac:dyDescent="0.3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Q409" t="str">
        <f t="shared" si="41"/>
        <v>FRANCOPHONE</v>
      </c>
      <c r="R409" t="str">
        <f t="shared" si="42"/>
        <v>beer</v>
      </c>
      <c r="BA409" t="s">
        <v>71</v>
      </c>
      <c r="BB409" t="s">
        <v>98</v>
      </c>
    </row>
    <row r="410" spans="1:54" x14ac:dyDescent="0.3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Q410" t="str">
        <f t="shared" si="41"/>
        <v>FRANCOPHONE</v>
      </c>
      <c r="R410" t="str">
        <f t="shared" si="42"/>
        <v>beer</v>
      </c>
      <c r="BA410" t="s">
        <v>71</v>
      </c>
      <c r="BB410" t="s">
        <v>98</v>
      </c>
    </row>
    <row r="411" spans="1:54" x14ac:dyDescent="0.3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Q411" t="str">
        <f t="shared" si="41"/>
        <v>FRANCOPHONE</v>
      </c>
      <c r="R411" t="str">
        <f t="shared" si="42"/>
        <v>beer</v>
      </c>
      <c r="BA411" t="s">
        <v>71</v>
      </c>
      <c r="BB411" t="s">
        <v>98</v>
      </c>
    </row>
    <row r="412" spans="1:54" x14ac:dyDescent="0.3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Q412" t="str">
        <f t="shared" si="41"/>
        <v>ANGLOPHONE</v>
      </c>
      <c r="R412" t="str">
        <f t="shared" si="42"/>
        <v>beer</v>
      </c>
      <c r="BA412" t="s">
        <v>70</v>
      </c>
      <c r="BB412" t="s">
        <v>98</v>
      </c>
    </row>
    <row r="413" spans="1:54" x14ac:dyDescent="0.3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Q413" t="str">
        <f t="shared" si="41"/>
        <v>ANGLOPHONE</v>
      </c>
      <c r="R413" t="str">
        <f t="shared" si="42"/>
        <v>malt</v>
      </c>
      <c r="BA413" t="s">
        <v>70</v>
      </c>
      <c r="BB413" t="s">
        <v>97</v>
      </c>
    </row>
    <row r="414" spans="1:54" x14ac:dyDescent="0.3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Q414" t="str">
        <f t="shared" si="41"/>
        <v>FRANCOPHONE</v>
      </c>
      <c r="R414" t="str">
        <f t="shared" si="42"/>
        <v>malt</v>
      </c>
      <c r="BA414" t="s">
        <v>71</v>
      </c>
      <c r="BB414" t="s">
        <v>97</v>
      </c>
    </row>
    <row r="415" spans="1:54" x14ac:dyDescent="0.3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Q415" t="str">
        <f t="shared" si="41"/>
        <v>FRANCOPHONE</v>
      </c>
      <c r="R415" t="str">
        <f t="shared" si="42"/>
        <v>beer</v>
      </c>
      <c r="BA415" t="s">
        <v>71</v>
      </c>
      <c r="BB415" t="s">
        <v>98</v>
      </c>
    </row>
    <row r="416" spans="1:54" x14ac:dyDescent="0.3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Q416" t="str">
        <f t="shared" si="41"/>
        <v>FRANCOPHONE</v>
      </c>
      <c r="R416" t="str">
        <f t="shared" si="42"/>
        <v>beer</v>
      </c>
      <c r="BA416" t="s">
        <v>71</v>
      </c>
      <c r="BB416" t="s">
        <v>98</v>
      </c>
    </row>
    <row r="417" spans="1:54" x14ac:dyDescent="0.3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Q417" t="str">
        <f t="shared" si="41"/>
        <v>ANGLOPHONE</v>
      </c>
      <c r="R417" t="str">
        <f t="shared" si="42"/>
        <v>beer</v>
      </c>
      <c r="BA417" t="s">
        <v>70</v>
      </c>
      <c r="BB417" t="s">
        <v>98</v>
      </c>
    </row>
    <row r="418" spans="1:54" x14ac:dyDescent="0.3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Q418" t="str">
        <f t="shared" si="41"/>
        <v>ANGLOPHONE</v>
      </c>
      <c r="R418" t="str">
        <f t="shared" si="42"/>
        <v>beer</v>
      </c>
      <c r="BA418" t="s">
        <v>70</v>
      </c>
      <c r="BB418" t="s">
        <v>98</v>
      </c>
    </row>
    <row r="419" spans="1:54" x14ac:dyDescent="0.3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Q419" t="str">
        <f t="shared" si="41"/>
        <v>FRANCOPHONE</v>
      </c>
      <c r="R419" t="str">
        <f t="shared" si="42"/>
        <v>beer</v>
      </c>
      <c r="BA419" t="s">
        <v>71</v>
      </c>
      <c r="BB419" t="s">
        <v>98</v>
      </c>
    </row>
    <row r="420" spans="1:54" x14ac:dyDescent="0.3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Q420" t="str">
        <f t="shared" si="41"/>
        <v>FRANCOPHONE</v>
      </c>
      <c r="R420" t="str">
        <f t="shared" si="42"/>
        <v>malt</v>
      </c>
      <c r="BA420" t="s">
        <v>71</v>
      </c>
      <c r="BB420" t="s">
        <v>97</v>
      </c>
    </row>
    <row r="421" spans="1:54" x14ac:dyDescent="0.3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Q421" t="str">
        <f t="shared" si="41"/>
        <v>FRANCOPHONE</v>
      </c>
      <c r="R421" t="str">
        <f t="shared" si="42"/>
        <v>malt</v>
      </c>
      <c r="BA421" t="s">
        <v>71</v>
      </c>
      <c r="BB421" t="s">
        <v>97</v>
      </c>
    </row>
    <row r="422" spans="1:54" x14ac:dyDescent="0.3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Q422" t="str">
        <f t="shared" si="41"/>
        <v>ANGLOPHONE</v>
      </c>
      <c r="R422" t="str">
        <f t="shared" si="42"/>
        <v>beer</v>
      </c>
      <c r="BA422" t="s">
        <v>70</v>
      </c>
      <c r="BB422" t="s">
        <v>98</v>
      </c>
    </row>
    <row r="423" spans="1:54" x14ac:dyDescent="0.3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Q423" t="str">
        <f t="shared" si="41"/>
        <v>ANGLOPHONE</v>
      </c>
      <c r="R423" t="str">
        <f t="shared" si="42"/>
        <v>beer</v>
      </c>
      <c r="BA423" t="s">
        <v>70</v>
      </c>
      <c r="BB423" t="s">
        <v>98</v>
      </c>
    </row>
    <row r="424" spans="1:54" x14ac:dyDescent="0.3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Q424" t="str">
        <f t="shared" si="41"/>
        <v>FRANCOPHONE</v>
      </c>
      <c r="R424" t="str">
        <f t="shared" si="42"/>
        <v>beer</v>
      </c>
      <c r="BA424" t="s">
        <v>71</v>
      </c>
      <c r="BB424" t="s">
        <v>98</v>
      </c>
    </row>
    <row r="425" spans="1:54" x14ac:dyDescent="0.3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Q425" t="str">
        <f t="shared" si="41"/>
        <v>FRANCOPHONE</v>
      </c>
      <c r="R425" t="str">
        <f t="shared" si="42"/>
        <v>beer</v>
      </c>
      <c r="BA425" t="s">
        <v>71</v>
      </c>
      <c r="BB425" t="s">
        <v>98</v>
      </c>
    </row>
    <row r="426" spans="1:54" x14ac:dyDescent="0.3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Q426" t="str">
        <f t="shared" si="41"/>
        <v>FRANCOPHONE</v>
      </c>
      <c r="R426" t="str">
        <f t="shared" si="42"/>
        <v>beer</v>
      </c>
      <c r="BA426" t="s">
        <v>71</v>
      </c>
      <c r="BB426" t="s">
        <v>98</v>
      </c>
    </row>
    <row r="427" spans="1:54" x14ac:dyDescent="0.3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Q427" t="str">
        <f t="shared" si="41"/>
        <v>ANGLOPHONE</v>
      </c>
      <c r="R427" t="str">
        <f t="shared" si="42"/>
        <v>malt</v>
      </c>
      <c r="BA427" t="s">
        <v>70</v>
      </c>
      <c r="BB427" t="s">
        <v>97</v>
      </c>
    </row>
    <row r="428" spans="1:54" x14ac:dyDescent="0.3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Q428" t="str">
        <f t="shared" si="41"/>
        <v>ANGLOPHONE</v>
      </c>
      <c r="R428" t="str">
        <f t="shared" si="42"/>
        <v>malt</v>
      </c>
      <c r="BA428" t="s">
        <v>70</v>
      </c>
      <c r="BB428" t="s">
        <v>97</v>
      </c>
    </row>
    <row r="429" spans="1:54" x14ac:dyDescent="0.3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Q429" t="str">
        <f t="shared" si="41"/>
        <v>FRANCOPHONE</v>
      </c>
      <c r="R429" t="str">
        <f t="shared" si="42"/>
        <v>beer</v>
      </c>
      <c r="BA429" t="s">
        <v>71</v>
      </c>
      <c r="BB429" t="s">
        <v>98</v>
      </c>
    </row>
    <row r="430" spans="1:54" x14ac:dyDescent="0.3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Q430" t="str">
        <f t="shared" si="41"/>
        <v>FRANCOPHONE</v>
      </c>
      <c r="R430" t="str">
        <f t="shared" si="42"/>
        <v>beer</v>
      </c>
      <c r="BA430" t="s">
        <v>71</v>
      </c>
      <c r="BB430" t="s">
        <v>98</v>
      </c>
    </row>
    <row r="431" spans="1:54" x14ac:dyDescent="0.3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Q431" t="str">
        <f t="shared" si="41"/>
        <v>FRANCOPHONE</v>
      </c>
      <c r="R431" t="str">
        <f t="shared" si="42"/>
        <v>beer</v>
      </c>
      <c r="BA431" t="s">
        <v>71</v>
      </c>
      <c r="BB431" t="s">
        <v>98</v>
      </c>
    </row>
    <row r="432" spans="1:54" x14ac:dyDescent="0.3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Q432" t="str">
        <f t="shared" si="41"/>
        <v>ANGLOPHONE</v>
      </c>
      <c r="R432" t="str">
        <f t="shared" si="42"/>
        <v>beer</v>
      </c>
      <c r="BA432" t="s">
        <v>70</v>
      </c>
      <c r="BB432" t="s">
        <v>98</v>
      </c>
    </row>
    <row r="433" spans="1:54" x14ac:dyDescent="0.3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Q433" t="str">
        <f t="shared" si="41"/>
        <v>ANGLOPHONE</v>
      </c>
      <c r="R433" t="str">
        <f t="shared" si="42"/>
        <v>beer</v>
      </c>
      <c r="BA433" t="s">
        <v>70</v>
      </c>
      <c r="BB433" t="s">
        <v>98</v>
      </c>
    </row>
    <row r="434" spans="1:54" x14ac:dyDescent="0.3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Q434" t="str">
        <f t="shared" si="41"/>
        <v>FRANCOPHONE</v>
      </c>
      <c r="R434" t="str">
        <f t="shared" si="42"/>
        <v>malt</v>
      </c>
      <c r="BA434" t="s">
        <v>71</v>
      </c>
      <c r="BB434" t="s">
        <v>97</v>
      </c>
    </row>
    <row r="435" spans="1:54" x14ac:dyDescent="0.3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Q435" t="str">
        <f t="shared" si="41"/>
        <v>FRANCOPHONE</v>
      </c>
      <c r="R435" t="str">
        <f t="shared" si="42"/>
        <v>malt</v>
      </c>
      <c r="BA435" t="s">
        <v>71</v>
      </c>
      <c r="BB435" t="s">
        <v>97</v>
      </c>
    </row>
    <row r="436" spans="1:54" x14ac:dyDescent="0.3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Q436" t="str">
        <f t="shared" si="41"/>
        <v>FRANCOPHONE</v>
      </c>
      <c r="R436" t="str">
        <f t="shared" si="42"/>
        <v>beer</v>
      </c>
      <c r="BA436" t="s">
        <v>71</v>
      </c>
      <c r="BB436" t="s">
        <v>98</v>
      </c>
    </row>
    <row r="437" spans="1:54" x14ac:dyDescent="0.3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Q437" t="str">
        <f t="shared" si="41"/>
        <v>ANGLOPHONE</v>
      </c>
      <c r="R437" t="str">
        <f t="shared" si="42"/>
        <v>beer</v>
      </c>
      <c r="BA437" t="s">
        <v>70</v>
      </c>
      <c r="BB437" t="s">
        <v>98</v>
      </c>
    </row>
    <row r="438" spans="1:54" x14ac:dyDescent="0.3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Q438" t="str">
        <f t="shared" si="41"/>
        <v>ANGLOPHONE</v>
      </c>
      <c r="R438" t="str">
        <f t="shared" si="42"/>
        <v>beer</v>
      </c>
      <c r="BA438" t="s">
        <v>70</v>
      </c>
      <c r="BB438" t="s">
        <v>98</v>
      </c>
    </row>
    <row r="439" spans="1:54" x14ac:dyDescent="0.3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Q439" t="str">
        <f t="shared" si="41"/>
        <v>FRANCOPHONE</v>
      </c>
      <c r="R439" t="str">
        <f t="shared" si="42"/>
        <v>beer</v>
      </c>
      <c r="BA439" t="s">
        <v>71</v>
      </c>
      <c r="BB439" t="s">
        <v>98</v>
      </c>
    </row>
    <row r="440" spans="1:54" x14ac:dyDescent="0.3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Q440" t="str">
        <f t="shared" si="41"/>
        <v>FRANCOPHONE</v>
      </c>
      <c r="R440" t="str">
        <f t="shared" si="42"/>
        <v>beer</v>
      </c>
      <c r="BA440" t="s">
        <v>71</v>
      </c>
      <c r="BB440" t="s">
        <v>98</v>
      </c>
    </row>
    <row r="441" spans="1:54" x14ac:dyDescent="0.3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Q441" t="str">
        <f t="shared" si="41"/>
        <v>FRANCOPHONE</v>
      </c>
      <c r="R441" t="str">
        <f t="shared" si="42"/>
        <v>malt</v>
      </c>
      <c r="BA441" t="s">
        <v>71</v>
      </c>
      <c r="BB441" t="s">
        <v>97</v>
      </c>
    </row>
    <row r="442" spans="1:54" x14ac:dyDescent="0.3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Q442" t="str">
        <f t="shared" si="41"/>
        <v>ANGLOPHONE</v>
      </c>
      <c r="R442" t="str">
        <f t="shared" si="42"/>
        <v>malt</v>
      </c>
      <c r="BA442" t="s">
        <v>70</v>
      </c>
      <c r="BB442" t="s">
        <v>97</v>
      </c>
    </row>
    <row r="443" spans="1:54" x14ac:dyDescent="0.3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Q443" t="str">
        <f t="shared" si="41"/>
        <v>ANGLOPHONE</v>
      </c>
      <c r="R443" t="str">
        <f t="shared" si="42"/>
        <v>beer</v>
      </c>
      <c r="BA443" t="s">
        <v>70</v>
      </c>
      <c r="BB443" t="s">
        <v>98</v>
      </c>
    </row>
    <row r="444" spans="1:54" x14ac:dyDescent="0.3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Q444" t="str">
        <f t="shared" si="41"/>
        <v>FRANCOPHONE</v>
      </c>
      <c r="R444" t="str">
        <f t="shared" si="42"/>
        <v>beer</v>
      </c>
      <c r="BA444" t="s">
        <v>71</v>
      </c>
      <c r="BB444" t="s">
        <v>98</v>
      </c>
    </row>
    <row r="445" spans="1:54" x14ac:dyDescent="0.3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Q445" t="str">
        <f t="shared" si="41"/>
        <v>FRANCOPHONE</v>
      </c>
      <c r="R445" t="str">
        <f t="shared" si="42"/>
        <v>beer</v>
      </c>
      <c r="BA445" t="s">
        <v>71</v>
      </c>
      <c r="BB445" t="s">
        <v>98</v>
      </c>
    </row>
    <row r="446" spans="1:54" x14ac:dyDescent="0.3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Q446" t="str">
        <f t="shared" si="41"/>
        <v>FRANCOPHONE</v>
      </c>
      <c r="R446" t="str">
        <f t="shared" si="42"/>
        <v>beer</v>
      </c>
      <c r="BA446" t="s">
        <v>71</v>
      </c>
      <c r="BB446" t="s">
        <v>98</v>
      </c>
    </row>
    <row r="447" spans="1:54" x14ac:dyDescent="0.3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Q447" t="str">
        <f t="shared" si="41"/>
        <v>ANGLOPHONE</v>
      </c>
      <c r="R447" t="str">
        <f t="shared" si="42"/>
        <v>beer</v>
      </c>
      <c r="BA447" t="s">
        <v>70</v>
      </c>
      <c r="BB447" t="s">
        <v>98</v>
      </c>
    </row>
    <row r="448" spans="1:54" x14ac:dyDescent="0.3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Q448" t="str">
        <f t="shared" si="41"/>
        <v>ANGLOPHONE</v>
      </c>
      <c r="R448" t="str">
        <f t="shared" si="42"/>
        <v>malt</v>
      </c>
      <c r="BA448" t="s">
        <v>70</v>
      </c>
      <c r="BB448" t="s">
        <v>97</v>
      </c>
    </row>
    <row r="449" spans="1:54" x14ac:dyDescent="0.3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Q449" t="str">
        <f t="shared" si="41"/>
        <v>FRANCOPHONE</v>
      </c>
      <c r="R449" t="str">
        <f t="shared" si="42"/>
        <v>malt</v>
      </c>
      <c r="BA449" t="s">
        <v>71</v>
      </c>
      <c r="BB449" t="s">
        <v>97</v>
      </c>
    </row>
    <row r="450" spans="1:54" x14ac:dyDescent="0.3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Q450" t="str">
        <f t="shared" si="41"/>
        <v>FRANCOPHONE</v>
      </c>
      <c r="R450" t="str">
        <f t="shared" si="42"/>
        <v>beer</v>
      </c>
      <c r="BA450" t="s">
        <v>71</v>
      </c>
      <c r="BB450" t="s">
        <v>98</v>
      </c>
    </row>
    <row r="451" spans="1:54" x14ac:dyDescent="0.3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Q451" t="str">
        <f t="shared" ref="Q451:Q514" si="43">IF(J451="GHANA", "ANGLOPHONE", IF(J451="NIGERIA", "ANGLOPHONE","FRANCOPHONE"))</f>
        <v>FRANCOPHONE</v>
      </c>
      <c r="R451" t="str">
        <f t="shared" ref="R451:R514" si="44">IF(D451="beta malt", "malt", IF(D451="grand malt", "malt", "beer"))</f>
        <v>beer</v>
      </c>
      <c r="BA451" t="s">
        <v>71</v>
      </c>
      <c r="BB451" t="s">
        <v>98</v>
      </c>
    </row>
    <row r="452" spans="1:54" x14ac:dyDescent="0.3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Q452" t="str">
        <f t="shared" si="43"/>
        <v>ANGLOPHONE</v>
      </c>
      <c r="R452" t="str">
        <f t="shared" si="44"/>
        <v>beer</v>
      </c>
      <c r="BA452" t="s">
        <v>70</v>
      </c>
      <c r="BB452" t="s">
        <v>98</v>
      </c>
    </row>
    <row r="453" spans="1:54" x14ac:dyDescent="0.3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Q453" t="str">
        <f t="shared" si="43"/>
        <v>ANGLOPHONE</v>
      </c>
      <c r="R453" t="str">
        <f t="shared" si="44"/>
        <v>beer</v>
      </c>
      <c r="BA453" t="s">
        <v>70</v>
      </c>
      <c r="BB453" t="s">
        <v>98</v>
      </c>
    </row>
    <row r="454" spans="1:54" x14ac:dyDescent="0.3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Q454" t="str">
        <f t="shared" si="43"/>
        <v>FRANCOPHONE</v>
      </c>
      <c r="R454" t="str">
        <f t="shared" si="44"/>
        <v>beer</v>
      </c>
      <c r="BA454" t="s">
        <v>71</v>
      </c>
      <c r="BB454" t="s">
        <v>98</v>
      </c>
    </row>
    <row r="455" spans="1:54" x14ac:dyDescent="0.3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Q455" t="str">
        <f t="shared" si="43"/>
        <v>FRANCOPHONE</v>
      </c>
      <c r="R455" t="str">
        <f t="shared" si="44"/>
        <v>malt</v>
      </c>
      <c r="BA455" t="s">
        <v>71</v>
      </c>
      <c r="BB455" t="s">
        <v>97</v>
      </c>
    </row>
    <row r="456" spans="1:54" x14ac:dyDescent="0.3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Q456" t="str">
        <f t="shared" si="43"/>
        <v>FRANCOPHONE</v>
      </c>
      <c r="R456" t="str">
        <f t="shared" si="44"/>
        <v>malt</v>
      </c>
      <c r="BA456" t="s">
        <v>71</v>
      </c>
      <c r="BB456" t="s">
        <v>97</v>
      </c>
    </row>
    <row r="457" spans="1:54" x14ac:dyDescent="0.3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Q457" t="str">
        <f t="shared" si="43"/>
        <v>ANGLOPHONE</v>
      </c>
      <c r="R457" t="str">
        <f t="shared" si="44"/>
        <v>beer</v>
      </c>
      <c r="BA457" t="s">
        <v>70</v>
      </c>
      <c r="BB457" t="s">
        <v>98</v>
      </c>
    </row>
    <row r="458" spans="1:54" x14ac:dyDescent="0.3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Q458" t="str">
        <f t="shared" si="43"/>
        <v>ANGLOPHONE</v>
      </c>
      <c r="R458" t="str">
        <f t="shared" si="44"/>
        <v>beer</v>
      </c>
      <c r="BA458" t="s">
        <v>70</v>
      </c>
      <c r="BB458" t="s">
        <v>98</v>
      </c>
    </row>
    <row r="459" spans="1:54" x14ac:dyDescent="0.3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Q459" t="str">
        <f t="shared" si="43"/>
        <v>FRANCOPHONE</v>
      </c>
      <c r="R459" t="str">
        <f t="shared" si="44"/>
        <v>beer</v>
      </c>
      <c r="BA459" t="s">
        <v>71</v>
      </c>
      <c r="BB459" t="s">
        <v>98</v>
      </c>
    </row>
    <row r="460" spans="1:54" x14ac:dyDescent="0.3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Q460" t="str">
        <f t="shared" si="43"/>
        <v>FRANCOPHONE</v>
      </c>
      <c r="R460" t="str">
        <f t="shared" si="44"/>
        <v>beer</v>
      </c>
      <c r="BA460" t="s">
        <v>71</v>
      </c>
      <c r="BB460" t="s">
        <v>98</v>
      </c>
    </row>
    <row r="461" spans="1:54" x14ac:dyDescent="0.3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Q461" t="str">
        <f t="shared" si="43"/>
        <v>FRANCOPHONE</v>
      </c>
      <c r="R461" t="str">
        <f t="shared" si="44"/>
        <v>beer</v>
      </c>
      <c r="BA461" t="s">
        <v>71</v>
      </c>
      <c r="BB461" t="s">
        <v>98</v>
      </c>
    </row>
    <row r="462" spans="1:54" x14ac:dyDescent="0.3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Q462" t="str">
        <f t="shared" si="43"/>
        <v>ANGLOPHONE</v>
      </c>
      <c r="R462" t="str">
        <f t="shared" si="44"/>
        <v>malt</v>
      </c>
      <c r="BA462" t="s">
        <v>70</v>
      </c>
      <c r="BB462" t="s">
        <v>97</v>
      </c>
    </row>
    <row r="463" spans="1:54" x14ac:dyDescent="0.3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Q463" t="str">
        <f t="shared" si="43"/>
        <v>ANGLOPHONE</v>
      </c>
      <c r="R463" t="str">
        <f t="shared" si="44"/>
        <v>malt</v>
      </c>
      <c r="BA463" t="s">
        <v>70</v>
      </c>
      <c r="BB463" t="s">
        <v>97</v>
      </c>
    </row>
    <row r="464" spans="1:54" x14ac:dyDescent="0.3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Q464" t="str">
        <f t="shared" si="43"/>
        <v>FRANCOPHONE</v>
      </c>
      <c r="R464" t="str">
        <f t="shared" si="44"/>
        <v>beer</v>
      </c>
      <c r="BA464" t="s">
        <v>71</v>
      </c>
      <c r="BB464" t="s">
        <v>98</v>
      </c>
    </row>
    <row r="465" spans="1:54" x14ac:dyDescent="0.3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Q465" t="str">
        <f t="shared" si="43"/>
        <v>FRANCOPHONE</v>
      </c>
      <c r="R465" t="str">
        <f t="shared" si="44"/>
        <v>beer</v>
      </c>
      <c r="BA465" t="s">
        <v>71</v>
      </c>
      <c r="BB465" t="s">
        <v>98</v>
      </c>
    </row>
    <row r="466" spans="1:54" x14ac:dyDescent="0.3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Q466" t="str">
        <f t="shared" si="43"/>
        <v>FRANCOPHONE</v>
      </c>
      <c r="R466" t="str">
        <f t="shared" si="44"/>
        <v>beer</v>
      </c>
      <c r="BA466" t="s">
        <v>71</v>
      </c>
      <c r="BB466" t="s">
        <v>98</v>
      </c>
    </row>
    <row r="467" spans="1:54" x14ac:dyDescent="0.3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Q467" t="str">
        <f t="shared" si="43"/>
        <v>ANGLOPHONE</v>
      </c>
      <c r="R467" t="str">
        <f t="shared" si="44"/>
        <v>beer</v>
      </c>
      <c r="BA467" t="s">
        <v>70</v>
      </c>
      <c r="BB467" t="s">
        <v>98</v>
      </c>
    </row>
    <row r="468" spans="1:54" x14ac:dyDescent="0.3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Q468" t="str">
        <f t="shared" si="43"/>
        <v>ANGLOPHONE</v>
      </c>
      <c r="R468" t="str">
        <f t="shared" si="44"/>
        <v>beer</v>
      </c>
      <c r="BA468" t="s">
        <v>70</v>
      </c>
      <c r="BB468" t="s">
        <v>98</v>
      </c>
    </row>
    <row r="469" spans="1:54" x14ac:dyDescent="0.3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Q469" t="str">
        <f t="shared" si="43"/>
        <v>FRANCOPHONE</v>
      </c>
      <c r="R469" t="str">
        <f t="shared" si="44"/>
        <v>malt</v>
      </c>
      <c r="BA469" t="s">
        <v>71</v>
      </c>
      <c r="BB469" t="s">
        <v>97</v>
      </c>
    </row>
    <row r="470" spans="1:54" x14ac:dyDescent="0.3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Q470" t="str">
        <f t="shared" si="43"/>
        <v>FRANCOPHONE</v>
      </c>
      <c r="R470" t="str">
        <f t="shared" si="44"/>
        <v>malt</v>
      </c>
      <c r="BA470" t="s">
        <v>71</v>
      </c>
      <c r="BB470" t="s">
        <v>97</v>
      </c>
    </row>
    <row r="471" spans="1:54" x14ac:dyDescent="0.3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Q471" t="str">
        <f t="shared" si="43"/>
        <v>FRANCOPHONE</v>
      </c>
      <c r="R471" t="str">
        <f t="shared" si="44"/>
        <v>beer</v>
      </c>
      <c r="BA471" t="s">
        <v>71</v>
      </c>
      <c r="BB471" t="s">
        <v>98</v>
      </c>
    </row>
    <row r="472" spans="1:54" x14ac:dyDescent="0.3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Q472" t="str">
        <f t="shared" si="43"/>
        <v>ANGLOPHONE</v>
      </c>
      <c r="R472" t="str">
        <f t="shared" si="44"/>
        <v>beer</v>
      </c>
      <c r="BA472" t="s">
        <v>70</v>
      </c>
      <c r="BB472" t="s">
        <v>98</v>
      </c>
    </row>
    <row r="473" spans="1:54" x14ac:dyDescent="0.3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Q473" t="str">
        <f t="shared" si="43"/>
        <v>ANGLOPHONE</v>
      </c>
      <c r="R473" t="str">
        <f t="shared" si="44"/>
        <v>beer</v>
      </c>
      <c r="BA473" t="s">
        <v>70</v>
      </c>
      <c r="BB473" t="s">
        <v>98</v>
      </c>
    </row>
    <row r="474" spans="1:54" x14ac:dyDescent="0.3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Q474" t="str">
        <f t="shared" si="43"/>
        <v>FRANCOPHONE</v>
      </c>
      <c r="R474" t="str">
        <f t="shared" si="44"/>
        <v>beer</v>
      </c>
      <c r="BA474" t="s">
        <v>71</v>
      </c>
      <c r="BB474" t="s">
        <v>98</v>
      </c>
    </row>
    <row r="475" spans="1:54" x14ac:dyDescent="0.3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Q475" t="str">
        <f t="shared" si="43"/>
        <v>FRANCOPHONE</v>
      </c>
      <c r="R475" t="str">
        <f t="shared" si="44"/>
        <v>beer</v>
      </c>
      <c r="BA475" t="s">
        <v>71</v>
      </c>
      <c r="BB475" t="s">
        <v>98</v>
      </c>
    </row>
    <row r="476" spans="1:54" x14ac:dyDescent="0.3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Q476" t="str">
        <f t="shared" si="43"/>
        <v>FRANCOPHONE</v>
      </c>
      <c r="R476" t="str">
        <f t="shared" si="44"/>
        <v>malt</v>
      </c>
      <c r="BA476" t="s">
        <v>71</v>
      </c>
      <c r="BB476" t="s">
        <v>97</v>
      </c>
    </row>
    <row r="477" spans="1:54" x14ac:dyDescent="0.3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Q477" t="str">
        <f t="shared" si="43"/>
        <v>ANGLOPHONE</v>
      </c>
      <c r="R477" t="str">
        <f t="shared" si="44"/>
        <v>malt</v>
      </c>
      <c r="BA477" t="s">
        <v>70</v>
      </c>
      <c r="BB477" t="s">
        <v>97</v>
      </c>
    </row>
    <row r="478" spans="1:54" x14ac:dyDescent="0.3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Q478" t="str">
        <f t="shared" si="43"/>
        <v>ANGLOPHONE</v>
      </c>
      <c r="R478" t="str">
        <f t="shared" si="44"/>
        <v>beer</v>
      </c>
      <c r="BA478" t="s">
        <v>70</v>
      </c>
      <c r="BB478" t="s">
        <v>98</v>
      </c>
    </row>
    <row r="479" spans="1:54" x14ac:dyDescent="0.3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Q479" t="str">
        <f t="shared" si="43"/>
        <v>FRANCOPHONE</v>
      </c>
      <c r="R479" t="str">
        <f t="shared" si="44"/>
        <v>beer</v>
      </c>
      <c r="BA479" t="s">
        <v>71</v>
      </c>
      <c r="BB479" t="s">
        <v>98</v>
      </c>
    </row>
    <row r="480" spans="1:54" x14ac:dyDescent="0.3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Q480" t="str">
        <f t="shared" si="43"/>
        <v>FRANCOPHONE</v>
      </c>
      <c r="R480" t="str">
        <f t="shared" si="44"/>
        <v>beer</v>
      </c>
      <c r="BA480" t="s">
        <v>71</v>
      </c>
      <c r="BB480" t="s">
        <v>98</v>
      </c>
    </row>
    <row r="481" spans="1:54" x14ac:dyDescent="0.3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Q481" t="str">
        <f t="shared" si="43"/>
        <v>FRANCOPHONE</v>
      </c>
      <c r="R481" t="str">
        <f t="shared" si="44"/>
        <v>beer</v>
      </c>
      <c r="BA481" t="s">
        <v>71</v>
      </c>
      <c r="BB481" t="s">
        <v>98</v>
      </c>
    </row>
    <row r="482" spans="1:54" x14ac:dyDescent="0.3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Q482" t="str">
        <f t="shared" si="43"/>
        <v>ANGLOPHONE</v>
      </c>
      <c r="R482" t="str">
        <f t="shared" si="44"/>
        <v>beer</v>
      </c>
      <c r="BA482" t="s">
        <v>70</v>
      </c>
      <c r="BB482" t="s">
        <v>98</v>
      </c>
    </row>
    <row r="483" spans="1:54" x14ac:dyDescent="0.3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Q483" t="str">
        <f t="shared" si="43"/>
        <v>ANGLOPHONE</v>
      </c>
      <c r="R483" t="str">
        <f t="shared" si="44"/>
        <v>malt</v>
      </c>
      <c r="BA483" t="s">
        <v>70</v>
      </c>
      <c r="BB483" t="s">
        <v>97</v>
      </c>
    </row>
    <row r="484" spans="1:54" x14ac:dyDescent="0.3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Q484" t="str">
        <f t="shared" si="43"/>
        <v>FRANCOPHONE</v>
      </c>
      <c r="R484" t="str">
        <f t="shared" si="44"/>
        <v>malt</v>
      </c>
      <c r="BA484" t="s">
        <v>71</v>
      </c>
      <c r="BB484" t="s">
        <v>97</v>
      </c>
    </row>
    <row r="485" spans="1:54" x14ac:dyDescent="0.3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Q485" t="str">
        <f t="shared" si="43"/>
        <v>FRANCOPHONE</v>
      </c>
      <c r="R485" t="str">
        <f t="shared" si="44"/>
        <v>beer</v>
      </c>
      <c r="BA485" t="s">
        <v>71</v>
      </c>
      <c r="BB485" t="s">
        <v>98</v>
      </c>
    </row>
    <row r="486" spans="1:54" x14ac:dyDescent="0.3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Q486" t="str">
        <f t="shared" si="43"/>
        <v>FRANCOPHONE</v>
      </c>
      <c r="R486" t="str">
        <f t="shared" si="44"/>
        <v>beer</v>
      </c>
      <c r="BA486" t="s">
        <v>71</v>
      </c>
      <c r="BB486" t="s">
        <v>98</v>
      </c>
    </row>
    <row r="487" spans="1:54" x14ac:dyDescent="0.3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Q487" t="str">
        <f t="shared" si="43"/>
        <v>ANGLOPHONE</v>
      </c>
      <c r="R487" t="str">
        <f t="shared" si="44"/>
        <v>beer</v>
      </c>
      <c r="BA487" t="s">
        <v>70</v>
      </c>
      <c r="BB487" t="s">
        <v>98</v>
      </c>
    </row>
    <row r="488" spans="1:54" x14ac:dyDescent="0.3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Q488" t="str">
        <f t="shared" si="43"/>
        <v>ANGLOPHONE</v>
      </c>
      <c r="R488" t="str">
        <f t="shared" si="44"/>
        <v>beer</v>
      </c>
      <c r="BA488" t="s">
        <v>70</v>
      </c>
      <c r="BB488" t="s">
        <v>98</v>
      </c>
    </row>
    <row r="489" spans="1:54" x14ac:dyDescent="0.3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Q489" t="str">
        <f t="shared" si="43"/>
        <v>FRANCOPHONE</v>
      </c>
      <c r="R489" t="str">
        <f t="shared" si="44"/>
        <v>beer</v>
      </c>
      <c r="BA489" t="s">
        <v>71</v>
      </c>
      <c r="BB489" t="s">
        <v>98</v>
      </c>
    </row>
    <row r="490" spans="1:54" x14ac:dyDescent="0.3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Q490" t="str">
        <f t="shared" si="43"/>
        <v>FRANCOPHONE</v>
      </c>
      <c r="R490" t="str">
        <f t="shared" si="44"/>
        <v>malt</v>
      </c>
      <c r="BA490" t="s">
        <v>71</v>
      </c>
      <c r="BB490" t="s">
        <v>97</v>
      </c>
    </row>
    <row r="491" spans="1:54" x14ac:dyDescent="0.3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Q491" t="str">
        <f t="shared" si="43"/>
        <v>FRANCOPHONE</v>
      </c>
      <c r="R491" t="str">
        <f t="shared" si="44"/>
        <v>malt</v>
      </c>
      <c r="BA491" t="s">
        <v>71</v>
      </c>
      <c r="BB491" t="s">
        <v>97</v>
      </c>
    </row>
    <row r="492" spans="1:54" x14ac:dyDescent="0.3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Q492" t="str">
        <f t="shared" si="43"/>
        <v>ANGLOPHONE</v>
      </c>
      <c r="R492" t="str">
        <f t="shared" si="44"/>
        <v>beer</v>
      </c>
      <c r="BA492" t="s">
        <v>70</v>
      </c>
      <c r="BB492" t="s">
        <v>98</v>
      </c>
    </row>
    <row r="493" spans="1:54" x14ac:dyDescent="0.3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Q493" t="str">
        <f t="shared" si="43"/>
        <v>ANGLOPHONE</v>
      </c>
      <c r="R493" t="str">
        <f t="shared" si="44"/>
        <v>beer</v>
      </c>
      <c r="BA493" t="s">
        <v>70</v>
      </c>
      <c r="BB493" t="s">
        <v>98</v>
      </c>
    </row>
    <row r="494" spans="1:54" x14ac:dyDescent="0.3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Q494" t="str">
        <f t="shared" si="43"/>
        <v>FRANCOPHONE</v>
      </c>
      <c r="R494" t="str">
        <f t="shared" si="44"/>
        <v>beer</v>
      </c>
      <c r="BA494" t="s">
        <v>71</v>
      </c>
      <c r="BB494" t="s">
        <v>98</v>
      </c>
    </row>
    <row r="495" spans="1:54" x14ac:dyDescent="0.3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Q495" t="str">
        <f t="shared" si="43"/>
        <v>FRANCOPHONE</v>
      </c>
      <c r="R495" t="str">
        <f t="shared" si="44"/>
        <v>beer</v>
      </c>
      <c r="BA495" t="s">
        <v>71</v>
      </c>
      <c r="BB495" t="s">
        <v>98</v>
      </c>
    </row>
    <row r="496" spans="1:54" x14ac:dyDescent="0.3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Q496" t="str">
        <f t="shared" si="43"/>
        <v>FRANCOPHONE</v>
      </c>
      <c r="R496" t="str">
        <f t="shared" si="44"/>
        <v>beer</v>
      </c>
      <c r="BA496" t="s">
        <v>71</v>
      </c>
      <c r="BB496" t="s">
        <v>98</v>
      </c>
    </row>
    <row r="497" spans="1:54" x14ac:dyDescent="0.3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Q497" t="str">
        <f t="shared" si="43"/>
        <v>ANGLOPHONE</v>
      </c>
      <c r="R497" t="str">
        <f t="shared" si="44"/>
        <v>malt</v>
      </c>
      <c r="BA497" t="s">
        <v>70</v>
      </c>
      <c r="BB497" t="s">
        <v>97</v>
      </c>
    </row>
    <row r="498" spans="1:54" x14ac:dyDescent="0.3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Q498" t="str">
        <f t="shared" si="43"/>
        <v>ANGLOPHONE</v>
      </c>
      <c r="R498" t="str">
        <f t="shared" si="44"/>
        <v>malt</v>
      </c>
      <c r="BA498" t="s">
        <v>70</v>
      </c>
      <c r="BB498" t="s">
        <v>97</v>
      </c>
    </row>
    <row r="499" spans="1:54" x14ac:dyDescent="0.3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Q499" t="str">
        <f t="shared" si="43"/>
        <v>FRANCOPHONE</v>
      </c>
      <c r="R499" t="str">
        <f t="shared" si="44"/>
        <v>beer</v>
      </c>
      <c r="BA499" t="s">
        <v>71</v>
      </c>
      <c r="BB499" t="s">
        <v>98</v>
      </c>
    </row>
    <row r="500" spans="1:54" x14ac:dyDescent="0.3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Q500" t="str">
        <f t="shared" si="43"/>
        <v>FRANCOPHONE</v>
      </c>
      <c r="R500" t="str">
        <f t="shared" si="44"/>
        <v>beer</v>
      </c>
      <c r="BA500" t="s">
        <v>71</v>
      </c>
      <c r="BB500" t="s">
        <v>98</v>
      </c>
    </row>
    <row r="501" spans="1:54" x14ac:dyDescent="0.3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Q501" t="str">
        <f t="shared" si="43"/>
        <v>FRANCOPHONE</v>
      </c>
      <c r="R501" t="str">
        <f t="shared" si="44"/>
        <v>beer</v>
      </c>
      <c r="BA501" t="s">
        <v>71</v>
      </c>
      <c r="BB501" t="s">
        <v>98</v>
      </c>
    </row>
    <row r="502" spans="1:54" x14ac:dyDescent="0.3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Q502" t="str">
        <f t="shared" si="43"/>
        <v>ANGLOPHONE</v>
      </c>
      <c r="R502" t="str">
        <f t="shared" si="44"/>
        <v>beer</v>
      </c>
      <c r="BA502" t="s">
        <v>70</v>
      </c>
      <c r="BB502" t="s">
        <v>98</v>
      </c>
    </row>
    <row r="503" spans="1:54" x14ac:dyDescent="0.3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Q503" t="str">
        <f t="shared" si="43"/>
        <v>ANGLOPHONE</v>
      </c>
      <c r="R503" t="str">
        <f t="shared" si="44"/>
        <v>beer</v>
      </c>
      <c r="BA503" t="s">
        <v>70</v>
      </c>
      <c r="BB503" t="s">
        <v>98</v>
      </c>
    </row>
    <row r="504" spans="1:54" x14ac:dyDescent="0.3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Q504" t="str">
        <f t="shared" si="43"/>
        <v>FRANCOPHONE</v>
      </c>
      <c r="R504" t="str">
        <f t="shared" si="44"/>
        <v>malt</v>
      </c>
      <c r="BA504" t="s">
        <v>71</v>
      </c>
      <c r="BB504" t="s">
        <v>97</v>
      </c>
    </row>
    <row r="505" spans="1:54" x14ac:dyDescent="0.3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Q505" t="str">
        <f t="shared" si="43"/>
        <v>FRANCOPHONE</v>
      </c>
      <c r="R505" t="str">
        <f t="shared" si="44"/>
        <v>malt</v>
      </c>
      <c r="BA505" t="s">
        <v>71</v>
      </c>
      <c r="BB505" t="s">
        <v>97</v>
      </c>
    </row>
    <row r="506" spans="1:54" x14ac:dyDescent="0.3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Q506" t="str">
        <f t="shared" si="43"/>
        <v>FRANCOPHONE</v>
      </c>
      <c r="R506" t="str">
        <f t="shared" si="44"/>
        <v>beer</v>
      </c>
      <c r="BA506" t="s">
        <v>71</v>
      </c>
      <c r="BB506" t="s">
        <v>98</v>
      </c>
    </row>
    <row r="507" spans="1:54" x14ac:dyDescent="0.3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Q507" t="str">
        <f t="shared" si="43"/>
        <v>ANGLOPHONE</v>
      </c>
      <c r="R507" t="str">
        <f t="shared" si="44"/>
        <v>beer</v>
      </c>
      <c r="BA507" t="s">
        <v>70</v>
      </c>
      <c r="BB507" t="s">
        <v>98</v>
      </c>
    </row>
    <row r="508" spans="1:54" x14ac:dyDescent="0.3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Q508" t="str">
        <f t="shared" si="43"/>
        <v>ANGLOPHONE</v>
      </c>
      <c r="R508" t="str">
        <f t="shared" si="44"/>
        <v>beer</v>
      </c>
      <c r="BA508" t="s">
        <v>70</v>
      </c>
      <c r="BB508" t="s">
        <v>98</v>
      </c>
    </row>
    <row r="509" spans="1:54" x14ac:dyDescent="0.3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Q509" t="str">
        <f t="shared" si="43"/>
        <v>FRANCOPHONE</v>
      </c>
      <c r="R509" t="str">
        <f t="shared" si="44"/>
        <v>beer</v>
      </c>
      <c r="BA509" t="s">
        <v>71</v>
      </c>
      <c r="BB509" t="s">
        <v>98</v>
      </c>
    </row>
    <row r="510" spans="1:54" x14ac:dyDescent="0.3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Q510" t="str">
        <f t="shared" si="43"/>
        <v>FRANCOPHONE</v>
      </c>
      <c r="R510" t="str">
        <f t="shared" si="44"/>
        <v>beer</v>
      </c>
      <c r="BA510" t="s">
        <v>71</v>
      </c>
      <c r="BB510" t="s">
        <v>98</v>
      </c>
    </row>
    <row r="511" spans="1:54" x14ac:dyDescent="0.3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Q511" t="str">
        <f t="shared" si="43"/>
        <v>FRANCOPHONE</v>
      </c>
      <c r="R511" t="str">
        <f t="shared" si="44"/>
        <v>malt</v>
      </c>
      <c r="BA511" t="s">
        <v>71</v>
      </c>
      <c r="BB511" t="s">
        <v>97</v>
      </c>
    </row>
    <row r="512" spans="1:54" x14ac:dyDescent="0.3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Q512" t="str">
        <f t="shared" si="43"/>
        <v>ANGLOPHONE</v>
      </c>
      <c r="R512" t="str">
        <f t="shared" si="44"/>
        <v>malt</v>
      </c>
      <c r="BA512" t="s">
        <v>70</v>
      </c>
      <c r="BB512" t="s">
        <v>97</v>
      </c>
    </row>
    <row r="513" spans="1:54" x14ac:dyDescent="0.3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Q513" t="str">
        <f t="shared" si="43"/>
        <v>ANGLOPHONE</v>
      </c>
      <c r="R513" t="str">
        <f t="shared" si="44"/>
        <v>beer</v>
      </c>
      <c r="BA513" t="s">
        <v>70</v>
      </c>
      <c r="BB513" t="s">
        <v>98</v>
      </c>
    </row>
    <row r="514" spans="1:54" x14ac:dyDescent="0.3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Q514" t="str">
        <f t="shared" si="43"/>
        <v>FRANCOPHONE</v>
      </c>
      <c r="R514" t="str">
        <f t="shared" si="44"/>
        <v>beer</v>
      </c>
      <c r="BA514" t="s">
        <v>71</v>
      </c>
      <c r="BB514" t="s">
        <v>98</v>
      </c>
    </row>
    <row r="515" spans="1:54" x14ac:dyDescent="0.3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Q515" t="str">
        <f t="shared" ref="Q515:Q578" si="45">IF(J515="GHANA", "ANGLOPHONE", IF(J515="NIGERIA", "ANGLOPHONE","FRANCOPHONE"))</f>
        <v>FRANCOPHONE</v>
      </c>
      <c r="R515" t="str">
        <f t="shared" ref="R515:R578" si="46">IF(D515="beta malt", "malt", IF(D515="grand malt", "malt", "beer"))</f>
        <v>beer</v>
      </c>
      <c r="BA515" t="s">
        <v>71</v>
      </c>
      <c r="BB515" t="s">
        <v>98</v>
      </c>
    </row>
    <row r="516" spans="1:54" x14ac:dyDescent="0.3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Q516" t="str">
        <f t="shared" si="45"/>
        <v>FRANCOPHONE</v>
      </c>
      <c r="R516" t="str">
        <f t="shared" si="46"/>
        <v>beer</v>
      </c>
      <c r="BA516" t="s">
        <v>71</v>
      </c>
      <c r="BB516" t="s">
        <v>98</v>
      </c>
    </row>
    <row r="517" spans="1:54" x14ac:dyDescent="0.3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Q517" t="str">
        <f t="shared" si="45"/>
        <v>ANGLOPHONE</v>
      </c>
      <c r="R517" t="str">
        <f t="shared" si="46"/>
        <v>beer</v>
      </c>
      <c r="BA517" t="s">
        <v>70</v>
      </c>
      <c r="BB517" t="s">
        <v>98</v>
      </c>
    </row>
    <row r="518" spans="1:54" x14ac:dyDescent="0.3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Q518" t="str">
        <f t="shared" si="45"/>
        <v>ANGLOPHONE</v>
      </c>
      <c r="R518" t="str">
        <f t="shared" si="46"/>
        <v>malt</v>
      </c>
      <c r="BA518" t="s">
        <v>70</v>
      </c>
      <c r="BB518" t="s">
        <v>97</v>
      </c>
    </row>
    <row r="519" spans="1:54" x14ac:dyDescent="0.3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Q519" t="str">
        <f t="shared" si="45"/>
        <v>FRANCOPHONE</v>
      </c>
      <c r="R519" t="str">
        <f t="shared" si="46"/>
        <v>malt</v>
      </c>
      <c r="BA519" t="s">
        <v>71</v>
      </c>
      <c r="BB519" t="s">
        <v>97</v>
      </c>
    </row>
    <row r="520" spans="1:54" x14ac:dyDescent="0.3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Q520" t="str">
        <f t="shared" si="45"/>
        <v>FRANCOPHONE</v>
      </c>
      <c r="R520" t="str">
        <f t="shared" si="46"/>
        <v>beer</v>
      </c>
      <c r="BA520" t="s">
        <v>71</v>
      </c>
      <c r="BB520" t="s">
        <v>98</v>
      </c>
    </row>
    <row r="521" spans="1:54" x14ac:dyDescent="0.3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Q521" t="str">
        <f t="shared" si="45"/>
        <v>FRANCOPHONE</v>
      </c>
      <c r="R521" t="str">
        <f t="shared" si="46"/>
        <v>beer</v>
      </c>
      <c r="BA521" t="s">
        <v>71</v>
      </c>
      <c r="BB521" t="s">
        <v>98</v>
      </c>
    </row>
    <row r="522" spans="1:54" x14ac:dyDescent="0.3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Q522" t="str">
        <f t="shared" si="45"/>
        <v>ANGLOPHONE</v>
      </c>
      <c r="R522" t="str">
        <f t="shared" si="46"/>
        <v>beer</v>
      </c>
      <c r="BA522" t="s">
        <v>70</v>
      </c>
      <c r="BB522" t="s">
        <v>98</v>
      </c>
    </row>
    <row r="523" spans="1:54" x14ac:dyDescent="0.3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Q523" t="str">
        <f t="shared" si="45"/>
        <v>ANGLOPHONE</v>
      </c>
      <c r="R523" t="str">
        <f t="shared" si="46"/>
        <v>beer</v>
      </c>
      <c r="BA523" t="s">
        <v>70</v>
      </c>
      <c r="BB523" t="s">
        <v>98</v>
      </c>
    </row>
    <row r="524" spans="1:54" x14ac:dyDescent="0.3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Q524" t="str">
        <f t="shared" si="45"/>
        <v>FRANCOPHONE</v>
      </c>
      <c r="R524" t="str">
        <f t="shared" si="46"/>
        <v>beer</v>
      </c>
      <c r="BA524" t="s">
        <v>71</v>
      </c>
      <c r="BB524" t="s">
        <v>98</v>
      </c>
    </row>
    <row r="525" spans="1:54" x14ac:dyDescent="0.3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Q525" t="str">
        <f t="shared" si="45"/>
        <v>FRANCOPHONE</v>
      </c>
      <c r="R525" t="str">
        <f t="shared" si="46"/>
        <v>malt</v>
      </c>
      <c r="BA525" t="s">
        <v>71</v>
      </c>
      <c r="BB525" t="s">
        <v>97</v>
      </c>
    </row>
    <row r="526" spans="1:54" x14ac:dyDescent="0.3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Q526" t="str">
        <f t="shared" si="45"/>
        <v>FRANCOPHONE</v>
      </c>
      <c r="R526" t="str">
        <f t="shared" si="46"/>
        <v>malt</v>
      </c>
      <c r="BA526" t="s">
        <v>71</v>
      </c>
      <c r="BB526" t="s">
        <v>97</v>
      </c>
    </row>
    <row r="527" spans="1:54" x14ac:dyDescent="0.3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Q527" t="str">
        <f t="shared" si="45"/>
        <v>ANGLOPHONE</v>
      </c>
      <c r="R527" t="str">
        <f t="shared" si="46"/>
        <v>beer</v>
      </c>
      <c r="BA527" t="s">
        <v>70</v>
      </c>
      <c r="BB527" t="s">
        <v>98</v>
      </c>
    </row>
    <row r="528" spans="1:54" x14ac:dyDescent="0.3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Q528" t="str">
        <f t="shared" si="45"/>
        <v>ANGLOPHONE</v>
      </c>
      <c r="R528" t="str">
        <f t="shared" si="46"/>
        <v>beer</v>
      </c>
      <c r="BA528" t="s">
        <v>70</v>
      </c>
      <c r="BB528" t="s">
        <v>98</v>
      </c>
    </row>
    <row r="529" spans="1:54" x14ac:dyDescent="0.3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Q529" t="str">
        <f t="shared" si="45"/>
        <v>FRANCOPHONE</v>
      </c>
      <c r="R529" t="str">
        <f t="shared" si="46"/>
        <v>beer</v>
      </c>
      <c r="BA529" t="s">
        <v>71</v>
      </c>
      <c r="BB529" t="s">
        <v>98</v>
      </c>
    </row>
    <row r="530" spans="1:54" x14ac:dyDescent="0.3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Q530" t="str">
        <f t="shared" si="45"/>
        <v>FRANCOPHONE</v>
      </c>
      <c r="R530" t="str">
        <f t="shared" si="46"/>
        <v>beer</v>
      </c>
      <c r="BA530" t="s">
        <v>71</v>
      </c>
      <c r="BB530" t="s">
        <v>98</v>
      </c>
    </row>
    <row r="531" spans="1:54" x14ac:dyDescent="0.3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Q531" t="str">
        <f t="shared" si="45"/>
        <v>FRANCOPHONE</v>
      </c>
      <c r="R531" t="str">
        <f t="shared" si="46"/>
        <v>beer</v>
      </c>
      <c r="BA531" t="s">
        <v>71</v>
      </c>
      <c r="BB531" t="s">
        <v>98</v>
      </c>
    </row>
    <row r="532" spans="1:54" x14ac:dyDescent="0.3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Q532" t="str">
        <f t="shared" si="45"/>
        <v>ANGLOPHONE</v>
      </c>
      <c r="R532" t="str">
        <f t="shared" si="46"/>
        <v>malt</v>
      </c>
      <c r="BA532" t="s">
        <v>70</v>
      </c>
      <c r="BB532" t="s">
        <v>97</v>
      </c>
    </row>
    <row r="533" spans="1:54" x14ac:dyDescent="0.3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Q533" t="str">
        <f t="shared" si="45"/>
        <v>ANGLOPHONE</v>
      </c>
      <c r="R533" t="str">
        <f t="shared" si="46"/>
        <v>malt</v>
      </c>
      <c r="BA533" t="s">
        <v>70</v>
      </c>
      <c r="BB533" t="s">
        <v>97</v>
      </c>
    </row>
    <row r="534" spans="1:54" x14ac:dyDescent="0.3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Q534" t="str">
        <f t="shared" si="45"/>
        <v>FRANCOPHONE</v>
      </c>
      <c r="R534" t="str">
        <f t="shared" si="46"/>
        <v>beer</v>
      </c>
      <c r="BA534" t="s">
        <v>71</v>
      </c>
      <c r="BB534" t="s">
        <v>98</v>
      </c>
    </row>
    <row r="535" spans="1:54" x14ac:dyDescent="0.3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Q535" t="str">
        <f t="shared" si="45"/>
        <v>FRANCOPHONE</v>
      </c>
      <c r="R535" t="str">
        <f t="shared" si="46"/>
        <v>beer</v>
      </c>
      <c r="BA535" t="s">
        <v>71</v>
      </c>
      <c r="BB535" t="s">
        <v>98</v>
      </c>
    </row>
    <row r="536" spans="1:54" x14ac:dyDescent="0.3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Q536" t="str">
        <f t="shared" si="45"/>
        <v>FRANCOPHONE</v>
      </c>
      <c r="R536" t="str">
        <f t="shared" si="46"/>
        <v>beer</v>
      </c>
      <c r="BA536" t="s">
        <v>71</v>
      </c>
      <c r="BB536" t="s">
        <v>98</v>
      </c>
    </row>
    <row r="537" spans="1:54" x14ac:dyDescent="0.3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Q537" t="str">
        <f t="shared" si="45"/>
        <v>ANGLOPHONE</v>
      </c>
      <c r="R537" t="str">
        <f t="shared" si="46"/>
        <v>beer</v>
      </c>
      <c r="BA537" t="s">
        <v>70</v>
      </c>
      <c r="BB537" t="s">
        <v>98</v>
      </c>
    </row>
    <row r="538" spans="1:54" x14ac:dyDescent="0.3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Q538" t="str">
        <f t="shared" si="45"/>
        <v>ANGLOPHONE</v>
      </c>
      <c r="R538" t="str">
        <f t="shared" si="46"/>
        <v>beer</v>
      </c>
      <c r="BA538" t="s">
        <v>70</v>
      </c>
      <c r="BB538" t="s">
        <v>98</v>
      </c>
    </row>
    <row r="539" spans="1:54" x14ac:dyDescent="0.3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Q539" t="str">
        <f t="shared" si="45"/>
        <v>FRANCOPHONE</v>
      </c>
      <c r="R539" t="str">
        <f t="shared" si="46"/>
        <v>malt</v>
      </c>
      <c r="BA539" t="s">
        <v>71</v>
      </c>
      <c r="BB539" t="s">
        <v>97</v>
      </c>
    </row>
    <row r="540" spans="1:54" x14ac:dyDescent="0.3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Q540" t="str">
        <f t="shared" si="45"/>
        <v>FRANCOPHONE</v>
      </c>
      <c r="R540" t="str">
        <f t="shared" si="46"/>
        <v>malt</v>
      </c>
      <c r="BA540" t="s">
        <v>71</v>
      </c>
      <c r="BB540" t="s">
        <v>97</v>
      </c>
    </row>
    <row r="541" spans="1:54" x14ac:dyDescent="0.3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Q541" t="str">
        <f t="shared" si="45"/>
        <v>FRANCOPHONE</v>
      </c>
      <c r="R541" t="str">
        <f t="shared" si="46"/>
        <v>beer</v>
      </c>
      <c r="BA541" t="s">
        <v>71</v>
      </c>
      <c r="BB541" t="s">
        <v>98</v>
      </c>
    </row>
    <row r="542" spans="1:54" x14ac:dyDescent="0.3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Q542" t="str">
        <f t="shared" si="45"/>
        <v>ANGLOPHONE</v>
      </c>
      <c r="R542" t="str">
        <f t="shared" si="46"/>
        <v>beer</v>
      </c>
      <c r="BA542" t="s">
        <v>70</v>
      </c>
      <c r="BB542" t="s">
        <v>98</v>
      </c>
    </row>
    <row r="543" spans="1:54" x14ac:dyDescent="0.3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Q543" t="str">
        <f t="shared" si="45"/>
        <v>ANGLOPHONE</v>
      </c>
      <c r="R543" t="str">
        <f t="shared" si="46"/>
        <v>beer</v>
      </c>
      <c r="BA543" t="s">
        <v>70</v>
      </c>
      <c r="BB543" t="s">
        <v>98</v>
      </c>
    </row>
    <row r="544" spans="1:54" x14ac:dyDescent="0.3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Q544" t="str">
        <f t="shared" si="45"/>
        <v>FRANCOPHONE</v>
      </c>
      <c r="R544" t="str">
        <f t="shared" si="46"/>
        <v>beer</v>
      </c>
      <c r="BA544" t="s">
        <v>71</v>
      </c>
      <c r="BB544" t="s">
        <v>98</v>
      </c>
    </row>
    <row r="545" spans="1:54" x14ac:dyDescent="0.3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Q545" t="str">
        <f t="shared" si="45"/>
        <v>FRANCOPHONE</v>
      </c>
      <c r="R545" t="str">
        <f t="shared" si="46"/>
        <v>beer</v>
      </c>
      <c r="BA545" t="s">
        <v>71</v>
      </c>
      <c r="BB545" t="s">
        <v>98</v>
      </c>
    </row>
    <row r="546" spans="1:54" x14ac:dyDescent="0.3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Q546" t="str">
        <f t="shared" si="45"/>
        <v>FRANCOPHONE</v>
      </c>
      <c r="R546" t="str">
        <f t="shared" si="46"/>
        <v>malt</v>
      </c>
      <c r="BA546" t="s">
        <v>71</v>
      </c>
      <c r="BB546" t="s">
        <v>97</v>
      </c>
    </row>
    <row r="547" spans="1:54" x14ac:dyDescent="0.3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Q547" t="str">
        <f t="shared" si="45"/>
        <v>ANGLOPHONE</v>
      </c>
      <c r="R547" t="str">
        <f t="shared" si="46"/>
        <v>malt</v>
      </c>
      <c r="BA547" t="s">
        <v>70</v>
      </c>
      <c r="BB547" t="s">
        <v>97</v>
      </c>
    </row>
    <row r="548" spans="1:54" x14ac:dyDescent="0.3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Q548" t="str">
        <f t="shared" si="45"/>
        <v>ANGLOPHONE</v>
      </c>
      <c r="R548" t="str">
        <f t="shared" si="46"/>
        <v>beer</v>
      </c>
      <c r="BA548" t="s">
        <v>70</v>
      </c>
      <c r="BB548" t="s">
        <v>98</v>
      </c>
    </row>
    <row r="549" spans="1:54" x14ac:dyDescent="0.3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Q549" t="str">
        <f t="shared" si="45"/>
        <v>FRANCOPHONE</v>
      </c>
      <c r="R549" t="str">
        <f t="shared" si="46"/>
        <v>beer</v>
      </c>
      <c r="BA549" t="s">
        <v>71</v>
      </c>
      <c r="BB549" t="s">
        <v>98</v>
      </c>
    </row>
    <row r="550" spans="1:54" x14ac:dyDescent="0.3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Q550" t="str">
        <f t="shared" si="45"/>
        <v>FRANCOPHONE</v>
      </c>
      <c r="R550" t="str">
        <f t="shared" si="46"/>
        <v>beer</v>
      </c>
      <c r="BA550" t="s">
        <v>71</v>
      </c>
      <c r="BB550" t="s">
        <v>98</v>
      </c>
    </row>
    <row r="551" spans="1:54" x14ac:dyDescent="0.3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Q551" t="str">
        <f t="shared" si="45"/>
        <v>FRANCOPHONE</v>
      </c>
      <c r="R551" t="str">
        <f t="shared" si="46"/>
        <v>beer</v>
      </c>
      <c r="BA551" t="s">
        <v>71</v>
      </c>
      <c r="BB551" t="s">
        <v>98</v>
      </c>
    </row>
    <row r="552" spans="1:54" x14ac:dyDescent="0.3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Q552" t="str">
        <f t="shared" si="45"/>
        <v>ANGLOPHONE</v>
      </c>
      <c r="R552" t="str">
        <f t="shared" si="46"/>
        <v>beer</v>
      </c>
      <c r="BA552" t="s">
        <v>70</v>
      </c>
      <c r="BB552" t="s">
        <v>98</v>
      </c>
    </row>
    <row r="553" spans="1:54" x14ac:dyDescent="0.3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Q553" t="str">
        <f t="shared" si="45"/>
        <v>ANGLOPHONE</v>
      </c>
      <c r="R553" t="str">
        <f t="shared" si="46"/>
        <v>malt</v>
      </c>
      <c r="BA553" t="s">
        <v>70</v>
      </c>
      <c r="BB553" t="s">
        <v>97</v>
      </c>
    </row>
    <row r="554" spans="1:54" x14ac:dyDescent="0.3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Q554" t="str">
        <f t="shared" si="45"/>
        <v>FRANCOPHONE</v>
      </c>
      <c r="R554" t="str">
        <f t="shared" si="46"/>
        <v>malt</v>
      </c>
      <c r="BA554" t="s">
        <v>71</v>
      </c>
      <c r="BB554" t="s">
        <v>97</v>
      </c>
    </row>
    <row r="555" spans="1:54" x14ac:dyDescent="0.3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Q555" t="str">
        <f t="shared" si="45"/>
        <v>FRANCOPHONE</v>
      </c>
      <c r="R555" t="str">
        <f t="shared" si="46"/>
        <v>beer</v>
      </c>
      <c r="BA555" t="s">
        <v>71</v>
      </c>
      <c r="BB555" t="s">
        <v>98</v>
      </c>
    </row>
    <row r="556" spans="1:54" x14ac:dyDescent="0.3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Q556" t="str">
        <f t="shared" si="45"/>
        <v>FRANCOPHONE</v>
      </c>
      <c r="R556" t="str">
        <f t="shared" si="46"/>
        <v>beer</v>
      </c>
      <c r="BA556" t="s">
        <v>71</v>
      </c>
      <c r="BB556" t="s">
        <v>98</v>
      </c>
    </row>
    <row r="557" spans="1:54" x14ac:dyDescent="0.3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Q557" t="str">
        <f t="shared" si="45"/>
        <v>ANGLOPHONE</v>
      </c>
      <c r="R557" t="str">
        <f t="shared" si="46"/>
        <v>beer</v>
      </c>
      <c r="BA557" t="s">
        <v>70</v>
      </c>
      <c r="BB557" t="s">
        <v>98</v>
      </c>
    </row>
    <row r="558" spans="1:54" x14ac:dyDescent="0.3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Q558" t="str">
        <f t="shared" si="45"/>
        <v>ANGLOPHONE</v>
      </c>
      <c r="R558" t="str">
        <f t="shared" si="46"/>
        <v>beer</v>
      </c>
      <c r="BA558" t="s">
        <v>70</v>
      </c>
      <c r="BB558" t="s">
        <v>98</v>
      </c>
    </row>
    <row r="559" spans="1:54" x14ac:dyDescent="0.3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Q559" t="str">
        <f t="shared" si="45"/>
        <v>FRANCOPHONE</v>
      </c>
      <c r="R559" t="str">
        <f t="shared" si="46"/>
        <v>beer</v>
      </c>
      <c r="BA559" t="s">
        <v>71</v>
      </c>
      <c r="BB559" t="s">
        <v>98</v>
      </c>
    </row>
    <row r="560" spans="1:54" x14ac:dyDescent="0.3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Q560" t="str">
        <f t="shared" si="45"/>
        <v>FRANCOPHONE</v>
      </c>
      <c r="R560" t="str">
        <f t="shared" si="46"/>
        <v>malt</v>
      </c>
      <c r="BA560" t="s">
        <v>71</v>
      </c>
      <c r="BB560" t="s">
        <v>97</v>
      </c>
    </row>
    <row r="561" spans="1:54" x14ac:dyDescent="0.3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Q561" t="str">
        <f t="shared" si="45"/>
        <v>FRANCOPHONE</v>
      </c>
      <c r="R561" t="str">
        <f t="shared" si="46"/>
        <v>malt</v>
      </c>
      <c r="BA561" t="s">
        <v>71</v>
      </c>
      <c r="BB561" t="s">
        <v>97</v>
      </c>
    </row>
    <row r="562" spans="1:54" x14ac:dyDescent="0.3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Q562" t="str">
        <f t="shared" si="45"/>
        <v>ANGLOPHONE</v>
      </c>
      <c r="R562" t="str">
        <f t="shared" si="46"/>
        <v>beer</v>
      </c>
      <c r="BA562" t="s">
        <v>70</v>
      </c>
      <c r="BB562" t="s">
        <v>98</v>
      </c>
    </row>
    <row r="563" spans="1:54" x14ac:dyDescent="0.3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Q563" t="str">
        <f t="shared" si="45"/>
        <v>ANGLOPHONE</v>
      </c>
      <c r="R563" t="str">
        <f t="shared" si="46"/>
        <v>beer</v>
      </c>
      <c r="BA563" t="s">
        <v>70</v>
      </c>
      <c r="BB563" t="s">
        <v>98</v>
      </c>
    </row>
    <row r="564" spans="1:54" x14ac:dyDescent="0.3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Q564" t="str">
        <f t="shared" si="45"/>
        <v>FRANCOPHONE</v>
      </c>
      <c r="R564" t="str">
        <f t="shared" si="46"/>
        <v>beer</v>
      </c>
      <c r="BA564" t="s">
        <v>71</v>
      </c>
      <c r="BB564" t="s">
        <v>98</v>
      </c>
    </row>
    <row r="565" spans="1:54" x14ac:dyDescent="0.3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Q565" t="str">
        <f t="shared" si="45"/>
        <v>FRANCOPHONE</v>
      </c>
      <c r="R565" t="str">
        <f t="shared" si="46"/>
        <v>beer</v>
      </c>
      <c r="BA565" t="s">
        <v>71</v>
      </c>
      <c r="BB565" t="s">
        <v>98</v>
      </c>
    </row>
    <row r="566" spans="1:54" x14ac:dyDescent="0.3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Q566" t="str">
        <f t="shared" si="45"/>
        <v>FRANCOPHONE</v>
      </c>
      <c r="R566" t="str">
        <f t="shared" si="46"/>
        <v>beer</v>
      </c>
      <c r="BA566" t="s">
        <v>71</v>
      </c>
      <c r="BB566" t="s">
        <v>98</v>
      </c>
    </row>
    <row r="567" spans="1:54" x14ac:dyDescent="0.3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Q567" t="str">
        <f t="shared" si="45"/>
        <v>ANGLOPHONE</v>
      </c>
      <c r="R567" t="str">
        <f t="shared" si="46"/>
        <v>malt</v>
      </c>
      <c r="BA567" t="s">
        <v>70</v>
      </c>
      <c r="BB567" t="s">
        <v>97</v>
      </c>
    </row>
    <row r="568" spans="1:54" x14ac:dyDescent="0.3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Q568" t="str">
        <f t="shared" si="45"/>
        <v>ANGLOPHONE</v>
      </c>
      <c r="R568" t="str">
        <f t="shared" si="46"/>
        <v>malt</v>
      </c>
      <c r="BA568" t="s">
        <v>70</v>
      </c>
      <c r="BB568" t="s">
        <v>97</v>
      </c>
    </row>
    <row r="569" spans="1:54" x14ac:dyDescent="0.3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Q569" t="str">
        <f t="shared" si="45"/>
        <v>FRANCOPHONE</v>
      </c>
      <c r="R569" t="str">
        <f t="shared" si="46"/>
        <v>beer</v>
      </c>
      <c r="BA569" t="s">
        <v>71</v>
      </c>
      <c r="BB569" t="s">
        <v>98</v>
      </c>
    </row>
    <row r="570" spans="1:54" x14ac:dyDescent="0.3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Q570" t="str">
        <f t="shared" si="45"/>
        <v>FRANCOPHONE</v>
      </c>
      <c r="R570" t="str">
        <f t="shared" si="46"/>
        <v>beer</v>
      </c>
      <c r="BA570" t="s">
        <v>71</v>
      </c>
      <c r="BB570" t="s">
        <v>98</v>
      </c>
    </row>
    <row r="571" spans="1:54" x14ac:dyDescent="0.3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Q571" t="str">
        <f t="shared" si="45"/>
        <v>FRANCOPHONE</v>
      </c>
      <c r="R571" t="str">
        <f t="shared" si="46"/>
        <v>beer</v>
      </c>
      <c r="BA571" t="s">
        <v>71</v>
      </c>
      <c r="BB571" t="s">
        <v>98</v>
      </c>
    </row>
    <row r="572" spans="1:54" x14ac:dyDescent="0.3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Q572" t="str">
        <f t="shared" si="45"/>
        <v>ANGLOPHONE</v>
      </c>
      <c r="R572" t="str">
        <f t="shared" si="46"/>
        <v>beer</v>
      </c>
      <c r="BA572" t="s">
        <v>70</v>
      </c>
      <c r="BB572" t="s">
        <v>98</v>
      </c>
    </row>
    <row r="573" spans="1:54" x14ac:dyDescent="0.3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Q573" t="str">
        <f t="shared" si="45"/>
        <v>ANGLOPHONE</v>
      </c>
      <c r="R573" t="str">
        <f t="shared" si="46"/>
        <v>beer</v>
      </c>
      <c r="BA573" t="s">
        <v>70</v>
      </c>
      <c r="BB573" t="s">
        <v>98</v>
      </c>
    </row>
    <row r="574" spans="1:54" x14ac:dyDescent="0.3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Q574" t="str">
        <f t="shared" si="45"/>
        <v>FRANCOPHONE</v>
      </c>
      <c r="R574" t="str">
        <f t="shared" si="46"/>
        <v>malt</v>
      </c>
      <c r="BA574" t="s">
        <v>71</v>
      </c>
      <c r="BB574" t="s">
        <v>97</v>
      </c>
    </row>
    <row r="575" spans="1:54" x14ac:dyDescent="0.3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Q575" t="str">
        <f t="shared" si="45"/>
        <v>FRANCOPHONE</v>
      </c>
      <c r="R575" t="str">
        <f t="shared" si="46"/>
        <v>malt</v>
      </c>
      <c r="BA575" t="s">
        <v>71</v>
      </c>
      <c r="BB575" t="s">
        <v>97</v>
      </c>
    </row>
    <row r="576" spans="1:54" x14ac:dyDescent="0.3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Q576" t="str">
        <f t="shared" si="45"/>
        <v>FRANCOPHONE</v>
      </c>
      <c r="R576" t="str">
        <f t="shared" si="46"/>
        <v>beer</v>
      </c>
      <c r="BA576" t="s">
        <v>71</v>
      </c>
      <c r="BB576" t="s">
        <v>98</v>
      </c>
    </row>
    <row r="577" spans="1:54" x14ac:dyDescent="0.3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Q577" t="str">
        <f t="shared" si="45"/>
        <v>ANGLOPHONE</v>
      </c>
      <c r="R577" t="str">
        <f t="shared" si="46"/>
        <v>beer</v>
      </c>
      <c r="BA577" t="s">
        <v>70</v>
      </c>
      <c r="BB577" t="s">
        <v>98</v>
      </c>
    </row>
    <row r="578" spans="1:54" x14ac:dyDescent="0.3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Q578" t="str">
        <f t="shared" si="45"/>
        <v>ANGLOPHONE</v>
      </c>
      <c r="R578" t="str">
        <f t="shared" si="46"/>
        <v>beer</v>
      </c>
      <c r="BA578" t="s">
        <v>70</v>
      </c>
      <c r="BB578" t="s">
        <v>98</v>
      </c>
    </row>
    <row r="579" spans="1:54" x14ac:dyDescent="0.3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Q579" t="str">
        <f t="shared" ref="Q579:Q642" si="47">IF(J579="GHANA", "ANGLOPHONE", IF(J579="NIGERIA", "ANGLOPHONE","FRANCOPHONE"))</f>
        <v>FRANCOPHONE</v>
      </c>
      <c r="R579" t="str">
        <f t="shared" ref="R579:R642" si="48">IF(D579="beta malt", "malt", IF(D579="grand malt", "malt", "beer"))</f>
        <v>beer</v>
      </c>
      <c r="BA579" t="s">
        <v>71</v>
      </c>
      <c r="BB579" t="s">
        <v>98</v>
      </c>
    </row>
    <row r="580" spans="1:54" x14ac:dyDescent="0.3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Q580" t="str">
        <f t="shared" si="47"/>
        <v>FRANCOPHONE</v>
      </c>
      <c r="R580" t="str">
        <f t="shared" si="48"/>
        <v>beer</v>
      </c>
      <c r="BA580" t="s">
        <v>71</v>
      </c>
      <c r="BB580" t="s">
        <v>98</v>
      </c>
    </row>
    <row r="581" spans="1:54" x14ac:dyDescent="0.3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Q581" t="str">
        <f t="shared" si="47"/>
        <v>FRANCOPHONE</v>
      </c>
      <c r="R581" t="str">
        <f t="shared" si="48"/>
        <v>malt</v>
      </c>
      <c r="BA581" t="s">
        <v>71</v>
      </c>
      <c r="BB581" t="s">
        <v>97</v>
      </c>
    </row>
    <row r="582" spans="1:54" x14ac:dyDescent="0.3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Q582" t="str">
        <f t="shared" si="47"/>
        <v>ANGLOPHONE</v>
      </c>
      <c r="R582" t="str">
        <f t="shared" si="48"/>
        <v>malt</v>
      </c>
      <c r="BA582" t="s">
        <v>70</v>
      </c>
      <c r="BB582" t="s">
        <v>97</v>
      </c>
    </row>
    <row r="583" spans="1:54" x14ac:dyDescent="0.3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Q583" t="str">
        <f t="shared" si="47"/>
        <v>ANGLOPHONE</v>
      </c>
      <c r="R583" t="str">
        <f t="shared" si="48"/>
        <v>beer</v>
      </c>
      <c r="BA583" t="s">
        <v>70</v>
      </c>
      <c r="BB583" t="s">
        <v>98</v>
      </c>
    </row>
    <row r="584" spans="1:54" x14ac:dyDescent="0.3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Q584" t="str">
        <f t="shared" si="47"/>
        <v>FRANCOPHONE</v>
      </c>
      <c r="R584" t="str">
        <f t="shared" si="48"/>
        <v>beer</v>
      </c>
      <c r="BA584" t="s">
        <v>71</v>
      </c>
      <c r="BB584" t="s">
        <v>98</v>
      </c>
    </row>
    <row r="585" spans="1:54" x14ac:dyDescent="0.3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Q585" t="str">
        <f t="shared" si="47"/>
        <v>FRANCOPHONE</v>
      </c>
      <c r="R585" t="str">
        <f t="shared" si="48"/>
        <v>beer</v>
      </c>
      <c r="BA585" t="s">
        <v>71</v>
      </c>
      <c r="BB585" t="s">
        <v>98</v>
      </c>
    </row>
    <row r="586" spans="1:54" x14ac:dyDescent="0.3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Q586" t="str">
        <f t="shared" si="47"/>
        <v>FRANCOPHONE</v>
      </c>
      <c r="R586" t="str">
        <f t="shared" si="48"/>
        <v>beer</v>
      </c>
      <c r="BA586" t="s">
        <v>71</v>
      </c>
      <c r="BB586" t="s">
        <v>98</v>
      </c>
    </row>
    <row r="587" spans="1:54" x14ac:dyDescent="0.3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Q587" t="str">
        <f t="shared" si="47"/>
        <v>ANGLOPHONE</v>
      </c>
      <c r="R587" t="str">
        <f t="shared" si="48"/>
        <v>beer</v>
      </c>
      <c r="BA587" t="s">
        <v>70</v>
      </c>
      <c r="BB587" t="s">
        <v>98</v>
      </c>
    </row>
    <row r="588" spans="1:54" x14ac:dyDescent="0.3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Q588" t="str">
        <f t="shared" si="47"/>
        <v>ANGLOPHONE</v>
      </c>
      <c r="R588" t="str">
        <f t="shared" si="48"/>
        <v>malt</v>
      </c>
      <c r="BA588" t="s">
        <v>70</v>
      </c>
      <c r="BB588" t="s">
        <v>97</v>
      </c>
    </row>
    <row r="589" spans="1:54" x14ac:dyDescent="0.3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Q589" t="str">
        <f t="shared" si="47"/>
        <v>FRANCOPHONE</v>
      </c>
      <c r="R589" t="str">
        <f t="shared" si="48"/>
        <v>malt</v>
      </c>
      <c r="BA589" t="s">
        <v>71</v>
      </c>
      <c r="BB589" t="s">
        <v>97</v>
      </c>
    </row>
    <row r="590" spans="1:54" x14ac:dyDescent="0.3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Q590" t="str">
        <f t="shared" si="47"/>
        <v>FRANCOPHONE</v>
      </c>
      <c r="R590" t="str">
        <f t="shared" si="48"/>
        <v>beer</v>
      </c>
      <c r="BA590" t="s">
        <v>71</v>
      </c>
      <c r="BB590" t="s">
        <v>98</v>
      </c>
    </row>
    <row r="591" spans="1:54" x14ac:dyDescent="0.3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Q591" t="str">
        <f t="shared" si="47"/>
        <v>FRANCOPHONE</v>
      </c>
      <c r="R591" t="str">
        <f t="shared" si="48"/>
        <v>beer</v>
      </c>
      <c r="BA591" t="s">
        <v>71</v>
      </c>
      <c r="BB591" t="s">
        <v>98</v>
      </c>
    </row>
    <row r="592" spans="1:54" x14ac:dyDescent="0.3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Q592" t="str">
        <f t="shared" si="47"/>
        <v>ANGLOPHONE</v>
      </c>
      <c r="R592" t="str">
        <f t="shared" si="48"/>
        <v>beer</v>
      </c>
      <c r="BA592" t="s">
        <v>70</v>
      </c>
      <c r="BB592" t="s">
        <v>98</v>
      </c>
    </row>
    <row r="593" spans="1:54" x14ac:dyDescent="0.3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Q593" t="str">
        <f t="shared" si="47"/>
        <v>ANGLOPHONE</v>
      </c>
      <c r="R593" t="str">
        <f t="shared" si="48"/>
        <v>beer</v>
      </c>
      <c r="BA593" t="s">
        <v>70</v>
      </c>
      <c r="BB593" t="s">
        <v>98</v>
      </c>
    </row>
    <row r="594" spans="1:54" x14ac:dyDescent="0.3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Q594" t="str">
        <f t="shared" si="47"/>
        <v>FRANCOPHONE</v>
      </c>
      <c r="R594" t="str">
        <f t="shared" si="48"/>
        <v>beer</v>
      </c>
      <c r="BA594" t="s">
        <v>71</v>
      </c>
      <c r="BB594" t="s">
        <v>98</v>
      </c>
    </row>
    <row r="595" spans="1:54" x14ac:dyDescent="0.3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Q595" t="str">
        <f t="shared" si="47"/>
        <v>FRANCOPHONE</v>
      </c>
      <c r="R595" t="str">
        <f t="shared" si="48"/>
        <v>malt</v>
      </c>
      <c r="BA595" t="s">
        <v>71</v>
      </c>
      <c r="BB595" t="s">
        <v>97</v>
      </c>
    </row>
    <row r="596" spans="1:54" x14ac:dyDescent="0.3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Q596" t="str">
        <f t="shared" si="47"/>
        <v>FRANCOPHONE</v>
      </c>
      <c r="R596" t="str">
        <f t="shared" si="48"/>
        <v>malt</v>
      </c>
      <c r="BA596" t="s">
        <v>71</v>
      </c>
      <c r="BB596" t="s">
        <v>97</v>
      </c>
    </row>
    <row r="597" spans="1:54" x14ac:dyDescent="0.3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Q597" t="str">
        <f t="shared" si="47"/>
        <v>ANGLOPHONE</v>
      </c>
      <c r="R597" t="str">
        <f t="shared" si="48"/>
        <v>beer</v>
      </c>
      <c r="BA597" t="s">
        <v>70</v>
      </c>
      <c r="BB597" t="s">
        <v>98</v>
      </c>
    </row>
    <row r="598" spans="1:54" x14ac:dyDescent="0.3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Q598" t="str">
        <f t="shared" si="47"/>
        <v>ANGLOPHONE</v>
      </c>
      <c r="R598" t="str">
        <f t="shared" si="48"/>
        <v>beer</v>
      </c>
      <c r="BA598" t="s">
        <v>70</v>
      </c>
      <c r="BB598" t="s">
        <v>98</v>
      </c>
    </row>
    <row r="599" spans="1:54" x14ac:dyDescent="0.3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Q599" t="str">
        <f t="shared" si="47"/>
        <v>FRANCOPHONE</v>
      </c>
      <c r="R599" t="str">
        <f t="shared" si="48"/>
        <v>beer</v>
      </c>
      <c r="BA599" t="s">
        <v>71</v>
      </c>
      <c r="BB599" t="s">
        <v>98</v>
      </c>
    </row>
    <row r="600" spans="1:54" x14ac:dyDescent="0.3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Q600" t="str">
        <f t="shared" si="47"/>
        <v>FRANCOPHONE</v>
      </c>
      <c r="R600" t="str">
        <f t="shared" si="48"/>
        <v>beer</v>
      </c>
      <c r="BA600" t="s">
        <v>71</v>
      </c>
      <c r="BB600" t="s">
        <v>98</v>
      </c>
    </row>
    <row r="601" spans="1:54" x14ac:dyDescent="0.3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Q601" t="str">
        <f t="shared" si="47"/>
        <v>FRANCOPHONE</v>
      </c>
      <c r="R601" t="str">
        <f t="shared" si="48"/>
        <v>beer</v>
      </c>
      <c r="BA601" t="s">
        <v>71</v>
      </c>
      <c r="BB601" t="s">
        <v>98</v>
      </c>
    </row>
    <row r="602" spans="1:54" x14ac:dyDescent="0.3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Q602" t="str">
        <f t="shared" si="47"/>
        <v>ANGLOPHONE</v>
      </c>
      <c r="R602" t="str">
        <f t="shared" si="48"/>
        <v>malt</v>
      </c>
      <c r="BA602" t="s">
        <v>70</v>
      </c>
      <c r="BB602" t="s">
        <v>97</v>
      </c>
    </row>
    <row r="603" spans="1:54" x14ac:dyDescent="0.3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Q603" t="str">
        <f t="shared" si="47"/>
        <v>ANGLOPHONE</v>
      </c>
      <c r="R603" t="str">
        <f t="shared" si="48"/>
        <v>malt</v>
      </c>
      <c r="BA603" t="s">
        <v>70</v>
      </c>
      <c r="BB603" t="s">
        <v>97</v>
      </c>
    </row>
    <row r="604" spans="1:54" x14ac:dyDescent="0.3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Q604" t="str">
        <f t="shared" si="47"/>
        <v>FRANCOPHONE</v>
      </c>
      <c r="R604" t="str">
        <f t="shared" si="48"/>
        <v>beer</v>
      </c>
      <c r="BA604" t="s">
        <v>71</v>
      </c>
      <c r="BB604" t="s">
        <v>98</v>
      </c>
    </row>
    <row r="605" spans="1:54" x14ac:dyDescent="0.3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Q605" t="str">
        <f t="shared" si="47"/>
        <v>FRANCOPHONE</v>
      </c>
      <c r="R605" t="str">
        <f t="shared" si="48"/>
        <v>beer</v>
      </c>
      <c r="BA605" t="s">
        <v>71</v>
      </c>
      <c r="BB605" t="s">
        <v>98</v>
      </c>
    </row>
    <row r="606" spans="1:54" x14ac:dyDescent="0.3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Q606" t="str">
        <f t="shared" si="47"/>
        <v>FRANCOPHONE</v>
      </c>
      <c r="R606" t="str">
        <f t="shared" si="48"/>
        <v>beer</v>
      </c>
      <c r="BA606" t="s">
        <v>71</v>
      </c>
      <c r="BB606" t="s">
        <v>98</v>
      </c>
    </row>
    <row r="607" spans="1:54" x14ac:dyDescent="0.3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Q607" t="str">
        <f t="shared" si="47"/>
        <v>ANGLOPHONE</v>
      </c>
      <c r="R607" t="str">
        <f t="shared" si="48"/>
        <v>beer</v>
      </c>
      <c r="BA607" t="s">
        <v>70</v>
      </c>
      <c r="BB607" t="s">
        <v>98</v>
      </c>
    </row>
    <row r="608" spans="1:54" x14ac:dyDescent="0.3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Q608" t="str">
        <f t="shared" si="47"/>
        <v>ANGLOPHONE</v>
      </c>
      <c r="R608" t="str">
        <f t="shared" si="48"/>
        <v>beer</v>
      </c>
      <c r="BA608" t="s">
        <v>70</v>
      </c>
      <c r="BB608" t="s">
        <v>98</v>
      </c>
    </row>
    <row r="609" spans="1:54" x14ac:dyDescent="0.3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Q609" t="str">
        <f t="shared" si="47"/>
        <v>FRANCOPHONE</v>
      </c>
      <c r="R609" t="str">
        <f t="shared" si="48"/>
        <v>malt</v>
      </c>
      <c r="BA609" t="s">
        <v>71</v>
      </c>
      <c r="BB609" t="s">
        <v>97</v>
      </c>
    </row>
    <row r="610" spans="1:54" x14ac:dyDescent="0.3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Q610" t="str">
        <f t="shared" si="47"/>
        <v>FRANCOPHONE</v>
      </c>
      <c r="R610" t="str">
        <f t="shared" si="48"/>
        <v>malt</v>
      </c>
      <c r="BA610" t="s">
        <v>71</v>
      </c>
      <c r="BB610" t="s">
        <v>97</v>
      </c>
    </row>
    <row r="611" spans="1:54" x14ac:dyDescent="0.3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Q611" t="str">
        <f t="shared" si="47"/>
        <v>FRANCOPHONE</v>
      </c>
      <c r="R611" t="str">
        <f t="shared" si="48"/>
        <v>beer</v>
      </c>
      <c r="BA611" t="s">
        <v>71</v>
      </c>
      <c r="BB611" t="s">
        <v>98</v>
      </c>
    </row>
    <row r="612" spans="1:54" x14ac:dyDescent="0.3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Q612" t="str">
        <f t="shared" si="47"/>
        <v>ANGLOPHONE</v>
      </c>
      <c r="R612" t="str">
        <f t="shared" si="48"/>
        <v>beer</v>
      </c>
      <c r="BA612" t="s">
        <v>70</v>
      </c>
      <c r="BB612" t="s">
        <v>98</v>
      </c>
    </row>
    <row r="613" spans="1:54" x14ac:dyDescent="0.3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Q613" t="str">
        <f t="shared" si="47"/>
        <v>ANGLOPHONE</v>
      </c>
      <c r="R613" t="str">
        <f t="shared" si="48"/>
        <v>beer</v>
      </c>
      <c r="BA613" t="s">
        <v>70</v>
      </c>
      <c r="BB613" t="s">
        <v>98</v>
      </c>
    </row>
    <row r="614" spans="1:54" x14ac:dyDescent="0.3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Q614" t="str">
        <f t="shared" si="47"/>
        <v>FRANCOPHONE</v>
      </c>
      <c r="R614" t="str">
        <f t="shared" si="48"/>
        <v>beer</v>
      </c>
      <c r="BA614" t="s">
        <v>71</v>
      </c>
      <c r="BB614" t="s">
        <v>98</v>
      </c>
    </row>
    <row r="615" spans="1:54" x14ac:dyDescent="0.3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Q615" t="str">
        <f t="shared" si="47"/>
        <v>FRANCOPHONE</v>
      </c>
      <c r="R615" t="str">
        <f t="shared" si="48"/>
        <v>beer</v>
      </c>
      <c r="BA615" t="s">
        <v>71</v>
      </c>
      <c r="BB615" t="s">
        <v>98</v>
      </c>
    </row>
    <row r="616" spans="1:54" x14ac:dyDescent="0.3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Q616" t="str">
        <f t="shared" si="47"/>
        <v>FRANCOPHONE</v>
      </c>
      <c r="R616" t="str">
        <f t="shared" si="48"/>
        <v>malt</v>
      </c>
      <c r="BA616" t="s">
        <v>71</v>
      </c>
      <c r="BB616" t="s">
        <v>97</v>
      </c>
    </row>
    <row r="617" spans="1:54" x14ac:dyDescent="0.3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Q617" t="str">
        <f t="shared" si="47"/>
        <v>ANGLOPHONE</v>
      </c>
      <c r="R617" t="str">
        <f t="shared" si="48"/>
        <v>malt</v>
      </c>
      <c r="BA617" t="s">
        <v>70</v>
      </c>
      <c r="BB617" t="s">
        <v>97</v>
      </c>
    </row>
    <row r="618" spans="1:54" x14ac:dyDescent="0.3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Q618" t="str">
        <f t="shared" si="47"/>
        <v>ANGLOPHONE</v>
      </c>
      <c r="R618" t="str">
        <f t="shared" si="48"/>
        <v>beer</v>
      </c>
      <c r="BA618" t="s">
        <v>70</v>
      </c>
      <c r="BB618" t="s">
        <v>98</v>
      </c>
    </row>
    <row r="619" spans="1:54" x14ac:dyDescent="0.3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Q619" t="str">
        <f t="shared" si="47"/>
        <v>FRANCOPHONE</v>
      </c>
      <c r="R619" t="str">
        <f t="shared" si="48"/>
        <v>beer</v>
      </c>
      <c r="BA619" t="s">
        <v>71</v>
      </c>
      <c r="BB619" t="s">
        <v>98</v>
      </c>
    </row>
    <row r="620" spans="1:54" x14ac:dyDescent="0.3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Q620" t="str">
        <f t="shared" si="47"/>
        <v>FRANCOPHONE</v>
      </c>
      <c r="R620" t="str">
        <f t="shared" si="48"/>
        <v>beer</v>
      </c>
      <c r="BA620" t="s">
        <v>71</v>
      </c>
      <c r="BB620" t="s">
        <v>98</v>
      </c>
    </row>
    <row r="621" spans="1:54" x14ac:dyDescent="0.3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Q621" t="str">
        <f t="shared" si="47"/>
        <v>FRANCOPHONE</v>
      </c>
      <c r="R621" t="str">
        <f t="shared" si="48"/>
        <v>beer</v>
      </c>
      <c r="BA621" t="s">
        <v>71</v>
      </c>
      <c r="BB621" t="s">
        <v>98</v>
      </c>
    </row>
    <row r="622" spans="1:54" x14ac:dyDescent="0.3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Q622" t="str">
        <f t="shared" si="47"/>
        <v>ANGLOPHONE</v>
      </c>
      <c r="R622" t="str">
        <f t="shared" si="48"/>
        <v>beer</v>
      </c>
      <c r="BA622" t="s">
        <v>70</v>
      </c>
      <c r="BB622" t="s">
        <v>98</v>
      </c>
    </row>
    <row r="623" spans="1:54" x14ac:dyDescent="0.3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Q623" t="str">
        <f t="shared" si="47"/>
        <v>ANGLOPHONE</v>
      </c>
      <c r="R623" t="str">
        <f t="shared" si="48"/>
        <v>malt</v>
      </c>
      <c r="BA623" t="s">
        <v>70</v>
      </c>
      <c r="BB623" t="s">
        <v>97</v>
      </c>
    </row>
    <row r="624" spans="1:54" x14ac:dyDescent="0.3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Q624" t="str">
        <f t="shared" si="47"/>
        <v>FRANCOPHONE</v>
      </c>
      <c r="R624" t="str">
        <f t="shared" si="48"/>
        <v>malt</v>
      </c>
      <c r="BA624" t="s">
        <v>71</v>
      </c>
      <c r="BB624" t="s">
        <v>97</v>
      </c>
    </row>
    <row r="625" spans="1:54" x14ac:dyDescent="0.3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Q625" t="str">
        <f t="shared" si="47"/>
        <v>FRANCOPHONE</v>
      </c>
      <c r="R625" t="str">
        <f t="shared" si="48"/>
        <v>beer</v>
      </c>
      <c r="BA625" t="s">
        <v>71</v>
      </c>
      <c r="BB625" t="s">
        <v>98</v>
      </c>
    </row>
    <row r="626" spans="1:54" x14ac:dyDescent="0.3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Q626" t="str">
        <f t="shared" si="47"/>
        <v>FRANCOPHONE</v>
      </c>
      <c r="R626" t="str">
        <f t="shared" si="48"/>
        <v>beer</v>
      </c>
      <c r="BA626" t="s">
        <v>71</v>
      </c>
      <c r="BB626" t="s">
        <v>98</v>
      </c>
    </row>
    <row r="627" spans="1:54" x14ac:dyDescent="0.3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Q627" t="str">
        <f t="shared" si="47"/>
        <v>ANGLOPHONE</v>
      </c>
      <c r="R627" t="str">
        <f t="shared" si="48"/>
        <v>beer</v>
      </c>
      <c r="BA627" t="s">
        <v>70</v>
      </c>
      <c r="BB627" t="s">
        <v>98</v>
      </c>
    </row>
    <row r="628" spans="1:54" x14ac:dyDescent="0.3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Q628" t="str">
        <f t="shared" si="47"/>
        <v>ANGLOPHONE</v>
      </c>
      <c r="R628" t="str">
        <f t="shared" si="48"/>
        <v>beer</v>
      </c>
      <c r="BA628" t="s">
        <v>70</v>
      </c>
      <c r="BB628" t="s">
        <v>98</v>
      </c>
    </row>
    <row r="629" spans="1:54" x14ac:dyDescent="0.3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Q629" t="str">
        <f t="shared" si="47"/>
        <v>FRANCOPHONE</v>
      </c>
      <c r="R629" t="str">
        <f t="shared" si="48"/>
        <v>beer</v>
      </c>
      <c r="BA629" t="s">
        <v>71</v>
      </c>
      <c r="BB629" t="s">
        <v>98</v>
      </c>
    </row>
    <row r="630" spans="1:54" x14ac:dyDescent="0.3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Q630" t="str">
        <f t="shared" si="47"/>
        <v>FRANCOPHONE</v>
      </c>
      <c r="R630" t="str">
        <f t="shared" si="48"/>
        <v>malt</v>
      </c>
      <c r="BA630" t="s">
        <v>71</v>
      </c>
      <c r="BB630" t="s">
        <v>97</v>
      </c>
    </row>
    <row r="631" spans="1:54" x14ac:dyDescent="0.3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Q631" t="str">
        <f t="shared" si="47"/>
        <v>FRANCOPHONE</v>
      </c>
      <c r="R631" t="str">
        <f t="shared" si="48"/>
        <v>malt</v>
      </c>
      <c r="BA631" t="s">
        <v>71</v>
      </c>
      <c r="BB631" t="s">
        <v>97</v>
      </c>
    </row>
    <row r="632" spans="1:54" x14ac:dyDescent="0.3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Q632" t="str">
        <f t="shared" si="47"/>
        <v>ANGLOPHONE</v>
      </c>
      <c r="R632" t="str">
        <f t="shared" si="48"/>
        <v>beer</v>
      </c>
      <c r="BA632" t="s">
        <v>70</v>
      </c>
      <c r="BB632" t="s">
        <v>98</v>
      </c>
    </row>
    <row r="633" spans="1:54" x14ac:dyDescent="0.3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Q633" t="str">
        <f t="shared" si="47"/>
        <v>ANGLOPHONE</v>
      </c>
      <c r="R633" t="str">
        <f t="shared" si="48"/>
        <v>beer</v>
      </c>
      <c r="BA633" t="s">
        <v>70</v>
      </c>
      <c r="BB633" t="s">
        <v>98</v>
      </c>
    </row>
    <row r="634" spans="1:54" x14ac:dyDescent="0.3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Q634" t="str">
        <f t="shared" si="47"/>
        <v>FRANCOPHONE</v>
      </c>
      <c r="R634" t="str">
        <f t="shared" si="48"/>
        <v>beer</v>
      </c>
      <c r="BA634" t="s">
        <v>71</v>
      </c>
      <c r="BB634" t="s">
        <v>98</v>
      </c>
    </row>
    <row r="635" spans="1:54" x14ac:dyDescent="0.3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Q635" t="str">
        <f t="shared" si="47"/>
        <v>FRANCOPHONE</v>
      </c>
      <c r="R635" t="str">
        <f t="shared" si="48"/>
        <v>beer</v>
      </c>
      <c r="BA635" t="s">
        <v>71</v>
      </c>
      <c r="BB635" t="s">
        <v>98</v>
      </c>
    </row>
    <row r="636" spans="1:54" x14ac:dyDescent="0.3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Q636" t="str">
        <f t="shared" si="47"/>
        <v>FRANCOPHONE</v>
      </c>
      <c r="R636" t="str">
        <f t="shared" si="48"/>
        <v>beer</v>
      </c>
      <c r="BA636" t="s">
        <v>71</v>
      </c>
      <c r="BB636" t="s">
        <v>98</v>
      </c>
    </row>
    <row r="637" spans="1:54" x14ac:dyDescent="0.3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Q637" t="str">
        <f t="shared" si="47"/>
        <v>ANGLOPHONE</v>
      </c>
      <c r="R637" t="str">
        <f t="shared" si="48"/>
        <v>malt</v>
      </c>
      <c r="BA637" t="s">
        <v>70</v>
      </c>
      <c r="BB637" t="s">
        <v>97</v>
      </c>
    </row>
    <row r="638" spans="1:54" x14ac:dyDescent="0.3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Q638" t="str">
        <f t="shared" si="47"/>
        <v>ANGLOPHONE</v>
      </c>
      <c r="R638" t="str">
        <f t="shared" si="48"/>
        <v>malt</v>
      </c>
      <c r="BA638" t="s">
        <v>70</v>
      </c>
      <c r="BB638" t="s">
        <v>97</v>
      </c>
    </row>
    <row r="639" spans="1:54" x14ac:dyDescent="0.3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Q639" t="str">
        <f t="shared" si="47"/>
        <v>FRANCOPHONE</v>
      </c>
      <c r="R639" t="str">
        <f t="shared" si="48"/>
        <v>beer</v>
      </c>
      <c r="BA639" t="s">
        <v>71</v>
      </c>
      <c r="BB639" t="s">
        <v>98</v>
      </c>
    </row>
    <row r="640" spans="1:54" x14ac:dyDescent="0.3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Q640" t="str">
        <f t="shared" si="47"/>
        <v>FRANCOPHONE</v>
      </c>
      <c r="R640" t="str">
        <f t="shared" si="48"/>
        <v>beer</v>
      </c>
      <c r="BA640" t="s">
        <v>71</v>
      </c>
      <c r="BB640" t="s">
        <v>98</v>
      </c>
    </row>
    <row r="641" spans="1:54" x14ac:dyDescent="0.3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Q641" t="str">
        <f t="shared" si="47"/>
        <v>FRANCOPHONE</v>
      </c>
      <c r="R641" t="str">
        <f t="shared" si="48"/>
        <v>beer</v>
      </c>
      <c r="BA641" t="s">
        <v>71</v>
      </c>
      <c r="BB641" t="s">
        <v>98</v>
      </c>
    </row>
    <row r="642" spans="1:54" x14ac:dyDescent="0.3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Q642" t="str">
        <f t="shared" si="47"/>
        <v>ANGLOPHONE</v>
      </c>
      <c r="R642" t="str">
        <f t="shared" si="48"/>
        <v>beer</v>
      </c>
      <c r="BA642" t="s">
        <v>70</v>
      </c>
      <c r="BB642" t="s">
        <v>98</v>
      </c>
    </row>
    <row r="643" spans="1:54" x14ac:dyDescent="0.3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Q643" t="str">
        <f t="shared" ref="Q643:Q706" si="49">IF(J643="GHANA", "ANGLOPHONE", IF(J643="NIGERIA", "ANGLOPHONE","FRANCOPHONE"))</f>
        <v>ANGLOPHONE</v>
      </c>
      <c r="R643" t="str">
        <f t="shared" ref="R643:R706" si="50">IF(D643="beta malt", "malt", IF(D643="grand malt", "malt", "beer"))</f>
        <v>beer</v>
      </c>
      <c r="BA643" t="s">
        <v>70</v>
      </c>
      <c r="BB643" t="s">
        <v>98</v>
      </c>
    </row>
    <row r="644" spans="1:54" x14ac:dyDescent="0.3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Q644" t="str">
        <f t="shared" si="49"/>
        <v>FRANCOPHONE</v>
      </c>
      <c r="R644" t="str">
        <f t="shared" si="50"/>
        <v>malt</v>
      </c>
      <c r="BA644" t="s">
        <v>71</v>
      </c>
      <c r="BB644" t="s">
        <v>97</v>
      </c>
    </row>
    <row r="645" spans="1:54" x14ac:dyDescent="0.3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Q645" t="str">
        <f t="shared" si="49"/>
        <v>FRANCOPHONE</v>
      </c>
      <c r="R645" t="str">
        <f t="shared" si="50"/>
        <v>malt</v>
      </c>
      <c r="BA645" t="s">
        <v>71</v>
      </c>
      <c r="BB645" t="s">
        <v>97</v>
      </c>
    </row>
    <row r="646" spans="1:54" x14ac:dyDescent="0.3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Q646" t="str">
        <f t="shared" si="49"/>
        <v>FRANCOPHONE</v>
      </c>
      <c r="R646" t="str">
        <f t="shared" si="50"/>
        <v>beer</v>
      </c>
      <c r="BA646" t="s">
        <v>71</v>
      </c>
      <c r="BB646" t="s">
        <v>98</v>
      </c>
    </row>
    <row r="647" spans="1:54" x14ac:dyDescent="0.3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Q647" t="str">
        <f t="shared" si="49"/>
        <v>ANGLOPHONE</v>
      </c>
      <c r="R647" t="str">
        <f t="shared" si="50"/>
        <v>beer</v>
      </c>
      <c r="BA647" t="s">
        <v>70</v>
      </c>
      <c r="BB647" t="s">
        <v>98</v>
      </c>
    </row>
    <row r="648" spans="1:54" x14ac:dyDescent="0.3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Q648" t="str">
        <f t="shared" si="49"/>
        <v>ANGLOPHONE</v>
      </c>
      <c r="R648" t="str">
        <f t="shared" si="50"/>
        <v>beer</v>
      </c>
      <c r="BA648" t="s">
        <v>70</v>
      </c>
      <c r="BB648" t="s">
        <v>98</v>
      </c>
    </row>
    <row r="649" spans="1:54" x14ac:dyDescent="0.3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Q649" t="str">
        <f t="shared" si="49"/>
        <v>FRANCOPHONE</v>
      </c>
      <c r="R649" t="str">
        <f t="shared" si="50"/>
        <v>beer</v>
      </c>
      <c r="BA649" t="s">
        <v>71</v>
      </c>
      <c r="BB649" t="s">
        <v>98</v>
      </c>
    </row>
    <row r="650" spans="1:54" x14ac:dyDescent="0.3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Q650" t="str">
        <f t="shared" si="49"/>
        <v>FRANCOPHONE</v>
      </c>
      <c r="R650" t="str">
        <f t="shared" si="50"/>
        <v>beer</v>
      </c>
      <c r="BA650" t="s">
        <v>71</v>
      </c>
      <c r="BB650" t="s">
        <v>98</v>
      </c>
    </row>
    <row r="651" spans="1:54" x14ac:dyDescent="0.3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Q651" t="str">
        <f t="shared" si="49"/>
        <v>FRANCOPHONE</v>
      </c>
      <c r="R651" t="str">
        <f t="shared" si="50"/>
        <v>malt</v>
      </c>
      <c r="BA651" t="s">
        <v>71</v>
      </c>
      <c r="BB651" t="s">
        <v>97</v>
      </c>
    </row>
    <row r="652" spans="1:54" x14ac:dyDescent="0.3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Q652" t="str">
        <f t="shared" si="49"/>
        <v>ANGLOPHONE</v>
      </c>
      <c r="R652" t="str">
        <f t="shared" si="50"/>
        <v>malt</v>
      </c>
      <c r="BA652" t="s">
        <v>70</v>
      </c>
      <c r="BB652" t="s">
        <v>97</v>
      </c>
    </row>
    <row r="653" spans="1:54" x14ac:dyDescent="0.3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Q653" t="str">
        <f t="shared" si="49"/>
        <v>ANGLOPHONE</v>
      </c>
      <c r="R653" t="str">
        <f t="shared" si="50"/>
        <v>beer</v>
      </c>
      <c r="BA653" t="s">
        <v>70</v>
      </c>
      <c r="BB653" t="s">
        <v>98</v>
      </c>
    </row>
    <row r="654" spans="1:54" x14ac:dyDescent="0.3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Q654" t="str">
        <f t="shared" si="49"/>
        <v>FRANCOPHONE</v>
      </c>
      <c r="R654" t="str">
        <f t="shared" si="50"/>
        <v>beer</v>
      </c>
      <c r="BA654" t="s">
        <v>71</v>
      </c>
      <c r="BB654" t="s">
        <v>98</v>
      </c>
    </row>
    <row r="655" spans="1:54" x14ac:dyDescent="0.3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Q655" t="str">
        <f t="shared" si="49"/>
        <v>FRANCOPHONE</v>
      </c>
      <c r="R655" t="str">
        <f t="shared" si="50"/>
        <v>beer</v>
      </c>
      <c r="BA655" t="s">
        <v>71</v>
      </c>
      <c r="BB655" t="s">
        <v>98</v>
      </c>
    </row>
    <row r="656" spans="1:54" x14ac:dyDescent="0.3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Q656" t="str">
        <f t="shared" si="49"/>
        <v>FRANCOPHONE</v>
      </c>
      <c r="R656" t="str">
        <f t="shared" si="50"/>
        <v>beer</v>
      </c>
      <c r="BA656" t="s">
        <v>71</v>
      </c>
      <c r="BB656" t="s">
        <v>98</v>
      </c>
    </row>
    <row r="657" spans="1:54" x14ac:dyDescent="0.3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Q657" t="str">
        <f t="shared" si="49"/>
        <v>ANGLOPHONE</v>
      </c>
      <c r="R657" t="str">
        <f t="shared" si="50"/>
        <v>beer</v>
      </c>
      <c r="BA657" t="s">
        <v>70</v>
      </c>
      <c r="BB657" t="s">
        <v>98</v>
      </c>
    </row>
    <row r="658" spans="1:54" x14ac:dyDescent="0.3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Q658" t="str">
        <f t="shared" si="49"/>
        <v>ANGLOPHONE</v>
      </c>
      <c r="R658" t="str">
        <f t="shared" si="50"/>
        <v>malt</v>
      </c>
      <c r="BA658" t="s">
        <v>70</v>
      </c>
      <c r="BB658" t="s">
        <v>97</v>
      </c>
    </row>
    <row r="659" spans="1:54" x14ac:dyDescent="0.3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Q659" t="str">
        <f t="shared" si="49"/>
        <v>FRANCOPHONE</v>
      </c>
      <c r="R659" t="str">
        <f t="shared" si="50"/>
        <v>malt</v>
      </c>
      <c r="BA659" t="s">
        <v>71</v>
      </c>
      <c r="BB659" t="s">
        <v>97</v>
      </c>
    </row>
    <row r="660" spans="1:54" x14ac:dyDescent="0.3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Q660" t="str">
        <f t="shared" si="49"/>
        <v>FRANCOPHONE</v>
      </c>
      <c r="R660" t="str">
        <f t="shared" si="50"/>
        <v>beer</v>
      </c>
      <c r="BA660" t="s">
        <v>71</v>
      </c>
      <c r="BB660" t="s">
        <v>98</v>
      </c>
    </row>
    <row r="661" spans="1:54" x14ac:dyDescent="0.3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Q661" t="str">
        <f t="shared" si="49"/>
        <v>FRANCOPHONE</v>
      </c>
      <c r="R661" t="str">
        <f t="shared" si="50"/>
        <v>beer</v>
      </c>
      <c r="BA661" t="s">
        <v>71</v>
      </c>
      <c r="BB661" t="s">
        <v>98</v>
      </c>
    </row>
    <row r="662" spans="1:54" x14ac:dyDescent="0.3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Q662" t="str">
        <f t="shared" si="49"/>
        <v>ANGLOPHONE</v>
      </c>
      <c r="R662" t="str">
        <f t="shared" si="50"/>
        <v>beer</v>
      </c>
      <c r="BA662" t="s">
        <v>70</v>
      </c>
      <c r="BB662" t="s">
        <v>98</v>
      </c>
    </row>
    <row r="663" spans="1:54" x14ac:dyDescent="0.3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Q663" t="str">
        <f t="shared" si="49"/>
        <v>ANGLOPHONE</v>
      </c>
      <c r="R663" t="str">
        <f t="shared" si="50"/>
        <v>beer</v>
      </c>
      <c r="BA663" t="s">
        <v>70</v>
      </c>
      <c r="BB663" t="s">
        <v>98</v>
      </c>
    </row>
    <row r="664" spans="1:54" x14ac:dyDescent="0.3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Q664" t="str">
        <f t="shared" si="49"/>
        <v>FRANCOPHONE</v>
      </c>
      <c r="R664" t="str">
        <f t="shared" si="50"/>
        <v>beer</v>
      </c>
      <c r="BA664" t="s">
        <v>71</v>
      </c>
      <c r="BB664" t="s">
        <v>98</v>
      </c>
    </row>
    <row r="665" spans="1:54" x14ac:dyDescent="0.3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Q665" t="str">
        <f t="shared" si="49"/>
        <v>FRANCOPHONE</v>
      </c>
      <c r="R665" t="str">
        <f t="shared" si="50"/>
        <v>malt</v>
      </c>
      <c r="BA665" t="s">
        <v>71</v>
      </c>
      <c r="BB665" t="s">
        <v>97</v>
      </c>
    </row>
    <row r="666" spans="1:54" x14ac:dyDescent="0.3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Q666" t="str">
        <f t="shared" si="49"/>
        <v>FRANCOPHONE</v>
      </c>
      <c r="R666" t="str">
        <f t="shared" si="50"/>
        <v>malt</v>
      </c>
      <c r="BA666" t="s">
        <v>71</v>
      </c>
      <c r="BB666" t="s">
        <v>97</v>
      </c>
    </row>
    <row r="667" spans="1:54" x14ac:dyDescent="0.3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Q667" t="str">
        <f t="shared" si="49"/>
        <v>ANGLOPHONE</v>
      </c>
      <c r="R667" t="str">
        <f t="shared" si="50"/>
        <v>beer</v>
      </c>
      <c r="BA667" t="s">
        <v>70</v>
      </c>
      <c r="BB667" t="s">
        <v>98</v>
      </c>
    </row>
    <row r="668" spans="1:54" x14ac:dyDescent="0.3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Q668" t="str">
        <f t="shared" si="49"/>
        <v>ANGLOPHONE</v>
      </c>
      <c r="R668" t="str">
        <f t="shared" si="50"/>
        <v>beer</v>
      </c>
      <c r="BA668" t="s">
        <v>70</v>
      </c>
      <c r="BB668" t="s">
        <v>98</v>
      </c>
    </row>
    <row r="669" spans="1:54" x14ac:dyDescent="0.3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Q669" t="str">
        <f t="shared" si="49"/>
        <v>FRANCOPHONE</v>
      </c>
      <c r="R669" t="str">
        <f t="shared" si="50"/>
        <v>beer</v>
      </c>
      <c r="BA669" t="s">
        <v>71</v>
      </c>
      <c r="BB669" t="s">
        <v>98</v>
      </c>
    </row>
    <row r="670" spans="1:54" x14ac:dyDescent="0.3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Q670" t="str">
        <f t="shared" si="49"/>
        <v>FRANCOPHONE</v>
      </c>
      <c r="R670" t="str">
        <f t="shared" si="50"/>
        <v>beer</v>
      </c>
      <c r="BA670" t="s">
        <v>71</v>
      </c>
      <c r="BB670" t="s">
        <v>98</v>
      </c>
    </row>
    <row r="671" spans="1:54" x14ac:dyDescent="0.3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Q671" t="str">
        <f t="shared" si="49"/>
        <v>FRANCOPHONE</v>
      </c>
      <c r="R671" t="str">
        <f t="shared" si="50"/>
        <v>beer</v>
      </c>
      <c r="BA671" t="s">
        <v>71</v>
      </c>
      <c r="BB671" t="s">
        <v>98</v>
      </c>
    </row>
    <row r="672" spans="1:54" x14ac:dyDescent="0.3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Q672" t="str">
        <f t="shared" si="49"/>
        <v>ANGLOPHONE</v>
      </c>
      <c r="R672" t="str">
        <f t="shared" si="50"/>
        <v>malt</v>
      </c>
      <c r="BA672" t="s">
        <v>70</v>
      </c>
      <c r="BB672" t="s">
        <v>97</v>
      </c>
    </row>
    <row r="673" spans="1:54" x14ac:dyDescent="0.3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Q673" t="str">
        <f t="shared" si="49"/>
        <v>ANGLOPHONE</v>
      </c>
      <c r="R673" t="str">
        <f t="shared" si="50"/>
        <v>malt</v>
      </c>
      <c r="BA673" t="s">
        <v>70</v>
      </c>
      <c r="BB673" t="s">
        <v>97</v>
      </c>
    </row>
    <row r="674" spans="1:54" x14ac:dyDescent="0.3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Q674" t="str">
        <f t="shared" si="49"/>
        <v>FRANCOPHONE</v>
      </c>
      <c r="R674" t="str">
        <f t="shared" si="50"/>
        <v>beer</v>
      </c>
      <c r="BA674" t="s">
        <v>71</v>
      </c>
      <c r="BB674" t="s">
        <v>98</v>
      </c>
    </row>
    <row r="675" spans="1:54" x14ac:dyDescent="0.3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Q675" t="str">
        <f t="shared" si="49"/>
        <v>FRANCOPHONE</v>
      </c>
      <c r="R675" t="str">
        <f t="shared" si="50"/>
        <v>beer</v>
      </c>
      <c r="BA675" t="s">
        <v>71</v>
      </c>
      <c r="BB675" t="s">
        <v>98</v>
      </c>
    </row>
    <row r="676" spans="1:54" x14ac:dyDescent="0.3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Q676" t="str">
        <f t="shared" si="49"/>
        <v>FRANCOPHONE</v>
      </c>
      <c r="R676" t="str">
        <f t="shared" si="50"/>
        <v>beer</v>
      </c>
      <c r="BA676" t="s">
        <v>71</v>
      </c>
      <c r="BB676" t="s">
        <v>98</v>
      </c>
    </row>
    <row r="677" spans="1:54" x14ac:dyDescent="0.3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Q677" t="str">
        <f t="shared" si="49"/>
        <v>ANGLOPHONE</v>
      </c>
      <c r="R677" t="str">
        <f t="shared" si="50"/>
        <v>beer</v>
      </c>
      <c r="BA677" t="s">
        <v>70</v>
      </c>
      <c r="BB677" t="s">
        <v>98</v>
      </c>
    </row>
    <row r="678" spans="1:54" x14ac:dyDescent="0.3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Q678" t="str">
        <f t="shared" si="49"/>
        <v>ANGLOPHONE</v>
      </c>
      <c r="R678" t="str">
        <f t="shared" si="50"/>
        <v>beer</v>
      </c>
      <c r="BA678" t="s">
        <v>70</v>
      </c>
      <c r="BB678" t="s">
        <v>98</v>
      </c>
    </row>
    <row r="679" spans="1:54" x14ac:dyDescent="0.3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Q679" t="str">
        <f t="shared" si="49"/>
        <v>FRANCOPHONE</v>
      </c>
      <c r="R679" t="str">
        <f t="shared" si="50"/>
        <v>malt</v>
      </c>
      <c r="BA679" t="s">
        <v>71</v>
      </c>
      <c r="BB679" t="s">
        <v>97</v>
      </c>
    </row>
    <row r="680" spans="1:54" x14ac:dyDescent="0.3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Q680" t="str">
        <f t="shared" si="49"/>
        <v>FRANCOPHONE</v>
      </c>
      <c r="R680" t="str">
        <f t="shared" si="50"/>
        <v>malt</v>
      </c>
      <c r="BA680" t="s">
        <v>71</v>
      </c>
      <c r="BB680" t="s">
        <v>97</v>
      </c>
    </row>
    <row r="681" spans="1:54" x14ac:dyDescent="0.3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Q681" t="str">
        <f t="shared" si="49"/>
        <v>FRANCOPHONE</v>
      </c>
      <c r="R681" t="str">
        <f t="shared" si="50"/>
        <v>beer</v>
      </c>
      <c r="BA681" t="s">
        <v>71</v>
      </c>
      <c r="BB681" t="s">
        <v>98</v>
      </c>
    </row>
    <row r="682" spans="1:54" x14ac:dyDescent="0.3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Q682" t="str">
        <f t="shared" si="49"/>
        <v>ANGLOPHONE</v>
      </c>
      <c r="R682" t="str">
        <f t="shared" si="50"/>
        <v>beer</v>
      </c>
      <c r="BA682" t="s">
        <v>70</v>
      </c>
      <c r="BB682" t="s">
        <v>98</v>
      </c>
    </row>
    <row r="683" spans="1:54" x14ac:dyDescent="0.3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Q683" t="str">
        <f t="shared" si="49"/>
        <v>ANGLOPHONE</v>
      </c>
      <c r="R683" t="str">
        <f t="shared" si="50"/>
        <v>beer</v>
      </c>
      <c r="BA683" t="s">
        <v>70</v>
      </c>
      <c r="BB683" t="s">
        <v>98</v>
      </c>
    </row>
    <row r="684" spans="1:54" x14ac:dyDescent="0.3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Q684" t="str">
        <f t="shared" si="49"/>
        <v>FRANCOPHONE</v>
      </c>
      <c r="R684" t="str">
        <f t="shared" si="50"/>
        <v>beer</v>
      </c>
      <c r="BA684" t="s">
        <v>71</v>
      </c>
      <c r="BB684" t="s">
        <v>98</v>
      </c>
    </row>
    <row r="685" spans="1:54" x14ac:dyDescent="0.3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Q685" t="str">
        <f t="shared" si="49"/>
        <v>FRANCOPHONE</v>
      </c>
      <c r="R685" t="str">
        <f t="shared" si="50"/>
        <v>beer</v>
      </c>
      <c r="BA685" t="s">
        <v>71</v>
      </c>
      <c r="BB685" t="s">
        <v>98</v>
      </c>
    </row>
    <row r="686" spans="1:54" x14ac:dyDescent="0.3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Q686" t="str">
        <f t="shared" si="49"/>
        <v>FRANCOPHONE</v>
      </c>
      <c r="R686" t="str">
        <f t="shared" si="50"/>
        <v>malt</v>
      </c>
      <c r="BA686" t="s">
        <v>71</v>
      </c>
      <c r="BB686" t="s">
        <v>97</v>
      </c>
    </row>
    <row r="687" spans="1:54" x14ac:dyDescent="0.3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Q687" t="str">
        <f t="shared" si="49"/>
        <v>ANGLOPHONE</v>
      </c>
      <c r="R687" t="str">
        <f t="shared" si="50"/>
        <v>malt</v>
      </c>
      <c r="BA687" t="s">
        <v>70</v>
      </c>
      <c r="BB687" t="s">
        <v>97</v>
      </c>
    </row>
    <row r="688" spans="1:54" x14ac:dyDescent="0.3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Q688" t="str">
        <f t="shared" si="49"/>
        <v>ANGLOPHONE</v>
      </c>
      <c r="R688" t="str">
        <f t="shared" si="50"/>
        <v>beer</v>
      </c>
      <c r="BA688" t="s">
        <v>70</v>
      </c>
      <c r="BB688" t="s">
        <v>98</v>
      </c>
    </row>
    <row r="689" spans="1:54" x14ac:dyDescent="0.3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Q689" t="str">
        <f t="shared" si="49"/>
        <v>FRANCOPHONE</v>
      </c>
      <c r="R689" t="str">
        <f t="shared" si="50"/>
        <v>beer</v>
      </c>
      <c r="BA689" t="s">
        <v>71</v>
      </c>
      <c r="BB689" t="s">
        <v>98</v>
      </c>
    </row>
    <row r="690" spans="1:54" x14ac:dyDescent="0.3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Q690" t="str">
        <f t="shared" si="49"/>
        <v>FRANCOPHONE</v>
      </c>
      <c r="R690" t="str">
        <f t="shared" si="50"/>
        <v>beer</v>
      </c>
      <c r="BA690" t="s">
        <v>71</v>
      </c>
      <c r="BB690" t="s">
        <v>98</v>
      </c>
    </row>
    <row r="691" spans="1:54" x14ac:dyDescent="0.3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Q691" t="str">
        <f t="shared" si="49"/>
        <v>FRANCOPHONE</v>
      </c>
      <c r="R691" t="str">
        <f t="shared" si="50"/>
        <v>beer</v>
      </c>
      <c r="BA691" t="s">
        <v>71</v>
      </c>
      <c r="BB691" t="s">
        <v>98</v>
      </c>
    </row>
    <row r="692" spans="1:54" x14ac:dyDescent="0.3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Q692" t="str">
        <f t="shared" si="49"/>
        <v>ANGLOPHONE</v>
      </c>
      <c r="R692" t="str">
        <f t="shared" si="50"/>
        <v>beer</v>
      </c>
      <c r="BA692" t="s">
        <v>70</v>
      </c>
      <c r="BB692" t="s">
        <v>98</v>
      </c>
    </row>
    <row r="693" spans="1:54" x14ac:dyDescent="0.3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Q693" t="str">
        <f t="shared" si="49"/>
        <v>ANGLOPHONE</v>
      </c>
      <c r="R693" t="str">
        <f t="shared" si="50"/>
        <v>malt</v>
      </c>
      <c r="BA693" t="s">
        <v>70</v>
      </c>
      <c r="BB693" t="s">
        <v>97</v>
      </c>
    </row>
    <row r="694" spans="1:54" x14ac:dyDescent="0.3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Q694" t="str">
        <f t="shared" si="49"/>
        <v>FRANCOPHONE</v>
      </c>
      <c r="R694" t="str">
        <f t="shared" si="50"/>
        <v>malt</v>
      </c>
      <c r="BA694" t="s">
        <v>71</v>
      </c>
      <c r="BB694" t="s">
        <v>97</v>
      </c>
    </row>
    <row r="695" spans="1:54" x14ac:dyDescent="0.3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Q695" t="str">
        <f t="shared" si="49"/>
        <v>FRANCOPHONE</v>
      </c>
      <c r="R695" t="str">
        <f t="shared" si="50"/>
        <v>beer</v>
      </c>
      <c r="BA695" t="s">
        <v>71</v>
      </c>
      <c r="BB695" t="s">
        <v>98</v>
      </c>
    </row>
    <row r="696" spans="1:54" x14ac:dyDescent="0.3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Q696" t="str">
        <f t="shared" si="49"/>
        <v>FRANCOPHONE</v>
      </c>
      <c r="R696" t="str">
        <f t="shared" si="50"/>
        <v>beer</v>
      </c>
      <c r="BA696" t="s">
        <v>71</v>
      </c>
      <c r="BB696" t="s">
        <v>98</v>
      </c>
    </row>
    <row r="697" spans="1:54" x14ac:dyDescent="0.3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Q697" t="str">
        <f t="shared" si="49"/>
        <v>ANGLOPHONE</v>
      </c>
      <c r="R697" t="str">
        <f t="shared" si="50"/>
        <v>beer</v>
      </c>
      <c r="BA697" t="s">
        <v>70</v>
      </c>
      <c r="BB697" t="s">
        <v>98</v>
      </c>
    </row>
    <row r="698" spans="1:54" x14ac:dyDescent="0.3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Q698" t="str">
        <f t="shared" si="49"/>
        <v>ANGLOPHONE</v>
      </c>
      <c r="R698" t="str">
        <f t="shared" si="50"/>
        <v>beer</v>
      </c>
      <c r="BA698" t="s">
        <v>70</v>
      </c>
      <c r="BB698" t="s">
        <v>98</v>
      </c>
    </row>
    <row r="699" spans="1:54" x14ac:dyDescent="0.3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Q699" t="str">
        <f t="shared" si="49"/>
        <v>FRANCOPHONE</v>
      </c>
      <c r="R699" t="str">
        <f t="shared" si="50"/>
        <v>beer</v>
      </c>
      <c r="BA699" t="s">
        <v>71</v>
      </c>
      <c r="BB699" t="s">
        <v>98</v>
      </c>
    </row>
    <row r="700" spans="1:54" x14ac:dyDescent="0.3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Q700" t="str">
        <f t="shared" si="49"/>
        <v>FRANCOPHONE</v>
      </c>
      <c r="R700" t="str">
        <f t="shared" si="50"/>
        <v>malt</v>
      </c>
      <c r="BA700" t="s">
        <v>71</v>
      </c>
      <c r="BB700" t="s">
        <v>97</v>
      </c>
    </row>
    <row r="701" spans="1:54" x14ac:dyDescent="0.3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Q701" t="str">
        <f t="shared" si="49"/>
        <v>FRANCOPHONE</v>
      </c>
      <c r="R701" t="str">
        <f t="shared" si="50"/>
        <v>malt</v>
      </c>
      <c r="BA701" t="s">
        <v>71</v>
      </c>
      <c r="BB701" t="s">
        <v>97</v>
      </c>
    </row>
    <row r="702" spans="1:54" x14ac:dyDescent="0.3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Q702" t="str">
        <f t="shared" si="49"/>
        <v>ANGLOPHONE</v>
      </c>
      <c r="R702" t="str">
        <f t="shared" si="50"/>
        <v>beer</v>
      </c>
      <c r="BA702" t="s">
        <v>70</v>
      </c>
      <c r="BB702" t="s">
        <v>98</v>
      </c>
    </row>
    <row r="703" spans="1:54" x14ac:dyDescent="0.3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Q703" t="str">
        <f t="shared" si="49"/>
        <v>ANGLOPHONE</v>
      </c>
      <c r="R703" t="str">
        <f t="shared" si="50"/>
        <v>beer</v>
      </c>
      <c r="BA703" t="s">
        <v>70</v>
      </c>
      <c r="BB703" t="s">
        <v>98</v>
      </c>
    </row>
    <row r="704" spans="1:54" x14ac:dyDescent="0.3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Q704" t="str">
        <f t="shared" si="49"/>
        <v>FRANCOPHONE</v>
      </c>
      <c r="R704" t="str">
        <f t="shared" si="50"/>
        <v>beer</v>
      </c>
      <c r="BA704" t="s">
        <v>71</v>
      </c>
      <c r="BB704" t="s">
        <v>98</v>
      </c>
    </row>
    <row r="705" spans="1:54" x14ac:dyDescent="0.3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Q705" t="str">
        <f t="shared" si="49"/>
        <v>FRANCOPHONE</v>
      </c>
      <c r="R705" t="str">
        <f t="shared" si="50"/>
        <v>beer</v>
      </c>
      <c r="BA705" t="s">
        <v>71</v>
      </c>
      <c r="BB705" t="s">
        <v>98</v>
      </c>
    </row>
    <row r="706" spans="1:54" x14ac:dyDescent="0.3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Q706" t="str">
        <f t="shared" si="49"/>
        <v>FRANCOPHONE</v>
      </c>
      <c r="R706" t="str">
        <f t="shared" si="50"/>
        <v>beer</v>
      </c>
      <c r="BA706" t="s">
        <v>71</v>
      </c>
      <c r="BB706" t="s">
        <v>98</v>
      </c>
    </row>
    <row r="707" spans="1:54" x14ac:dyDescent="0.3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Q707" t="str">
        <f t="shared" ref="Q707:Q770" si="51">IF(J707="GHANA", "ANGLOPHONE", IF(J707="NIGERIA", "ANGLOPHONE","FRANCOPHONE"))</f>
        <v>ANGLOPHONE</v>
      </c>
      <c r="R707" t="str">
        <f t="shared" ref="R707:R770" si="52">IF(D707="beta malt", "malt", IF(D707="grand malt", "malt", "beer"))</f>
        <v>malt</v>
      </c>
      <c r="BA707" t="s">
        <v>70</v>
      </c>
      <c r="BB707" t="s">
        <v>97</v>
      </c>
    </row>
    <row r="708" spans="1:54" x14ac:dyDescent="0.3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Q708" t="str">
        <f t="shared" si="51"/>
        <v>ANGLOPHONE</v>
      </c>
      <c r="R708" t="str">
        <f t="shared" si="52"/>
        <v>malt</v>
      </c>
      <c r="BA708" t="s">
        <v>70</v>
      </c>
      <c r="BB708" t="s">
        <v>97</v>
      </c>
    </row>
    <row r="709" spans="1:54" x14ac:dyDescent="0.3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Q709" t="str">
        <f t="shared" si="51"/>
        <v>FRANCOPHONE</v>
      </c>
      <c r="R709" t="str">
        <f t="shared" si="52"/>
        <v>beer</v>
      </c>
      <c r="BA709" t="s">
        <v>71</v>
      </c>
      <c r="BB709" t="s">
        <v>98</v>
      </c>
    </row>
    <row r="710" spans="1:54" x14ac:dyDescent="0.3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Q710" t="str">
        <f t="shared" si="51"/>
        <v>FRANCOPHONE</v>
      </c>
      <c r="R710" t="str">
        <f t="shared" si="52"/>
        <v>beer</v>
      </c>
      <c r="BA710" t="s">
        <v>71</v>
      </c>
      <c r="BB710" t="s">
        <v>98</v>
      </c>
    </row>
    <row r="711" spans="1:54" x14ac:dyDescent="0.3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Q711" t="str">
        <f t="shared" si="51"/>
        <v>FRANCOPHONE</v>
      </c>
      <c r="R711" t="str">
        <f t="shared" si="52"/>
        <v>beer</v>
      </c>
      <c r="BA711" t="s">
        <v>71</v>
      </c>
      <c r="BB711" t="s">
        <v>98</v>
      </c>
    </row>
    <row r="712" spans="1:54" x14ac:dyDescent="0.3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Q712" t="str">
        <f t="shared" si="51"/>
        <v>ANGLOPHONE</v>
      </c>
      <c r="R712" t="str">
        <f t="shared" si="52"/>
        <v>beer</v>
      </c>
      <c r="BA712" t="s">
        <v>70</v>
      </c>
      <c r="BB712" t="s">
        <v>98</v>
      </c>
    </row>
    <row r="713" spans="1:54" x14ac:dyDescent="0.3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Q713" t="str">
        <f t="shared" si="51"/>
        <v>ANGLOPHONE</v>
      </c>
      <c r="R713" t="str">
        <f t="shared" si="52"/>
        <v>beer</v>
      </c>
      <c r="BA713" t="s">
        <v>70</v>
      </c>
      <c r="BB713" t="s">
        <v>98</v>
      </c>
    </row>
    <row r="714" spans="1:54" x14ac:dyDescent="0.3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Q714" t="str">
        <f t="shared" si="51"/>
        <v>FRANCOPHONE</v>
      </c>
      <c r="R714" t="str">
        <f t="shared" si="52"/>
        <v>malt</v>
      </c>
      <c r="BA714" t="s">
        <v>71</v>
      </c>
      <c r="BB714" t="s">
        <v>97</v>
      </c>
    </row>
    <row r="715" spans="1:54" x14ac:dyDescent="0.3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Q715" t="str">
        <f t="shared" si="51"/>
        <v>FRANCOPHONE</v>
      </c>
      <c r="R715" t="str">
        <f t="shared" si="52"/>
        <v>malt</v>
      </c>
      <c r="BA715" t="s">
        <v>71</v>
      </c>
      <c r="BB715" t="s">
        <v>97</v>
      </c>
    </row>
    <row r="716" spans="1:54" x14ac:dyDescent="0.3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Q716" t="str">
        <f t="shared" si="51"/>
        <v>FRANCOPHONE</v>
      </c>
      <c r="R716" t="str">
        <f t="shared" si="52"/>
        <v>beer</v>
      </c>
      <c r="BA716" t="s">
        <v>71</v>
      </c>
      <c r="BB716" t="s">
        <v>98</v>
      </c>
    </row>
    <row r="717" spans="1:54" x14ac:dyDescent="0.3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Q717" t="str">
        <f t="shared" si="51"/>
        <v>ANGLOPHONE</v>
      </c>
      <c r="R717" t="str">
        <f t="shared" si="52"/>
        <v>beer</v>
      </c>
      <c r="BA717" t="s">
        <v>70</v>
      </c>
      <c r="BB717" t="s">
        <v>98</v>
      </c>
    </row>
    <row r="718" spans="1:54" x14ac:dyDescent="0.3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Q718" t="str">
        <f t="shared" si="51"/>
        <v>ANGLOPHONE</v>
      </c>
      <c r="R718" t="str">
        <f t="shared" si="52"/>
        <v>beer</v>
      </c>
      <c r="BA718" t="s">
        <v>70</v>
      </c>
      <c r="BB718" t="s">
        <v>98</v>
      </c>
    </row>
    <row r="719" spans="1:54" x14ac:dyDescent="0.3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Q719" t="str">
        <f t="shared" si="51"/>
        <v>FRANCOPHONE</v>
      </c>
      <c r="R719" t="str">
        <f t="shared" si="52"/>
        <v>beer</v>
      </c>
      <c r="BA719" t="s">
        <v>71</v>
      </c>
      <c r="BB719" t="s">
        <v>98</v>
      </c>
    </row>
    <row r="720" spans="1:54" x14ac:dyDescent="0.3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Q720" t="str">
        <f t="shared" si="51"/>
        <v>FRANCOPHONE</v>
      </c>
      <c r="R720" t="str">
        <f t="shared" si="52"/>
        <v>beer</v>
      </c>
      <c r="BA720" t="s">
        <v>71</v>
      </c>
      <c r="BB720" t="s">
        <v>98</v>
      </c>
    </row>
    <row r="721" spans="1:54" x14ac:dyDescent="0.3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Q721" t="str">
        <f t="shared" si="51"/>
        <v>FRANCOPHONE</v>
      </c>
      <c r="R721" t="str">
        <f t="shared" si="52"/>
        <v>malt</v>
      </c>
      <c r="BA721" t="s">
        <v>71</v>
      </c>
      <c r="BB721" t="s">
        <v>97</v>
      </c>
    </row>
    <row r="722" spans="1:54" x14ac:dyDescent="0.3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Q722" t="str">
        <f t="shared" si="51"/>
        <v>ANGLOPHONE</v>
      </c>
      <c r="R722" t="str">
        <f t="shared" si="52"/>
        <v>malt</v>
      </c>
      <c r="BA722" t="s">
        <v>70</v>
      </c>
      <c r="BB722" t="s">
        <v>97</v>
      </c>
    </row>
    <row r="723" spans="1:54" x14ac:dyDescent="0.3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Q723" t="str">
        <f t="shared" si="51"/>
        <v>ANGLOPHONE</v>
      </c>
      <c r="R723" t="str">
        <f t="shared" si="52"/>
        <v>beer</v>
      </c>
      <c r="BA723" t="s">
        <v>70</v>
      </c>
      <c r="BB723" t="s">
        <v>98</v>
      </c>
    </row>
    <row r="724" spans="1:54" x14ac:dyDescent="0.3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Q724" t="str">
        <f t="shared" si="51"/>
        <v>FRANCOPHONE</v>
      </c>
      <c r="R724" t="str">
        <f t="shared" si="52"/>
        <v>beer</v>
      </c>
      <c r="BA724" t="s">
        <v>71</v>
      </c>
      <c r="BB724" t="s">
        <v>98</v>
      </c>
    </row>
    <row r="725" spans="1:54" x14ac:dyDescent="0.3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Q725" t="str">
        <f t="shared" si="51"/>
        <v>FRANCOPHONE</v>
      </c>
      <c r="R725" t="str">
        <f t="shared" si="52"/>
        <v>beer</v>
      </c>
      <c r="BA725" t="s">
        <v>71</v>
      </c>
      <c r="BB725" t="s">
        <v>98</v>
      </c>
    </row>
    <row r="726" spans="1:54" x14ac:dyDescent="0.3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Q726" t="str">
        <f t="shared" si="51"/>
        <v>FRANCOPHONE</v>
      </c>
      <c r="R726" t="str">
        <f t="shared" si="52"/>
        <v>beer</v>
      </c>
      <c r="BA726" t="s">
        <v>71</v>
      </c>
      <c r="BB726" t="s">
        <v>98</v>
      </c>
    </row>
    <row r="727" spans="1:54" x14ac:dyDescent="0.3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Q727" t="str">
        <f t="shared" si="51"/>
        <v>ANGLOPHONE</v>
      </c>
      <c r="R727" t="str">
        <f t="shared" si="52"/>
        <v>beer</v>
      </c>
      <c r="BA727" t="s">
        <v>70</v>
      </c>
      <c r="BB727" t="s">
        <v>98</v>
      </c>
    </row>
    <row r="728" spans="1:54" x14ac:dyDescent="0.3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Q728" t="str">
        <f t="shared" si="51"/>
        <v>ANGLOPHONE</v>
      </c>
      <c r="R728" t="str">
        <f t="shared" si="52"/>
        <v>malt</v>
      </c>
      <c r="BA728" t="s">
        <v>70</v>
      </c>
      <c r="BB728" t="s">
        <v>97</v>
      </c>
    </row>
    <row r="729" spans="1:54" x14ac:dyDescent="0.3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Q729" t="str">
        <f t="shared" si="51"/>
        <v>FRANCOPHONE</v>
      </c>
      <c r="R729" t="str">
        <f t="shared" si="52"/>
        <v>malt</v>
      </c>
      <c r="BA729" t="s">
        <v>71</v>
      </c>
      <c r="BB729" t="s">
        <v>97</v>
      </c>
    </row>
    <row r="730" spans="1:54" x14ac:dyDescent="0.3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Q730" t="str">
        <f t="shared" si="51"/>
        <v>FRANCOPHONE</v>
      </c>
      <c r="R730" t="str">
        <f t="shared" si="52"/>
        <v>beer</v>
      </c>
      <c r="BA730" t="s">
        <v>71</v>
      </c>
      <c r="BB730" t="s">
        <v>98</v>
      </c>
    </row>
    <row r="731" spans="1:54" x14ac:dyDescent="0.3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Q731" t="str">
        <f t="shared" si="51"/>
        <v>FRANCOPHONE</v>
      </c>
      <c r="R731" t="str">
        <f t="shared" si="52"/>
        <v>beer</v>
      </c>
      <c r="BA731" t="s">
        <v>71</v>
      </c>
      <c r="BB731" t="s">
        <v>98</v>
      </c>
    </row>
    <row r="732" spans="1:54" x14ac:dyDescent="0.3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Q732" t="str">
        <f t="shared" si="51"/>
        <v>ANGLOPHONE</v>
      </c>
      <c r="R732" t="str">
        <f t="shared" si="52"/>
        <v>beer</v>
      </c>
      <c r="BA732" t="s">
        <v>70</v>
      </c>
      <c r="BB732" t="s">
        <v>98</v>
      </c>
    </row>
    <row r="733" spans="1:54" x14ac:dyDescent="0.3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Q733" t="str">
        <f t="shared" si="51"/>
        <v>ANGLOPHONE</v>
      </c>
      <c r="R733" t="str">
        <f t="shared" si="52"/>
        <v>beer</v>
      </c>
      <c r="BA733" t="s">
        <v>70</v>
      </c>
      <c r="BB733" t="s">
        <v>98</v>
      </c>
    </row>
    <row r="734" spans="1:54" x14ac:dyDescent="0.3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Q734" t="str">
        <f t="shared" si="51"/>
        <v>FRANCOPHONE</v>
      </c>
      <c r="R734" t="str">
        <f t="shared" si="52"/>
        <v>beer</v>
      </c>
      <c r="BA734" t="s">
        <v>71</v>
      </c>
      <c r="BB734" t="s">
        <v>98</v>
      </c>
    </row>
    <row r="735" spans="1:54" x14ac:dyDescent="0.3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Q735" t="str">
        <f t="shared" si="51"/>
        <v>FRANCOPHONE</v>
      </c>
      <c r="R735" t="str">
        <f t="shared" si="52"/>
        <v>malt</v>
      </c>
      <c r="BA735" t="s">
        <v>71</v>
      </c>
      <c r="BB735" t="s">
        <v>97</v>
      </c>
    </row>
    <row r="736" spans="1:54" x14ac:dyDescent="0.3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Q736" t="str">
        <f t="shared" si="51"/>
        <v>FRANCOPHONE</v>
      </c>
      <c r="R736" t="str">
        <f t="shared" si="52"/>
        <v>malt</v>
      </c>
      <c r="BA736" t="s">
        <v>71</v>
      </c>
      <c r="BB736" t="s">
        <v>97</v>
      </c>
    </row>
    <row r="737" spans="1:54" x14ac:dyDescent="0.3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Q737" t="str">
        <f t="shared" si="51"/>
        <v>ANGLOPHONE</v>
      </c>
      <c r="R737" t="str">
        <f t="shared" si="52"/>
        <v>beer</v>
      </c>
      <c r="BA737" t="s">
        <v>70</v>
      </c>
      <c r="BB737" t="s">
        <v>98</v>
      </c>
    </row>
    <row r="738" spans="1:54" x14ac:dyDescent="0.3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Q738" t="str">
        <f t="shared" si="51"/>
        <v>ANGLOPHONE</v>
      </c>
      <c r="R738" t="str">
        <f t="shared" si="52"/>
        <v>beer</v>
      </c>
      <c r="BA738" t="s">
        <v>70</v>
      </c>
      <c r="BB738" t="s">
        <v>98</v>
      </c>
    </row>
    <row r="739" spans="1:54" x14ac:dyDescent="0.3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Q739" t="str">
        <f t="shared" si="51"/>
        <v>FRANCOPHONE</v>
      </c>
      <c r="R739" t="str">
        <f t="shared" si="52"/>
        <v>beer</v>
      </c>
      <c r="BA739" t="s">
        <v>71</v>
      </c>
      <c r="BB739" t="s">
        <v>98</v>
      </c>
    </row>
    <row r="740" spans="1:54" x14ac:dyDescent="0.3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Q740" t="str">
        <f t="shared" si="51"/>
        <v>FRANCOPHONE</v>
      </c>
      <c r="R740" t="str">
        <f t="shared" si="52"/>
        <v>beer</v>
      </c>
      <c r="BA740" t="s">
        <v>71</v>
      </c>
      <c r="BB740" t="s">
        <v>98</v>
      </c>
    </row>
    <row r="741" spans="1:54" x14ac:dyDescent="0.3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Q741" t="str">
        <f t="shared" si="51"/>
        <v>FRANCOPHONE</v>
      </c>
      <c r="R741" t="str">
        <f t="shared" si="52"/>
        <v>beer</v>
      </c>
      <c r="BA741" t="s">
        <v>71</v>
      </c>
      <c r="BB741" t="s">
        <v>98</v>
      </c>
    </row>
    <row r="742" spans="1:54" x14ac:dyDescent="0.3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Q742" t="str">
        <f t="shared" si="51"/>
        <v>ANGLOPHONE</v>
      </c>
      <c r="R742" t="str">
        <f t="shared" si="52"/>
        <v>malt</v>
      </c>
      <c r="BA742" t="s">
        <v>70</v>
      </c>
      <c r="BB742" t="s">
        <v>97</v>
      </c>
    </row>
    <row r="743" spans="1:54" x14ac:dyDescent="0.3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Q743" t="str">
        <f t="shared" si="51"/>
        <v>ANGLOPHONE</v>
      </c>
      <c r="R743" t="str">
        <f t="shared" si="52"/>
        <v>malt</v>
      </c>
      <c r="BA743" t="s">
        <v>70</v>
      </c>
      <c r="BB743" t="s">
        <v>97</v>
      </c>
    </row>
    <row r="744" spans="1:54" x14ac:dyDescent="0.3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Q744" t="str">
        <f t="shared" si="51"/>
        <v>FRANCOPHONE</v>
      </c>
      <c r="R744" t="str">
        <f t="shared" si="52"/>
        <v>beer</v>
      </c>
      <c r="BA744" t="s">
        <v>71</v>
      </c>
      <c r="BB744" t="s">
        <v>98</v>
      </c>
    </row>
    <row r="745" spans="1:54" x14ac:dyDescent="0.3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Q745" t="str">
        <f t="shared" si="51"/>
        <v>FRANCOPHONE</v>
      </c>
      <c r="R745" t="str">
        <f t="shared" si="52"/>
        <v>beer</v>
      </c>
      <c r="BA745" t="s">
        <v>71</v>
      </c>
      <c r="BB745" t="s">
        <v>98</v>
      </c>
    </row>
    <row r="746" spans="1:54" x14ac:dyDescent="0.3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Q746" t="str">
        <f t="shared" si="51"/>
        <v>FRANCOPHONE</v>
      </c>
      <c r="R746" t="str">
        <f t="shared" si="52"/>
        <v>beer</v>
      </c>
      <c r="BA746" t="s">
        <v>71</v>
      </c>
      <c r="BB746" t="s">
        <v>98</v>
      </c>
    </row>
    <row r="747" spans="1:54" x14ac:dyDescent="0.3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Q747" t="str">
        <f t="shared" si="51"/>
        <v>ANGLOPHONE</v>
      </c>
      <c r="R747" t="str">
        <f t="shared" si="52"/>
        <v>beer</v>
      </c>
      <c r="BA747" t="s">
        <v>70</v>
      </c>
      <c r="BB747" t="s">
        <v>98</v>
      </c>
    </row>
    <row r="748" spans="1:54" x14ac:dyDescent="0.3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Q748" t="str">
        <f t="shared" si="51"/>
        <v>ANGLOPHONE</v>
      </c>
      <c r="R748" t="str">
        <f t="shared" si="52"/>
        <v>beer</v>
      </c>
      <c r="BA748" t="s">
        <v>70</v>
      </c>
      <c r="BB748" t="s">
        <v>98</v>
      </c>
    </row>
    <row r="749" spans="1:54" x14ac:dyDescent="0.3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Q749" t="str">
        <f t="shared" si="51"/>
        <v>FRANCOPHONE</v>
      </c>
      <c r="R749" t="str">
        <f t="shared" si="52"/>
        <v>malt</v>
      </c>
      <c r="BA749" t="s">
        <v>71</v>
      </c>
      <c r="BB749" t="s">
        <v>97</v>
      </c>
    </row>
    <row r="750" spans="1:54" x14ac:dyDescent="0.3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Q750" t="str">
        <f t="shared" si="51"/>
        <v>FRANCOPHONE</v>
      </c>
      <c r="R750" t="str">
        <f t="shared" si="52"/>
        <v>malt</v>
      </c>
      <c r="BA750" t="s">
        <v>71</v>
      </c>
      <c r="BB750" t="s">
        <v>97</v>
      </c>
    </row>
    <row r="751" spans="1:54" x14ac:dyDescent="0.3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Q751" t="str">
        <f t="shared" si="51"/>
        <v>FRANCOPHONE</v>
      </c>
      <c r="R751" t="str">
        <f t="shared" si="52"/>
        <v>beer</v>
      </c>
      <c r="BA751" t="s">
        <v>71</v>
      </c>
      <c r="BB751" t="s">
        <v>98</v>
      </c>
    </row>
    <row r="752" spans="1:54" x14ac:dyDescent="0.3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Q752" t="str">
        <f t="shared" si="51"/>
        <v>ANGLOPHONE</v>
      </c>
      <c r="R752" t="str">
        <f t="shared" si="52"/>
        <v>beer</v>
      </c>
      <c r="BA752" t="s">
        <v>70</v>
      </c>
      <c r="BB752" t="s">
        <v>98</v>
      </c>
    </row>
    <row r="753" spans="1:54" x14ac:dyDescent="0.3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Q753" t="str">
        <f t="shared" si="51"/>
        <v>ANGLOPHONE</v>
      </c>
      <c r="R753" t="str">
        <f t="shared" si="52"/>
        <v>beer</v>
      </c>
      <c r="BA753" t="s">
        <v>70</v>
      </c>
      <c r="BB753" t="s">
        <v>98</v>
      </c>
    </row>
    <row r="754" spans="1:54" x14ac:dyDescent="0.3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Q754" t="str">
        <f t="shared" si="51"/>
        <v>FRANCOPHONE</v>
      </c>
      <c r="R754" t="str">
        <f t="shared" si="52"/>
        <v>beer</v>
      </c>
      <c r="BA754" t="s">
        <v>71</v>
      </c>
      <c r="BB754" t="s">
        <v>98</v>
      </c>
    </row>
    <row r="755" spans="1:54" x14ac:dyDescent="0.3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Q755" t="str">
        <f t="shared" si="51"/>
        <v>FRANCOPHONE</v>
      </c>
      <c r="R755" t="str">
        <f t="shared" si="52"/>
        <v>beer</v>
      </c>
      <c r="BA755" t="s">
        <v>71</v>
      </c>
      <c r="BB755" t="s">
        <v>98</v>
      </c>
    </row>
    <row r="756" spans="1:54" x14ac:dyDescent="0.3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Q756" t="str">
        <f t="shared" si="51"/>
        <v>FRANCOPHONE</v>
      </c>
      <c r="R756" t="str">
        <f t="shared" si="52"/>
        <v>malt</v>
      </c>
      <c r="BA756" t="s">
        <v>71</v>
      </c>
      <c r="BB756" t="s">
        <v>97</v>
      </c>
    </row>
    <row r="757" spans="1:54" x14ac:dyDescent="0.3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Q757" t="str">
        <f t="shared" si="51"/>
        <v>ANGLOPHONE</v>
      </c>
      <c r="R757" t="str">
        <f t="shared" si="52"/>
        <v>malt</v>
      </c>
      <c r="BA757" t="s">
        <v>70</v>
      </c>
      <c r="BB757" t="s">
        <v>97</v>
      </c>
    </row>
    <row r="758" spans="1:54" x14ac:dyDescent="0.3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Q758" t="str">
        <f t="shared" si="51"/>
        <v>ANGLOPHONE</v>
      </c>
      <c r="R758" t="str">
        <f t="shared" si="52"/>
        <v>beer</v>
      </c>
      <c r="BA758" t="s">
        <v>70</v>
      </c>
      <c r="BB758" t="s">
        <v>98</v>
      </c>
    </row>
    <row r="759" spans="1:54" x14ac:dyDescent="0.3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Q759" t="str">
        <f t="shared" si="51"/>
        <v>FRANCOPHONE</v>
      </c>
      <c r="R759" t="str">
        <f t="shared" si="52"/>
        <v>beer</v>
      </c>
      <c r="BA759" t="s">
        <v>71</v>
      </c>
      <c r="BB759" t="s">
        <v>98</v>
      </c>
    </row>
    <row r="760" spans="1:54" x14ac:dyDescent="0.3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Q760" t="str">
        <f t="shared" si="51"/>
        <v>FRANCOPHONE</v>
      </c>
      <c r="R760" t="str">
        <f t="shared" si="52"/>
        <v>beer</v>
      </c>
      <c r="BA760" t="s">
        <v>71</v>
      </c>
      <c r="BB760" t="s">
        <v>98</v>
      </c>
    </row>
    <row r="761" spans="1:54" x14ac:dyDescent="0.3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Q761" t="str">
        <f t="shared" si="51"/>
        <v>FRANCOPHONE</v>
      </c>
      <c r="R761" t="str">
        <f t="shared" si="52"/>
        <v>beer</v>
      </c>
      <c r="BA761" t="s">
        <v>71</v>
      </c>
      <c r="BB761" t="s">
        <v>98</v>
      </c>
    </row>
    <row r="762" spans="1:54" x14ac:dyDescent="0.3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Q762" t="str">
        <f t="shared" si="51"/>
        <v>ANGLOPHONE</v>
      </c>
      <c r="R762" t="str">
        <f t="shared" si="52"/>
        <v>beer</v>
      </c>
      <c r="BA762" t="s">
        <v>70</v>
      </c>
      <c r="BB762" t="s">
        <v>98</v>
      </c>
    </row>
    <row r="763" spans="1:54" x14ac:dyDescent="0.3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Q763" t="str">
        <f t="shared" si="51"/>
        <v>ANGLOPHONE</v>
      </c>
      <c r="R763" t="str">
        <f t="shared" si="52"/>
        <v>malt</v>
      </c>
      <c r="BA763" t="s">
        <v>70</v>
      </c>
      <c r="BB763" t="s">
        <v>97</v>
      </c>
    </row>
    <row r="764" spans="1:54" x14ac:dyDescent="0.3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Q764" t="str">
        <f t="shared" si="51"/>
        <v>FRANCOPHONE</v>
      </c>
      <c r="R764" t="str">
        <f t="shared" si="52"/>
        <v>malt</v>
      </c>
      <c r="BA764" t="s">
        <v>71</v>
      </c>
      <c r="BB764" t="s">
        <v>97</v>
      </c>
    </row>
    <row r="765" spans="1:54" x14ac:dyDescent="0.3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Q765" t="str">
        <f t="shared" si="51"/>
        <v>FRANCOPHONE</v>
      </c>
      <c r="R765" t="str">
        <f t="shared" si="52"/>
        <v>beer</v>
      </c>
      <c r="BA765" t="s">
        <v>71</v>
      </c>
      <c r="BB765" t="s">
        <v>98</v>
      </c>
    </row>
    <row r="766" spans="1:54" x14ac:dyDescent="0.3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Q766" t="str">
        <f t="shared" si="51"/>
        <v>FRANCOPHONE</v>
      </c>
      <c r="R766" t="str">
        <f t="shared" si="52"/>
        <v>beer</v>
      </c>
      <c r="BA766" t="s">
        <v>71</v>
      </c>
      <c r="BB766" t="s">
        <v>98</v>
      </c>
    </row>
    <row r="767" spans="1:54" x14ac:dyDescent="0.3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Q767" t="str">
        <f t="shared" si="51"/>
        <v>ANGLOPHONE</v>
      </c>
      <c r="R767" t="str">
        <f t="shared" si="52"/>
        <v>beer</v>
      </c>
      <c r="BA767" t="s">
        <v>70</v>
      </c>
      <c r="BB767" t="s">
        <v>98</v>
      </c>
    </row>
    <row r="768" spans="1:54" x14ac:dyDescent="0.3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Q768" t="str">
        <f t="shared" si="51"/>
        <v>ANGLOPHONE</v>
      </c>
      <c r="R768" t="str">
        <f t="shared" si="52"/>
        <v>beer</v>
      </c>
      <c r="BA768" t="s">
        <v>70</v>
      </c>
      <c r="BB768" t="s">
        <v>98</v>
      </c>
    </row>
    <row r="769" spans="1:54" x14ac:dyDescent="0.3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Q769" t="str">
        <f t="shared" si="51"/>
        <v>FRANCOPHONE</v>
      </c>
      <c r="R769" t="str">
        <f t="shared" si="52"/>
        <v>beer</v>
      </c>
      <c r="BA769" t="s">
        <v>71</v>
      </c>
      <c r="BB769" t="s">
        <v>98</v>
      </c>
    </row>
    <row r="770" spans="1:54" x14ac:dyDescent="0.3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Q770" t="str">
        <f t="shared" si="51"/>
        <v>FRANCOPHONE</v>
      </c>
      <c r="R770" t="str">
        <f t="shared" si="52"/>
        <v>malt</v>
      </c>
      <c r="BA770" t="s">
        <v>71</v>
      </c>
      <c r="BB770" t="s">
        <v>97</v>
      </c>
    </row>
    <row r="771" spans="1:54" x14ac:dyDescent="0.3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Q771" t="str">
        <f t="shared" ref="Q771:Q834" si="53">IF(J771="GHANA", "ANGLOPHONE", IF(J771="NIGERIA", "ANGLOPHONE","FRANCOPHONE"))</f>
        <v>FRANCOPHONE</v>
      </c>
      <c r="R771" t="str">
        <f t="shared" ref="R771:R834" si="54">IF(D771="beta malt", "malt", IF(D771="grand malt", "malt", "beer"))</f>
        <v>malt</v>
      </c>
      <c r="BA771" t="s">
        <v>71</v>
      </c>
      <c r="BB771" t="s">
        <v>97</v>
      </c>
    </row>
    <row r="772" spans="1:54" x14ac:dyDescent="0.3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Q772" t="str">
        <f t="shared" si="53"/>
        <v>ANGLOPHONE</v>
      </c>
      <c r="R772" t="str">
        <f t="shared" si="54"/>
        <v>beer</v>
      </c>
      <c r="BA772" t="s">
        <v>70</v>
      </c>
      <c r="BB772" t="s">
        <v>98</v>
      </c>
    </row>
    <row r="773" spans="1:54" x14ac:dyDescent="0.3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Q773" t="str">
        <f t="shared" si="53"/>
        <v>ANGLOPHONE</v>
      </c>
      <c r="R773" t="str">
        <f t="shared" si="54"/>
        <v>beer</v>
      </c>
      <c r="BA773" t="s">
        <v>70</v>
      </c>
      <c r="BB773" t="s">
        <v>98</v>
      </c>
    </row>
    <row r="774" spans="1:54" x14ac:dyDescent="0.3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Q774" t="str">
        <f t="shared" si="53"/>
        <v>FRANCOPHONE</v>
      </c>
      <c r="R774" t="str">
        <f t="shared" si="54"/>
        <v>beer</v>
      </c>
      <c r="BA774" t="s">
        <v>71</v>
      </c>
      <c r="BB774" t="s">
        <v>98</v>
      </c>
    </row>
    <row r="775" spans="1:54" x14ac:dyDescent="0.3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Q775" t="str">
        <f t="shared" si="53"/>
        <v>FRANCOPHONE</v>
      </c>
      <c r="R775" t="str">
        <f t="shared" si="54"/>
        <v>beer</v>
      </c>
      <c r="BA775" t="s">
        <v>71</v>
      </c>
      <c r="BB775" t="s">
        <v>98</v>
      </c>
    </row>
    <row r="776" spans="1:54" x14ac:dyDescent="0.3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Q776" t="str">
        <f t="shared" si="53"/>
        <v>FRANCOPHONE</v>
      </c>
      <c r="R776" t="str">
        <f t="shared" si="54"/>
        <v>beer</v>
      </c>
      <c r="BA776" t="s">
        <v>71</v>
      </c>
      <c r="BB776" t="s">
        <v>98</v>
      </c>
    </row>
    <row r="777" spans="1:54" x14ac:dyDescent="0.3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Q777" t="str">
        <f t="shared" si="53"/>
        <v>ANGLOPHONE</v>
      </c>
      <c r="R777" t="str">
        <f t="shared" si="54"/>
        <v>malt</v>
      </c>
      <c r="BA777" t="s">
        <v>70</v>
      </c>
      <c r="BB777" t="s">
        <v>97</v>
      </c>
    </row>
    <row r="778" spans="1:54" x14ac:dyDescent="0.3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Q778" t="str">
        <f t="shared" si="53"/>
        <v>ANGLOPHONE</v>
      </c>
      <c r="R778" t="str">
        <f t="shared" si="54"/>
        <v>malt</v>
      </c>
      <c r="BA778" t="s">
        <v>70</v>
      </c>
      <c r="BB778" t="s">
        <v>97</v>
      </c>
    </row>
    <row r="779" spans="1:54" x14ac:dyDescent="0.3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Q779" t="str">
        <f t="shared" si="53"/>
        <v>FRANCOPHONE</v>
      </c>
      <c r="R779" t="str">
        <f t="shared" si="54"/>
        <v>beer</v>
      </c>
      <c r="BA779" t="s">
        <v>71</v>
      </c>
      <c r="BB779" t="s">
        <v>98</v>
      </c>
    </row>
    <row r="780" spans="1:54" x14ac:dyDescent="0.3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Q780" t="str">
        <f t="shared" si="53"/>
        <v>FRANCOPHONE</v>
      </c>
      <c r="R780" t="str">
        <f t="shared" si="54"/>
        <v>beer</v>
      </c>
      <c r="BA780" t="s">
        <v>71</v>
      </c>
      <c r="BB780" t="s">
        <v>98</v>
      </c>
    </row>
    <row r="781" spans="1:54" x14ac:dyDescent="0.3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Q781" t="str">
        <f t="shared" si="53"/>
        <v>FRANCOPHONE</v>
      </c>
      <c r="R781" t="str">
        <f t="shared" si="54"/>
        <v>beer</v>
      </c>
      <c r="BA781" t="s">
        <v>71</v>
      </c>
      <c r="BB781" t="s">
        <v>98</v>
      </c>
    </row>
    <row r="782" spans="1:54" x14ac:dyDescent="0.3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Q782" t="str">
        <f t="shared" si="53"/>
        <v>ANGLOPHONE</v>
      </c>
      <c r="R782" t="str">
        <f t="shared" si="54"/>
        <v>beer</v>
      </c>
      <c r="BA782" t="s">
        <v>70</v>
      </c>
      <c r="BB782" t="s">
        <v>98</v>
      </c>
    </row>
    <row r="783" spans="1:54" x14ac:dyDescent="0.3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Q783" t="str">
        <f t="shared" si="53"/>
        <v>ANGLOPHONE</v>
      </c>
      <c r="R783" t="str">
        <f t="shared" si="54"/>
        <v>beer</v>
      </c>
      <c r="BA783" t="s">
        <v>70</v>
      </c>
      <c r="BB783" t="s">
        <v>98</v>
      </c>
    </row>
    <row r="784" spans="1:54" x14ac:dyDescent="0.3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Q784" t="str">
        <f t="shared" si="53"/>
        <v>FRANCOPHONE</v>
      </c>
      <c r="R784" t="str">
        <f t="shared" si="54"/>
        <v>malt</v>
      </c>
      <c r="BA784" t="s">
        <v>71</v>
      </c>
      <c r="BB784" t="s">
        <v>97</v>
      </c>
    </row>
    <row r="785" spans="1:54" x14ac:dyDescent="0.3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Q785" t="str">
        <f t="shared" si="53"/>
        <v>FRANCOPHONE</v>
      </c>
      <c r="R785" t="str">
        <f t="shared" si="54"/>
        <v>malt</v>
      </c>
      <c r="BA785" t="s">
        <v>71</v>
      </c>
      <c r="BB785" t="s">
        <v>97</v>
      </c>
    </row>
    <row r="786" spans="1:54" x14ac:dyDescent="0.3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Q786" t="str">
        <f t="shared" si="53"/>
        <v>FRANCOPHONE</v>
      </c>
      <c r="R786" t="str">
        <f t="shared" si="54"/>
        <v>beer</v>
      </c>
      <c r="BA786" t="s">
        <v>71</v>
      </c>
      <c r="BB786" t="s">
        <v>98</v>
      </c>
    </row>
    <row r="787" spans="1:54" x14ac:dyDescent="0.3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Q787" t="str">
        <f t="shared" si="53"/>
        <v>ANGLOPHONE</v>
      </c>
      <c r="R787" t="str">
        <f t="shared" si="54"/>
        <v>beer</v>
      </c>
      <c r="BA787" t="s">
        <v>70</v>
      </c>
      <c r="BB787" t="s">
        <v>98</v>
      </c>
    </row>
    <row r="788" spans="1:54" x14ac:dyDescent="0.3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Q788" t="str">
        <f t="shared" si="53"/>
        <v>ANGLOPHONE</v>
      </c>
      <c r="R788" t="str">
        <f t="shared" si="54"/>
        <v>beer</v>
      </c>
      <c r="BA788" t="s">
        <v>70</v>
      </c>
      <c r="BB788" t="s">
        <v>98</v>
      </c>
    </row>
    <row r="789" spans="1:54" x14ac:dyDescent="0.3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Q789" t="str">
        <f t="shared" si="53"/>
        <v>FRANCOPHONE</v>
      </c>
      <c r="R789" t="str">
        <f t="shared" si="54"/>
        <v>beer</v>
      </c>
      <c r="BA789" t="s">
        <v>71</v>
      </c>
      <c r="BB789" t="s">
        <v>98</v>
      </c>
    </row>
    <row r="790" spans="1:54" x14ac:dyDescent="0.3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Q790" t="str">
        <f t="shared" si="53"/>
        <v>FRANCOPHONE</v>
      </c>
      <c r="R790" t="str">
        <f t="shared" si="54"/>
        <v>beer</v>
      </c>
      <c r="BA790" t="s">
        <v>71</v>
      </c>
      <c r="BB790" t="s">
        <v>98</v>
      </c>
    </row>
    <row r="791" spans="1:54" x14ac:dyDescent="0.3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Q791" t="str">
        <f t="shared" si="53"/>
        <v>FRANCOPHONE</v>
      </c>
      <c r="R791" t="str">
        <f t="shared" si="54"/>
        <v>malt</v>
      </c>
      <c r="BA791" t="s">
        <v>71</v>
      </c>
      <c r="BB791" t="s">
        <v>97</v>
      </c>
    </row>
    <row r="792" spans="1:54" x14ac:dyDescent="0.3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Q792" t="str">
        <f t="shared" si="53"/>
        <v>ANGLOPHONE</v>
      </c>
      <c r="R792" t="str">
        <f t="shared" si="54"/>
        <v>malt</v>
      </c>
      <c r="BA792" t="s">
        <v>70</v>
      </c>
      <c r="BB792" t="s">
        <v>97</v>
      </c>
    </row>
    <row r="793" spans="1:54" x14ac:dyDescent="0.3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Q793" t="str">
        <f t="shared" si="53"/>
        <v>ANGLOPHONE</v>
      </c>
      <c r="R793" t="str">
        <f t="shared" si="54"/>
        <v>beer</v>
      </c>
      <c r="BA793" t="s">
        <v>70</v>
      </c>
      <c r="BB793" t="s">
        <v>98</v>
      </c>
    </row>
    <row r="794" spans="1:54" x14ac:dyDescent="0.3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Q794" t="str">
        <f t="shared" si="53"/>
        <v>FRANCOPHONE</v>
      </c>
      <c r="R794" t="str">
        <f t="shared" si="54"/>
        <v>beer</v>
      </c>
      <c r="BA794" t="s">
        <v>71</v>
      </c>
      <c r="BB794" t="s">
        <v>98</v>
      </c>
    </row>
    <row r="795" spans="1:54" x14ac:dyDescent="0.3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Q795" t="str">
        <f t="shared" si="53"/>
        <v>FRANCOPHONE</v>
      </c>
      <c r="R795" t="str">
        <f t="shared" si="54"/>
        <v>beer</v>
      </c>
      <c r="BA795" t="s">
        <v>71</v>
      </c>
      <c r="BB795" t="s">
        <v>98</v>
      </c>
    </row>
    <row r="796" spans="1:54" x14ac:dyDescent="0.3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Q796" t="str">
        <f t="shared" si="53"/>
        <v>FRANCOPHONE</v>
      </c>
      <c r="R796" t="str">
        <f t="shared" si="54"/>
        <v>beer</v>
      </c>
      <c r="BA796" t="s">
        <v>71</v>
      </c>
      <c r="BB796" t="s">
        <v>98</v>
      </c>
    </row>
    <row r="797" spans="1:54" x14ac:dyDescent="0.3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Q797" t="str">
        <f t="shared" si="53"/>
        <v>ANGLOPHONE</v>
      </c>
      <c r="R797" t="str">
        <f t="shared" si="54"/>
        <v>beer</v>
      </c>
      <c r="BA797" t="s">
        <v>70</v>
      </c>
      <c r="BB797" t="s">
        <v>98</v>
      </c>
    </row>
    <row r="798" spans="1:54" x14ac:dyDescent="0.3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Q798" t="str">
        <f t="shared" si="53"/>
        <v>ANGLOPHONE</v>
      </c>
      <c r="R798" t="str">
        <f t="shared" si="54"/>
        <v>malt</v>
      </c>
      <c r="BA798" t="s">
        <v>70</v>
      </c>
      <c r="BB798" t="s">
        <v>97</v>
      </c>
    </row>
    <row r="799" spans="1:54" x14ac:dyDescent="0.3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Q799" t="str">
        <f t="shared" si="53"/>
        <v>FRANCOPHONE</v>
      </c>
      <c r="R799" t="str">
        <f t="shared" si="54"/>
        <v>malt</v>
      </c>
      <c r="BA799" t="s">
        <v>71</v>
      </c>
      <c r="BB799" t="s">
        <v>97</v>
      </c>
    </row>
    <row r="800" spans="1:54" x14ac:dyDescent="0.3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Q800" t="str">
        <f t="shared" si="53"/>
        <v>FRANCOPHONE</v>
      </c>
      <c r="R800" t="str">
        <f t="shared" si="54"/>
        <v>beer</v>
      </c>
      <c r="BA800" t="s">
        <v>71</v>
      </c>
      <c r="BB800" t="s">
        <v>98</v>
      </c>
    </row>
    <row r="801" spans="1:54" x14ac:dyDescent="0.3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Q801" t="str">
        <f t="shared" si="53"/>
        <v>FRANCOPHONE</v>
      </c>
      <c r="R801" t="str">
        <f t="shared" si="54"/>
        <v>beer</v>
      </c>
      <c r="BA801" t="s">
        <v>71</v>
      </c>
      <c r="BB801" t="s">
        <v>98</v>
      </c>
    </row>
    <row r="802" spans="1:54" x14ac:dyDescent="0.3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Q802" t="str">
        <f t="shared" si="53"/>
        <v>ANGLOPHONE</v>
      </c>
      <c r="R802" t="str">
        <f t="shared" si="54"/>
        <v>beer</v>
      </c>
      <c r="BA802" t="s">
        <v>70</v>
      </c>
      <c r="BB802" t="s">
        <v>98</v>
      </c>
    </row>
    <row r="803" spans="1:54" x14ac:dyDescent="0.3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Q803" t="str">
        <f t="shared" si="53"/>
        <v>ANGLOPHONE</v>
      </c>
      <c r="R803" t="str">
        <f t="shared" si="54"/>
        <v>beer</v>
      </c>
      <c r="BA803" t="s">
        <v>70</v>
      </c>
      <c r="BB803" t="s">
        <v>98</v>
      </c>
    </row>
    <row r="804" spans="1:54" x14ac:dyDescent="0.3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Q804" t="str">
        <f t="shared" si="53"/>
        <v>FRANCOPHONE</v>
      </c>
      <c r="R804" t="str">
        <f t="shared" si="54"/>
        <v>beer</v>
      </c>
      <c r="BA804" t="s">
        <v>71</v>
      </c>
      <c r="BB804" t="s">
        <v>98</v>
      </c>
    </row>
    <row r="805" spans="1:54" x14ac:dyDescent="0.3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Q805" t="str">
        <f t="shared" si="53"/>
        <v>FRANCOPHONE</v>
      </c>
      <c r="R805" t="str">
        <f t="shared" si="54"/>
        <v>malt</v>
      </c>
      <c r="BA805" t="s">
        <v>71</v>
      </c>
      <c r="BB805" t="s">
        <v>97</v>
      </c>
    </row>
    <row r="806" spans="1:54" x14ac:dyDescent="0.3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Q806" t="str">
        <f t="shared" si="53"/>
        <v>FRANCOPHONE</v>
      </c>
      <c r="R806" t="str">
        <f t="shared" si="54"/>
        <v>malt</v>
      </c>
      <c r="BA806" t="s">
        <v>71</v>
      </c>
      <c r="BB806" t="s">
        <v>97</v>
      </c>
    </row>
    <row r="807" spans="1:54" x14ac:dyDescent="0.3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Q807" t="str">
        <f t="shared" si="53"/>
        <v>ANGLOPHONE</v>
      </c>
      <c r="R807" t="str">
        <f t="shared" si="54"/>
        <v>beer</v>
      </c>
      <c r="BA807" t="s">
        <v>70</v>
      </c>
      <c r="BB807" t="s">
        <v>98</v>
      </c>
    </row>
    <row r="808" spans="1:54" x14ac:dyDescent="0.3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Q808" t="str">
        <f t="shared" si="53"/>
        <v>ANGLOPHONE</v>
      </c>
      <c r="R808" t="str">
        <f t="shared" si="54"/>
        <v>beer</v>
      </c>
      <c r="BA808" t="s">
        <v>70</v>
      </c>
      <c r="BB808" t="s">
        <v>98</v>
      </c>
    </row>
    <row r="809" spans="1:54" x14ac:dyDescent="0.3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Q809" t="str">
        <f t="shared" si="53"/>
        <v>FRANCOPHONE</v>
      </c>
      <c r="R809" t="str">
        <f t="shared" si="54"/>
        <v>beer</v>
      </c>
      <c r="BA809" t="s">
        <v>71</v>
      </c>
      <c r="BB809" t="s">
        <v>98</v>
      </c>
    </row>
    <row r="810" spans="1:54" x14ac:dyDescent="0.3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Q810" t="str">
        <f t="shared" si="53"/>
        <v>FRANCOPHONE</v>
      </c>
      <c r="R810" t="str">
        <f t="shared" si="54"/>
        <v>beer</v>
      </c>
      <c r="BA810" t="s">
        <v>71</v>
      </c>
      <c r="BB810" t="s">
        <v>98</v>
      </c>
    </row>
    <row r="811" spans="1:54" x14ac:dyDescent="0.3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Q811" t="str">
        <f t="shared" si="53"/>
        <v>FRANCOPHONE</v>
      </c>
      <c r="R811" t="str">
        <f t="shared" si="54"/>
        <v>beer</v>
      </c>
      <c r="BA811" t="s">
        <v>71</v>
      </c>
      <c r="BB811" t="s">
        <v>98</v>
      </c>
    </row>
    <row r="812" spans="1:54" x14ac:dyDescent="0.3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Q812" t="str">
        <f t="shared" si="53"/>
        <v>ANGLOPHONE</v>
      </c>
      <c r="R812" t="str">
        <f t="shared" si="54"/>
        <v>malt</v>
      </c>
      <c r="BA812" t="s">
        <v>70</v>
      </c>
      <c r="BB812" t="s">
        <v>97</v>
      </c>
    </row>
    <row r="813" spans="1:54" x14ac:dyDescent="0.3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Q813" t="str">
        <f t="shared" si="53"/>
        <v>ANGLOPHONE</v>
      </c>
      <c r="R813" t="str">
        <f t="shared" si="54"/>
        <v>malt</v>
      </c>
      <c r="BA813" t="s">
        <v>70</v>
      </c>
      <c r="BB813" t="s">
        <v>97</v>
      </c>
    </row>
    <row r="814" spans="1:54" x14ac:dyDescent="0.3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Q814" t="str">
        <f t="shared" si="53"/>
        <v>FRANCOPHONE</v>
      </c>
      <c r="R814" t="str">
        <f t="shared" si="54"/>
        <v>beer</v>
      </c>
      <c r="BA814" t="s">
        <v>71</v>
      </c>
      <c r="BB814" t="s">
        <v>98</v>
      </c>
    </row>
    <row r="815" spans="1:54" x14ac:dyDescent="0.3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Q815" t="str">
        <f t="shared" si="53"/>
        <v>FRANCOPHONE</v>
      </c>
      <c r="R815" t="str">
        <f t="shared" si="54"/>
        <v>beer</v>
      </c>
      <c r="BA815" t="s">
        <v>71</v>
      </c>
      <c r="BB815" t="s">
        <v>98</v>
      </c>
    </row>
    <row r="816" spans="1:54" x14ac:dyDescent="0.3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Q816" t="str">
        <f t="shared" si="53"/>
        <v>FRANCOPHONE</v>
      </c>
      <c r="R816" t="str">
        <f t="shared" si="54"/>
        <v>beer</v>
      </c>
      <c r="BA816" t="s">
        <v>71</v>
      </c>
      <c r="BB816" t="s">
        <v>98</v>
      </c>
    </row>
    <row r="817" spans="1:54" x14ac:dyDescent="0.3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Q817" t="str">
        <f t="shared" si="53"/>
        <v>ANGLOPHONE</v>
      </c>
      <c r="R817" t="str">
        <f t="shared" si="54"/>
        <v>beer</v>
      </c>
      <c r="BA817" t="s">
        <v>70</v>
      </c>
      <c r="BB817" t="s">
        <v>98</v>
      </c>
    </row>
    <row r="818" spans="1:54" x14ac:dyDescent="0.3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Q818" t="str">
        <f t="shared" si="53"/>
        <v>ANGLOPHONE</v>
      </c>
      <c r="R818" t="str">
        <f t="shared" si="54"/>
        <v>beer</v>
      </c>
      <c r="BA818" t="s">
        <v>70</v>
      </c>
      <c r="BB818" t="s">
        <v>98</v>
      </c>
    </row>
    <row r="819" spans="1:54" x14ac:dyDescent="0.3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Q819" t="str">
        <f t="shared" si="53"/>
        <v>FRANCOPHONE</v>
      </c>
      <c r="R819" t="str">
        <f t="shared" si="54"/>
        <v>malt</v>
      </c>
      <c r="BA819" t="s">
        <v>71</v>
      </c>
      <c r="BB819" t="s">
        <v>97</v>
      </c>
    </row>
    <row r="820" spans="1:54" x14ac:dyDescent="0.3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Q820" t="str">
        <f t="shared" si="53"/>
        <v>FRANCOPHONE</v>
      </c>
      <c r="R820" t="str">
        <f t="shared" si="54"/>
        <v>malt</v>
      </c>
      <c r="BA820" t="s">
        <v>71</v>
      </c>
      <c r="BB820" t="s">
        <v>97</v>
      </c>
    </row>
    <row r="821" spans="1:54" x14ac:dyDescent="0.3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Q821" t="str">
        <f t="shared" si="53"/>
        <v>FRANCOPHONE</v>
      </c>
      <c r="R821" t="str">
        <f t="shared" si="54"/>
        <v>beer</v>
      </c>
      <c r="BA821" t="s">
        <v>71</v>
      </c>
      <c r="BB821" t="s">
        <v>98</v>
      </c>
    </row>
    <row r="822" spans="1:54" x14ac:dyDescent="0.3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Q822" t="str">
        <f t="shared" si="53"/>
        <v>ANGLOPHONE</v>
      </c>
      <c r="R822" t="str">
        <f t="shared" si="54"/>
        <v>beer</v>
      </c>
      <c r="BA822" t="s">
        <v>70</v>
      </c>
      <c r="BB822" t="s">
        <v>98</v>
      </c>
    </row>
    <row r="823" spans="1:54" x14ac:dyDescent="0.3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Q823" t="str">
        <f t="shared" si="53"/>
        <v>ANGLOPHONE</v>
      </c>
      <c r="R823" t="str">
        <f t="shared" si="54"/>
        <v>beer</v>
      </c>
      <c r="BA823" t="s">
        <v>70</v>
      </c>
      <c r="BB823" t="s">
        <v>98</v>
      </c>
    </row>
    <row r="824" spans="1:54" x14ac:dyDescent="0.3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Q824" t="str">
        <f t="shared" si="53"/>
        <v>FRANCOPHONE</v>
      </c>
      <c r="R824" t="str">
        <f t="shared" si="54"/>
        <v>beer</v>
      </c>
      <c r="BA824" t="s">
        <v>71</v>
      </c>
      <c r="BB824" t="s">
        <v>98</v>
      </c>
    </row>
    <row r="825" spans="1:54" x14ac:dyDescent="0.3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Q825" t="str">
        <f t="shared" si="53"/>
        <v>FRANCOPHONE</v>
      </c>
      <c r="R825" t="str">
        <f t="shared" si="54"/>
        <v>beer</v>
      </c>
      <c r="BA825" t="s">
        <v>71</v>
      </c>
      <c r="BB825" t="s">
        <v>98</v>
      </c>
    </row>
    <row r="826" spans="1:54" x14ac:dyDescent="0.3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Q826" t="str">
        <f t="shared" si="53"/>
        <v>FRANCOPHONE</v>
      </c>
      <c r="R826" t="str">
        <f t="shared" si="54"/>
        <v>malt</v>
      </c>
      <c r="BA826" t="s">
        <v>71</v>
      </c>
      <c r="BB826" t="s">
        <v>97</v>
      </c>
    </row>
    <row r="827" spans="1:54" x14ac:dyDescent="0.3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Q827" t="str">
        <f t="shared" si="53"/>
        <v>ANGLOPHONE</v>
      </c>
      <c r="R827" t="str">
        <f t="shared" si="54"/>
        <v>malt</v>
      </c>
      <c r="BA827" t="s">
        <v>70</v>
      </c>
      <c r="BB827" t="s">
        <v>97</v>
      </c>
    </row>
    <row r="828" spans="1:54" x14ac:dyDescent="0.3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Q828" t="str">
        <f t="shared" si="53"/>
        <v>ANGLOPHONE</v>
      </c>
      <c r="R828" t="str">
        <f t="shared" si="54"/>
        <v>beer</v>
      </c>
      <c r="BA828" t="s">
        <v>70</v>
      </c>
      <c r="BB828" t="s">
        <v>98</v>
      </c>
    </row>
    <row r="829" spans="1:54" x14ac:dyDescent="0.3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Q829" t="str">
        <f t="shared" si="53"/>
        <v>FRANCOPHONE</v>
      </c>
      <c r="R829" t="str">
        <f t="shared" si="54"/>
        <v>beer</v>
      </c>
      <c r="BA829" t="s">
        <v>71</v>
      </c>
      <c r="BB829" t="s">
        <v>98</v>
      </c>
    </row>
    <row r="830" spans="1:54" x14ac:dyDescent="0.3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Q830" t="str">
        <f t="shared" si="53"/>
        <v>FRANCOPHONE</v>
      </c>
      <c r="R830" t="str">
        <f t="shared" si="54"/>
        <v>beer</v>
      </c>
      <c r="BA830" t="s">
        <v>71</v>
      </c>
      <c r="BB830" t="s">
        <v>98</v>
      </c>
    </row>
    <row r="831" spans="1:54" x14ac:dyDescent="0.3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Q831" t="str">
        <f t="shared" si="53"/>
        <v>FRANCOPHONE</v>
      </c>
      <c r="R831" t="str">
        <f t="shared" si="54"/>
        <v>beer</v>
      </c>
      <c r="BA831" t="s">
        <v>71</v>
      </c>
      <c r="BB831" t="s">
        <v>98</v>
      </c>
    </row>
    <row r="832" spans="1:54" x14ac:dyDescent="0.3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Q832" t="str">
        <f t="shared" si="53"/>
        <v>ANGLOPHONE</v>
      </c>
      <c r="R832" t="str">
        <f t="shared" si="54"/>
        <v>beer</v>
      </c>
      <c r="BA832" t="s">
        <v>70</v>
      </c>
      <c r="BB832" t="s">
        <v>98</v>
      </c>
    </row>
    <row r="833" spans="1:54" x14ac:dyDescent="0.3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Q833" t="str">
        <f t="shared" si="53"/>
        <v>ANGLOPHONE</v>
      </c>
      <c r="R833" t="str">
        <f t="shared" si="54"/>
        <v>malt</v>
      </c>
      <c r="BA833" t="s">
        <v>70</v>
      </c>
      <c r="BB833" t="s">
        <v>97</v>
      </c>
    </row>
    <row r="834" spans="1:54" x14ac:dyDescent="0.3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Q834" t="str">
        <f t="shared" si="53"/>
        <v>FRANCOPHONE</v>
      </c>
      <c r="R834" t="str">
        <f t="shared" si="54"/>
        <v>malt</v>
      </c>
      <c r="BA834" t="s">
        <v>71</v>
      </c>
      <c r="BB834" t="s">
        <v>97</v>
      </c>
    </row>
    <row r="835" spans="1:54" x14ac:dyDescent="0.3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Q835" t="str">
        <f t="shared" ref="Q835:Q898" si="55">IF(J835="GHANA", "ANGLOPHONE", IF(J835="NIGERIA", "ANGLOPHONE","FRANCOPHONE"))</f>
        <v>FRANCOPHONE</v>
      </c>
      <c r="R835" t="str">
        <f t="shared" ref="R835:R898" si="56">IF(D835="beta malt", "malt", IF(D835="grand malt", "malt", "beer"))</f>
        <v>beer</v>
      </c>
      <c r="BA835" t="s">
        <v>71</v>
      </c>
      <c r="BB835" t="s">
        <v>98</v>
      </c>
    </row>
    <row r="836" spans="1:54" x14ac:dyDescent="0.3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Q836" t="str">
        <f t="shared" si="55"/>
        <v>FRANCOPHONE</v>
      </c>
      <c r="R836" t="str">
        <f t="shared" si="56"/>
        <v>beer</v>
      </c>
      <c r="BA836" t="s">
        <v>71</v>
      </c>
      <c r="BB836" t="s">
        <v>98</v>
      </c>
    </row>
    <row r="837" spans="1:54" x14ac:dyDescent="0.3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Q837" t="str">
        <f t="shared" si="55"/>
        <v>ANGLOPHONE</v>
      </c>
      <c r="R837" t="str">
        <f t="shared" si="56"/>
        <v>beer</v>
      </c>
      <c r="BA837" t="s">
        <v>70</v>
      </c>
      <c r="BB837" t="s">
        <v>98</v>
      </c>
    </row>
    <row r="838" spans="1:54" x14ac:dyDescent="0.3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Q838" t="str">
        <f t="shared" si="55"/>
        <v>ANGLOPHONE</v>
      </c>
      <c r="R838" t="str">
        <f t="shared" si="56"/>
        <v>beer</v>
      </c>
      <c r="BA838" t="s">
        <v>70</v>
      </c>
      <c r="BB838" t="s">
        <v>98</v>
      </c>
    </row>
    <row r="839" spans="1:54" x14ac:dyDescent="0.3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Q839" t="str">
        <f t="shared" si="55"/>
        <v>FRANCOPHONE</v>
      </c>
      <c r="R839" t="str">
        <f t="shared" si="56"/>
        <v>beer</v>
      </c>
      <c r="BA839" t="s">
        <v>71</v>
      </c>
      <c r="BB839" t="s">
        <v>98</v>
      </c>
    </row>
    <row r="840" spans="1:54" x14ac:dyDescent="0.3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Q840" t="str">
        <f t="shared" si="55"/>
        <v>FRANCOPHONE</v>
      </c>
      <c r="R840" t="str">
        <f t="shared" si="56"/>
        <v>malt</v>
      </c>
      <c r="BA840" t="s">
        <v>71</v>
      </c>
      <c r="BB840" t="s">
        <v>97</v>
      </c>
    </row>
    <row r="841" spans="1:54" x14ac:dyDescent="0.3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Q841" t="str">
        <f t="shared" si="55"/>
        <v>FRANCOPHONE</v>
      </c>
      <c r="R841" t="str">
        <f t="shared" si="56"/>
        <v>malt</v>
      </c>
      <c r="BA841" t="s">
        <v>71</v>
      </c>
      <c r="BB841" t="s">
        <v>97</v>
      </c>
    </row>
    <row r="842" spans="1:54" x14ac:dyDescent="0.3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Q842" t="str">
        <f t="shared" si="55"/>
        <v>ANGLOPHONE</v>
      </c>
      <c r="R842" t="str">
        <f t="shared" si="56"/>
        <v>beer</v>
      </c>
      <c r="BA842" t="s">
        <v>70</v>
      </c>
      <c r="BB842" t="s">
        <v>98</v>
      </c>
    </row>
    <row r="843" spans="1:54" x14ac:dyDescent="0.3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Q843" t="str">
        <f t="shared" si="55"/>
        <v>ANGLOPHONE</v>
      </c>
      <c r="R843" t="str">
        <f t="shared" si="56"/>
        <v>beer</v>
      </c>
      <c r="BA843" t="s">
        <v>70</v>
      </c>
      <c r="BB843" t="s">
        <v>98</v>
      </c>
    </row>
    <row r="844" spans="1:54" x14ac:dyDescent="0.3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Q844" t="str">
        <f t="shared" si="55"/>
        <v>FRANCOPHONE</v>
      </c>
      <c r="R844" t="str">
        <f t="shared" si="56"/>
        <v>beer</v>
      </c>
      <c r="BA844" t="s">
        <v>71</v>
      </c>
      <c r="BB844" t="s">
        <v>98</v>
      </c>
    </row>
    <row r="845" spans="1:54" x14ac:dyDescent="0.3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Q845" t="str">
        <f t="shared" si="55"/>
        <v>FRANCOPHONE</v>
      </c>
      <c r="R845" t="str">
        <f t="shared" si="56"/>
        <v>beer</v>
      </c>
      <c r="BA845" t="s">
        <v>71</v>
      </c>
      <c r="BB845" t="s">
        <v>98</v>
      </c>
    </row>
    <row r="846" spans="1:54" x14ac:dyDescent="0.3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Q846" t="str">
        <f t="shared" si="55"/>
        <v>FRANCOPHONE</v>
      </c>
      <c r="R846" t="str">
        <f t="shared" si="56"/>
        <v>beer</v>
      </c>
      <c r="BA846" t="s">
        <v>71</v>
      </c>
      <c r="BB846" t="s">
        <v>98</v>
      </c>
    </row>
    <row r="847" spans="1:54" x14ac:dyDescent="0.3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Q847" t="str">
        <f t="shared" si="55"/>
        <v>ANGLOPHONE</v>
      </c>
      <c r="R847" t="str">
        <f t="shared" si="56"/>
        <v>malt</v>
      </c>
      <c r="BA847" t="s">
        <v>70</v>
      </c>
      <c r="BB847" t="s">
        <v>97</v>
      </c>
    </row>
    <row r="848" spans="1:54" x14ac:dyDescent="0.3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Q848" t="str">
        <f t="shared" si="55"/>
        <v>ANGLOPHONE</v>
      </c>
      <c r="R848" t="str">
        <f t="shared" si="56"/>
        <v>malt</v>
      </c>
      <c r="BA848" t="s">
        <v>70</v>
      </c>
      <c r="BB848" t="s">
        <v>97</v>
      </c>
    </row>
    <row r="849" spans="1:54" x14ac:dyDescent="0.3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Q849" t="str">
        <f t="shared" si="55"/>
        <v>FRANCOPHONE</v>
      </c>
      <c r="R849" t="str">
        <f t="shared" si="56"/>
        <v>beer</v>
      </c>
      <c r="BA849" t="s">
        <v>71</v>
      </c>
      <c r="BB849" t="s">
        <v>98</v>
      </c>
    </row>
    <row r="850" spans="1:54" x14ac:dyDescent="0.3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Q850" t="str">
        <f t="shared" si="55"/>
        <v>FRANCOPHONE</v>
      </c>
      <c r="R850" t="str">
        <f t="shared" si="56"/>
        <v>beer</v>
      </c>
      <c r="BA850" t="s">
        <v>71</v>
      </c>
      <c r="BB850" t="s">
        <v>98</v>
      </c>
    </row>
    <row r="851" spans="1:54" x14ac:dyDescent="0.3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Q851" t="str">
        <f t="shared" si="55"/>
        <v>FRANCOPHONE</v>
      </c>
      <c r="R851" t="str">
        <f t="shared" si="56"/>
        <v>beer</v>
      </c>
      <c r="BA851" t="s">
        <v>71</v>
      </c>
      <c r="BB851" t="s">
        <v>98</v>
      </c>
    </row>
    <row r="852" spans="1:54" x14ac:dyDescent="0.3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Q852" t="str">
        <f t="shared" si="55"/>
        <v>ANGLOPHONE</v>
      </c>
      <c r="R852" t="str">
        <f t="shared" si="56"/>
        <v>beer</v>
      </c>
      <c r="BA852" t="s">
        <v>70</v>
      </c>
      <c r="BB852" t="s">
        <v>98</v>
      </c>
    </row>
    <row r="853" spans="1:54" x14ac:dyDescent="0.3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Q853" t="str">
        <f t="shared" si="55"/>
        <v>ANGLOPHONE</v>
      </c>
      <c r="R853" t="str">
        <f t="shared" si="56"/>
        <v>beer</v>
      </c>
      <c r="BA853" t="s">
        <v>70</v>
      </c>
      <c r="BB853" t="s">
        <v>98</v>
      </c>
    </row>
    <row r="854" spans="1:54" x14ac:dyDescent="0.3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Q854" t="str">
        <f t="shared" si="55"/>
        <v>FRANCOPHONE</v>
      </c>
      <c r="R854" t="str">
        <f t="shared" si="56"/>
        <v>malt</v>
      </c>
      <c r="BA854" t="s">
        <v>71</v>
      </c>
      <c r="BB854" t="s">
        <v>97</v>
      </c>
    </row>
    <row r="855" spans="1:54" x14ac:dyDescent="0.3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Q855" t="str">
        <f t="shared" si="55"/>
        <v>FRANCOPHONE</v>
      </c>
      <c r="R855" t="str">
        <f t="shared" si="56"/>
        <v>malt</v>
      </c>
      <c r="BA855" t="s">
        <v>71</v>
      </c>
      <c r="BB855" t="s">
        <v>97</v>
      </c>
    </row>
    <row r="856" spans="1:54" x14ac:dyDescent="0.3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Q856" t="str">
        <f t="shared" si="55"/>
        <v>FRANCOPHONE</v>
      </c>
      <c r="R856" t="str">
        <f t="shared" si="56"/>
        <v>beer</v>
      </c>
      <c r="BA856" t="s">
        <v>71</v>
      </c>
      <c r="BB856" t="s">
        <v>98</v>
      </c>
    </row>
    <row r="857" spans="1:54" x14ac:dyDescent="0.3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Q857" t="str">
        <f t="shared" si="55"/>
        <v>ANGLOPHONE</v>
      </c>
      <c r="R857" t="str">
        <f t="shared" si="56"/>
        <v>beer</v>
      </c>
      <c r="BA857" t="s">
        <v>70</v>
      </c>
      <c r="BB857" t="s">
        <v>98</v>
      </c>
    </row>
    <row r="858" spans="1:54" x14ac:dyDescent="0.3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Q858" t="str">
        <f t="shared" si="55"/>
        <v>ANGLOPHONE</v>
      </c>
      <c r="R858" t="str">
        <f t="shared" si="56"/>
        <v>beer</v>
      </c>
      <c r="BA858" t="s">
        <v>70</v>
      </c>
      <c r="BB858" t="s">
        <v>98</v>
      </c>
    </row>
    <row r="859" spans="1:54" x14ac:dyDescent="0.3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Q859" t="str">
        <f t="shared" si="55"/>
        <v>FRANCOPHONE</v>
      </c>
      <c r="R859" t="str">
        <f t="shared" si="56"/>
        <v>beer</v>
      </c>
      <c r="BA859" t="s">
        <v>71</v>
      </c>
      <c r="BB859" t="s">
        <v>98</v>
      </c>
    </row>
    <row r="860" spans="1:54" x14ac:dyDescent="0.3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Q860" t="str">
        <f t="shared" si="55"/>
        <v>FRANCOPHONE</v>
      </c>
      <c r="R860" t="str">
        <f t="shared" si="56"/>
        <v>beer</v>
      </c>
      <c r="BA860" t="s">
        <v>71</v>
      </c>
      <c r="BB860" t="s">
        <v>98</v>
      </c>
    </row>
    <row r="861" spans="1:54" x14ac:dyDescent="0.3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Q861" t="str">
        <f t="shared" si="55"/>
        <v>FRANCOPHONE</v>
      </c>
      <c r="R861" t="str">
        <f t="shared" si="56"/>
        <v>malt</v>
      </c>
      <c r="BA861" t="s">
        <v>71</v>
      </c>
      <c r="BB861" t="s">
        <v>97</v>
      </c>
    </row>
    <row r="862" spans="1:54" x14ac:dyDescent="0.3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Q862" t="str">
        <f t="shared" si="55"/>
        <v>ANGLOPHONE</v>
      </c>
      <c r="R862" t="str">
        <f t="shared" si="56"/>
        <v>malt</v>
      </c>
      <c r="BA862" t="s">
        <v>70</v>
      </c>
      <c r="BB862" t="s">
        <v>97</v>
      </c>
    </row>
    <row r="863" spans="1:54" x14ac:dyDescent="0.3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Q863" t="str">
        <f t="shared" si="55"/>
        <v>ANGLOPHONE</v>
      </c>
      <c r="R863" t="str">
        <f t="shared" si="56"/>
        <v>beer</v>
      </c>
      <c r="BA863" t="s">
        <v>70</v>
      </c>
      <c r="BB863" t="s">
        <v>98</v>
      </c>
    </row>
    <row r="864" spans="1:54" x14ac:dyDescent="0.3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Q864" t="str">
        <f t="shared" si="55"/>
        <v>FRANCOPHONE</v>
      </c>
      <c r="R864" t="str">
        <f t="shared" si="56"/>
        <v>beer</v>
      </c>
      <c r="BA864" t="s">
        <v>71</v>
      </c>
      <c r="BB864" t="s">
        <v>98</v>
      </c>
    </row>
    <row r="865" spans="1:54" x14ac:dyDescent="0.3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Q865" t="str">
        <f t="shared" si="55"/>
        <v>FRANCOPHONE</v>
      </c>
      <c r="R865" t="str">
        <f t="shared" si="56"/>
        <v>beer</v>
      </c>
      <c r="BA865" t="s">
        <v>71</v>
      </c>
      <c r="BB865" t="s">
        <v>98</v>
      </c>
    </row>
    <row r="866" spans="1:54" x14ac:dyDescent="0.3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Q866" t="str">
        <f t="shared" si="55"/>
        <v>FRANCOPHONE</v>
      </c>
      <c r="R866" t="str">
        <f t="shared" si="56"/>
        <v>beer</v>
      </c>
      <c r="BA866" t="s">
        <v>71</v>
      </c>
      <c r="BB866" t="s">
        <v>98</v>
      </c>
    </row>
    <row r="867" spans="1:54" x14ac:dyDescent="0.3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Q867" t="str">
        <f t="shared" si="55"/>
        <v>ANGLOPHONE</v>
      </c>
      <c r="R867" t="str">
        <f t="shared" si="56"/>
        <v>beer</v>
      </c>
      <c r="BA867" t="s">
        <v>70</v>
      </c>
      <c r="BB867" t="s">
        <v>98</v>
      </c>
    </row>
    <row r="868" spans="1:54" x14ac:dyDescent="0.3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Q868" t="str">
        <f t="shared" si="55"/>
        <v>ANGLOPHONE</v>
      </c>
      <c r="R868" t="str">
        <f t="shared" si="56"/>
        <v>malt</v>
      </c>
      <c r="BA868" t="s">
        <v>70</v>
      </c>
      <c r="BB868" t="s">
        <v>97</v>
      </c>
    </row>
    <row r="869" spans="1:54" x14ac:dyDescent="0.3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Q869" t="str">
        <f t="shared" si="55"/>
        <v>FRANCOPHONE</v>
      </c>
      <c r="R869" t="str">
        <f t="shared" si="56"/>
        <v>malt</v>
      </c>
      <c r="BA869" t="s">
        <v>71</v>
      </c>
      <c r="BB869" t="s">
        <v>97</v>
      </c>
    </row>
    <row r="870" spans="1:54" x14ac:dyDescent="0.3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Q870" t="str">
        <f t="shared" si="55"/>
        <v>FRANCOPHONE</v>
      </c>
      <c r="R870" t="str">
        <f t="shared" si="56"/>
        <v>beer</v>
      </c>
      <c r="BA870" t="s">
        <v>71</v>
      </c>
      <c r="BB870" t="s">
        <v>98</v>
      </c>
    </row>
    <row r="871" spans="1:54" x14ac:dyDescent="0.3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Q871" t="str">
        <f t="shared" si="55"/>
        <v>FRANCOPHONE</v>
      </c>
      <c r="R871" t="str">
        <f t="shared" si="56"/>
        <v>beer</v>
      </c>
      <c r="BA871" t="s">
        <v>71</v>
      </c>
      <c r="BB871" t="s">
        <v>98</v>
      </c>
    </row>
    <row r="872" spans="1:54" x14ac:dyDescent="0.3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Q872" t="str">
        <f t="shared" si="55"/>
        <v>ANGLOPHONE</v>
      </c>
      <c r="R872" t="str">
        <f t="shared" si="56"/>
        <v>beer</v>
      </c>
      <c r="BA872" t="s">
        <v>70</v>
      </c>
      <c r="BB872" t="s">
        <v>98</v>
      </c>
    </row>
    <row r="873" spans="1:54" x14ac:dyDescent="0.3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Q873" t="str">
        <f t="shared" si="55"/>
        <v>ANGLOPHONE</v>
      </c>
      <c r="R873" t="str">
        <f t="shared" si="56"/>
        <v>beer</v>
      </c>
      <c r="BA873" t="s">
        <v>70</v>
      </c>
      <c r="BB873" t="s">
        <v>98</v>
      </c>
    </row>
    <row r="874" spans="1:54" x14ac:dyDescent="0.3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Q874" t="str">
        <f t="shared" si="55"/>
        <v>FRANCOPHONE</v>
      </c>
      <c r="R874" t="str">
        <f t="shared" si="56"/>
        <v>beer</v>
      </c>
      <c r="BA874" t="s">
        <v>71</v>
      </c>
      <c r="BB874" t="s">
        <v>98</v>
      </c>
    </row>
    <row r="875" spans="1:54" x14ac:dyDescent="0.3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Q875" t="str">
        <f t="shared" si="55"/>
        <v>FRANCOPHONE</v>
      </c>
      <c r="R875" t="str">
        <f t="shared" si="56"/>
        <v>malt</v>
      </c>
      <c r="BA875" t="s">
        <v>71</v>
      </c>
      <c r="BB875" t="s">
        <v>97</v>
      </c>
    </row>
    <row r="876" spans="1:54" x14ac:dyDescent="0.3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Q876" t="str">
        <f t="shared" si="55"/>
        <v>FRANCOPHONE</v>
      </c>
      <c r="R876" t="str">
        <f t="shared" si="56"/>
        <v>malt</v>
      </c>
      <c r="BA876" t="s">
        <v>71</v>
      </c>
      <c r="BB876" t="s">
        <v>97</v>
      </c>
    </row>
    <row r="877" spans="1:54" x14ac:dyDescent="0.3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Q877" t="str">
        <f t="shared" si="55"/>
        <v>ANGLOPHONE</v>
      </c>
      <c r="R877" t="str">
        <f t="shared" si="56"/>
        <v>beer</v>
      </c>
      <c r="BA877" t="s">
        <v>70</v>
      </c>
      <c r="BB877" t="s">
        <v>98</v>
      </c>
    </row>
    <row r="878" spans="1:54" x14ac:dyDescent="0.3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Q878" t="str">
        <f t="shared" si="55"/>
        <v>ANGLOPHONE</v>
      </c>
      <c r="R878" t="str">
        <f t="shared" si="56"/>
        <v>beer</v>
      </c>
      <c r="BA878" t="s">
        <v>70</v>
      </c>
      <c r="BB878" t="s">
        <v>98</v>
      </c>
    </row>
    <row r="879" spans="1:54" x14ac:dyDescent="0.3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Q879" t="str">
        <f t="shared" si="55"/>
        <v>FRANCOPHONE</v>
      </c>
      <c r="R879" t="str">
        <f t="shared" si="56"/>
        <v>beer</v>
      </c>
      <c r="BA879" t="s">
        <v>71</v>
      </c>
      <c r="BB879" t="s">
        <v>98</v>
      </c>
    </row>
    <row r="880" spans="1:54" x14ac:dyDescent="0.3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Q880" t="str">
        <f t="shared" si="55"/>
        <v>FRANCOPHONE</v>
      </c>
      <c r="R880" t="str">
        <f t="shared" si="56"/>
        <v>beer</v>
      </c>
      <c r="BA880" t="s">
        <v>71</v>
      </c>
      <c r="BB880" t="s">
        <v>98</v>
      </c>
    </row>
    <row r="881" spans="1:54" x14ac:dyDescent="0.3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Q881" t="str">
        <f t="shared" si="55"/>
        <v>FRANCOPHONE</v>
      </c>
      <c r="R881" t="str">
        <f t="shared" si="56"/>
        <v>beer</v>
      </c>
      <c r="BA881" t="s">
        <v>71</v>
      </c>
      <c r="BB881" t="s">
        <v>98</v>
      </c>
    </row>
    <row r="882" spans="1:54" x14ac:dyDescent="0.3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Q882" t="str">
        <f t="shared" si="55"/>
        <v>ANGLOPHONE</v>
      </c>
      <c r="R882" t="str">
        <f t="shared" si="56"/>
        <v>malt</v>
      </c>
      <c r="BA882" t="s">
        <v>70</v>
      </c>
      <c r="BB882" t="s">
        <v>97</v>
      </c>
    </row>
    <row r="883" spans="1:54" x14ac:dyDescent="0.3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Q883" t="str">
        <f t="shared" si="55"/>
        <v>ANGLOPHONE</v>
      </c>
      <c r="R883" t="str">
        <f t="shared" si="56"/>
        <v>malt</v>
      </c>
      <c r="BA883" t="s">
        <v>70</v>
      </c>
      <c r="BB883" t="s">
        <v>97</v>
      </c>
    </row>
    <row r="884" spans="1:54" x14ac:dyDescent="0.3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Q884" t="str">
        <f t="shared" si="55"/>
        <v>FRANCOPHONE</v>
      </c>
      <c r="R884" t="str">
        <f t="shared" si="56"/>
        <v>beer</v>
      </c>
      <c r="BA884" t="s">
        <v>71</v>
      </c>
      <c r="BB884" t="s">
        <v>98</v>
      </c>
    </row>
    <row r="885" spans="1:54" x14ac:dyDescent="0.3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Q885" t="str">
        <f t="shared" si="55"/>
        <v>FRANCOPHONE</v>
      </c>
      <c r="R885" t="str">
        <f t="shared" si="56"/>
        <v>beer</v>
      </c>
      <c r="BA885" t="s">
        <v>71</v>
      </c>
      <c r="BB885" t="s">
        <v>98</v>
      </c>
    </row>
    <row r="886" spans="1:54" x14ac:dyDescent="0.3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Q886" t="str">
        <f t="shared" si="55"/>
        <v>FRANCOPHONE</v>
      </c>
      <c r="R886" t="str">
        <f t="shared" si="56"/>
        <v>beer</v>
      </c>
      <c r="BA886" t="s">
        <v>71</v>
      </c>
      <c r="BB886" t="s">
        <v>98</v>
      </c>
    </row>
    <row r="887" spans="1:54" x14ac:dyDescent="0.3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Q887" t="str">
        <f t="shared" si="55"/>
        <v>ANGLOPHONE</v>
      </c>
      <c r="R887" t="str">
        <f t="shared" si="56"/>
        <v>beer</v>
      </c>
      <c r="BA887" t="s">
        <v>70</v>
      </c>
      <c r="BB887" t="s">
        <v>98</v>
      </c>
    </row>
    <row r="888" spans="1:54" x14ac:dyDescent="0.3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Q888" t="str">
        <f t="shared" si="55"/>
        <v>ANGLOPHONE</v>
      </c>
      <c r="R888" t="str">
        <f t="shared" si="56"/>
        <v>beer</v>
      </c>
      <c r="BA888" t="s">
        <v>70</v>
      </c>
      <c r="BB888" t="s">
        <v>98</v>
      </c>
    </row>
    <row r="889" spans="1:54" x14ac:dyDescent="0.3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Q889" t="str">
        <f t="shared" si="55"/>
        <v>FRANCOPHONE</v>
      </c>
      <c r="R889" t="str">
        <f t="shared" si="56"/>
        <v>malt</v>
      </c>
      <c r="BA889" t="s">
        <v>71</v>
      </c>
      <c r="BB889" t="s">
        <v>97</v>
      </c>
    </row>
    <row r="890" spans="1:54" x14ac:dyDescent="0.3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Q890" t="str">
        <f t="shared" si="55"/>
        <v>FRANCOPHONE</v>
      </c>
      <c r="R890" t="str">
        <f t="shared" si="56"/>
        <v>malt</v>
      </c>
      <c r="BA890" t="s">
        <v>71</v>
      </c>
      <c r="BB890" t="s">
        <v>97</v>
      </c>
    </row>
    <row r="891" spans="1:54" x14ac:dyDescent="0.3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Q891" t="str">
        <f t="shared" si="55"/>
        <v>FRANCOPHONE</v>
      </c>
      <c r="R891" t="str">
        <f t="shared" si="56"/>
        <v>beer</v>
      </c>
      <c r="BA891" t="s">
        <v>71</v>
      </c>
      <c r="BB891" t="s">
        <v>98</v>
      </c>
    </row>
    <row r="892" spans="1:54" x14ac:dyDescent="0.3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Q892" t="str">
        <f t="shared" si="55"/>
        <v>ANGLOPHONE</v>
      </c>
      <c r="R892" t="str">
        <f t="shared" si="56"/>
        <v>beer</v>
      </c>
      <c r="BA892" t="s">
        <v>70</v>
      </c>
      <c r="BB892" t="s">
        <v>98</v>
      </c>
    </row>
    <row r="893" spans="1:54" x14ac:dyDescent="0.3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Q893" t="str">
        <f t="shared" si="55"/>
        <v>ANGLOPHONE</v>
      </c>
      <c r="R893" t="str">
        <f t="shared" si="56"/>
        <v>beer</v>
      </c>
      <c r="BA893" t="s">
        <v>70</v>
      </c>
      <c r="BB893" t="s">
        <v>98</v>
      </c>
    </row>
    <row r="894" spans="1:54" x14ac:dyDescent="0.3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Q894" t="str">
        <f t="shared" si="55"/>
        <v>FRANCOPHONE</v>
      </c>
      <c r="R894" t="str">
        <f t="shared" si="56"/>
        <v>beer</v>
      </c>
      <c r="BA894" t="s">
        <v>71</v>
      </c>
      <c r="BB894" t="s">
        <v>98</v>
      </c>
    </row>
    <row r="895" spans="1:54" x14ac:dyDescent="0.3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Q895" t="str">
        <f t="shared" si="55"/>
        <v>FRANCOPHONE</v>
      </c>
      <c r="R895" t="str">
        <f t="shared" si="56"/>
        <v>beer</v>
      </c>
      <c r="BA895" t="s">
        <v>71</v>
      </c>
      <c r="BB895" t="s">
        <v>98</v>
      </c>
    </row>
    <row r="896" spans="1:54" x14ac:dyDescent="0.3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Q896" t="str">
        <f t="shared" si="55"/>
        <v>FRANCOPHONE</v>
      </c>
      <c r="R896" t="str">
        <f t="shared" si="56"/>
        <v>malt</v>
      </c>
      <c r="BA896" t="s">
        <v>71</v>
      </c>
      <c r="BB896" t="s">
        <v>97</v>
      </c>
    </row>
    <row r="897" spans="1:54" x14ac:dyDescent="0.3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Q897" t="str">
        <f t="shared" si="55"/>
        <v>ANGLOPHONE</v>
      </c>
      <c r="R897" t="str">
        <f t="shared" si="56"/>
        <v>malt</v>
      </c>
      <c r="BA897" t="s">
        <v>70</v>
      </c>
      <c r="BB897" t="s">
        <v>97</v>
      </c>
    </row>
    <row r="898" spans="1:54" x14ac:dyDescent="0.3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Q898" t="str">
        <f t="shared" si="55"/>
        <v>ANGLOPHONE</v>
      </c>
      <c r="R898" t="str">
        <f t="shared" si="56"/>
        <v>beer</v>
      </c>
      <c r="BA898" t="s">
        <v>70</v>
      </c>
      <c r="BB898" t="s">
        <v>98</v>
      </c>
    </row>
    <row r="899" spans="1:54" x14ac:dyDescent="0.3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Q899" t="str">
        <f t="shared" ref="Q899:Q962" si="57">IF(J899="GHANA", "ANGLOPHONE", IF(J899="NIGERIA", "ANGLOPHONE","FRANCOPHONE"))</f>
        <v>FRANCOPHONE</v>
      </c>
      <c r="R899" t="str">
        <f t="shared" ref="R899:R962" si="58">IF(D899="beta malt", "malt", IF(D899="grand malt", "malt", "beer"))</f>
        <v>beer</v>
      </c>
      <c r="BA899" t="s">
        <v>71</v>
      </c>
      <c r="BB899" t="s">
        <v>98</v>
      </c>
    </row>
    <row r="900" spans="1:54" x14ac:dyDescent="0.3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Q900" t="str">
        <f t="shared" si="57"/>
        <v>FRANCOPHONE</v>
      </c>
      <c r="R900" t="str">
        <f t="shared" si="58"/>
        <v>beer</v>
      </c>
      <c r="BA900" t="s">
        <v>71</v>
      </c>
      <c r="BB900" t="s">
        <v>98</v>
      </c>
    </row>
    <row r="901" spans="1:54" x14ac:dyDescent="0.3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Q901" t="str">
        <f t="shared" si="57"/>
        <v>FRANCOPHONE</v>
      </c>
      <c r="R901" t="str">
        <f t="shared" si="58"/>
        <v>beer</v>
      </c>
      <c r="BA901" t="s">
        <v>71</v>
      </c>
      <c r="BB901" t="s">
        <v>98</v>
      </c>
    </row>
    <row r="902" spans="1:54" x14ac:dyDescent="0.3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Q902" t="str">
        <f t="shared" si="57"/>
        <v>ANGLOPHONE</v>
      </c>
      <c r="R902" t="str">
        <f t="shared" si="58"/>
        <v>beer</v>
      </c>
      <c r="BA902" t="s">
        <v>70</v>
      </c>
      <c r="BB902" t="s">
        <v>98</v>
      </c>
    </row>
    <row r="903" spans="1:54" x14ac:dyDescent="0.3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Q903" t="str">
        <f t="shared" si="57"/>
        <v>ANGLOPHONE</v>
      </c>
      <c r="R903" t="str">
        <f t="shared" si="58"/>
        <v>malt</v>
      </c>
      <c r="BA903" t="s">
        <v>70</v>
      </c>
      <c r="BB903" t="s">
        <v>97</v>
      </c>
    </row>
    <row r="904" spans="1:54" x14ac:dyDescent="0.3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Q904" t="str">
        <f t="shared" si="57"/>
        <v>FRANCOPHONE</v>
      </c>
      <c r="R904" t="str">
        <f t="shared" si="58"/>
        <v>malt</v>
      </c>
      <c r="BA904" t="s">
        <v>71</v>
      </c>
      <c r="BB904" t="s">
        <v>97</v>
      </c>
    </row>
    <row r="905" spans="1:54" x14ac:dyDescent="0.3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Q905" t="str">
        <f t="shared" si="57"/>
        <v>FRANCOPHONE</v>
      </c>
      <c r="R905" t="str">
        <f t="shared" si="58"/>
        <v>beer</v>
      </c>
      <c r="BA905" t="s">
        <v>71</v>
      </c>
      <c r="BB905" t="s">
        <v>98</v>
      </c>
    </row>
    <row r="906" spans="1:54" x14ac:dyDescent="0.3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Q906" t="str">
        <f t="shared" si="57"/>
        <v>FRANCOPHONE</v>
      </c>
      <c r="R906" t="str">
        <f t="shared" si="58"/>
        <v>beer</v>
      </c>
      <c r="BA906" t="s">
        <v>71</v>
      </c>
      <c r="BB906" t="s">
        <v>98</v>
      </c>
    </row>
    <row r="907" spans="1:54" x14ac:dyDescent="0.3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Q907" t="str">
        <f t="shared" si="57"/>
        <v>ANGLOPHONE</v>
      </c>
      <c r="R907" t="str">
        <f t="shared" si="58"/>
        <v>beer</v>
      </c>
      <c r="BA907" t="s">
        <v>70</v>
      </c>
      <c r="BB907" t="s">
        <v>98</v>
      </c>
    </row>
    <row r="908" spans="1:54" x14ac:dyDescent="0.3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Q908" t="str">
        <f t="shared" si="57"/>
        <v>ANGLOPHONE</v>
      </c>
      <c r="R908" t="str">
        <f t="shared" si="58"/>
        <v>beer</v>
      </c>
      <c r="BA908" t="s">
        <v>70</v>
      </c>
      <c r="BB908" t="s">
        <v>98</v>
      </c>
    </row>
    <row r="909" spans="1:54" x14ac:dyDescent="0.3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Q909" t="str">
        <f t="shared" si="57"/>
        <v>FRANCOPHONE</v>
      </c>
      <c r="R909" t="str">
        <f t="shared" si="58"/>
        <v>beer</v>
      </c>
      <c r="BA909" t="s">
        <v>71</v>
      </c>
      <c r="BB909" t="s">
        <v>98</v>
      </c>
    </row>
    <row r="910" spans="1:54" x14ac:dyDescent="0.3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Q910" t="str">
        <f t="shared" si="57"/>
        <v>FRANCOPHONE</v>
      </c>
      <c r="R910" t="str">
        <f t="shared" si="58"/>
        <v>malt</v>
      </c>
      <c r="BA910" t="s">
        <v>71</v>
      </c>
      <c r="BB910" t="s">
        <v>97</v>
      </c>
    </row>
    <row r="911" spans="1:54" x14ac:dyDescent="0.3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Q911" t="str">
        <f t="shared" si="57"/>
        <v>FRANCOPHONE</v>
      </c>
      <c r="R911" t="str">
        <f t="shared" si="58"/>
        <v>malt</v>
      </c>
      <c r="BA911" t="s">
        <v>71</v>
      </c>
      <c r="BB911" t="s">
        <v>97</v>
      </c>
    </row>
    <row r="912" spans="1:54" x14ac:dyDescent="0.3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Q912" t="str">
        <f t="shared" si="57"/>
        <v>ANGLOPHONE</v>
      </c>
      <c r="R912" t="str">
        <f t="shared" si="58"/>
        <v>beer</v>
      </c>
      <c r="BA912" t="s">
        <v>70</v>
      </c>
      <c r="BB912" t="s">
        <v>98</v>
      </c>
    </row>
    <row r="913" spans="1:54" x14ac:dyDescent="0.3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Q913" t="str">
        <f t="shared" si="57"/>
        <v>ANGLOPHONE</v>
      </c>
      <c r="R913" t="str">
        <f t="shared" si="58"/>
        <v>beer</v>
      </c>
      <c r="BA913" t="s">
        <v>70</v>
      </c>
      <c r="BB913" t="s">
        <v>98</v>
      </c>
    </row>
    <row r="914" spans="1:54" x14ac:dyDescent="0.3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Q914" t="str">
        <f t="shared" si="57"/>
        <v>FRANCOPHONE</v>
      </c>
      <c r="R914" t="str">
        <f t="shared" si="58"/>
        <v>beer</v>
      </c>
      <c r="BA914" t="s">
        <v>71</v>
      </c>
      <c r="BB914" t="s">
        <v>98</v>
      </c>
    </row>
    <row r="915" spans="1:54" x14ac:dyDescent="0.3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Q915" t="str">
        <f t="shared" si="57"/>
        <v>FRANCOPHONE</v>
      </c>
      <c r="R915" t="str">
        <f t="shared" si="58"/>
        <v>beer</v>
      </c>
      <c r="BA915" t="s">
        <v>71</v>
      </c>
      <c r="BB915" t="s">
        <v>98</v>
      </c>
    </row>
    <row r="916" spans="1:54" x14ac:dyDescent="0.3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Q916" t="str">
        <f t="shared" si="57"/>
        <v>FRANCOPHONE</v>
      </c>
      <c r="R916" t="str">
        <f t="shared" si="58"/>
        <v>beer</v>
      </c>
      <c r="BA916" t="s">
        <v>71</v>
      </c>
      <c r="BB916" t="s">
        <v>98</v>
      </c>
    </row>
    <row r="917" spans="1:54" x14ac:dyDescent="0.3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Q917" t="str">
        <f t="shared" si="57"/>
        <v>ANGLOPHONE</v>
      </c>
      <c r="R917" t="str">
        <f t="shared" si="58"/>
        <v>malt</v>
      </c>
      <c r="BA917" t="s">
        <v>70</v>
      </c>
      <c r="BB917" t="s">
        <v>97</v>
      </c>
    </row>
    <row r="918" spans="1:54" x14ac:dyDescent="0.3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Q918" t="str">
        <f t="shared" si="57"/>
        <v>ANGLOPHONE</v>
      </c>
      <c r="R918" t="str">
        <f t="shared" si="58"/>
        <v>malt</v>
      </c>
      <c r="BA918" t="s">
        <v>70</v>
      </c>
      <c r="BB918" t="s">
        <v>97</v>
      </c>
    </row>
    <row r="919" spans="1:54" x14ac:dyDescent="0.3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Q919" t="str">
        <f t="shared" si="57"/>
        <v>FRANCOPHONE</v>
      </c>
      <c r="R919" t="str">
        <f t="shared" si="58"/>
        <v>beer</v>
      </c>
      <c r="BA919" t="s">
        <v>71</v>
      </c>
      <c r="BB919" t="s">
        <v>98</v>
      </c>
    </row>
    <row r="920" spans="1:54" x14ac:dyDescent="0.3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Q920" t="str">
        <f t="shared" si="57"/>
        <v>FRANCOPHONE</v>
      </c>
      <c r="R920" t="str">
        <f t="shared" si="58"/>
        <v>beer</v>
      </c>
      <c r="BA920" t="s">
        <v>71</v>
      </c>
      <c r="BB920" t="s">
        <v>98</v>
      </c>
    </row>
    <row r="921" spans="1:54" x14ac:dyDescent="0.3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Q921" t="str">
        <f t="shared" si="57"/>
        <v>FRANCOPHONE</v>
      </c>
      <c r="R921" t="str">
        <f t="shared" si="58"/>
        <v>beer</v>
      </c>
      <c r="BA921" t="s">
        <v>71</v>
      </c>
      <c r="BB921" t="s">
        <v>98</v>
      </c>
    </row>
    <row r="922" spans="1:54" x14ac:dyDescent="0.3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Q922" t="str">
        <f t="shared" si="57"/>
        <v>ANGLOPHONE</v>
      </c>
      <c r="R922" t="str">
        <f t="shared" si="58"/>
        <v>beer</v>
      </c>
      <c r="BA922" t="s">
        <v>70</v>
      </c>
      <c r="BB922" t="s">
        <v>98</v>
      </c>
    </row>
    <row r="923" spans="1:54" x14ac:dyDescent="0.3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Q923" t="str">
        <f t="shared" si="57"/>
        <v>ANGLOPHONE</v>
      </c>
      <c r="R923" t="str">
        <f t="shared" si="58"/>
        <v>beer</v>
      </c>
      <c r="BA923" t="s">
        <v>70</v>
      </c>
      <c r="BB923" t="s">
        <v>98</v>
      </c>
    </row>
    <row r="924" spans="1:54" x14ac:dyDescent="0.3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Q924" t="str">
        <f t="shared" si="57"/>
        <v>FRANCOPHONE</v>
      </c>
      <c r="R924" t="str">
        <f t="shared" si="58"/>
        <v>malt</v>
      </c>
      <c r="BA924" t="s">
        <v>71</v>
      </c>
      <c r="BB924" t="s">
        <v>97</v>
      </c>
    </row>
    <row r="925" spans="1:54" x14ac:dyDescent="0.3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Q925" t="str">
        <f t="shared" si="57"/>
        <v>FRANCOPHONE</v>
      </c>
      <c r="R925" t="str">
        <f t="shared" si="58"/>
        <v>malt</v>
      </c>
      <c r="BA925" t="s">
        <v>71</v>
      </c>
      <c r="BB925" t="s">
        <v>97</v>
      </c>
    </row>
    <row r="926" spans="1:54" x14ac:dyDescent="0.3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Q926" t="str">
        <f t="shared" si="57"/>
        <v>FRANCOPHONE</v>
      </c>
      <c r="R926" t="str">
        <f t="shared" si="58"/>
        <v>beer</v>
      </c>
      <c r="BA926" t="s">
        <v>71</v>
      </c>
      <c r="BB926" t="s">
        <v>98</v>
      </c>
    </row>
    <row r="927" spans="1:54" x14ac:dyDescent="0.3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Q927" t="str">
        <f t="shared" si="57"/>
        <v>ANGLOPHONE</v>
      </c>
      <c r="R927" t="str">
        <f t="shared" si="58"/>
        <v>beer</v>
      </c>
      <c r="BA927" t="s">
        <v>70</v>
      </c>
      <c r="BB927" t="s">
        <v>98</v>
      </c>
    </row>
    <row r="928" spans="1:54" x14ac:dyDescent="0.3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Q928" t="str">
        <f t="shared" si="57"/>
        <v>ANGLOPHONE</v>
      </c>
      <c r="R928" t="str">
        <f t="shared" si="58"/>
        <v>beer</v>
      </c>
      <c r="BA928" t="s">
        <v>70</v>
      </c>
      <c r="BB928" t="s">
        <v>98</v>
      </c>
    </row>
    <row r="929" spans="1:54" x14ac:dyDescent="0.3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Q929" t="str">
        <f t="shared" si="57"/>
        <v>FRANCOPHONE</v>
      </c>
      <c r="R929" t="str">
        <f t="shared" si="58"/>
        <v>beer</v>
      </c>
      <c r="BA929" t="s">
        <v>71</v>
      </c>
      <c r="BB929" t="s">
        <v>98</v>
      </c>
    </row>
    <row r="930" spans="1:54" x14ac:dyDescent="0.3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Q930" t="str">
        <f t="shared" si="57"/>
        <v>FRANCOPHONE</v>
      </c>
      <c r="R930" t="str">
        <f t="shared" si="58"/>
        <v>beer</v>
      </c>
      <c r="BA930" t="s">
        <v>71</v>
      </c>
      <c r="BB930" t="s">
        <v>98</v>
      </c>
    </row>
    <row r="931" spans="1:54" x14ac:dyDescent="0.3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Q931" t="str">
        <f t="shared" si="57"/>
        <v>FRANCOPHONE</v>
      </c>
      <c r="R931" t="str">
        <f t="shared" si="58"/>
        <v>malt</v>
      </c>
      <c r="BA931" t="s">
        <v>71</v>
      </c>
      <c r="BB931" t="s">
        <v>97</v>
      </c>
    </row>
    <row r="932" spans="1:54" x14ac:dyDescent="0.3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Q932" t="str">
        <f t="shared" si="57"/>
        <v>ANGLOPHONE</v>
      </c>
      <c r="R932" t="str">
        <f t="shared" si="58"/>
        <v>malt</v>
      </c>
      <c r="BA932" t="s">
        <v>70</v>
      </c>
      <c r="BB932" t="s">
        <v>97</v>
      </c>
    </row>
    <row r="933" spans="1:54" x14ac:dyDescent="0.3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Q933" t="str">
        <f t="shared" si="57"/>
        <v>ANGLOPHONE</v>
      </c>
      <c r="R933" t="str">
        <f t="shared" si="58"/>
        <v>beer</v>
      </c>
      <c r="BA933" t="s">
        <v>70</v>
      </c>
      <c r="BB933" t="s">
        <v>98</v>
      </c>
    </row>
    <row r="934" spans="1:54" x14ac:dyDescent="0.3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Q934" t="str">
        <f t="shared" si="57"/>
        <v>FRANCOPHONE</v>
      </c>
      <c r="R934" t="str">
        <f t="shared" si="58"/>
        <v>beer</v>
      </c>
      <c r="BA934" t="s">
        <v>71</v>
      </c>
      <c r="BB934" t="s">
        <v>98</v>
      </c>
    </row>
    <row r="935" spans="1:54" x14ac:dyDescent="0.3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Q935" t="str">
        <f t="shared" si="57"/>
        <v>FRANCOPHONE</v>
      </c>
      <c r="R935" t="str">
        <f t="shared" si="58"/>
        <v>beer</v>
      </c>
      <c r="BA935" t="s">
        <v>71</v>
      </c>
      <c r="BB935" t="s">
        <v>98</v>
      </c>
    </row>
    <row r="936" spans="1:54" x14ac:dyDescent="0.3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Q936" t="str">
        <f t="shared" si="57"/>
        <v>FRANCOPHONE</v>
      </c>
      <c r="R936" t="str">
        <f t="shared" si="58"/>
        <v>beer</v>
      </c>
      <c r="BA936" t="s">
        <v>71</v>
      </c>
      <c r="BB936" t="s">
        <v>98</v>
      </c>
    </row>
    <row r="937" spans="1:54" x14ac:dyDescent="0.3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Q937" t="str">
        <f t="shared" si="57"/>
        <v>ANGLOPHONE</v>
      </c>
      <c r="R937" t="str">
        <f t="shared" si="58"/>
        <v>beer</v>
      </c>
      <c r="BA937" t="s">
        <v>70</v>
      </c>
      <c r="BB937" t="s">
        <v>98</v>
      </c>
    </row>
    <row r="938" spans="1:54" x14ac:dyDescent="0.3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Q938" t="str">
        <f t="shared" si="57"/>
        <v>ANGLOPHONE</v>
      </c>
      <c r="R938" t="str">
        <f t="shared" si="58"/>
        <v>malt</v>
      </c>
      <c r="BA938" t="s">
        <v>70</v>
      </c>
      <c r="BB938" t="s">
        <v>97</v>
      </c>
    </row>
    <row r="939" spans="1:54" x14ac:dyDescent="0.3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Q939" t="str">
        <f t="shared" si="57"/>
        <v>FRANCOPHONE</v>
      </c>
      <c r="R939" t="str">
        <f t="shared" si="58"/>
        <v>malt</v>
      </c>
      <c r="BA939" t="s">
        <v>71</v>
      </c>
      <c r="BB939" t="s">
        <v>97</v>
      </c>
    </row>
    <row r="940" spans="1:54" x14ac:dyDescent="0.3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Q940" t="str">
        <f t="shared" si="57"/>
        <v>FRANCOPHONE</v>
      </c>
      <c r="R940" t="str">
        <f t="shared" si="58"/>
        <v>beer</v>
      </c>
      <c r="BA940" t="s">
        <v>71</v>
      </c>
      <c r="BB940" t="s">
        <v>98</v>
      </c>
    </row>
    <row r="941" spans="1:54" x14ac:dyDescent="0.3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Q941" t="str">
        <f t="shared" si="57"/>
        <v>FRANCOPHONE</v>
      </c>
      <c r="R941" t="str">
        <f t="shared" si="58"/>
        <v>beer</v>
      </c>
      <c r="BA941" t="s">
        <v>71</v>
      </c>
      <c r="BB941" t="s">
        <v>98</v>
      </c>
    </row>
    <row r="942" spans="1:54" x14ac:dyDescent="0.3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Q942" t="str">
        <f t="shared" si="57"/>
        <v>ANGLOPHONE</v>
      </c>
      <c r="R942" t="str">
        <f t="shared" si="58"/>
        <v>beer</v>
      </c>
      <c r="BA942" t="s">
        <v>70</v>
      </c>
      <c r="BB942" t="s">
        <v>98</v>
      </c>
    </row>
    <row r="943" spans="1:54" x14ac:dyDescent="0.3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Q943" t="str">
        <f t="shared" si="57"/>
        <v>ANGLOPHONE</v>
      </c>
      <c r="R943" t="str">
        <f t="shared" si="58"/>
        <v>beer</v>
      </c>
      <c r="BA943" t="s">
        <v>70</v>
      </c>
      <c r="BB943" t="s">
        <v>98</v>
      </c>
    </row>
    <row r="944" spans="1:54" x14ac:dyDescent="0.3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Q944" t="str">
        <f t="shared" si="57"/>
        <v>FRANCOPHONE</v>
      </c>
      <c r="R944" t="str">
        <f t="shared" si="58"/>
        <v>beer</v>
      </c>
      <c r="BA944" t="s">
        <v>71</v>
      </c>
      <c r="BB944" t="s">
        <v>98</v>
      </c>
    </row>
    <row r="945" spans="1:54" x14ac:dyDescent="0.3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Q945" t="str">
        <f t="shared" si="57"/>
        <v>FRANCOPHONE</v>
      </c>
      <c r="R945" t="str">
        <f t="shared" si="58"/>
        <v>malt</v>
      </c>
      <c r="BA945" t="s">
        <v>71</v>
      </c>
      <c r="BB945" t="s">
        <v>97</v>
      </c>
    </row>
    <row r="946" spans="1:54" x14ac:dyDescent="0.3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Q946" t="str">
        <f t="shared" si="57"/>
        <v>FRANCOPHONE</v>
      </c>
      <c r="R946" t="str">
        <f t="shared" si="58"/>
        <v>malt</v>
      </c>
      <c r="BA946" t="s">
        <v>71</v>
      </c>
      <c r="BB946" t="s">
        <v>97</v>
      </c>
    </row>
    <row r="947" spans="1:54" x14ac:dyDescent="0.3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Q947" t="str">
        <f t="shared" si="57"/>
        <v>ANGLOPHONE</v>
      </c>
      <c r="R947" t="str">
        <f t="shared" si="58"/>
        <v>beer</v>
      </c>
      <c r="BA947" t="s">
        <v>70</v>
      </c>
      <c r="BB947" t="s">
        <v>98</v>
      </c>
    </row>
    <row r="948" spans="1:54" x14ac:dyDescent="0.3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Q948" t="str">
        <f t="shared" si="57"/>
        <v>ANGLOPHONE</v>
      </c>
      <c r="R948" t="str">
        <f t="shared" si="58"/>
        <v>beer</v>
      </c>
      <c r="BA948" t="s">
        <v>70</v>
      </c>
      <c r="BB948" t="s">
        <v>98</v>
      </c>
    </row>
    <row r="949" spans="1:54" x14ac:dyDescent="0.3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Q949" t="str">
        <f t="shared" si="57"/>
        <v>FRANCOPHONE</v>
      </c>
      <c r="R949" t="str">
        <f t="shared" si="58"/>
        <v>beer</v>
      </c>
      <c r="BA949" t="s">
        <v>71</v>
      </c>
      <c r="BB949" t="s">
        <v>98</v>
      </c>
    </row>
    <row r="950" spans="1:54" x14ac:dyDescent="0.3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Q950" t="str">
        <f t="shared" si="57"/>
        <v>FRANCOPHONE</v>
      </c>
      <c r="R950" t="str">
        <f t="shared" si="58"/>
        <v>beer</v>
      </c>
      <c r="BA950" t="s">
        <v>71</v>
      </c>
      <c r="BB950" t="s">
        <v>98</v>
      </c>
    </row>
    <row r="951" spans="1:54" x14ac:dyDescent="0.3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Q951" t="str">
        <f t="shared" si="57"/>
        <v>FRANCOPHONE</v>
      </c>
      <c r="R951" t="str">
        <f t="shared" si="58"/>
        <v>beer</v>
      </c>
      <c r="BA951" t="s">
        <v>71</v>
      </c>
      <c r="BB951" t="s">
        <v>98</v>
      </c>
    </row>
    <row r="952" spans="1:54" x14ac:dyDescent="0.3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Q952" t="str">
        <f t="shared" si="57"/>
        <v>ANGLOPHONE</v>
      </c>
      <c r="R952" t="str">
        <f t="shared" si="58"/>
        <v>malt</v>
      </c>
      <c r="BA952" t="s">
        <v>70</v>
      </c>
      <c r="BB952" t="s">
        <v>97</v>
      </c>
    </row>
    <row r="953" spans="1:54" x14ac:dyDescent="0.3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Q953" t="str">
        <f t="shared" si="57"/>
        <v>ANGLOPHONE</v>
      </c>
      <c r="R953" t="str">
        <f t="shared" si="58"/>
        <v>malt</v>
      </c>
      <c r="BA953" t="s">
        <v>70</v>
      </c>
      <c r="BB953" t="s">
        <v>97</v>
      </c>
    </row>
    <row r="954" spans="1:54" x14ac:dyDescent="0.3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Q954" t="str">
        <f t="shared" si="57"/>
        <v>FRANCOPHONE</v>
      </c>
      <c r="R954" t="str">
        <f t="shared" si="58"/>
        <v>beer</v>
      </c>
      <c r="BA954" t="s">
        <v>71</v>
      </c>
      <c r="BB954" t="s">
        <v>98</v>
      </c>
    </row>
    <row r="955" spans="1:54" x14ac:dyDescent="0.3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Q955" t="str">
        <f t="shared" si="57"/>
        <v>FRANCOPHONE</v>
      </c>
      <c r="R955" t="str">
        <f t="shared" si="58"/>
        <v>beer</v>
      </c>
      <c r="BA955" t="s">
        <v>71</v>
      </c>
      <c r="BB955" t="s">
        <v>98</v>
      </c>
    </row>
    <row r="956" spans="1:54" x14ac:dyDescent="0.3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Q956" t="str">
        <f t="shared" si="57"/>
        <v>FRANCOPHONE</v>
      </c>
      <c r="R956" t="str">
        <f t="shared" si="58"/>
        <v>beer</v>
      </c>
      <c r="BA956" t="s">
        <v>71</v>
      </c>
      <c r="BB956" t="s">
        <v>98</v>
      </c>
    </row>
    <row r="957" spans="1:54" x14ac:dyDescent="0.3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Q957" t="str">
        <f t="shared" si="57"/>
        <v>ANGLOPHONE</v>
      </c>
      <c r="R957" t="str">
        <f t="shared" si="58"/>
        <v>beer</v>
      </c>
      <c r="BA957" t="s">
        <v>70</v>
      </c>
      <c r="BB957" t="s">
        <v>98</v>
      </c>
    </row>
    <row r="958" spans="1:54" x14ac:dyDescent="0.3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Q958" t="str">
        <f t="shared" si="57"/>
        <v>ANGLOPHONE</v>
      </c>
      <c r="R958" t="str">
        <f t="shared" si="58"/>
        <v>beer</v>
      </c>
      <c r="BA958" t="s">
        <v>70</v>
      </c>
      <c r="BB958" t="s">
        <v>98</v>
      </c>
    </row>
    <row r="959" spans="1:54" x14ac:dyDescent="0.3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Q959" t="str">
        <f t="shared" si="57"/>
        <v>FRANCOPHONE</v>
      </c>
      <c r="R959" t="str">
        <f t="shared" si="58"/>
        <v>malt</v>
      </c>
      <c r="BA959" t="s">
        <v>71</v>
      </c>
      <c r="BB959" t="s">
        <v>97</v>
      </c>
    </row>
    <row r="960" spans="1:54" x14ac:dyDescent="0.3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Q960" t="str">
        <f t="shared" si="57"/>
        <v>FRANCOPHONE</v>
      </c>
      <c r="R960" t="str">
        <f t="shared" si="58"/>
        <v>malt</v>
      </c>
      <c r="BA960" t="s">
        <v>71</v>
      </c>
      <c r="BB960" t="s">
        <v>97</v>
      </c>
    </row>
    <row r="961" spans="1:54" x14ac:dyDescent="0.3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Q961" t="str">
        <f t="shared" si="57"/>
        <v>FRANCOPHONE</v>
      </c>
      <c r="R961" t="str">
        <f t="shared" si="58"/>
        <v>beer</v>
      </c>
      <c r="BA961" t="s">
        <v>71</v>
      </c>
      <c r="BB961" t="s">
        <v>98</v>
      </c>
    </row>
    <row r="962" spans="1:54" x14ac:dyDescent="0.3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Q962" t="str">
        <f t="shared" si="57"/>
        <v>ANGLOPHONE</v>
      </c>
      <c r="R962" t="str">
        <f t="shared" si="58"/>
        <v>beer</v>
      </c>
      <c r="BA962" t="s">
        <v>70</v>
      </c>
      <c r="BB962" t="s">
        <v>98</v>
      </c>
    </row>
    <row r="963" spans="1:54" x14ac:dyDescent="0.3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Q963" t="str">
        <f t="shared" ref="Q963:Q1026" si="59">IF(J963="GHANA", "ANGLOPHONE", IF(J963="NIGERIA", "ANGLOPHONE","FRANCOPHONE"))</f>
        <v>ANGLOPHONE</v>
      </c>
      <c r="R963" t="str">
        <f t="shared" ref="R963:R1026" si="60">IF(D963="beta malt", "malt", IF(D963="grand malt", "malt", "beer"))</f>
        <v>beer</v>
      </c>
      <c r="BA963" t="s">
        <v>70</v>
      </c>
      <c r="BB963" t="s">
        <v>98</v>
      </c>
    </row>
    <row r="964" spans="1:54" x14ac:dyDescent="0.3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Q964" t="str">
        <f t="shared" si="59"/>
        <v>FRANCOPHONE</v>
      </c>
      <c r="R964" t="str">
        <f t="shared" si="60"/>
        <v>beer</v>
      </c>
      <c r="BA964" t="s">
        <v>71</v>
      </c>
      <c r="BB964" t="s">
        <v>98</v>
      </c>
    </row>
    <row r="965" spans="1:54" x14ac:dyDescent="0.3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Q965" t="str">
        <f t="shared" si="59"/>
        <v>FRANCOPHONE</v>
      </c>
      <c r="R965" t="str">
        <f t="shared" si="60"/>
        <v>beer</v>
      </c>
      <c r="BA965" t="s">
        <v>71</v>
      </c>
      <c r="BB965" t="s">
        <v>98</v>
      </c>
    </row>
    <row r="966" spans="1:54" x14ac:dyDescent="0.3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Q966" t="str">
        <f t="shared" si="59"/>
        <v>FRANCOPHONE</v>
      </c>
      <c r="R966" t="str">
        <f t="shared" si="60"/>
        <v>malt</v>
      </c>
      <c r="BA966" t="s">
        <v>71</v>
      </c>
      <c r="BB966" t="s">
        <v>97</v>
      </c>
    </row>
    <row r="967" spans="1:54" x14ac:dyDescent="0.3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Q967" t="str">
        <f t="shared" si="59"/>
        <v>ANGLOPHONE</v>
      </c>
      <c r="R967" t="str">
        <f t="shared" si="60"/>
        <v>malt</v>
      </c>
      <c r="BA967" t="s">
        <v>70</v>
      </c>
      <c r="BB967" t="s">
        <v>97</v>
      </c>
    </row>
    <row r="968" spans="1:54" x14ac:dyDescent="0.3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Q968" t="str">
        <f t="shared" si="59"/>
        <v>ANGLOPHONE</v>
      </c>
      <c r="R968" t="str">
        <f t="shared" si="60"/>
        <v>beer</v>
      </c>
      <c r="BA968" t="s">
        <v>70</v>
      </c>
      <c r="BB968" t="s">
        <v>98</v>
      </c>
    </row>
    <row r="969" spans="1:54" x14ac:dyDescent="0.3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Q969" t="str">
        <f t="shared" si="59"/>
        <v>FRANCOPHONE</v>
      </c>
      <c r="R969" t="str">
        <f t="shared" si="60"/>
        <v>beer</v>
      </c>
      <c r="BA969" t="s">
        <v>71</v>
      </c>
      <c r="BB969" t="s">
        <v>98</v>
      </c>
    </row>
    <row r="970" spans="1:54" x14ac:dyDescent="0.3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Q970" t="str">
        <f t="shared" si="59"/>
        <v>FRANCOPHONE</v>
      </c>
      <c r="R970" t="str">
        <f t="shared" si="60"/>
        <v>beer</v>
      </c>
      <c r="BA970" t="s">
        <v>71</v>
      </c>
      <c r="BB970" t="s">
        <v>98</v>
      </c>
    </row>
    <row r="971" spans="1:54" x14ac:dyDescent="0.3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Q971" t="str">
        <f t="shared" si="59"/>
        <v>FRANCOPHONE</v>
      </c>
      <c r="R971" t="str">
        <f t="shared" si="60"/>
        <v>beer</v>
      </c>
      <c r="BA971" t="s">
        <v>71</v>
      </c>
      <c r="BB971" t="s">
        <v>98</v>
      </c>
    </row>
    <row r="972" spans="1:54" x14ac:dyDescent="0.3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Q972" t="str">
        <f t="shared" si="59"/>
        <v>ANGLOPHONE</v>
      </c>
      <c r="R972" t="str">
        <f t="shared" si="60"/>
        <v>beer</v>
      </c>
      <c r="BA972" t="s">
        <v>70</v>
      </c>
      <c r="BB972" t="s">
        <v>98</v>
      </c>
    </row>
    <row r="973" spans="1:54" x14ac:dyDescent="0.3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Q973" t="str">
        <f t="shared" si="59"/>
        <v>ANGLOPHONE</v>
      </c>
      <c r="R973" t="str">
        <f t="shared" si="60"/>
        <v>malt</v>
      </c>
      <c r="BA973" t="s">
        <v>70</v>
      </c>
      <c r="BB973" t="s">
        <v>97</v>
      </c>
    </row>
    <row r="974" spans="1:54" x14ac:dyDescent="0.3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Q974" t="str">
        <f t="shared" si="59"/>
        <v>FRANCOPHONE</v>
      </c>
      <c r="R974" t="str">
        <f t="shared" si="60"/>
        <v>malt</v>
      </c>
      <c r="BA974" t="s">
        <v>71</v>
      </c>
      <c r="BB974" t="s">
        <v>97</v>
      </c>
    </row>
    <row r="975" spans="1:54" x14ac:dyDescent="0.3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Q975" t="str">
        <f t="shared" si="59"/>
        <v>FRANCOPHONE</v>
      </c>
      <c r="R975" t="str">
        <f t="shared" si="60"/>
        <v>beer</v>
      </c>
      <c r="BA975" t="s">
        <v>71</v>
      </c>
      <c r="BB975" t="s">
        <v>98</v>
      </c>
    </row>
    <row r="976" spans="1:54" x14ac:dyDescent="0.3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Q976" t="str">
        <f t="shared" si="59"/>
        <v>FRANCOPHONE</v>
      </c>
      <c r="R976" t="str">
        <f t="shared" si="60"/>
        <v>beer</v>
      </c>
      <c r="BA976" t="s">
        <v>71</v>
      </c>
      <c r="BB976" t="s">
        <v>98</v>
      </c>
    </row>
    <row r="977" spans="1:54" x14ac:dyDescent="0.3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Q977" t="str">
        <f t="shared" si="59"/>
        <v>ANGLOPHONE</v>
      </c>
      <c r="R977" t="str">
        <f t="shared" si="60"/>
        <v>beer</v>
      </c>
      <c r="BA977" t="s">
        <v>70</v>
      </c>
      <c r="BB977" t="s">
        <v>98</v>
      </c>
    </row>
    <row r="978" spans="1:54" x14ac:dyDescent="0.3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Q978" t="str">
        <f t="shared" si="59"/>
        <v>ANGLOPHONE</v>
      </c>
      <c r="R978" t="str">
        <f t="shared" si="60"/>
        <v>beer</v>
      </c>
      <c r="BA978" t="s">
        <v>70</v>
      </c>
      <c r="BB978" t="s">
        <v>98</v>
      </c>
    </row>
    <row r="979" spans="1:54" x14ac:dyDescent="0.3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Q979" t="str">
        <f t="shared" si="59"/>
        <v>FRANCOPHONE</v>
      </c>
      <c r="R979" t="str">
        <f t="shared" si="60"/>
        <v>beer</v>
      </c>
      <c r="BA979" t="s">
        <v>71</v>
      </c>
      <c r="BB979" t="s">
        <v>98</v>
      </c>
    </row>
    <row r="980" spans="1:54" x14ac:dyDescent="0.3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Q980" t="str">
        <f t="shared" si="59"/>
        <v>FRANCOPHONE</v>
      </c>
      <c r="R980" t="str">
        <f t="shared" si="60"/>
        <v>malt</v>
      </c>
      <c r="BA980" t="s">
        <v>71</v>
      </c>
      <c r="BB980" t="s">
        <v>97</v>
      </c>
    </row>
    <row r="981" spans="1:54" x14ac:dyDescent="0.3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Q981" t="str">
        <f t="shared" si="59"/>
        <v>FRANCOPHONE</v>
      </c>
      <c r="R981" t="str">
        <f t="shared" si="60"/>
        <v>malt</v>
      </c>
      <c r="BA981" t="s">
        <v>71</v>
      </c>
      <c r="BB981" t="s">
        <v>97</v>
      </c>
    </row>
    <row r="982" spans="1:54" x14ac:dyDescent="0.3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Q982" t="str">
        <f t="shared" si="59"/>
        <v>ANGLOPHONE</v>
      </c>
      <c r="R982" t="str">
        <f t="shared" si="60"/>
        <v>beer</v>
      </c>
      <c r="BA982" t="s">
        <v>70</v>
      </c>
      <c r="BB982" t="s">
        <v>98</v>
      </c>
    </row>
    <row r="983" spans="1:54" x14ac:dyDescent="0.3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Q983" t="str">
        <f t="shared" si="59"/>
        <v>ANGLOPHONE</v>
      </c>
      <c r="R983" t="str">
        <f t="shared" si="60"/>
        <v>beer</v>
      </c>
      <c r="BA983" t="s">
        <v>70</v>
      </c>
      <c r="BB983" t="s">
        <v>98</v>
      </c>
    </row>
    <row r="984" spans="1:54" x14ac:dyDescent="0.3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Q984" t="str">
        <f t="shared" si="59"/>
        <v>FRANCOPHONE</v>
      </c>
      <c r="R984" t="str">
        <f t="shared" si="60"/>
        <v>beer</v>
      </c>
      <c r="BA984" t="s">
        <v>71</v>
      </c>
      <c r="BB984" t="s">
        <v>98</v>
      </c>
    </row>
    <row r="985" spans="1:54" x14ac:dyDescent="0.3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Q985" t="str">
        <f t="shared" si="59"/>
        <v>FRANCOPHONE</v>
      </c>
      <c r="R985" t="str">
        <f t="shared" si="60"/>
        <v>beer</v>
      </c>
      <c r="BA985" t="s">
        <v>71</v>
      </c>
      <c r="BB985" t="s">
        <v>98</v>
      </c>
    </row>
    <row r="986" spans="1:54" x14ac:dyDescent="0.3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Q986" t="str">
        <f t="shared" si="59"/>
        <v>FRANCOPHONE</v>
      </c>
      <c r="R986" t="str">
        <f t="shared" si="60"/>
        <v>beer</v>
      </c>
      <c r="BA986" t="s">
        <v>71</v>
      </c>
      <c r="BB986" t="s">
        <v>98</v>
      </c>
    </row>
    <row r="987" spans="1:54" x14ac:dyDescent="0.3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Q987" t="str">
        <f t="shared" si="59"/>
        <v>ANGLOPHONE</v>
      </c>
      <c r="R987" t="str">
        <f t="shared" si="60"/>
        <v>malt</v>
      </c>
      <c r="BA987" t="s">
        <v>70</v>
      </c>
      <c r="BB987" t="s">
        <v>97</v>
      </c>
    </row>
    <row r="988" spans="1:54" x14ac:dyDescent="0.3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Q988" t="str">
        <f t="shared" si="59"/>
        <v>ANGLOPHONE</v>
      </c>
      <c r="R988" t="str">
        <f t="shared" si="60"/>
        <v>malt</v>
      </c>
      <c r="BA988" t="s">
        <v>70</v>
      </c>
      <c r="BB988" t="s">
        <v>97</v>
      </c>
    </row>
    <row r="989" spans="1:54" x14ac:dyDescent="0.3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Q989" t="str">
        <f t="shared" si="59"/>
        <v>FRANCOPHONE</v>
      </c>
      <c r="R989" t="str">
        <f t="shared" si="60"/>
        <v>beer</v>
      </c>
      <c r="BA989" t="s">
        <v>71</v>
      </c>
      <c r="BB989" t="s">
        <v>98</v>
      </c>
    </row>
    <row r="990" spans="1:54" x14ac:dyDescent="0.3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Q990" t="str">
        <f t="shared" si="59"/>
        <v>FRANCOPHONE</v>
      </c>
      <c r="R990" t="str">
        <f t="shared" si="60"/>
        <v>beer</v>
      </c>
      <c r="BA990" t="s">
        <v>71</v>
      </c>
      <c r="BB990" t="s">
        <v>98</v>
      </c>
    </row>
    <row r="991" spans="1:54" x14ac:dyDescent="0.3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Q991" t="str">
        <f t="shared" si="59"/>
        <v>FRANCOPHONE</v>
      </c>
      <c r="R991" t="str">
        <f t="shared" si="60"/>
        <v>beer</v>
      </c>
      <c r="BA991" t="s">
        <v>71</v>
      </c>
      <c r="BB991" t="s">
        <v>98</v>
      </c>
    </row>
    <row r="992" spans="1:54" x14ac:dyDescent="0.3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Q992" t="str">
        <f t="shared" si="59"/>
        <v>ANGLOPHONE</v>
      </c>
      <c r="R992" t="str">
        <f t="shared" si="60"/>
        <v>beer</v>
      </c>
      <c r="BA992" t="s">
        <v>70</v>
      </c>
      <c r="BB992" t="s">
        <v>98</v>
      </c>
    </row>
    <row r="993" spans="1:54" x14ac:dyDescent="0.3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Q993" t="str">
        <f t="shared" si="59"/>
        <v>ANGLOPHONE</v>
      </c>
      <c r="R993" t="str">
        <f t="shared" si="60"/>
        <v>beer</v>
      </c>
      <c r="BA993" t="s">
        <v>70</v>
      </c>
      <c r="BB993" t="s">
        <v>98</v>
      </c>
    </row>
    <row r="994" spans="1:54" x14ac:dyDescent="0.3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Q994" t="str">
        <f t="shared" si="59"/>
        <v>FRANCOPHONE</v>
      </c>
      <c r="R994" t="str">
        <f t="shared" si="60"/>
        <v>malt</v>
      </c>
      <c r="BA994" t="s">
        <v>71</v>
      </c>
      <c r="BB994" t="s">
        <v>97</v>
      </c>
    </row>
    <row r="995" spans="1:54" x14ac:dyDescent="0.3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Q995" t="str">
        <f t="shared" si="59"/>
        <v>FRANCOPHONE</v>
      </c>
      <c r="R995" t="str">
        <f t="shared" si="60"/>
        <v>malt</v>
      </c>
      <c r="BA995" t="s">
        <v>71</v>
      </c>
      <c r="BB995" t="s">
        <v>97</v>
      </c>
    </row>
    <row r="996" spans="1:54" x14ac:dyDescent="0.3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Q996" t="str">
        <f t="shared" si="59"/>
        <v>FRANCOPHONE</v>
      </c>
      <c r="R996" t="str">
        <f t="shared" si="60"/>
        <v>beer</v>
      </c>
      <c r="BA996" t="s">
        <v>71</v>
      </c>
      <c r="BB996" t="s">
        <v>98</v>
      </c>
    </row>
    <row r="997" spans="1:54" x14ac:dyDescent="0.3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Q997" t="str">
        <f t="shared" si="59"/>
        <v>ANGLOPHONE</v>
      </c>
      <c r="R997" t="str">
        <f t="shared" si="60"/>
        <v>beer</v>
      </c>
      <c r="BA997" t="s">
        <v>70</v>
      </c>
      <c r="BB997" t="s">
        <v>98</v>
      </c>
    </row>
    <row r="998" spans="1:54" x14ac:dyDescent="0.3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Q998" t="str">
        <f t="shared" si="59"/>
        <v>ANGLOPHONE</v>
      </c>
      <c r="R998" t="str">
        <f t="shared" si="60"/>
        <v>beer</v>
      </c>
      <c r="BA998" t="s">
        <v>70</v>
      </c>
      <c r="BB998" t="s">
        <v>98</v>
      </c>
    </row>
    <row r="999" spans="1:54" x14ac:dyDescent="0.3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Q999" t="str">
        <f t="shared" si="59"/>
        <v>FRANCOPHONE</v>
      </c>
      <c r="R999" t="str">
        <f t="shared" si="60"/>
        <v>beer</v>
      </c>
      <c r="BA999" t="s">
        <v>71</v>
      </c>
      <c r="BB999" t="s">
        <v>98</v>
      </c>
    </row>
    <row r="1000" spans="1:54" x14ac:dyDescent="0.3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Q1000" t="str">
        <f t="shared" si="59"/>
        <v>FRANCOPHONE</v>
      </c>
      <c r="R1000" t="str">
        <f t="shared" si="60"/>
        <v>beer</v>
      </c>
      <c r="BA1000" t="s">
        <v>71</v>
      </c>
      <c r="BB1000" t="s">
        <v>98</v>
      </c>
    </row>
    <row r="1001" spans="1:54" x14ac:dyDescent="0.3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Q1001" t="str">
        <f t="shared" si="59"/>
        <v>FRANCOPHONE</v>
      </c>
      <c r="R1001" t="str">
        <f t="shared" si="60"/>
        <v>malt</v>
      </c>
      <c r="BA1001" t="s">
        <v>71</v>
      </c>
      <c r="BB1001" t="s">
        <v>97</v>
      </c>
    </row>
    <row r="1002" spans="1:54" x14ac:dyDescent="0.3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Q1002" t="str">
        <f t="shared" si="59"/>
        <v>ANGLOPHONE</v>
      </c>
      <c r="R1002" t="str">
        <f t="shared" si="60"/>
        <v>malt</v>
      </c>
      <c r="BA1002" t="s">
        <v>70</v>
      </c>
      <c r="BB1002" t="s">
        <v>97</v>
      </c>
    </row>
    <row r="1003" spans="1:54" x14ac:dyDescent="0.3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Q1003" t="str">
        <f t="shared" si="59"/>
        <v>ANGLOPHONE</v>
      </c>
      <c r="R1003" t="str">
        <f t="shared" si="60"/>
        <v>beer</v>
      </c>
      <c r="BA1003" t="s">
        <v>70</v>
      </c>
      <c r="BB1003" t="s">
        <v>98</v>
      </c>
    </row>
    <row r="1004" spans="1:54" x14ac:dyDescent="0.3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Q1004" t="str">
        <f t="shared" si="59"/>
        <v>FRANCOPHONE</v>
      </c>
      <c r="R1004" t="str">
        <f t="shared" si="60"/>
        <v>beer</v>
      </c>
      <c r="BA1004" t="s">
        <v>71</v>
      </c>
      <c r="BB1004" t="s">
        <v>98</v>
      </c>
    </row>
    <row r="1005" spans="1:54" x14ac:dyDescent="0.3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Q1005" t="str">
        <f t="shared" si="59"/>
        <v>FRANCOPHONE</v>
      </c>
      <c r="R1005" t="str">
        <f t="shared" si="60"/>
        <v>beer</v>
      </c>
      <c r="BA1005" t="s">
        <v>71</v>
      </c>
      <c r="BB1005" t="s">
        <v>98</v>
      </c>
    </row>
    <row r="1006" spans="1:54" x14ac:dyDescent="0.3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Q1006" t="str">
        <f t="shared" si="59"/>
        <v>FRANCOPHONE</v>
      </c>
      <c r="R1006" t="str">
        <f t="shared" si="60"/>
        <v>beer</v>
      </c>
      <c r="BA1006" t="s">
        <v>71</v>
      </c>
      <c r="BB1006" t="s">
        <v>98</v>
      </c>
    </row>
    <row r="1007" spans="1:54" x14ac:dyDescent="0.3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Q1007" t="str">
        <f t="shared" si="59"/>
        <v>ANGLOPHONE</v>
      </c>
      <c r="R1007" t="str">
        <f t="shared" si="60"/>
        <v>beer</v>
      </c>
      <c r="BA1007" t="s">
        <v>70</v>
      </c>
      <c r="BB1007" t="s">
        <v>98</v>
      </c>
    </row>
    <row r="1008" spans="1:54" x14ac:dyDescent="0.3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Q1008" t="str">
        <f t="shared" si="59"/>
        <v>ANGLOPHONE</v>
      </c>
      <c r="R1008" t="str">
        <f t="shared" si="60"/>
        <v>malt</v>
      </c>
      <c r="BA1008" t="s">
        <v>70</v>
      </c>
      <c r="BB1008" t="s">
        <v>97</v>
      </c>
    </row>
    <row r="1009" spans="1:54" x14ac:dyDescent="0.3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Q1009" t="str">
        <f t="shared" si="59"/>
        <v>FRANCOPHONE</v>
      </c>
      <c r="R1009" t="str">
        <f t="shared" si="60"/>
        <v>malt</v>
      </c>
      <c r="BA1009" t="s">
        <v>71</v>
      </c>
      <c r="BB1009" t="s">
        <v>97</v>
      </c>
    </row>
    <row r="1010" spans="1:54" x14ac:dyDescent="0.3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Q1010" t="str">
        <f t="shared" si="59"/>
        <v>FRANCOPHONE</v>
      </c>
      <c r="R1010" t="str">
        <f t="shared" si="60"/>
        <v>beer</v>
      </c>
      <c r="BA1010" t="s">
        <v>71</v>
      </c>
      <c r="BB1010" t="s">
        <v>98</v>
      </c>
    </row>
    <row r="1011" spans="1:54" x14ac:dyDescent="0.3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Q1011" t="str">
        <f t="shared" si="59"/>
        <v>FRANCOPHONE</v>
      </c>
      <c r="R1011" t="str">
        <f t="shared" si="60"/>
        <v>beer</v>
      </c>
      <c r="BA1011" t="s">
        <v>71</v>
      </c>
      <c r="BB1011" t="s">
        <v>98</v>
      </c>
    </row>
    <row r="1012" spans="1:54" x14ac:dyDescent="0.3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Q1012" t="str">
        <f t="shared" si="59"/>
        <v>ANGLOPHONE</v>
      </c>
      <c r="R1012" t="str">
        <f t="shared" si="60"/>
        <v>beer</v>
      </c>
      <c r="BA1012" t="s">
        <v>70</v>
      </c>
      <c r="BB1012" t="s">
        <v>98</v>
      </c>
    </row>
    <row r="1013" spans="1:54" x14ac:dyDescent="0.3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Q1013" t="str">
        <f t="shared" si="59"/>
        <v>ANGLOPHONE</v>
      </c>
      <c r="R1013" t="str">
        <f t="shared" si="60"/>
        <v>beer</v>
      </c>
      <c r="BA1013" t="s">
        <v>70</v>
      </c>
      <c r="BB1013" t="s">
        <v>98</v>
      </c>
    </row>
    <row r="1014" spans="1:54" x14ac:dyDescent="0.3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Q1014" t="str">
        <f t="shared" si="59"/>
        <v>FRANCOPHONE</v>
      </c>
      <c r="R1014" t="str">
        <f t="shared" si="60"/>
        <v>beer</v>
      </c>
      <c r="BA1014" t="s">
        <v>71</v>
      </c>
      <c r="BB1014" t="s">
        <v>98</v>
      </c>
    </row>
    <row r="1015" spans="1:54" x14ac:dyDescent="0.3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Q1015" t="str">
        <f t="shared" si="59"/>
        <v>FRANCOPHONE</v>
      </c>
      <c r="R1015" t="str">
        <f t="shared" si="60"/>
        <v>malt</v>
      </c>
      <c r="BA1015" t="s">
        <v>71</v>
      </c>
      <c r="BB1015" t="s">
        <v>97</v>
      </c>
    </row>
    <row r="1016" spans="1:54" x14ac:dyDescent="0.3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Q1016" t="str">
        <f t="shared" si="59"/>
        <v>FRANCOPHONE</v>
      </c>
      <c r="R1016" t="str">
        <f t="shared" si="60"/>
        <v>malt</v>
      </c>
      <c r="BA1016" t="s">
        <v>71</v>
      </c>
      <c r="BB1016" t="s">
        <v>97</v>
      </c>
    </row>
    <row r="1017" spans="1:54" x14ac:dyDescent="0.3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Q1017" t="str">
        <f t="shared" si="59"/>
        <v>ANGLOPHONE</v>
      </c>
      <c r="R1017" t="str">
        <f t="shared" si="60"/>
        <v>beer</v>
      </c>
      <c r="BA1017" t="s">
        <v>70</v>
      </c>
      <c r="BB1017" t="s">
        <v>98</v>
      </c>
    </row>
    <row r="1018" spans="1:54" x14ac:dyDescent="0.3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Q1018" t="str">
        <f t="shared" si="59"/>
        <v>ANGLOPHONE</v>
      </c>
      <c r="R1018" t="str">
        <f t="shared" si="60"/>
        <v>beer</v>
      </c>
      <c r="BA1018" t="s">
        <v>70</v>
      </c>
      <c r="BB1018" t="s">
        <v>98</v>
      </c>
    </row>
    <row r="1019" spans="1:54" x14ac:dyDescent="0.3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Q1019" t="str">
        <f t="shared" si="59"/>
        <v>FRANCOPHONE</v>
      </c>
      <c r="R1019" t="str">
        <f t="shared" si="60"/>
        <v>beer</v>
      </c>
      <c r="BA1019" t="s">
        <v>71</v>
      </c>
      <c r="BB1019" t="s">
        <v>98</v>
      </c>
    </row>
    <row r="1020" spans="1:54" x14ac:dyDescent="0.3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Q1020" t="str">
        <f t="shared" si="59"/>
        <v>FRANCOPHONE</v>
      </c>
      <c r="R1020" t="str">
        <f t="shared" si="60"/>
        <v>beer</v>
      </c>
      <c r="BA1020" t="s">
        <v>71</v>
      </c>
      <c r="BB1020" t="s">
        <v>98</v>
      </c>
    </row>
    <row r="1021" spans="1:54" x14ac:dyDescent="0.3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Q1021" t="str">
        <f t="shared" si="59"/>
        <v>FRANCOPHONE</v>
      </c>
      <c r="R1021" t="str">
        <f t="shared" si="60"/>
        <v>beer</v>
      </c>
      <c r="BA1021" t="s">
        <v>71</v>
      </c>
      <c r="BB1021" t="s">
        <v>98</v>
      </c>
    </row>
    <row r="1022" spans="1:54" x14ac:dyDescent="0.3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Q1022" t="str">
        <f t="shared" si="59"/>
        <v>ANGLOPHONE</v>
      </c>
      <c r="R1022" t="str">
        <f t="shared" si="60"/>
        <v>malt</v>
      </c>
      <c r="BA1022" t="s">
        <v>70</v>
      </c>
      <c r="BB1022" t="s">
        <v>97</v>
      </c>
    </row>
    <row r="1023" spans="1:54" x14ac:dyDescent="0.3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Q1023" t="str">
        <f t="shared" si="59"/>
        <v>ANGLOPHONE</v>
      </c>
      <c r="R1023" t="str">
        <f t="shared" si="60"/>
        <v>malt</v>
      </c>
      <c r="BA1023" t="s">
        <v>70</v>
      </c>
      <c r="BB1023" t="s">
        <v>97</v>
      </c>
    </row>
    <row r="1024" spans="1:54" x14ac:dyDescent="0.3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Q1024" t="str">
        <f t="shared" si="59"/>
        <v>FRANCOPHONE</v>
      </c>
      <c r="R1024" t="str">
        <f t="shared" si="60"/>
        <v>beer</v>
      </c>
      <c r="BA1024" t="s">
        <v>71</v>
      </c>
      <c r="BB1024" t="s">
        <v>98</v>
      </c>
    </row>
    <row r="1025" spans="1:54" x14ac:dyDescent="0.3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Q1025" t="str">
        <f t="shared" si="59"/>
        <v>FRANCOPHONE</v>
      </c>
      <c r="R1025" t="str">
        <f t="shared" si="60"/>
        <v>beer</v>
      </c>
      <c r="BA1025" t="s">
        <v>71</v>
      </c>
      <c r="BB1025" t="s">
        <v>98</v>
      </c>
    </row>
    <row r="1026" spans="1:54" x14ac:dyDescent="0.3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Q1026" t="str">
        <f t="shared" si="59"/>
        <v>FRANCOPHONE</v>
      </c>
      <c r="R1026" t="str">
        <f t="shared" si="60"/>
        <v>beer</v>
      </c>
      <c r="BA1026" t="s">
        <v>71</v>
      </c>
      <c r="BB1026" t="s">
        <v>98</v>
      </c>
    </row>
    <row r="1027" spans="1:54" x14ac:dyDescent="0.3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Q1027" t="str">
        <f t="shared" ref="Q1027:Q1048" si="61">IF(J1027="GHANA", "ANGLOPHONE", IF(J1027="NIGERIA", "ANGLOPHONE","FRANCOPHONE"))</f>
        <v>ANGLOPHONE</v>
      </c>
      <c r="R1027" t="str">
        <f t="shared" ref="R1027:R1048" si="62">IF(D1027="beta malt", "malt", IF(D1027="grand malt", "malt", "beer"))</f>
        <v>beer</v>
      </c>
      <c r="BA1027" t="s">
        <v>70</v>
      </c>
      <c r="BB1027" t="s">
        <v>98</v>
      </c>
    </row>
    <row r="1028" spans="1:54" x14ac:dyDescent="0.3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Q1028" t="str">
        <f t="shared" si="61"/>
        <v>ANGLOPHONE</v>
      </c>
      <c r="R1028" t="str">
        <f t="shared" si="62"/>
        <v>beer</v>
      </c>
      <c r="BA1028" t="s">
        <v>70</v>
      </c>
      <c r="BB1028" t="s">
        <v>98</v>
      </c>
    </row>
    <row r="1029" spans="1:54" x14ac:dyDescent="0.3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Q1029" t="str">
        <f t="shared" si="61"/>
        <v>FRANCOPHONE</v>
      </c>
      <c r="R1029" t="str">
        <f t="shared" si="62"/>
        <v>malt</v>
      </c>
      <c r="BA1029" t="s">
        <v>71</v>
      </c>
      <c r="BB1029" t="s">
        <v>97</v>
      </c>
    </row>
    <row r="1030" spans="1:54" x14ac:dyDescent="0.3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Q1030" t="str">
        <f t="shared" si="61"/>
        <v>FRANCOPHONE</v>
      </c>
      <c r="R1030" t="str">
        <f t="shared" si="62"/>
        <v>malt</v>
      </c>
      <c r="BA1030" t="s">
        <v>71</v>
      </c>
      <c r="BB1030" t="s">
        <v>97</v>
      </c>
    </row>
    <row r="1031" spans="1:54" x14ac:dyDescent="0.3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Q1031" t="str">
        <f t="shared" si="61"/>
        <v>FRANCOPHONE</v>
      </c>
      <c r="R1031" t="str">
        <f t="shared" si="62"/>
        <v>beer</v>
      </c>
      <c r="BA1031" t="s">
        <v>71</v>
      </c>
      <c r="BB1031" t="s">
        <v>98</v>
      </c>
    </row>
    <row r="1032" spans="1:54" x14ac:dyDescent="0.3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Q1032" t="str">
        <f t="shared" si="61"/>
        <v>ANGLOPHONE</v>
      </c>
      <c r="R1032" t="str">
        <f t="shared" si="62"/>
        <v>beer</v>
      </c>
      <c r="BA1032" t="s">
        <v>70</v>
      </c>
      <c r="BB1032" t="s">
        <v>98</v>
      </c>
    </row>
    <row r="1033" spans="1:54" x14ac:dyDescent="0.3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Q1033" t="str">
        <f t="shared" si="61"/>
        <v>ANGLOPHONE</v>
      </c>
      <c r="R1033" t="str">
        <f t="shared" si="62"/>
        <v>beer</v>
      </c>
      <c r="BA1033" t="s">
        <v>70</v>
      </c>
      <c r="BB1033" t="s">
        <v>98</v>
      </c>
    </row>
    <row r="1034" spans="1:54" x14ac:dyDescent="0.3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Q1034" t="str">
        <f t="shared" si="61"/>
        <v>FRANCOPHONE</v>
      </c>
      <c r="R1034" t="str">
        <f t="shared" si="62"/>
        <v>beer</v>
      </c>
      <c r="BA1034" t="s">
        <v>71</v>
      </c>
      <c r="BB1034" t="s">
        <v>98</v>
      </c>
    </row>
    <row r="1035" spans="1:54" x14ac:dyDescent="0.3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Q1035" t="str">
        <f t="shared" si="61"/>
        <v>FRANCOPHONE</v>
      </c>
      <c r="R1035" t="str">
        <f t="shared" si="62"/>
        <v>beer</v>
      </c>
      <c r="BA1035" t="s">
        <v>71</v>
      </c>
      <c r="BB1035" t="s">
        <v>98</v>
      </c>
    </row>
    <row r="1036" spans="1:54" x14ac:dyDescent="0.3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Q1036" t="str">
        <f t="shared" si="61"/>
        <v>FRANCOPHONE</v>
      </c>
      <c r="R1036" t="str">
        <f t="shared" si="62"/>
        <v>malt</v>
      </c>
      <c r="BA1036" t="s">
        <v>71</v>
      </c>
      <c r="BB1036" t="s">
        <v>97</v>
      </c>
    </row>
    <row r="1037" spans="1:54" x14ac:dyDescent="0.3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Q1037" t="str">
        <f t="shared" si="61"/>
        <v>ANGLOPHONE</v>
      </c>
      <c r="R1037" t="str">
        <f t="shared" si="62"/>
        <v>malt</v>
      </c>
      <c r="BA1037" t="s">
        <v>70</v>
      </c>
      <c r="BB1037" t="s">
        <v>97</v>
      </c>
    </row>
    <row r="1038" spans="1:54" x14ac:dyDescent="0.3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Q1038" t="str">
        <f t="shared" si="61"/>
        <v>ANGLOPHONE</v>
      </c>
      <c r="R1038" t="str">
        <f t="shared" si="62"/>
        <v>beer</v>
      </c>
      <c r="BA1038" t="s">
        <v>70</v>
      </c>
      <c r="BB1038" t="s">
        <v>98</v>
      </c>
    </row>
    <row r="1039" spans="1:54" x14ac:dyDescent="0.3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Q1039" t="str">
        <f t="shared" si="61"/>
        <v>FRANCOPHONE</v>
      </c>
      <c r="R1039" t="str">
        <f t="shared" si="62"/>
        <v>beer</v>
      </c>
      <c r="BA1039" t="s">
        <v>71</v>
      </c>
      <c r="BB1039" t="s">
        <v>98</v>
      </c>
    </row>
    <row r="1040" spans="1:54" x14ac:dyDescent="0.3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Q1040" t="str">
        <f t="shared" si="61"/>
        <v>FRANCOPHONE</v>
      </c>
      <c r="R1040" t="str">
        <f t="shared" si="62"/>
        <v>beer</v>
      </c>
      <c r="BA1040" t="s">
        <v>71</v>
      </c>
      <c r="BB1040" t="s">
        <v>98</v>
      </c>
    </row>
    <row r="1041" spans="1:54" x14ac:dyDescent="0.3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Q1041" t="str">
        <f t="shared" si="61"/>
        <v>FRANCOPHONE</v>
      </c>
      <c r="R1041" t="str">
        <f t="shared" si="62"/>
        <v>beer</v>
      </c>
      <c r="BA1041" t="s">
        <v>71</v>
      </c>
      <c r="BB1041" t="s">
        <v>98</v>
      </c>
    </row>
    <row r="1042" spans="1:54" x14ac:dyDescent="0.3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Q1042" t="str">
        <f t="shared" si="61"/>
        <v>ANGLOPHONE</v>
      </c>
      <c r="R1042" t="str">
        <f t="shared" si="62"/>
        <v>beer</v>
      </c>
      <c r="BA1042" t="s">
        <v>70</v>
      </c>
      <c r="BB1042" t="s">
        <v>98</v>
      </c>
    </row>
    <row r="1043" spans="1:54" x14ac:dyDescent="0.3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Q1043" t="str">
        <f t="shared" si="61"/>
        <v>ANGLOPHONE</v>
      </c>
      <c r="R1043" t="str">
        <f t="shared" si="62"/>
        <v>malt</v>
      </c>
      <c r="BA1043" t="s">
        <v>70</v>
      </c>
      <c r="BB1043" t="s">
        <v>97</v>
      </c>
    </row>
    <row r="1044" spans="1:54" x14ac:dyDescent="0.3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Q1044" t="str">
        <f t="shared" si="61"/>
        <v>FRANCOPHONE</v>
      </c>
      <c r="R1044" t="str">
        <f t="shared" si="62"/>
        <v>malt</v>
      </c>
      <c r="BA1044" t="s">
        <v>71</v>
      </c>
      <c r="BB1044" t="s">
        <v>97</v>
      </c>
    </row>
    <row r="1045" spans="1:54" x14ac:dyDescent="0.3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Q1045" t="str">
        <f t="shared" si="61"/>
        <v>FRANCOPHONE</v>
      </c>
      <c r="R1045" t="str">
        <f t="shared" si="62"/>
        <v>beer</v>
      </c>
      <c r="BA1045" t="s">
        <v>71</v>
      </c>
      <c r="BB1045" t="s">
        <v>98</v>
      </c>
    </row>
    <row r="1046" spans="1:54" x14ac:dyDescent="0.3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Q1046" t="str">
        <f t="shared" si="61"/>
        <v>FRANCOPHONE</v>
      </c>
      <c r="R1046" t="str">
        <f t="shared" si="62"/>
        <v>beer</v>
      </c>
      <c r="BA1046" t="s">
        <v>71</v>
      </c>
      <c r="BB1046" t="s">
        <v>98</v>
      </c>
    </row>
    <row r="1047" spans="1:54" x14ac:dyDescent="0.3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Q1047" t="str">
        <f t="shared" si="61"/>
        <v>ANGLOPHONE</v>
      </c>
      <c r="R1047" t="str">
        <f t="shared" si="62"/>
        <v>beer</v>
      </c>
      <c r="BA1047" t="s">
        <v>70</v>
      </c>
      <c r="BB1047" t="s">
        <v>98</v>
      </c>
    </row>
    <row r="1048" spans="1:54" x14ac:dyDescent="0.3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Q1048" t="str">
        <f t="shared" si="61"/>
        <v>ANGLOPHONE</v>
      </c>
      <c r="R1048" t="str">
        <f t="shared" si="62"/>
        <v>beer</v>
      </c>
      <c r="BA1048" t="s">
        <v>70</v>
      </c>
      <c r="BB1048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9F0D-5375-4DC8-B8DA-64DE05669533}">
  <dimension ref="A1:R31"/>
  <sheetViews>
    <sheetView workbookViewId="0">
      <selection activeCell="R2" sqref="R2"/>
    </sheetView>
  </sheetViews>
  <sheetFormatPr defaultRowHeight="14.5" x14ac:dyDescent="0.35"/>
  <sheetData>
    <row r="1" spans="1:18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/>
      <c r="P1" t="s">
        <v>10</v>
      </c>
    </row>
    <row r="2" spans="1:18" x14ac:dyDescent="0.35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  <c r="P2" t="s">
        <v>23</v>
      </c>
      <c r="Q2">
        <f>SUMIFS(G2:G31,K2:K31,P2,D2:D31,"budweiser")</f>
        <v>4620</v>
      </c>
      <c r="R2">
        <f>SUMIF(K2:K31,P2,G2:G31)</f>
        <v>4620</v>
      </c>
    </row>
    <row r="3" spans="1:18" x14ac:dyDescent="0.35">
      <c r="A3">
        <v>10137</v>
      </c>
      <c r="B3" t="s">
        <v>46</v>
      </c>
      <c r="C3" t="s">
        <v>47</v>
      </c>
      <c r="D3" t="s">
        <v>21</v>
      </c>
      <c r="E3">
        <v>250</v>
      </c>
      <c r="F3">
        <v>500</v>
      </c>
      <c r="G3">
        <v>821</v>
      </c>
      <c r="H3">
        <v>410500</v>
      </c>
      <c r="I3">
        <v>205250</v>
      </c>
      <c r="J3" t="s">
        <v>22</v>
      </c>
      <c r="K3" t="s">
        <v>17</v>
      </c>
      <c r="L3" t="s">
        <v>18</v>
      </c>
      <c r="M3">
        <v>2017</v>
      </c>
      <c r="P3" t="s">
        <v>17</v>
      </c>
      <c r="Q3">
        <f t="shared" ref="Q3:Q6" si="0">SUMIFS(G3:G32,K3:K32,P3,D3:D32,"budweiser")</f>
        <v>4113</v>
      </c>
      <c r="R3">
        <f t="shared" ref="R3:R7" si="1">SUMIF(K3:K32,P3,G3:G32)</f>
        <v>4113</v>
      </c>
    </row>
    <row r="4" spans="1:18" x14ac:dyDescent="0.35">
      <c r="A4">
        <v>10172</v>
      </c>
      <c r="B4" t="s">
        <v>31</v>
      </c>
      <c r="C4" t="s">
        <v>32</v>
      </c>
      <c r="D4" t="s">
        <v>21</v>
      </c>
      <c r="E4">
        <v>250</v>
      </c>
      <c r="F4">
        <v>500</v>
      </c>
      <c r="G4">
        <v>869</v>
      </c>
      <c r="H4">
        <v>434500</v>
      </c>
      <c r="I4">
        <v>217250</v>
      </c>
      <c r="J4" t="s">
        <v>22</v>
      </c>
      <c r="K4" t="s">
        <v>44</v>
      </c>
      <c r="L4" t="s">
        <v>60</v>
      </c>
      <c r="M4">
        <v>2018</v>
      </c>
      <c r="P4" t="s">
        <v>44</v>
      </c>
      <c r="Q4">
        <f t="shared" si="0"/>
        <v>4498</v>
      </c>
      <c r="R4">
        <f t="shared" si="1"/>
        <v>4498</v>
      </c>
    </row>
    <row r="5" spans="1:18" x14ac:dyDescent="0.35">
      <c r="A5">
        <v>10207</v>
      </c>
      <c r="B5" t="s">
        <v>31</v>
      </c>
      <c r="C5" t="s">
        <v>32</v>
      </c>
      <c r="D5" t="s">
        <v>21</v>
      </c>
      <c r="E5">
        <v>250</v>
      </c>
      <c r="F5">
        <v>500</v>
      </c>
      <c r="G5">
        <v>990</v>
      </c>
      <c r="H5">
        <v>495000</v>
      </c>
      <c r="I5">
        <v>247500</v>
      </c>
      <c r="J5" t="s">
        <v>22</v>
      </c>
      <c r="K5" t="s">
        <v>41</v>
      </c>
      <c r="L5" t="s">
        <v>59</v>
      </c>
      <c r="M5">
        <v>2019</v>
      </c>
      <c r="P5" t="s">
        <v>41</v>
      </c>
      <c r="Q5">
        <f t="shared" si="0"/>
        <v>4320</v>
      </c>
      <c r="R5">
        <f t="shared" si="1"/>
        <v>4320</v>
      </c>
    </row>
    <row r="6" spans="1:18" x14ac:dyDescent="0.35">
      <c r="A6">
        <v>10242</v>
      </c>
      <c r="B6" t="s">
        <v>19</v>
      </c>
      <c r="C6" t="s">
        <v>20</v>
      </c>
      <c r="D6" t="s">
        <v>21</v>
      </c>
      <c r="E6">
        <v>250</v>
      </c>
      <c r="F6">
        <v>500</v>
      </c>
      <c r="G6">
        <v>975</v>
      </c>
      <c r="H6">
        <v>487500</v>
      </c>
      <c r="I6">
        <v>243750</v>
      </c>
      <c r="J6" t="s">
        <v>22</v>
      </c>
      <c r="K6" t="s">
        <v>35</v>
      </c>
      <c r="L6" t="s">
        <v>56</v>
      </c>
      <c r="M6">
        <v>2017</v>
      </c>
      <c r="P6" t="s">
        <v>35</v>
      </c>
      <c r="Q6">
        <f t="shared" si="0"/>
        <v>4274</v>
      </c>
      <c r="R6">
        <f t="shared" si="1"/>
        <v>4274</v>
      </c>
    </row>
    <row r="7" spans="1:18" x14ac:dyDescent="0.35">
      <c r="A7">
        <v>10277</v>
      </c>
      <c r="B7" t="s">
        <v>19</v>
      </c>
      <c r="C7" t="s">
        <v>20</v>
      </c>
      <c r="D7" t="s">
        <v>21</v>
      </c>
      <c r="E7">
        <v>250</v>
      </c>
      <c r="F7">
        <v>500</v>
      </c>
      <c r="G7">
        <v>850</v>
      </c>
      <c r="H7">
        <v>425000</v>
      </c>
      <c r="I7">
        <v>212500</v>
      </c>
      <c r="J7" t="s">
        <v>22</v>
      </c>
      <c r="K7" t="s">
        <v>29</v>
      </c>
      <c r="L7" t="s">
        <v>53</v>
      </c>
      <c r="M7">
        <v>2017</v>
      </c>
      <c r="P7" t="s">
        <v>29</v>
      </c>
      <c r="Q7">
        <f>SUMIFS(G7:G36,K7:K36,P7,D7:D36,"budweiser")</f>
        <v>4328</v>
      </c>
      <c r="R7">
        <f t="shared" si="1"/>
        <v>4328</v>
      </c>
    </row>
    <row r="8" spans="1:18" x14ac:dyDescent="0.35">
      <c r="A8">
        <v>10312</v>
      </c>
      <c r="B8" t="s">
        <v>31</v>
      </c>
      <c r="C8" t="s">
        <v>32</v>
      </c>
      <c r="D8" t="s">
        <v>21</v>
      </c>
      <c r="E8">
        <v>250</v>
      </c>
      <c r="F8">
        <v>500</v>
      </c>
      <c r="G8">
        <v>937</v>
      </c>
      <c r="H8">
        <v>468500</v>
      </c>
      <c r="I8">
        <v>234250</v>
      </c>
      <c r="J8" t="s">
        <v>22</v>
      </c>
      <c r="K8" t="s">
        <v>23</v>
      </c>
      <c r="L8" t="s">
        <v>50</v>
      </c>
      <c r="M8">
        <v>2018</v>
      </c>
    </row>
    <row r="9" spans="1:18" x14ac:dyDescent="0.35">
      <c r="A9">
        <v>10347</v>
      </c>
      <c r="B9" t="s">
        <v>63</v>
      </c>
      <c r="C9" t="s">
        <v>64</v>
      </c>
      <c r="D9" t="s">
        <v>21</v>
      </c>
      <c r="E9">
        <v>250</v>
      </c>
      <c r="F9">
        <v>500</v>
      </c>
      <c r="G9">
        <v>702</v>
      </c>
      <c r="H9">
        <v>351000</v>
      </c>
      <c r="I9">
        <v>175500</v>
      </c>
      <c r="J9" t="s">
        <v>22</v>
      </c>
      <c r="K9" t="s">
        <v>17</v>
      </c>
      <c r="L9" t="s">
        <v>49</v>
      </c>
      <c r="M9">
        <v>2018</v>
      </c>
    </row>
    <row r="10" spans="1:18" x14ac:dyDescent="0.35">
      <c r="A10">
        <v>10382</v>
      </c>
      <c r="B10" t="s">
        <v>54</v>
      </c>
      <c r="C10" t="s">
        <v>55</v>
      </c>
      <c r="D10" t="s">
        <v>21</v>
      </c>
      <c r="E10">
        <v>250</v>
      </c>
      <c r="F10">
        <v>500</v>
      </c>
      <c r="G10">
        <v>863</v>
      </c>
      <c r="H10">
        <v>431500</v>
      </c>
      <c r="I10">
        <v>215750</v>
      </c>
      <c r="J10" t="s">
        <v>22</v>
      </c>
      <c r="K10" t="s">
        <v>44</v>
      </c>
      <c r="L10" t="s">
        <v>45</v>
      </c>
      <c r="M10">
        <v>2017</v>
      </c>
    </row>
    <row r="11" spans="1:18" x14ac:dyDescent="0.35">
      <c r="A11">
        <v>10417</v>
      </c>
      <c r="B11" t="s">
        <v>54</v>
      </c>
      <c r="C11" t="s">
        <v>55</v>
      </c>
      <c r="D11" t="s">
        <v>21</v>
      </c>
      <c r="E11">
        <v>250</v>
      </c>
      <c r="F11">
        <v>500</v>
      </c>
      <c r="G11">
        <v>886</v>
      </c>
      <c r="H11">
        <v>443000</v>
      </c>
      <c r="I11">
        <v>221500</v>
      </c>
      <c r="J11" t="s">
        <v>22</v>
      </c>
      <c r="K11" t="s">
        <v>41</v>
      </c>
      <c r="L11" t="s">
        <v>42</v>
      </c>
      <c r="M11">
        <v>2017</v>
      </c>
    </row>
    <row r="12" spans="1:18" x14ac:dyDescent="0.35">
      <c r="A12">
        <v>10452</v>
      </c>
      <c r="B12" t="s">
        <v>31</v>
      </c>
      <c r="C12" t="s">
        <v>32</v>
      </c>
      <c r="D12" t="s">
        <v>21</v>
      </c>
      <c r="E12">
        <v>250</v>
      </c>
      <c r="F12">
        <v>500</v>
      </c>
      <c r="G12">
        <v>710</v>
      </c>
      <c r="H12">
        <v>355000</v>
      </c>
      <c r="I12">
        <v>177500</v>
      </c>
      <c r="J12" t="s">
        <v>22</v>
      </c>
      <c r="K12" t="s">
        <v>35</v>
      </c>
      <c r="L12" t="s">
        <v>36</v>
      </c>
      <c r="M12">
        <v>2017</v>
      </c>
    </row>
    <row r="13" spans="1:18" x14ac:dyDescent="0.35">
      <c r="A13">
        <v>10487</v>
      </c>
      <c r="B13" t="s">
        <v>13</v>
      </c>
      <c r="C13" t="s">
        <v>14</v>
      </c>
      <c r="D13" t="s">
        <v>21</v>
      </c>
      <c r="E13">
        <v>250</v>
      </c>
      <c r="F13">
        <v>500</v>
      </c>
      <c r="G13">
        <v>960</v>
      </c>
      <c r="H13">
        <v>480000</v>
      </c>
      <c r="I13">
        <v>240000</v>
      </c>
      <c r="J13" t="s">
        <v>22</v>
      </c>
      <c r="K13" t="s">
        <v>29</v>
      </c>
      <c r="L13" t="s">
        <v>30</v>
      </c>
      <c r="M13">
        <v>2017</v>
      </c>
    </row>
    <row r="14" spans="1:18" x14ac:dyDescent="0.35">
      <c r="A14">
        <v>10522</v>
      </c>
      <c r="B14" t="s">
        <v>31</v>
      </c>
      <c r="C14" t="s">
        <v>32</v>
      </c>
      <c r="D14" t="s">
        <v>21</v>
      </c>
      <c r="E14">
        <v>250</v>
      </c>
      <c r="F14">
        <v>500</v>
      </c>
      <c r="G14">
        <v>986</v>
      </c>
      <c r="H14">
        <v>493000</v>
      </c>
      <c r="I14">
        <v>246500</v>
      </c>
      <c r="J14" t="s">
        <v>22</v>
      </c>
      <c r="K14" t="s">
        <v>23</v>
      </c>
      <c r="L14" t="s">
        <v>24</v>
      </c>
      <c r="M14">
        <v>2018</v>
      </c>
    </row>
    <row r="15" spans="1:18" x14ac:dyDescent="0.35">
      <c r="A15">
        <v>10557</v>
      </c>
      <c r="B15" t="s">
        <v>19</v>
      </c>
      <c r="C15" t="s">
        <v>20</v>
      </c>
      <c r="D15" t="s">
        <v>21</v>
      </c>
      <c r="E15">
        <v>250</v>
      </c>
      <c r="F15">
        <v>500</v>
      </c>
      <c r="G15">
        <v>902</v>
      </c>
      <c r="H15">
        <v>451000</v>
      </c>
      <c r="I15">
        <v>225500</v>
      </c>
      <c r="J15" t="s">
        <v>22</v>
      </c>
      <c r="K15" t="s">
        <v>17</v>
      </c>
      <c r="L15" t="s">
        <v>18</v>
      </c>
      <c r="M15">
        <v>2019</v>
      </c>
    </row>
    <row r="16" spans="1:18" x14ac:dyDescent="0.35">
      <c r="A16">
        <v>10592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934</v>
      </c>
      <c r="H16">
        <v>467000</v>
      </c>
      <c r="I16">
        <v>233500</v>
      </c>
      <c r="J16" t="s">
        <v>22</v>
      </c>
      <c r="K16" t="s">
        <v>44</v>
      </c>
      <c r="L16" t="s">
        <v>60</v>
      </c>
      <c r="M16">
        <v>2018</v>
      </c>
    </row>
    <row r="17" spans="1:13" x14ac:dyDescent="0.35">
      <c r="A17">
        <v>10627</v>
      </c>
      <c r="B17" t="s">
        <v>13</v>
      </c>
      <c r="C17" t="s">
        <v>14</v>
      </c>
      <c r="D17" t="s">
        <v>21</v>
      </c>
      <c r="E17">
        <v>250</v>
      </c>
      <c r="F17">
        <v>500</v>
      </c>
      <c r="G17">
        <v>795</v>
      </c>
      <c r="H17">
        <v>397500</v>
      </c>
      <c r="I17">
        <v>198750</v>
      </c>
      <c r="J17" t="s">
        <v>22</v>
      </c>
      <c r="K17" t="s">
        <v>41</v>
      </c>
      <c r="L17" t="s">
        <v>59</v>
      </c>
      <c r="M17">
        <v>2017</v>
      </c>
    </row>
    <row r="18" spans="1:13" x14ac:dyDescent="0.35">
      <c r="A18">
        <v>10662</v>
      </c>
      <c r="B18" t="s">
        <v>54</v>
      </c>
      <c r="C18" t="s">
        <v>55</v>
      </c>
      <c r="D18" t="s">
        <v>21</v>
      </c>
      <c r="E18">
        <v>250</v>
      </c>
      <c r="F18">
        <v>500</v>
      </c>
      <c r="G18">
        <v>948</v>
      </c>
      <c r="H18">
        <v>474000</v>
      </c>
      <c r="I18">
        <v>237000</v>
      </c>
      <c r="J18" t="s">
        <v>22</v>
      </c>
      <c r="K18" t="s">
        <v>35</v>
      </c>
      <c r="L18" t="s">
        <v>56</v>
      </c>
      <c r="M18">
        <v>2019</v>
      </c>
    </row>
    <row r="19" spans="1:13" x14ac:dyDescent="0.35">
      <c r="A19">
        <v>10697</v>
      </c>
      <c r="B19" t="s">
        <v>19</v>
      </c>
      <c r="C19" t="s">
        <v>20</v>
      </c>
      <c r="D19" t="s">
        <v>21</v>
      </c>
      <c r="E19">
        <v>250</v>
      </c>
      <c r="F19">
        <v>500</v>
      </c>
      <c r="G19">
        <v>878</v>
      </c>
      <c r="H19">
        <v>439000</v>
      </c>
      <c r="I19">
        <v>219500</v>
      </c>
      <c r="J19" t="s">
        <v>22</v>
      </c>
      <c r="K19" t="s">
        <v>29</v>
      </c>
      <c r="L19" t="s">
        <v>53</v>
      </c>
      <c r="M19">
        <v>2018</v>
      </c>
    </row>
    <row r="20" spans="1:13" x14ac:dyDescent="0.35">
      <c r="A20">
        <v>10732</v>
      </c>
      <c r="B20" t="s">
        <v>31</v>
      </c>
      <c r="C20" t="s">
        <v>32</v>
      </c>
      <c r="D20" t="s">
        <v>21</v>
      </c>
      <c r="E20">
        <v>250</v>
      </c>
      <c r="F20">
        <v>500</v>
      </c>
      <c r="G20">
        <v>884</v>
      </c>
      <c r="H20">
        <v>442000</v>
      </c>
      <c r="I20">
        <v>221000</v>
      </c>
      <c r="J20" t="s">
        <v>22</v>
      </c>
      <c r="K20" t="s">
        <v>23</v>
      </c>
      <c r="L20" t="s">
        <v>50</v>
      </c>
      <c r="M20">
        <v>2019</v>
      </c>
    </row>
    <row r="21" spans="1:13" x14ac:dyDescent="0.35">
      <c r="A21">
        <v>10767</v>
      </c>
      <c r="B21" t="s">
        <v>13</v>
      </c>
      <c r="C21" t="s">
        <v>14</v>
      </c>
      <c r="D21" t="s">
        <v>21</v>
      </c>
      <c r="E21">
        <v>250</v>
      </c>
      <c r="F21">
        <v>500</v>
      </c>
      <c r="G21">
        <v>769</v>
      </c>
      <c r="H21">
        <v>384500</v>
      </c>
      <c r="I21">
        <v>192250</v>
      </c>
      <c r="J21" t="s">
        <v>22</v>
      </c>
      <c r="K21" t="s">
        <v>17</v>
      </c>
      <c r="L21" t="s">
        <v>49</v>
      </c>
      <c r="M21">
        <v>2017</v>
      </c>
    </row>
    <row r="22" spans="1:13" x14ac:dyDescent="0.35">
      <c r="A22">
        <v>10802</v>
      </c>
      <c r="B22" t="s">
        <v>61</v>
      </c>
      <c r="C22" t="s">
        <v>62</v>
      </c>
      <c r="D22" t="s">
        <v>21</v>
      </c>
      <c r="E22">
        <v>250</v>
      </c>
      <c r="F22">
        <v>500</v>
      </c>
      <c r="G22">
        <v>866</v>
      </c>
      <c r="H22">
        <v>433000</v>
      </c>
      <c r="I22">
        <v>216500</v>
      </c>
      <c r="J22" t="s">
        <v>22</v>
      </c>
      <c r="K22" t="s">
        <v>44</v>
      </c>
      <c r="L22" t="s">
        <v>45</v>
      </c>
      <c r="M22">
        <v>2018</v>
      </c>
    </row>
    <row r="23" spans="1:13" x14ac:dyDescent="0.35">
      <c r="A23">
        <v>10837</v>
      </c>
      <c r="B23" t="s">
        <v>19</v>
      </c>
      <c r="C23" t="s">
        <v>20</v>
      </c>
      <c r="D23" t="s">
        <v>21</v>
      </c>
      <c r="E23">
        <v>250</v>
      </c>
      <c r="F23">
        <v>500</v>
      </c>
      <c r="G23">
        <v>922</v>
      </c>
      <c r="H23">
        <v>461000</v>
      </c>
      <c r="I23">
        <v>230500</v>
      </c>
      <c r="J23" t="s">
        <v>22</v>
      </c>
      <c r="K23" t="s">
        <v>41</v>
      </c>
      <c r="L23" t="s">
        <v>42</v>
      </c>
      <c r="M23">
        <v>2018</v>
      </c>
    </row>
    <row r="24" spans="1:13" x14ac:dyDescent="0.35">
      <c r="A24">
        <v>10872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848</v>
      </c>
      <c r="H24">
        <v>424000</v>
      </c>
      <c r="I24">
        <v>212000</v>
      </c>
      <c r="J24" t="s">
        <v>22</v>
      </c>
      <c r="K24" t="s">
        <v>35</v>
      </c>
      <c r="L24" t="s">
        <v>36</v>
      </c>
      <c r="M24">
        <v>2017</v>
      </c>
    </row>
    <row r="25" spans="1:13" x14ac:dyDescent="0.35">
      <c r="A25">
        <v>10907</v>
      </c>
      <c r="B25" t="s">
        <v>57</v>
      </c>
      <c r="C25" t="s">
        <v>58</v>
      </c>
      <c r="D25" t="s">
        <v>21</v>
      </c>
      <c r="E25">
        <v>250</v>
      </c>
      <c r="F25">
        <v>500</v>
      </c>
      <c r="G25">
        <v>793</v>
      </c>
      <c r="H25">
        <v>396500</v>
      </c>
      <c r="I25">
        <v>198250</v>
      </c>
      <c r="J25" t="s">
        <v>22</v>
      </c>
      <c r="K25" t="s">
        <v>29</v>
      </c>
      <c r="L25" t="s">
        <v>30</v>
      </c>
      <c r="M25">
        <v>2017</v>
      </c>
    </row>
    <row r="26" spans="1:13" x14ac:dyDescent="0.35">
      <c r="A26">
        <v>10942</v>
      </c>
      <c r="B26" t="s">
        <v>37</v>
      </c>
      <c r="C26" t="s">
        <v>38</v>
      </c>
      <c r="D26" t="s">
        <v>21</v>
      </c>
      <c r="E26">
        <v>250</v>
      </c>
      <c r="F26">
        <v>500</v>
      </c>
      <c r="G26">
        <v>998</v>
      </c>
      <c r="H26">
        <v>499000</v>
      </c>
      <c r="I26">
        <v>249500</v>
      </c>
      <c r="J26" t="s">
        <v>22</v>
      </c>
      <c r="K26" t="s">
        <v>23</v>
      </c>
      <c r="L26" t="s">
        <v>24</v>
      </c>
      <c r="M26">
        <v>2017</v>
      </c>
    </row>
    <row r="27" spans="1:13" x14ac:dyDescent="0.35">
      <c r="A27">
        <v>10977</v>
      </c>
      <c r="B27" t="s">
        <v>19</v>
      </c>
      <c r="C27" t="s">
        <v>20</v>
      </c>
      <c r="D27" t="s">
        <v>21</v>
      </c>
      <c r="E27">
        <v>250</v>
      </c>
      <c r="F27">
        <v>500</v>
      </c>
      <c r="G27">
        <v>919</v>
      </c>
      <c r="H27">
        <v>459500</v>
      </c>
      <c r="I27">
        <v>229750</v>
      </c>
      <c r="J27" t="s">
        <v>22</v>
      </c>
      <c r="K27" t="s">
        <v>17</v>
      </c>
      <c r="L27" t="s">
        <v>18</v>
      </c>
      <c r="M27">
        <v>2019</v>
      </c>
    </row>
    <row r="28" spans="1:13" x14ac:dyDescent="0.35">
      <c r="A28">
        <v>11012</v>
      </c>
      <c r="B28" t="s">
        <v>51</v>
      </c>
      <c r="C28" t="s">
        <v>52</v>
      </c>
      <c r="D28" t="s">
        <v>21</v>
      </c>
      <c r="E28">
        <v>250</v>
      </c>
      <c r="F28">
        <v>500</v>
      </c>
      <c r="G28">
        <v>966</v>
      </c>
      <c r="H28">
        <v>483000</v>
      </c>
      <c r="I28">
        <v>241500</v>
      </c>
      <c r="J28" t="s">
        <v>22</v>
      </c>
      <c r="K28" t="s">
        <v>44</v>
      </c>
      <c r="L28" t="s">
        <v>60</v>
      </c>
      <c r="M28">
        <v>2017</v>
      </c>
    </row>
    <row r="29" spans="1:13" x14ac:dyDescent="0.35">
      <c r="A29">
        <v>11047</v>
      </c>
      <c r="B29" t="s">
        <v>13</v>
      </c>
      <c r="C29" t="s">
        <v>14</v>
      </c>
      <c r="D29" t="s">
        <v>21</v>
      </c>
      <c r="E29">
        <v>250</v>
      </c>
      <c r="F29">
        <v>500</v>
      </c>
      <c r="G29">
        <v>727</v>
      </c>
      <c r="H29">
        <v>363500</v>
      </c>
      <c r="I29">
        <v>181750</v>
      </c>
      <c r="J29" t="s">
        <v>22</v>
      </c>
      <c r="K29" t="s">
        <v>41</v>
      </c>
      <c r="L29" t="s">
        <v>59</v>
      </c>
      <c r="M29">
        <v>2018</v>
      </c>
    </row>
    <row r="30" spans="1:13" x14ac:dyDescent="0.35">
      <c r="A30">
        <v>11082</v>
      </c>
      <c r="B30" t="s">
        <v>61</v>
      </c>
      <c r="C30" t="s">
        <v>62</v>
      </c>
      <c r="D30" t="s">
        <v>21</v>
      </c>
      <c r="E30">
        <v>250</v>
      </c>
      <c r="F30">
        <v>500</v>
      </c>
      <c r="G30">
        <v>793</v>
      </c>
      <c r="H30">
        <v>396500</v>
      </c>
      <c r="I30">
        <v>198250</v>
      </c>
      <c r="J30" t="s">
        <v>22</v>
      </c>
      <c r="K30" t="s">
        <v>35</v>
      </c>
      <c r="L30" t="s">
        <v>56</v>
      </c>
      <c r="M30">
        <v>2017</v>
      </c>
    </row>
    <row r="31" spans="1:13" x14ac:dyDescent="0.35">
      <c r="A31">
        <v>11117</v>
      </c>
      <c r="B31" t="s">
        <v>61</v>
      </c>
      <c r="C31" t="s">
        <v>62</v>
      </c>
      <c r="D31" t="s">
        <v>21</v>
      </c>
      <c r="E31">
        <v>250</v>
      </c>
      <c r="F31">
        <v>500</v>
      </c>
      <c r="G31">
        <v>847</v>
      </c>
      <c r="H31">
        <v>423500</v>
      </c>
      <c r="I31">
        <v>211750</v>
      </c>
      <c r="J31" t="s">
        <v>22</v>
      </c>
      <c r="K31" t="s">
        <v>29</v>
      </c>
      <c r="L31" t="s">
        <v>53</v>
      </c>
      <c r="M31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1626-3628-40EA-A3DA-4F4D7A090083}">
  <sheetPr filterMode="1"/>
  <dimension ref="A1:S1048"/>
  <sheetViews>
    <sheetView workbookViewId="0">
      <selection activeCell="Q73" sqref="Q73"/>
    </sheetView>
  </sheetViews>
  <sheetFormatPr defaultRowHeight="14.5" x14ac:dyDescent="0.35"/>
  <cols>
    <col min="17" max="17" width="12" bestFit="1" customWidth="1"/>
    <col min="18" max="18" width="9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3</v>
      </c>
      <c r="R1" t="s">
        <v>6</v>
      </c>
      <c r="S1" t="s">
        <v>84</v>
      </c>
    </row>
    <row r="2" spans="1:19" hidden="1" x14ac:dyDescent="0.3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9" x14ac:dyDescent="0.3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Q3" t="s">
        <v>89</v>
      </c>
      <c r="R3">
        <f>SUMIF(D3:D1048, Q3, G3:G1048)</f>
        <v>126274</v>
      </c>
      <c r="S3">
        <f>RANK(R3, $R$3:$R$23)</f>
        <v>4</v>
      </c>
    </row>
    <row r="4" spans="1:19" hidden="1" x14ac:dyDescent="0.3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9" hidden="1" x14ac:dyDescent="0.3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9" hidden="1" x14ac:dyDescent="0.3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9" hidden="1" x14ac:dyDescent="0.3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9" x14ac:dyDescent="0.3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Q8" t="s">
        <v>90</v>
      </c>
      <c r="R8">
        <f>SUMIF(D8:D1053, Q8, G8:G1053)</f>
        <v>127237</v>
      </c>
      <c r="S8">
        <f>RANK(R8, $R$3:$R$23)</f>
        <v>2</v>
      </c>
    </row>
    <row r="9" spans="1:19" hidden="1" x14ac:dyDescent="0.3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9" hidden="1" x14ac:dyDescent="0.3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9" hidden="1" x14ac:dyDescent="0.3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9" hidden="1" x14ac:dyDescent="0.3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9" x14ac:dyDescent="0.3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Q13" t="s">
        <v>91</v>
      </c>
      <c r="R13">
        <f>SUMIF(D13:D1058, Q13, G13:G1058)</f>
        <v>126522</v>
      </c>
      <c r="S13">
        <f>RANK(R13, $R$3:$R$23)</f>
        <v>3</v>
      </c>
    </row>
    <row r="14" spans="1:19" hidden="1" x14ac:dyDescent="0.3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9" hidden="1" x14ac:dyDescent="0.3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9" hidden="1" x14ac:dyDescent="0.3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9" hidden="1" x14ac:dyDescent="0.3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9" x14ac:dyDescent="0.3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Q18" t="s">
        <v>92</v>
      </c>
      <c r="R18">
        <f>SUMIF(D18:D1063, Q18, G18:G1063)</f>
        <v>127322</v>
      </c>
      <c r="S18">
        <f>RANK(R18, $R$3:$R$23)</f>
        <v>1</v>
      </c>
    </row>
    <row r="19" spans="1:19" hidden="1" x14ac:dyDescent="0.3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9" hidden="1" x14ac:dyDescent="0.3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9" hidden="1" x14ac:dyDescent="0.3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9" hidden="1" x14ac:dyDescent="0.3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9" x14ac:dyDescent="0.3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Q23" t="s">
        <v>93</v>
      </c>
      <c r="R23">
        <f>SUMIF(D23:D1068, Q23, G23:G1068)</f>
        <v>125267</v>
      </c>
      <c r="S23">
        <f>RANK(R23, $R$3:$R$23)</f>
        <v>5</v>
      </c>
    </row>
    <row r="24" spans="1:19" hidden="1" x14ac:dyDescent="0.3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9" hidden="1" x14ac:dyDescent="0.3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9" hidden="1" x14ac:dyDescent="0.3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9" hidden="1" x14ac:dyDescent="0.3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9" x14ac:dyDescent="0.3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9" hidden="1" x14ac:dyDescent="0.3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9" hidden="1" x14ac:dyDescent="0.3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9" hidden="1" x14ac:dyDescent="0.3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9" hidden="1" x14ac:dyDescent="0.3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hidden="1" x14ac:dyDescent="0.3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hidden="1" x14ac:dyDescent="0.3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hidden="1" x14ac:dyDescent="0.3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hidden="1" x14ac:dyDescent="0.3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hidden="1" x14ac:dyDescent="0.3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hidden="1" x14ac:dyDescent="0.3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hidden="1" x14ac:dyDescent="0.3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hidden="1" x14ac:dyDescent="0.3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hidden="1" x14ac:dyDescent="0.3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hidden="1" x14ac:dyDescent="0.3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hidden="1" x14ac:dyDescent="0.3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hidden="1" x14ac:dyDescent="0.3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hidden="1" x14ac:dyDescent="0.3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hidden="1" x14ac:dyDescent="0.3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hidden="1" x14ac:dyDescent="0.3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hidden="1" x14ac:dyDescent="0.3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hidden="1" x14ac:dyDescent="0.3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hidden="1" x14ac:dyDescent="0.3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hidden="1" x14ac:dyDescent="0.3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hidden="1" x14ac:dyDescent="0.3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hidden="1" x14ac:dyDescent="0.3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hidden="1" x14ac:dyDescent="0.3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hidden="1" x14ac:dyDescent="0.3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hidden="1" x14ac:dyDescent="0.3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hidden="1" x14ac:dyDescent="0.3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hidden="1" x14ac:dyDescent="0.3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hidden="1" x14ac:dyDescent="0.3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hidden="1" x14ac:dyDescent="0.3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hidden="1" x14ac:dyDescent="0.3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hidden="1" x14ac:dyDescent="0.3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hidden="1" x14ac:dyDescent="0.3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hidden="1" x14ac:dyDescent="0.3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hidden="1" x14ac:dyDescent="0.3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hidden="1" x14ac:dyDescent="0.3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hidden="1" x14ac:dyDescent="0.3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hidden="1" x14ac:dyDescent="0.3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hidden="1" x14ac:dyDescent="0.3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hidden="1" x14ac:dyDescent="0.3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hidden="1" x14ac:dyDescent="0.3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hidden="1" x14ac:dyDescent="0.3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hidden="1" x14ac:dyDescent="0.3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hidden="1" x14ac:dyDescent="0.3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hidden="1" x14ac:dyDescent="0.3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hidden="1" x14ac:dyDescent="0.3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hidden="1" x14ac:dyDescent="0.3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hidden="1" x14ac:dyDescent="0.3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hidden="1" x14ac:dyDescent="0.3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hidden="1" x14ac:dyDescent="0.3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hidden="1" x14ac:dyDescent="0.3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hidden="1" x14ac:dyDescent="0.3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hidden="1" x14ac:dyDescent="0.3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hidden="1" x14ac:dyDescent="0.3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hidden="1" x14ac:dyDescent="0.3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hidden="1" x14ac:dyDescent="0.3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hidden="1" x14ac:dyDescent="0.3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hidden="1" x14ac:dyDescent="0.3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hidden="1" x14ac:dyDescent="0.3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hidden="1" x14ac:dyDescent="0.3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hidden="1" x14ac:dyDescent="0.3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hidden="1" x14ac:dyDescent="0.3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hidden="1" x14ac:dyDescent="0.3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hidden="1" x14ac:dyDescent="0.3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hidden="1" x14ac:dyDescent="0.3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hidden="1" x14ac:dyDescent="0.3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hidden="1" x14ac:dyDescent="0.3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hidden="1" x14ac:dyDescent="0.3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hidden="1" x14ac:dyDescent="0.3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hidden="1" x14ac:dyDescent="0.3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hidden="1" x14ac:dyDescent="0.3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hidden="1" x14ac:dyDescent="0.3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hidden="1" x14ac:dyDescent="0.3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hidden="1" x14ac:dyDescent="0.3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hidden="1" x14ac:dyDescent="0.3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hidden="1" x14ac:dyDescent="0.3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hidden="1" x14ac:dyDescent="0.3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hidden="1" x14ac:dyDescent="0.3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hidden="1" x14ac:dyDescent="0.3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hidden="1" x14ac:dyDescent="0.3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hidden="1" x14ac:dyDescent="0.3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hidden="1" x14ac:dyDescent="0.3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hidden="1" x14ac:dyDescent="0.3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hidden="1" x14ac:dyDescent="0.3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hidden="1" x14ac:dyDescent="0.3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hidden="1" x14ac:dyDescent="0.3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hidden="1" x14ac:dyDescent="0.3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hidden="1" x14ac:dyDescent="0.3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hidden="1" x14ac:dyDescent="0.3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hidden="1" x14ac:dyDescent="0.3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hidden="1" x14ac:dyDescent="0.3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hidden="1" x14ac:dyDescent="0.3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hidden="1" x14ac:dyDescent="0.3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hidden="1" x14ac:dyDescent="0.3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hidden="1" x14ac:dyDescent="0.3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hidden="1" x14ac:dyDescent="0.3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hidden="1" x14ac:dyDescent="0.3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hidden="1" x14ac:dyDescent="0.3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hidden="1" x14ac:dyDescent="0.3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hidden="1" x14ac:dyDescent="0.3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hidden="1" x14ac:dyDescent="0.3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hidden="1" x14ac:dyDescent="0.3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hidden="1" x14ac:dyDescent="0.3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hidden="1" x14ac:dyDescent="0.3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hidden="1" x14ac:dyDescent="0.3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hidden="1" x14ac:dyDescent="0.3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hidden="1" x14ac:dyDescent="0.3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hidden="1" x14ac:dyDescent="0.3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hidden="1" x14ac:dyDescent="0.3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hidden="1" x14ac:dyDescent="0.3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hidden="1" x14ac:dyDescent="0.3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hidden="1" x14ac:dyDescent="0.3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hidden="1" x14ac:dyDescent="0.3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hidden="1" x14ac:dyDescent="0.3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hidden="1" x14ac:dyDescent="0.3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hidden="1" x14ac:dyDescent="0.3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hidden="1" x14ac:dyDescent="0.3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hidden="1" x14ac:dyDescent="0.3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hidden="1" x14ac:dyDescent="0.3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hidden="1" x14ac:dyDescent="0.3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hidden="1" x14ac:dyDescent="0.3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hidden="1" x14ac:dyDescent="0.3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hidden="1" x14ac:dyDescent="0.3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hidden="1" x14ac:dyDescent="0.3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hidden="1" x14ac:dyDescent="0.3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hidden="1" x14ac:dyDescent="0.3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hidden="1" x14ac:dyDescent="0.3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hidden="1" x14ac:dyDescent="0.3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hidden="1" x14ac:dyDescent="0.3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hidden="1" x14ac:dyDescent="0.3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hidden="1" x14ac:dyDescent="0.3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hidden="1" x14ac:dyDescent="0.3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hidden="1" x14ac:dyDescent="0.3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hidden="1" x14ac:dyDescent="0.3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hidden="1" x14ac:dyDescent="0.3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hidden="1" x14ac:dyDescent="0.3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hidden="1" x14ac:dyDescent="0.3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hidden="1" x14ac:dyDescent="0.3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hidden="1" x14ac:dyDescent="0.3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hidden="1" x14ac:dyDescent="0.3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hidden="1" x14ac:dyDescent="0.3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hidden="1" x14ac:dyDescent="0.3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hidden="1" x14ac:dyDescent="0.3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hidden="1" x14ac:dyDescent="0.3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hidden="1" x14ac:dyDescent="0.3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hidden="1" x14ac:dyDescent="0.3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hidden="1" x14ac:dyDescent="0.3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hidden="1" x14ac:dyDescent="0.3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hidden="1" x14ac:dyDescent="0.3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hidden="1" x14ac:dyDescent="0.3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hidden="1" x14ac:dyDescent="0.3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hidden="1" x14ac:dyDescent="0.3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hidden="1" x14ac:dyDescent="0.3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hidden="1" x14ac:dyDescent="0.3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hidden="1" x14ac:dyDescent="0.3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hidden="1" x14ac:dyDescent="0.3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hidden="1" x14ac:dyDescent="0.3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hidden="1" x14ac:dyDescent="0.3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hidden="1" x14ac:dyDescent="0.3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hidden="1" x14ac:dyDescent="0.3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hidden="1" x14ac:dyDescent="0.3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hidden="1" x14ac:dyDescent="0.3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hidden="1" x14ac:dyDescent="0.3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hidden="1" x14ac:dyDescent="0.3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hidden="1" x14ac:dyDescent="0.3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hidden="1" x14ac:dyDescent="0.3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hidden="1" x14ac:dyDescent="0.3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hidden="1" x14ac:dyDescent="0.3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hidden="1" x14ac:dyDescent="0.3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hidden="1" x14ac:dyDescent="0.3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hidden="1" x14ac:dyDescent="0.3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hidden="1" x14ac:dyDescent="0.3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hidden="1" x14ac:dyDescent="0.3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hidden="1" x14ac:dyDescent="0.3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hidden="1" x14ac:dyDescent="0.3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hidden="1" x14ac:dyDescent="0.3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hidden="1" x14ac:dyDescent="0.3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hidden="1" x14ac:dyDescent="0.3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hidden="1" x14ac:dyDescent="0.3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hidden="1" x14ac:dyDescent="0.3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hidden="1" x14ac:dyDescent="0.3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hidden="1" x14ac:dyDescent="0.3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hidden="1" x14ac:dyDescent="0.3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hidden="1" x14ac:dyDescent="0.3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hidden="1" x14ac:dyDescent="0.3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hidden="1" x14ac:dyDescent="0.3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hidden="1" x14ac:dyDescent="0.3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hidden="1" x14ac:dyDescent="0.3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hidden="1" x14ac:dyDescent="0.3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hidden="1" x14ac:dyDescent="0.3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hidden="1" x14ac:dyDescent="0.3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hidden="1" x14ac:dyDescent="0.3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hidden="1" x14ac:dyDescent="0.3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hidden="1" x14ac:dyDescent="0.3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hidden="1" x14ac:dyDescent="0.3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hidden="1" x14ac:dyDescent="0.3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hidden="1" x14ac:dyDescent="0.3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hidden="1" x14ac:dyDescent="0.3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hidden="1" x14ac:dyDescent="0.3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hidden="1" x14ac:dyDescent="0.3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hidden="1" x14ac:dyDescent="0.3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hidden="1" x14ac:dyDescent="0.3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hidden="1" x14ac:dyDescent="0.3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hidden="1" x14ac:dyDescent="0.3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hidden="1" x14ac:dyDescent="0.3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hidden="1" x14ac:dyDescent="0.3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hidden="1" x14ac:dyDescent="0.3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hidden="1" x14ac:dyDescent="0.3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hidden="1" x14ac:dyDescent="0.3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hidden="1" x14ac:dyDescent="0.3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hidden="1" x14ac:dyDescent="0.3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hidden="1" x14ac:dyDescent="0.3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hidden="1" x14ac:dyDescent="0.3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hidden="1" x14ac:dyDescent="0.3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hidden="1" x14ac:dyDescent="0.3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hidden="1" x14ac:dyDescent="0.3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hidden="1" x14ac:dyDescent="0.3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hidden="1" x14ac:dyDescent="0.3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hidden="1" x14ac:dyDescent="0.3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hidden="1" x14ac:dyDescent="0.3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hidden="1" x14ac:dyDescent="0.3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hidden="1" x14ac:dyDescent="0.3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hidden="1" x14ac:dyDescent="0.3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hidden="1" x14ac:dyDescent="0.3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hidden="1" x14ac:dyDescent="0.3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hidden="1" x14ac:dyDescent="0.3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hidden="1" x14ac:dyDescent="0.3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hidden="1" x14ac:dyDescent="0.3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hidden="1" x14ac:dyDescent="0.3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hidden="1" x14ac:dyDescent="0.3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hidden="1" x14ac:dyDescent="0.3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hidden="1" x14ac:dyDescent="0.3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hidden="1" x14ac:dyDescent="0.3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hidden="1" x14ac:dyDescent="0.3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hidden="1" x14ac:dyDescent="0.3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hidden="1" x14ac:dyDescent="0.3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hidden="1" x14ac:dyDescent="0.3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hidden="1" x14ac:dyDescent="0.3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hidden="1" x14ac:dyDescent="0.3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hidden="1" x14ac:dyDescent="0.3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hidden="1" x14ac:dyDescent="0.3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hidden="1" x14ac:dyDescent="0.3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hidden="1" x14ac:dyDescent="0.3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hidden="1" x14ac:dyDescent="0.3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hidden="1" x14ac:dyDescent="0.3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hidden="1" x14ac:dyDescent="0.3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hidden="1" x14ac:dyDescent="0.3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hidden="1" x14ac:dyDescent="0.3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hidden="1" x14ac:dyDescent="0.3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hidden="1" x14ac:dyDescent="0.3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hidden="1" x14ac:dyDescent="0.3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hidden="1" x14ac:dyDescent="0.3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hidden="1" x14ac:dyDescent="0.3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hidden="1" x14ac:dyDescent="0.3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hidden="1" x14ac:dyDescent="0.3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hidden="1" x14ac:dyDescent="0.3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hidden="1" x14ac:dyDescent="0.3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hidden="1" x14ac:dyDescent="0.3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hidden="1" x14ac:dyDescent="0.3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hidden="1" x14ac:dyDescent="0.3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hidden="1" x14ac:dyDescent="0.3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hidden="1" x14ac:dyDescent="0.3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hidden="1" x14ac:dyDescent="0.3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hidden="1" x14ac:dyDescent="0.3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hidden="1" x14ac:dyDescent="0.3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hidden="1" x14ac:dyDescent="0.3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hidden="1" x14ac:dyDescent="0.3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hidden="1" x14ac:dyDescent="0.3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hidden="1" x14ac:dyDescent="0.3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hidden="1" x14ac:dyDescent="0.3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hidden="1" x14ac:dyDescent="0.3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hidden="1" x14ac:dyDescent="0.3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hidden="1" x14ac:dyDescent="0.3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hidden="1" x14ac:dyDescent="0.3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hidden="1" x14ac:dyDescent="0.3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hidden="1" x14ac:dyDescent="0.3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hidden="1" x14ac:dyDescent="0.3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hidden="1" x14ac:dyDescent="0.3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hidden="1" x14ac:dyDescent="0.3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hidden="1" x14ac:dyDescent="0.3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hidden="1" x14ac:dyDescent="0.3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hidden="1" x14ac:dyDescent="0.3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hidden="1" x14ac:dyDescent="0.3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hidden="1" x14ac:dyDescent="0.3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hidden="1" x14ac:dyDescent="0.3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hidden="1" x14ac:dyDescent="0.3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hidden="1" x14ac:dyDescent="0.3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hidden="1" x14ac:dyDescent="0.3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hidden="1" x14ac:dyDescent="0.3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hidden="1" x14ac:dyDescent="0.3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hidden="1" x14ac:dyDescent="0.3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hidden="1" x14ac:dyDescent="0.3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hidden="1" x14ac:dyDescent="0.3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hidden="1" x14ac:dyDescent="0.3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hidden="1" x14ac:dyDescent="0.3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hidden="1" x14ac:dyDescent="0.3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hidden="1" x14ac:dyDescent="0.3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hidden="1" x14ac:dyDescent="0.3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hidden="1" x14ac:dyDescent="0.3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hidden="1" x14ac:dyDescent="0.3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hidden="1" x14ac:dyDescent="0.3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hidden="1" x14ac:dyDescent="0.3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hidden="1" x14ac:dyDescent="0.3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hidden="1" x14ac:dyDescent="0.3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hidden="1" x14ac:dyDescent="0.3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hidden="1" x14ac:dyDescent="0.3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hidden="1" x14ac:dyDescent="0.3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hidden="1" x14ac:dyDescent="0.3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hidden="1" x14ac:dyDescent="0.3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hidden="1" x14ac:dyDescent="0.3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hidden="1" x14ac:dyDescent="0.3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hidden="1" x14ac:dyDescent="0.3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hidden="1" x14ac:dyDescent="0.3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hidden="1" x14ac:dyDescent="0.3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hidden="1" x14ac:dyDescent="0.3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hidden="1" x14ac:dyDescent="0.3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hidden="1" x14ac:dyDescent="0.3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hidden="1" x14ac:dyDescent="0.3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hidden="1" x14ac:dyDescent="0.3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hidden="1" x14ac:dyDescent="0.3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hidden="1" x14ac:dyDescent="0.3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hidden="1" x14ac:dyDescent="0.3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hidden="1" x14ac:dyDescent="0.3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hidden="1" x14ac:dyDescent="0.3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hidden="1" x14ac:dyDescent="0.3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hidden="1" x14ac:dyDescent="0.3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hidden="1" x14ac:dyDescent="0.3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hidden="1" x14ac:dyDescent="0.3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hidden="1" x14ac:dyDescent="0.3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hidden="1" x14ac:dyDescent="0.3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hidden="1" x14ac:dyDescent="0.3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hidden="1" x14ac:dyDescent="0.3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hidden="1" x14ac:dyDescent="0.3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hidden="1" x14ac:dyDescent="0.3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hidden="1" x14ac:dyDescent="0.3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hidden="1" x14ac:dyDescent="0.3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hidden="1" x14ac:dyDescent="0.3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hidden="1" x14ac:dyDescent="0.3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hidden="1" x14ac:dyDescent="0.3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hidden="1" x14ac:dyDescent="0.3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hidden="1" x14ac:dyDescent="0.3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hidden="1" x14ac:dyDescent="0.3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hidden="1" x14ac:dyDescent="0.3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hidden="1" x14ac:dyDescent="0.3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hidden="1" x14ac:dyDescent="0.3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hidden="1" x14ac:dyDescent="0.3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hidden="1" x14ac:dyDescent="0.3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hidden="1" x14ac:dyDescent="0.3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hidden="1" x14ac:dyDescent="0.3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hidden="1" x14ac:dyDescent="0.3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hidden="1" x14ac:dyDescent="0.3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hidden="1" x14ac:dyDescent="0.3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hidden="1" x14ac:dyDescent="0.3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hidden="1" x14ac:dyDescent="0.3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hidden="1" x14ac:dyDescent="0.3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hidden="1" x14ac:dyDescent="0.3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hidden="1" x14ac:dyDescent="0.3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hidden="1" x14ac:dyDescent="0.3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hidden="1" x14ac:dyDescent="0.3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hidden="1" x14ac:dyDescent="0.3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hidden="1" x14ac:dyDescent="0.3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hidden="1" x14ac:dyDescent="0.3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hidden="1" x14ac:dyDescent="0.3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hidden="1" x14ac:dyDescent="0.3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hidden="1" x14ac:dyDescent="0.3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hidden="1" x14ac:dyDescent="0.3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hidden="1" x14ac:dyDescent="0.3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hidden="1" x14ac:dyDescent="0.3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hidden="1" x14ac:dyDescent="0.3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hidden="1" x14ac:dyDescent="0.3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hidden="1" x14ac:dyDescent="0.3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hidden="1" x14ac:dyDescent="0.3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hidden="1" x14ac:dyDescent="0.3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hidden="1" x14ac:dyDescent="0.3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hidden="1" x14ac:dyDescent="0.3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hidden="1" x14ac:dyDescent="0.3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hidden="1" x14ac:dyDescent="0.3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hidden="1" x14ac:dyDescent="0.3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hidden="1" x14ac:dyDescent="0.3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hidden="1" x14ac:dyDescent="0.3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hidden="1" x14ac:dyDescent="0.3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hidden="1" x14ac:dyDescent="0.3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hidden="1" x14ac:dyDescent="0.3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hidden="1" x14ac:dyDescent="0.3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hidden="1" x14ac:dyDescent="0.3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hidden="1" x14ac:dyDescent="0.3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hidden="1" x14ac:dyDescent="0.3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hidden="1" x14ac:dyDescent="0.3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hidden="1" x14ac:dyDescent="0.3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hidden="1" x14ac:dyDescent="0.3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hidden="1" x14ac:dyDescent="0.3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hidden="1" x14ac:dyDescent="0.3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hidden="1" x14ac:dyDescent="0.3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hidden="1" x14ac:dyDescent="0.3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hidden="1" x14ac:dyDescent="0.3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hidden="1" x14ac:dyDescent="0.3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hidden="1" x14ac:dyDescent="0.3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hidden="1" x14ac:dyDescent="0.3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hidden="1" x14ac:dyDescent="0.3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hidden="1" x14ac:dyDescent="0.3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hidden="1" x14ac:dyDescent="0.3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hidden="1" x14ac:dyDescent="0.3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hidden="1" x14ac:dyDescent="0.3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hidden="1" x14ac:dyDescent="0.3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hidden="1" x14ac:dyDescent="0.3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hidden="1" x14ac:dyDescent="0.3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hidden="1" x14ac:dyDescent="0.3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hidden="1" x14ac:dyDescent="0.3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hidden="1" x14ac:dyDescent="0.3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hidden="1" x14ac:dyDescent="0.3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hidden="1" x14ac:dyDescent="0.3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hidden="1" x14ac:dyDescent="0.3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hidden="1" x14ac:dyDescent="0.3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hidden="1" x14ac:dyDescent="0.3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hidden="1" x14ac:dyDescent="0.3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hidden="1" x14ac:dyDescent="0.3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hidden="1" x14ac:dyDescent="0.3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hidden="1" x14ac:dyDescent="0.3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hidden="1" x14ac:dyDescent="0.3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hidden="1" x14ac:dyDescent="0.3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hidden="1" x14ac:dyDescent="0.3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hidden="1" x14ac:dyDescent="0.3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hidden="1" x14ac:dyDescent="0.3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hidden="1" x14ac:dyDescent="0.3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hidden="1" x14ac:dyDescent="0.3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hidden="1" x14ac:dyDescent="0.3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hidden="1" x14ac:dyDescent="0.3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hidden="1" x14ac:dyDescent="0.3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hidden="1" x14ac:dyDescent="0.3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hidden="1" x14ac:dyDescent="0.3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hidden="1" x14ac:dyDescent="0.3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hidden="1" x14ac:dyDescent="0.3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hidden="1" x14ac:dyDescent="0.3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hidden="1" x14ac:dyDescent="0.3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hidden="1" x14ac:dyDescent="0.3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hidden="1" x14ac:dyDescent="0.3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hidden="1" x14ac:dyDescent="0.3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hidden="1" x14ac:dyDescent="0.3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hidden="1" x14ac:dyDescent="0.3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hidden="1" x14ac:dyDescent="0.3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hidden="1" x14ac:dyDescent="0.3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hidden="1" x14ac:dyDescent="0.3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hidden="1" x14ac:dyDescent="0.3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hidden="1" x14ac:dyDescent="0.3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hidden="1" x14ac:dyDescent="0.3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hidden="1" x14ac:dyDescent="0.3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hidden="1" x14ac:dyDescent="0.3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hidden="1" x14ac:dyDescent="0.3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hidden="1" x14ac:dyDescent="0.3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hidden="1" x14ac:dyDescent="0.3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hidden="1" x14ac:dyDescent="0.3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hidden="1" x14ac:dyDescent="0.3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hidden="1" x14ac:dyDescent="0.3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hidden="1" x14ac:dyDescent="0.3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hidden="1" x14ac:dyDescent="0.3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hidden="1" x14ac:dyDescent="0.3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hidden="1" x14ac:dyDescent="0.3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hidden="1" x14ac:dyDescent="0.3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hidden="1" x14ac:dyDescent="0.3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hidden="1" x14ac:dyDescent="0.3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hidden="1" x14ac:dyDescent="0.3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hidden="1" x14ac:dyDescent="0.3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hidden="1" x14ac:dyDescent="0.3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hidden="1" x14ac:dyDescent="0.3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hidden="1" x14ac:dyDescent="0.3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hidden="1" x14ac:dyDescent="0.3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hidden="1" x14ac:dyDescent="0.3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hidden="1" x14ac:dyDescent="0.3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hidden="1" x14ac:dyDescent="0.3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hidden="1" x14ac:dyDescent="0.3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hidden="1" x14ac:dyDescent="0.3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hidden="1" x14ac:dyDescent="0.3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hidden="1" x14ac:dyDescent="0.3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hidden="1" x14ac:dyDescent="0.3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hidden="1" x14ac:dyDescent="0.3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hidden="1" x14ac:dyDescent="0.3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hidden="1" x14ac:dyDescent="0.3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hidden="1" x14ac:dyDescent="0.3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hidden="1" x14ac:dyDescent="0.3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hidden="1" x14ac:dyDescent="0.3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hidden="1" x14ac:dyDescent="0.3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hidden="1" x14ac:dyDescent="0.3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hidden="1" x14ac:dyDescent="0.3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hidden="1" x14ac:dyDescent="0.3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hidden="1" x14ac:dyDescent="0.3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hidden="1" x14ac:dyDescent="0.3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hidden="1" x14ac:dyDescent="0.3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hidden="1" x14ac:dyDescent="0.3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hidden="1" x14ac:dyDescent="0.3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hidden="1" x14ac:dyDescent="0.3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hidden="1" x14ac:dyDescent="0.3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hidden="1" x14ac:dyDescent="0.3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hidden="1" x14ac:dyDescent="0.3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hidden="1" x14ac:dyDescent="0.3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hidden="1" x14ac:dyDescent="0.3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hidden="1" x14ac:dyDescent="0.3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hidden="1" x14ac:dyDescent="0.3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hidden="1" x14ac:dyDescent="0.3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hidden="1" x14ac:dyDescent="0.3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hidden="1" x14ac:dyDescent="0.3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hidden="1" x14ac:dyDescent="0.3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hidden="1" x14ac:dyDescent="0.3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hidden="1" x14ac:dyDescent="0.3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hidden="1" x14ac:dyDescent="0.3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hidden="1" x14ac:dyDescent="0.3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hidden="1" x14ac:dyDescent="0.3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hidden="1" x14ac:dyDescent="0.3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hidden="1" x14ac:dyDescent="0.3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hidden="1" x14ac:dyDescent="0.3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hidden="1" x14ac:dyDescent="0.3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hidden="1" x14ac:dyDescent="0.3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hidden="1" x14ac:dyDescent="0.3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hidden="1" x14ac:dyDescent="0.3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hidden="1" x14ac:dyDescent="0.3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hidden="1" x14ac:dyDescent="0.3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hidden="1" x14ac:dyDescent="0.3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hidden="1" x14ac:dyDescent="0.3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hidden="1" x14ac:dyDescent="0.3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hidden="1" x14ac:dyDescent="0.3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hidden="1" x14ac:dyDescent="0.3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hidden="1" x14ac:dyDescent="0.3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hidden="1" x14ac:dyDescent="0.3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hidden="1" x14ac:dyDescent="0.3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hidden="1" x14ac:dyDescent="0.3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hidden="1" x14ac:dyDescent="0.3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hidden="1" x14ac:dyDescent="0.3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hidden="1" x14ac:dyDescent="0.3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hidden="1" x14ac:dyDescent="0.3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hidden="1" x14ac:dyDescent="0.3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hidden="1" x14ac:dyDescent="0.3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hidden="1" x14ac:dyDescent="0.3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hidden="1" x14ac:dyDescent="0.3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hidden="1" x14ac:dyDescent="0.3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hidden="1" x14ac:dyDescent="0.3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hidden="1" x14ac:dyDescent="0.3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hidden="1" x14ac:dyDescent="0.3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hidden="1" x14ac:dyDescent="0.3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hidden="1" x14ac:dyDescent="0.3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hidden="1" x14ac:dyDescent="0.3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hidden="1" x14ac:dyDescent="0.3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hidden="1" x14ac:dyDescent="0.3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hidden="1" x14ac:dyDescent="0.3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hidden="1" x14ac:dyDescent="0.3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hidden="1" x14ac:dyDescent="0.3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hidden="1" x14ac:dyDescent="0.3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hidden="1" x14ac:dyDescent="0.3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hidden="1" x14ac:dyDescent="0.3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hidden="1" x14ac:dyDescent="0.3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hidden="1" x14ac:dyDescent="0.3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hidden="1" x14ac:dyDescent="0.3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hidden="1" x14ac:dyDescent="0.3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hidden="1" x14ac:dyDescent="0.3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hidden="1" x14ac:dyDescent="0.3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hidden="1" x14ac:dyDescent="0.3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hidden="1" x14ac:dyDescent="0.3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hidden="1" x14ac:dyDescent="0.3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hidden="1" x14ac:dyDescent="0.3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hidden="1" x14ac:dyDescent="0.3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hidden="1" x14ac:dyDescent="0.3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hidden="1" x14ac:dyDescent="0.3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hidden="1" x14ac:dyDescent="0.3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hidden="1" x14ac:dyDescent="0.3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hidden="1" x14ac:dyDescent="0.3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hidden="1" x14ac:dyDescent="0.3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hidden="1" x14ac:dyDescent="0.3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hidden="1" x14ac:dyDescent="0.3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hidden="1" x14ac:dyDescent="0.3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hidden="1" x14ac:dyDescent="0.3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hidden="1" x14ac:dyDescent="0.3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hidden="1" x14ac:dyDescent="0.3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hidden="1" x14ac:dyDescent="0.3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hidden="1" x14ac:dyDescent="0.3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hidden="1" x14ac:dyDescent="0.3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hidden="1" x14ac:dyDescent="0.3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hidden="1" x14ac:dyDescent="0.3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hidden="1" x14ac:dyDescent="0.3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hidden="1" x14ac:dyDescent="0.3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hidden="1" x14ac:dyDescent="0.3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hidden="1" x14ac:dyDescent="0.3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hidden="1" x14ac:dyDescent="0.3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hidden="1" x14ac:dyDescent="0.3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hidden="1" x14ac:dyDescent="0.3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hidden="1" x14ac:dyDescent="0.3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hidden="1" x14ac:dyDescent="0.3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hidden="1" x14ac:dyDescent="0.3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hidden="1" x14ac:dyDescent="0.3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hidden="1" x14ac:dyDescent="0.3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hidden="1" x14ac:dyDescent="0.3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hidden="1" x14ac:dyDescent="0.3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hidden="1" x14ac:dyDescent="0.3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hidden="1" x14ac:dyDescent="0.3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hidden="1" x14ac:dyDescent="0.3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hidden="1" x14ac:dyDescent="0.3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hidden="1" x14ac:dyDescent="0.3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hidden="1" x14ac:dyDescent="0.3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hidden="1" x14ac:dyDescent="0.3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hidden="1" x14ac:dyDescent="0.3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hidden="1" x14ac:dyDescent="0.3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hidden="1" x14ac:dyDescent="0.3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hidden="1" x14ac:dyDescent="0.3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hidden="1" x14ac:dyDescent="0.3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hidden="1" x14ac:dyDescent="0.3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hidden="1" x14ac:dyDescent="0.3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hidden="1" x14ac:dyDescent="0.3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hidden="1" x14ac:dyDescent="0.3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hidden="1" x14ac:dyDescent="0.3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hidden="1" x14ac:dyDescent="0.3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hidden="1" x14ac:dyDescent="0.3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hidden="1" x14ac:dyDescent="0.3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hidden="1" x14ac:dyDescent="0.3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hidden="1" x14ac:dyDescent="0.3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hidden="1" x14ac:dyDescent="0.3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hidden="1" x14ac:dyDescent="0.3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hidden="1" x14ac:dyDescent="0.3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hidden="1" x14ac:dyDescent="0.3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hidden="1" x14ac:dyDescent="0.3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hidden="1" x14ac:dyDescent="0.3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hidden="1" x14ac:dyDescent="0.3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hidden="1" x14ac:dyDescent="0.3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hidden="1" x14ac:dyDescent="0.3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hidden="1" x14ac:dyDescent="0.3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hidden="1" x14ac:dyDescent="0.3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hidden="1" x14ac:dyDescent="0.3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hidden="1" x14ac:dyDescent="0.3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hidden="1" x14ac:dyDescent="0.3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hidden="1" x14ac:dyDescent="0.3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hidden="1" x14ac:dyDescent="0.3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hidden="1" x14ac:dyDescent="0.3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hidden="1" x14ac:dyDescent="0.3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hidden="1" x14ac:dyDescent="0.3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hidden="1" x14ac:dyDescent="0.3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hidden="1" x14ac:dyDescent="0.3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hidden="1" x14ac:dyDescent="0.3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hidden="1" x14ac:dyDescent="0.3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hidden="1" x14ac:dyDescent="0.3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hidden="1" x14ac:dyDescent="0.3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hidden="1" x14ac:dyDescent="0.3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hidden="1" x14ac:dyDescent="0.3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hidden="1" x14ac:dyDescent="0.3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hidden="1" x14ac:dyDescent="0.3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hidden="1" x14ac:dyDescent="0.3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hidden="1" x14ac:dyDescent="0.3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hidden="1" x14ac:dyDescent="0.3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hidden="1" x14ac:dyDescent="0.3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hidden="1" x14ac:dyDescent="0.3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hidden="1" x14ac:dyDescent="0.3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hidden="1" x14ac:dyDescent="0.3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hidden="1" x14ac:dyDescent="0.3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hidden="1" x14ac:dyDescent="0.3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hidden="1" x14ac:dyDescent="0.3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hidden="1" x14ac:dyDescent="0.3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hidden="1" x14ac:dyDescent="0.3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hidden="1" x14ac:dyDescent="0.3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hidden="1" x14ac:dyDescent="0.3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hidden="1" x14ac:dyDescent="0.3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hidden="1" x14ac:dyDescent="0.3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hidden="1" x14ac:dyDescent="0.3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hidden="1" x14ac:dyDescent="0.3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hidden="1" x14ac:dyDescent="0.3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hidden="1" x14ac:dyDescent="0.3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hidden="1" x14ac:dyDescent="0.3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hidden="1" x14ac:dyDescent="0.3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hidden="1" x14ac:dyDescent="0.3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hidden="1" x14ac:dyDescent="0.3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hidden="1" x14ac:dyDescent="0.3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hidden="1" x14ac:dyDescent="0.3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hidden="1" x14ac:dyDescent="0.3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hidden="1" x14ac:dyDescent="0.3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hidden="1" x14ac:dyDescent="0.3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hidden="1" x14ac:dyDescent="0.3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hidden="1" x14ac:dyDescent="0.3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hidden="1" x14ac:dyDescent="0.3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hidden="1" x14ac:dyDescent="0.3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hidden="1" x14ac:dyDescent="0.3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hidden="1" x14ac:dyDescent="0.3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hidden="1" x14ac:dyDescent="0.3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hidden="1" x14ac:dyDescent="0.3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hidden="1" x14ac:dyDescent="0.3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hidden="1" x14ac:dyDescent="0.3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hidden="1" x14ac:dyDescent="0.3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hidden="1" x14ac:dyDescent="0.3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hidden="1" x14ac:dyDescent="0.3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hidden="1" x14ac:dyDescent="0.3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hidden="1" x14ac:dyDescent="0.3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hidden="1" x14ac:dyDescent="0.3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hidden="1" x14ac:dyDescent="0.3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hidden="1" x14ac:dyDescent="0.3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hidden="1" x14ac:dyDescent="0.3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hidden="1" x14ac:dyDescent="0.3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hidden="1" x14ac:dyDescent="0.3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hidden="1" x14ac:dyDescent="0.3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hidden="1" x14ac:dyDescent="0.3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hidden="1" x14ac:dyDescent="0.3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hidden="1" x14ac:dyDescent="0.3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hidden="1" x14ac:dyDescent="0.3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hidden="1" x14ac:dyDescent="0.3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hidden="1" x14ac:dyDescent="0.3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hidden="1" x14ac:dyDescent="0.3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hidden="1" x14ac:dyDescent="0.3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hidden="1" x14ac:dyDescent="0.3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hidden="1" x14ac:dyDescent="0.3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hidden="1" x14ac:dyDescent="0.3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hidden="1" x14ac:dyDescent="0.3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hidden="1" x14ac:dyDescent="0.3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hidden="1" x14ac:dyDescent="0.3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hidden="1" x14ac:dyDescent="0.3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hidden="1" x14ac:dyDescent="0.3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hidden="1" x14ac:dyDescent="0.3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hidden="1" x14ac:dyDescent="0.3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hidden="1" x14ac:dyDescent="0.3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hidden="1" x14ac:dyDescent="0.3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hidden="1" x14ac:dyDescent="0.3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hidden="1" x14ac:dyDescent="0.3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hidden="1" x14ac:dyDescent="0.3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hidden="1" x14ac:dyDescent="0.3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hidden="1" x14ac:dyDescent="0.3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hidden="1" x14ac:dyDescent="0.3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hidden="1" x14ac:dyDescent="0.3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hidden="1" x14ac:dyDescent="0.3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hidden="1" x14ac:dyDescent="0.3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hidden="1" x14ac:dyDescent="0.3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hidden="1" x14ac:dyDescent="0.3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hidden="1" x14ac:dyDescent="0.3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hidden="1" x14ac:dyDescent="0.3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hidden="1" x14ac:dyDescent="0.3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hidden="1" x14ac:dyDescent="0.3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hidden="1" x14ac:dyDescent="0.3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hidden="1" x14ac:dyDescent="0.3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hidden="1" x14ac:dyDescent="0.3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hidden="1" x14ac:dyDescent="0.3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hidden="1" x14ac:dyDescent="0.3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hidden="1" x14ac:dyDescent="0.3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hidden="1" x14ac:dyDescent="0.3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hidden="1" x14ac:dyDescent="0.3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hidden="1" x14ac:dyDescent="0.3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hidden="1" x14ac:dyDescent="0.3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hidden="1" x14ac:dyDescent="0.3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hidden="1" x14ac:dyDescent="0.3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hidden="1" x14ac:dyDescent="0.3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hidden="1" x14ac:dyDescent="0.3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hidden="1" x14ac:dyDescent="0.3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hidden="1" x14ac:dyDescent="0.3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hidden="1" x14ac:dyDescent="0.3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hidden="1" x14ac:dyDescent="0.3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hidden="1" x14ac:dyDescent="0.3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hidden="1" x14ac:dyDescent="0.3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hidden="1" x14ac:dyDescent="0.3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hidden="1" x14ac:dyDescent="0.3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hidden="1" x14ac:dyDescent="0.3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hidden="1" x14ac:dyDescent="0.3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hidden="1" x14ac:dyDescent="0.3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hidden="1" x14ac:dyDescent="0.3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hidden="1" x14ac:dyDescent="0.3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hidden="1" x14ac:dyDescent="0.3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hidden="1" x14ac:dyDescent="0.3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hidden="1" x14ac:dyDescent="0.3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hidden="1" x14ac:dyDescent="0.3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hidden="1" x14ac:dyDescent="0.3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hidden="1" x14ac:dyDescent="0.3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hidden="1" x14ac:dyDescent="0.3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hidden="1" x14ac:dyDescent="0.3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hidden="1" x14ac:dyDescent="0.3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hidden="1" x14ac:dyDescent="0.3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hidden="1" x14ac:dyDescent="0.3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hidden="1" x14ac:dyDescent="0.3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hidden="1" x14ac:dyDescent="0.3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hidden="1" x14ac:dyDescent="0.3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hidden="1" x14ac:dyDescent="0.3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hidden="1" x14ac:dyDescent="0.3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hidden="1" x14ac:dyDescent="0.3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hidden="1" x14ac:dyDescent="0.3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hidden="1" x14ac:dyDescent="0.3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hidden="1" x14ac:dyDescent="0.3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hidden="1" x14ac:dyDescent="0.3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hidden="1" x14ac:dyDescent="0.3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hidden="1" x14ac:dyDescent="0.3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hidden="1" x14ac:dyDescent="0.3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hidden="1" x14ac:dyDescent="0.3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hidden="1" x14ac:dyDescent="0.3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hidden="1" x14ac:dyDescent="0.3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hidden="1" x14ac:dyDescent="0.3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hidden="1" x14ac:dyDescent="0.3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hidden="1" x14ac:dyDescent="0.3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hidden="1" x14ac:dyDescent="0.3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hidden="1" x14ac:dyDescent="0.3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hidden="1" x14ac:dyDescent="0.3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hidden="1" x14ac:dyDescent="0.3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hidden="1" x14ac:dyDescent="0.3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hidden="1" x14ac:dyDescent="0.3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hidden="1" x14ac:dyDescent="0.3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hidden="1" x14ac:dyDescent="0.3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hidden="1" x14ac:dyDescent="0.3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hidden="1" x14ac:dyDescent="0.3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hidden="1" x14ac:dyDescent="0.3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hidden="1" x14ac:dyDescent="0.3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hidden="1" x14ac:dyDescent="0.3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hidden="1" x14ac:dyDescent="0.3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hidden="1" x14ac:dyDescent="0.3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hidden="1" x14ac:dyDescent="0.3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hidden="1" x14ac:dyDescent="0.3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hidden="1" x14ac:dyDescent="0.3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hidden="1" x14ac:dyDescent="0.3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hidden="1" x14ac:dyDescent="0.3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hidden="1" x14ac:dyDescent="0.3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hidden="1" x14ac:dyDescent="0.3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hidden="1" x14ac:dyDescent="0.3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hidden="1" x14ac:dyDescent="0.3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hidden="1" x14ac:dyDescent="0.3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hidden="1" x14ac:dyDescent="0.3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hidden="1" x14ac:dyDescent="0.3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hidden="1" x14ac:dyDescent="0.3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hidden="1" x14ac:dyDescent="0.3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hidden="1" x14ac:dyDescent="0.3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hidden="1" x14ac:dyDescent="0.3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autoFilter ref="A1:M1048" xr:uid="{082D3CD1-9DDC-4E88-A6B0-2EC9FD9CFFEB}">
    <filterColumn colId="9">
      <filters>
        <filter val="Nigeri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56E4-61CC-4E6B-876F-EFD9C8DBF83B}">
  <dimension ref="A1:S31"/>
  <sheetViews>
    <sheetView tabSelected="1" workbookViewId="0">
      <selection activeCell="A2" sqref="A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94</v>
      </c>
    </row>
    <row r="2" spans="1:19" x14ac:dyDescent="0.35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  <c r="Q2" t="s">
        <v>23</v>
      </c>
      <c r="R2">
        <f>COUNTIF(K2:K31, Q2)</f>
        <v>5</v>
      </c>
      <c r="S2">
        <f>SUMIF(K2:K31, Q2, G2:G31)</f>
        <v>4620</v>
      </c>
    </row>
    <row r="3" spans="1:19" x14ac:dyDescent="0.35">
      <c r="A3">
        <v>10137</v>
      </c>
      <c r="B3" t="s">
        <v>46</v>
      </c>
      <c r="C3" t="s">
        <v>47</v>
      </c>
      <c r="D3" t="s">
        <v>21</v>
      </c>
      <c r="E3">
        <v>250</v>
      </c>
      <c r="F3">
        <v>500</v>
      </c>
      <c r="G3">
        <v>821</v>
      </c>
      <c r="H3">
        <v>410500</v>
      </c>
      <c r="I3">
        <v>205250</v>
      </c>
      <c r="J3" t="s">
        <v>22</v>
      </c>
      <c r="K3" t="s">
        <v>17</v>
      </c>
      <c r="L3" t="s">
        <v>18</v>
      </c>
      <c r="M3">
        <v>2017</v>
      </c>
      <c r="Q3" t="s">
        <v>17</v>
      </c>
      <c r="R3">
        <f t="shared" ref="R3:R7" si="0">COUNTIF(K3:K32, Q3)</f>
        <v>5</v>
      </c>
      <c r="S3">
        <f t="shared" ref="S3:S7" si="1">SUMIF(K3:K32, Q3, G3:G32)</f>
        <v>4113</v>
      </c>
    </row>
    <row r="4" spans="1:19" x14ac:dyDescent="0.35">
      <c r="A4">
        <v>10172</v>
      </c>
      <c r="B4" t="s">
        <v>31</v>
      </c>
      <c r="C4" t="s">
        <v>32</v>
      </c>
      <c r="D4" t="s">
        <v>21</v>
      </c>
      <c r="E4">
        <v>250</v>
      </c>
      <c r="F4">
        <v>500</v>
      </c>
      <c r="G4">
        <v>869</v>
      </c>
      <c r="H4">
        <v>434500</v>
      </c>
      <c r="I4">
        <v>217250</v>
      </c>
      <c r="J4" t="s">
        <v>22</v>
      </c>
      <c r="K4" t="s">
        <v>44</v>
      </c>
      <c r="L4" t="s">
        <v>60</v>
      </c>
      <c r="M4">
        <v>2018</v>
      </c>
      <c r="Q4" t="s">
        <v>44</v>
      </c>
      <c r="R4">
        <f t="shared" si="0"/>
        <v>5</v>
      </c>
      <c r="S4">
        <f t="shared" si="1"/>
        <v>4498</v>
      </c>
    </row>
    <row r="5" spans="1:19" x14ac:dyDescent="0.35">
      <c r="A5">
        <v>10207</v>
      </c>
      <c r="B5" t="s">
        <v>31</v>
      </c>
      <c r="C5" t="s">
        <v>32</v>
      </c>
      <c r="D5" t="s">
        <v>21</v>
      </c>
      <c r="E5">
        <v>250</v>
      </c>
      <c r="F5">
        <v>500</v>
      </c>
      <c r="G5">
        <v>990</v>
      </c>
      <c r="H5">
        <v>495000</v>
      </c>
      <c r="I5">
        <v>247500</v>
      </c>
      <c r="J5" t="s">
        <v>22</v>
      </c>
      <c r="K5" t="s">
        <v>41</v>
      </c>
      <c r="L5" t="s">
        <v>59</v>
      </c>
      <c r="M5">
        <v>2019</v>
      </c>
      <c r="Q5" t="s">
        <v>41</v>
      </c>
      <c r="R5">
        <f t="shared" si="0"/>
        <v>5</v>
      </c>
      <c r="S5">
        <f t="shared" si="1"/>
        <v>4320</v>
      </c>
    </row>
    <row r="6" spans="1:19" x14ac:dyDescent="0.35">
      <c r="A6">
        <v>10242</v>
      </c>
      <c r="B6" t="s">
        <v>19</v>
      </c>
      <c r="C6" t="s">
        <v>20</v>
      </c>
      <c r="D6" t="s">
        <v>21</v>
      </c>
      <c r="E6">
        <v>250</v>
      </c>
      <c r="F6">
        <v>500</v>
      </c>
      <c r="G6">
        <v>975</v>
      </c>
      <c r="H6">
        <v>487500</v>
      </c>
      <c r="I6">
        <v>243750</v>
      </c>
      <c r="J6" t="s">
        <v>22</v>
      </c>
      <c r="K6" t="s">
        <v>35</v>
      </c>
      <c r="L6" t="s">
        <v>56</v>
      </c>
      <c r="M6">
        <v>2017</v>
      </c>
      <c r="Q6" t="s">
        <v>35</v>
      </c>
      <c r="R6">
        <f t="shared" si="0"/>
        <v>5</v>
      </c>
      <c r="S6">
        <f t="shared" si="1"/>
        <v>4274</v>
      </c>
    </row>
    <row r="7" spans="1:19" x14ac:dyDescent="0.35">
      <c r="A7">
        <v>10277</v>
      </c>
      <c r="B7" t="s">
        <v>19</v>
      </c>
      <c r="C7" t="s">
        <v>20</v>
      </c>
      <c r="D7" t="s">
        <v>21</v>
      </c>
      <c r="E7">
        <v>250</v>
      </c>
      <c r="F7">
        <v>500</v>
      </c>
      <c r="G7">
        <v>850</v>
      </c>
      <c r="H7">
        <v>425000</v>
      </c>
      <c r="I7">
        <v>212500</v>
      </c>
      <c r="J7" t="s">
        <v>22</v>
      </c>
      <c r="K7" t="s">
        <v>29</v>
      </c>
      <c r="L7" t="s">
        <v>53</v>
      </c>
      <c r="M7">
        <v>2017</v>
      </c>
      <c r="Q7" t="s">
        <v>29</v>
      </c>
      <c r="R7">
        <f t="shared" si="0"/>
        <v>5</v>
      </c>
      <c r="S7">
        <f t="shared" si="1"/>
        <v>4328</v>
      </c>
    </row>
    <row r="8" spans="1:19" x14ac:dyDescent="0.35">
      <c r="A8">
        <v>10312</v>
      </c>
      <c r="B8" t="s">
        <v>31</v>
      </c>
      <c r="C8" t="s">
        <v>32</v>
      </c>
      <c r="D8" t="s">
        <v>21</v>
      </c>
      <c r="E8">
        <v>250</v>
      </c>
      <c r="F8">
        <v>500</v>
      </c>
      <c r="G8">
        <v>937</v>
      </c>
      <c r="H8">
        <v>468500</v>
      </c>
      <c r="I8">
        <v>234250</v>
      </c>
      <c r="J8" t="s">
        <v>22</v>
      </c>
      <c r="K8" t="s">
        <v>23</v>
      </c>
      <c r="L8" t="s">
        <v>50</v>
      </c>
      <c r="M8">
        <v>2018</v>
      </c>
    </row>
    <row r="9" spans="1:19" x14ac:dyDescent="0.35">
      <c r="A9">
        <v>10347</v>
      </c>
      <c r="B9" t="s">
        <v>63</v>
      </c>
      <c r="C9" t="s">
        <v>64</v>
      </c>
      <c r="D9" t="s">
        <v>21</v>
      </c>
      <c r="E9">
        <v>250</v>
      </c>
      <c r="F9">
        <v>500</v>
      </c>
      <c r="G9">
        <v>702</v>
      </c>
      <c r="H9">
        <v>351000</v>
      </c>
      <c r="I9">
        <v>175500</v>
      </c>
      <c r="J9" t="s">
        <v>22</v>
      </c>
      <c r="K9" t="s">
        <v>17</v>
      </c>
      <c r="L9" t="s">
        <v>49</v>
      </c>
      <c r="M9">
        <v>2018</v>
      </c>
    </row>
    <row r="10" spans="1:19" x14ac:dyDescent="0.35">
      <c r="A10">
        <v>10382</v>
      </c>
      <c r="B10" t="s">
        <v>54</v>
      </c>
      <c r="C10" t="s">
        <v>55</v>
      </c>
      <c r="D10" t="s">
        <v>21</v>
      </c>
      <c r="E10">
        <v>250</v>
      </c>
      <c r="F10">
        <v>500</v>
      </c>
      <c r="G10">
        <v>863</v>
      </c>
      <c r="H10">
        <v>431500</v>
      </c>
      <c r="I10">
        <v>215750</v>
      </c>
      <c r="J10" t="s">
        <v>22</v>
      </c>
      <c r="K10" t="s">
        <v>44</v>
      </c>
      <c r="L10" t="s">
        <v>45</v>
      </c>
      <c r="M10">
        <v>2017</v>
      </c>
    </row>
    <row r="11" spans="1:19" x14ac:dyDescent="0.35">
      <c r="A11">
        <v>10417</v>
      </c>
      <c r="B11" t="s">
        <v>54</v>
      </c>
      <c r="C11" t="s">
        <v>55</v>
      </c>
      <c r="D11" t="s">
        <v>21</v>
      </c>
      <c r="E11">
        <v>250</v>
      </c>
      <c r="F11">
        <v>500</v>
      </c>
      <c r="G11">
        <v>886</v>
      </c>
      <c r="H11">
        <v>443000</v>
      </c>
      <c r="I11">
        <v>221500</v>
      </c>
      <c r="J11" t="s">
        <v>22</v>
      </c>
      <c r="K11" t="s">
        <v>41</v>
      </c>
      <c r="L11" t="s">
        <v>42</v>
      </c>
      <c r="M11">
        <v>2017</v>
      </c>
    </row>
    <row r="12" spans="1:19" x14ac:dyDescent="0.35">
      <c r="A12">
        <v>10452</v>
      </c>
      <c r="B12" t="s">
        <v>31</v>
      </c>
      <c r="C12" t="s">
        <v>32</v>
      </c>
      <c r="D12" t="s">
        <v>21</v>
      </c>
      <c r="E12">
        <v>250</v>
      </c>
      <c r="F12">
        <v>500</v>
      </c>
      <c r="G12">
        <v>710</v>
      </c>
      <c r="H12">
        <v>355000</v>
      </c>
      <c r="I12">
        <v>177500</v>
      </c>
      <c r="J12" t="s">
        <v>22</v>
      </c>
      <c r="K12" t="s">
        <v>35</v>
      </c>
      <c r="L12" t="s">
        <v>36</v>
      </c>
      <c r="M12">
        <v>2017</v>
      </c>
    </row>
    <row r="13" spans="1:19" x14ac:dyDescent="0.35">
      <c r="A13">
        <v>10487</v>
      </c>
      <c r="B13" t="s">
        <v>13</v>
      </c>
      <c r="C13" t="s">
        <v>14</v>
      </c>
      <c r="D13" t="s">
        <v>21</v>
      </c>
      <c r="E13">
        <v>250</v>
      </c>
      <c r="F13">
        <v>500</v>
      </c>
      <c r="G13">
        <v>960</v>
      </c>
      <c r="H13">
        <v>480000</v>
      </c>
      <c r="I13">
        <v>240000</v>
      </c>
      <c r="J13" t="s">
        <v>22</v>
      </c>
      <c r="K13" t="s">
        <v>29</v>
      </c>
      <c r="L13" t="s">
        <v>30</v>
      </c>
      <c r="M13">
        <v>2017</v>
      </c>
    </row>
    <row r="14" spans="1:19" x14ac:dyDescent="0.35">
      <c r="A14">
        <v>10522</v>
      </c>
      <c r="B14" t="s">
        <v>31</v>
      </c>
      <c r="C14" t="s">
        <v>32</v>
      </c>
      <c r="D14" t="s">
        <v>21</v>
      </c>
      <c r="E14">
        <v>250</v>
      </c>
      <c r="F14">
        <v>500</v>
      </c>
      <c r="G14">
        <v>986</v>
      </c>
      <c r="H14">
        <v>493000</v>
      </c>
      <c r="I14">
        <v>246500</v>
      </c>
      <c r="J14" t="s">
        <v>22</v>
      </c>
      <c r="K14" t="s">
        <v>23</v>
      </c>
      <c r="L14" t="s">
        <v>24</v>
      </c>
      <c r="M14">
        <v>2018</v>
      </c>
    </row>
    <row r="15" spans="1:19" x14ac:dyDescent="0.35">
      <c r="A15">
        <v>10557</v>
      </c>
      <c r="B15" t="s">
        <v>19</v>
      </c>
      <c r="C15" t="s">
        <v>20</v>
      </c>
      <c r="D15" t="s">
        <v>21</v>
      </c>
      <c r="E15">
        <v>250</v>
      </c>
      <c r="F15">
        <v>500</v>
      </c>
      <c r="G15">
        <v>902</v>
      </c>
      <c r="H15">
        <v>451000</v>
      </c>
      <c r="I15">
        <v>225500</v>
      </c>
      <c r="J15" t="s">
        <v>22</v>
      </c>
      <c r="K15" t="s">
        <v>17</v>
      </c>
      <c r="L15" t="s">
        <v>18</v>
      </c>
      <c r="M15">
        <v>2019</v>
      </c>
    </row>
    <row r="16" spans="1:19" x14ac:dyDescent="0.35">
      <c r="A16">
        <v>10592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934</v>
      </c>
      <c r="H16">
        <v>467000</v>
      </c>
      <c r="I16">
        <v>233500</v>
      </c>
      <c r="J16" t="s">
        <v>22</v>
      </c>
      <c r="K16" t="s">
        <v>44</v>
      </c>
      <c r="L16" t="s">
        <v>60</v>
      </c>
      <c r="M16">
        <v>2018</v>
      </c>
    </row>
    <row r="17" spans="1:13" x14ac:dyDescent="0.35">
      <c r="A17">
        <v>10627</v>
      </c>
      <c r="B17" t="s">
        <v>13</v>
      </c>
      <c r="C17" t="s">
        <v>14</v>
      </c>
      <c r="D17" t="s">
        <v>21</v>
      </c>
      <c r="E17">
        <v>250</v>
      </c>
      <c r="F17">
        <v>500</v>
      </c>
      <c r="G17">
        <v>795</v>
      </c>
      <c r="H17">
        <v>397500</v>
      </c>
      <c r="I17">
        <v>198750</v>
      </c>
      <c r="J17" t="s">
        <v>22</v>
      </c>
      <c r="K17" t="s">
        <v>41</v>
      </c>
      <c r="L17" t="s">
        <v>59</v>
      </c>
      <c r="M17">
        <v>2017</v>
      </c>
    </row>
    <row r="18" spans="1:13" x14ac:dyDescent="0.35">
      <c r="A18">
        <v>10662</v>
      </c>
      <c r="B18" t="s">
        <v>54</v>
      </c>
      <c r="C18" t="s">
        <v>55</v>
      </c>
      <c r="D18" t="s">
        <v>21</v>
      </c>
      <c r="E18">
        <v>250</v>
      </c>
      <c r="F18">
        <v>500</v>
      </c>
      <c r="G18">
        <v>948</v>
      </c>
      <c r="H18">
        <v>474000</v>
      </c>
      <c r="I18">
        <v>237000</v>
      </c>
      <c r="J18" t="s">
        <v>22</v>
      </c>
      <c r="K18" t="s">
        <v>35</v>
      </c>
      <c r="L18" t="s">
        <v>56</v>
      </c>
      <c r="M18">
        <v>2019</v>
      </c>
    </row>
    <row r="19" spans="1:13" x14ac:dyDescent="0.35">
      <c r="A19">
        <v>10697</v>
      </c>
      <c r="B19" t="s">
        <v>19</v>
      </c>
      <c r="C19" t="s">
        <v>20</v>
      </c>
      <c r="D19" t="s">
        <v>21</v>
      </c>
      <c r="E19">
        <v>250</v>
      </c>
      <c r="F19">
        <v>500</v>
      </c>
      <c r="G19">
        <v>878</v>
      </c>
      <c r="H19">
        <v>439000</v>
      </c>
      <c r="I19">
        <v>219500</v>
      </c>
      <c r="J19" t="s">
        <v>22</v>
      </c>
      <c r="K19" t="s">
        <v>29</v>
      </c>
      <c r="L19" t="s">
        <v>53</v>
      </c>
      <c r="M19">
        <v>2018</v>
      </c>
    </row>
    <row r="20" spans="1:13" x14ac:dyDescent="0.35">
      <c r="A20">
        <v>10732</v>
      </c>
      <c r="B20" t="s">
        <v>31</v>
      </c>
      <c r="C20" t="s">
        <v>32</v>
      </c>
      <c r="D20" t="s">
        <v>21</v>
      </c>
      <c r="E20">
        <v>250</v>
      </c>
      <c r="F20">
        <v>500</v>
      </c>
      <c r="G20">
        <v>884</v>
      </c>
      <c r="H20">
        <v>442000</v>
      </c>
      <c r="I20">
        <v>221000</v>
      </c>
      <c r="J20" t="s">
        <v>22</v>
      </c>
      <c r="K20" t="s">
        <v>23</v>
      </c>
      <c r="L20" t="s">
        <v>50</v>
      </c>
      <c r="M20">
        <v>2019</v>
      </c>
    </row>
    <row r="21" spans="1:13" x14ac:dyDescent="0.35">
      <c r="A21">
        <v>10767</v>
      </c>
      <c r="B21" t="s">
        <v>13</v>
      </c>
      <c r="C21" t="s">
        <v>14</v>
      </c>
      <c r="D21" t="s">
        <v>21</v>
      </c>
      <c r="E21">
        <v>250</v>
      </c>
      <c r="F21">
        <v>500</v>
      </c>
      <c r="G21">
        <v>769</v>
      </c>
      <c r="H21">
        <v>384500</v>
      </c>
      <c r="I21">
        <v>192250</v>
      </c>
      <c r="J21" t="s">
        <v>22</v>
      </c>
      <c r="K21" t="s">
        <v>17</v>
      </c>
      <c r="L21" t="s">
        <v>49</v>
      </c>
      <c r="M21">
        <v>2017</v>
      </c>
    </row>
    <row r="22" spans="1:13" x14ac:dyDescent="0.35">
      <c r="A22">
        <v>10802</v>
      </c>
      <c r="B22" t="s">
        <v>61</v>
      </c>
      <c r="C22" t="s">
        <v>62</v>
      </c>
      <c r="D22" t="s">
        <v>21</v>
      </c>
      <c r="E22">
        <v>250</v>
      </c>
      <c r="F22">
        <v>500</v>
      </c>
      <c r="G22">
        <v>866</v>
      </c>
      <c r="H22">
        <v>433000</v>
      </c>
      <c r="I22">
        <v>216500</v>
      </c>
      <c r="J22" t="s">
        <v>22</v>
      </c>
      <c r="K22" t="s">
        <v>44</v>
      </c>
      <c r="L22" t="s">
        <v>45</v>
      </c>
      <c r="M22">
        <v>2018</v>
      </c>
    </row>
    <row r="23" spans="1:13" x14ac:dyDescent="0.35">
      <c r="A23">
        <v>10837</v>
      </c>
      <c r="B23" t="s">
        <v>19</v>
      </c>
      <c r="C23" t="s">
        <v>20</v>
      </c>
      <c r="D23" t="s">
        <v>21</v>
      </c>
      <c r="E23">
        <v>250</v>
      </c>
      <c r="F23">
        <v>500</v>
      </c>
      <c r="G23">
        <v>922</v>
      </c>
      <c r="H23">
        <v>461000</v>
      </c>
      <c r="I23">
        <v>230500</v>
      </c>
      <c r="J23" t="s">
        <v>22</v>
      </c>
      <c r="K23" t="s">
        <v>41</v>
      </c>
      <c r="L23" t="s">
        <v>42</v>
      </c>
      <c r="M23">
        <v>2018</v>
      </c>
    </row>
    <row r="24" spans="1:13" x14ac:dyDescent="0.35">
      <c r="A24">
        <v>10872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848</v>
      </c>
      <c r="H24">
        <v>424000</v>
      </c>
      <c r="I24">
        <v>212000</v>
      </c>
      <c r="J24" t="s">
        <v>22</v>
      </c>
      <c r="K24" t="s">
        <v>35</v>
      </c>
      <c r="L24" t="s">
        <v>36</v>
      </c>
      <c r="M24">
        <v>2017</v>
      </c>
    </row>
    <row r="25" spans="1:13" x14ac:dyDescent="0.35">
      <c r="A25">
        <v>10907</v>
      </c>
      <c r="B25" t="s">
        <v>57</v>
      </c>
      <c r="C25" t="s">
        <v>58</v>
      </c>
      <c r="D25" t="s">
        <v>21</v>
      </c>
      <c r="E25">
        <v>250</v>
      </c>
      <c r="F25">
        <v>500</v>
      </c>
      <c r="G25">
        <v>793</v>
      </c>
      <c r="H25">
        <v>396500</v>
      </c>
      <c r="I25">
        <v>198250</v>
      </c>
      <c r="J25" t="s">
        <v>22</v>
      </c>
      <c r="K25" t="s">
        <v>29</v>
      </c>
      <c r="L25" t="s">
        <v>30</v>
      </c>
      <c r="M25">
        <v>2017</v>
      </c>
    </row>
    <row r="26" spans="1:13" x14ac:dyDescent="0.35">
      <c r="A26">
        <v>10942</v>
      </c>
      <c r="B26" t="s">
        <v>37</v>
      </c>
      <c r="C26" t="s">
        <v>38</v>
      </c>
      <c r="D26" t="s">
        <v>21</v>
      </c>
      <c r="E26">
        <v>250</v>
      </c>
      <c r="F26">
        <v>500</v>
      </c>
      <c r="G26">
        <v>998</v>
      </c>
      <c r="H26">
        <v>499000</v>
      </c>
      <c r="I26">
        <v>249500</v>
      </c>
      <c r="J26" t="s">
        <v>22</v>
      </c>
      <c r="K26" t="s">
        <v>23</v>
      </c>
      <c r="L26" t="s">
        <v>24</v>
      </c>
      <c r="M26">
        <v>2017</v>
      </c>
    </row>
    <row r="27" spans="1:13" x14ac:dyDescent="0.35">
      <c r="A27">
        <v>10977</v>
      </c>
      <c r="B27" t="s">
        <v>19</v>
      </c>
      <c r="C27" t="s">
        <v>20</v>
      </c>
      <c r="D27" t="s">
        <v>21</v>
      </c>
      <c r="E27">
        <v>250</v>
      </c>
      <c r="F27">
        <v>500</v>
      </c>
      <c r="G27">
        <v>919</v>
      </c>
      <c r="H27">
        <v>459500</v>
      </c>
      <c r="I27">
        <v>229750</v>
      </c>
      <c r="J27" t="s">
        <v>22</v>
      </c>
      <c r="K27" t="s">
        <v>17</v>
      </c>
      <c r="L27" t="s">
        <v>18</v>
      </c>
      <c r="M27">
        <v>2019</v>
      </c>
    </row>
    <row r="28" spans="1:13" x14ac:dyDescent="0.35">
      <c r="A28">
        <v>11012</v>
      </c>
      <c r="B28" t="s">
        <v>51</v>
      </c>
      <c r="C28" t="s">
        <v>52</v>
      </c>
      <c r="D28" t="s">
        <v>21</v>
      </c>
      <c r="E28">
        <v>250</v>
      </c>
      <c r="F28">
        <v>500</v>
      </c>
      <c r="G28">
        <v>966</v>
      </c>
      <c r="H28">
        <v>483000</v>
      </c>
      <c r="I28">
        <v>241500</v>
      </c>
      <c r="J28" t="s">
        <v>22</v>
      </c>
      <c r="K28" t="s">
        <v>44</v>
      </c>
      <c r="L28" t="s">
        <v>60</v>
      </c>
      <c r="M28">
        <v>2017</v>
      </c>
    </row>
    <row r="29" spans="1:13" x14ac:dyDescent="0.35">
      <c r="A29">
        <v>11047</v>
      </c>
      <c r="B29" t="s">
        <v>13</v>
      </c>
      <c r="C29" t="s">
        <v>14</v>
      </c>
      <c r="D29" t="s">
        <v>21</v>
      </c>
      <c r="E29">
        <v>250</v>
      </c>
      <c r="F29">
        <v>500</v>
      </c>
      <c r="G29">
        <v>727</v>
      </c>
      <c r="H29">
        <v>363500</v>
      </c>
      <c r="I29">
        <v>181750</v>
      </c>
      <c r="J29" t="s">
        <v>22</v>
      </c>
      <c r="K29" t="s">
        <v>41</v>
      </c>
      <c r="L29" t="s">
        <v>59</v>
      </c>
      <c r="M29">
        <v>2018</v>
      </c>
    </row>
    <row r="30" spans="1:13" x14ac:dyDescent="0.35">
      <c r="A30">
        <v>11082</v>
      </c>
      <c r="B30" t="s">
        <v>61</v>
      </c>
      <c r="C30" t="s">
        <v>62</v>
      </c>
      <c r="D30" t="s">
        <v>21</v>
      </c>
      <c r="E30">
        <v>250</v>
      </c>
      <c r="F30">
        <v>500</v>
      </c>
      <c r="G30">
        <v>793</v>
      </c>
      <c r="H30">
        <v>396500</v>
      </c>
      <c r="I30">
        <v>198250</v>
      </c>
      <c r="J30" t="s">
        <v>22</v>
      </c>
      <c r="K30" t="s">
        <v>35</v>
      </c>
      <c r="L30" t="s">
        <v>56</v>
      </c>
      <c r="M30">
        <v>2017</v>
      </c>
    </row>
    <row r="31" spans="1:13" x14ac:dyDescent="0.35">
      <c r="A31">
        <v>11117</v>
      </c>
      <c r="B31" t="s">
        <v>61</v>
      </c>
      <c r="C31" t="s">
        <v>62</v>
      </c>
      <c r="D31" t="s">
        <v>21</v>
      </c>
      <c r="E31">
        <v>250</v>
      </c>
      <c r="F31">
        <v>500</v>
      </c>
      <c r="G31">
        <v>847</v>
      </c>
      <c r="H31">
        <v>423500</v>
      </c>
      <c r="I31">
        <v>211750</v>
      </c>
      <c r="J31" t="s">
        <v>22</v>
      </c>
      <c r="K31" t="s">
        <v>29</v>
      </c>
      <c r="L31" t="s">
        <v>53</v>
      </c>
      <c r="M3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International_Breweries</vt:lpstr>
      <vt:lpstr>Sheet9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Favour</cp:lastModifiedBy>
  <dcterms:created xsi:type="dcterms:W3CDTF">2023-02-08T18:56:45Z</dcterms:created>
  <dcterms:modified xsi:type="dcterms:W3CDTF">2023-02-16T15:24:02Z</dcterms:modified>
</cp:coreProperties>
</file>