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_xlnm._FilterDatabase" localSheetId="0" hidden="1">Sheet1!$A$1:$K$1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4" i="1" l="1"/>
  <c r="L65" i="1"/>
  <c r="N2" i="1"/>
  <c r="N3" i="1" s="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3" i="1"/>
  <c r="L2" i="1"/>
  <c r="N44" i="1" l="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alcChain>
</file>

<file path=xl/sharedStrings.xml><?xml version="1.0" encoding="utf-8"?>
<sst xmlns="http://schemas.openxmlformats.org/spreadsheetml/2006/main" count="729" uniqueCount="269">
  <si>
    <t>Wave Apha</t>
  </si>
  <si>
    <t>Honda</t>
  </si>
  <si>
    <t>Xe số</t>
  </si>
  <si>
    <t>Lắp ráp</t>
  </si>
  <si>
    <t>4 số</t>
  </si>
  <si>
    <t>Wave RSX (Phanh cơ, Vành nan hoa)</t>
  </si>
  <si>
    <t>Wave RSX (Phanh đĩa Vành nan hoa)</t>
  </si>
  <si>
    <t>Wave RSX (Phanh đĩa Vành đúc)</t>
  </si>
  <si>
    <t>xe số</t>
  </si>
  <si>
    <t>Blade (Thể thao, Phanh đĩa, Vành đúc)</t>
  </si>
  <si>
    <t>Blade (Tiêu chuẩn. Phanh đĩa - Vành nan hoa)</t>
  </si>
  <si>
    <t>Balde (Tiêu chuẩn. Phanh cơ - Vành nan hoa)</t>
  </si>
  <si>
    <t>Future (Vành nan hoa)</t>
  </si>
  <si>
    <t>Future (Vành đúc)</t>
  </si>
  <si>
    <t>MSX</t>
  </si>
  <si>
    <t>Xe côn tay</t>
  </si>
  <si>
    <t>Nhập khẩu</t>
  </si>
  <si>
    <t>Winner (Thể thao)</t>
  </si>
  <si>
    <t>6 số</t>
  </si>
  <si>
    <t>Winner (Cao cấp)</t>
  </si>
  <si>
    <t>SH 150 CBS</t>
  </si>
  <si>
    <t>Xe tay ga</t>
  </si>
  <si>
    <t>Vô cấp</t>
  </si>
  <si>
    <t>SH 125 CBS</t>
  </si>
  <si>
    <t>SH 125 ABS</t>
  </si>
  <si>
    <t>SH 150 ABS</t>
  </si>
  <si>
    <t>SH Mode Tiêu chuẩn</t>
  </si>
  <si>
    <t>SH Mode Cá tính</t>
  </si>
  <si>
    <t>SH Mode Thời trang</t>
  </si>
  <si>
    <t>PCX tiêu chuẩn</t>
  </si>
  <si>
    <t>PCX cao cấp</t>
  </si>
  <si>
    <t>Air Blade Sơn từ tính cao cấp</t>
  </si>
  <si>
    <t>Air Blade Cao cấp</t>
  </si>
  <si>
    <t>Air Blade Thể thao</t>
  </si>
  <si>
    <t>Air Blade Sơn mờ đặc biệt</t>
  </si>
  <si>
    <t>Lead tiêu chuẩn</t>
  </si>
  <si>
    <t>Lead cao cấp</t>
  </si>
  <si>
    <t>Vision cao cấp</t>
  </si>
  <si>
    <t>Vision thời trang</t>
  </si>
  <si>
    <t>Exciter GP</t>
  </si>
  <si>
    <t>Yamaha</t>
  </si>
  <si>
    <t>5 số</t>
  </si>
  <si>
    <t>Exciter RC</t>
  </si>
  <si>
    <t>Exciter Movistar</t>
  </si>
  <si>
    <t>Exciter Camo</t>
  </si>
  <si>
    <t>Exciter Mat Blue</t>
  </si>
  <si>
    <t>Exciter Matte Black</t>
  </si>
  <si>
    <t>Jupiter RC</t>
  </si>
  <si>
    <t>Jupiter GP</t>
  </si>
  <si>
    <t>Sirius phanh cơ vành nan hoa</t>
  </si>
  <si>
    <t>Sirius phanh đĩa vành nan hoa</t>
  </si>
  <si>
    <t>Sirius FI vành đúc</t>
  </si>
  <si>
    <t>Sirius Fi phanh cơ vành nan hoa</t>
  </si>
  <si>
    <t>Sirius Fi phanh đĩa vành nan hoa</t>
  </si>
  <si>
    <t>Grande Deluxe 2016</t>
  </si>
  <si>
    <t>Grande Premium</t>
  </si>
  <si>
    <t>Acruzo Standard 2016</t>
  </si>
  <si>
    <t>Acruzo Deluxe 2016</t>
  </si>
  <si>
    <t>FZ 150i</t>
  </si>
  <si>
    <t>FZ 150i MOVISTAR</t>
  </si>
  <si>
    <t>YZF-R3 (2015)</t>
  </si>
  <si>
    <t>MN-X (2015)</t>
  </si>
  <si>
    <t>Janus Standard 2016</t>
  </si>
  <si>
    <t>Janus Deluxe 2016</t>
  </si>
  <si>
    <t>TFX 150 2016</t>
  </si>
  <si>
    <t>NVX Standard 2017</t>
  </si>
  <si>
    <t>Vô cấp VVA</t>
  </si>
  <si>
    <t>NVX Premium 2017</t>
  </si>
  <si>
    <t>NVX 155 Camo</t>
  </si>
  <si>
    <t>Exciter Mat Green</t>
  </si>
  <si>
    <t>Janus Premium</t>
  </si>
  <si>
    <t>Raider FI</t>
  </si>
  <si>
    <t>Suzuki</t>
  </si>
  <si>
    <t>Raider GP</t>
  </si>
  <si>
    <t>Axelo</t>
  </si>
  <si>
    <t>Xe côn tự động</t>
  </si>
  <si>
    <t>Axelo Ecstar</t>
  </si>
  <si>
    <t>Impulse</t>
  </si>
  <si>
    <t>Impulse Ecstar</t>
  </si>
  <si>
    <t>Hayate SS FI tiêu chuẩn</t>
  </si>
  <si>
    <t>Hayate SS FI cao cấp</t>
  </si>
  <si>
    <t>Hayate SS</t>
  </si>
  <si>
    <t>Hayate 125</t>
  </si>
  <si>
    <t>Address</t>
  </si>
  <si>
    <t>UA 125 T</t>
  </si>
  <si>
    <t>Viva vành đúc</t>
  </si>
  <si>
    <t>Viva vành nan hoa</t>
  </si>
  <si>
    <t>Revo vành nan hoa phanh cơ</t>
  </si>
  <si>
    <t>Revo vành nan hoa phanh đĩa</t>
  </si>
  <si>
    <t>Revo vành đúc phanh đĩa</t>
  </si>
  <si>
    <t>GSX</t>
  </si>
  <si>
    <t>PKL</t>
  </si>
  <si>
    <t>Hayabusa</t>
  </si>
  <si>
    <t>Gladius</t>
  </si>
  <si>
    <t>Beverly i.e</t>
  </si>
  <si>
    <t>Piaggio</t>
  </si>
  <si>
    <t>Medley ABS 150 S</t>
  </si>
  <si>
    <t>Medley ABS 125 S</t>
  </si>
  <si>
    <t>Medley ABS 125</t>
  </si>
  <si>
    <t>Liberty ABS</t>
  </si>
  <si>
    <t>Liberty S ABS</t>
  </si>
  <si>
    <t>Fly i.e</t>
  </si>
  <si>
    <t>Zip</t>
  </si>
  <si>
    <t>NaN</t>
  </si>
  <si>
    <t>PX 125</t>
  </si>
  <si>
    <t>Vespa</t>
  </si>
  <si>
    <t>4 cấp</t>
  </si>
  <si>
    <t>PX 125 70 năm</t>
  </si>
  <si>
    <t>LXV 125 3V i.e</t>
  </si>
  <si>
    <t>LX 125 3V i.e</t>
  </si>
  <si>
    <t>LX 150 3V i.e</t>
  </si>
  <si>
    <t>Primavera 125 SE 70 year</t>
  </si>
  <si>
    <t>Primavera ABS</t>
  </si>
  <si>
    <t>Primavera</t>
  </si>
  <si>
    <t>Sprint 125 ABS I-GET</t>
  </si>
  <si>
    <t>Sprint Advanture</t>
  </si>
  <si>
    <t>GTS 125 SE 70 year</t>
  </si>
  <si>
    <t>GTS Super 125 3V i.e</t>
  </si>
  <si>
    <t>GTS Super 150 3V i.e</t>
  </si>
  <si>
    <t>946 Armani</t>
  </si>
  <si>
    <t>Shark Mini 125</t>
  </si>
  <si>
    <t>SYM</t>
  </si>
  <si>
    <t>Shark Mini 125 Sport 125</t>
  </si>
  <si>
    <t>Attila-V Smart Idle</t>
  </si>
  <si>
    <t>Elizabeth phanh đĩa</t>
  </si>
  <si>
    <t>Elizabeth phanh cơ</t>
  </si>
  <si>
    <t>Elizabeth Smart Idle</t>
  </si>
  <si>
    <t>Venus 125 CBS</t>
  </si>
  <si>
    <t>Venus 125 Smart Idle</t>
  </si>
  <si>
    <t>Venus 125 EFI</t>
  </si>
  <si>
    <t>Amigo 50</t>
  </si>
  <si>
    <t>3 số</t>
  </si>
  <si>
    <t>Galaxy SR 115</t>
  </si>
  <si>
    <t>Galaxy Sport 115</t>
  </si>
  <si>
    <t>Elegant II 100</t>
  </si>
  <si>
    <t>Elegant 50</t>
  </si>
  <si>
    <t>Elegant 50 New</t>
  </si>
  <si>
    <t>Angela 50</t>
  </si>
  <si>
    <t>Angela 50 New</t>
  </si>
  <si>
    <t>Hãng</t>
  </si>
  <si>
    <t>Loại Xe</t>
  </si>
  <si>
    <t>Mẫu Xe</t>
  </si>
  <si>
    <t>Nguồn gốc</t>
  </si>
  <si>
    <t>Giá niêm yết</t>
  </si>
  <si>
    <t>Giá đàm phán</t>
  </si>
  <si>
    <t>Động Cơ</t>
  </si>
  <si>
    <t>Hộp Số</t>
  </si>
  <si>
    <t>Công Suất</t>
  </si>
  <si>
    <t>Mô-men xoắn</t>
  </si>
  <si>
    <t>STT</t>
  </si>
  <si>
    <t>'Elegant II 100'</t>
  </si>
  <si>
    <t>,'Elegant 50'</t>
  </si>
  <si>
    <t>,'Elegant 50 New'</t>
  </si>
  <si>
    <t>,'Revo vành nan hoa phanh cơ'</t>
  </si>
  <si>
    <t>,'Angela 50'</t>
  </si>
  <si>
    <t>,'Angela 50 New'</t>
  </si>
  <si>
    <t>,'Amigo 50'</t>
  </si>
  <si>
    <t>,'Revo vành nan hoa phanh đĩa'</t>
  </si>
  <si>
    <t>,'Revo vành đúc phanh đĩa'</t>
  </si>
  <si>
    <t>,'Wave Apha'</t>
  </si>
  <si>
    <t>,'Galaxy SR 115'</t>
  </si>
  <si>
    <t>,'Balde (Tiêu chuẩn. Phanh cơ - Vành nan hoa)'</t>
  </si>
  <si>
    <t>,'Sirius phanh cơ vành nan hoa'</t>
  </si>
  <si>
    <t>,'Blade (Tiêu chuẩn. Phanh đĩa - Vành nan hoa)'</t>
  </si>
  <si>
    <t>,'Sirius phanh đĩa vành nan hoa'</t>
  </si>
  <si>
    <t>,'Sirius Fi phanh cơ vành nan hoa'</t>
  </si>
  <si>
    <t>,'Galaxy Sport 115'</t>
  </si>
  <si>
    <t>,'Blade (Thể thao, Phanh đĩa, Vành đúc)'</t>
  </si>
  <si>
    <t>,'Sirius Fi phanh đĩa vành nan hoa'</t>
  </si>
  <si>
    <t>,'Wave RSX (Phanh cơ, Vành nan hoa)'</t>
  </si>
  <si>
    <t>,'Wave RSX (Phanh đĩa Vành nan hoa)'</t>
  </si>
  <si>
    <t>,'Viva vành nan hoa'</t>
  </si>
  <si>
    <t>,'Sirius FI vành đúc'</t>
  </si>
  <si>
    <t>,'Axelo'</t>
  </si>
  <si>
    <t>,'Viva vành đúc'</t>
  </si>
  <si>
    <t>,'Wave RSX (Phanh đĩa Vành đúc)'</t>
  </si>
  <si>
    <t>,'Hayate 125'</t>
  </si>
  <si>
    <t>,'Hayate SS'</t>
  </si>
  <si>
    <t>,'Janus Standard 2016'</t>
  </si>
  <si>
    <t>,'Address'</t>
  </si>
  <si>
    <t>,'Axelo Ecstar'</t>
  </si>
  <si>
    <t>,'Jupiter RC'</t>
  </si>
  <si>
    <t>,'Jupiter GP'</t>
  </si>
  <si>
    <t>,'Elizabeth phanh cơ'</t>
  </si>
  <si>
    <t>,'Shark Mini 125'</t>
  </si>
  <si>
    <t>,'Future (Vành nan hoa)'</t>
  </si>
  <si>
    <t>,'Hayate SS FI tiêu chuẩn'</t>
  </si>
  <si>
    <t>,'Janus Deluxe 2016'</t>
  </si>
  <si>
    <t>,'Vision cao cấp'</t>
  </si>
  <si>
    <t>,'Vision thời trang'</t>
  </si>
  <si>
    <t>,'Shark Mini 125 Sport 125'</t>
  </si>
  <si>
    <t>,'Hayate SS FI cao cấp'</t>
  </si>
  <si>
    <t>,'Elizabeth phanh đĩa'</t>
  </si>
  <si>
    <t>,'Future (Vành đúc)'</t>
  </si>
  <si>
    <t>,'Impulse'</t>
  </si>
  <si>
    <t>,'Impulse Ecstar'</t>
  </si>
  <si>
    <t>,'Janus Premium'</t>
  </si>
  <si>
    <t>,'Elizabeth Smart Idle'</t>
  </si>
  <si>
    <t>,'UA 125 T'</t>
  </si>
  <si>
    <t>,'Venus 125 EFI'</t>
  </si>
  <si>
    <t>,'Venus 125 Smart Idle'</t>
  </si>
  <si>
    <t>,'Attila-V Smart Idle'</t>
  </si>
  <si>
    <t>,'Zip'</t>
  </si>
  <si>
    <t>,'Acruzo Standard 2016'</t>
  </si>
  <si>
    <t>,'Venus 125 CBS'</t>
  </si>
  <si>
    <t>,'Acruzo Deluxe 2016'</t>
  </si>
  <si>
    <t>,'Lead tiêu chuẩn'</t>
  </si>
  <si>
    <t>,'Air Blade Thể thao'</t>
  </si>
  <si>
    <t>,'Lead cao cấp'</t>
  </si>
  <si>
    <t>,'Air Blade Cao cấp'</t>
  </si>
  <si>
    <t>,'Air Blade Sơn mờ đặc biệt'</t>
  </si>
  <si>
    <t>,'Air Blade Sơn từ tính cao cấp'</t>
  </si>
  <si>
    <t>,'Fly i.e'</t>
  </si>
  <si>
    <t>,'Grande Deluxe 2016'</t>
  </si>
  <si>
    <t>,'Grande Premium'</t>
  </si>
  <si>
    <t>,'Exciter RC'</t>
  </si>
  <si>
    <t>,'NVX Standard 2017'</t>
  </si>
  <si>
    <t>,'Exciter GP'</t>
  </si>
  <si>
    <t>,'Exciter Matte Black'</t>
  </si>
  <si>
    <t>,'Winner (Thể thao)'</t>
  </si>
  <si>
    <t>,'Exciter Movistar'</t>
  </si>
  <si>
    <t>,'Winner (Cao cấp)'</t>
  </si>
  <si>
    <t>,'Exciter Camo'</t>
  </si>
  <si>
    <t>,'Exciter Mat Blue'</t>
  </si>
  <si>
    <t>,'Exciter Mat Green'</t>
  </si>
  <si>
    <t>,'Raider FI'</t>
  </si>
  <si>
    <t>,'Raider GP'</t>
  </si>
  <si>
    <t>,'MSX'</t>
  </si>
  <si>
    <t>,'NVX Premium 2017'</t>
  </si>
  <si>
    <t>,'SH Mode Tiêu chuẩn'</t>
  </si>
  <si>
    <t>,'SH Mode Cá tính'</t>
  </si>
  <si>
    <t>,'SH Mode Thời trang'</t>
  </si>
  <si>
    <t>,'PCX tiêu chuẩn'</t>
  </si>
  <si>
    <t>,'NVX 155 Camo'</t>
  </si>
  <si>
    <t>,'Liberty ABS'</t>
  </si>
  <si>
    <t>,'PCX cao cấp'</t>
  </si>
  <si>
    <t>,'Liberty S ABS'</t>
  </si>
  <si>
    <t>,'LX 125 3V i.e'</t>
  </si>
  <si>
    <t>,'SH 125 CBS'</t>
  </si>
  <si>
    <t>,'FZ 150i'</t>
  </si>
  <si>
    <t>,'Primavera'</t>
  </si>
  <si>
    <t>,'FZ 150i MOVISTAR'</t>
  </si>
  <si>
    <t>,'Medley ABS 125'</t>
  </si>
  <si>
    <t>,'Medley ABS 125 S'</t>
  </si>
  <si>
    <t>,'Primavera ABS'</t>
  </si>
  <si>
    <t>,'LXV 125 3V i.e'</t>
  </si>
  <si>
    <t>,'Sprint 125 ABS I-GET'</t>
  </si>
  <si>
    <t>,'SH 125 ABS'</t>
  </si>
  <si>
    <t>,'GTS Super 125 3V i.e'</t>
  </si>
  <si>
    <t>,'Sprint Advanture'</t>
  </si>
  <si>
    <t>,'LX 150 3V i.e'</t>
  </si>
  <si>
    <t>,'MN-X (2015)'</t>
  </si>
  <si>
    <t>,'SH 150 CBS'</t>
  </si>
  <si>
    <t>,'TFX 150 2016'</t>
  </si>
  <si>
    <t>,'Primavera 125 SE 70 year'</t>
  </si>
  <si>
    <t>,'Medley ABS 150 S'</t>
  </si>
  <si>
    <t>,'SH 150 ABS'</t>
  </si>
  <si>
    <t>,'GTS 125 SE 70 year'</t>
  </si>
  <si>
    <t>,'GTS Super 150 3V i.e'</t>
  </si>
  <si>
    <t>,'PX 125'</t>
  </si>
  <si>
    <t>,'PX 125 70 năm'</t>
  </si>
  <si>
    <t>,'YZF-R3 (2015)'</t>
  </si>
  <si>
    <t>,'Beverly i.e'</t>
  </si>
  <si>
    <t>,'946 Armani'</t>
  </si>
  <si>
    <t>,'GSX'</t>
  </si>
  <si>
    <t>,'Gladius'</t>
  </si>
  <si>
    <t>,'Hayabusa'</t>
  </si>
  <si>
    <t>'Elegant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t>
  </si>
  <si>
    <t>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i.e','946 Armani','GSX','Gladius','Hayabusa'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</si>
</sst>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rgb="FF666666"/>
      <name val="Arial"/>
      <family val="2"/>
    </font>
    <font>
      <b/>
      <sz val="9"/>
      <color rgb="FF9F224E"/>
      <name val="Arial"/>
      <family val="2"/>
    </font>
    <font>
      <b/>
      <sz val="9"/>
      <color rgb="FF58A12B"/>
      <name val="Arial"/>
      <family val="2"/>
    </font>
    <font>
      <b/>
      <sz val="1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2" borderId="1" xfId="0" applyFill="1" applyBorder="1" applyAlignment="1">
      <alignment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3" borderId="1" xfId="0" applyFill="1" applyBorder="1" applyAlignment="1">
      <alignment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0" xfId="0" quotePrefix="1"/>
    <xf numFmtId="0" fontId="0" fillId="0" borderId="0" xfId="0" quotePrefix="1" applyAlignment="1">
      <alignment horizontal="center" vertical="center"/>
    </xf>
    <xf numFmtId="0" fontId="0" fillId="0" borderId="0" xfId="0" quotePrefix="1" applyAlignment="1">
      <alignment horizontal="center" wrapText="1"/>
    </xf>
    <xf numFmtId="0" fontId="0" fillId="0" borderId="0" xfId="0" quotePrefix="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tabSelected="1" zoomScaleNormal="100" workbookViewId="0">
      <selection activeCell="A122" sqref="A122:O122"/>
    </sheetView>
  </sheetViews>
  <sheetFormatPr defaultRowHeight="15" x14ac:dyDescent="0.25"/>
  <cols>
    <col min="1" max="1" width="6.7109375" style="1" customWidth="1"/>
    <col min="2" max="2" width="41.5703125" bestFit="1" customWidth="1"/>
    <col min="3" max="3" width="7.5703125" bestFit="1" customWidth="1"/>
    <col min="4" max="4" width="8.85546875" bestFit="1" customWidth="1"/>
    <col min="5" max="5" width="12.7109375" customWidth="1"/>
    <col min="6" max="6" width="14" customWidth="1"/>
    <col min="7" max="7" width="14.5703125" customWidth="1"/>
    <col min="8" max="8" width="11.5703125" customWidth="1"/>
    <col min="9" max="9" width="9.85546875" customWidth="1"/>
    <col min="10" max="11" width="17" customWidth="1"/>
    <col min="12" max="12" width="48.5703125" hidden="1" customWidth="1"/>
    <col min="13" max="13" width="49.140625" hidden="1" customWidth="1"/>
    <col min="14" max="14" width="12.140625" customWidth="1"/>
  </cols>
  <sheetData>
    <row r="1" spans="1:14" s="1" customFormat="1" ht="31.5" x14ac:dyDescent="0.25">
      <c r="A1" s="11" t="s">
        <v>149</v>
      </c>
      <c r="B1" s="2" t="s">
        <v>141</v>
      </c>
      <c r="C1" s="2" t="s">
        <v>139</v>
      </c>
      <c r="D1" s="2" t="s">
        <v>140</v>
      </c>
      <c r="E1" s="2" t="s">
        <v>142</v>
      </c>
      <c r="F1" s="2" t="s">
        <v>143</v>
      </c>
      <c r="G1" s="2" t="s">
        <v>144</v>
      </c>
      <c r="H1" s="2" t="s">
        <v>145</v>
      </c>
      <c r="I1" s="2" t="s">
        <v>146</v>
      </c>
      <c r="J1" s="2" t="s">
        <v>147</v>
      </c>
      <c r="K1" s="2" t="s">
        <v>148</v>
      </c>
    </row>
    <row r="2" spans="1:14" x14ac:dyDescent="0.25">
      <c r="A2" s="12">
        <v>1</v>
      </c>
      <c r="B2" s="3" t="s">
        <v>134</v>
      </c>
      <c r="C2" s="4" t="s">
        <v>121</v>
      </c>
      <c r="D2" s="4" t="s">
        <v>2</v>
      </c>
      <c r="E2" s="4" t="s">
        <v>3</v>
      </c>
      <c r="F2" s="5">
        <v>14.5</v>
      </c>
      <c r="G2" s="6">
        <v>14</v>
      </c>
      <c r="H2" s="4">
        <v>100</v>
      </c>
      <c r="I2" s="4" t="s">
        <v>4</v>
      </c>
      <c r="J2" s="4">
        <v>2.8</v>
      </c>
      <c r="K2" s="4">
        <v>2.9</v>
      </c>
      <c r="L2" t="str">
        <f>CONCATENATE("'",B2,"'")</f>
        <v>'Elegant II 100'</v>
      </c>
      <c r="M2" s="14" t="s">
        <v>150</v>
      </c>
      <c r="N2" t="str">
        <f>M2</f>
        <v>'Elegant II 100'</v>
      </c>
    </row>
    <row r="3" spans="1:14" x14ac:dyDescent="0.25">
      <c r="A3" s="12">
        <v>2</v>
      </c>
      <c r="B3" s="3" t="s">
        <v>135</v>
      </c>
      <c r="C3" s="4" t="s">
        <v>121</v>
      </c>
      <c r="D3" s="4" t="s">
        <v>2</v>
      </c>
      <c r="E3" s="4" t="s">
        <v>3</v>
      </c>
      <c r="F3" s="5">
        <v>14.6</v>
      </c>
      <c r="G3" s="6">
        <v>14</v>
      </c>
      <c r="H3" s="4">
        <v>50</v>
      </c>
      <c r="I3" s="4" t="s">
        <v>4</v>
      </c>
      <c r="J3" s="4">
        <v>2.8</v>
      </c>
      <c r="K3" s="4">
        <v>2.9</v>
      </c>
      <c r="L3" t="str">
        <f>CONCATENATE(",'",B3,"'")</f>
        <v>,'Elegant 50'</v>
      </c>
      <c r="M3" t="s">
        <v>151</v>
      </c>
      <c r="N3" t="str">
        <f>N2&amp;M3</f>
        <v>'Elegant II 100','Elegant 50'</v>
      </c>
    </row>
    <row r="4" spans="1:14" x14ac:dyDescent="0.25">
      <c r="A4" s="12">
        <v>3</v>
      </c>
      <c r="B4" s="3" t="s">
        <v>136</v>
      </c>
      <c r="C4" s="4" t="s">
        <v>121</v>
      </c>
      <c r="D4" s="4" t="s">
        <v>2</v>
      </c>
      <c r="E4" s="4" t="s">
        <v>3</v>
      </c>
      <c r="F4" s="5">
        <v>14.9</v>
      </c>
      <c r="G4" s="6">
        <v>14.2</v>
      </c>
      <c r="H4" s="4">
        <v>50</v>
      </c>
      <c r="I4" s="4" t="s">
        <v>4</v>
      </c>
      <c r="J4" s="4">
        <v>2.7</v>
      </c>
      <c r="K4" s="4">
        <v>2.9</v>
      </c>
      <c r="L4" t="str">
        <f t="shared" ref="L4:L67" si="0">CONCATENATE(",'",B4,"'")</f>
        <v>,'Elegant 50 New'</v>
      </c>
      <c r="M4" t="s">
        <v>152</v>
      </c>
      <c r="N4" t="str">
        <f t="shared" ref="N4:N43" si="1">N3&amp;M4</f>
        <v>'Elegant II 100','Elegant 50','Elegant 50 New'</v>
      </c>
    </row>
    <row r="5" spans="1:14" x14ac:dyDescent="0.25">
      <c r="A5" s="12">
        <v>4</v>
      </c>
      <c r="B5" s="3" t="s">
        <v>87</v>
      </c>
      <c r="C5" s="4" t="s">
        <v>72</v>
      </c>
      <c r="D5" s="4" t="s">
        <v>2</v>
      </c>
      <c r="E5" s="4" t="s">
        <v>3</v>
      </c>
      <c r="F5" s="5">
        <v>15.8</v>
      </c>
      <c r="G5" s="6">
        <v>15</v>
      </c>
      <c r="H5" s="4">
        <v>110</v>
      </c>
      <c r="I5" s="4" t="s">
        <v>4</v>
      </c>
      <c r="J5" s="4">
        <v>0</v>
      </c>
      <c r="K5" s="4">
        <v>0</v>
      </c>
      <c r="L5" t="str">
        <f t="shared" si="0"/>
        <v>,'Revo vành nan hoa phanh cơ'</v>
      </c>
      <c r="M5" t="s">
        <v>153</v>
      </c>
      <c r="N5" t="str">
        <f t="shared" si="1"/>
        <v>'Elegant II 100','Elegant 50','Elegant 50 New','Revo vành nan hoa phanh cơ'</v>
      </c>
    </row>
    <row r="6" spans="1:14" x14ac:dyDescent="0.25">
      <c r="A6" s="12">
        <v>5</v>
      </c>
      <c r="B6" s="3" t="s">
        <v>137</v>
      </c>
      <c r="C6" s="4" t="s">
        <v>121</v>
      </c>
      <c r="D6" s="4" t="s">
        <v>2</v>
      </c>
      <c r="E6" s="4" t="s">
        <v>3</v>
      </c>
      <c r="F6" s="5">
        <v>15.9</v>
      </c>
      <c r="G6" s="6">
        <v>15.4</v>
      </c>
      <c r="H6" s="4">
        <v>50</v>
      </c>
      <c r="I6" s="4" t="s">
        <v>4</v>
      </c>
      <c r="J6" s="4">
        <v>2.7</v>
      </c>
      <c r="K6" s="4">
        <v>2.9</v>
      </c>
      <c r="L6" t="str">
        <f t="shared" si="0"/>
        <v>,'Angela 50'</v>
      </c>
      <c r="M6" t="s">
        <v>154</v>
      </c>
      <c r="N6" t="str">
        <f t="shared" si="1"/>
        <v>'Elegant II 100','Elegant 50','Elegant 50 New','Revo vành nan hoa phanh cơ','Angela 50'</v>
      </c>
    </row>
    <row r="7" spans="1:14" x14ac:dyDescent="0.25">
      <c r="A7" s="12">
        <v>6</v>
      </c>
      <c r="B7" s="3" t="s">
        <v>138</v>
      </c>
      <c r="C7" s="4" t="s">
        <v>121</v>
      </c>
      <c r="D7" s="4" t="s">
        <v>2</v>
      </c>
      <c r="E7" s="4" t="s">
        <v>3</v>
      </c>
      <c r="F7" s="5">
        <v>16.2</v>
      </c>
      <c r="G7" s="6">
        <v>16</v>
      </c>
      <c r="H7" s="4">
        <v>50</v>
      </c>
      <c r="I7" s="4" t="s">
        <v>4</v>
      </c>
      <c r="J7" s="4">
        <v>2.7</v>
      </c>
      <c r="K7" s="4">
        <v>2.9</v>
      </c>
      <c r="L7" t="str">
        <f t="shared" si="0"/>
        <v>,'Angela 50 New'</v>
      </c>
      <c r="M7" t="s">
        <v>155</v>
      </c>
      <c r="N7" t="str">
        <f t="shared" si="1"/>
        <v>'Elegant II 100','Elegant 50','Elegant 50 New','Revo vành nan hoa phanh cơ','Angela 50','Angela 50 New'</v>
      </c>
    </row>
    <row r="8" spans="1:14" x14ac:dyDescent="0.25">
      <c r="A8" s="12">
        <v>7</v>
      </c>
      <c r="B8" s="3" t="s">
        <v>130</v>
      </c>
      <c r="C8" s="4" t="s">
        <v>121</v>
      </c>
      <c r="D8" s="4" t="s">
        <v>2</v>
      </c>
      <c r="E8" s="4" t="s">
        <v>3</v>
      </c>
      <c r="F8" s="5">
        <v>16.5</v>
      </c>
      <c r="G8" s="6">
        <v>16</v>
      </c>
      <c r="H8" s="4">
        <v>50</v>
      </c>
      <c r="I8" s="4" t="s">
        <v>131</v>
      </c>
      <c r="J8" s="4">
        <v>2.2999999999999998</v>
      </c>
      <c r="K8" s="4">
        <v>2.6</v>
      </c>
      <c r="L8" t="str">
        <f t="shared" si="0"/>
        <v>,'Amigo 50'</v>
      </c>
      <c r="M8" t="s">
        <v>156</v>
      </c>
      <c r="N8" t="str">
        <f t="shared" si="1"/>
        <v>'Elegant II 100','Elegant 50','Elegant 50 New','Revo vành nan hoa phanh cơ','Angela 50','Angela 50 New','Amigo 50'</v>
      </c>
    </row>
    <row r="9" spans="1:14" x14ac:dyDescent="0.25">
      <c r="A9" s="12">
        <v>8</v>
      </c>
      <c r="B9" s="3" t="s">
        <v>130</v>
      </c>
      <c r="C9" s="4" t="s">
        <v>121</v>
      </c>
      <c r="D9" s="4" t="s">
        <v>2</v>
      </c>
      <c r="E9" s="4" t="s">
        <v>3</v>
      </c>
      <c r="F9" s="5">
        <v>16.8</v>
      </c>
      <c r="G9" s="6">
        <v>16.2</v>
      </c>
      <c r="H9" s="4">
        <v>50</v>
      </c>
      <c r="I9" s="4" t="s">
        <v>131</v>
      </c>
      <c r="J9" s="4">
        <v>7.2</v>
      </c>
      <c r="K9" s="4">
        <v>7.7</v>
      </c>
      <c r="L9" t="str">
        <f t="shared" si="0"/>
        <v>,'Amigo 50'</v>
      </c>
      <c r="M9" t="s">
        <v>156</v>
      </c>
      <c r="N9" t="str">
        <f t="shared" si="1"/>
        <v>'Elegant II 100','Elegant 50','Elegant 50 New','Revo vành nan hoa phanh cơ','Angela 50','Angela 50 New','Amigo 50','Amigo 50'</v>
      </c>
    </row>
    <row r="10" spans="1:14" x14ac:dyDescent="0.25">
      <c r="A10" s="12">
        <v>9</v>
      </c>
      <c r="B10" s="3" t="s">
        <v>88</v>
      </c>
      <c r="C10" s="4" t="s">
        <v>72</v>
      </c>
      <c r="D10" s="4" t="s">
        <v>2</v>
      </c>
      <c r="E10" s="4" t="s">
        <v>3</v>
      </c>
      <c r="F10" s="5">
        <v>16.8</v>
      </c>
      <c r="G10" s="6">
        <v>16.5</v>
      </c>
      <c r="H10" s="4">
        <v>110</v>
      </c>
      <c r="I10" s="4" t="s">
        <v>4</v>
      </c>
      <c r="J10" s="4">
        <v>0</v>
      </c>
      <c r="K10" s="4">
        <v>0</v>
      </c>
      <c r="L10" t="str">
        <f t="shared" si="0"/>
        <v>,'Revo vành nan hoa phanh đĩa'</v>
      </c>
      <c r="M10" t="s">
        <v>157</v>
      </c>
      <c r="N10" t="str">
        <f t="shared" si="1"/>
        <v>'Elegant II 100','Elegant 50','Elegant 50 New','Revo vành nan hoa phanh cơ','Angela 50','Angela 50 New','Amigo 50','Amigo 50','Revo vành nan hoa phanh đĩa'</v>
      </c>
    </row>
    <row r="11" spans="1:14" x14ac:dyDescent="0.25">
      <c r="A11" s="12">
        <v>10</v>
      </c>
      <c r="B11" s="3" t="s">
        <v>89</v>
      </c>
      <c r="C11" s="4" t="s">
        <v>72</v>
      </c>
      <c r="D11" s="4" t="s">
        <v>2</v>
      </c>
      <c r="E11" s="4" t="s">
        <v>3</v>
      </c>
      <c r="F11" s="5">
        <v>17.7</v>
      </c>
      <c r="G11" s="6">
        <v>17.2</v>
      </c>
      <c r="H11" s="4">
        <v>110</v>
      </c>
      <c r="I11" s="4" t="s">
        <v>4</v>
      </c>
      <c r="J11" s="4">
        <v>0</v>
      </c>
      <c r="K11" s="4">
        <v>0</v>
      </c>
      <c r="L11" t="str">
        <f t="shared" si="0"/>
        <v>,'Revo vành đúc phanh đĩa'</v>
      </c>
      <c r="M11" t="s">
        <v>158</v>
      </c>
      <c r="N11" t="str">
        <f t="shared" si="1"/>
        <v>'Elegant II 100','Elegant 50','Elegant 50 New','Revo vành nan hoa phanh cơ','Angela 50','Angela 50 New','Amigo 50','Amigo 50','Revo vành nan hoa phanh đĩa','Revo vành đúc phanh đĩa'</v>
      </c>
    </row>
    <row r="12" spans="1:14" x14ac:dyDescent="0.25">
      <c r="A12" s="12">
        <v>11</v>
      </c>
      <c r="B12" s="3" t="s">
        <v>0</v>
      </c>
      <c r="C12" s="4" t="s">
        <v>1</v>
      </c>
      <c r="D12" s="4" t="s">
        <v>2</v>
      </c>
      <c r="E12" s="4" t="s">
        <v>3</v>
      </c>
      <c r="F12" s="5">
        <v>17.8</v>
      </c>
      <c r="G12" s="6">
        <v>17.8</v>
      </c>
      <c r="H12" s="4">
        <v>100</v>
      </c>
      <c r="I12" s="4" t="s">
        <v>4</v>
      </c>
      <c r="J12" s="4">
        <v>6.8</v>
      </c>
      <c r="K12" s="4">
        <v>7</v>
      </c>
      <c r="L12" t="str">
        <f t="shared" si="0"/>
        <v>,'Wave Apha'</v>
      </c>
      <c r="M12" t="s">
        <v>159</v>
      </c>
      <c r="N12" t="str">
        <f t="shared" si="1"/>
        <v>'Elegant II 100','Elegant 50','Elegant 50 New','Revo vành nan hoa phanh cơ','Angela 50','Angela 50 New','Amigo 50','Amigo 50','Revo vành nan hoa phanh đĩa','Revo vành đúc phanh đĩa','Wave Apha'</v>
      </c>
    </row>
    <row r="13" spans="1:14" x14ac:dyDescent="0.25">
      <c r="A13" s="12">
        <v>12</v>
      </c>
      <c r="B13" s="3" t="s">
        <v>132</v>
      </c>
      <c r="C13" s="4" t="s">
        <v>121</v>
      </c>
      <c r="D13" s="4" t="s">
        <v>2</v>
      </c>
      <c r="E13" s="4" t="s">
        <v>3</v>
      </c>
      <c r="F13" s="5">
        <v>18.3</v>
      </c>
      <c r="G13" s="6">
        <v>17.5</v>
      </c>
      <c r="H13" s="4">
        <v>115</v>
      </c>
      <c r="I13" s="4" t="s">
        <v>4</v>
      </c>
      <c r="J13" s="4">
        <v>7.2</v>
      </c>
      <c r="K13" s="4">
        <v>7.7</v>
      </c>
      <c r="L13" t="str">
        <f t="shared" si="0"/>
        <v>,'Galaxy SR 115'</v>
      </c>
      <c r="M13" t="s">
        <v>160</v>
      </c>
      <c r="N13" t="str">
        <f t="shared" si="1"/>
        <v>'Elegant II 100','Elegant 50','Elegant 50 New','Revo vành nan hoa phanh cơ','Angela 50','Angela 50 New','Amigo 50','Amigo 50','Revo vành nan hoa phanh đĩa','Revo vành đúc phanh đĩa','Wave Apha','Galaxy SR 115'</v>
      </c>
    </row>
    <row r="14" spans="1:14" x14ac:dyDescent="0.25">
      <c r="A14" s="12">
        <v>13</v>
      </c>
      <c r="B14" s="3" t="s">
        <v>11</v>
      </c>
      <c r="C14" s="4" t="s">
        <v>1</v>
      </c>
      <c r="D14" s="4" t="s">
        <v>2</v>
      </c>
      <c r="E14" s="4" t="s">
        <v>3</v>
      </c>
      <c r="F14" s="5">
        <v>18.600000000000001</v>
      </c>
      <c r="G14" s="6">
        <v>18.5</v>
      </c>
      <c r="H14" s="4">
        <v>110</v>
      </c>
      <c r="I14" s="4" t="s">
        <v>4</v>
      </c>
      <c r="J14" s="4">
        <v>11.6</v>
      </c>
      <c r="K14" s="4">
        <v>8.6</v>
      </c>
      <c r="L14" t="str">
        <f t="shared" si="0"/>
        <v>,'Balde (Tiêu chuẩn. Phanh cơ - Vành nan hoa)'</v>
      </c>
      <c r="M14" t="s">
        <v>161</v>
      </c>
      <c r="N14" t="str">
        <f t="shared" si="1"/>
        <v>'Elegant II 100','Elegant 50','Elegant 50 New','Revo vành nan hoa phanh cơ','Angela 50','Angela 50 New','Amigo 50','Amigo 50','Revo vành nan hoa phanh đĩa','Revo vành đúc phanh đĩa','Wave Apha','Galaxy SR 115','Balde (Tiêu chuẩn. Phanh cơ - Vành nan hoa)'</v>
      </c>
    </row>
    <row r="15" spans="1:14" x14ac:dyDescent="0.25">
      <c r="A15" s="12">
        <v>14</v>
      </c>
      <c r="B15" s="3" t="s">
        <v>49</v>
      </c>
      <c r="C15" s="4" t="s">
        <v>40</v>
      </c>
      <c r="D15" s="4" t="s">
        <v>2</v>
      </c>
      <c r="E15" s="4" t="s">
        <v>3</v>
      </c>
      <c r="F15" s="5">
        <v>18.8</v>
      </c>
      <c r="G15" s="6">
        <v>18.399999999999999</v>
      </c>
      <c r="H15" s="4">
        <v>110</v>
      </c>
      <c r="I15" s="4" t="s">
        <v>4</v>
      </c>
      <c r="J15" s="4">
        <v>8.5</v>
      </c>
      <c r="K15" s="4">
        <v>9.5</v>
      </c>
      <c r="L15" t="str">
        <f t="shared" si="0"/>
        <v>,'Sirius phanh cơ vành nan hoa'</v>
      </c>
      <c r="M15" t="s">
        <v>162</v>
      </c>
      <c r="N15" t="str">
        <f t="shared" si="1"/>
        <v>'Elegant II 100','Elegant 50','Elegant 50 New','Revo vành nan hoa phanh cơ','Angela 50','Angela 50 New','Amigo 50','Amigo 50','Revo vành nan hoa phanh đĩa','Revo vành đúc phanh đĩa','Wave Apha','Galaxy SR 115','Balde (Tiêu chuẩn. Phanh cơ - Vành nan hoa)','Sirius phanh cơ vành nan hoa'</v>
      </c>
    </row>
    <row r="16" spans="1:14" x14ac:dyDescent="0.25">
      <c r="A16" s="12">
        <v>15</v>
      </c>
      <c r="B16" s="3" t="s">
        <v>10</v>
      </c>
      <c r="C16" s="4" t="s">
        <v>1</v>
      </c>
      <c r="D16" s="4" t="s">
        <v>2</v>
      </c>
      <c r="E16" s="4" t="s">
        <v>3</v>
      </c>
      <c r="F16" s="5">
        <v>19.600000000000001</v>
      </c>
      <c r="G16" s="6">
        <v>19.3</v>
      </c>
      <c r="H16" s="4">
        <v>110</v>
      </c>
      <c r="I16" s="4" t="s">
        <v>4</v>
      </c>
      <c r="J16" s="4">
        <v>11.6</v>
      </c>
      <c r="K16" s="4">
        <v>8.6</v>
      </c>
      <c r="L16" t="str">
        <f t="shared" si="0"/>
        <v>,'Blade (Tiêu chuẩn. Phanh đĩa - Vành nan hoa)'</v>
      </c>
      <c r="M16" t="s">
        <v>163</v>
      </c>
      <c r="N16"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v>
      </c>
    </row>
    <row r="17" spans="1:14" x14ac:dyDescent="0.25">
      <c r="A17" s="12">
        <v>16</v>
      </c>
      <c r="B17" s="3" t="s">
        <v>50</v>
      </c>
      <c r="C17" s="4" t="s">
        <v>40</v>
      </c>
      <c r="D17" s="4" t="s">
        <v>2</v>
      </c>
      <c r="E17" s="4" t="s">
        <v>3</v>
      </c>
      <c r="F17" s="5">
        <v>19.8</v>
      </c>
      <c r="G17" s="6">
        <v>19.8</v>
      </c>
      <c r="H17" s="4">
        <v>110</v>
      </c>
      <c r="I17" s="4" t="s">
        <v>4</v>
      </c>
      <c r="J17" s="4">
        <v>8.5</v>
      </c>
      <c r="K17" s="4">
        <v>9.5</v>
      </c>
      <c r="L17" t="str">
        <f t="shared" si="0"/>
        <v>,'Sirius phanh đĩa vành nan hoa'</v>
      </c>
      <c r="M17" t="s">
        <v>164</v>
      </c>
      <c r="N17"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v>
      </c>
    </row>
    <row r="18" spans="1:14" x14ac:dyDescent="0.25">
      <c r="A18" s="12">
        <v>17</v>
      </c>
      <c r="B18" s="3" t="s">
        <v>52</v>
      </c>
      <c r="C18" s="4" t="s">
        <v>40</v>
      </c>
      <c r="D18" s="4" t="s">
        <v>2</v>
      </c>
      <c r="E18" s="4" t="s">
        <v>3</v>
      </c>
      <c r="F18" s="5">
        <v>20.2</v>
      </c>
      <c r="G18" s="6">
        <v>19.600000000000001</v>
      </c>
      <c r="H18" s="4">
        <v>110</v>
      </c>
      <c r="I18" s="4" t="s">
        <v>4</v>
      </c>
      <c r="J18" s="4">
        <v>8.5</v>
      </c>
      <c r="K18" s="4">
        <v>9.5</v>
      </c>
      <c r="L18" t="str">
        <f t="shared" si="0"/>
        <v>,'Sirius Fi phanh cơ vành nan hoa'</v>
      </c>
      <c r="M18" t="s">
        <v>165</v>
      </c>
      <c r="N18"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v>
      </c>
    </row>
    <row r="19" spans="1:14" x14ac:dyDescent="0.25">
      <c r="A19" s="12">
        <v>18</v>
      </c>
      <c r="B19" s="3" t="s">
        <v>133</v>
      </c>
      <c r="C19" s="4" t="s">
        <v>121</v>
      </c>
      <c r="D19" s="4" t="s">
        <v>15</v>
      </c>
      <c r="E19" s="4" t="s">
        <v>3</v>
      </c>
      <c r="F19" s="5">
        <v>20.7</v>
      </c>
      <c r="G19" s="6">
        <v>20</v>
      </c>
      <c r="H19" s="4">
        <v>115</v>
      </c>
      <c r="I19" s="4" t="s">
        <v>4</v>
      </c>
      <c r="J19" s="4">
        <v>7.1</v>
      </c>
      <c r="K19" s="4">
        <v>6.9</v>
      </c>
      <c r="L19" t="str">
        <f t="shared" si="0"/>
        <v>,'Galaxy Sport 115'</v>
      </c>
      <c r="M19" t="s">
        <v>166</v>
      </c>
      <c r="N19"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v>
      </c>
    </row>
    <row r="20" spans="1:14" x14ac:dyDescent="0.25">
      <c r="A20" s="12">
        <v>19</v>
      </c>
      <c r="B20" s="3" t="s">
        <v>9</v>
      </c>
      <c r="C20" s="4" t="s">
        <v>1</v>
      </c>
      <c r="D20" s="4" t="s">
        <v>2</v>
      </c>
      <c r="E20" s="4" t="s">
        <v>3</v>
      </c>
      <c r="F20" s="5">
        <v>21.1</v>
      </c>
      <c r="G20" s="6">
        <v>20.9</v>
      </c>
      <c r="H20" s="4">
        <v>110</v>
      </c>
      <c r="I20" s="4" t="s">
        <v>4</v>
      </c>
      <c r="J20" s="4">
        <v>11.6</v>
      </c>
      <c r="K20" s="4">
        <v>8.6</v>
      </c>
      <c r="L20" t="str">
        <f t="shared" si="0"/>
        <v>,'Blade (Thể thao, Phanh đĩa, Vành đúc)'</v>
      </c>
      <c r="M20" t="s">
        <v>167</v>
      </c>
      <c r="N20"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v>
      </c>
    </row>
    <row r="21" spans="1:14" x14ac:dyDescent="0.25">
      <c r="A21" s="12">
        <v>20</v>
      </c>
      <c r="B21" s="3" t="s">
        <v>53</v>
      </c>
      <c r="C21" s="4" t="s">
        <v>40</v>
      </c>
      <c r="D21" s="4" t="s">
        <v>2</v>
      </c>
      <c r="E21" s="4" t="s">
        <v>3</v>
      </c>
      <c r="F21" s="5">
        <v>21.2</v>
      </c>
      <c r="G21" s="6">
        <v>20.5</v>
      </c>
      <c r="H21" s="4">
        <v>110</v>
      </c>
      <c r="I21" s="4" t="s">
        <v>4</v>
      </c>
      <c r="J21" s="4">
        <v>8.5</v>
      </c>
      <c r="K21" s="4">
        <v>9.5</v>
      </c>
      <c r="L21" t="str">
        <f t="shared" si="0"/>
        <v>,'Sirius Fi phanh đĩa vành nan hoa'</v>
      </c>
      <c r="M21" t="s">
        <v>168</v>
      </c>
      <c r="N21"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v>
      </c>
    </row>
    <row r="22" spans="1:14" x14ac:dyDescent="0.25">
      <c r="A22" s="12">
        <v>21</v>
      </c>
      <c r="B22" s="3" t="s">
        <v>5</v>
      </c>
      <c r="C22" s="4" t="s">
        <v>1</v>
      </c>
      <c r="D22" s="4" t="s">
        <v>2</v>
      </c>
      <c r="E22" s="4" t="s">
        <v>3</v>
      </c>
      <c r="F22" s="5">
        <v>21.5</v>
      </c>
      <c r="G22" s="6">
        <v>21</v>
      </c>
      <c r="H22" s="4">
        <v>110</v>
      </c>
      <c r="I22" s="4" t="s">
        <v>4</v>
      </c>
      <c r="J22" s="4">
        <v>8.8000000000000007</v>
      </c>
      <c r="K22" s="4">
        <v>8.6999999999999993</v>
      </c>
      <c r="L22" t="str">
        <f t="shared" si="0"/>
        <v>,'Wave RSX (Phanh cơ, Vành nan hoa)'</v>
      </c>
      <c r="M22" t="s">
        <v>169</v>
      </c>
      <c r="N22"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v>
      </c>
    </row>
    <row r="23" spans="1:14" x14ac:dyDescent="0.25">
      <c r="A23" s="12">
        <v>22</v>
      </c>
      <c r="B23" s="3" t="s">
        <v>6</v>
      </c>
      <c r="C23" s="4" t="s">
        <v>1</v>
      </c>
      <c r="D23" s="4" t="s">
        <v>2</v>
      </c>
      <c r="E23" s="4" t="s">
        <v>3</v>
      </c>
      <c r="F23" s="5">
        <v>22.5</v>
      </c>
      <c r="G23" s="6">
        <v>22</v>
      </c>
      <c r="H23" s="4">
        <v>110</v>
      </c>
      <c r="I23" s="4" t="s">
        <v>4</v>
      </c>
      <c r="J23" s="4">
        <v>8.8000000000000007</v>
      </c>
      <c r="K23" s="4">
        <v>8.6999999999999993</v>
      </c>
      <c r="L23" t="str">
        <f t="shared" si="0"/>
        <v>,'Wave RSX (Phanh đĩa Vành nan hoa)'</v>
      </c>
      <c r="M23" t="s">
        <v>170</v>
      </c>
      <c r="N23"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
      </c>
    </row>
    <row r="24" spans="1:14" x14ac:dyDescent="0.25">
      <c r="A24" s="12">
        <v>23</v>
      </c>
      <c r="B24" s="3" t="s">
        <v>86</v>
      </c>
      <c r="C24" s="4" t="s">
        <v>72</v>
      </c>
      <c r="D24" s="4" t="s">
        <v>21</v>
      </c>
      <c r="E24" s="4" t="s">
        <v>3</v>
      </c>
      <c r="F24" s="5">
        <v>22.7</v>
      </c>
      <c r="G24" s="6">
        <v>22</v>
      </c>
      <c r="H24" s="4">
        <v>125</v>
      </c>
      <c r="I24" s="4" t="s">
        <v>4</v>
      </c>
      <c r="J24" s="4">
        <v>9.1999999999999993</v>
      </c>
      <c r="K24" s="4">
        <v>9.1</v>
      </c>
      <c r="L24" t="str">
        <f t="shared" si="0"/>
        <v>,'Viva vành nan hoa'</v>
      </c>
      <c r="M24" t="s">
        <v>171</v>
      </c>
      <c r="N24"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v>
      </c>
    </row>
    <row r="25" spans="1:14" x14ac:dyDescent="0.25">
      <c r="A25" s="12">
        <v>24</v>
      </c>
      <c r="B25" s="3" t="s">
        <v>51</v>
      </c>
      <c r="C25" s="4" t="s">
        <v>40</v>
      </c>
      <c r="D25" s="4" t="s">
        <v>2</v>
      </c>
      <c r="E25" s="4" t="s">
        <v>3</v>
      </c>
      <c r="F25" s="5">
        <v>23.2</v>
      </c>
      <c r="G25" s="6">
        <v>23</v>
      </c>
      <c r="H25" s="4">
        <v>110</v>
      </c>
      <c r="I25" s="4" t="s">
        <v>4</v>
      </c>
      <c r="J25" s="4">
        <v>8.5</v>
      </c>
      <c r="K25" s="4">
        <v>9.5</v>
      </c>
      <c r="L25" t="str">
        <f t="shared" si="0"/>
        <v>,'Sirius FI vành đúc'</v>
      </c>
      <c r="M25" t="s">
        <v>172</v>
      </c>
      <c r="N25"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v>
      </c>
    </row>
    <row r="26" spans="1:14" ht="24" x14ac:dyDescent="0.25">
      <c r="A26" s="12">
        <v>25</v>
      </c>
      <c r="B26" s="3" t="s">
        <v>74</v>
      </c>
      <c r="C26" s="4" t="s">
        <v>72</v>
      </c>
      <c r="D26" s="4" t="s">
        <v>75</v>
      </c>
      <c r="E26" s="4" t="s">
        <v>3</v>
      </c>
      <c r="F26" s="5">
        <v>24</v>
      </c>
      <c r="G26" s="6">
        <v>23.4</v>
      </c>
      <c r="H26" s="4">
        <v>125</v>
      </c>
      <c r="I26" s="4" t="s">
        <v>4</v>
      </c>
      <c r="J26" s="4">
        <v>9.5</v>
      </c>
      <c r="K26" s="4">
        <v>9.9</v>
      </c>
      <c r="L26" t="str">
        <f t="shared" si="0"/>
        <v>,'Axelo'</v>
      </c>
      <c r="M26" t="s">
        <v>173</v>
      </c>
      <c r="N26"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
      </c>
    </row>
    <row r="27" spans="1:14" x14ac:dyDescent="0.25">
      <c r="A27" s="12">
        <v>26</v>
      </c>
      <c r="B27" s="3" t="s">
        <v>85</v>
      </c>
      <c r="C27" s="4" t="s">
        <v>72</v>
      </c>
      <c r="D27" s="4" t="s">
        <v>21</v>
      </c>
      <c r="E27" s="4" t="s">
        <v>3</v>
      </c>
      <c r="F27" s="5">
        <v>24</v>
      </c>
      <c r="G27" s="6">
        <v>23.5</v>
      </c>
      <c r="H27" s="4">
        <v>125</v>
      </c>
      <c r="I27" s="4" t="s">
        <v>4</v>
      </c>
      <c r="J27" s="4">
        <v>9.1999999999999993</v>
      </c>
      <c r="K27" s="4">
        <v>9.1</v>
      </c>
      <c r="L27" t="str">
        <f t="shared" si="0"/>
        <v>,'Viva vành đúc'</v>
      </c>
      <c r="M27" t="s">
        <v>174</v>
      </c>
      <c r="N27"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v>
      </c>
    </row>
    <row r="28" spans="1:14" x14ac:dyDescent="0.25">
      <c r="A28" s="12">
        <v>27</v>
      </c>
      <c r="B28" s="3" t="s">
        <v>7</v>
      </c>
      <c r="C28" s="4" t="s">
        <v>1</v>
      </c>
      <c r="D28" s="4" t="s">
        <v>8</v>
      </c>
      <c r="E28" s="4" t="s">
        <v>3</v>
      </c>
      <c r="F28" s="5">
        <v>24.5</v>
      </c>
      <c r="G28" s="6">
        <v>24.6</v>
      </c>
      <c r="H28" s="4">
        <v>110</v>
      </c>
      <c r="I28" s="4" t="s">
        <v>4</v>
      </c>
      <c r="J28" s="4">
        <v>8.8000000000000007</v>
      </c>
      <c r="K28" s="4">
        <v>8.6999999999999993</v>
      </c>
      <c r="L28" t="str">
        <f t="shared" si="0"/>
        <v>,'Wave RSX (Phanh đĩa Vành đúc)'</v>
      </c>
      <c r="M28" t="s">
        <v>175</v>
      </c>
      <c r="N28"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v>
      </c>
    </row>
    <row r="29" spans="1:14" x14ac:dyDescent="0.25">
      <c r="A29" s="12">
        <v>28</v>
      </c>
      <c r="B29" s="3" t="s">
        <v>82</v>
      </c>
      <c r="C29" s="4" t="s">
        <v>72</v>
      </c>
      <c r="D29" s="4" t="s">
        <v>21</v>
      </c>
      <c r="E29" s="4" t="s">
        <v>3</v>
      </c>
      <c r="F29" s="5">
        <v>25.2</v>
      </c>
      <c r="G29" s="6">
        <v>24.6</v>
      </c>
      <c r="H29" s="4">
        <v>125</v>
      </c>
      <c r="I29" s="4" t="s">
        <v>22</v>
      </c>
      <c r="J29" s="4">
        <v>9.1</v>
      </c>
      <c r="K29" s="4">
        <v>9.8000000000000007</v>
      </c>
      <c r="L29" t="str">
        <f t="shared" si="0"/>
        <v>,'Hayate 125'</v>
      </c>
      <c r="M29" t="s">
        <v>176</v>
      </c>
      <c r="N29"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v>
      </c>
    </row>
    <row r="30" spans="1:14" x14ac:dyDescent="0.25">
      <c r="A30" s="12">
        <v>29</v>
      </c>
      <c r="B30" s="3" t="s">
        <v>81</v>
      </c>
      <c r="C30" s="4" t="s">
        <v>72</v>
      </c>
      <c r="D30" s="4" t="s">
        <v>21</v>
      </c>
      <c r="E30" s="4" t="s">
        <v>3</v>
      </c>
      <c r="F30" s="5">
        <v>26.4</v>
      </c>
      <c r="G30" s="6">
        <v>26</v>
      </c>
      <c r="H30" s="4">
        <v>125</v>
      </c>
      <c r="I30" s="4" t="s">
        <v>22</v>
      </c>
      <c r="J30" s="4">
        <v>9.1999999999999993</v>
      </c>
      <c r="K30" s="4">
        <v>9.1999999999999993</v>
      </c>
      <c r="L30" t="str">
        <f t="shared" si="0"/>
        <v>,'Hayate SS'</v>
      </c>
      <c r="M30" t="s">
        <v>177</v>
      </c>
      <c r="N30"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v>
      </c>
    </row>
    <row r="31" spans="1:14" x14ac:dyDescent="0.25">
      <c r="A31" s="12">
        <v>30</v>
      </c>
      <c r="B31" s="3" t="s">
        <v>74</v>
      </c>
      <c r="C31" s="4" t="s">
        <v>72</v>
      </c>
      <c r="D31" s="4" t="s">
        <v>15</v>
      </c>
      <c r="E31" s="4" t="s">
        <v>3</v>
      </c>
      <c r="F31" s="5">
        <v>27.8</v>
      </c>
      <c r="G31" s="6">
        <v>27</v>
      </c>
      <c r="H31" s="4">
        <v>125</v>
      </c>
      <c r="I31" s="4" t="s">
        <v>4</v>
      </c>
      <c r="J31" s="4">
        <v>9.5</v>
      </c>
      <c r="K31" s="4">
        <v>9.9</v>
      </c>
      <c r="L31" t="str">
        <f t="shared" si="0"/>
        <v>,'Axelo'</v>
      </c>
      <c r="M31" t="s">
        <v>173</v>
      </c>
      <c r="N31"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v>
      </c>
    </row>
    <row r="32" spans="1:14" x14ac:dyDescent="0.25">
      <c r="A32" s="12">
        <v>31</v>
      </c>
      <c r="B32" s="3" t="s">
        <v>62</v>
      </c>
      <c r="C32" s="4" t="s">
        <v>40</v>
      </c>
      <c r="D32" s="4" t="s">
        <v>21</v>
      </c>
      <c r="E32" s="4" t="s">
        <v>3</v>
      </c>
      <c r="F32" s="5">
        <v>28</v>
      </c>
      <c r="G32" s="6">
        <v>28</v>
      </c>
      <c r="H32" s="4">
        <v>125</v>
      </c>
      <c r="I32" s="4" t="s">
        <v>22</v>
      </c>
      <c r="J32" s="4">
        <v>9.5</v>
      </c>
      <c r="K32" s="4">
        <v>9.6</v>
      </c>
      <c r="L32" t="str">
        <f t="shared" si="0"/>
        <v>,'Janus Standard 2016'</v>
      </c>
      <c r="M32" t="s">
        <v>178</v>
      </c>
      <c r="N32"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v>
      </c>
    </row>
    <row r="33" spans="1:14" x14ac:dyDescent="0.25">
      <c r="A33" s="12">
        <v>32</v>
      </c>
      <c r="B33" s="3" t="s">
        <v>83</v>
      </c>
      <c r="C33" s="4" t="s">
        <v>72</v>
      </c>
      <c r="D33" s="4" t="s">
        <v>21</v>
      </c>
      <c r="E33" s="4" t="s">
        <v>3</v>
      </c>
      <c r="F33" s="5">
        <v>28.3</v>
      </c>
      <c r="G33" s="6">
        <v>27.5</v>
      </c>
      <c r="H33" s="4">
        <v>110</v>
      </c>
      <c r="I33" s="4" t="s">
        <v>22</v>
      </c>
      <c r="J33" s="4">
        <v>0</v>
      </c>
      <c r="K33" s="4">
        <v>0</v>
      </c>
      <c r="L33" t="str">
        <f t="shared" si="0"/>
        <v>,'Address'</v>
      </c>
      <c r="M33" t="s">
        <v>179</v>
      </c>
      <c r="N33"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v>
      </c>
    </row>
    <row r="34" spans="1:14" x14ac:dyDescent="0.25">
      <c r="A34" s="12">
        <v>33</v>
      </c>
      <c r="B34" s="3" t="s">
        <v>76</v>
      </c>
      <c r="C34" s="4" t="s">
        <v>72</v>
      </c>
      <c r="D34" s="4" t="s">
        <v>15</v>
      </c>
      <c r="E34" s="4" t="s">
        <v>3</v>
      </c>
      <c r="F34" s="5">
        <v>28.3</v>
      </c>
      <c r="G34" s="6">
        <v>28.4</v>
      </c>
      <c r="H34" s="4">
        <v>125</v>
      </c>
      <c r="I34" s="4" t="s">
        <v>4</v>
      </c>
      <c r="J34" s="4">
        <v>9.5</v>
      </c>
      <c r="K34" s="4">
        <v>9.9</v>
      </c>
      <c r="L34" t="str">
        <f t="shared" si="0"/>
        <v>,'Axelo Ecstar'</v>
      </c>
      <c r="M34" t="s">
        <v>180</v>
      </c>
      <c r="N34"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v>
      </c>
    </row>
    <row r="35" spans="1:14" x14ac:dyDescent="0.25">
      <c r="A35" s="12">
        <v>34</v>
      </c>
      <c r="B35" s="3" t="s">
        <v>47</v>
      </c>
      <c r="C35" s="4" t="s">
        <v>40</v>
      </c>
      <c r="D35" s="4" t="s">
        <v>2</v>
      </c>
      <c r="E35" s="4" t="s">
        <v>3</v>
      </c>
      <c r="F35" s="5">
        <v>28.9</v>
      </c>
      <c r="G35" s="6">
        <v>28.5</v>
      </c>
      <c r="H35" s="4">
        <v>110</v>
      </c>
      <c r="I35" s="4" t="s">
        <v>4</v>
      </c>
      <c r="J35" s="4">
        <v>9.9</v>
      </c>
      <c r="K35" s="4">
        <v>9.9</v>
      </c>
      <c r="L35" t="str">
        <f t="shared" si="0"/>
        <v>,'Jupiter RC'</v>
      </c>
      <c r="M35" t="s">
        <v>181</v>
      </c>
      <c r="N35"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v>
      </c>
    </row>
    <row r="36" spans="1:14" x14ac:dyDescent="0.25">
      <c r="A36" s="12">
        <v>35</v>
      </c>
      <c r="B36" s="3" t="s">
        <v>48</v>
      </c>
      <c r="C36" s="4" t="s">
        <v>40</v>
      </c>
      <c r="D36" s="4" t="s">
        <v>2</v>
      </c>
      <c r="E36" s="4" t="s">
        <v>3</v>
      </c>
      <c r="F36" s="5">
        <v>29.5</v>
      </c>
      <c r="G36" s="6">
        <v>28.8</v>
      </c>
      <c r="H36" s="4">
        <v>110</v>
      </c>
      <c r="I36" s="4" t="s">
        <v>4</v>
      </c>
      <c r="J36" s="4">
        <v>9.9</v>
      </c>
      <c r="K36" s="4">
        <v>9.9</v>
      </c>
      <c r="L36" t="str">
        <f t="shared" si="0"/>
        <v>,'Jupiter GP'</v>
      </c>
      <c r="M36" t="s">
        <v>182</v>
      </c>
      <c r="N36"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v>
      </c>
    </row>
    <row r="37" spans="1:14" x14ac:dyDescent="0.25">
      <c r="A37" s="12">
        <v>36</v>
      </c>
      <c r="B37" s="3" t="s">
        <v>125</v>
      </c>
      <c r="C37" s="4" t="s">
        <v>121</v>
      </c>
      <c r="D37" s="4" t="s">
        <v>21</v>
      </c>
      <c r="E37" s="4" t="s">
        <v>3</v>
      </c>
      <c r="F37" s="5">
        <v>29.6</v>
      </c>
      <c r="G37" s="6">
        <v>29</v>
      </c>
      <c r="H37" s="4">
        <v>110</v>
      </c>
      <c r="I37" s="4" t="s">
        <v>22</v>
      </c>
      <c r="J37" s="4">
        <v>6.2</v>
      </c>
      <c r="K37" s="4">
        <v>8</v>
      </c>
      <c r="L37" t="str">
        <f t="shared" si="0"/>
        <v>,'Elizabeth phanh cơ'</v>
      </c>
      <c r="M37" t="s">
        <v>183</v>
      </c>
      <c r="N37"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v>
      </c>
    </row>
    <row r="38" spans="1:14" x14ac:dyDescent="0.25">
      <c r="A38" s="12">
        <v>37</v>
      </c>
      <c r="B38" s="3" t="s">
        <v>120</v>
      </c>
      <c r="C38" s="4" t="s">
        <v>121</v>
      </c>
      <c r="D38" s="4" t="s">
        <v>21</v>
      </c>
      <c r="E38" s="4" t="s">
        <v>3</v>
      </c>
      <c r="F38" s="5">
        <v>29.6</v>
      </c>
      <c r="G38" s="6">
        <v>29</v>
      </c>
      <c r="H38" s="4">
        <v>125</v>
      </c>
      <c r="I38" s="4" t="s">
        <v>22</v>
      </c>
      <c r="J38" s="4">
        <v>6.2</v>
      </c>
      <c r="K38" s="4">
        <v>8.8000000000000007</v>
      </c>
      <c r="L38" t="str">
        <f t="shared" si="0"/>
        <v>,'Shark Mini 125'</v>
      </c>
      <c r="M38" t="s">
        <v>184</v>
      </c>
      <c r="N38"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v>
      </c>
    </row>
    <row r="39" spans="1:14" x14ac:dyDescent="0.25">
      <c r="A39" s="12">
        <v>38</v>
      </c>
      <c r="B39" s="3" t="s">
        <v>12</v>
      </c>
      <c r="C39" s="4" t="s">
        <v>1</v>
      </c>
      <c r="D39" s="4" t="s">
        <v>2</v>
      </c>
      <c r="E39" s="4" t="s">
        <v>3</v>
      </c>
      <c r="F39" s="5">
        <v>30</v>
      </c>
      <c r="G39" s="6">
        <v>30.1</v>
      </c>
      <c r="H39" s="4">
        <v>125</v>
      </c>
      <c r="I39" s="4" t="s">
        <v>4</v>
      </c>
      <c r="J39" s="4">
        <v>9.5</v>
      </c>
      <c r="K39" s="4">
        <v>10.6</v>
      </c>
      <c r="L39" t="str">
        <f t="shared" si="0"/>
        <v>,'Future (Vành nan hoa)'</v>
      </c>
      <c r="M39" t="s">
        <v>185</v>
      </c>
      <c r="N39"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v>
      </c>
    </row>
    <row r="40" spans="1:14" x14ac:dyDescent="0.25">
      <c r="A40" s="12">
        <v>39</v>
      </c>
      <c r="B40" s="3" t="s">
        <v>79</v>
      </c>
      <c r="C40" s="4" t="s">
        <v>72</v>
      </c>
      <c r="D40" s="4" t="s">
        <v>21</v>
      </c>
      <c r="E40" s="4" t="s">
        <v>3</v>
      </c>
      <c r="F40" s="5">
        <v>30</v>
      </c>
      <c r="G40" s="6">
        <v>29.5</v>
      </c>
      <c r="H40" s="4">
        <v>125</v>
      </c>
      <c r="I40" s="4" t="s">
        <v>22</v>
      </c>
      <c r="J40" s="4">
        <v>9.1999999999999993</v>
      </c>
      <c r="K40" s="4">
        <v>9.1999999999999993</v>
      </c>
      <c r="L40" t="str">
        <f t="shared" si="0"/>
        <v>,'Hayate SS FI tiêu chuẩn'</v>
      </c>
      <c r="M40" t="s">
        <v>186</v>
      </c>
      <c r="N40"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v>
      </c>
    </row>
    <row r="41" spans="1:14" x14ac:dyDescent="0.25">
      <c r="A41" s="12">
        <v>40</v>
      </c>
      <c r="B41" s="3" t="s">
        <v>63</v>
      </c>
      <c r="C41" s="4" t="s">
        <v>40</v>
      </c>
      <c r="D41" s="4" t="s">
        <v>21</v>
      </c>
      <c r="E41" s="4" t="s">
        <v>3</v>
      </c>
      <c r="F41" s="5">
        <v>30</v>
      </c>
      <c r="G41" s="6">
        <v>30</v>
      </c>
      <c r="H41" s="4">
        <v>125</v>
      </c>
      <c r="I41" s="4" t="s">
        <v>22</v>
      </c>
      <c r="J41" s="4">
        <v>9.5</v>
      </c>
      <c r="K41" s="4">
        <v>9.6</v>
      </c>
      <c r="L41" t="str">
        <f t="shared" si="0"/>
        <v>,'Janus Deluxe 2016'</v>
      </c>
      <c r="M41" t="s">
        <v>187</v>
      </c>
      <c r="N41"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
      </c>
    </row>
    <row r="42" spans="1:14" x14ac:dyDescent="0.25">
      <c r="A42" s="12">
        <v>41</v>
      </c>
      <c r="B42" s="3" t="s">
        <v>37</v>
      </c>
      <c r="C42" s="4" t="s">
        <v>1</v>
      </c>
      <c r="D42" s="4" t="s">
        <v>21</v>
      </c>
      <c r="E42" s="4" t="s">
        <v>3</v>
      </c>
      <c r="F42" s="5">
        <v>30</v>
      </c>
      <c r="G42" s="6">
        <v>33.200000000000003</v>
      </c>
      <c r="H42" s="4">
        <v>100</v>
      </c>
      <c r="I42" s="4" t="s">
        <v>22</v>
      </c>
      <c r="J42" s="4">
        <v>8.8000000000000007</v>
      </c>
      <c r="K42" s="4">
        <v>9.27</v>
      </c>
      <c r="L42" t="str">
        <f t="shared" si="0"/>
        <v>,'Vision cao cấp'</v>
      </c>
      <c r="M42" t="s">
        <v>188</v>
      </c>
      <c r="N42"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
      </c>
    </row>
    <row r="43" spans="1:14" x14ac:dyDescent="0.25">
      <c r="A43" s="12">
        <v>42</v>
      </c>
      <c r="B43" s="3" t="s">
        <v>38</v>
      </c>
      <c r="C43" s="4" t="s">
        <v>1</v>
      </c>
      <c r="D43" s="4" t="s">
        <v>21</v>
      </c>
      <c r="E43" s="4" t="s">
        <v>3</v>
      </c>
      <c r="F43" s="5">
        <v>30</v>
      </c>
      <c r="G43" s="6">
        <v>33.799999999999997</v>
      </c>
      <c r="H43" s="4">
        <v>100</v>
      </c>
      <c r="I43" s="4" t="s">
        <v>22</v>
      </c>
      <c r="J43" s="4">
        <v>8.8000000000000007</v>
      </c>
      <c r="K43" s="4">
        <v>9.27</v>
      </c>
      <c r="L43" t="str">
        <f t="shared" si="0"/>
        <v>,'Vision thời trang'</v>
      </c>
      <c r="M43" t="s">
        <v>189</v>
      </c>
      <c r="N43" t="str">
        <f t="shared" si="1"/>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v>
      </c>
    </row>
    <row r="44" spans="1:14" x14ac:dyDescent="0.25">
      <c r="A44" s="13">
        <v>43</v>
      </c>
      <c r="B44" s="7" t="s">
        <v>122</v>
      </c>
      <c r="C44" s="8" t="s">
        <v>121</v>
      </c>
      <c r="D44" s="8" t="s">
        <v>21</v>
      </c>
      <c r="E44" s="8" t="s">
        <v>3</v>
      </c>
      <c r="F44" s="9">
        <v>30.1</v>
      </c>
      <c r="G44" s="10">
        <v>28</v>
      </c>
      <c r="H44" s="8">
        <v>125</v>
      </c>
      <c r="I44" s="8" t="s">
        <v>22</v>
      </c>
      <c r="J44" s="8">
        <v>8.3000000000000007</v>
      </c>
      <c r="K44" s="8">
        <v>8.6</v>
      </c>
      <c r="L44" t="str">
        <f t="shared" si="0"/>
        <v>,'Shark Mini 125 Sport 125'</v>
      </c>
      <c r="M44" t="s">
        <v>190</v>
      </c>
      <c r="N44" t="str">
        <f>N43&amp;M44</f>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v>
      </c>
    </row>
    <row r="45" spans="1:14" x14ac:dyDescent="0.25">
      <c r="A45" s="13">
        <v>44</v>
      </c>
      <c r="B45" s="7" t="s">
        <v>80</v>
      </c>
      <c r="C45" s="8" t="s">
        <v>72</v>
      </c>
      <c r="D45" s="8" t="s">
        <v>21</v>
      </c>
      <c r="E45" s="8" t="s">
        <v>3</v>
      </c>
      <c r="F45" s="9">
        <v>30.3</v>
      </c>
      <c r="G45" s="10">
        <v>30</v>
      </c>
      <c r="H45" s="8">
        <v>125</v>
      </c>
      <c r="I45" s="8" t="s">
        <v>22</v>
      </c>
      <c r="J45" s="8">
        <v>9.1999999999999993</v>
      </c>
      <c r="K45" s="8">
        <v>9.1999999999999993</v>
      </c>
      <c r="L45" t="str">
        <f t="shared" si="0"/>
        <v>,'Hayate SS FI cao cấp'</v>
      </c>
      <c r="M45" t="s">
        <v>191</v>
      </c>
      <c r="N45" t="str">
        <f t="shared" ref="N45:N68" si="2">N44&amp;M45</f>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v>
      </c>
    </row>
    <row r="46" spans="1:14" x14ac:dyDescent="0.25">
      <c r="A46" s="13">
        <v>45</v>
      </c>
      <c r="B46" s="7" t="s">
        <v>124</v>
      </c>
      <c r="C46" s="8" t="s">
        <v>121</v>
      </c>
      <c r="D46" s="8" t="s">
        <v>21</v>
      </c>
      <c r="E46" s="8" t="s">
        <v>3</v>
      </c>
      <c r="F46" s="9">
        <v>30.9</v>
      </c>
      <c r="G46" s="10">
        <v>30</v>
      </c>
      <c r="H46" s="8">
        <v>110</v>
      </c>
      <c r="I46" s="8" t="s">
        <v>22</v>
      </c>
      <c r="J46" s="8">
        <v>6.2</v>
      </c>
      <c r="K46" s="8">
        <v>8</v>
      </c>
      <c r="L46" t="str">
        <f t="shared" si="0"/>
        <v>,'Elizabeth phanh đĩa'</v>
      </c>
      <c r="M46" t="s">
        <v>192</v>
      </c>
      <c r="N46"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v>
      </c>
    </row>
    <row r="47" spans="1:14" x14ac:dyDescent="0.25">
      <c r="A47" s="13">
        <v>46</v>
      </c>
      <c r="B47" s="7" t="s">
        <v>13</v>
      </c>
      <c r="C47" s="8" t="s">
        <v>1</v>
      </c>
      <c r="D47" s="8" t="s">
        <v>2</v>
      </c>
      <c r="E47" s="8" t="s">
        <v>3</v>
      </c>
      <c r="F47" s="9">
        <v>31</v>
      </c>
      <c r="G47" s="10">
        <v>29.3</v>
      </c>
      <c r="H47" s="8">
        <v>125</v>
      </c>
      <c r="I47" s="8" t="s">
        <v>4</v>
      </c>
      <c r="J47" s="8">
        <v>9.5</v>
      </c>
      <c r="K47" s="8">
        <v>10.6</v>
      </c>
      <c r="L47" t="str">
        <f t="shared" si="0"/>
        <v>,'Future (Vành đúc)'</v>
      </c>
      <c r="M47" t="s">
        <v>193</v>
      </c>
      <c r="N47"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v>
      </c>
    </row>
    <row r="48" spans="1:14" x14ac:dyDescent="0.25">
      <c r="A48" s="13">
        <v>47</v>
      </c>
      <c r="B48" s="7" t="s">
        <v>77</v>
      </c>
      <c r="C48" s="8" t="s">
        <v>72</v>
      </c>
      <c r="D48" s="8" t="s">
        <v>21</v>
      </c>
      <c r="E48" s="8" t="s">
        <v>3</v>
      </c>
      <c r="F48" s="9">
        <v>31</v>
      </c>
      <c r="G48" s="10">
        <v>29.5</v>
      </c>
      <c r="H48" s="8">
        <v>125</v>
      </c>
      <c r="I48" s="8" t="s">
        <v>22</v>
      </c>
      <c r="J48" s="8">
        <v>9.1999999999999993</v>
      </c>
      <c r="K48" s="8">
        <v>9.1999999999999993</v>
      </c>
      <c r="L48" t="str">
        <f t="shared" si="0"/>
        <v>,'Impulse'</v>
      </c>
      <c r="M48" t="s">
        <v>194</v>
      </c>
      <c r="N48"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v>
      </c>
    </row>
    <row r="49" spans="1:14" x14ac:dyDescent="0.25">
      <c r="A49" s="13">
        <v>48</v>
      </c>
      <c r="B49" s="7" t="s">
        <v>78</v>
      </c>
      <c r="C49" s="8" t="s">
        <v>72</v>
      </c>
      <c r="D49" s="8" t="s">
        <v>21</v>
      </c>
      <c r="E49" s="8" t="s">
        <v>3</v>
      </c>
      <c r="F49" s="9">
        <v>31.5</v>
      </c>
      <c r="G49" s="10">
        <v>31</v>
      </c>
      <c r="H49" s="8">
        <v>125</v>
      </c>
      <c r="I49" s="8" t="s">
        <v>22</v>
      </c>
      <c r="J49" s="8">
        <v>9.1999999999999993</v>
      </c>
      <c r="K49" s="8">
        <v>9.1999999999999993</v>
      </c>
      <c r="L49" t="str">
        <f t="shared" si="0"/>
        <v>,'Impulse Ecstar'</v>
      </c>
      <c r="M49" t="s">
        <v>195</v>
      </c>
      <c r="N49"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v>
      </c>
    </row>
    <row r="50" spans="1:14" x14ac:dyDescent="0.25">
      <c r="A50" s="13">
        <v>49</v>
      </c>
      <c r="B50" s="7" t="s">
        <v>70</v>
      </c>
      <c r="C50" s="8" t="s">
        <v>40</v>
      </c>
      <c r="D50" s="8" t="s">
        <v>21</v>
      </c>
      <c r="E50" s="8" t="s">
        <v>3</v>
      </c>
      <c r="F50" s="9">
        <v>31.5</v>
      </c>
      <c r="G50" s="10">
        <v>31.5</v>
      </c>
      <c r="H50" s="8">
        <v>125</v>
      </c>
      <c r="I50" s="8" t="s">
        <v>22</v>
      </c>
      <c r="J50" s="8">
        <v>9.5</v>
      </c>
      <c r="K50" s="8">
        <v>9.6</v>
      </c>
      <c r="L50" t="str">
        <f t="shared" si="0"/>
        <v>,'Janus Premium'</v>
      </c>
      <c r="M50" t="s">
        <v>196</v>
      </c>
      <c r="N50"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v>
      </c>
    </row>
    <row r="51" spans="1:14" x14ac:dyDescent="0.25">
      <c r="A51" s="13">
        <v>50</v>
      </c>
      <c r="B51" s="7" t="s">
        <v>126</v>
      </c>
      <c r="C51" s="8" t="s">
        <v>121</v>
      </c>
      <c r="D51" s="8" t="s">
        <v>21</v>
      </c>
      <c r="E51" s="8" t="s">
        <v>3</v>
      </c>
      <c r="F51" s="9">
        <v>31.9</v>
      </c>
      <c r="G51" s="10">
        <v>31.4</v>
      </c>
      <c r="H51" s="8">
        <v>110</v>
      </c>
      <c r="I51" s="8" t="s">
        <v>22</v>
      </c>
      <c r="J51" s="8">
        <v>8.3000000000000007</v>
      </c>
      <c r="K51" s="8">
        <v>8.6</v>
      </c>
      <c r="L51" t="str">
        <f t="shared" si="0"/>
        <v>,'Elizabeth Smart Idle'</v>
      </c>
      <c r="M51" t="s">
        <v>197</v>
      </c>
      <c r="N51"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v>
      </c>
    </row>
    <row r="52" spans="1:14" x14ac:dyDescent="0.25">
      <c r="A52" s="13">
        <v>51</v>
      </c>
      <c r="B52" s="7" t="s">
        <v>84</v>
      </c>
      <c r="C52" s="8" t="s">
        <v>72</v>
      </c>
      <c r="D52" s="8" t="s">
        <v>21</v>
      </c>
      <c r="E52" s="8" t="s">
        <v>3</v>
      </c>
      <c r="F52" s="9">
        <v>32</v>
      </c>
      <c r="G52" s="10">
        <v>30.5</v>
      </c>
      <c r="H52" s="8">
        <v>125</v>
      </c>
      <c r="I52" s="8" t="s">
        <v>22</v>
      </c>
      <c r="J52" s="8">
        <v>9.1999999999999993</v>
      </c>
      <c r="K52" s="8">
        <v>9.1999999999999993</v>
      </c>
      <c r="L52" t="str">
        <f t="shared" si="0"/>
        <v>,'UA 125 T'</v>
      </c>
      <c r="M52" t="s">
        <v>198</v>
      </c>
      <c r="N52"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
      </c>
    </row>
    <row r="53" spans="1:14" x14ac:dyDescent="0.25">
      <c r="A53" s="13">
        <v>52</v>
      </c>
      <c r="B53" s="7" t="s">
        <v>129</v>
      </c>
      <c r="C53" s="8" t="s">
        <v>121</v>
      </c>
      <c r="D53" s="8" t="s">
        <v>21</v>
      </c>
      <c r="E53" s="8" t="s">
        <v>3</v>
      </c>
      <c r="F53" s="9">
        <v>32.5</v>
      </c>
      <c r="G53" s="10">
        <v>32</v>
      </c>
      <c r="H53" s="8">
        <v>125</v>
      </c>
      <c r="I53" s="8" t="s">
        <v>22</v>
      </c>
      <c r="J53" s="8">
        <v>2.2999999999999998</v>
      </c>
      <c r="K53" s="8">
        <v>2.6</v>
      </c>
      <c r="L53" t="str">
        <f t="shared" si="0"/>
        <v>,'Venus 125 EFI'</v>
      </c>
      <c r="M53" t="s">
        <v>199</v>
      </c>
      <c r="N53"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
      </c>
    </row>
    <row r="54" spans="1:14" x14ac:dyDescent="0.25">
      <c r="A54" s="13">
        <v>53</v>
      </c>
      <c r="B54" s="7" t="s">
        <v>128</v>
      </c>
      <c r="C54" s="8" t="s">
        <v>121</v>
      </c>
      <c r="D54" s="8" t="s">
        <v>21</v>
      </c>
      <c r="E54" s="8" t="s">
        <v>3</v>
      </c>
      <c r="F54" s="9">
        <v>33.5</v>
      </c>
      <c r="G54" s="10">
        <v>33</v>
      </c>
      <c r="H54" s="8">
        <v>125</v>
      </c>
      <c r="I54" s="8" t="s">
        <v>22</v>
      </c>
      <c r="J54" s="8">
        <v>8.3000000000000007</v>
      </c>
      <c r="K54" s="8">
        <v>8.6</v>
      </c>
      <c r="L54" t="str">
        <f t="shared" si="0"/>
        <v>,'Venus 125 Smart Idle'</v>
      </c>
      <c r="M54" t="s">
        <v>200</v>
      </c>
      <c r="N54"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v>
      </c>
    </row>
    <row r="55" spans="1:14" x14ac:dyDescent="0.25">
      <c r="A55" s="13">
        <v>54</v>
      </c>
      <c r="B55" s="7" t="s">
        <v>123</v>
      </c>
      <c r="C55" s="8" t="s">
        <v>121</v>
      </c>
      <c r="D55" s="8" t="s">
        <v>21</v>
      </c>
      <c r="E55" s="8" t="s">
        <v>3</v>
      </c>
      <c r="F55" s="9">
        <v>33.700000000000003</v>
      </c>
      <c r="G55" s="10">
        <v>33</v>
      </c>
      <c r="H55" s="8">
        <v>125</v>
      </c>
      <c r="I55" s="8" t="s">
        <v>22</v>
      </c>
      <c r="J55" s="8">
        <v>6.2</v>
      </c>
      <c r="K55" s="8">
        <v>8</v>
      </c>
      <c r="L55" t="str">
        <f t="shared" si="0"/>
        <v>,'Attila-V Smart Idle'</v>
      </c>
      <c r="M55" t="s">
        <v>201</v>
      </c>
      <c r="N55"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v>
      </c>
    </row>
    <row r="56" spans="1:14" x14ac:dyDescent="0.25">
      <c r="A56" s="13">
        <v>55</v>
      </c>
      <c r="B56" s="7" t="s">
        <v>102</v>
      </c>
      <c r="C56" s="8" t="s">
        <v>95</v>
      </c>
      <c r="D56" s="8" t="s">
        <v>21</v>
      </c>
      <c r="E56" s="8" t="s">
        <v>3</v>
      </c>
      <c r="F56" s="9">
        <v>34</v>
      </c>
      <c r="G56" s="10">
        <v>33.5</v>
      </c>
      <c r="H56" s="8">
        <v>100</v>
      </c>
      <c r="I56" s="8" t="s">
        <v>22</v>
      </c>
      <c r="J56" s="8" t="s">
        <v>103</v>
      </c>
      <c r="K56" s="8" t="s">
        <v>103</v>
      </c>
      <c r="L56" t="str">
        <f t="shared" si="0"/>
        <v>,'Zip'</v>
      </c>
      <c r="M56" t="s">
        <v>202</v>
      </c>
      <c r="N56"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v>
      </c>
    </row>
    <row r="57" spans="1:14" x14ac:dyDescent="0.25">
      <c r="A57" s="13">
        <v>56</v>
      </c>
      <c r="B57" s="7" t="s">
        <v>56</v>
      </c>
      <c r="C57" s="8" t="s">
        <v>40</v>
      </c>
      <c r="D57" s="8" t="s">
        <v>21</v>
      </c>
      <c r="E57" s="8" t="s">
        <v>3</v>
      </c>
      <c r="F57" s="9">
        <v>35</v>
      </c>
      <c r="G57" s="10">
        <v>35</v>
      </c>
      <c r="H57" s="8">
        <v>125</v>
      </c>
      <c r="I57" s="8" t="s">
        <v>22</v>
      </c>
      <c r="J57" s="8">
        <v>8.1999999999999993</v>
      </c>
      <c r="K57" s="8">
        <v>9.6999999999999993</v>
      </c>
      <c r="L57" t="str">
        <f t="shared" si="0"/>
        <v>,'Acruzo Standard 2016'</v>
      </c>
      <c r="M57" t="s">
        <v>203</v>
      </c>
      <c r="N57"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
      </c>
    </row>
    <row r="58" spans="1:14" x14ac:dyDescent="0.25">
      <c r="A58" s="13">
        <v>57</v>
      </c>
      <c r="B58" s="7" t="s">
        <v>127</v>
      </c>
      <c r="C58" s="8" t="s">
        <v>121</v>
      </c>
      <c r="D58" s="8" t="s">
        <v>21</v>
      </c>
      <c r="E58" s="8" t="s">
        <v>3</v>
      </c>
      <c r="F58" s="9">
        <v>35.5</v>
      </c>
      <c r="G58" s="10">
        <v>35</v>
      </c>
      <c r="H58" s="8">
        <v>125</v>
      </c>
      <c r="I58" s="8" t="s">
        <v>22</v>
      </c>
      <c r="J58" s="8">
        <v>8.3000000000000007</v>
      </c>
      <c r="K58" s="8">
        <v>8.6</v>
      </c>
      <c r="L58" t="str">
        <f t="shared" si="0"/>
        <v>,'Venus 125 CBS'</v>
      </c>
      <c r="M58" t="s">
        <v>204</v>
      </c>
      <c r="N58"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v>
      </c>
    </row>
    <row r="59" spans="1:14" x14ac:dyDescent="0.25">
      <c r="A59" s="13">
        <v>58</v>
      </c>
      <c r="B59" s="7" t="s">
        <v>57</v>
      </c>
      <c r="C59" s="8" t="s">
        <v>40</v>
      </c>
      <c r="D59" s="8" t="s">
        <v>21</v>
      </c>
      <c r="E59" s="8" t="s">
        <v>3</v>
      </c>
      <c r="F59" s="9">
        <v>36.5</v>
      </c>
      <c r="G59" s="10">
        <v>36.5</v>
      </c>
      <c r="H59" s="8">
        <v>125</v>
      </c>
      <c r="I59" s="8" t="s">
        <v>22</v>
      </c>
      <c r="J59" s="8">
        <v>8.1999999999999993</v>
      </c>
      <c r="K59" s="8">
        <v>9.6999999999999993</v>
      </c>
      <c r="L59" t="str">
        <f t="shared" si="0"/>
        <v>,'Acruzo Deluxe 2016'</v>
      </c>
      <c r="M59" t="s">
        <v>205</v>
      </c>
      <c r="N59"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v>
      </c>
    </row>
    <row r="60" spans="1:14" x14ac:dyDescent="0.25">
      <c r="A60" s="13">
        <v>59</v>
      </c>
      <c r="B60" s="7" t="s">
        <v>35</v>
      </c>
      <c r="C60" s="8" t="s">
        <v>1</v>
      </c>
      <c r="D60" s="8" t="s">
        <v>21</v>
      </c>
      <c r="E60" s="8" t="s">
        <v>3</v>
      </c>
      <c r="F60" s="9">
        <v>37.5</v>
      </c>
      <c r="G60" s="10">
        <v>39</v>
      </c>
      <c r="H60" s="8">
        <v>125</v>
      </c>
      <c r="I60" s="8" t="s">
        <v>22</v>
      </c>
      <c r="J60" s="8">
        <v>11.3</v>
      </c>
      <c r="K60" s="8">
        <v>11.6</v>
      </c>
      <c r="L60" t="str">
        <f t="shared" si="0"/>
        <v>,'Lead tiêu chuẩn'</v>
      </c>
      <c r="M60" t="s">
        <v>206</v>
      </c>
      <c r="N60"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v>
      </c>
    </row>
    <row r="61" spans="1:14" x14ac:dyDescent="0.25">
      <c r="A61" s="13">
        <v>60</v>
      </c>
      <c r="B61" s="7" t="s">
        <v>33</v>
      </c>
      <c r="C61" s="8" t="s">
        <v>1</v>
      </c>
      <c r="D61" s="8" t="s">
        <v>21</v>
      </c>
      <c r="E61" s="8" t="s">
        <v>3</v>
      </c>
      <c r="F61" s="9">
        <v>38</v>
      </c>
      <c r="G61" s="10">
        <v>36.6</v>
      </c>
      <c r="H61" s="8">
        <v>125</v>
      </c>
      <c r="I61" s="8" t="s">
        <v>22</v>
      </c>
      <c r="J61" s="8">
        <v>11.2</v>
      </c>
      <c r="K61" s="8">
        <v>11.2</v>
      </c>
      <c r="L61" t="str">
        <f t="shared" si="0"/>
        <v>,'Air Blade Thể thao'</v>
      </c>
      <c r="M61" t="s">
        <v>207</v>
      </c>
      <c r="N61"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v>
      </c>
    </row>
    <row r="62" spans="1:14" x14ac:dyDescent="0.25">
      <c r="A62" s="13">
        <v>61</v>
      </c>
      <c r="B62" s="7" t="s">
        <v>36</v>
      </c>
      <c r="C62" s="8" t="s">
        <v>1</v>
      </c>
      <c r="D62" s="8" t="s">
        <v>21</v>
      </c>
      <c r="E62" s="8" t="s">
        <v>3</v>
      </c>
      <c r="F62" s="9">
        <v>39.299999999999997</v>
      </c>
      <c r="G62" s="10">
        <v>40.200000000000003</v>
      </c>
      <c r="H62" s="8">
        <v>125</v>
      </c>
      <c r="I62" s="8" t="s">
        <v>22</v>
      </c>
      <c r="J62" s="8">
        <v>11.3</v>
      </c>
      <c r="K62" s="8">
        <v>11.6</v>
      </c>
      <c r="L62" t="str">
        <f t="shared" si="0"/>
        <v>,'Lead cao cấp'</v>
      </c>
      <c r="M62" t="s">
        <v>208</v>
      </c>
      <c r="N62"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v>
      </c>
    </row>
    <row r="63" spans="1:14" x14ac:dyDescent="0.25">
      <c r="A63" s="13">
        <v>62</v>
      </c>
      <c r="B63" s="7" t="s">
        <v>32</v>
      </c>
      <c r="C63" s="8" t="s">
        <v>1</v>
      </c>
      <c r="D63" s="8" t="s">
        <v>21</v>
      </c>
      <c r="E63" s="8" t="s">
        <v>3</v>
      </c>
      <c r="F63" s="9">
        <v>40</v>
      </c>
      <c r="G63" s="10">
        <v>38.1</v>
      </c>
      <c r="H63" s="8">
        <v>125</v>
      </c>
      <c r="I63" s="8" t="s">
        <v>22</v>
      </c>
      <c r="J63" s="8">
        <v>11.2</v>
      </c>
      <c r="K63" s="8">
        <v>11.2</v>
      </c>
      <c r="L63" t="str">
        <f t="shared" si="0"/>
        <v>,'Air Blade Cao cấp'</v>
      </c>
      <c r="M63" t="s">
        <v>209</v>
      </c>
      <c r="N63"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v>
      </c>
    </row>
    <row r="64" spans="1:14" x14ac:dyDescent="0.25">
      <c r="A64" s="13">
        <v>63</v>
      </c>
      <c r="B64" s="7" t="s">
        <v>34</v>
      </c>
      <c r="C64" s="8" t="s">
        <v>1</v>
      </c>
      <c r="D64" s="8" t="s">
        <v>21</v>
      </c>
      <c r="E64" s="8" t="s">
        <v>3</v>
      </c>
      <c r="F64" s="9">
        <v>40</v>
      </c>
      <c r="G64" s="10">
        <v>39.799999999999997</v>
      </c>
      <c r="H64" s="8">
        <v>125</v>
      </c>
      <c r="I64" s="8" t="s">
        <v>22</v>
      </c>
      <c r="J64" s="8">
        <v>11.2</v>
      </c>
      <c r="K64" s="8">
        <v>11.2</v>
      </c>
      <c r="L64" t="str">
        <f t="shared" si="0"/>
        <v>,'Air Blade Sơn mờ đặc biệt'</v>
      </c>
      <c r="M64" t="s">
        <v>210</v>
      </c>
      <c r="N64"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v>
      </c>
    </row>
    <row r="65" spans="1:14" x14ac:dyDescent="0.25">
      <c r="A65" s="13">
        <v>64</v>
      </c>
      <c r="B65" s="7" t="s">
        <v>31</v>
      </c>
      <c r="C65" s="8" t="s">
        <v>1</v>
      </c>
      <c r="D65" s="8" t="s">
        <v>21</v>
      </c>
      <c r="E65" s="8" t="s">
        <v>3</v>
      </c>
      <c r="F65" s="9">
        <v>41</v>
      </c>
      <c r="G65" s="10">
        <v>39.4</v>
      </c>
      <c r="H65" s="8">
        <v>125</v>
      </c>
      <c r="I65" s="8" t="s">
        <v>22</v>
      </c>
      <c r="J65" s="8">
        <v>11.2</v>
      </c>
      <c r="K65" s="8">
        <v>11.2</v>
      </c>
      <c r="L65" t="str">
        <f t="shared" si="0"/>
        <v>,'Air Blade Sơn từ tính cao cấp'</v>
      </c>
      <c r="M65" t="s">
        <v>211</v>
      </c>
      <c r="N65"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v>
      </c>
    </row>
    <row r="66" spans="1:14" x14ac:dyDescent="0.25">
      <c r="A66" s="13">
        <v>65</v>
      </c>
      <c r="B66" s="7" t="s">
        <v>101</v>
      </c>
      <c r="C66" s="8" t="s">
        <v>95</v>
      </c>
      <c r="D66" s="8" t="s">
        <v>21</v>
      </c>
      <c r="E66" s="8" t="s">
        <v>3</v>
      </c>
      <c r="F66" s="9">
        <v>41.9</v>
      </c>
      <c r="G66" s="10">
        <v>41.5</v>
      </c>
      <c r="H66" s="8">
        <v>125</v>
      </c>
      <c r="I66" s="8" t="s">
        <v>22</v>
      </c>
      <c r="J66" s="8">
        <v>9.6</v>
      </c>
      <c r="K66" s="8">
        <v>9.5</v>
      </c>
      <c r="L66" t="str">
        <f t="shared" si="0"/>
        <v>,'Fly i.e'</v>
      </c>
      <c r="M66" t="s">
        <v>212</v>
      </c>
      <c r="N66" t="str">
        <f>N65&amp;M66</f>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v>
      </c>
    </row>
    <row r="67" spans="1:14" x14ac:dyDescent="0.25">
      <c r="A67" s="13">
        <v>66</v>
      </c>
      <c r="B67" s="7" t="s">
        <v>54</v>
      </c>
      <c r="C67" s="8" t="s">
        <v>40</v>
      </c>
      <c r="D67" s="8" t="s">
        <v>21</v>
      </c>
      <c r="E67" s="8" t="s">
        <v>3</v>
      </c>
      <c r="F67" s="9">
        <v>42</v>
      </c>
      <c r="G67" s="10">
        <v>42</v>
      </c>
      <c r="H67" s="8">
        <v>125</v>
      </c>
      <c r="I67" s="8" t="s">
        <v>22</v>
      </c>
      <c r="J67" s="8">
        <v>8</v>
      </c>
      <c r="K67" s="8">
        <v>9.6999999999999993</v>
      </c>
      <c r="L67" t="str">
        <f t="shared" si="0"/>
        <v>,'Grande Deluxe 2016'</v>
      </c>
      <c r="M67" t="s">
        <v>213</v>
      </c>
      <c r="N67"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v>
      </c>
    </row>
    <row r="68" spans="1:14" x14ac:dyDescent="0.25">
      <c r="A68" s="13">
        <v>67</v>
      </c>
      <c r="B68" s="7" t="s">
        <v>55</v>
      </c>
      <c r="C68" s="8" t="s">
        <v>40</v>
      </c>
      <c r="D68" s="8" t="s">
        <v>21</v>
      </c>
      <c r="E68" s="8" t="s">
        <v>3</v>
      </c>
      <c r="F68" s="9">
        <v>44</v>
      </c>
      <c r="G68" s="10">
        <v>43.2</v>
      </c>
      <c r="H68" s="8">
        <v>125</v>
      </c>
      <c r="I68" s="8" t="s">
        <v>22</v>
      </c>
      <c r="J68" s="8">
        <v>8</v>
      </c>
      <c r="K68" s="8">
        <v>9.6999999999999993</v>
      </c>
      <c r="L68" t="str">
        <f t="shared" ref="L68:M120" si="3">CONCATENATE(",'",B68,"'")</f>
        <v>,'Grande Premium'</v>
      </c>
      <c r="M68" t="s">
        <v>214</v>
      </c>
      <c r="N68" t="str">
        <f t="shared" si="2"/>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v>
      </c>
    </row>
    <row r="69" spans="1:14" x14ac:dyDescent="0.25">
      <c r="A69" s="13">
        <v>68</v>
      </c>
      <c r="B69" s="7" t="s">
        <v>42</v>
      </c>
      <c r="C69" s="8" t="s">
        <v>40</v>
      </c>
      <c r="D69" s="8" t="s">
        <v>15</v>
      </c>
      <c r="E69" s="8" t="s">
        <v>3</v>
      </c>
      <c r="F69" s="9">
        <v>45</v>
      </c>
      <c r="G69" s="10">
        <v>45.4</v>
      </c>
      <c r="H69" s="8">
        <v>150</v>
      </c>
      <c r="I69" s="8" t="s">
        <v>41</v>
      </c>
      <c r="J69" s="8">
        <v>15.1</v>
      </c>
      <c r="K69" s="8">
        <v>13.8</v>
      </c>
      <c r="L69" t="str">
        <f t="shared" si="3"/>
        <v>,'Exciter RC'</v>
      </c>
      <c r="M69" t="s">
        <v>215</v>
      </c>
      <c r="N69" t="str">
        <f t="shared" ref="N69:N120" si="4">N68&amp;M69</f>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v>
      </c>
    </row>
    <row r="70" spans="1:14" x14ac:dyDescent="0.25">
      <c r="A70" s="13">
        <v>69</v>
      </c>
      <c r="B70" s="7" t="s">
        <v>65</v>
      </c>
      <c r="C70" s="8" t="s">
        <v>40</v>
      </c>
      <c r="D70" s="8" t="s">
        <v>21</v>
      </c>
      <c r="E70" s="8" t="s">
        <v>3</v>
      </c>
      <c r="F70" s="9">
        <v>45</v>
      </c>
      <c r="G70" s="10">
        <v>50</v>
      </c>
      <c r="H70" s="8">
        <v>155</v>
      </c>
      <c r="I70" s="8" t="s">
        <v>66</v>
      </c>
      <c r="J70" s="8">
        <v>15</v>
      </c>
      <c r="K70" s="8">
        <v>13.8</v>
      </c>
      <c r="L70" t="str">
        <f t="shared" si="3"/>
        <v>,'NVX Standard 2017'</v>
      </c>
      <c r="M70" t="s">
        <v>216</v>
      </c>
      <c r="N7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v>
      </c>
    </row>
    <row r="71" spans="1:14" x14ac:dyDescent="0.25">
      <c r="A71" s="13">
        <v>70</v>
      </c>
      <c r="B71" s="7" t="s">
        <v>39</v>
      </c>
      <c r="C71" s="8" t="s">
        <v>40</v>
      </c>
      <c r="D71" s="8" t="s">
        <v>15</v>
      </c>
      <c r="E71" s="8" t="s">
        <v>3</v>
      </c>
      <c r="F71" s="9">
        <v>45.5</v>
      </c>
      <c r="G71" s="10">
        <v>45.6</v>
      </c>
      <c r="H71" s="8">
        <v>150</v>
      </c>
      <c r="I71" s="8" t="s">
        <v>41</v>
      </c>
      <c r="J71" s="8">
        <v>15.1</v>
      </c>
      <c r="K71" s="8">
        <v>13.8</v>
      </c>
      <c r="L71" t="str">
        <f t="shared" si="3"/>
        <v>,'Exciter GP'</v>
      </c>
      <c r="M71" t="s">
        <v>217</v>
      </c>
      <c r="N71"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v>
      </c>
    </row>
    <row r="72" spans="1:14" x14ac:dyDescent="0.25">
      <c r="A72" s="13">
        <v>71</v>
      </c>
      <c r="B72" s="7" t="s">
        <v>46</v>
      </c>
      <c r="C72" s="8" t="s">
        <v>40</v>
      </c>
      <c r="D72" s="8" t="s">
        <v>15</v>
      </c>
      <c r="E72" s="8" t="s">
        <v>3</v>
      </c>
      <c r="F72" s="9">
        <v>45.5</v>
      </c>
      <c r="G72" s="10">
        <v>45.6</v>
      </c>
      <c r="H72" s="8">
        <v>150</v>
      </c>
      <c r="I72" s="8" t="s">
        <v>41</v>
      </c>
      <c r="J72" s="8">
        <v>15.1</v>
      </c>
      <c r="K72" s="8">
        <v>13.8</v>
      </c>
      <c r="L72" t="str">
        <f t="shared" si="3"/>
        <v>,'Exciter Matte Black'</v>
      </c>
      <c r="M72" t="s">
        <v>218</v>
      </c>
      <c r="N72"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v>
      </c>
    </row>
    <row r="73" spans="1:14" x14ac:dyDescent="0.25">
      <c r="A73" s="13">
        <v>72</v>
      </c>
      <c r="B73" s="7" t="s">
        <v>17</v>
      </c>
      <c r="C73" s="8" t="s">
        <v>1</v>
      </c>
      <c r="D73" s="8" t="s">
        <v>15</v>
      </c>
      <c r="E73" s="8" t="s">
        <v>3</v>
      </c>
      <c r="F73" s="9">
        <v>45.5</v>
      </c>
      <c r="G73" s="10">
        <v>41.8</v>
      </c>
      <c r="H73" s="8">
        <v>150</v>
      </c>
      <c r="I73" s="8" t="s">
        <v>18</v>
      </c>
      <c r="J73" s="8">
        <v>15.4</v>
      </c>
      <c r="K73" s="8">
        <v>13.5</v>
      </c>
      <c r="L73" t="str">
        <f t="shared" si="3"/>
        <v>,'Winner (Thể thao)'</v>
      </c>
      <c r="M73" t="s">
        <v>219</v>
      </c>
      <c r="N73"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v>
      </c>
    </row>
    <row r="74" spans="1:14" x14ac:dyDescent="0.25">
      <c r="A74" s="13">
        <v>73</v>
      </c>
      <c r="B74" s="7" t="s">
        <v>43</v>
      </c>
      <c r="C74" s="8" t="s">
        <v>40</v>
      </c>
      <c r="D74" s="8" t="s">
        <v>15</v>
      </c>
      <c r="E74" s="8" t="s">
        <v>3</v>
      </c>
      <c r="F74" s="9">
        <v>46</v>
      </c>
      <c r="G74" s="10">
        <v>46.7</v>
      </c>
      <c r="H74" s="8">
        <v>150</v>
      </c>
      <c r="I74" s="8" t="s">
        <v>41</v>
      </c>
      <c r="J74" s="8">
        <v>15.1</v>
      </c>
      <c r="K74" s="8">
        <v>13.8</v>
      </c>
      <c r="L74" t="str">
        <f t="shared" si="3"/>
        <v>,'Exciter Movistar'</v>
      </c>
      <c r="M74" t="s">
        <v>220</v>
      </c>
      <c r="N74"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v>
      </c>
    </row>
    <row r="75" spans="1:14" x14ac:dyDescent="0.25">
      <c r="A75" s="13">
        <v>74</v>
      </c>
      <c r="B75" s="7" t="s">
        <v>19</v>
      </c>
      <c r="C75" s="8" t="s">
        <v>1</v>
      </c>
      <c r="D75" s="8" t="s">
        <v>15</v>
      </c>
      <c r="E75" s="8" t="s">
        <v>3</v>
      </c>
      <c r="F75" s="9">
        <v>46</v>
      </c>
      <c r="G75" s="10">
        <v>43.6</v>
      </c>
      <c r="H75" s="8">
        <v>150</v>
      </c>
      <c r="I75" s="8" t="s">
        <v>18</v>
      </c>
      <c r="J75" s="8">
        <v>15.4</v>
      </c>
      <c r="K75" s="8">
        <v>13.5</v>
      </c>
      <c r="L75" t="str">
        <f t="shared" si="3"/>
        <v>,'Winner (Cao cấp)'</v>
      </c>
      <c r="M75" t="s">
        <v>221</v>
      </c>
      <c r="N75"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v>
      </c>
    </row>
    <row r="76" spans="1:14" x14ac:dyDescent="0.25">
      <c r="A76" s="13">
        <v>75</v>
      </c>
      <c r="B76" s="7" t="s">
        <v>44</v>
      </c>
      <c r="C76" s="8" t="s">
        <v>40</v>
      </c>
      <c r="D76" s="8" t="s">
        <v>15</v>
      </c>
      <c r="E76" s="8" t="s">
        <v>3</v>
      </c>
      <c r="F76" s="9">
        <v>47</v>
      </c>
      <c r="G76" s="10">
        <v>47.1</v>
      </c>
      <c r="H76" s="8">
        <v>150</v>
      </c>
      <c r="I76" s="8" t="s">
        <v>41</v>
      </c>
      <c r="J76" s="8">
        <v>15.1</v>
      </c>
      <c r="K76" s="8">
        <v>13.8</v>
      </c>
      <c r="L76" t="str">
        <f t="shared" si="3"/>
        <v>,'Exciter Camo'</v>
      </c>
      <c r="M76" t="s">
        <v>222</v>
      </c>
      <c r="N76"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v>
      </c>
    </row>
    <row r="77" spans="1:14" x14ac:dyDescent="0.25">
      <c r="A77" s="13">
        <v>76</v>
      </c>
      <c r="B77" s="7" t="s">
        <v>45</v>
      </c>
      <c r="C77" s="8" t="s">
        <v>40</v>
      </c>
      <c r="D77" s="8" t="s">
        <v>15</v>
      </c>
      <c r="E77" s="8" t="s">
        <v>3</v>
      </c>
      <c r="F77" s="9">
        <v>47</v>
      </c>
      <c r="G77" s="10">
        <v>47</v>
      </c>
      <c r="H77" s="8">
        <v>150</v>
      </c>
      <c r="I77" s="8" t="s">
        <v>41</v>
      </c>
      <c r="J77" s="8">
        <v>15.1</v>
      </c>
      <c r="K77" s="8">
        <v>13.8</v>
      </c>
      <c r="L77" t="str">
        <f t="shared" si="3"/>
        <v>,'Exciter Mat Blue'</v>
      </c>
      <c r="M77" t="s">
        <v>223</v>
      </c>
      <c r="N77"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v>
      </c>
    </row>
    <row r="78" spans="1:14" x14ac:dyDescent="0.25">
      <c r="A78" s="13">
        <v>77</v>
      </c>
      <c r="B78" s="7" t="s">
        <v>69</v>
      </c>
      <c r="C78" s="8" t="s">
        <v>40</v>
      </c>
      <c r="D78" s="8" t="s">
        <v>15</v>
      </c>
      <c r="E78" s="8" t="s">
        <v>3</v>
      </c>
      <c r="F78" s="9">
        <v>47</v>
      </c>
      <c r="G78" s="10">
        <v>47</v>
      </c>
      <c r="H78" s="8">
        <v>150</v>
      </c>
      <c r="I78" s="8" t="s">
        <v>41</v>
      </c>
      <c r="J78" s="8">
        <v>15.1</v>
      </c>
      <c r="K78" s="8">
        <v>13.8</v>
      </c>
      <c r="L78" t="str">
        <f t="shared" si="3"/>
        <v>,'Exciter Mat Green'</v>
      </c>
      <c r="M78" t="s">
        <v>224</v>
      </c>
      <c r="N78"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v>
      </c>
    </row>
    <row r="79" spans="1:14" x14ac:dyDescent="0.25">
      <c r="A79" s="13">
        <v>78</v>
      </c>
      <c r="B79" s="7" t="s">
        <v>71</v>
      </c>
      <c r="C79" s="8" t="s">
        <v>72</v>
      </c>
      <c r="D79" s="8" t="s">
        <v>15</v>
      </c>
      <c r="E79" s="8" t="s">
        <v>3</v>
      </c>
      <c r="F79" s="9">
        <v>49</v>
      </c>
      <c r="G79" s="10">
        <v>48.4</v>
      </c>
      <c r="H79" s="8">
        <v>150</v>
      </c>
      <c r="I79" s="8" t="s">
        <v>18</v>
      </c>
      <c r="J79" s="8">
        <v>18.2</v>
      </c>
      <c r="K79" s="8">
        <v>13.8</v>
      </c>
      <c r="L79" t="str">
        <f t="shared" si="3"/>
        <v>,'Raider FI'</v>
      </c>
      <c r="M79" t="s">
        <v>225</v>
      </c>
      <c r="N79"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v>
      </c>
    </row>
    <row r="80" spans="1:14" x14ac:dyDescent="0.25">
      <c r="A80" s="13">
        <v>79</v>
      </c>
      <c r="B80" s="7" t="s">
        <v>73</v>
      </c>
      <c r="C80" s="8" t="s">
        <v>72</v>
      </c>
      <c r="D80" s="8" t="s">
        <v>15</v>
      </c>
      <c r="E80" s="8" t="s">
        <v>3</v>
      </c>
      <c r="F80" s="9">
        <v>49.2</v>
      </c>
      <c r="G80" s="10">
        <v>48</v>
      </c>
      <c r="H80" s="8">
        <v>150</v>
      </c>
      <c r="I80" s="8" t="s">
        <v>18</v>
      </c>
      <c r="J80" s="8">
        <v>18.2</v>
      </c>
      <c r="K80" s="8">
        <v>13.8</v>
      </c>
      <c r="L80" t="str">
        <f t="shared" si="3"/>
        <v>,'Raider GP'</v>
      </c>
      <c r="M80" t="s">
        <v>226</v>
      </c>
      <c r="N8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v>
      </c>
    </row>
    <row r="81" spans="1:14" x14ac:dyDescent="0.25">
      <c r="A81" s="13">
        <v>80</v>
      </c>
      <c r="B81" s="7" t="s">
        <v>14</v>
      </c>
      <c r="C81" s="8" t="s">
        <v>1</v>
      </c>
      <c r="D81" s="8" t="s">
        <v>15</v>
      </c>
      <c r="E81" s="8" t="s">
        <v>16</v>
      </c>
      <c r="F81" s="9">
        <v>50</v>
      </c>
      <c r="G81" s="10">
        <v>51</v>
      </c>
      <c r="H81" s="8">
        <v>125</v>
      </c>
      <c r="I81" s="8" t="s">
        <v>4</v>
      </c>
      <c r="J81" s="8">
        <v>9.6</v>
      </c>
      <c r="K81" s="8">
        <v>10.9</v>
      </c>
      <c r="L81" t="str">
        <f t="shared" si="3"/>
        <v>,'MSX'</v>
      </c>
      <c r="M81" t="s">
        <v>227</v>
      </c>
      <c r="N81"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v>
      </c>
    </row>
    <row r="82" spans="1:14" x14ac:dyDescent="0.25">
      <c r="A82" s="13">
        <v>81</v>
      </c>
      <c r="B82" s="7" t="s">
        <v>67</v>
      </c>
      <c r="C82" s="8" t="s">
        <v>40</v>
      </c>
      <c r="D82" s="8" t="s">
        <v>21</v>
      </c>
      <c r="E82" s="8" t="s">
        <v>3</v>
      </c>
      <c r="F82" s="9">
        <v>51</v>
      </c>
      <c r="G82" s="10">
        <v>54</v>
      </c>
      <c r="H82" s="8">
        <v>155</v>
      </c>
      <c r="I82" s="8" t="s">
        <v>66</v>
      </c>
      <c r="J82" s="8">
        <v>15</v>
      </c>
      <c r="K82" s="8">
        <v>13.8</v>
      </c>
      <c r="L82" t="str">
        <f t="shared" si="3"/>
        <v>,'NVX Premium 2017'</v>
      </c>
      <c r="M82" t="s">
        <v>228</v>
      </c>
      <c r="N82"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v>
      </c>
    </row>
    <row r="83" spans="1:14" x14ac:dyDescent="0.25">
      <c r="A83" s="13">
        <v>82</v>
      </c>
      <c r="B83" s="7" t="s">
        <v>26</v>
      </c>
      <c r="C83" s="8" t="s">
        <v>1</v>
      </c>
      <c r="D83" s="8" t="s">
        <v>21</v>
      </c>
      <c r="E83" s="8" t="s">
        <v>3</v>
      </c>
      <c r="F83" s="9">
        <v>51</v>
      </c>
      <c r="G83" s="10">
        <v>55</v>
      </c>
      <c r="H83" s="8">
        <v>125</v>
      </c>
      <c r="I83" s="8" t="s">
        <v>22</v>
      </c>
      <c r="J83" s="8">
        <v>11.2</v>
      </c>
      <c r="K83" s="8">
        <v>11.7</v>
      </c>
      <c r="L83" t="str">
        <f t="shared" si="3"/>
        <v>,'SH Mode Tiêu chuẩn'</v>
      </c>
      <c r="M83" t="s">
        <v>229</v>
      </c>
      <c r="N83"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v>
      </c>
    </row>
    <row r="84" spans="1:14" x14ac:dyDescent="0.25">
      <c r="A84" s="13">
        <v>83</v>
      </c>
      <c r="B84" s="7" t="s">
        <v>27</v>
      </c>
      <c r="C84" s="8" t="s">
        <v>1</v>
      </c>
      <c r="D84" s="8" t="s">
        <v>21</v>
      </c>
      <c r="E84" s="8" t="s">
        <v>3</v>
      </c>
      <c r="F84" s="9">
        <v>51.5</v>
      </c>
      <c r="G84" s="10">
        <v>55.4</v>
      </c>
      <c r="H84" s="8">
        <v>125</v>
      </c>
      <c r="I84" s="8" t="s">
        <v>22</v>
      </c>
      <c r="J84" s="8">
        <v>11.2</v>
      </c>
      <c r="K84" s="8">
        <v>11.7</v>
      </c>
      <c r="L84" t="str">
        <f t="shared" si="3"/>
        <v>,'SH Mode Cá tính'</v>
      </c>
      <c r="M84" t="s">
        <v>230</v>
      </c>
      <c r="N84"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v>
      </c>
    </row>
    <row r="85" spans="1:14" x14ac:dyDescent="0.25">
      <c r="A85" s="13">
        <v>84</v>
      </c>
      <c r="B85" s="7" t="s">
        <v>28</v>
      </c>
      <c r="C85" s="8" t="s">
        <v>1</v>
      </c>
      <c r="D85" s="8" t="s">
        <v>21</v>
      </c>
      <c r="E85" s="8" t="s">
        <v>3</v>
      </c>
      <c r="F85" s="9">
        <v>51.5</v>
      </c>
      <c r="G85" s="10">
        <v>53.6</v>
      </c>
      <c r="H85" s="8">
        <v>125</v>
      </c>
      <c r="I85" s="8" t="s">
        <v>22</v>
      </c>
      <c r="J85" s="8">
        <v>11.2</v>
      </c>
      <c r="K85" s="8">
        <v>11.7</v>
      </c>
      <c r="L85" t="str">
        <f t="shared" si="3"/>
        <v>,'SH Mode Thời trang'</v>
      </c>
      <c r="M85" t="s">
        <v>231</v>
      </c>
      <c r="N85"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v>
      </c>
    </row>
    <row r="86" spans="1:14" x14ac:dyDescent="0.25">
      <c r="A86" s="13">
        <v>85</v>
      </c>
      <c r="B86" s="7" t="s">
        <v>29</v>
      </c>
      <c r="C86" s="8" t="s">
        <v>1</v>
      </c>
      <c r="D86" s="8" t="s">
        <v>21</v>
      </c>
      <c r="E86" s="8" t="s">
        <v>3</v>
      </c>
      <c r="F86" s="9">
        <v>52</v>
      </c>
      <c r="G86" s="10">
        <v>50.2</v>
      </c>
      <c r="H86" s="8">
        <v>125</v>
      </c>
      <c r="I86" s="8" t="s">
        <v>22</v>
      </c>
      <c r="J86" s="8">
        <v>11.5</v>
      </c>
      <c r="K86" s="8">
        <v>11.7</v>
      </c>
      <c r="L86" t="str">
        <f t="shared" si="3"/>
        <v>,'PCX tiêu chuẩn'</v>
      </c>
      <c r="M86" t="s">
        <v>232</v>
      </c>
      <c r="N86"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v>
      </c>
    </row>
    <row r="87" spans="1:14" x14ac:dyDescent="0.25">
      <c r="A87" s="13">
        <v>86</v>
      </c>
      <c r="B87" s="7" t="s">
        <v>68</v>
      </c>
      <c r="C87" s="8" t="s">
        <v>40</v>
      </c>
      <c r="D87" s="8" t="s">
        <v>21</v>
      </c>
      <c r="E87" s="8" t="s">
        <v>3</v>
      </c>
      <c r="F87" s="9">
        <v>52.7</v>
      </c>
      <c r="G87" s="10">
        <v>51.8</v>
      </c>
      <c r="H87" s="8">
        <v>155</v>
      </c>
      <c r="I87" s="8" t="s">
        <v>66</v>
      </c>
      <c r="J87" s="8">
        <v>15</v>
      </c>
      <c r="K87" s="8">
        <v>13.8</v>
      </c>
      <c r="L87" t="str">
        <f t="shared" si="3"/>
        <v>,'NVX 155 Camo'</v>
      </c>
      <c r="M87" t="s">
        <v>233</v>
      </c>
      <c r="N87"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v>
      </c>
    </row>
    <row r="88" spans="1:14" x14ac:dyDescent="0.25">
      <c r="A88" s="13">
        <v>87</v>
      </c>
      <c r="B88" s="7" t="s">
        <v>99</v>
      </c>
      <c r="C88" s="8" t="s">
        <v>95</v>
      </c>
      <c r="D88" s="8" t="s">
        <v>21</v>
      </c>
      <c r="E88" s="8" t="s">
        <v>3</v>
      </c>
      <c r="F88" s="9">
        <v>55.5</v>
      </c>
      <c r="G88" s="10">
        <v>55</v>
      </c>
      <c r="H88" s="8">
        <v>125</v>
      </c>
      <c r="I88" s="8" t="s">
        <v>22</v>
      </c>
      <c r="J88" s="8">
        <v>10.7</v>
      </c>
      <c r="K88" s="8">
        <v>10.7</v>
      </c>
      <c r="L88" t="str">
        <f t="shared" si="3"/>
        <v>,'Liberty ABS'</v>
      </c>
      <c r="M88" t="s">
        <v>234</v>
      </c>
      <c r="N88"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v>
      </c>
    </row>
    <row r="89" spans="1:14" x14ac:dyDescent="0.25">
      <c r="A89" s="13">
        <v>88</v>
      </c>
      <c r="B89" s="7" t="s">
        <v>30</v>
      </c>
      <c r="C89" s="8" t="s">
        <v>1</v>
      </c>
      <c r="D89" s="8" t="s">
        <v>21</v>
      </c>
      <c r="E89" s="8" t="s">
        <v>3</v>
      </c>
      <c r="F89" s="9">
        <v>55.5</v>
      </c>
      <c r="G89" s="10">
        <v>51.4</v>
      </c>
      <c r="H89" s="8">
        <v>125</v>
      </c>
      <c r="I89" s="8" t="s">
        <v>22</v>
      </c>
      <c r="J89" s="8">
        <v>11.5</v>
      </c>
      <c r="K89" s="8">
        <v>11.7</v>
      </c>
      <c r="L89" t="str">
        <f t="shared" si="3"/>
        <v>,'PCX cao cấp'</v>
      </c>
      <c r="M89" t="s">
        <v>235</v>
      </c>
      <c r="N89"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v>
      </c>
    </row>
    <row r="90" spans="1:14" x14ac:dyDescent="0.25">
      <c r="A90" s="13">
        <v>89</v>
      </c>
      <c r="B90" s="7" t="s">
        <v>100</v>
      </c>
      <c r="C90" s="8" t="s">
        <v>95</v>
      </c>
      <c r="D90" s="8" t="s">
        <v>21</v>
      </c>
      <c r="E90" s="8" t="s">
        <v>3</v>
      </c>
      <c r="F90" s="9">
        <v>56.5</v>
      </c>
      <c r="G90" s="10">
        <v>56</v>
      </c>
      <c r="H90" s="8">
        <v>125</v>
      </c>
      <c r="I90" s="8" t="s">
        <v>22</v>
      </c>
      <c r="J90" s="8">
        <v>10.7</v>
      </c>
      <c r="K90" s="8">
        <v>10.7</v>
      </c>
      <c r="L90" t="str">
        <f t="shared" si="3"/>
        <v>,'Liberty S ABS'</v>
      </c>
      <c r="M90" t="s">
        <v>236</v>
      </c>
      <c r="N9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v>
      </c>
    </row>
    <row r="91" spans="1:14" x14ac:dyDescent="0.25">
      <c r="A91" s="13">
        <v>90</v>
      </c>
      <c r="B91" s="7" t="s">
        <v>109</v>
      </c>
      <c r="C91" s="8" t="s">
        <v>105</v>
      </c>
      <c r="D91" s="8" t="s">
        <v>21</v>
      </c>
      <c r="E91" s="8" t="s">
        <v>3</v>
      </c>
      <c r="F91" s="9">
        <v>66.900000000000006</v>
      </c>
      <c r="G91" s="10">
        <v>66.3</v>
      </c>
      <c r="H91" s="8">
        <v>125</v>
      </c>
      <c r="I91" s="8" t="s">
        <v>22</v>
      </c>
      <c r="J91" s="8">
        <v>9.6</v>
      </c>
      <c r="K91" s="8">
        <v>9.5</v>
      </c>
      <c r="L91" t="str">
        <f t="shared" si="3"/>
        <v>,'LX 125 3V i.e'</v>
      </c>
      <c r="M91" t="s">
        <v>237</v>
      </c>
      <c r="N91"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v>
      </c>
    </row>
    <row r="92" spans="1:14" x14ac:dyDescent="0.25">
      <c r="A92" s="13">
        <v>91</v>
      </c>
      <c r="B92" s="7" t="s">
        <v>23</v>
      </c>
      <c r="C92" s="8" t="s">
        <v>1</v>
      </c>
      <c r="D92" s="8" t="s">
        <v>21</v>
      </c>
      <c r="E92" s="8" t="s">
        <v>3</v>
      </c>
      <c r="F92" s="9">
        <v>68</v>
      </c>
      <c r="G92" s="10">
        <v>75.5</v>
      </c>
      <c r="H92" s="8">
        <v>125</v>
      </c>
      <c r="I92" s="8" t="s">
        <v>22</v>
      </c>
      <c r="J92" s="8">
        <v>11.6</v>
      </c>
      <c r="K92" s="8">
        <v>11.2</v>
      </c>
      <c r="L92" t="str">
        <f t="shared" si="3"/>
        <v>,'SH 125 CBS'</v>
      </c>
      <c r="M92" t="s">
        <v>238</v>
      </c>
      <c r="N92"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v>
      </c>
    </row>
    <row r="93" spans="1:14" x14ac:dyDescent="0.25">
      <c r="A93" s="13">
        <v>92</v>
      </c>
      <c r="B93" s="7" t="s">
        <v>58</v>
      </c>
      <c r="C93" s="8" t="s">
        <v>40</v>
      </c>
      <c r="D93" s="8" t="s">
        <v>15</v>
      </c>
      <c r="E93" s="8" t="s">
        <v>16</v>
      </c>
      <c r="F93" s="9">
        <v>69</v>
      </c>
      <c r="G93" s="10">
        <v>66.2</v>
      </c>
      <c r="H93" s="8">
        <v>150</v>
      </c>
      <c r="I93" s="8" t="s">
        <v>41</v>
      </c>
      <c r="J93" s="8">
        <v>16.3</v>
      </c>
      <c r="K93" s="8">
        <v>14.5</v>
      </c>
      <c r="L93" t="str">
        <f t="shared" si="3"/>
        <v>,'FZ 150i'</v>
      </c>
      <c r="M93" t="s">
        <v>239</v>
      </c>
      <c r="N93"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v>
      </c>
    </row>
    <row r="94" spans="1:14" x14ac:dyDescent="0.25">
      <c r="A94" s="13">
        <v>93</v>
      </c>
      <c r="B94" s="7" t="s">
        <v>113</v>
      </c>
      <c r="C94" s="8" t="s">
        <v>105</v>
      </c>
      <c r="D94" s="8" t="s">
        <v>21</v>
      </c>
      <c r="E94" s="8" t="s">
        <v>3</v>
      </c>
      <c r="F94" s="9">
        <v>70</v>
      </c>
      <c r="G94" s="10">
        <v>67.400000000000006</v>
      </c>
      <c r="H94" s="8">
        <v>125</v>
      </c>
      <c r="I94" s="8" t="s">
        <v>22</v>
      </c>
      <c r="J94" s="8">
        <v>10.5</v>
      </c>
      <c r="K94" s="8">
        <v>10.4</v>
      </c>
      <c r="L94" t="str">
        <f t="shared" si="3"/>
        <v>,'Primavera'</v>
      </c>
      <c r="M94" t="s">
        <v>240</v>
      </c>
      <c r="N94"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v>
      </c>
    </row>
    <row r="95" spans="1:14" x14ac:dyDescent="0.25">
      <c r="A95" s="13">
        <v>94</v>
      </c>
      <c r="B95" s="7" t="s">
        <v>59</v>
      </c>
      <c r="C95" s="8" t="s">
        <v>40</v>
      </c>
      <c r="D95" s="8" t="s">
        <v>15</v>
      </c>
      <c r="E95" s="8" t="s">
        <v>16</v>
      </c>
      <c r="F95" s="9">
        <v>71.3</v>
      </c>
      <c r="G95" s="10">
        <v>69.3</v>
      </c>
      <c r="H95" s="8">
        <v>150</v>
      </c>
      <c r="I95" s="8" t="s">
        <v>41</v>
      </c>
      <c r="J95" s="8">
        <v>16.3</v>
      </c>
      <c r="K95" s="8">
        <v>14.5</v>
      </c>
      <c r="L95" t="str">
        <f t="shared" si="3"/>
        <v>,'FZ 150i MOVISTAR'</v>
      </c>
      <c r="M95" t="s">
        <v>241</v>
      </c>
      <c r="N95"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v>
      </c>
    </row>
    <row r="96" spans="1:14" x14ac:dyDescent="0.25">
      <c r="A96" s="13">
        <v>95</v>
      </c>
      <c r="B96" s="7" t="s">
        <v>98</v>
      </c>
      <c r="C96" s="8" t="s">
        <v>95</v>
      </c>
      <c r="D96" s="8" t="s">
        <v>21</v>
      </c>
      <c r="E96" s="8" t="s">
        <v>3</v>
      </c>
      <c r="F96" s="9">
        <v>71.5</v>
      </c>
      <c r="G96" s="10">
        <v>71</v>
      </c>
      <c r="H96" s="8">
        <v>125</v>
      </c>
      <c r="I96" s="8" t="s">
        <v>22</v>
      </c>
      <c r="J96" s="8">
        <v>12.6</v>
      </c>
      <c r="K96" s="8">
        <v>11.5</v>
      </c>
      <c r="L96" t="str">
        <f t="shared" si="3"/>
        <v>,'Medley ABS 125'</v>
      </c>
      <c r="M96" t="s">
        <v>242</v>
      </c>
      <c r="N96"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v>
      </c>
    </row>
    <row r="97" spans="1:14" x14ac:dyDescent="0.25">
      <c r="A97" s="13">
        <v>96</v>
      </c>
      <c r="B97" s="7" t="s">
        <v>97</v>
      </c>
      <c r="C97" s="8" t="s">
        <v>95</v>
      </c>
      <c r="D97" s="8" t="s">
        <v>21</v>
      </c>
      <c r="E97" s="8" t="s">
        <v>3</v>
      </c>
      <c r="F97" s="9">
        <v>72.5</v>
      </c>
      <c r="G97" s="10">
        <v>71.8</v>
      </c>
      <c r="H97" s="8">
        <v>125</v>
      </c>
      <c r="I97" s="8" t="s">
        <v>22</v>
      </c>
      <c r="J97" s="8">
        <v>12.6</v>
      </c>
      <c r="K97" s="8">
        <v>11.5</v>
      </c>
      <c r="L97" t="str">
        <f t="shared" si="3"/>
        <v>,'Medley ABS 125 S'</v>
      </c>
      <c r="M97" t="s">
        <v>243</v>
      </c>
      <c r="N97"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v>
      </c>
    </row>
    <row r="98" spans="1:14" x14ac:dyDescent="0.25">
      <c r="A98" s="13">
        <v>97</v>
      </c>
      <c r="B98" s="7" t="s">
        <v>112</v>
      </c>
      <c r="C98" s="8" t="s">
        <v>105</v>
      </c>
      <c r="D98" s="8" t="s">
        <v>21</v>
      </c>
      <c r="E98" s="8" t="s">
        <v>3</v>
      </c>
      <c r="F98" s="9">
        <v>73.5</v>
      </c>
      <c r="G98" s="10">
        <v>73</v>
      </c>
      <c r="H98" s="8">
        <v>125</v>
      </c>
      <c r="I98" s="8" t="s">
        <v>22</v>
      </c>
      <c r="J98" s="8">
        <v>10.5</v>
      </c>
      <c r="K98" s="8">
        <v>10.4</v>
      </c>
      <c r="L98" t="str">
        <f t="shared" si="3"/>
        <v>,'Primavera ABS'</v>
      </c>
      <c r="M98" t="s">
        <v>244</v>
      </c>
      <c r="N98"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v>
      </c>
    </row>
    <row r="99" spans="1:14" x14ac:dyDescent="0.25">
      <c r="A99" s="13">
        <v>98</v>
      </c>
      <c r="B99" s="7" t="s">
        <v>108</v>
      </c>
      <c r="C99" s="8" t="s">
        <v>105</v>
      </c>
      <c r="D99" s="8" t="s">
        <v>21</v>
      </c>
      <c r="E99" s="8" t="s">
        <v>3</v>
      </c>
      <c r="F99" s="9">
        <v>73.900000000000006</v>
      </c>
      <c r="G99" s="10">
        <v>73.400000000000006</v>
      </c>
      <c r="H99" s="8">
        <v>125</v>
      </c>
      <c r="I99" s="8" t="s">
        <v>22</v>
      </c>
      <c r="J99" s="8">
        <v>9.6</v>
      </c>
      <c r="K99" s="8">
        <v>9.5</v>
      </c>
      <c r="L99" t="str">
        <f t="shared" si="3"/>
        <v>,'LXV 125 3V i.e'</v>
      </c>
      <c r="M99" t="s">
        <v>245</v>
      </c>
      <c r="N99"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v>
      </c>
    </row>
    <row r="100" spans="1:14" x14ac:dyDescent="0.25">
      <c r="A100" s="13">
        <v>99</v>
      </c>
      <c r="B100" s="7" t="s">
        <v>114</v>
      </c>
      <c r="C100" s="8" t="s">
        <v>105</v>
      </c>
      <c r="D100" s="8" t="s">
        <v>21</v>
      </c>
      <c r="E100" s="8" t="s">
        <v>3</v>
      </c>
      <c r="F100" s="9">
        <v>74.5</v>
      </c>
      <c r="G100" s="10">
        <v>74.099999999999994</v>
      </c>
      <c r="H100" s="8">
        <v>125</v>
      </c>
      <c r="I100" s="8" t="s">
        <v>22</v>
      </c>
      <c r="J100" s="8">
        <v>10.5</v>
      </c>
      <c r="K100" s="8">
        <v>10.199999999999999</v>
      </c>
      <c r="L100" t="str">
        <f t="shared" si="3"/>
        <v>,'Sprint 125 ABS I-GET'</v>
      </c>
      <c r="M100" t="s">
        <v>246</v>
      </c>
      <c r="N10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v>
      </c>
    </row>
    <row r="101" spans="1:14" x14ac:dyDescent="0.25">
      <c r="A101" s="13">
        <v>100</v>
      </c>
      <c r="B101" s="7" t="s">
        <v>24</v>
      </c>
      <c r="C101" s="8" t="s">
        <v>1</v>
      </c>
      <c r="D101" s="8" t="s">
        <v>21</v>
      </c>
      <c r="E101" s="8" t="s">
        <v>3</v>
      </c>
      <c r="F101" s="9">
        <v>76</v>
      </c>
      <c r="G101" s="10">
        <v>83.6</v>
      </c>
      <c r="H101" s="8">
        <v>125</v>
      </c>
      <c r="I101" s="8" t="s">
        <v>22</v>
      </c>
      <c r="J101" s="8">
        <v>12.2</v>
      </c>
      <c r="K101" s="8">
        <v>11.6</v>
      </c>
      <c r="L101" t="str">
        <f t="shared" si="3"/>
        <v>,'SH 125 ABS'</v>
      </c>
      <c r="M101" t="s">
        <v>247</v>
      </c>
      <c r="N101"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v>
      </c>
    </row>
    <row r="102" spans="1:14" x14ac:dyDescent="0.25">
      <c r="A102" s="13">
        <v>101</v>
      </c>
      <c r="B102" s="7" t="s">
        <v>117</v>
      </c>
      <c r="C102" s="8" t="s">
        <v>105</v>
      </c>
      <c r="D102" s="8" t="s">
        <v>21</v>
      </c>
      <c r="E102" s="8" t="s">
        <v>3</v>
      </c>
      <c r="F102" s="9">
        <v>79.8</v>
      </c>
      <c r="G102" s="10">
        <v>78</v>
      </c>
      <c r="H102" s="8">
        <v>125</v>
      </c>
      <c r="I102" s="8" t="s">
        <v>22</v>
      </c>
      <c r="J102" s="8">
        <v>9.6</v>
      </c>
      <c r="K102" s="8">
        <v>9.5</v>
      </c>
      <c r="L102" t="str">
        <f t="shared" si="3"/>
        <v>,'GTS Super 125 3V i.e'</v>
      </c>
      <c r="M102" t="s">
        <v>248</v>
      </c>
      <c r="N102"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v>
      </c>
    </row>
    <row r="103" spans="1:14" x14ac:dyDescent="0.25">
      <c r="A103" s="13">
        <v>102</v>
      </c>
      <c r="B103" s="7" t="s">
        <v>115</v>
      </c>
      <c r="C103" s="8" t="s">
        <v>105</v>
      </c>
      <c r="D103" s="8" t="s">
        <v>21</v>
      </c>
      <c r="E103" s="8" t="s">
        <v>3</v>
      </c>
      <c r="F103" s="9">
        <v>80</v>
      </c>
      <c r="G103" s="10">
        <v>79.599999999999994</v>
      </c>
      <c r="H103" s="8">
        <v>125</v>
      </c>
      <c r="I103" s="8" t="s">
        <v>22</v>
      </c>
      <c r="J103" s="8">
        <v>10.5</v>
      </c>
      <c r="K103" s="8">
        <v>10.199999999999999</v>
      </c>
      <c r="L103" t="str">
        <f t="shared" si="3"/>
        <v>,'Sprint Advanture'</v>
      </c>
      <c r="M103" t="s">
        <v>249</v>
      </c>
      <c r="N103"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v>
      </c>
    </row>
    <row r="104" spans="1:14" x14ac:dyDescent="0.25">
      <c r="A104" s="13">
        <v>103</v>
      </c>
      <c r="B104" s="7" t="s">
        <v>110</v>
      </c>
      <c r="C104" s="8" t="s">
        <v>105</v>
      </c>
      <c r="D104" s="8" t="s">
        <v>21</v>
      </c>
      <c r="E104" s="8" t="s">
        <v>3</v>
      </c>
      <c r="F104" s="9">
        <v>80.7</v>
      </c>
      <c r="G104" s="10">
        <v>81</v>
      </c>
      <c r="H104" s="8">
        <v>150</v>
      </c>
      <c r="I104" s="8" t="s">
        <v>22</v>
      </c>
      <c r="J104" s="8">
        <v>12.1</v>
      </c>
      <c r="K104" s="8">
        <v>11.8</v>
      </c>
      <c r="L104" t="str">
        <f t="shared" si="3"/>
        <v>,'LX 150 3V i.e'</v>
      </c>
      <c r="M104" t="s">
        <v>250</v>
      </c>
      <c r="N104"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v>
      </c>
    </row>
    <row r="105" spans="1:14" x14ac:dyDescent="0.25">
      <c r="A105" s="13">
        <v>104</v>
      </c>
      <c r="B105" s="7" t="s">
        <v>61</v>
      </c>
      <c r="C105" s="8" t="s">
        <v>40</v>
      </c>
      <c r="D105" s="8" t="s">
        <v>21</v>
      </c>
      <c r="E105" s="8" t="s">
        <v>16</v>
      </c>
      <c r="F105" s="9">
        <v>82</v>
      </c>
      <c r="G105" s="10">
        <v>79</v>
      </c>
      <c r="H105" s="8">
        <v>150</v>
      </c>
      <c r="I105" s="8" t="s">
        <v>22</v>
      </c>
      <c r="J105" s="8">
        <v>14.8</v>
      </c>
      <c r="K105" s="8">
        <v>14.4</v>
      </c>
      <c r="L105" t="str">
        <f t="shared" si="3"/>
        <v>,'MN-X (2015)'</v>
      </c>
      <c r="M105" t="s">
        <v>251</v>
      </c>
      <c r="N105"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v>
      </c>
    </row>
    <row r="106" spans="1:14" x14ac:dyDescent="0.25">
      <c r="A106" s="13">
        <v>105</v>
      </c>
      <c r="B106" s="7" t="s">
        <v>20</v>
      </c>
      <c r="C106" s="8" t="s">
        <v>1</v>
      </c>
      <c r="D106" s="8" t="s">
        <v>21</v>
      </c>
      <c r="E106" s="8" t="s">
        <v>3</v>
      </c>
      <c r="F106" s="9">
        <v>82</v>
      </c>
      <c r="G106" s="10">
        <v>85</v>
      </c>
      <c r="H106" s="8">
        <v>150</v>
      </c>
      <c r="I106" s="8" t="s">
        <v>22</v>
      </c>
      <c r="J106" s="8">
        <v>14.2</v>
      </c>
      <c r="K106" s="8">
        <v>13.3</v>
      </c>
      <c r="L106" t="str">
        <f t="shared" si="3"/>
        <v>,'SH 150 CBS'</v>
      </c>
      <c r="M106" t="s">
        <v>252</v>
      </c>
      <c r="N106"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v>
      </c>
    </row>
    <row r="107" spans="1:14" x14ac:dyDescent="0.25">
      <c r="A107" s="13">
        <v>106</v>
      </c>
      <c r="B107" s="7" t="s">
        <v>64</v>
      </c>
      <c r="C107" s="8" t="s">
        <v>40</v>
      </c>
      <c r="D107" s="8" t="s">
        <v>15</v>
      </c>
      <c r="E107" s="8" t="s">
        <v>16</v>
      </c>
      <c r="F107" s="9">
        <v>82.9</v>
      </c>
      <c r="G107" s="10">
        <v>81.7</v>
      </c>
      <c r="H107" s="8">
        <v>150</v>
      </c>
      <c r="I107" s="8" t="s">
        <v>18</v>
      </c>
      <c r="J107" s="8">
        <v>16</v>
      </c>
      <c r="K107" s="8">
        <v>14.3</v>
      </c>
      <c r="L107" t="str">
        <f t="shared" si="3"/>
        <v>,'TFX 150 2016'</v>
      </c>
      <c r="M107" t="s">
        <v>253</v>
      </c>
      <c r="N107"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v>
      </c>
    </row>
    <row r="108" spans="1:14" x14ac:dyDescent="0.25">
      <c r="A108" s="13">
        <v>107</v>
      </c>
      <c r="B108" s="7" t="s">
        <v>111</v>
      </c>
      <c r="C108" s="8" t="s">
        <v>105</v>
      </c>
      <c r="D108" s="8" t="s">
        <v>21</v>
      </c>
      <c r="E108" s="8" t="s">
        <v>3</v>
      </c>
      <c r="F108" s="9">
        <v>84.5</v>
      </c>
      <c r="G108" s="10">
        <v>84</v>
      </c>
      <c r="H108" s="8">
        <v>125</v>
      </c>
      <c r="I108" s="8" t="s">
        <v>22</v>
      </c>
      <c r="J108" s="8">
        <v>10.5</v>
      </c>
      <c r="K108" s="8">
        <v>10.4</v>
      </c>
      <c r="L108" t="str">
        <f t="shared" si="3"/>
        <v>,'Primavera 125 SE 70 year'</v>
      </c>
      <c r="M108" t="s">
        <v>254</v>
      </c>
      <c r="N108"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v>
      </c>
    </row>
    <row r="109" spans="1:14" x14ac:dyDescent="0.25">
      <c r="A109" s="13">
        <v>108</v>
      </c>
      <c r="B109" s="7" t="s">
        <v>96</v>
      </c>
      <c r="C109" s="8" t="s">
        <v>95</v>
      </c>
      <c r="D109" s="8" t="s">
        <v>21</v>
      </c>
      <c r="E109" s="8" t="s">
        <v>3</v>
      </c>
      <c r="F109" s="9">
        <v>86</v>
      </c>
      <c r="G109" s="10">
        <v>87</v>
      </c>
      <c r="H109" s="8">
        <v>150</v>
      </c>
      <c r="I109" s="8" t="s">
        <v>22</v>
      </c>
      <c r="J109" s="8">
        <v>14.7</v>
      </c>
      <c r="K109" s="8">
        <v>14.4</v>
      </c>
      <c r="L109" t="str">
        <f t="shared" si="3"/>
        <v>,'Medley ABS 150 S'</v>
      </c>
      <c r="M109" t="s">
        <v>255</v>
      </c>
      <c r="N109"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v>
      </c>
    </row>
    <row r="110" spans="1:14" x14ac:dyDescent="0.25">
      <c r="A110" s="13">
        <v>109</v>
      </c>
      <c r="B110" s="7" t="s">
        <v>25</v>
      </c>
      <c r="C110" s="8" t="s">
        <v>1</v>
      </c>
      <c r="D110" s="8" t="s">
        <v>21</v>
      </c>
      <c r="E110" s="8" t="s">
        <v>3</v>
      </c>
      <c r="F110" s="9">
        <v>90</v>
      </c>
      <c r="G110" s="10">
        <v>98</v>
      </c>
      <c r="H110" s="8">
        <v>150</v>
      </c>
      <c r="I110" s="8" t="s">
        <v>22</v>
      </c>
      <c r="J110" s="8">
        <v>14.4</v>
      </c>
      <c r="K110" s="8">
        <v>13.9</v>
      </c>
      <c r="L110" t="str">
        <f t="shared" si="3"/>
        <v>,'SH 150 ABS'</v>
      </c>
      <c r="M110" t="s">
        <v>256</v>
      </c>
      <c r="N11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v>
      </c>
    </row>
    <row r="111" spans="1:14" x14ac:dyDescent="0.25">
      <c r="A111" s="13">
        <v>110</v>
      </c>
      <c r="B111" s="7" t="s">
        <v>116</v>
      </c>
      <c r="C111" s="8" t="s">
        <v>105</v>
      </c>
      <c r="D111" s="8" t="s">
        <v>21</v>
      </c>
      <c r="E111" s="8" t="s">
        <v>3</v>
      </c>
      <c r="F111" s="9">
        <v>90.3</v>
      </c>
      <c r="G111" s="10">
        <v>88</v>
      </c>
      <c r="H111" s="8">
        <v>125</v>
      </c>
      <c r="I111" s="8" t="s">
        <v>22</v>
      </c>
      <c r="J111" s="8">
        <v>9.6</v>
      </c>
      <c r="K111" s="8">
        <v>9.5</v>
      </c>
      <c r="L111" t="str">
        <f t="shared" si="3"/>
        <v>,'GTS 125 SE 70 year'</v>
      </c>
      <c r="M111" t="s">
        <v>257</v>
      </c>
      <c r="N111"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v>
      </c>
    </row>
    <row r="112" spans="1:14" x14ac:dyDescent="0.25">
      <c r="A112" s="13">
        <v>111</v>
      </c>
      <c r="B112" s="7" t="s">
        <v>118</v>
      </c>
      <c r="C112" s="8" t="s">
        <v>105</v>
      </c>
      <c r="D112" s="8" t="s">
        <v>21</v>
      </c>
      <c r="E112" s="8" t="s">
        <v>3</v>
      </c>
      <c r="F112" s="9">
        <v>96.6</v>
      </c>
      <c r="G112" s="10">
        <v>97</v>
      </c>
      <c r="H112" s="8">
        <v>154.80000000000001</v>
      </c>
      <c r="I112" s="8" t="s">
        <v>22</v>
      </c>
      <c r="J112" s="8">
        <v>11.6</v>
      </c>
      <c r="K112" s="8">
        <v>12</v>
      </c>
      <c r="L112" t="str">
        <f t="shared" si="3"/>
        <v>,'GTS Super 150 3V i.e'</v>
      </c>
      <c r="M112" t="s">
        <v>258</v>
      </c>
      <c r="N112"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v>
      </c>
    </row>
    <row r="113" spans="1:15" x14ac:dyDescent="0.25">
      <c r="A113" s="13">
        <v>112</v>
      </c>
      <c r="B113" s="7" t="s">
        <v>104</v>
      </c>
      <c r="C113" s="8" t="s">
        <v>105</v>
      </c>
      <c r="D113" s="8" t="s">
        <v>21</v>
      </c>
      <c r="E113" s="8" t="s">
        <v>16</v>
      </c>
      <c r="F113" s="9">
        <v>122.8</v>
      </c>
      <c r="G113" s="10">
        <v>122</v>
      </c>
      <c r="H113" s="8">
        <v>125</v>
      </c>
      <c r="I113" s="8" t="s">
        <v>106</v>
      </c>
      <c r="J113" s="8">
        <v>6.4</v>
      </c>
      <c r="K113" s="8">
        <v>10.199999999999999</v>
      </c>
      <c r="L113" t="str">
        <f t="shared" si="3"/>
        <v>,'PX 125'</v>
      </c>
      <c r="M113" t="s">
        <v>259</v>
      </c>
      <c r="N113"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v>
      </c>
    </row>
    <row r="114" spans="1:15" x14ac:dyDescent="0.25">
      <c r="A114" s="13">
        <v>113</v>
      </c>
      <c r="B114" s="7" t="s">
        <v>107</v>
      </c>
      <c r="C114" s="8" t="s">
        <v>105</v>
      </c>
      <c r="D114" s="8" t="s">
        <v>21</v>
      </c>
      <c r="E114" s="8" t="s">
        <v>16</v>
      </c>
      <c r="F114" s="9">
        <v>135</v>
      </c>
      <c r="G114" s="10">
        <v>134</v>
      </c>
      <c r="H114" s="8">
        <v>125</v>
      </c>
      <c r="I114" s="8" t="s">
        <v>106</v>
      </c>
      <c r="J114" s="8">
        <v>6.4</v>
      </c>
      <c r="K114" s="8">
        <v>9.5</v>
      </c>
      <c r="L114" t="str">
        <f t="shared" si="3"/>
        <v>,'PX 125 70 năm'</v>
      </c>
      <c r="M114" t="s">
        <v>260</v>
      </c>
      <c r="N114"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v>
      </c>
    </row>
    <row r="115" spans="1:15" x14ac:dyDescent="0.25">
      <c r="A115" s="13">
        <v>114</v>
      </c>
      <c r="B115" s="7" t="s">
        <v>60</v>
      </c>
      <c r="C115" s="8" t="s">
        <v>40</v>
      </c>
      <c r="D115" s="8" t="s">
        <v>15</v>
      </c>
      <c r="E115" s="8" t="s">
        <v>16</v>
      </c>
      <c r="F115" s="9">
        <v>139</v>
      </c>
      <c r="G115" s="10">
        <v>139</v>
      </c>
      <c r="H115" s="8">
        <v>320</v>
      </c>
      <c r="I115" s="8" t="s">
        <v>18</v>
      </c>
      <c r="J115" s="8">
        <v>41.4</v>
      </c>
      <c r="K115" s="8">
        <v>29.6</v>
      </c>
      <c r="L115" t="str">
        <f t="shared" si="3"/>
        <v>,'YZF-R3 (2015)'</v>
      </c>
      <c r="M115" t="s">
        <v>261</v>
      </c>
      <c r="N115"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v>
      </c>
    </row>
    <row r="116" spans="1:15" x14ac:dyDescent="0.25">
      <c r="A116" s="13">
        <v>115</v>
      </c>
      <c r="B116" s="7" t="s">
        <v>94</v>
      </c>
      <c r="C116" s="8" t="s">
        <v>95</v>
      </c>
      <c r="D116" s="8" t="s">
        <v>21</v>
      </c>
      <c r="E116" s="8" t="s">
        <v>3</v>
      </c>
      <c r="F116" s="9">
        <v>147.30000000000001</v>
      </c>
      <c r="G116" s="10">
        <v>145</v>
      </c>
      <c r="H116" s="8">
        <v>125</v>
      </c>
      <c r="I116" s="8" t="s">
        <v>22</v>
      </c>
      <c r="J116" s="8">
        <v>14.7</v>
      </c>
      <c r="K116" s="8">
        <v>12</v>
      </c>
      <c r="L116" t="str">
        <f t="shared" si="3"/>
        <v>,'Beverly i.e'</v>
      </c>
      <c r="M116" t="s">
        <v>262</v>
      </c>
      <c r="N116"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v>
      </c>
    </row>
    <row r="117" spans="1:15" x14ac:dyDescent="0.25">
      <c r="A117" s="13">
        <v>116</v>
      </c>
      <c r="B117" s="7" t="s">
        <v>119</v>
      </c>
      <c r="C117" s="8" t="s">
        <v>105</v>
      </c>
      <c r="D117" s="8" t="s">
        <v>21</v>
      </c>
      <c r="E117" s="8" t="s">
        <v>16</v>
      </c>
      <c r="F117" s="9">
        <v>405</v>
      </c>
      <c r="G117" s="10">
        <v>405</v>
      </c>
      <c r="H117" s="8">
        <v>155</v>
      </c>
      <c r="I117" s="8" t="s">
        <v>22</v>
      </c>
      <c r="J117" s="8">
        <v>11.7</v>
      </c>
      <c r="K117" s="8">
        <v>10.3</v>
      </c>
      <c r="L117" t="str">
        <f t="shared" si="3"/>
        <v>,'946 Armani'</v>
      </c>
      <c r="M117" t="s">
        <v>263</v>
      </c>
      <c r="N117"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i.e','946 Armani'</v>
      </c>
    </row>
    <row r="118" spans="1:15" x14ac:dyDescent="0.25">
      <c r="A118" s="13">
        <v>117</v>
      </c>
      <c r="B118" s="7" t="s">
        <v>90</v>
      </c>
      <c r="C118" s="8" t="s">
        <v>72</v>
      </c>
      <c r="D118" s="8" t="s">
        <v>91</v>
      </c>
      <c r="E118" s="8" t="s">
        <v>16</v>
      </c>
      <c r="F118" s="9">
        <v>415</v>
      </c>
      <c r="G118" s="10">
        <v>408</v>
      </c>
      <c r="H118" s="8">
        <v>1000</v>
      </c>
      <c r="I118" s="8" t="s">
        <v>18</v>
      </c>
      <c r="J118" s="8">
        <v>0</v>
      </c>
      <c r="K118" s="8">
        <v>0</v>
      </c>
      <c r="L118" t="str">
        <f t="shared" si="3"/>
        <v>,'GSX'</v>
      </c>
      <c r="M118" t="s">
        <v>264</v>
      </c>
      <c r="N118"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i.e','946 Armani','GSX'</v>
      </c>
    </row>
    <row r="119" spans="1:15" x14ac:dyDescent="0.25">
      <c r="A119" s="13">
        <v>118</v>
      </c>
      <c r="B119" s="7" t="s">
        <v>93</v>
      </c>
      <c r="C119" s="8" t="s">
        <v>72</v>
      </c>
      <c r="D119" s="8" t="s">
        <v>91</v>
      </c>
      <c r="E119" s="8" t="s">
        <v>16</v>
      </c>
      <c r="F119" s="9">
        <v>430</v>
      </c>
      <c r="G119" s="10">
        <v>425</v>
      </c>
      <c r="H119" s="8">
        <v>650</v>
      </c>
      <c r="I119" s="8" t="s">
        <v>18</v>
      </c>
      <c r="J119" s="8">
        <v>0</v>
      </c>
      <c r="K119" s="8">
        <v>0</v>
      </c>
      <c r="L119" t="str">
        <f t="shared" si="3"/>
        <v>,'Gladius'</v>
      </c>
      <c r="M119" t="s">
        <v>265</v>
      </c>
      <c r="N119"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i.e','946 Armani','GSX','Gladius'</v>
      </c>
    </row>
    <row r="120" spans="1:15" x14ac:dyDescent="0.25">
      <c r="A120" s="13">
        <v>119</v>
      </c>
      <c r="B120" s="7" t="s">
        <v>92</v>
      </c>
      <c r="C120" s="8" t="s">
        <v>72</v>
      </c>
      <c r="D120" s="8" t="s">
        <v>91</v>
      </c>
      <c r="E120" s="8" t="s">
        <v>16</v>
      </c>
      <c r="F120" s="9">
        <v>610</v>
      </c>
      <c r="G120" s="10">
        <v>601</v>
      </c>
      <c r="H120" s="8">
        <v>1340</v>
      </c>
      <c r="I120" s="8" t="s">
        <v>18</v>
      </c>
      <c r="J120" s="8">
        <v>0</v>
      </c>
      <c r="K120" s="8">
        <v>0</v>
      </c>
      <c r="L120" t="str">
        <f t="shared" si="3"/>
        <v>,'Hayabusa'</v>
      </c>
      <c r="M120" t="s">
        <v>266</v>
      </c>
      <c r="N120" t="str">
        <f t="shared" si="4"/>
        <v>'Elegant II 100','Elegant 50','Elegant 50 New','Revo vành nan hoa phanh cơ','Angela 50','Angela 50 New','Amigo 50','Amigo 50','Revo vành nan hoa phanh đĩa','Revo vành đúc phanh đĩa','Wave Apha','Galaxy SR 115','Balde (Tiêu chuẩn. Phanh cơ - Vành nan hoa)','Sirius phanh cơ vành nan hoa','Blade (Tiêu chuẩn. Phanh đĩa - Vành nan hoa)','Sirius phanh đĩa vành nan hoa','Sirius Fi phanh cơ vành nan hoa','Galaxy Sport 115','Blade (Thể thao, Phanh đĩa, Vành đúc)','Sirius Fi phanh đĩa vành nan hoa','Wave RSX (Phanh cơ, Vành nan hoa)','Wave RSX (Phanh đĩa Vành nan hoa)','Viva vành nan hoa','Sirius FI vành đúc','Axelo','Viva vành đúc','Wave RSX (Phanh đĩa Vành đúc)','Hayate 125','Hayate SS','Axelo','Janus Standard 2016','Address','Axelo Ecstar','Jupiter RC','Jupiter GP','Elizabeth phanh cơ','Shark Mini 125','Future (Vành nan hoa)','Hayate SS FI tiêu chuẩn','Janus Deluxe 2016','Vision cao cấp','Vision thời trang','Shark Mini 125 Sport 125','Hayate SS FI cao cấp','Elizabeth phanh đĩa','Future (Vành đúc)','Impulse','Impulse Ecstar','Janus Premium','Elizabeth Smart Idle','UA 125 T','Venus 125 EFI','Venus 125 Smart Idle','Attila-V Smart Idle','Zip','Acruzo Standard 2016','Venus 125 CBS','Acruzo Deluxe 2016','Lead tiêu chuẩn','Air Blade Thể thao','Lead cao cấp','Air Blade Cao cấp','Air Blade Sơn mờ đặc biệt','Air Blade Sơn từ tính cao cấp','Fly i.e','Grande Deluxe 2016','Grande Premium','Exciter RC','NVX Standard 2017','Exciter GP','Exciter Matte Black','Winner (Thể thao)','Exciter Movistar','Winner (Cao cấp)','Exciter Camo','Exciter Mat Blue','Exciter Mat Green','Raider FI','Raider GP','MSX','NVX Premium 2017','SH Mode Tiêu chuẩn','SH Mode Cá tính','SH Mode Thời trang','PCX tiêu chuẩn','NVX 155 Camo','Liberty ABS','PCX cao cấp','Liberty S ABS','LX 125 3V i.e','SH 125 CBS','FZ 150i','Primavera','FZ 150i MOVISTAR','Medley ABS 125','Medley ABS 125 S','Primavera ABS','LXV 125 3V i.e','Sprint 125 ABS I-GET','SH 125 ABS','GTS Super 125 3V i.e','Sprint Advanture','LX 150 3V i.e','MN-X (2015)','SH 150 CBS','TFX 150 2016','Primavera 125 SE 70 year','Medley ABS 150 S','SH 150 ABS','GTS 125 SE 70 year','GTS Super 150 3V i.e','PX 125','PX 125 70 năm','YZF-R3 (2015)','Beverly i.e','946 Armani','GSX','Gladius','Hayabusa'</v>
      </c>
    </row>
    <row r="122" spans="1:15" ht="113.25" customHeight="1" x14ac:dyDescent="0.25">
      <c r="A122" s="16" t="s">
        <v>267</v>
      </c>
      <c r="B122" s="16"/>
      <c r="C122" s="16"/>
      <c r="D122" s="16"/>
      <c r="E122" s="16"/>
      <c r="F122" s="16"/>
      <c r="G122" s="16"/>
      <c r="H122" s="16"/>
      <c r="I122" s="16"/>
      <c r="J122" s="16"/>
      <c r="K122" s="16"/>
      <c r="L122" s="16"/>
      <c r="M122" s="16"/>
      <c r="N122" s="16"/>
      <c r="O122" s="16"/>
    </row>
    <row r="123" spans="1:15" ht="150.75" customHeight="1" x14ac:dyDescent="0.25">
      <c r="A123" s="17" t="s">
        <v>268</v>
      </c>
      <c r="B123" s="17"/>
      <c r="C123" s="17"/>
      <c r="D123" s="17"/>
      <c r="E123" s="17"/>
      <c r="F123" s="17"/>
      <c r="G123" s="17"/>
      <c r="H123" s="17"/>
      <c r="I123" s="17"/>
      <c r="J123" s="17"/>
      <c r="K123" s="17"/>
      <c r="L123" s="17"/>
      <c r="M123" s="17"/>
      <c r="N123" s="17"/>
      <c r="O123" s="17"/>
    </row>
    <row r="124" spans="1:15" x14ac:dyDescent="0.25">
      <c r="A124" s="15"/>
    </row>
  </sheetData>
  <autoFilter ref="A1:K1">
    <sortState ref="A2:K120">
      <sortCondition ref="A1"/>
    </sortState>
  </autoFilter>
  <sortState ref="A2:K120">
    <sortCondition ref="F2:F120"/>
    <sortCondition ref="B2:B120"/>
  </sortState>
  <mergeCells count="2">
    <mergeCell ref="A122:O122"/>
    <mergeCell ref="A123:O1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2017-10-24T03:47:11Z</dcterms:modified>
</cp:coreProperties>
</file>