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bq\拉力计\Git\Calculation Tool\"/>
    </mc:Choice>
  </mc:AlternateContent>
  <xr:revisionPtr revIDLastSave="0" documentId="13_ncr:1_{A3279139-3381-4B46-B81E-549367698655}" xr6:coauthVersionLast="47" xr6:coauthVersionMax="47" xr10:uidLastSave="{00000000-0000-0000-0000-000000000000}"/>
  <bookViews>
    <workbookView xWindow="-120" yWindow="-120" windowWidth="29040" windowHeight="17640" xr2:uid="{752BAC88-3D22-6345-9E5D-6A586CA68B77}"/>
  </bookViews>
  <sheets>
    <sheet name="Belt tension calculat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K8" i="2"/>
  <c r="M8" i="2"/>
  <c r="B2" i="2"/>
  <c r="B3" i="2"/>
  <c r="B4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N7" i="2" l="1"/>
</calcChain>
</file>

<file path=xl/sharedStrings.xml><?xml version="1.0" encoding="utf-8"?>
<sst xmlns="http://schemas.openxmlformats.org/spreadsheetml/2006/main" count="19" uniqueCount="17">
  <si>
    <t>All Voron A/B Belts</t>
  </si>
  <si>
    <t>Voron 2.4 Z belts</t>
  </si>
  <si>
    <t>Min</t>
  </si>
  <si>
    <t>Max</t>
  </si>
  <si>
    <t>Machine LUT</t>
  </si>
  <si>
    <t>VZ330/250</t>
    <phoneticPr fontId="1" type="noConversion"/>
  </si>
  <si>
    <t>Custom Printer</t>
    <phoneticPr fontId="1" type="noConversion"/>
  </si>
  <si>
    <t>VZ330/250</t>
  </si>
  <si>
    <t>Display Reading (mm)</t>
    <phoneticPr fontId="1" type="noConversion"/>
  </si>
  <si>
    <t>Belt Tension GT2 RF (N)</t>
    <phoneticPr fontId="1" type="noConversion"/>
  </si>
  <si>
    <t>Tension Calculator</t>
    <phoneticPr fontId="1" type="noConversion"/>
  </si>
  <si>
    <t>Printer Type and Model</t>
    <phoneticPr fontId="1" type="noConversion"/>
  </si>
  <si>
    <t xml:space="preserve"> </t>
    <phoneticPr fontId="1" type="noConversion"/>
  </si>
  <si>
    <t xml:space="preserve">Recommended Tension </t>
    <phoneticPr fontId="1" type="noConversion"/>
  </si>
  <si>
    <t>Is your tension within Range</t>
    <phoneticPr fontId="1" type="noConversion"/>
  </si>
  <si>
    <r>
      <t xml:space="preserve">Belter Display Value(mm):
</t>
    </r>
    <r>
      <rPr>
        <sz val="11"/>
        <color rgb="FFFF0000"/>
        <rFont val="等线"/>
        <family val="3"/>
        <charset val="134"/>
        <scheme val="minor"/>
      </rPr>
      <t>蓝色区域输入表显数值</t>
    </r>
    <phoneticPr fontId="1" type="noConversion"/>
  </si>
  <si>
    <t>Belt Tension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</si>
</sst>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8A9F5"/>
      </patternFill>
    </fill>
    <fill>
      <patternFill patternType="solid">
        <fgColor rgb="FFFFFFFF"/>
      </patternFill>
    </fill>
    <fill>
      <patternFill patternType="solid">
        <fgColor rgb="FFDDE2F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4" borderId="1" xfId="0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Tension Table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'Belt tension calculator'!$A$2:$A$72</c:f>
              <c:numCache>
                <c:formatCode>General</c:formatCode>
                <c:ptCount val="7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7.8999999999999897</c:v>
                </c:pt>
                <c:pt idx="30">
                  <c:v>7.9999999999999902</c:v>
                </c:pt>
                <c:pt idx="31">
                  <c:v>8.1000000000000298</c:v>
                </c:pt>
                <c:pt idx="32">
                  <c:v>8.2000000000000295</c:v>
                </c:pt>
                <c:pt idx="33">
                  <c:v>8.3000000000000291</c:v>
                </c:pt>
                <c:pt idx="34">
                  <c:v>8.4000000000000306</c:v>
                </c:pt>
                <c:pt idx="35">
                  <c:v>8.5000000000000302</c:v>
                </c:pt>
                <c:pt idx="36">
                  <c:v>8.6000000000000298</c:v>
                </c:pt>
                <c:pt idx="37">
                  <c:v>8.7000000000000295</c:v>
                </c:pt>
                <c:pt idx="38">
                  <c:v>8.8000000000000291</c:v>
                </c:pt>
                <c:pt idx="39">
                  <c:v>8.9000000000000306</c:v>
                </c:pt>
                <c:pt idx="40">
                  <c:v>9.0000000000000302</c:v>
                </c:pt>
                <c:pt idx="41">
                  <c:v>9.1000000000000298</c:v>
                </c:pt>
                <c:pt idx="42">
                  <c:v>9.2000000000000295</c:v>
                </c:pt>
                <c:pt idx="43">
                  <c:v>9.3000000000000291</c:v>
                </c:pt>
                <c:pt idx="44">
                  <c:v>9.4000000000000306</c:v>
                </c:pt>
                <c:pt idx="45">
                  <c:v>9.5000000000000302</c:v>
                </c:pt>
                <c:pt idx="46">
                  <c:v>9.6000000000000192</c:v>
                </c:pt>
                <c:pt idx="47">
                  <c:v>9.7000000000000206</c:v>
                </c:pt>
                <c:pt idx="48">
                  <c:v>9.8000000000000203</c:v>
                </c:pt>
                <c:pt idx="49">
                  <c:v>9.9000000000000199</c:v>
                </c:pt>
                <c:pt idx="50">
                  <c:v>10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10.3</c:v>
                </c:pt>
                <c:pt idx="54">
                  <c:v>10.4</c:v>
                </c:pt>
                <c:pt idx="55">
                  <c:v>10.5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10.9</c:v>
                </c:pt>
                <c:pt idx="60">
                  <c:v>11</c:v>
                </c:pt>
                <c:pt idx="61">
                  <c:v>11.1</c:v>
                </c:pt>
                <c:pt idx="62">
                  <c:v>11.2</c:v>
                </c:pt>
                <c:pt idx="63">
                  <c:v>11.3</c:v>
                </c:pt>
                <c:pt idx="64">
                  <c:v>11.4</c:v>
                </c:pt>
                <c:pt idx="65">
                  <c:v>11.5</c:v>
                </c:pt>
                <c:pt idx="66">
                  <c:v>11.6</c:v>
                </c:pt>
                <c:pt idx="67">
                  <c:v>11.7</c:v>
                </c:pt>
                <c:pt idx="68">
                  <c:v>11.8</c:v>
                </c:pt>
                <c:pt idx="69">
                  <c:v>11.9</c:v>
                </c:pt>
                <c:pt idx="70">
                  <c:v>12</c:v>
                </c:pt>
              </c:numCache>
            </c:numRef>
          </c:cat>
          <c:val>
            <c:numRef>
              <c:f>'Belt tension calculator'!$B$2:$B$72</c:f>
              <c:numCache>
                <c:formatCode>0.00_ </c:formatCode>
                <c:ptCount val="71"/>
                <c:pt idx="0">
                  <c:v>4.6514644350000012</c:v>
                </c:pt>
                <c:pt idx="1">
                  <c:v>5.4188284516999943</c:v>
                </c:pt>
                <c:pt idx="2">
                  <c:v>6.1861924684000016</c:v>
                </c:pt>
                <c:pt idx="3">
                  <c:v>6.9535564850999947</c:v>
                </c:pt>
                <c:pt idx="4">
                  <c:v>7.720920501800002</c:v>
                </c:pt>
                <c:pt idx="5">
                  <c:v>8.4882845185000022</c:v>
                </c:pt>
                <c:pt idx="6">
                  <c:v>9.2556485351999953</c:v>
                </c:pt>
                <c:pt idx="7">
                  <c:v>10.023012551900003</c:v>
                </c:pt>
                <c:pt idx="8">
                  <c:v>10.790376568599996</c:v>
                </c:pt>
                <c:pt idx="9">
                  <c:v>11.557740585300003</c:v>
                </c:pt>
                <c:pt idx="10">
                  <c:v>12.325104601999996</c:v>
                </c:pt>
                <c:pt idx="11">
                  <c:v>13.092468618699996</c:v>
                </c:pt>
                <c:pt idx="12">
                  <c:v>13.859832635400004</c:v>
                </c:pt>
                <c:pt idx="13">
                  <c:v>14.627196652099997</c:v>
                </c:pt>
                <c:pt idx="14">
                  <c:v>15.394560668800004</c:v>
                </c:pt>
                <c:pt idx="15">
                  <c:v>16.161924685499926</c:v>
                </c:pt>
                <c:pt idx="16">
                  <c:v>16.929288702199919</c:v>
                </c:pt>
                <c:pt idx="17">
                  <c:v>17.696652718899927</c:v>
                </c:pt>
                <c:pt idx="18">
                  <c:v>18.464016735599927</c:v>
                </c:pt>
                <c:pt idx="19">
                  <c:v>19.23138075229992</c:v>
                </c:pt>
                <c:pt idx="20">
                  <c:v>19.998744768999927</c:v>
                </c:pt>
                <c:pt idx="21">
                  <c:v>20.76610878569992</c:v>
                </c:pt>
                <c:pt idx="22">
                  <c:v>21.533472802399928</c:v>
                </c:pt>
                <c:pt idx="23">
                  <c:v>22.300836819099921</c:v>
                </c:pt>
                <c:pt idx="24">
                  <c:v>23.068200835799921</c:v>
                </c:pt>
                <c:pt idx="25">
                  <c:v>23.835564852499928</c:v>
                </c:pt>
                <c:pt idx="26">
                  <c:v>24.602928869199921</c:v>
                </c:pt>
                <c:pt idx="27">
                  <c:v>25.370292885899929</c:v>
                </c:pt>
                <c:pt idx="28">
                  <c:v>26.137656902599922</c:v>
                </c:pt>
                <c:pt idx="29">
                  <c:v>26.905020919299922</c:v>
                </c:pt>
                <c:pt idx="30">
                  <c:v>27.672384935999922</c:v>
                </c:pt>
                <c:pt idx="31">
                  <c:v>28.439748952700228</c:v>
                </c:pt>
                <c:pt idx="32">
                  <c:v>29.207112969400228</c:v>
                </c:pt>
                <c:pt idx="33">
                  <c:v>29.974476986100221</c:v>
                </c:pt>
                <c:pt idx="34">
                  <c:v>30.741841002800228</c:v>
                </c:pt>
                <c:pt idx="35">
                  <c:v>31.509205019500229</c:v>
                </c:pt>
                <c:pt idx="36">
                  <c:v>32.276569036200229</c:v>
                </c:pt>
                <c:pt idx="37">
                  <c:v>33.043933052900229</c:v>
                </c:pt>
                <c:pt idx="38">
                  <c:v>33.811297069600229</c:v>
                </c:pt>
                <c:pt idx="39">
                  <c:v>34.578661086300229</c:v>
                </c:pt>
                <c:pt idx="40">
                  <c:v>35.34602510300023</c:v>
                </c:pt>
                <c:pt idx="41">
                  <c:v>36.11338911970023</c:v>
                </c:pt>
                <c:pt idx="42">
                  <c:v>36.88075313640023</c:v>
                </c:pt>
                <c:pt idx="43">
                  <c:v>37.64811715310023</c:v>
                </c:pt>
                <c:pt idx="44">
                  <c:v>38.415481169800231</c:v>
                </c:pt>
                <c:pt idx="45">
                  <c:v>39.182845186500231</c:v>
                </c:pt>
                <c:pt idx="46">
                  <c:v>39.950209203200146</c:v>
                </c:pt>
                <c:pt idx="47">
                  <c:v>40.71757321990016</c:v>
                </c:pt>
                <c:pt idx="48">
                  <c:v>41.48493723660016</c:v>
                </c:pt>
                <c:pt idx="49">
                  <c:v>42.252301253300161</c:v>
                </c:pt>
                <c:pt idx="50">
                  <c:v>43.019665270000004</c:v>
                </c:pt>
                <c:pt idx="51">
                  <c:v>43.787029286700005</c:v>
                </c:pt>
                <c:pt idx="52">
                  <c:v>44.554393303399991</c:v>
                </c:pt>
                <c:pt idx="53">
                  <c:v>45.321757320100005</c:v>
                </c:pt>
                <c:pt idx="54">
                  <c:v>46.089121336800005</c:v>
                </c:pt>
                <c:pt idx="55">
                  <c:v>46.856485353500005</c:v>
                </c:pt>
                <c:pt idx="56">
                  <c:v>47.623849370199991</c:v>
                </c:pt>
                <c:pt idx="57">
                  <c:v>48.391213386899992</c:v>
                </c:pt>
                <c:pt idx="58">
                  <c:v>49.158577403600006</c:v>
                </c:pt>
                <c:pt idx="59">
                  <c:v>49.925941420300006</c:v>
                </c:pt>
                <c:pt idx="60">
                  <c:v>50.693305437000006</c:v>
                </c:pt>
                <c:pt idx="61">
                  <c:v>51.460669453699992</c:v>
                </c:pt>
                <c:pt idx="62">
                  <c:v>52.228033470399993</c:v>
                </c:pt>
                <c:pt idx="63">
                  <c:v>52.995397487100007</c:v>
                </c:pt>
                <c:pt idx="64">
                  <c:v>53.762761503800007</c:v>
                </c:pt>
                <c:pt idx="65">
                  <c:v>54.530125520500007</c:v>
                </c:pt>
                <c:pt idx="66">
                  <c:v>55.297489537199993</c:v>
                </c:pt>
                <c:pt idx="67">
                  <c:v>56.064853553899994</c:v>
                </c:pt>
                <c:pt idx="68">
                  <c:v>56.832217570600008</c:v>
                </c:pt>
                <c:pt idx="69">
                  <c:v>57.599581587300008</c:v>
                </c:pt>
                <c:pt idx="70">
                  <c:v>58.366945603999994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CF0-45F4-870E-4D195B57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09887"/>
        <c:axId val="1276677807"/>
      </c:areaChart>
      <c:catAx>
        <c:axId val="128310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Belter Display Value (mm)</a:t>
                </a:r>
              </a:p>
            </c:rich>
          </c:tx>
          <c:layout>
            <c:manualLayout>
              <c:xMode val="edge"/>
              <c:yMode val="edge"/>
              <c:x val="0.46836009173238929"/>
              <c:y val="0.95599596148710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677807"/>
        <c:crosses val="autoZero"/>
        <c:auto val="1"/>
        <c:lblAlgn val="ctr"/>
        <c:lblOffset val="100"/>
        <c:noMultiLvlLbl val="0"/>
      </c:catAx>
      <c:valAx>
        <c:axId val="12766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Tension 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1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675156</xdr:colOff>
      <xdr:row>9</xdr:row>
      <xdr:rowOff>11207</xdr:rowOff>
    </xdr:from>
    <xdr:to>
      <xdr:col>16</xdr:col>
      <xdr:colOff>470649</xdr:colOff>
      <xdr:row>46</xdr:row>
      <xdr:rowOff>43144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B87D1B-4FFE-D19E-E7CE-CEDA08F02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6FE02-195A-6049-BD85-CCB3C17087AA}" name="Table1" displayName="Table1" ref="D49:F54" totalsRowShown="0" headerRowDxfId="2">
  <autoFilter ref="D49:F54" xr:uid="{BB16FE02-195A-6049-BD85-CCB3C17087AA}"/>
  <tableColumns count="3">
    <tableColumn id="1" xr3:uid="{6BF67B95-F229-C245-AD41-6F2A86133C55}" name="Machine LUT"/>
    <tableColumn id="2" xr3:uid="{60AC28B9-1E4C-F34A-B22B-FB4ECD8DA0D8}" name="Min"/>
    <tableColumn id="3" xr3:uid="{580DB315-2AEC-E444-8694-4E9D19B1FAF5}" name="Max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744D-DDF7-40E5-83B7-F07C8A042504}">
  <sheetPr>
    <outlinePr summaryBelow="0" summaryRight="0"/>
  </sheetPr>
  <dimension ref="A1:P72"/>
  <sheetViews>
    <sheetView tabSelected="1" zoomScale="85" zoomScaleNormal="85" workbookViewId="0">
      <selection activeCell="AA18" sqref="AA18"/>
    </sheetView>
  </sheetViews>
  <sheetFormatPr defaultColWidth="9" defaultRowHeight="13.5" customHeight="1" x14ac:dyDescent="0.25"/>
  <cols>
    <col min="1" max="1" width="10.125" customWidth="1"/>
    <col min="2" max="2" width="11.125" customWidth="1"/>
    <col min="4" max="4" width="26.375" bestFit="1" customWidth="1"/>
  </cols>
  <sheetData>
    <row r="1" spans="1:16" ht="38.25" x14ac:dyDescent="0.25">
      <c r="A1" s="1" t="s">
        <v>8</v>
      </c>
      <c r="B1" s="1" t="s">
        <v>9</v>
      </c>
      <c r="D1" s="13" t="s">
        <v>10</v>
      </c>
      <c r="E1" s="13"/>
      <c r="F1" s="13"/>
      <c r="G1" s="13"/>
      <c r="H1" s="13"/>
      <c r="I1" s="13"/>
      <c r="J1" s="13"/>
      <c r="K1" s="14" t="s">
        <v>11</v>
      </c>
      <c r="L1" s="14"/>
      <c r="M1" s="14"/>
      <c r="N1" s="14"/>
      <c r="O1" s="14"/>
      <c r="P1" s="14"/>
    </row>
    <row r="2" spans="1:16" ht="14.25" customHeight="1" x14ac:dyDescent="0.25">
      <c r="A2" s="2">
        <v>5</v>
      </c>
      <c r="B2" s="4">
        <f t="shared" ref="B2:B33" si="0">7.673640167*A2-33.7167364</f>
        <v>4.6514644350000012</v>
      </c>
      <c r="D2" s="9" t="s">
        <v>15</v>
      </c>
      <c r="E2" s="11">
        <v>6.9</v>
      </c>
      <c r="F2" s="11"/>
      <c r="G2" s="11"/>
      <c r="H2" s="11"/>
      <c r="I2" s="11"/>
      <c r="J2" s="11"/>
      <c r="K2" s="9" t="s">
        <v>12</v>
      </c>
      <c r="L2" s="9"/>
      <c r="M2" s="9"/>
      <c r="N2" s="15" t="s">
        <v>7</v>
      </c>
      <c r="O2" s="15"/>
      <c r="P2" s="15"/>
    </row>
    <row r="3" spans="1:16" ht="14.25" customHeight="1" x14ac:dyDescent="0.25">
      <c r="A3" s="3">
        <v>5.0999999999999996</v>
      </c>
      <c r="B3" s="4">
        <f t="shared" si="0"/>
        <v>5.4188284516999943</v>
      </c>
      <c r="D3" s="10"/>
      <c r="E3" s="11"/>
      <c r="F3" s="11"/>
      <c r="G3" s="11"/>
      <c r="H3" s="11"/>
      <c r="I3" s="11"/>
      <c r="J3" s="11"/>
      <c r="K3" s="9"/>
      <c r="L3" s="9"/>
      <c r="M3" s="9"/>
      <c r="N3" s="15"/>
      <c r="O3" s="15"/>
      <c r="P3" s="15"/>
    </row>
    <row r="4" spans="1:16" ht="14.25" customHeight="1" x14ac:dyDescent="0.25">
      <c r="A4" s="5">
        <v>5.2</v>
      </c>
      <c r="B4" s="6">
        <f t="shared" si="0"/>
        <v>6.1861924684000016</v>
      </c>
      <c r="D4" s="10"/>
      <c r="E4" s="11"/>
      <c r="F4" s="11"/>
      <c r="G4" s="11"/>
      <c r="H4" s="11"/>
      <c r="I4" s="11"/>
      <c r="J4" s="11"/>
      <c r="K4" s="9"/>
      <c r="L4" s="9"/>
      <c r="M4" s="9"/>
      <c r="N4" s="15"/>
      <c r="O4" s="15"/>
      <c r="P4" s="15"/>
    </row>
    <row r="5" spans="1:16" ht="14.25" customHeight="1" x14ac:dyDescent="0.25">
      <c r="A5" s="3">
        <v>5.3</v>
      </c>
      <c r="B5" s="4">
        <f t="shared" si="0"/>
        <v>6.9535564850999947</v>
      </c>
      <c r="D5" s="10"/>
      <c r="E5" s="11"/>
      <c r="F5" s="11"/>
      <c r="G5" s="11"/>
      <c r="H5" s="11"/>
      <c r="I5" s="11"/>
      <c r="J5" s="11"/>
      <c r="K5" s="9"/>
      <c r="L5" s="9"/>
      <c r="M5" s="9"/>
      <c r="N5" s="15"/>
      <c r="O5" s="15"/>
      <c r="P5" s="15"/>
    </row>
    <row r="6" spans="1:16" ht="14.25" customHeight="1" x14ac:dyDescent="0.25">
      <c r="A6" s="5">
        <v>5.4</v>
      </c>
      <c r="B6" s="6">
        <f t="shared" si="0"/>
        <v>7.720920501800002</v>
      </c>
      <c r="D6" s="10" t="s">
        <v>16</v>
      </c>
      <c r="E6" s="12">
        <f>7.673640167*ABS(E2)-33.7167364</f>
        <v>19.231380752300005</v>
      </c>
      <c r="F6" s="12"/>
      <c r="G6" s="12"/>
      <c r="H6" s="12"/>
      <c r="I6" s="12"/>
      <c r="J6" s="12"/>
      <c r="K6" s="10" t="s">
        <v>13</v>
      </c>
      <c r="L6" s="10"/>
      <c r="M6" s="10"/>
      <c r="N6" s="10" t="s">
        <v>14</v>
      </c>
      <c r="O6" s="10"/>
      <c r="P6" s="10"/>
    </row>
    <row r="7" spans="1:16" ht="14.25" customHeight="1" x14ac:dyDescent="0.25">
      <c r="A7" s="3">
        <v>5.5</v>
      </c>
      <c r="B7" s="4">
        <f t="shared" si="0"/>
        <v>8.4882845185000022</v>
      </c>
      <c r="D7" s="10"/>
      <c r="E7" s="12"/>
      <c r="F7" s="12"/>
      <c r="G7" s="12"/>
      <c r="H7" s="12"/>
      <c r="I7" s="12"/>
      <c r="J7" s="12"/>
      <c r="K7" s="7" t="s">
        <v>2</v>
      </c>
      <c r="M7" s="7" t="s">
        <v>3</v>
      </c>
      <c r="N7" s="10" t="str">
        <f>IF(AND(E6&lt;=M8,E6&gt;=K8),"YES","NO")</f>
        <v>YES</v>
      </c>
      <c r="O7" s="10"/>
      <c r="P7" s="10"/>
    </row>
    <row r="8" spans="1:16" ht="14.25" customHeight="1" x14ac:dyDescent="0.25">
      <c r="A8" s="5">
        <v>5.6</v>
      </c>
      <c r="B8" s="6">
        <f t="shared" si="0"/>
        <v>9.2556485351999953</v>
      </c>
      <c r="D8" s="10"/>
      <c r="E8" s="12"/>
      <c r="F8" s="12"/>
      <c r="G8" s="12"/>
      <c r="H8" s="12"/>
      <c r="I8" s="12"/>
      <c r="J8" s="12"/>
      <c r="K8" s="10">
        <f>VLOOKUP(N2,Table1[],2,FALSE)</f>
        <v>12</v>
      </c>
      <c r="M8" s="10">
        <f>VLOOKUP(N2,Table1[],3,FALSE)</f>
        <v>20</v>
      </c>
      <c r="N8" s="10"/>
      <c r="O8" s="10"/>
      <c r="P8" s="10"/>
    </row>
    <row r="9" spans="1:16" ht="14.25" customHeight="1" x14ac:dyDescent="0.25">
      <c r="A9" s="3">
        <v>5.7</v>
      </c>
      <c r="B9" s="4">
        <f t="shared" si="0"/>
        <v>10.023012551900003</v>
      </c>
      <c r="D9" s="10"/>
      <c r="E9" s="12"/>
      <c r="F9" s="12"/>
      <c r="G9" s="12"/>
      <c r="H9" s="12"/>
      <c r="I9" s="12"/>
      <c r="J9" s="12"/>
      <c r="K9" s="10"/>
      <c r="M9" s="10"/>
      <c r="N9" s="10"/>
      <c r="O9" s="10"/>
      <c r="P9" s="10"/>
    </row>
    <row r="10" spans="1:16" ht="14.25" customHeight="1" x14ac:dyDescent="0.25">
      <c r="A10" s="5">
        <v>5.8</v>
      </c>
      <c r="B10" s="6">
        <f t="shared" si="0"/>
        <v>10.790376568599996</v>
      </c>
    </row>
    <row r="11" spans="1:16" ht="14.25" customHeight="1" x14ac:dyDescent="0.25">
      <c r="A11" s="3">
        <v>5.9</v>
      </c>
      <c r="B11" s="4">
        <f t="shared" si="0"/>
        <v>11.557740585300003</v>
      </c>
    </row>
    <row r="12" spans="1:16" ht="14.25" customHeight="1" x14ac:dyDescent="0.25">
      <c r="A12" s="5">
        <v>6</v>
      </c>
      <c r="B12" s="6">
        <f t="shared" si="0"/>
        <v>12.325104601999996</v>
      </c>
    </row>
    <row r="13" spans="1:16" ht="14.25" customHeight="1" x14ac:dyDescent="0.25">
      <c r="A13" s="3">
        <v>6.1</v>
      </c>
      <c r="B13" s="4">
        <f t="shared" si="0"/>
        <v>13.092468618699996</v>
      </c>
    </row>
    <row r="14" spans="1:16" ht="14.25" customHeight="1" x14ac:dyDescent="0.25">
      <c r="A14" s="5">
        <v>6.2</v>
      </c>
      <c r="B14" s="6">
        <f t="shared" si="0"/>
        <v>13.859832635400004</v>
      </c>
    </row>
    <row r="15" spans="1:16" ht="14.25" customHeight="1" x14ac:dyDescent="0.25">
      <c r="A15" s="3">
        <v>6.3</v>
      </c>
      <c r="B15" s="4">
        <f t="shared" si="0"/>
        <v>14.627196652099997</v>
      </c>
    </row>
    <row r="16" spans="1:16" ht="14.25" customHeight="1" x14ac:dyDescent="0.25">
      <c r="A16" s="5">
        <v>6.4</v>
      </c>
      <c r="B16" s="6">
        <f t="shared" si="0"/>
        <v>15.394560668800004</v>
      </c>
    </row>
    <row r="17" spans="1:2" ht="14.25" customHeight="1" x14ac:dyDescent="0.25">
      <c r="A17" s="3">
        <v>6.4999999999999902</v>
      </c>
      <c r="B17" s="4">
        <f t="shared" si="0"/>
        <v>16.161924685499926</v>
      </c>
    </row>
    <row r="18" spans="1:2" ht="14.25" customHeight="1" x14ac:dyDescent="0.25">
      <c r="A18" s="5">
        <v>6.5999999999999899</v>
      </c>
      <c r="B18" s="6">
        <f t="shared" si="0"/>
        <v>16.929288702199919</v>
      </c>
    </row>
    <row r="19" spans="1:2" ht="14.25" customHeight="1" x14ac:dyDescent="0.25">
      <c r="A19" s="3">
        <v>6.6999999999999904</v>
      </c>
      <c r="B19" s="4">
        <f t="shared" si="0"/>
        <v>17.696652718899927</v>
      </c>
    </row>
    <row r="20" spans="1:2" ht="14.25" customHeight="1" x14ac:dyDescent="0.25">
      <c r="A20" s="5">
        <v>6.7999999999999901</v>
      </c>
      <c r="B20" s="6">
        <f t="shared" si="0"/>
        <v>18.464016735599927</v>
      </c>
    </row>
    <row r="21" spans="1:2" ht="14.25" customHeight="1" x14ac:dyDescent="0.25">
      <c r="A21" s="3">
        <v>6.8999999999999897</v>
      </c>
      <c r="B21" s="4">
        <f t="shared" si="0"/>
        <v>19.23138075229992</v>
      </c>
    </row>
    <row r="22" spans="1:2" ht="14.25" customHeight="1" x14ac:dyDescent="0.25">
      <c r="A22" s="5">
        <v>6.9999999999999902</v>
      </c>
      <c r="B22" s="6">
        <f t="shared" si="0"/>
        <v>19.998744768999927</v>
      </c>
    </row>
    <row r="23" spans="1:2" ht="14.25" customHeight="1" x14ac:dyDescent="0.25">
      <c r="A23" s="3">
        <v>7.0999999999999899</v>
      </c>
      <c r="B23" s="4">
        <f t="shared" si="0"/>
        <v>20.76610878569992</v>
      </c>
    </row>
    <row r="24" spans="1:2" ht="14.25" customHeight="1" x14ac:dyDescent="0.25">
      <c r="A24" s="5">
        <v>7.1999999999999904</v>
      </c>
      <c r="B24" s="6">
        <f t="shared" si="0"/>
        <v>21.533472802399928</v>
      </c>
    </row>
    <row r="25" spans="1:2" ht="14.25" customHeight="1" x14ac:dyDescent="0.25">
      <c r="A25" s="3">
        <v>7.2999999999999901</v>
      </c>
      <c r="B25" s="4">
        <f t="shared" si="0"/>
        <v>22.300836819099921</v>
      </c>
    </row>
    <row r="26" spans="1:2" ht="14.25" customHeight="1" x14ac:dyDescent="0.25">
      <c r="A26" s="5">
        <v>7.3999999999999897</v>
      </c>
      <c r="B26" s="6">
        <f t="shared" si="0"/>
        <v>23.068200835799921</v>
      </c>
    </row>
    <row r="27" spans="1:2" ht="14.25" customHeight="1" x14ac:dyDescent="0.25">
      <c r="A27" s="3">
        <v>7.4999999999999902</v>
      </c>
      <c r="B27" s="4">
        <f t="shared" si="0"/>
        <v>23.835564852499928</v>
      </c>
    </row>
    <row r="28" spans="1:2" ht="14.25" customHeight="1" x14ac:dyDescent="0.25">
      <c r="A28" s="5">
        <v>7.5999999999999899</v>
      </c>
      <c r="B28" s="6">
        <f t="shared" si="0"/>
        <v>24.602928869199921</v>
      </c>
    </row>
    <row r="29" spans="1:2" ht="14.25" customHeight="1" x14ac:dyDescent="0.25">
      <c r="A29" s="3">
        <v>7.6999999999999904</v>
      </c>
      <c r="B29" s="4">
        <f t="shared" si="0"/>
        <v>25.370292885899929</v>
      </c>
    </row>
    <row r="30" spans="1:2" ht="14.25" customHeight="1" x14ac:dyDescent="0.25">
      <c r="A30" s="5">
        <v>7.7999999999999901</v>
      </c>
      <c r="B30" s="6">
        <f t="shared" si="0"/>
        <v>26.137656902599922</v>
      </c>
    </row>
    <row r="31" spans="1:2" ht="14.25" customHeight="1" x14ac:dyDescent="0.25">
      <c r="A31" s="3">
        <v>7.8999999999999897</v>
      </c>
      <c r="B31" s="4">
        <f t="shared" si="0"/>
        <v>26.905020919299922</v>
      </c>
    </row>
    <row r="32" spans="1:2" ht="14.25" customHeight="1" x14ac:dyDescent="0.25">
      <c r="A32" s="5">
        <v>7.9999999999999902</v>
      </c>
      <c r="B32" s="6">
        <f t="shared" si="0"/>
        <v>27.672384935999922</v>
      </c>
    </row>
    <row r="33" spans="1:2" ht="14.25" customHeight="1" x14ac:dyDescent="0.25">
      <c r="A33" s="3">
        <v>8.1000000000000298</v>
      </c>
      <c r="B33" s="4">
        <f t="shared" si="0"/>
        <v>28.439748952700228</v>
      </c>
    </row>
    <row r="34" spans="1:2" ht="14.25" customHeight="1" x14ac:dyDescent="0.25">
      <c r="A34" s="5">
        <v>8.2000000000000295</v>
      </c>
      <c r="B34" s="6">
        <f t="shared" ref="B34:B65" si="1">7.673640167*A34-33.7167364</f>
        <v>29.207112969400228</v>
      </c>
    </row>
    <row r="35" spans="1:2" ht="14.25" customHeight="1" x14ac:dyDescent="0.25">
      <c r="A35" s="3">
        <v>8.3000000000000291</v>
      </c>
      <c r="B35" s="4">
        <f t="shared" si="1"/>
        <v>29.974476986100221</v>
      </c>
    </row>
    <row r="36" spans="1:2" ht="14.25" customHeight="1" x14ac:dyDescent="0.25">
      <c r="A36" s="5">
        <v>8.4000000000000306</v>
      </c>
      <c r="B36" s="6">
        <f t="shared" si="1"/>
        <v>30.741841002800228</v>
      </c>
    </row>
    <row r="37" spans="1:2" ht="14.25" customHeight="1" x14ac:dyDescent="0.25">
      <c r="A37" s="3">
        <v>8.5000000000000302</v>
      </c>
      <c r="B37" s="4">
        <f t="shared" si="1"/>
        <v>31.509205019500229</v>
      </c>
    </row>
    <row r="38" spans="1:2" ht="14.25" customHeight="1" x14ac:dyDescent="0.25">
      <c r="A38" s="5">
        <v>8.6000000000000298</v>
      </c>
      <c r="B38" s="6">
        <f t="shared" si="1"/>
        <v>32.276569036200229</v>
      </c>
    </row>
    <row r="39" spans="1:2" ht="14.25" customHeight="1" x14ac:dyDescent="0.25">
      <c r="A39" s="3">
        <v>8.7000000000000295</v>
      </c>
      <c r="B39" s="4">
        <f t="shared" si="1"/>
        <v>33.043933052900229</v>
      </c>
    </row>
    <row r="40" spans="1:2" ht="14.25" customHeight="1" x14ac:dyDescent="0.25">
      <c r="A40" s="5">
        <v>8.8000000000000291</v>
      </c>
      <c r="B40" s="6">
        <f t="shared" si="1"/>
        <v>33.811297069600229</v>
      </c>
    </row>
    <row r="41" spans="1:2" ht="14.25" customHeight="1" x14ac:dyDescent="0.25">
      <c r="A41" s="3">
        <v>8.9000000000000306</v>
      </c>
      <c r="B41" s="4">
        <f t="shared" si="1"/>
        <v>34.578661086300229</v>
      </c>
    </row>
    <row r="42" spans="1:2" ht="14.25" customHeight="1" x14ac:dyDescent="0.25">
      <c r="A42" s="5">
        <v>9.0000000000000302</v>
      </c>
      <c r="B42" s="6">
        <f t="shared" si="1"/>
        <v>35.34602510300023</v>
      </c>
    </row>
    <row r="43" spans="1:2" ht="14.25" customHeight="1" x14ac:dyDescent="0.25">
      <c r="A43" s="3">
        <v>9.1000000000000298</v>
      </c>
      <c r="B43" s="4">
        <f t="shared" si="1"/>
        <v>36.11338911970023</v>
      </c>
    </row>
    <row r="44" spans="1:2" ht="14.25" customHeight="1" x14ac:dyDescent="0.25">
      <c r="A44" s="5">
        <v>9.2000000000000295</v>
      </c>
      <c r="B44" s="6">
        <f t="shared" si="1"/>
        <v>36.88075313640023</v>
      </c>
    </row>
    <row r="45" spans="1:2" ht="14.25" customHeight="1" x14ac:dyDescent="0.25">
      <c r="A45" s="3">
        <v>9.3000000000000291</v>
      </c>
      <c r="B45" s="4">
        <f t="shared" si="1"/>
        <v>37.64811715310023</v>
      </c>
    </row>
    <row r="46" spans="1:2" ht="14.25" customHeight="1" x14ac:dyDescent="0.25">
      <c r="A46" s="5">
        <v>9.4000000000000306</v>
      </c>
      <c r="B46" s="6">
        <f t="shared" si="1"/>
        <v>38.415481169800231</v>
      </c>
    </row>
    <row r="47" spans="1:2" ht="14.25" customHeight="1" x14ac:dyDescent="0.25">
      <c r="A47" s="3">
        <v>9.5000000000000302</v>
      </c>
      <c r="B47" s="4">
        <f t="shared" si="1"/>
        <v>39.182845186500231</v>
      </c>
    </row>
    <row r="48" spans="1:2" ht="14.25" customHeight="1" x14ac:dyDescent="0.25">
      <c r="A48" s="5">
        <v>9.6000000000000192</v>
      </c>
      <c r="B48" s="6">
        <f t="shared" si="1"/>
        <v>39.950209203200146</v>
      </c>
    </row>
    <row r="49" spans="1:6" ht="14.25" customHeight="1" x14ac:dyDescent="0.25">
      <c r="A49" s="3">
        <v>9.7000000000000206</v>
      </c>
      <c r="B49" s="4">
        <f t="shared" si="1"/>
        <v>40.71757321990016</v>
      </c>
      <c r="D49" s="8" t="s">
        <v>4</v>
      </c>
      <c r="E49" s="8" t="s">
        <v>2</v>
      </c>
      <c r="F49" s="8" t="s">
        <v>3</v>
      </c>
    </row>
    <row r="50" spans="1:6" ht="14.25" customHeight="1" x14ac:dyDescent="0.25">
      <c r="A50" s="5">
        <v>9.8000000000000203</v>
      </c>
      <c r="B50" s="6">
        <f t="shared" si="1"/>
        <v>41.48493723660016</v>
      </c>
      <c r="D50" t="s">
        <v>0</v>
      </c>
      <c r="E50">
        <v>7.8</v>
      </c>
      <c r="F50">
        <v>15</v>
      </c>
    </row>
    <row r="51" spans="1:6" ht="14.25" customHeight="1" x14ac:dyDescent="0.25">
      <c r="A51" s="3">
        <v>9.9000000000000199</v>
      </c>
      <c r="B51" s="4">
        <f t="shared" si="1"/>
        <v>42.252301253300161</v>
      </c>
      <c r="D51" t="s">
        <v>1</v>
      </c>
      <c r="E51">
        <v>20.399999999999999</v>
      </c>
      <c r="F51">
        <v>25.8</v>
      </c>
    </row>
    <row r="52" spans="1:6" ht="14.25" customHeight="1" x14ac:dyDescent="0.25">
      <c r="A52" s="5">
        <v>10</v>
      </c>
      <c r="B52" s="6">
        <f t="shared" si="1"/>
        <v>43.019665270000004</v>
      </c>
      <c r="D52" t="s">
        <v>5</v>
      </c>
      <c r="E52">
        <v>12</v>
      </c>
      <c r="F52">
        <v>20</v>
      </c>
    </row>
    <row r="53" spans="1:6" ht="14.25" customHeight="1" x14ac:dyDescent="0.25">
      <c r="A53" s="3">
        <v>10.1</v>
      </c>
      <c r="B53" s="4">
        <f t="shared" si="1"/>
        <v>43.787029286700005</v>
      </c>
      <c r="D53" t="s">
        <v>6</v>
      </c>
    </row>
    <row r="54" spans="1:6" ht="14.25" customHeight="1" x14ac:dyDescent="0.25">
      <c r="A54" s="5">
        <v>10.199999999999999</v>
      </c>
      <c r="B54" s="6">
        <f t="shared" si="1"/>
        <v>44.554393303399991</v>
      </c>
    </row>
    <row r="55" spans="1:6" ht="14.25" customHeight="1" x14ac:dyDescent="0.25">
      <c r="A55" s="3">
        <v>10.3</v>
      </c>
      <c r="B55" s="4">
        <f t="shared" si="1"/>
        <v>45.321757320100005</v>
      </c>
    </row>
    <row r="56" spans="1:6" ht="14.25" customHeight="1" x14ac:dyDescent="0.25">
      <c r="A56" s="5">
        <v>10.4</v>
      </c>
      <c r="B56" s="6">
        <f t="shared" si="1"/>
        <v>46.089121336800005</v>
      </c>
    </row>
    <row r="57" spans="1:6" ht="14.25" customHeight="1" x14ac:dyDescent="0.25">
      <c r="A57" s="3">
        <v>10.5</v>
      </c>
      <c r="B57" s="4">
        <f t="shared" si="1"/>
        <v>46.856485353500005</v>
      </c>
    </row>
    <row r="58" spans="1:6" ht="14.25" customHeight="1" x14ac:dyDescent="0.25">
      <c r="A58" s="5">
        <v>10.6</v>
      </c>
      <c r="B58" s="6">
        <f t="shared" si="1"/>
        <v>47.623849370199991</v>
      </c>
    </row>
    <row r="59" spans="1:6" ht="14.25" customHeight="1" x14ac:dyDescent="0.25">
      <c r="A59" s="3">
        <v>10.7</v>
      </c>
      <c r="B59" s="4">
        <f t="shared" si="1"/>
        <v>48.391213386899992</v>
      </c>
    </row>
    <row r="60" spans="1:6" ht="14.25" customHeight="1" x14ac:dyDescent="0.25">
      <c r="A60" s="5">
        <v>10.8</v>
      </c>
      <c r="B60" s="6">
        <f t="shared" si="1"/>
        <v>49.158577403600006</v>
      </c>
    </row>
    <row r="61" spans="1:6" ht="14.25" customHeight="1" x14ac:dyDescent="0.25">
      <c r="A61" s="3">
        <v>10.9</v>
      </c>
      <c r="B61" s="4">
        <f t="shared" si="1"/>
        <v>49.925941420300006</v>
      </c>
    </row>
    <row r="62" spans="1:6" ht="14.25" customHeight="1" x14ac:dyDescent="0.25">
      <c r="A62" s="5">
        <v>11</v>
      </c>
      <c r="B62" s="6">
        <f t="shared" si="1"/>
        <v>50.693305437000006</v>
      </c>
    </row>
    <row r="63" spans="1:6" ht="14.25" customHeight="1" x14ac:dyDescent="0.25">
      <c r="A63" s="3">
        <v>11.1</v>
      </c>
      <c r="B63" s="4">
        <f t="shared" si="1"/>
        <v>51.460669453699992</v>
      </c>
    </row>
    <row r="64" spans="1:6" ht="14.25" customHeight="1" x14ac:dyDescent="0.25">
      <c r="A64" s="5">
        <v>11.2</v>
      </c>
      <c r="B64" s="6">
        <f t="shared" si="1"/>
        <v>52.228033470399993</v>
      </c>
    </row>
    <row r="65" spans="1:2" ht="14.25" customHeight="1" x14ac:dyDescent="0.25">
      <c r="A65" s="3">
        <v>11.3</v>
      </c>
      <c r="B65" s="4">
        <f t="shared" si="1"/>
        <v>52.995397487100007</v>
      </c>
    </row>
    <row r="66" spans="1:2" ht="14.25" customHeight="1" x14ac:dyDescent="0.25">
      <c r="A66" s="5">
        <v>11.4</v>
      </c>
      <c r="B66" s="6">
        <f t="shared" ref="B66:B72" si="2">7.673640167*A66-33.7167364</f>
        <v>53.762761503800007</v>
      </c>
    </row>
    <row r="67" spans="1:2" ht="14.25" customHeight="1" x14ac:dyDescent="0.25">
      <c r="A67" s="3">
        <v>11.5</v>
      </c>
      <c r="B67" s="4">
        <f t="shared" si="2"/>
        <v>54.530125520500007</v>
      </c>
    </row>
    <row r="68" spans="1:2" ht="14.25" customHeight="1" x14ac:dyDescent="0.25">
      <c r="A68" s="5">
        <v>11.6</v>
      </c>
      <c r="B68" s="6">
        <f t="shared" si="2"/>
        <v>55.297489537199993</v>
      </c>
    </row>
    <row r="69" spans="1:2" ht="14.25" customHeight="1" x14ac:dyDescent="0.25">
      <c r="A69" s="3">
        <v>11.7</v>
      </c>
      <c r="B69" s="4">
        <f t="shared" si="2"/>
        <v>56.064853553899994</v>
      </c>
    </row>
    <row r="70" spans="1:2" ht="14.25" customHeight="1" x14ac:dyDescent="0.25">
      <c r="A70" s="5">
        <v>11.8</v>
      </c>
      <c r="B70" s="6">
        <f t="shared" si="2"/>
        <v>56.832217570600008</v>
      </c>
    </row>
    <row r="71" spans="1:2" ht="14.25" customHeight="1" x14ac:dyDescent="0.25">
      <c r="A71" s="3">
        <v>11.9</v>
      </c>
      <c r="B71" s="4">
        <f t="shared" si="2"/>
        <v>57.599581587300008</v>
      </c>
    </row>
    <row r="72" spans="1:2" ht="14.25" customHeight="1" x14ac:dyDescent="0.25">
      <c r="A72" s="5">
        <v>12</v>
      </c>
      <c r="B72" s="6">
        <f t="shared" si="2"/>
        <v>58.366945603999994</v>
      </c>
    </row>
  </sheetData>
  <mergeCells count="13">
    <mergeCell ref="K8:K9"/>
    <mergeCell ref="M8:M9"/>
    <mergeCell ref="N7:P9"/>
    <mergeCell ref="K1:P1"/>
    <mergeCell ref="K2:M5"/>
    <mergeCell ref="K6:M6"/>
    <mergeCell ref="N6:P6"/>
    <mergeCell ref="N2:P5"/>
    <mergeCell ref="D2:D5"/>
    <mergeCell ref="E2:J5"/>
    <mergeCell ref="D6:D9"/>
    <mergeCell ref="E6:J9"/>
    <mergeCell ref="D1:J1"/>
  </mergeCells>
  <phoneticPr fontId="1" type="noConversion"/>
  <conditionalFormatting sqref="N7:P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N2:P5" xr:uid="{5B0AED7E-8A6B-4E8F-803C-1D8FECC787AE}">
      <formula1>$D$50:$D$53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Belt tension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QM15251</cp:lastModifiedBy>
  <dcterms:created xsi:type="dcterms:W3CDTF">2006-09-16T00:00:00Z</dcterms:created>
  <dcterms:modified xsi:type="dcterms:W3CDTF">2024-07-24T07:16:02Z</dcterms:modified>
</cp:coreProperties>
</file>