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Udacity\"/>
    </mc:Choice>
  </mc:AlternateContent>
  <bookViews>
    <workbookView xWindow="0" yWindow="2528" windowWidth="21390" windowHeight="7980"/>
  </bookViews>
  <sheets>
    <sheet name="stroopdata" sheetId="1" r:id="rId1"/>
  </sheets>
  <calcPr calcId="152511"/>
</workbook>
</file>

<file path=xl/calcChain.xml><?xml version="1.0" encoding="utf-8"?>
<calcChain xmlns="http://schemas.openxmlformats.org/spreadsheetml/2006/main">
  <c r="R2" i="1" l="1"/>
  <c r="Q2" i="1"/>
  <c r="D2" i="1"/>
  <c r="D3" i="1" s="1"/>
  <c r="D4" i="1" s="1"/>
  <c r="D5" i="1" s="1"/>
  <c r="D6" i="1" s="1"/>
  <c r="B2" i="1"/>
  <c r="B3" i="1" s="1"/>
  <c r="B4" i="1" s="1"/>
  <c r="B5" i="1" s="1"/>
  <c r="B6" i="1" s="1"/>
  <c r="R3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R4" i="1" s="1"/>
  <c r="R5" i="1" l="1"/>
  <c r="R6" i="1"/>
</calcChain>
</file>

<file path=xl/sharedStrings.xml><?xml version="1.0" encoding="utf-8"?>
<sst xmlns="http://schemas.openxmlformats.org/spreadsheetml/2006/main" count="70" uniqueCount="46">
  <si>
    <t>Congruent</t>
  </si>
  <si>
    <t>Incongruent</t>
  </si>
  <si>
    <t>Mean</t>
  </si>
  <si>
    <t>Diff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</si>
  <si>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</si>
  <si>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</si>
  <si>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</si>
  <si>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</si>
  <si>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</si>
  <si>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</si>
  <si>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</si>
  <si>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</si>
  <si>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</si>
  <si>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</si>
  <si>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</si>
  <si>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</si>
  <si>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</si>
  <si>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</si>
  <si>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</si>
  <si>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</si>
  <si>
    <t>bin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</si>
  <si>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</si>
  <si>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</si>
  <si>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</si>
  <si>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</si>
  <si>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</si>
  <si>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</si>
  <si>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</si>
  <si>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</si>
  <si>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</si>
  <si>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</si>
  <si>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</si>
  <si>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</si>
  <si>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</si>
  <si>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</si>
  <si>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</si>
  <si>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</si>
  <si>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</si>
  <si>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average</t>
  </si>
  <si>
    <t>point estimate</t>
  </si>
  <si>
    <t>t-stat</t>
  </si>
  <si>
    <t>sd</t>
  </si>
  <si>
    <t>n</t>
  </si>
  <si>
    <t>t-crit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</si>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</sst>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stroopdata!$G$2:$G$7</c:f>
              <c:strCache>
                <c:ptCount val="6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More</c:v>
                </c:pt>
              </c:strCache>
            </c:strRef>
          </c:cat>
          <c:val>
            <c:numRef>
              <c:f>stroopdata!$H$2:$H$7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545896"/>
        <c:axId val="588541976"/>
      </c:barChart>
      <c:catAx>
        <c:axId val="58854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541976"/>
        <c:crosses val="autoZero"/>
        <c:auto val="1"/>
        <c:lblAlgn val="ctr"/>
        <c:lblOffset val="100"/>
        <c:noMultiLvlLbl val="0"/>
      </c:catAx>
      <c:valAx>
        <c:axId val="588541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85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stroopdata!$G$15:$G$20</c:f>
              <c:strCache>
                <c:ptCount val="6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More</c:v>
                </c:pt>
              </c:strCache>
            </c:strRef>
          </c:cat>
          <c:val>
            <c:numRef>
              <c:f>stroopdata!$H$15:$H$20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546680"/>
        <c:axId val="588540016"/>
      </c:barChart>
      <c:catAx>
        <c:axId val="58854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540016"/>
        <c:crosses val="autoZero"/>
        <c:auto val="1"/>
        <c:lblAlgn val="ctr"/>
        <c:lblOffset val="100"/>
        <c:noMultiLvlLbl val="0"/>
      </c:catAx>
      <c:valAx>
        <c:axId val="58854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854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138113</xdr:rowOff>
    </xdr:from>
    <xdr:to>
      <xdr:col>14</xdr:col>
      <xdr:colOff>371476</xdr:colOff>
      <xdr:row>10</xdr:row>
      <xdr:rowOff>138113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352426</xdr:colOff>
      <xdr:row>12</xdr:row>
      <xdr:rowOff>171449</xdr:rowOff>
    </xdr:from>
    <xdr:to>
      <xdr:col>14</xdr:col>
      <xdr:colOff>352426</xdr:colOff>
      <xdr:row>22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6" workbookViewId="0">
      <selection activeCell="N38" sqref="N38"/>
    </sheetView>
  </sheetViews>
  <sheetFormatPr defaultRowHeight="14.25" x14ac:dyDescent="0.45"/>
  <cols>
    <col min="1" max="2" width="15.46484375" customWidth="1"/>
    <col min="3" max="4" width="12.9296875" customWidth="1"/>
    <col min="7" max="7" width="16.1328125" customWidth="1"/>
    <col min="8" max="10" width="9.06640625" customWidth="1"/>
    <col min="11" max="11" width="20.1328125" customWidth="1"/>
    <col min="12" max="13" width="9.06640625" customWidth="1"/>
    <col min="14" max="14" width="26.19921875" customWidth="1"/>
    <col min="15" max="15" width="9.06640625" customWidth="1"/>
  </cols>
  <sheetData>
    <row r="1" spans="1:19" x14ac:dyDescent="0.45">
      <c r="A1" s="1" t="s">
        <v>0</v>
      </c>
      <c r="B1" s="1" t="s">
        <v>20</v>
      </c>
      <c r="C1" s="1" t="s">
        <v>1</v>
      </c>
      <c r="D1" s="1" t="s">
        <v>20</v>
      </c>
      <c r="E1" s="1" t="s">
        <v>3</v>
      </c>
      <c r="G1" s="4" t="s">
        <v>17</v>
      </c>
      <c r="H1" s="4" t="s">
        <v>19</v>
      </c>
    </row>
    <row r="2" spans="1:19" x14ac:dyDescent="0.45">
      <c r="A2">
        <v>12.079000000000001</v>
      </c>
      <c r="B2">
        <f>ROUNDUP((MAX(A:A)-MIN(A:A))/6+MIN(A:A),0)</f>
        <v>11</v>
      </c>
      <c r="C2">
        <v>19.277999999999999</v>
      </c>
      <c r="D2">
        <f>ROUNDUP((MAX(C:C)-MIN(C:C))/6+MIN(C:C),0)</f>
        <v>19</v>
      </c>
      <c r="E2">
        <f>A2-C2</f>
        <v>-7.1989999999999981</v>
      </c>
      <c r="G2" s="9">
        <v>11</v>
      </c>
      <c r="H2" s="2">
        <v>5</v>
      </c>
      <c r="Q2" s="8">
        <f>AVERAGE(A:A)</f>
        <v>14.051125000000001</v>
      </c>
      <c r="R2" s="8">
        <f>AVERAGE(C:C)</f>
        <v>22.015916666666669</v>
      </c>
      <c r="S2" s="8" t="s">
        <v>38</v>
      </c>
    </row>
    <row r="3" spans="1:19" x14ac:dyDescent="0.45">
      <c r="A3">
        <v>16.791</v>
      </c>
      <c r="B3">
        <f>ROUNDUP((MAX(A:A)-MIN(A:A))/6,0)+B2</f>
        <v>14</v>
      </c>
      <c r="C3">
        <v>18.741</v>
      </c>
      <c r="D3">
        <f>ROUNDUP((MAX(C:C)-MIN(C:C))/6,0)+D2</f>
        <v>23</v>
      </c>
      <c r="E3">
        <f t="shared" ref="E3:E25" si="0">A3-C3</f>
        <v>-1.9499999999999993</v>
      </c>
      <c r="F3" s="8"/>
      <c r="G3" s="9">
        <v>14</v>
      </c>
      <c r="H3" s="2">
        <v>6</v>
      </c>
      <c r="Q3" s="8"/>
      <c r="R3" s="8">
        <f>Q2-R2</f>
        <v>-7.9647916666666685</v>
      </c>
      <c r="S3" s="8" t="s">
        <v>39</v>
      </c>
    </row>
    <row r="4" spans="1:19" x14ac:dyDescent="0.45">
      <c r="A4">
        <v>9.5640000000000001</v>
      </c>
      <c r="B4">
        <f t="shared" ref="B4:B6" si="1">ROUNDUP((MAX(A:A)-MIN(A:A))/6,0)+B3</f>
        <v>17</v>
      </c>
      <c r="C4">
        <v>21.213999999999999</v>
      </c>
      <c r="D4">
        <f>ROUNDUP((MAX(C:C)-MIN(C:C))/6,0)+D3</f>
        <v>27</v>
      </c>
      <c r="E4">
        <f t="shared" si="0"/>
        <v>-11.649999999999999</v>
      </c>
      <c r="G4" s="9">
        <v>17</v>
      </c>
      <c r="H4" s="2">
        <v>9</v>
      </c>
      <c r="Q4" s="8"/>
      <c r="R4" s="8">
        <f>_xlfn.STDEV.S(E:E)</f>
        <v>4.8648269103590565</v>
      </c>
      <c r="S4" s="8" t="s">
        <v>41</v>
      </c>
    </row>
    <row r="5" spans="1:19" x14ac:dyDescent="0.45">
      <c r="A5">
        <v>8.6300000000000008</v>
      </c>
      <c r="B5">
        <f t="shared" si="1"/>
        <v>20</v>
      </c>
      <c r="C5">
        <v>15.686999999999999</v>
      </c>
      <c r="D5">
        <f>ROUNDUP((MAX(C:C)-MIN(C:C))/6,0)+D4</f>
        <v>31</v>
      </c>
      <c r="E5">
        <f t="shared" si="0"/>
        <v>-7.0569999999999986</v>
      </c>
      <c r="G5" s="9">
        <v>20</v>
      </c>
      <c r="H5" s="2">
        <v>3</v>
      </c>
      <c r="Q5" s="8"/>
      <c r="R5" s="8">
        <f>COUNT(E:E)</f>
        <v>24</v>
      </c>
      <c r="S5" s="8" t="s">
        <v>42</v>
      </c>
    </row>
    <row r="6" spans="1:19" x14ac:dyDescent="0.45">
      <c r="A6">
        <v>14.669</v>
      </c>
      <c r="B6">
        <f t="shared" si="1"/>
        <v>23</v>
      </c>
      <c r="C6">
        <v>22.803000000000001</v>
      </c>
      <c r="D6">
        <f>ROUNDUP((MAX(C:C)-MIN(C:C))/6,0)+D5</f>
        <v>35</v>
      </c>
      <c r="E6">
        <f t="shared" si="0"/>
        <v>-8.1340000000000003</v>
      </c>
      <c r="G6" s="9">
        <v>23</v>
      </c>
      <c r="H6" s="2">
        <v>1</v>
      </c>
      <c r="Q6" s="8"/>
      <c r="R6" s="8">
        <f>R3/(R4/SQRT(R5))</f>
        <v>-8.020706944109957</v>
      </c>
      <c r="S6" s="8" t="s">
        <v>40</v>
      </c>
    </row>
    <row r="7" spans="1:19" ht="14.65" thickBot="1" x14ac:dyDescent="0.5">
      <c r="A7">
        <v>12.238</v>
      </c>
      <c r="C7">
        <v>20.878</v>
      </c>
      <c r="E7">
        <f t="shared" si="0"/>
        <v>-8.64</v>
      </c>
      <c r="G7" s="3" t="s">
        <v>18</v>
      </c>
      <c r="H7" s="3">
        <v>0</v>
      </c>
      <c r="Q7" s="8"/>
      <c r="R7" s="8">
        <v>1.6792</v>
      </c>
      <c r="S7" s="8" t="s">
        <v>43</v>
      </c>
    </row>
    <row r="8" spans="1:19" x14ac:dyDescent="0.45">
      <c r="A8">
        <v>14.692</v>
      </c>
      <c r="C8">
        <v>24.571999999999999</v>
      </c>
      <c r="E8">
        <f t="shared" si="0"/>
        <v>-9.879999999999999</v>
      </c>
      <c r="Q8" s="8"/>
      <c r="R8" s="8"/>
      <c r="S8" s="8"/>
    </row>
    <row r="9" spans="1:19" x14ac:dyDescent="0.45">
      <c r="A9">
        <v>8.9870000000000001</v>
      </c>
      <c r="C9">
        <v>17.393999999999998</v>
      </c>
      <c r="E9">
        <f t="shared" si="0"/>
        <v>-8.4069999999999983</v>
      </c>
      <c r="Q9" s="8"/>
      <c r="R9" s="8"/>
      <c r="S9" s="8"/>
    </row>
    <row r="10" spans="1:19" x14ac:dyDescent="0.45">
      <c r="A10">
        <v>9.4009999999999998</v>
      </c>
      <c r="C10">
        <v>20.762</v>
      </c>
      <c r="E10">
        <f t="shared" si="0"/>
        <v>-11.361000000000001</v>
      </c>
      <c r="Q10" s="8"/>
      <c r="R10" s="8"/>
      <c r="S10" s="8"/>
    </row>
    <row r="11" spans="1:19" x14ac:dyDescent="0.45">
      <c r="A11">
        <v>14.48</v>
      </c>
      <c r="C11">
        <v>26.282</v>
      </c>
      <c r="E11">
        <f t="shared" si="0"/>
        <v>-11.802</v>
      </c>
      <c r="Q11" s="8"/>
      <c r="R11" s="8"/>
      <c r="S11" s="8"/>
    </row>
    <row r="12" spans="1:19" x14ac:dyDescent="0.45">
      <c r="A12">
        <v>22.327999999999999</v>
      </c>
      <c r="C12">
        <v>24.524000000000001</v>
      </c>
      <c r="E12">
        <f t="shared" si="0"/>
        <v>-2.1960000000000015</v>
      </c>
      <c r="Q12" s="8"/>
      <c r="R12" s="8"/>
      <c r="S12" s="8"/>
    </row>
    <row r="13" spans="1:19" ht="14.65" thickBot="1" x14ac:dyDescent="0.5">
      <c r="A13">
        <v>15.298</v>
      </c>
      <c r="C13">
        <v>18.643999999999998</v>
      </c>
      <c r="E13">
        <f t="shared" si="0"/>
        <v>-3.3459999999999983</v>
      </c>
      <c r="Q13" s="8"/>
      <c r="R13" s="8"/>
      <c r="S13" s="8"/>
    </row>
    <row r="14" spans="1:19" x14ac:dyDescent="0.45">
      <c r="A14">
        <v>15.073</v>
      </c>
      <c r="C14">
        <v>17.510000000000002</v>
      </c>
      <c r="E14">
        <f t="shared" si="0"/>
        <v>-2.4370000000000012</v>
      </c>
      <c r="G14" s="4" t="s">
        <v>17</v>
      </c>
      <c r="H14" s="4" t="s">
        <v>19</v>
      </c>
      <c r="Q14" s="8"/>
      <c r="R14" s="8"/>
      <c r="S14" s="8"/>
    </row>
    <row r="15" spans="1:19" x14ac:dyDescent="0.45">
      <c r="A15">
        <v>16.928999999999998</v>
      </c>
      <c r="C15">
        <v>20.329999999999998</v>
      </c>
      <c r="E15">
        <f t="shared" si="0"/>
        <v>-3.4009999999999998</v>
      </c>
      <c r="G15" s="9">
        <v>19</v>
      </c>
      <c r="H15" s="2">
        <v>7</v>
      </c>
      <c r="Q15" s="8"/>
      <c r="R15" s="8"/>
      <c r="S15" s="8"/>
    </row>
    <row r="16" spans="1:19" x14ac:dyDescent="0.45">
      <c r="A16">
        <v>18.2</v>
      </c>
      <c r="C16">
        <v>35.255000000000003</v>
      </c>
      <c r="E16">
        <f t="shared" si="0"/>
        <v>-17.055000000000003</v>
      </c>
      <c r="G16" s="9">
        <v>23</v>
      </c>
      <c r="H16" s="2">
        <v>10</v>
      </c>
      <c r="Q16" s="8"/>
      <c r="R16" s="8"/>
      <c r="S16" s="8"/>
    </row>
    <row r="17" spans="1:19" x14ac:dyDescent="0.45">
      <c r="A17">
        <v>12.13</v>
      </c>
      <c r="C17">
        <v>22.158000000000001</v>
      </c>
      <c r="E17">
        <f t="shared" si="0"/>
        <v>-10.028</v>
      </c>
      <c r="G17" s="9">
        <v>27</v>
      </c>
      <c r="H17" s="2">
        <v>5</v>
      </c>
      <c r="Q17" s="8"/>
      <c r="R17" s="8"/>
      <c r="S17" s="8"/>
    </row>
    <row r="18" spans="1:19" x14ac:dyDescent="0.45">
      <c r="A18">
        <v>18.495000000000001</v>
      </c>
      <c r="C18">
        <v>25.138999999999999</v>
      </c>
      <c r="E18">
        <f t="shared" si="0"/>
        <v>-6.6439999999999984</v>
      </c>
      <c r="G18" s="9">
        <v>31</v>
      </c>
      <c r="H18" s="2">
        <v>0</v>
      </c>
      <c r="Q18" s="8"/>
      <c r="R18" s="8"/>
      <c r="S18" s="8"/>
    </row>
    <row r="19" spans="1:19" x14ac:dyDescent="0.45">
      <c r="A19">
        <v>10.638999999999999</v>
      </c>
      <c r="C19">
        <v>20.428999999999998</v>
      </c>
      <c r="E19">
        <f t="shared" si="0"/>
        <v>-9.7899999999999991</v>
      </c>
      <c r="G19" s="9">
        <v>35</v>
      </c>
      <c r="H19" s="2">
        <v>1</v>
      </c>
      <c r="Q19" s="8"/>
      <c r="R19" s="8"/>
      <c r="S19" s="8"/>
    </row>
    <row r="20" spans="1:19" ht="14.65" thickBot="1" x14ac:dyDescent="0.5">
      <c r="A20">
        <v>11.343999999999999</v>
      </c>
      <c r="C20">
        <v>17.425000000000001</v>
      </c>
      <c r="E20">
        <f t="shared" si="0"/>
        <v>-6.0810000000000013</v>
      </c>
      <c r="G20" s="3" t="s">
        <v>18</v>
      </c>
      <c r="H20" s="3">
        <v>1</v>
      </c>
      <c r="Q20" s="8"/>
      <c r="R20" s="8"/>
      <c r="S20" s="8"/>
    </row>
    <row r="21" spans="1:19" x14ac:dyDescent="0.45">
      <c r="A21">
        <v>12.369</v>
      </c>
      <c r="C21">
        <v>34.287999999999997</v>
      </c>
      <c r="E21">
        <f t="shared" si="0"/>
        <v>-21.918999999999997</v>
      </c>
      <c r="Q21" s="8"/>
      <c r="R21" s="8"/>
      <c r="S21" s="8"/>
    </row>
    <row r="22" spans="1:19" x14ac:dyDescent="0.45">
      <c r="A22">
        <v>12.944000000000001</v>
      </c>
      <c r="C22">
        <v>23.893999999999998</v>
      </c>
      <c r="E22">
        <f t="shared" si="0"/>
        <v>-10.949999999999998</v>
      </c>
    </row>
    <row r="23" spans="1:19" x14ac:dyDescent="0.45">
      <c r="A23">
        <v>14.233000000000001</v>
      </c>
      <c r="C23">
        <v>17.96</v>
      </c>
      <c r="E23">
        <f t="shared" si="0"/>
        <v>-3.7270000000000003</v>
      </c>
    </row>
    <row r="24" spans="1:19" x14ac:dyDescent="0.45">
      <c r="A24">
        <v>19.71</v>
      </c>
      <c r="C24">
        <v>22.058</v>
      </c>
      <c r="E24">
        <f t="shared" si="0"/>
        <v>-2.347999999999999</v>
      </c>
    </row>
    <row r="25" spans="1:19" x14ac:dyDescent="0.45">
      <c r="A25">
        <v>16.004000000000001</v>
      </c>
      <c r="C25">
        <v>21.157</v>
      </c>
      <c r="E25">
        <f t="shared" si="0"/>
        <v>-5.1529999999999987</v>
      </c>
    </row>
    <row r="26" spans="1:19" x14ac:dyDescent="0.45">
      <c r="G26" t="s">
        <v>21</v>
      </c>
    </row>
    <row r="27" spans="1:19" ht="14.65" thickBot="1" x14ac:dyDescent="0.5"/>
    <row r="28" spans="1:19" x14ac:dyDescent="0.45">
      <c r="G28" s="4"/>
      <c r="H28" s="4" t="s">
        <v>22</v>
      </c>
      <c r="I28" s="4" t="s">
        <v>23</v>
      </c>
    </row>
    <row r="29" spans="1:19" x14ac:dyDescent="0.45">
      <c r="G29" s="2" t="s">
        <v>2</v>
      </c>
      <c r="H29" s="2">
        <v>22.015916666666669</v>
      </c>
      <c r="I29" s="2">
        <v>14.051125000000001</v>
      </c>
    </row>
    <row r="30" spans="1:19" x14ac:dyDescent="0.45">
      <c r="G30" s="2" t="s">
        <v>24</v>
      </c>
      <c r="H30" s="2">
        <v>23.011757036231874</v>
      </c>
      <c r="I30" s="2">
        <v>12.669029070652117</v>
      </c>
    </row>
    <row r="31" spans="1:19" x14ac:dyDescent="0.45">
      <c r="G31" s="2" t="s">
        <v>25</v>
      </c>
      <c r="H31" s="2">
        <v>24</v>
      </c>
      <c r="I31" s="2">
        <v>24</v>
      </c>
    </row>
    <row r="32" spans="1:19" x14ac:dyDescent="0.45">
      <c r="G32" s="2" t="s">
        <v>26</v>
      </c>
      <c r="H32" s="2">
        <v>23</v>
      </c>
      <c r="I32" s="2">
        <v>23</v>
      </c>
    </row>
    <row r="33" spans="7:16" x14ac:dyDescent="0.45">
      <c r="G33" s="2" t="s">
        <v>27</v>
      </c>
      <c r="H33" s="2">
        <v>1.8163788959596556</v>
      </c>
      <c r="I33" s="2"/>
    </row>
    <row r="34" spans="7:16" x14ac:dyDescent="0.45">
      <c r="G34" s="2" t="s">
        <v>28</v>
      </c>
      <c r="H34" s="2">
        <v>7.9931933958782897E-2</v>
      </c>
      <c r="I34" s="2"/>
    </row>
    <row r="35" spans="7:16" ht="14.65" thickBot="1" x14ac:dyDescent="0.5">
      <c r="G35" s="3" t="s">
        <v>29</v>
      </c>
      <c r="H35" s="3">
        <v>2.0144248417118242</v>
      </c>
      <c r="I35" s="3"/>
    </row>
    <row r="37" spans="7:16" ht="14.65" thickBot="1" x14ac:dyDescent="0.5"/>
    <row r="38" spans="7:16" x14ac:dyDescent="0.45">
      <c r="G38" t="s">
        <v>30</v>
      </c>
      <c r="K38" s="5" t="s">
        <v>3</v>
      </c>
      <c r="L38" s="5"/>
      <c r="N38" t="s">
        <v>44</v>
      </c>
    </row>
    <row r="39" spans="7:16" ht="14.65" thickBot="1" x14ac:dyDescent="0.5">
      <c r="K39" s="2"/>
      <c r="L39" s="2"/>
    </row>
    <row r="40" spans="7:16" x14ac:dyDescent="0.45">
      <c r="G40" s="4"/>
      <c r="H40" s="4" t="s">
        <v>22</v>
      </c>
      <c r="I40" s="4" t="s">
        <v>23</v>
      </c>
      <c r="K40" s="2" t="s">
        <v>2</v>
      </c>
      <c r="L40" s="6">
        <v>-7.964791666666664</v>
      </c>
      <c r="N40" s="4"/>
      <c r="O40" s="4" t="s">
        <v>22</v>
      </c>
      <c r="P40" s="4" t="s">
        <v>23</v>
      </c>
    </row>
    <row r="41" spans="7:16" x14ac:dyDescent="0.45">
      <c r="G41" s="2" t="s">
        <v>2</v>
      </c>
      <c r="H41" s="6">
        <v>14.051125000000001</v>
      </c>
      <c r="I41" s="6">
        <v>22.015916666666669</v>
      </c>
      <c r="K41" s="2" t="s">
        <v>4</v>
      </c>
      <c r="L41" s="6">
        <v>0.9930286347783408</v>
      </c>
      <c r="N41" s="2" t="s">
        <v>2</v>
      </c>
      <c r="O41" s="6">
        <v>14.051125000000001</v>
      </c>
      <c r="P41" s="6">
        <v>22.015916666666669</v>
      </c>
    </row>
    <row r="42" spans="7:16" x14ac:dyDescent="0.45">
      <c r="G42" s="2" t="s">
        <v>24</v>
      </c>
      <c r="H42" s="6">
        <v>12.669029070652117</v>
      </c>
      <c r="I42" s="6">
        <v>23.011757036231874</v>
      </c>
      <c r="K42" s="2" t="s">
        <v>5</v>
      </c>
      <c r="L42" s="6">
        <v>-7.6664999999999992</v>
      </c>
      <c r="N42" s="2" t="s">
        <v>24</v>
      </c>
      <c r="O42" s="6">
        <v>12.669029070652117</v>
      </c>
      <c r="P42" s="6">
        <v>23.011757036231874</v>
      </c>
    </row>
    <row r="43" spans="7:16" x14ac:dyDescent="0.45">
      <c r="G43" s="2" t="s">
        <v>25</v>
      </c>
      <c r="H43" s="6">
        <v>24</v>
      </c>
      <c r="I43" s="6">
        <v>24</v>
      </c>
      <c r="K43" s="2" t="s">
        <v>6</v>
      </c>
      <c r="L43" s="6" t="e">
        <v>#N/A</v>
      </c>
      <c r="N43" s="2" t="s">
        <v>25</v>
      </c>
      <c r="O43" s="2">
        <v>24</v>
      </c>
      <c r="P43" s="2">
        <v>24</v>
      </c>
    </row>
    <row r="44" spans="7:16" x14ac:dyDescent="0.45">
      <c r="G44" s="2" t="s">
        <v>31</v>
      </c>
      <c r="H44" s="6">
        <v>17.840393053441996</v>
      </c>
      <c r="I44" s="6"/>
      <c r="K44" s="2" t="s">
        <v>7</v>
      </c>
      <c r="L44" s="6">
        <v>4.8648269103590565</v>
      </c>
      <c r="N44" s="2" t="s">
        <v>45</v>
      </c>
      <c r="O44" s="6">
        <v>0.35181952723213583</v>
      </c>
      <c r="P44" s="2"/>
    </row>
    <row r="45" spans="7:16" x14ac:dyDescent="0.45">
      <c r="G45" s="2" t="s">
        <v>32</v>
      </c>
      <c r="H45" s="6">
        <v>0</v>
      </c>
      <c r="I45" s="6"/>
      <c r="K45" s="2" t="s">
        <v>8</v>
      </c>
      <c r="L45" s="6">
        <v>23.666540867753639</v>
      </c>
      <c r="N45" s="2" t="s">
        <v>32</v>
      </c>
      <c r="O45" s="2">
        <v>0</v>
      </c>
      <c r="P45" s="2"/>
    </row>
    <row r="46" spans="7:16" x14ac:dyDescent="0.45">
      <c r="G46" s="2" t="s">
        <v>26</v>
      </c>
      <c r="H46" s="6">
        <v>46</v>
      </c>
      <c r="I46" s="6"/>
      <c r="K46" s="2" t="s">
        <v>9</v>
      </c>
      <c r="L46" s="6">
        <v>1.7100136350214679</v>
      </c>
      <c r="N46" s="2" t="s">
        <v>26</v>
      </c>
      <c r="O46" s="2">
        <v>23</v>
      </c>
      <c r="P46" s="2"/>
    </row>
    <row r="47" spans="7:16" x14ac:dyDescent="0.45">
      <c r="G47" s="2" t="s">
        <v>33</v>
      </c>
      <c r="H47" s="6">
        <v>-6.5322505539032356</v>
      </c>
      <c r="I47" s="6"/>
      <c r="K47" s="2" t="s">
        <v>10</v>
      </c>
      <c r="L47" s="6">
        <v>-1.0732099874867336</v>
      </c>
      <c r="N47" s="2" t="s">
        <v>33</v>
      </c>
      <c r="O47" s="6">
        <v>-8.0207069441099552</v>
      </c>
      <c r="P47" s="2"/>
    </row>
    <row r="48" spans="7:16" x14ac:dyDescent="0.45">
      <c r="G48" s="2" t="s">
        <v>34</v>
      </c>
      <c r="H48" s="6">
        <v>2.2974744811475391E-8</v>
      </c>
      <c r="I48" s="6"/>
      <c r="K48" s="2" t="s">
        <v>11</v>
      </c>
      <c r="L48" s="6">
        <v>19.968999999999998</v>
      </c>
      <c r="N48" s="2" t="s">
        <v>34</v>
      </c>
      <c r="O48" s="6">
        <v>2.051500292855595E-8</v>
      </c>
      <c r="P48" s="2"/>
    </row>
    <row r="49" spans="7:16" x14ac:dyDescent="0.45">
      <c r="G49" s="2" t="s">
        <v>35</v>
      </c>
      <c r="H49" s="6">
        <v>1.678660413556865</v>
      </c>
      <c r="I49" s="6"/>
      <c r="K49" s="2" t="s">
        <v>12</v>
      </c>
      <c r="L49" s="6">
        <v>-21.918999999999997</v>
      </c>
      <c r="N49" s="2" t="s">
        <v>35</v>
      </c>
      <c r="O49" s="6">
        <v>1.7138715277470482</v>
      </c>
      <c r="P49" s="2"/>
    </row>
    <row r="50" spans="7:16" x14ac:dyDescent="0.45">
      <c r="G50" s="2" t="s">
        <v>36</v>
      </c>
      <c r="H50" s="6">
        <v>4.5949489622950782E-8</v>
      </c>
      <c r="I50" s="6"/>
      <c r="K50" s="2" t="s">
        <v>13</v>
      </c>
      <c r="L50" s="6">
        <v>-1.9499999999999993</v>
      </c>
      <c r="N50" s="2" t="s">
        <v>36</v>
      </c>
      <c r="O50" s="6">
        <v>4.1030005857111901E-8</v>
      </c>
      <c r="P50" s="2"/>
    </row>
    <row r="51" spans="7:16" ht="14.65" thickBot="1" x14ac:dyDescent="0.5">
      <c r="G51" s="3" t="s">
        <v>37</v>
      </c>
      <c r="H51" s="7">
        <v>2.0128955989194299</v>
      </c>
      <c r="I51" s="7"/>
      <c r="K51" s="2" t="s">
        <v>14</v>
      </c>
      <c r="L51" s="6">
        <v>-191.15499999999994</v>
      </c>
      <c r="N51" s="3" t="s">
        <v>37</v>
      </c>
      <c r="O51" s="7">
        <v>2.0686576104190491</v>
      </c>
      <c r="P51" s="3"/>
    </row>
    <row r="52" spans="7:16" x14ac:dyDescent="0.45">
      <c r="K52" s="2" t="s">
        <v>15</v>
      </c>
      <c r="L52" s="6">
        <v>24</v>
      </c>
    </row>
    <row r="53" spans="7:16" ht="14.65" thickBot="1" x14ac:dyDescent="0.5">
      <c r="K53" s="3" t="s">
        <v>16</v>
      </c>
      <c r="L53" s="7">
        <v>2.0542362426982517</v>
      </c>
      <c r="N53" s="8"/>
    </row>
    <row r="54" spans="7:16" x14ac:dyDescent="0.45">
      <c r="N54" s="8"/>
    </row>
  </sheetData>
  <sortState ref="G27:G31">
    <sortCondition ref="G27"/>
  </sortState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Cropper</dc:creator>
  <cp:lastModifiedBy>billcr</cp:lastModifiedBy>
  <dcterms:created xsi:type="dcterms:W3CDTF">2015-08-20T18:57:06Z</dcterms:created>
  <dcterms:modified xsi:type="dcterms:W3CDTF">2015-08-25T17:59:07Z</dcterms:modified>
</cp:coreProperties>
</file>