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v237\Documents\qXL-tutorial\qXL-dev\Tutorial\Excel\"/>
    </mc:Choice>
  </mc:AlternateContent>
  <bookViews>
    <workbookView xWindow="0" yWindow="0" windowWidth="23940" windowHeight="9630" activeTab="1"/>
  </bookViews>
  <sheets>
    <sheet name="kdb+ connection" sheetId="1" r:id="rId1"/>
    <sheet name="RTD" sheetId="7" r:id="rId2"/>
  </sheets>
  <definedNames>
    <definedName name="nrAlias" localSheetId="0">'kdb+ connection'!#REF!</definedName>
    <definedName name="nrConnection" localSheetId="0">'kdb+ connection'!#REF!</definedName>
    <definedName name="nrHost" localSheetId="0">'kdb+ connection'!#REF!</definedName>
    <definedName name="nrPassword" localSheetId="0">'kdb+ connection'!#REF!</definedName>
    <definedName name="nrPort" localSheetId="0">'kdb+ connection'!#REF!</definedName>
    <definedName name="nrRTDAlias" localSheetId="0">'kdb+ connection'!$B$2</definedName>
    <definedName name="nrRTDConnection" localSheetId="0">'kdb+ connection'!$A$2</definedName>
    <definedName name="nrRTDHost">'kdb+ connection'!$C$2</definedName>
    <definedName name="nrRTDPassword" localSheetId="0">'kdb+ connection'!$F$2</definedName>
    <definedName name="nrRTDPort" localSheetId="0">'kdb+ connection'!$D$2</definedName>
    <definedName name="nrRTDUser" localSheetId="0">'kdb+ connection'!$E$2</definedName>
    <definedName name="nrUser" localSheetId="0">'kdb+ connection'!#REF!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66" i="7"/>
  <c r="A2" i="1"/>
  <c r="D82" i="7"/>
  <c r="C87" i="7"/>
  <c r="C47" i="7"/>
  <c r="D81" i="7"/>
  <c r="D21" i="7"/>
  <c r="B12" i="7"/>
  <c r="B41" i="7"/>
  <c r="C74" i="7"/>
  <c r="C14" i="7"/>
  <c r="D54" i="7"/>
  <c r="D80" i="7"/>
  <c r="D13" i="7"/>
  <c r="B23" i="7"/>
  <c r="B57" i="7"/>
  <c r="B67" i="7"/>
  <c r="C15" i="7"/>
  <c r="B56" i="7"/>
  <c r="B16" i="7"/>
  <c r="C88" i="7"/>
  <c r="C55" i="7"/>
  <c r="D22" i="7"/>
  <c r="D84" i="7"/>
  <c r="B15" i="7"/>
  <c r="B82" i="7"/>
  <c r="C52" i="7"/>
  <c r="D11" i="7"/>
  <c r="B48" i="7"/>
  <c r="D58" i="7"/>
  <c r="B26" i="7"/>
  <c r="C50" i="7"/>
  <c r="C84" i="7"/>
  <c r="D4" i="7"/>
  <c r="D41" i="7"/>
  <c r="D67" i="7"/>
  <c r="B77" i="7"/>
  <c r="B20" i="7"/>
  <c r="C41" i="7"/>
  <c r="C83" i="7"/>
  <c r="D24" i="7"/>
  <c r="D49" i="7"/>
  <c r="D68" i="7"/>
  <c r="B76" i="7"/>
  <c r="B7" i="7"/>
  <c r="D72" i="7"/>
  <c r="C12" i="7"/>
  <c r="D78" i="7"/>
  <c r="B19" i="7"/>
  <c r="C76" i="7"/>
  <c r="D42" i="7"/>
  <c r="B78" i="7"/>
  <c r="B50" i="7"/>
  <c r="C10" i="7"/>
  <c r="D76" i="7"/>
  <c r="B21" i="7"/>
  <c r="B74" i="7"/>
  <c r="D77" i="7"/>
  <c r="D17" i="7"/>
  <c r="C49" i="7"/>
  <c r="D16" i="7"/>
  <c r="B58" i="7"/>
  <c r="C56" i="7"/>
  <c r="D8" i="7"/>
  <c r="D75" i="7"/>
  <c r="D90" i="7"/>
  <c r="B68" i="7"/>
  <c r="C89" i="7"/>
  <c r="B45" i="7"/>
  <c r="B38" i="7"/>
  <c r="B71" i="7"/>
  <c r="D85" i="7"/>
  <c r="B49" i="7"/>
  <c r="C42" i="7"/>
  <c r="D51" i="7"/>
  <c r="B75" i="7"/>
  <c r="B39" i="7"/>
  <c r="B8" i="7"/>
  <c r="D15" i="7"/>
  <c r="D40" i="7"/>
  <c r="D9" i="7"/>
  <c r="C85" i="7"/>
  <c r="D70" i="7"/>
  <c r="B87" i="7"/>
  <c r="D89" i="7"/>
  <c r="B37" i="7"/>
  <c r="B88" i="7"/>
  <c r="D79" i="7"/>
  <c r="C53" i="7"/>
  <c r="D52" i="7"/>
  <c r="B28" i="7"/>
  <c r="C13" i="7"/>
  <c r="D18" i="7"/>
  <c r="B52" i="7"/>
  <c r="B84" i="7"/>
  <c r="C22" i="7"/>
  <c r="B86" i="7"/>
  <c r="B25" i="7"/>
  <c r="B54" i="7"/>
  <c r="C58" i="7"/>
  <c r="C16" i="7"/>
  <c r="D35" i="7"/>
  <c r="C19" i="7"/>
  <c r="D25" i="7"/>
  <c r="C11" i="7"/>
  <c r="D86" i="7"/>
  <c r="D39" i="7"/>
  <c r="B72" i="7"/>
  <c r="D88" i="7"/>
  <c r="D38" i="7"/>
  <c r="B4" i="7"/>
  <c r="B42" i="7"/>
  <c r="C26" i="7"/>
  <c r="D69" i="7"/>
  <c r="B51" i="7"/>
  <c r="C43" i="7"/>
  <c r="B5" i="7"/>
  <c r="C5" i="7"/>
  <c r="D66" i="7"/>
  <c r="C82" i="7"/>
  <c r="B89" i="7"/>
  <c r="C72" i="7"/>
  <c r="B34" i="7"/>
  <c r="C38" i="7"/>
  <c r="C48" i="7"/>
  <c r="C36" i="7"/>
  <c r="C9" i="7"/>
  <c r="C70" i="7"/>
  <c r="B13" i="7"/>
  <c r="D44" i="7"/>
  <c r="B55" i="7"/>
  <c r="D37" i="7"/>
  <c r="C66" i="7"/>
  <c r="B73" i="7"/>
  <c r="B27" i="7"/>
  <c r="C37" i="7"/>
  <c r="C79" i="7"/>
  <c r="D27" i="7"/>
  <c r="D36" i="7"/>
  <c r="B53" i="7"/>
  <c r="B90" i="7"/>
  <c r="B9" i="7"/>
  <c r="C45" i="7"/>
  <c r="C80" i="7"/>
  <c r="D28" i="7"/>
  <c r="D46" i="7"/>
  <c r="C17" i="7"/>
  <c r="D83" i="7"/>
  <c r="B11" i="7"/>
  <c r="B79" i="7"/>
  <c r="C44" i="7"/>
  <c r="C6" i="7"/>
  <c r="C75" i="7"/>
  <c r="D55" i="7"/>
  <c r="B70" i="7"/>
  <c r="C40" i="7"/>
  <c r="C20" i="7"/>
  <c r="D12" i="7"/>
  <c r="C54" i="7"/>
  <c r="D74" i="7"/>
  <c r="D14" i="7"/>
  <c r="B14" i="7"/>
  <c r="B46" i="7"/>
  <c r="C90" i="7"/>
  <c r="C7" i="7"/>
  <c r="C39" i="7"/>
  <c r="D73" i="7"/>
  <c r="D6" i="7"/>
  <c r="B22" i="7"/>
  <c r="B36" i="7"/>
  <c r="B83" i="7"/>
  <c r="C8" i="7"/>
  <c r="B43" i="7"/>
  <c r="D7" i="7"/>
  <c r="B44" i="7"/>
  <c r="C23" i="7"/>
  <c r="D71" i="7"/>
  <c r="B6" i="7"/>
  <c r="C71" i="7"/>
  <c r="D34" i="7"/>
  <c r="D5" i="7"/>
  <c r="B47" i="7"/>
  <c r="C21" i="7"/>
  <c r="D87" i="7"/>
  <c r="C46" i="7"/>
  <c r="C25" i="7"/>
  <c r="C68" i="7"/>
  <c r="D48" i="7"/>
  <c r="C4" i="7"/>
  <c r="C67" i="7"/>
  <c r="D56" i="7"/>
  <c r="B85" i="7"/>
  <c r="D57" i="7"/>
  <c r="C27" i="7"/>
  <c r="D23" i="7"/>
  <c r="C69" i="7"/>
  <c r="B40" i="7"/>
  <c r="C51" i="7"/>
  <c r="B17" i="7"/>
  <c r="C78" i="7"/>
  <c r="D26" i="7"/>
  <c r="C77" i="7"/>
  <c r="D45" i="7"/>
  <c r="D19" i="7"/>
  <c r="C81" i="7"/>
  <c r="B69" i="7"/>
  <c r="B18" i="7"/>
  <c r="C86" i="7"/>
  <c r="C35" i="7"/>
  <c r="B24" i="7"/>
  <c r="C18" i="7"/>
  <c r="D10" i="7"/>
  <c r="C34" i="7"/>
  <c r="D47" i="7"/>
  <c r="C28" i="7"/>
  <c r="D43" i="7"/>
  <c r="D53" i="7"/>
  <c r="B10" i="7"/>
  <c r="D20" i="7"/>
  <c r="B81" i="7"/>
  <c r="C73" i="7"/>
  <c r="B80" i="7"/>
  <c r="C57" i="7"/>
  <c r="C24" i="7"/>
  <c r="D50" i="7"/>
  <c r="B35" i="7"/>
  <c r="G2" i="1" l="1"/>
</calcChain>
</file>

<file path=xl/sharedStrings.xml><?xml version="1.0" encoding="utf-8"?>
<sst xmlns="http://schemas.openxmlformats.org/spreadsheetml/2006/main" count="74" uniqueCount="41">
  <si>
    <t>Host</t>
  </si>
  <si>
    <t>Port</t>
  </si>
  <si>
    <t>User</t>
  </si>
  <si>
    <t>Password</t>
  </si>
  <si>
    <t>Connected</t>
  </si>
  <si>
    <t>Alias</t>
  </si>
  <si>
    <t>localhost</t>
  </si>
  <si>
    <t>instr1</t>
  </si>
  <si>
    <t>instr2</t>
  </si>
  <si>
    <t>instr5</t>
  </si>
  <si>
    <t>Data history</t>
  </si>
  <si>
    <t>trade</t>
  </si>
  <si>
    <t>sym</t>
  </si>
  <si>
    <t>time</t>
  </si>
  <si>
    <t>price</t>
  </si>
  <si>
    <t>size</t>
  </si>
  <si>
    <t>instr3</t>
  </si>
  <si>
    <t>instr4</t>
  </si>
  <si>
    <t>instr6</t>
  </si>
  <si>
    <t>instr7</t>
  </si>
  <si>
    <t>instr8</t>
  </si>
  <si>
    <t>instr9</t>
  </si>
  <si>
    <t>instr10</t>
  </si>
  <si>
    <t>instr11</t>
  </si>
  <si>
    <t>instr12</t>
  </si>
  <si>
    <t>instr13</t>
  </si>
  <si>
    <t>instr14</t>
  </si>
  <si>
    <t>instr15</t>
  </si>
  <si>
    <t>instr16</t>
  </si>
  <si>
    <t>instr17</t>
  </si>
  <si>
    <t>instr18</t>
  </si>
  <si>
    <t>instr19</t>
  </si>
  <si>
    <t>instr20</t>
  </si>
  <si>
    <t>instr21</t>
  </si>
  <si>
    <t>instr22</t>
  </si>
  <si>
    <t>instr23</t>
  </si>
  <si>
    <t>instr24</t>
  </si>
  <si>
    <t>instr25</t>
  </si>
  <si>
    <t>lag</t>
  </si>
  <si>
    <t xml:space="preserve"> </t>
  </si>
  <si>
    <t>exampleRTDConnection2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</si>
</sst>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/>
    <xf numFmtId="0" fontId="1" fillId="2" borderId="1" xfId="1"/>
    <xf numFmtId="164" fontId="0" fillId="0" borderId="0" xfId="0" applyNumberFormat="1"/>
    <xf numFmtId="2" fontId="0" fillId="0" borderId="0" xfId="0" applyNumberFormat="1"/>
  </cellXfs>
  <cellStyles count="2">
    <cellStyle name="Input" xfId="1" builtinId="20"/>
    <cellStyle name="Normal" xfId="0" builtinId="0"/>
  </cellStyles>
  <dxfs count="18"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DA3A73"/>
        </patternFill>
      </fill>
    </dxf>
  </dxfs>
  <tableStyles count="0" defaultTableStyle="TableStyleMedium2" defaultPivotStyle="PivotStyleLight16"/>
  <colors>
    <mruColors>
      <color rgb="FFDA3A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qxlrtd">
      <tp t="e">
        <v>#N/A</v>
        <stp/>
        <stp>exampleRTDConnection2</stp>
        <stp>trade</stp>
        <stp>instr17</stp>
        <stp>price</stp>
        <stp>-1</stp>
        <tr r="C50" s="7"/>
      </tp>
      <tp>
        <v>65.172975230962038</v>
        <stp/>
        <stp>exampleRTDConnection2</stp>
        <stp>trade</stp>
        <stp>instr16</stp>
        <stp>price</stp>
        <stp>-1</stp>
        <tr r="C49" s="7"/>
      </tp>
      <tp>
        <v>45.884789363481104</v>
        <stp/>
        <stp>exampleRTDConnection2</stp>
        <stp>trade</stp>
        <stp>instr15</stp>
        <stp>price</stp>
        <stp>-1</stp>
        <tr r="C48" s="7"/>
      </tp>
      <tp>
        <v>58.771807420998812</v>
        <stp/>
        <stp>exampleRTDConnection2</stp>
        <stp>trade</stp>
        <stp>instr14</stp>
        <stp>price</stp>
        <stp>-1</stp>
        <tr r="C47" s="7"/>
      </tp>
      <tp>
        <v>30.785706825554371</v>
        <stp/>
        <stp>exampleRTDConnection2</stp>
        <stp>trade</stp>
        <stp>instr13</stp>
        <stp>price</stp>
        <stp>-1</stp>
        <tr r="C46" s="7"/>
      </tp>
      <tp>
        <v>58.939427486620843</v>
        <stp/>
        <stp>exampleRTDConnection2</stp>
        <stp>trade</stp>
        <stp>instr12</stp>
        <stp>price</stp>
        <stp>-1</stp>
        <tr r="C45" s="7"/>
      </tp>
      <tp>
        <v>83.804970444180071</v>
        <stp/>
        <stp>exampleRTDConnection2</stp>
        <stp>trade</stp>
        <stp>instr11</stp>
        <stp>price</stp>
        <stp>-1</stp>
        <tr r="C44" s="7"/>
      </tp>
      <tp>
        <v>12.0483378181234</v>
        <stp/>
        <stp>exampleRTDConnection2</stp>
        <stp>trade</stp>
        <stp>instr10</stp>
        <stp>price</stp>
        <stp>-1</stp>
        <tr r="C43" s="7"/>
      </tp>
      <tp>
        <v>7.6188282808288932</v>
        <stp/>
        <stp>exampleRTDConnection2</stp>
        <stp>trade</stp>
        <stp>instr19</stp>
        <stp>price</stp>
        <stp>-1</stp>
        <tr r="C52" s="7"/>
      </tp>
      <tp>
        <v>77.023722184821963</v>
        <stp/>
        <stp>exampleRTDConnection2</stp>
        <stp>trade</stp>
        <stp>instr18</stp>
        <stp>price</stp>
        <stp>-1</stp>
        <tr r="C51" s="7"/>
      </tp>
      <tp>
        <v>3.700354415923357</v>
        <stp/>
        <stp>exampleRTDConnection2</stp>
        <stp>trade</stp>
        <stp>instr25</stp>
        <stp>price</stp>
        <stp>-1</stp>
        <tr r="C58" s="7"/>
      </tp>
      <tp>
        <v>78.851737594231963</v>
        <stp/>
        <stp>exampleRTDConnection2</stp>
        <stp>trade</stp>
        <stp>instr24</stp>
        <stp>price</stp>
        <stp>-1</stp>
        <tr r="C57" s="7"/>
      </tp>
      <tp>
        <v>86.890843417495489</v>
        <stp/>
        <stp>exampleRTDConnection2</stp>
        <stp>trade</stp>
        <stp>instr23</stp>
        <stp>price</stp>
        <stp>-1</stp>
        <tr r="C56" s="7"/>
      </tp>
      <tp>
        <v>27.628080919384956</v>
        <stp/>
        <stp>exampleRTDConnection2</stp>
        <stp>trade</stp>
        <stp>instr22</stp>
        <stp>price</stp>
        <stp>-1</stp>
        <tr r="C55" s="7"/>
      </tp>
      <tp>
        <v>88.383677136152983</v>
        <stp/>
        <stp>exampleRTDConnection2</stp>
        <stp>trade</stp>
        <stp>instr21</stp>
        <stp>price</stp>
        <stp>-1</stp>
        <tr r="C54" s="7"/>
      </tp>
      <tp t="e">
        <v>#N/A</v>
        <stp/>
        <stp>exampleRTDConnection2</stp>
        <stp>trade</stp>
        <stp>instr20</stp>
        <stp>price</stp>
        <stp>-1</stp>
        <tr r="C53" s="7"/>
      </tp>
      <tp>
        <v>93.619276536628604</v>
        <stp/>
        <stp>exampleRTDConnection2</stp>
        <stp>trade</stp>
        <stp>instr18</stp>
        <stp>price</stp>
        <tr r="C21" s="7"/>
      </tp>
      <tp>
        <v>96.942087868228555</v>
        <stp/>
        <stp>exampleRTDConnection2</stp>
        <stp>trade</stp>
        <stp>instr19</stp>
        <stp>price</stp>
        <tr r="C22" s="7"/>
      </tp>
      <tp>
        <v>41.083971969783306</v>
        <stp/>
        <stp>exampleRTDConnection2</stp>
        <stp>trade</stp>
        <stp>instr9</stp>
        <stp>price</stp>
        <tr r="C12" s="7"/>
      </tp>
      <tp>
        <v>83.580687874928117</v>
        <stp/>
        <stp>exampleRTDConnection2</stp>
        <stp>trade</stp>
        <stp>instr8</stp>
        <stp>price</stp>
        <tr r="C11" s="7"/>
      </tp>
      <tp>
        <v>64.064854732714593</v>
        <stp/>
        <stp>exampleRTDConnection2</stp>
        <stp>trade</stp>
        <stp>instr5</stp>
        <stp>price</stp>
        <tr r="C8" s="7"/>
      </tp>
      <tp>
        <v>85.614487854763865</v>
        <stp/>
        <stp>exampleRTDConnection2</stp>
        <stp>trade</stp>
        <stp>instr22</stp>
        <stp>price</stp>
        <tr r="C25" s="7"/>
      </tp>
      <tp>
        <v>39.21036992687732</v>
        <stp/>
        <stp>exampleRTDConnection2</stp>
        <stp>trade</stp>
        <stp>instr12</stp>
        <stp>price</stp>
        <tr r="C15" s="7"/>
      </tp>
      <tp>
        <v>46.313702967017889</v>
        <stp/>
        <stp>exampleRTDConnection2</stp>
        <stp>trade</stp>
        <stp>instr4</stp>
        <stp>price</stp>
        <tr r="C7" s="7"/>
      </tp>
      <tp>
        <v>66.872820141725242</v>
        <stp/>
        <stp>exampleRTDConnection2</stp>
        <stp>trade</stp>
        <stp>instr23</stp>
        <stp>price</stp>
        <tr r="C26" s="7"/>
      </tp>
      <tp>
        <v>55.270951054990292</v>
        <stp/>
        <stp>exampleRTDConnection2</stp>
        <stp>trade</stp>
        <stp>instr13</stp>
        <stp>price</stp>
        <tr r="C16" s="7"/>
      </tp>
      <tp>
        <v>37.675649742595851</v>
        <stp/>
        <stp>exampleRTDConnection2</stp>
        <stp>trade</stp>
        <stp>instr7</stp>
        <stp>price</stp>
        <tr r="C10" s="7"/>
      </tp>
      <tp t="e">
        <v>#N/A</v>
        <stp/>
        <stp>exampleRTDConnection2</stp>
        <stp>trade</stp>
        <stp>instr20</stp>
        <stp>price</stp>
        <tr r="C23" s="7"/>
      </tp>
      <tp>
        <v>70.291435462422669</v>
        <stp/>
        <stp>exampleRTDConnection2</stp>
        <stp>trade</stp>
        <stp>instr10</stp>
        <stp>price</stp>
        <tr r="C13" s="7"/>
      </tp>
      <tp>
        <v>62.858085124753416</v>
        <stp/>
        <stp>exampleRTDConnection2</stp>
        <stp>trade</stp>
        <stp>instr6</stp>
        <stp>price</stp>
        <tr r="C9" s="7"/>
      </tp>
      <tp>
        <v>67.695294390432537</v>
        <stp/>
        <stp>exampleRTDConnection2</stp>
        <stp>trade</stp>
        <stp>instr21</stp>
        <stp>price</stp>
        <tr r="C24" s="7"/>
      </tp>
      <tp>
        <v>39.066442660987377</v>
        <stp/>
        <stp>exampleRTDConnection2</stp>
        <stp>trade</stp>
        <stp>instr11</stp>
        <stp>price</stp>
        <tr r="C14" s="7"/>
      </tp>
      <tp>
        <v>22</v>
        <stp/>
        <stp>exampleRTDConnection2</stp>
        <stp>trade</stp>
        <stp>instr19</stp>
        <stp>size</stp>
        <tr r="D22" s="7"/>
      </tp>
      <tp>
        <v>63</v>
        <stp/>
        <stp>exampleRTDConnection2</stp>
        <stp>trade</stp>
        <stp>instr18</stp>
        <stp>size</stp>
        <tr r="D21" s="7"/>
      </tp>
      <tp>
        <v>24</v>
        <stp/>
        <stp>exampleRTDConnection2</stp>
        <stp>trade</stp>
        <stp>instr11</stp>
        <stp>size</stp>
        <tr r="D14" s="7"/>
      </tp>
      <tp>
        <v>88</v>
        <stp/>
        <stp>exampleRTDConnection2</stp>
        <stp>trade</stp>
        <stp>instr10</stp>
        <stp>size</stp>
        <tr r="D13" s="7"/>
      </tp>
      <tp>
        <v>38</v>
        <stp/>
        <stp>exampleRTDConnection2</stp>
        <stp>trade</stp>
        <stp>instr13</stp>
        <stp>size</stp>
        <tr r="D16" s="7"/>
      </tp>
      <tp>
        <v>9</v>
        <stp/>
        <stp>exampleRTDConnection2</stp>
        <stp>trade</stp>
        <stp>instr12</stp>
        <stp>size</stp>
        <tr r="D15" s="7"/>
      </tp>
      <tp>
        <v>70</v>
        <stp/>
        <stp>exampleRTDConnection2</stp>
        <stp>trade</stp>
        <stp>instr15</stp>
        <stp>size</stp>
        <tr r="D18" s="7"/>
      </tp>
      <tp>
        <v>10</v>
        <stp/>
        <stp>exampleRTDConnection2</stp>
        <stp>trade</stp>
        <stp>instr14</stp>
        <stp>size</stp>
        <tr r="D17" s="7"/>
      </tp>
      <tp>
        <v>44</v>
        <stp/>
        <stp>exampleRTDConnection2</stp>
        <stp>trade</stp>
        <stp>instr17</stp>
        <stp>size</stp>
        <tr r="D20" s="7"/>
      </tp>
      <tp>
        <v>54</v>
        <stp/>
        <stp>exampleRTDConnection2</stp>
        <stp>trade</stp>
        <stp>instr16</stp>
        <stp>size</stp>
        <tr r="D19" s="7"/>
      </tp>
      <tp>
        <v>0.29913571759259261</v>
        <stp/>
        <stp>exampleRTDConnection2</stp>
        <stp>trade</stp>
        <stp>instr18</stp>
        <stp>time</stp>
        <tr r="B21" s="7"/>
      </tp>
      <tp>
        <v>0.29919358796296297</v>
        <stp/>
        <stp>exampleRTDConnection2</stp>
        <stp>trade</stp>
        <stp>instr19</stp>
        <stp>time</stp>
        <tr r="B22" s="7"/>
      </tp>
      <tp>
        <v>0.29913571759259261</v>
        <stp/>
        <stp>exampleRTDConnection2</stp>
        <stp>trade</stp>
        <stp>instr16</stp>
        <stp>time</stp>
        <tr r="B19" s="7"/>
      </tp>
      <tp>
        <v>0.29815192129629631</v>
        <stp/>
        <stp>exampleRTDConnection2</stp>
        <stp>trade</stp>
        <stp>instr17</stp>
        <stp>time</stp>
        <tr r="B20" s="7"/>
      </tp>
      <tp>
        <v>0.29861488425925925</v>
        <stp/>
        <stp>exampleRTDConnection2</stp>
        <stp>trade</stp>
        <stp>instr14</stp>
        <stp>time</stp>
        <tr r="B17" s="7"/>
      </tp>
      <tp>
        <v>0.29936719907407405</v>
        <stp/>
        <stp>exampleRTDConnection2</stp>
        <stp>trade</stp>
        <stp>instr15</stp>
        <stp>time</stp>
        <tr r="B18" s="7"/>
      </tp>
      <tp>
        <v>0.29930934027777778</v>
        <stp/>
        <stp>exampleRTDConnection2</stp>
        <stp>trade</stp>
        <stp>instr12</stp>
        <stp>time</stp>
        <tr r="B15" s="7"/>
      </tp>
      <tp>
        <v>0.29896210648148147</v>
        <stp/>
        <stp>exampleRTDConnection2</stp>
        <stp>trade</stp>
        <stp>instr13</stp>
        <stp>time</stp>
        <tr r="B16" s="7"/>
      </tp>
      <tp>
        <v>0.29936719907407405</v>
        <stp/>
        <stp>exampleRTDConnection2</stp>
        <stp>trade</stp>
        <stp>instr10</stp>
        <stp>time</stp>
        <tr r="B13" s="7"/>
      </tp>
      <tp>
        <v>0.29878849537037039</v>
        <stp/>
        <stp>exampleRTDConnection2</stp>
        <stp>trade</stp>
        <stp>instr11</stp>
        <stp>time</stp>
        <tr r="B14" s="7"/>
      </tp>
      <tp>
        <v>98.048007139004767</v>
        <stp/>
        <stp>exampleRTDConnection2</stp>
        <stp>trade</stp>
        <stp>instr1</stp>
        <stp>price</stp>
        <tr r="C4" s="7"/>
      </tp>
      <tp>
        <v>2.3929511895403266</v>
        <stp/>
        <stp>exampleRTDConnection2</stp>
        <stp>trade</stp>
        <stp>instr16</stp>
        <stp>price</stp>
        <tr r="C19" s="7"/>
      </tp>
      <tp>
        <v>72.756704012863338</v>
        <stp/>
        <stp>exampleRTDConnection2</stp>
        <stp>trade</stp>
        <stp>instr17</stp>
        <stp>price</stp>
        <tr r="C20" s="7"/>
      </tp>
      <tp>
        <v>24.309328966774046</v>
        <stp/>
        <stp>exampleRTDConnection2</stp>
        <stp>trade</stp>
        <stp>instr3</stp>
        <stp>price</stp>
        <tr r="C6" s="7"/>
      </tp>
      <tp>
        <v>36.758862296119332</v>
        <stp/>
        <stp>exampleRTDConnection2</stp>
        <stp>trade</stp>
        <stp>instr24</stp>
        <stp>price</stp>
        <tr r="C27" s="7"/>
      </tp>
      <tp>
        <v>19.74855549633503</v>
        <stp/>
        <stp>exampleRTDConnection2</stp>
        <stp>trade</stp>
        <stp>instr14</stp>
        <stp>price</stp>
        <tr r="C17" s="7"/>
      </tp>
      <tp>
        <v>3</v>
        <stp/>
        <stp>exampleRTDConnection2</stp>
        <stp>trade</stp>
        <stp>instr21</stp>
        <stp>size</stp>
        <tr r="D24" s="7"/>
      </tp>
      <tp t="e">
        <v>#N/A</v>
        <stp/>
        <stp>exampleRTDConnection2</stp>
        <stp>trade</stp>
        <stp>instr20</stp>
        <stp>size</stp>
        <tr r="D23" s="7"/>
      </tp>
      <tp>
        <v>87</v>
        <stp/>
        <stp>exampleRTDConnection2</stp>
        <stp>trade</stp>
        <stp>instr23</stp>
        <stp>size</stp>
        <tr r="D26" s="7"/>
      </tp>
      <tp>
        <v>4</v>
        <stp/>
        <stp>exampleRTDConnection2</stp>
        <stp>trade</stp>
        <stp>instr22</stp>
        <stp>size</stp>
        <tr r="D25" s="7"/>
      </tp>
      <tp>
        <v>27</v>
        <stp/>
        <stp>exampleRTDConnection2</stp>
        <stp>trade</stp>
        <stp>instr25</stp>
        <stp>size</stp>
        <tr r="D28" s="7"/>
      </tp>
      <tp>
        <v>97</v>
        <stp/>
        <stp>exampleRTDConnection2</stp>
        <stp>trade</stp>
        <stp>instr24</stp>
        <stp>size</stp>
        <tr r="D27" s="7"/>
      </tp>
      <tp>
        <v>0.29861488425925925</v>
        <stp/>
        <stp>exampleRTDConnection2</stp>
        <stp>trade</stp>
        <stp>instr24</stp>
        <stp>time</stp>
        <tr r="B27" s="7"/>
      </tp>
      <tp>
        <v>0.29844127314814817</v>
        <stp/>
        <stp>exampleRTDConnection2</stp>
        <stp>trade</stp>
        <stp>instr25</stp>
        <stp>time</stp>
        <tr r="B28" s="7"/>
      </tp>
      <tp>
        <v>0.29797831018518517</v>
        <stp/>
        <stp>exampleRTDConnection2</stp>
        <stp>trade</stp>
        <stp>instr22</stp>
        <stp>time</stp>
        <tr r="B25" s="7"/>
      </tp>
      <tp>
        <v>0.29803619212962962</v>
        <stp/>
        <stp>exampleRTDConnection2</stp>
        <stp>trade</stp>
        <stp>instr23</stp>
        <stp>time</stp>
        <tr r="B26" s="7"/>
      </tp>
      <tp t="e">
        <v>#N/A</v>
        <stp/>
        <stp>exampleRTDConnection2</stp>
        <stp>trade</stp>
        <stp>instr20</stp>
        <stp>time</stp>
        <tr r="B23" s="7"/>
      </tp>
      <tp>
        <v>0.29919358796296297</v>
        <stp/>
        <stp>exampleRTDConnection2</stp>
        <stp>trade</stp>
        <stp>instr21</stp>
        <stp>time</stp>
        <tr r="B24" s="7"/>
      </tp>
      <tp>
        <v>15.22214834112674</v>
        <stp/>
        <stp>exampleRTDConnection2</stp>
        <stp>trade</stp>
        <stp>instr2</stp>
        <stp>price</stp>
        <tr r="C5" s="7"/>
      </tp>
      <tp>
        <v>60.27738768607378</v>
        <stp/>
        <stp>exampleRTDConnection2</stp>
        <stp>trade</stp>
        <stp>instr25</stp>
        <stp>price</stp>
        <tr r="C28" s="7"/>
      </tp>
      <tp>
        <v>45.999687863513827</v>
        <stp/>
        <stp>exampleRTDConnection2</stp>
        <stp>trade</stp>
        <stp>instr15</stp>
        <stp>price</stp>
        <tr r="C18" s="7"/>
      </tp>
      <tp t="e">
        <v>#N/A</v>
        <stp/>
        <stp>exampleRTDConnection2</stp>
        <stp>trade</stp>
        <stp>instr1</stp>
        <stp>price</stp>
        <stp>-19</stp>
        <tr r="C84" s="7"/>
      </tp>
      <tp t="e">
        <v>#N/A</v>
        <stp/>
        <stp>exampleRTDConnection2</stp>
        <stp>trade</stp>
        <stp>instr1</stp>
        <stp>price</stp>
        <stp>-18</stp>
        <tr r="C83" s="7"/>
      </tp>
      <tp t="e">
        <v>#N/A</v>
        <stp/>
        <stp>exampleRTDConnection2</stp>
        <stp>trade</stp>
        <stp>instr1</stp>
        <stp>price</stp>
        <stp>-11</stp>
        <tr r="C76" s="7"/>
      </tp>
      <tp t="e">
        <v>#N/A</v>
        <stp/>
        <stp>exampleRTDConnection2</stp>
        <stp>trade</stp>
        <stp>instr1</stp>
        <stp>price</stp>
        <stp>-10</stp>
        <tr r="C75" s="7"/>
      </tp>
      <tp t="e">
        <v>#N/A</v>
        <stp/>
        <stp>exampleRTDConnection2</stp>
        <stp>trade</stp>
        <stp>instr1</stp>
        <stp>price</stp>
        <stp>-13</stp>
        <tr r="C78" s="7"/>
      </tp>
      <tp t="e">
        <v>#N/A</v>
        <stp/>
        <stp>exampleRTDConnection2</stp>
        <stp>trade</stp>
        <stp>instr1</stp>
        <stp>price</stp>
        <stp>-12</stp>
        <tr r="C77" s="7"/>
      </tp>
      <tp t="e">
        <v>#N/A</v>
        <stp/>
        <stp>exampleRTDConnection2</stp>
        <stp>trade</stp>
        <stp>instr1</stp>
        <stp>price</stp>
        <stp>-15</stp>
        <tr r="C80" s="7"/>
      </tp>
      <tp t="e">
        <v>#N/A</v>
        <stp/>
        <stp>exampleRTDConnection2</stp>
        <stp>trade</stp>
        <stp>instr1</stp>
        <stp>price</stp>
        <stp>-14</stp>
        <tr r="C79" s="7"/>
      </tp>
      <tp t="e">
        <v>#N/A</v>
        <stp/>
        <stp>exampleRTDConnection2</stp>
        <stp>trade</stp>
        <stp>instr1</stp>
        <stp>price</stp>
        <stp>-17</stp>
        <tr r="C82" s="7"/>
      </tp>
      <tp t="e">
        <v>#N/A</v>
        <stp/>
        <stp>exampleRTDConnection2</stp>
        <stp>trade</stp>
        <stp>instr1</stp>
        <stp>price</stp>
        <stp>-16</stp>
        <tr r="C81" s="7"/>
      </tp>
      <tp t="e">
        <v>#N/A</v>
        <stp/>
        <stp>exampleRTDConnection2</stp>
        <stp>trade</stp>
        <stp>instr1</stp>
        <stp>price</stp>
        <stp>-21</stp>
        <tr r="C86" s="7"/>
      </tp>
      <tp t="e">
        <v>#N/A</v>
        <stp/>
        <stp>exampleRTDConnection2</stp>
        <stp>trade</stp>
        <stp>instr1</stp>
        <stp>price</stp>
        <stp>-20</stp>
        <tr r="C85" s="7"/>
      </tp>
      <tp t="e">
        <v>#N/A</v>
        <stp/>
        <stp>exampleRTDConnection2</stp>
        <stp>trade</stp>
        <stp>instr1</stp>
        <stp>price</stp>
        <stp>-23</stp>
        <tr r="C88" s="7"/>
      </tp>
      <tp t="e">
        <v>#N/A</v>
        <stp/>
        <stp>exampleRTDConnection2</stp>
        <stp>trade</stp>
        <stp>instr1</stp>
        <stp>price</stp>
        <stp>-22</stp>
        <tr r="C87" s="7"/>
      </tp>
      <tp t="e">
        <v>#N/A</v>
        <stp/>
        <stp>exampleRTDConnection2</stp>
        <stp>trade</stp>
        <stp>instr1</stp>
        <stp>price</stp>
        <stp>-25</stp>
        <tr r="C90" s="7"/>
      </tp>
      <tp t="e">
        <v>#N/A</v>
        <stp/>
        <stp>exampleRTDConnection2</stp>
        <stp>trade</stp>
        <stp>instr1</stp>
        <stp>price</stp>
        <stp>-24</stp>
        <tr r="C89" s="7"/>
      </tp>
      <tp t="e">
        <v>#N/A</v>
        <stp/>
        <stp>exampleRTDConnection2</stp>
        <stp>trade</stp>
        <stp>instr1</stp>
        <stp>time</stp>
        <stp>-8</stp>
        <tr r="B73" s="7"/>
      </tp>
      <tp>
        <v>0.29815192129629631</v>
        <stp/>
        <stp>exampleRTDConnection2</stp>
        <stp>trade</stp>
        <stp>instr8</stp>
        <stp>time</stp>
        <stp>-1</stp>
        <tr r="B41" s="7"/>
      </tp>
      <tp t="e">
        <v>#N/A</v>
        <stp/>
        <stp>exampleRTDConnection2</stp>
        <stp>trade</stp>
        <stp>instr1</stp>
        <stp>time</stp>
        <stp>-9</stp>
        <tr r="B74" s="7"/>
      </tp>
      <tp>
        <v>0.29907784722222225</v>
        <stp/>
        <stp>exampleRTDConnection2</stp>
        <stp>trade</stp>
        <stp>instr9</stp>
        <stp>time</stp>
        <stp>-1</stp>
        <tr r="B42" s="7"/>
      </tp>
      <tp>
        <v>0.29925145833333333</v>
        <stp/>
        <stp>exampleRTDConnection2</stp>
        <stp>trade</stp>
        <stp>instr1</stp>
        <stp>time</stp>
        <stp>-1</stp>
        <tr r="B34" s="7"/>
        <tr r="B66" s="7"/>
      </tp>
      <tp>
        <v>0.29861488425925925</v>
        <stp/>
        <stp>exampleRTDConnection2</stp>
        <stp>trade</stp>
        <stp>instr1</stp>
        <stp>time</stp>
        <stp>-2</stp>
        <tr r="B67" s="7"/>
      </tp>
      <tp t="e">
        <v>#N/A</v>
        <stp/>
        <stp>exampleRTDConnection2</stp>
        <stp>trade</stp>
        <stp>instr2</stp>
        <stp>time</stp>
        <stp>-1</stp>
        <tr r="B35" s="7"/>
      </tp>
      <tp>
        <v>0.29844127314814817</v>
        <stp/>
        <stp>exampleRTDConnection2</stp>
        <stp>trade</stp>
        <stp>instr1</stp>
        <stp>time</stp>
        <stp>-3</stp>
        <tr r="B68" s="7"/>
      </tp>
      <tp>
        <v>0.29913571759259261</v>
        <stp/>
        <stp>exampleRTDConnection2</stp>
        <stp>trade</stp>
        <stp>instr3</stp>
        <stp>time</stp>
        <stp>-1</stp>
        <tr r="B36" s="7"/>
      </tp>
      <tp>
        <v>0.29786256944444445</v>
        <stp/>
        <stp>exampleRTDConnection2</stp>
        <stp>trade</stp>
        <stp>instr1</stp>
        <stp>time</stp>
        <stp>-4</stp>
        <tr r="B69" s="7"/>
      </tp>
      <tp>
        <v>0.29820979166666667</v>
        <stp/>
        <stp>exampleRTDConnection2</stp>
        <stp>trade</stp>
        <stp>instr4</stp>
        <stp>time</stp>
        <stp>-1</stp>
        <tr r="B37" s="7"/>
      </tp>
      <tp>
        <v>0.29768895833333331</v>
        <stp/>
        <stp>exampleRTDConnection2</stp>
        <stp>trade</stp>
        <stp>instr1</stp>
        <stp>time</stp>
        <stp>-5</stp>
        <tr r="B70" s="7"/>
      </tp>
      <tp>
        <v>0.29803619212962962</v>
        <stp/>
        <stp>exampleRTDConnection2</stp>
        <stp>trade</stp>
        <stp>instr5</stp>
        <stp>time</stp>
        <stp>-1</stp>
        <tr r="B38" s="7"/>
      </tp>
      <tp t="e">
        <v>#N/A</v>
        <stp/>
        <stp>exampleRTDConnection2</stp>
        <stp>trade</stp>
        <stp>instr1</stp>
        <stp>time</stp>
        <stp>-6</stp>
        <tr r="B71" s="7"/>
      </tp>
      <tp>
        <v>0.2989042476851852</v>
        <stp/>
        <stp>exampleRTDConnection2</stp>
        <stp>trade</stp>
        <stp>instr6</stp>
        <stp>time</stp>
        <stp>-1</stp>
        <tr r="B39" s="7"/>
      </tp>
      <tp t="e">
        <v>#N/A</v>
        <stp/>
        <stp>exampleRTDConnection2</stp>
        <stp>trade</stp>
        <stp>instr1</stp>
        <stp>time</stp>
        <stp>-7</stp>
        <tr r="B72" s="7"/>
      </tp>
      <tp>
        <v>0.29757321759259259</v>
        <stp/>
        <stp>exampleRTDConnection2</stp>
        <stp>trade</stp>
        <stp>instr7</stp>
        <stp>time</stp>
        <stp>-1</stp>
        <tr r="B40" s="7"/>
      </tp>
      <tp t="e">
        <v>#N/A</v>
        <stp/>
        <stp>exampleRTDConnection2</stp>
        <stp>trade</stp>
        <stp>instr1</stp>
        <stp>size</stp>
        <stp>-9</stp>
        <tr r="D74" s="7"/>
      </tp>
      <tp>
        <v>38</v>
        <stp/>
        <stp>exampleRTDConnection2</stp>
        <stp>trade</stp>
        <stp>instr9</stp>
        <stp>size</stp>
        <stp>-1</stp>
        <tr r="D42" s="7"/>
      </tp>
      <tp t="e">
        <v>#N/A</v>
        <stp/>
        <stp>exampleRTDConnection2</stp>
        <stp>trade</stp>
        <stp>instr1</stp>
        <stp>size</stp>
        <stp>-8</stp>
        <tr r="D73" s="7"/>
      </tp>
      <tp>
        <v>71</v>
        <stp/>
        <stp>exampleRTDConnection2</stp>
        <stp>trade</stp>
        <stp>instr8</stp>
        <stp>size</stp>
        <stp>-1</stp>
        <tr r="D41" s="7"/>
      </tp>
      <tp t="e">
        <v>#N/A</v>
        <stp/>
        <stp>exampleRTDConnection2</stp>
        <stp>trade</stp>
        <stp>instr1</stp>
        <stp>size</stp>
        <stp>-7</stp>
        <tr r="D72" s="7"/>
      </tp>
      <tp>
        <v>24</v>
        <stp/>
        <stp>exampleRTDConnection2</stp>
        <stp>trade</stp>
        <stp>instr7</stp>
        <stp>size</stp>
        <stp>-1</stp>
        <tr r="D40" s="7"/>
      </tp>
      <tp t="e">
        <v>#N/A</v>
        <stp/>
        <stp>exampleRTDConnection2</stp>
        <stp>trade</stp>
        <stp>instr1</stp>
        <stp>size</stp>
        <stp>-6</stp>
        <tr r="D71" s="7"/>
      </tp>
      <tp>
        <v>65</v>
        <stp/>
        <stp>exampleRTDConnection2</stp>
        <stp>trade</stp>
        <stp>instr6</stp>
        <stp>size</stp>
        <stp>-1</stp>
        <tr r="D39" s="7"/>
      </tp>
      <tp>
        <v>63</v>
        <stp/>
        <stp>exampleRTDConnection2</stp>
        <stp>trade</stp>
        <stp>instr1</stp>
        <stp>size</stp>
        <stp>-5</stp>
        <tr r="D70" s="7"/>
      </tp>
      <tp>
        <v>19</v>
        <stp/>
        <stp>exampleRTDConnection2</stp>
        <stp>trade</stp>
        <stp>instr5</stp>
        <stp>size</stp>
        <stp>-1</stp>
        <tr r="D38" s="7"/>
      </tp>
      <tp>
        <v>31</v>
        <stp/>
        <stp>exampleRTDConnection2</stp>
        <stp>trade</stp>
        <stp>instr1</stp>
        <stp>size</stp>
        <stp>-4</stp>
        <tr r="D69" s="7"/>
      </tp>
      <tp>
        <v>43</v>
        <stp/>
        <stp>exampleRTDConnection2</stp>
        <stp>trade</stp>
        <stp>instr4</stp>
        <stp>size</stp>
        <stp>-1</stp>
        <tr r="D37" s="7"/>
      </tp>
      <tp>
        <v>42</v>
        <stp/>
        <stp>exampleRTDConnection2</stp>
        <stp>trade</stp>
        <stp>instr1</stp>
        <stp>size</stp>
        <stp>-3</stp>
        <tr r="D68" s="7"/>
      </tp>
      <tp>
        <v>37</v>
        <stp/>
        <stp>exampleRTDConnection2</stp>
        <stp>trade</stp>
        <stp>instr3</stp>
        <stp>size</stp>
        <stp>-1</stp>
        <tr r="D36" s="7"/>
      </tp>
      <tp>
        <v>64</v>
        <stp/>
        <stp>exampleRTDConnection2</stp>
        <stp>trade</stp>
        <stp>instr1</stp>
        <stp>size</stp>
        <stp>-2</stp>
        <tr r="D67" s="7"/>
      </tp>
      <tp t="e">
        <v>#N/A</v>
        <stp/>
        <stp>exampleRTDConnection2</stp>
        <stp>trade</stp>
        <stp>instr2</stp>
        <stp>size</stp>
        <stp>-1</stp>
        <tr r="D35" s="7"/>
      </tp>
      <tp>
        <v>63</v>
        <stp/>
        <stp>exampleRTDConnection2</stp>
        <stp>trade</stp>
        <stp>instr1</stp>
        <stp>size</stp>
        <stp>-1</stp>
        <tr r="D34" s="7"/>
        <tr r="D66" s="7"/>
      </tp>
      <tp t="e">
        <v>#N/A</v>
        <stp/>
        <stp>exampleRTDConnection2</stp>
        <stp>trade</stp>
        <stp>instr1</stp>
        <stp>time</stp>
        <stp>-12</stp>
        <tr r="B77" s="7"/>
      </tp>
      <tp t="e">
        <v>#N/A</v>
        <stp/>
        <stp>exampleRTDConnection2</stp>
        <stp>trade</stp>
        <stp>instr1</stp>
        <stp>time</stp>
        <stp>-13</stp>
        <tr r="B78" s="7"/>
      </tp>
      <tp t="e">
        <v>#N/A</v>
        <stp/>
        <stp>exampleRTDConnection2</stp>
        <stp>trade</stp>
        <stp>instr1</stp>
        <stp>time</stp>
        <stp>-10</stp>
        <tr r="B75" s="7"/>
      </tp>
      <tp t="e">
        <v>#N/A</v>
        <stp/>
        <stp>exampleRTDConnection2</stp>
        <stp>trade</stp>
        <stp>instr1</stp>
        <stp>time</stp>
        <stp>-11</stp>
        <tr r="B76" s="7"/>
      </tp>
      <tp t="e">
        <v>#N/A</v>
        <stp/>
        <stp>exampleRTDConnection2</stp>
        <stp>trade</stp>
        <stp>instr1</stp>
        <stp>time</stp>
        <stp>-16</stp>
        <tr r="B81" s="7"/>
      </tp>
      <tp t="e">
        <v>#N/A</v>
        <stp/>
        <stp>exampleRTDConnection2</stp>
        <stp>trade</stp>
        <stp>instr1</stp>
        <stp>time</stp>
        <stp>-17</stp>
        <tr r="B82" s="7"/>
      </tp>
      <tp t="e">
        <v>#N/A</v>
        <stp/>
        <stp>exampleRTDConnection2</stp>
        <stp>trade</stp>
        <stp>instr1</stp>
        <stp>time</stp>
        <stp>-14</stp>
        <tr r="B79" s="7"/>
      </tp>
      <tp t="e">
        <v>#N/A</v>
        <stp/>
        <stp>exampleRTDConnection2</stp>
        <stp>trade</stp>
        <stp>instr1</stp>
        <stp>time</stp>
        <stp>-15</stp>
        <tr r="B80" s="7"/>
      </tp>
      <tp t="e">
        <v>#N/A</v>
        <stp/>
        <stp>exampleRTDConnection2</stp>
        <stp>trade</stp>
        <stp>instr1</stp>
        <stp>time</stp>
        <stp>-18</stp>
        <tr r="B83" s="7"/>
      </tp>
      <tp t="e">
        <v>#N/A</v>
        <stp/>
        <stp>exampleRTDConnection2</stp>
        <stp>trade</stp>
        <stp>instr1</stp>
        <stp>time</stp>
        <stp>-19</stp>
        <tr r="B84" s="7"/>
      </tp>
      <tp t="e">
        <v>#N/A</v>
        <stp/>
        <stp>exampleRTDConnection2</stp>
        <stp>trade</stp>
        <stp>instr1</stp>
        <stp>time</stp>
        <stp>-22</stp>
        <tr r="B87" s="7"/>
      </tp>
      <tp t="e">
        <v>#N/A</v>
        <stp/>
        <stp>exampleRTDConnection2</stp>
        <stp>trade</stp>
        <stp>instr1</stp>
        <stp>time</stp>
        <stp>-23</stp>
        <tr r="B88" s="7"/>
      </tp>
      <tp t="e">
        <v>#N/A</v>
        <stp/>
        <stp>exampleRTDConnection2</stp>
        <stp>trade</stp>
        <stp>instr1</stp>
        <stp>time</stp>
        <stp>-20</stp>
        <tr r="B85" s="7"/>
      </tp>
      <tp t="e">
        <v>#N/A</v>
        <stp/>
        <stp>exampleRTDConnection2</stp>
        <stp>trade</stp>
        <stp>instr1</stp>
        <stp>time</stp>
        <stp>-21</stp>
        <tr r="B86" s="7"/>
      </tp>
      <tp t="e">
        <v>#N/A</v>
        <stp/>
        <stp>exampleRTDConnection2</stp>
        <stp>trade</stp>
        <stp>instr1</stp>
        <stp>time</stp>
        <stp>-24</stp>
        <tr r="B89" s="7"/>
      </tp>
      <tp t="e">
        <v>#N/A</v>
        <stp/>
        <stp>exampleRTDConnection2</stp>
        <stp>trade</stp>
        <stp>instr1</stp>
        <stp>time</stp>
        <stp>-25</stp>
        <tr r="B90" s="7"/>
      </tp>
      <tp t="e">
        <v>#N/A</v>
        <stp/>
        <stp>exampleRTDConnection2</stp>
        <stp>trade</stp>
        <stp>instr1</stp>
        <stp>size</stp>
        <stp>-22</stp>
        <tr r="D87" s="7"/>
      </tp>
      <tp t="e">
        <v>#N/A</v>
        <stp/>
        <stp>exampleRTDConnection2</stp>
        <stp>trade</stp>
        <stp>instr1</stp>
        <stp>size</stp>
        <stp>-23</stp>
        <tr r="D88" s="7"/>
      </tp>
      <tp t="e">
        <v>#N/A</v>
        <stp/>
        <stp>exampleRTDConnection2</stp>
        <stp>trade</stp>
        <stp>instr1</stp>
        <stp>size</stp>
        <stp>-20</stp>
        <tr r="D85" s="7"/>
      </tp>
      <tp t="e">
        <v>#N/A</v>
        <stp/>
        <stp>exampleRTDConnection2</stp>
        <stp>trade</stp>
        <stp>instr1</stp>
        <stp>size</stp>
        <stp>-21</stp>
        <tr r="D86" s="7"/>
      </tp>
      <tp t="e">
        <v>#N/A</v>
        <stp/>
        <stp>exampleRTDConnection2</stp>
        <stp>trade</stp>
        <stp>instr1</stp>
        <stp>size</stp>
        <stp>-24</stp>
        <tr r="D89" s="7"/>
      </tp>
      <tp t="e">
        <v>#N/A</v>
        <stp/>
        <stp>exampleRTDConnection2</stp>
        <stp>trade</stp>
        <stp>instr1</stp>
        <stp>size</stp>
        <stp>-25</stp>
        <tr r="D90" s="7"/>
      </tp>
      <tp t="e">
        <v>#N/A</v>
        <stp/>
        <stp>exampleRTDConnection2</stp>
        <stp>trade</stp>
        <stp>instr1</stp>
        <stp>size</stp>
        <stp>-12</stp>
        <tr r="D77" s="7"/>
      </tp>
      <tp t="e">
        <v>#N/A</v>
        <stp/>
        <stp>exampleRTDConnection2</stp>
        <stp>trade</stp>
        <stp>instr1</stp>
        <stp>size</stp>
        <stp>-13</stp>
        <tr r="D78" s="7"/>
      </tp>
      <tp t="e">
        <v>#N/A</v>
        <stp/>
        <stp>exampleRTDConnection2</stp>
        <stp>trade</stp>
        <stp>instr1</stp>
        <stp>size</stp>
        <stp>-10</stp>
        <tr r="D75" s="7"/>
      </tp>
      <tp t="e">
        <v>#N/A</v>
        <stp/>
        <stp>exampleRTDConnection2</stp>
        <stp>trade</stp>
        <stp>instr1</stp>
        <stp>size</stp>
        <stp>-11</stp>
        <tr r="D76" s="7"/>
      </tp>
      <tp t="e">
        <v>#N/A</v>
        <stp/>
        <stp>exampleRTDConnection2</stp>
        <stp>trade</stp>
        <stp>instr1</stp>
        <stp>size</stp>
        <stp>-16</stp>
        <tr r="D81" s="7"/>
      </tp>
      <tp t="e">
        <v>#N/A</v>
        <stp/>
        <stp>exampleRTDConnection2</stp>
        <stp>trade</stp>
        <stp>instr1</stp>
        <stp>size</stp>
        <stp>-17</stp>
        <tr r="D82" s="7"/>
      </tp>
      <tp t="e">
        <v>#N/A</v>
        <stp/>
        <stp>exampleRTDConnection2</stp>
        <stp>trade</stp>
        <stp>instr1</stp>
        <stp>size</stp>
        <stp>-14</stp>
        <tr r="D79" s="7"/>
      </tp>
      <tp t="e">
        <v>#N/A</v>
        <stp/>
        <stp>exampleRTDConnection2</stp>
        <stp>trade</stp>
        <stp>instr1</stp>
        <stp>size</stp>
        <stp>-15</stp>
        <tr r="D80" s="7"/>
      </tp>
      <tp t="e">
        <v>#N/A</v>
        <stp/>
        <stp>exampleRTDConnection2</stp>
        <stp>trade</stp>
        <stp>instr1</stp>
        <stp>size</stp>
        <stp>-18</stp>
        <tr r="D83" s="7"/>
      </tp>
      <tp t="e">
        <v>#N/A</v>
        <stp/>
        <stp>exampleRTDConnection2</stp>
        <stp>trade</stp>
        <stp>instr1</stp>
        <stp>size</stp>
        <stp>-19</stp>
        <tr r="D84" s="7"/>
      </tp>
      <tp>
        <v>0.29751534722222223</v>
        <stp/>
        <stp>exampleRTDConnection2</stp>
        <stp>trade</stp>
        <stp>instr19</stp>
        <stp>time</stp>
        <stp>-1</stp>
        <tr r="B52" s="7"/>
      </tp>
      <tp>
        <v>0.29901997685185183</v>
        <stp/>
        <stp>exampleRTDConnection2</stp>
        <stp>trade</stp>
        <stp>instr18</stp>
        <stp>time</stp>
        <stp>-1</stp>
        <tr r="B51" s="7"/>
      </tp>
      <tp t="e">
        <v>#N/A</v>
        <stp/>
        <stp>exampleRTDConnection2</stp>
        <stp>trade</stp>
        <stp>instr17</stp>
        <stp>time</stp>
        <stp>-1</stp>
        <tr r="B50" s="7"/>
      </tp>
      <tp>
        <v>0.29826766203703703</v>
        <stp/>
        <stp>exampleRTDConnection2</stp>
        <stp>trade</stp>
        <stp>instr16</stp>
        <stp>time</stp>
        <stp>-1</stp>
        <tr r="B49" s="7"/>
      </tp>
      <tp>
        <v>0.29844127314814817</v>
        <stp/>
        <stp>exampleRTDConnection2</stp>
        <stp>trade</stp>
        <stp>instr15</stp>
        <stp>time</stp>
        <stp>-1</stp>
        <tr r="B48" s="7"/>
      </tp>
      <tp>
        <v>0.2973996064814815</v>
        <stp/>
        <stp>exampleRTDConnection2</stp>
        <stp>trade</stp>
        <stp>instr14</stp>
        <stp>time</stp>
        <stp>-1</stp>
        <tr r="B47" s="7"/>
      </tp>
      <tp>
        <v>0.29832553240740739</v>
        <stp/>
        <stp>exampleRTDConnection2</stp>
        <stp>trade</stp>
        <stp>instr13</stp>
        <stp>time</stp>
        <stp>-1</stp>
        <tr r="B46" s="7"/>
      </tp>
      <tp>
        <v>0.29855701388888889</v>
        <stp/>
        <stp>exampleRTDConnection2</stp>
        <stp>trade</stp>
        <stp>instr12</stp>
        <stp>time</stp>
        <stp>-1</stp>
        <tr r="B45" s="7"/>
      </tp>
      <tp>
        <v>0.29826766203703703</v>
        <stp/>
        <stp>exampleRTDConnection2</stp>
        <stp>trade</stp>
        <stp>instr11</stp>
        <stp>time</stp>
        <stp>-1</stp>
        <tr r="B44" s="7"/>
      </tp>
      <tp>
        <v>0.29930934027777778</v>
        <stp/>
        <stp>exampleRTDConnection2</stp>
        <stp>trade</stp>
        <stp>instr10</stp>
        <stp>time</stp>
        <stp>-1</stp>
        <tr r="B43" s="7"/>
      </tp>
      <tp>
        <v>0.29797831018518517</v>
        <stp/>
        <stp>exampleRTDConnection2</stp>
        <stp>trade</stp>
        <stp>instr25</stp>
        <stp>time</stp>
        <stp>-1</stp>
        <tr r="B58" s="7"/>
      </tp>
      <tp>
        <v>0.29820979166666667</v>
        <stp/>
        <stp>exampleRTDConnection2</stp>
        <stp>trade</stp>
        <stp>instr24</stp>
        <stp>time</stp>
        <stp>-1</stp>
        <tr r="B57" s="7"/>
      </tp>
      <tp>
        <v>0.29774682870370373</v>
        <stp/>
        <stp>exampleRTDConnection2</stp>
        <stp>trade</stp>
        <stp>instr23</stp>
        <stp>time</stp>
        <stp>-1</stp>
        <tr r="B56" s="7"/>
      </tp>
      <tp>
        <v>0.29797831018518517</v>
        <stp/>
        <stp>exampleRTDConnection2</stp>
        <stp>trade</stp>
        <stp>instr22</stp>
        <stp>time</stp>
        <stp>-1</stp>
        <tr r="B55" s="7"/>
      </tp>
      <tp>
        <v>0.29913571759259261</v>
        <stp/>
        <stp>exampleRTDConnection2</stp>
        <stp>trade</stp>
        <stp>instr21</stp>
        <stp>time</stp>
        <stp>-1</stp>
        <tr r="B54" s="7"/>
      </tp>
      <tp t="e">
        <v>#N/A</v>
        <stp/>
        <stp>exampleRTDConnection2</stp>
        <stp>trade</stp>
        <stp>instr20</stp>
        <stp>time</stp>
        <stp>-1</stp>
        <tr r="B53" s="7"/>
      </tp>
      <tp>
        <v>37.104441993869841</v>
        <stp/>
        <stp>exampleRTDConnection2</stp>
        <stp>trade</stp>
        <stp>instr1</stp>
        <stp>price</stp>
        <stp>-5</stp>
        <tr r="C70" s="7"/>
      </tp>
      <tp>
        <v>48.793817707337439</v>
        <stp/>
        <stp>exampleRTDConnection2</stp>
        <stp>trade</stp>
        <stp>instr1</stp>
        <stp>price</stp>
        <stp>-4</stp>
        <tr r="C69" s="7"/>
      </tp>
      <tp t="e">
        <v>#N/A</v>
        <stp/>
        <stp>exampleRTDConnection2</stp>
        <stp>trade</stp>
        <stp>instr1</stp>
        <stp>price</stp>
        <stp>-7</stp>
        <tr r="C72" s="7"/>
      </tp>
      <tp t="e">
        <v>#N/A</v>
        <stp/>
        <stp>exampleRTDConnection2</stp>
        <stp>trade</stp>
        <stp>instr1</stp>
        <stp>price</stp>
        <stp>-6</stp>
        <tr r="C71" s="7"/>
      </tp>
      <tp>
        <v>0.29807391110807657</v>
        <stp/>
        <stp>exampleRTDConnection2</stp>
        <stp>trade</stp>
        <stp>instr1</stp>
        <stp>price</stp>
        <stp>-1</stp>
        <tr r="C34" s="7"/>
        <tr r="C66" s="7"/>
      </tp>
      <tp>
        <v>71.417901106178761</v>
        <stp/>
        <stp>exampleRTDConnection2</stp>
        <stp>trade</stp>
        <stp>instr1</stp>
        <stp>price</stp>
        <stp>-3</stp>
        <tr r="C68" s="7"/>
      </tp>
      <tp>
        <v>32.308312482200563</v>
        <stp/>
        <stp>exampleRTDConnection2</stp>
        <stp>trade</stp>
        <stp>instr1</stp>
        <stp>price</stp>
        <stp>-2</stp>
        <tr r="C67" s="7"/>
      </tp>
      <tp t="e">
        <v>#N/A</v>
        <stp/>
        <stp>exampleRTDConnection2</stp>
        <stp>trade</stp>
        <stp>instr1</stp>
        <stp>price</stp>
        <stp>-9</stp>
        <tr r="C74" s="7"/>
      </tp>
      <tp t="e">
        <v>#N/A</v>
        <stp/>
        <stp>exampleRTDConnection2</stp>
        <stp>trade</stp>
        <stp>instr1</stp>
        <stp>price</stp>
        <stp>-8</stp>
        <tr r="C73" s="7"/>
      </tp>
      <tp t="e">
        <v>#N/A</v>
        <stp/>
        <stp>exampleRTDConnection2</stp>
        <stp>trade</stp>
        <stp>instr2</stp>
        <stp>price</stp>
        <stp>-1</stp>
        <tr r="C35" s="7"/>
      </tp>
      <tp>
        <v>91.160036646761</v>
        <stp/>
        <stp>exampleRTDConnection2</stp>
        <stp>trade</stp>
        <stp>instr3</stp>
        <stp>price</stp>
        <stp>-1</stp>
        <tr r="C36" s="7"/>
      </tp>
      <tp>
        <v>27.453053020872176</v>
        <stp/>
        <stp>exampleRTDConnection2</stp>
        <stp>trade</stp>
        <stp>instr4</stp>
        <stp>price</stp>
        <stp>-1</stp>
        <tr r="C37" s="7"/>
      </tp>
      <tp>
        <v>49.961311300285161</v>
        <stp/>
        <stp>exampleRTDConnection2</stp>
        <stp>trade</stp>
        <stp>instr5</stp>
        <stp>price</stp>
        <stp>-1</stp>
        <tr r="C38" s="7"/>
      </tp>
      <tp>
        <v>67.358355550095439</v>
        <stp/>
        <stp>exampleRTDConnection2</stp>
        <stp>trade</stp>
        <stp>instr6</stp>
        <stp>price</stp>
        <stp>-1</stp>
        <tr r="C39" s="7"/>
      </tp>
      <tp>
        <v>38.012192421592772</v>
        <stp/>
        <stp>exampleRTDConnection2</stp>
        <stp>trade</stp>
        <stp>instr7</stp>
        <stp>price</stp>
        <stp>-1</stp>
        <tr r="C40" s="7"/>
      </tp>
      <tp>
        <v>66.531556216068566</v>
        <stp/>
        <stp>exampleRTDConnection2</stp>
        <stp>trade</stp>
        <stp>instr8</stp>
        <stp>price</stp>
        <stp>-1</stp>
        <tr r="C41" s="7"/>
      </tp>
      <tp>
        <v>22.994466847740114</v>
        <stp/>
        <stp>exampleRTDConnection2</stp>
        <stp>trade</stp>
        <stp>instr9</stp>
        <stp>price</stp>
        <stp>-1</stp>
        <tr r="C42" s="7"/>
      </tp>
      <tp>
        <v>85</v>
        <stp/>
        <stp>exampleRTDConnection2</stp>
        <stp>trade</stp>
        <stp>instr18</stp>
        <stp>size</stp>
        <stp>-1</stp>
        <tr r="D51" s="7"/>
      </tp>
      <tp>
        <v>69</v>
        <stp/>
        <stp>exampleRTDConnection2</stp>
        <stp>trade</stp>
        <stp>instr19</stp>
        <stp>size</stp>
        <stp>-1</stp>
        <tr r="D52" s="7"/>
      </tp>
      <tp>
        <v>89</v>
        <stp/>
        <stp>exampleRTDConnection2</stp>
        <stp>trade</stp>
        <stp>instr10</stp>
        <stp>size</stp>
        <stp>-1</stp>
        <tr r="D43" s="7"/>
      </tp>
      <tp>
        <v>73</v>
        <stp/>
        <stp>exampleRTDConnection2</stp>
        <stp>trade</stp>
        <stp>instr11</stp>
        <stp>size</stp>
        <stp>-1</stp>
        <tr r="D44" s="7"/>
      </tp>
      <tp>
        <v>74</v>
        <stp/>
        <stp>exampleRTDConnection2</stp>
        <stp>trade</stp>
        <stp>instr12</stp>
        <stp>size</stp>
        <stp>-1</stp>
        <tr r="D45" s="7"/>
      </tp>
      <tp>
        <v>88</v>
        <stp/>
        <stp>exampleRTDConnection2</stp>
        <stp>trade</stp>
        <stp>instr13</stp>
        <stp>size</stp>
        <stp>-1</stp>
        <tr r="D46" s="7"/>
      </tp>
      <tp>
        <v>5</v>
        <stp/>
        <stp>exampleRTDConnection2</stp>
        <stp>trade</stp>
        <stp>instr14</stp>
        <stp>size</stp>
        <stp>-1</stp>
        <tr r="D47" s="7"/>
      </tp>
      <tp>
        <v>94</v>
        <stp/>
        <stp>exampleRTDConnection2</stp>
        <stp>trade</stp>
        <stp>instr15</stp>
        <stp>size</stp>
        <stp>-1</stp>
        <tr r="D48" s="7"/>
      </tp>
      <tp>
        <v>3</v>
        <stp/>
        <stp>exampleRTDConnection2</stp>
        <stp>trade</stp>
        <stp>instr16</stp>
        <stp>size</stp>
        <stp>-1</stp>
        <tr r="D49" s="7"/>
      </tp>
      <tp t="e">
        <v>#N/A</v>
        <stp/>
        <stp>exampleRTDConnection2</stp>
        <stp>trade</stp>
        <stp>instr17</stp>
        <stp>size</stp>
        <stp>-1</stp>
        <tr r="D50" s="7"/>
      </tp>
      <tp t="e">
        <v>#N/A</v>
        <stp/>
        <stp>exampleRTDConnection2</stp>
        <stp>trade</stp>
        <stp>instr20</stp>
        <stp>size</stp>
        <stp>-1</stp>
        <tr r="D53" s="7"/>
      </tp>
      <tp>
        <v>51</v>
        <stp/>
        <stp>exampleRTDConnection2</stp>
        <stp>trade</stp>
        <stp>instr21</stp>
        <stp>size</stp>
        <stp>-1</stp>
        <tr r="D54" s="7"/>
      </tp>
      <tp>
        <v>11</v>
        <stp/>
        <stp>exampleRTDConnection2</stp>
        <stp>trade</stp>
        <stp>instr22</stp>
        <stp>size</stp>
        <stp>-1</stp>
        <tr r="D55" s="7"/>
      </tp>
      <tp>
        <v>84</v>
        <stp/>
        <stp>exampleRTDConnection2</stp>
        <stp>trade</stp>
        <stp>instr23</stp>
        <stp>size</stp>
        <stp>-1</stp>
        <tr r="D56" s="7"/>
      </tp>
      <tp>
        <v>62</v>
        <stp/>
        <stp>exampleRTDConnection2</stp>
        <stp>trade</stp>
        <stp>instr24</stp>
        <stp>size</stp>
        <stp>-1</stp>
        <tr r="D57" s="7"/>
      </tp>
      <tp>
        <v>34</v>
        <stp/>
        <stp>exampleRTDConnection2</stp>
        <stp>trade</stp>
        <stp>instr25</stp>
        <stp>size</stp>
        <stp>-1</stp>
        <tr r="D58" s="7"/>
      </tp>
      <tp>
        <v>64</v>
        <stp/>
        <stp>exampleRTDConnection2</stp>
        <stp>trade</stp>
        <stp>instr8</stp>
        <stp>size</stp>
        <tr r="D11" s="7"/>
      </tp>
      <tp>
        <v>41</v>
        <stp/>
        <stp>exampleRTDConnection2</stp>
        <stp>trade</stp>
        <stp>instr9</stp>
        <stp>size</stp>
        <tr r="D12" s="7"/>
      </tp>
      <tp>
        <v>8</v>
        <stp/>
        <stp>exampleRTDConnection2</stp>
        <stp>trade</stp>
        <stp>instr6</stp>
        <stp>size</stp>
        <tr r="D9" s="7"/>
      </tp>
      <tp>
        <v>69</v>
        <stp/>
        <stp>exampleRTDConnection2</stp>
        <stp>trade</stp>
        <stp>instr7</stp>
        <stp>size</stp>
        <tr r="D10" s="7"/>
      </tp>
      <tp>
        <v>49</v>
        <stp/>
        <stp>exampleRTDConnection2</stp>
        <stp>trade</stp>
        <stp>instr4</stp>
        <stp>size</stp>
        <tr r="D7" s="7"/>
      </tp>
      <tp>
        <v>97</v>
        <stp/>
        <stp>exampleRTDConnection2</stp>
        <stp>trade</stp>
        <stp>instr5</stp>
        <stp>size</stp>
        <tr r="D8" s="7"/>
      </tp>
      <tp>
        <v>54</v>
        <stp/>
        <stp>exampleRTDConnection2</stp>
        <stp>trade</stp>
        <stp>instr2</stp>
        <stp>size</stp>
        <tr r="D5" s="7"/>
      </tp>
      <tp>
        <v>96</v>
        <stp/>
        <stp>exampleRTDConnection2</stp>
        <stp>trade</stp>
        <stp>instr3</stp>
        <stp>size</stp>
        <tr r="D6" s="7"/>
      </tp>
      <tp>
        <v>89</v>
        <stp/>
        <stp>exampleRTDConnection2</stp>
        <stp>trade</stp>
        <stp>instr1</stp>
        <stp>size</stp>
        <tr r="D4" s="7"/>
      </tp>
      <tp>
        <v>0.29930934027777778</v>
        <stp/>
        <stp>exampleRTDConnection2</stp>
        <stp>trade</stp>
        <stp>instr9</stp>
        <stp>time</stp>
        <tr r="B12" s="7"/>
      </tp>
      <tp>
        <v>0.29878849537037039</v>
        <stp/>
        <stp>exampleRTDConnection2</stp>
        <stp>trade</stp>
        <stp>instr8</stp>
        <stp>time</stp>
        <tr r="B11" s="7"/>
      </tp>
      <tp>
        <v>0.29925145833333333</v>
        <stp/>
        <stp>exampleRTDConnection2</stp>
        <stp>trade</stp>
        <stp>instr1</stp>
        <stp>time</stp>
        <tr r="B4" s="7"/>
      </tp>
      <tp>
        <v>0.29925145833333333</v>
        <stp/>
        <stp>exampleRTDConnection2</stp>
        <stp>trade</stp>
        <stp>instr3</stp>
        <stp>time</stp>
        <tr r="B6" s="7"/>
      </tp>
      <tp>
        <v>0.29878849537037039</v>
        <stp/>
        <stp>exampleRTDConnection2</stp>
        <stp>trade</stp>
        <stp>instr2</stp>
        <stp>time</stp>
        <tr r="B5" s="7"/>
      </tp>
      <tp>
        <v>0.29820979166666667</v>
        <stp/>
        <stp>exampleRTDConnection2</stp>
        <stp>trade</stp>
        <stp>instr5</stp>
        <stp>time</stp>
        <tr r="B8" s="7"/>
      </tp>
      <tp>
        <v>0.2989042476851852</v>
        <stp/>
        <stp>exampleRTDConnection2</stp>
        <stp>trade</stp>
        <stp>instr4</stp>
        <stp>time</stp>
        <tr r="B7" s="7"/>
      </tp>
      <tp>
        <v>0.29757321759259259</v>
        <stp/>
        <stp>exampleRTDConnection2</stp>
        <stp>trade</stp>
        <stp>instr7</stp>
        <stp>time</stp>
        <tr r="B10" s="7"/>
      </tp>
      <tp>
        <v>0.29901997685185183</v>
        <stp/>
        <stp>exampleRTDConnection2</stp>
        <stp>trade</stp>
        <stp>instr6</stp>
        <stp>time</stp>
        <tr r="B9" s="7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Price/Size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25211228930565E-2"/>
          <c:y val="8.6159347318172999E-2"/>
          <c:w val="0.91786261302165695"/>
          <c:h val="0.73824076599621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RTD!$D$65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RTD!$B$66:$B$90</c:f>
              <c:numCache>
                <c:formatCode>[$-F400]h:mm:ss\ AM/PM</c:formatCode>
                <c:ptCount val="25"/>
                <c:pt idx="0">
                  <c:v>0.29925145833333333</c:v>
                </c:pt>
                <c:pt idx="1">
                  <c:v>0.29861488425925925</c:v>
                </c:pt>
                <c:pt idx="2">
                  <c:v>0.29844127314814817</c:v>
                </c:pt>
                <c:pt idx="3">
                  <c:v>0.29786256944444445</c:v>
                </c:pt>
                <c:pt idx="4">
                  <c:v>0.29768895833333331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cat>
          <c:val>
            <c:numRef>
              <c:f>RTD!$D$66:$D$90</c:f>
              <c:numCache>
                <c:formatCode>0.00</c:formatCode>
                <c:ptCount val="25"/>
                <c:pt idx="0">
                  <c:v>63</c:v>
                </c:pt>
                <c:pt idx="1">
                  <c:v>64</c:v>
                </c:pt>
                <c:pt idx="2">
                  <c:v>42</c:v>
                </c:pt>
                <c:pt idx="3">
                  <c:v>31</c:v>
                </c:pt>
                <c:pt idx="4">
                  <c:v>63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588336"/>
        <c:axId val="733586656"/>
      </c:barChart>
      <c:lineChart>
        <c:grouping val="standard"/>
        <c:varyColors val="0"/>
        <c:ser>
          <c:idx val="1"/>
          <c:order val="1"/>
          <c:tx>
            <c:strRef>
              <c:f>RTD!$C$65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RTD!$B$66:$B$90</c:f>
              <c:numCache>
                <c:formatCode>[$-F400]h:mm:ss\ AM/PM</c:formatCode>
                <c:ptCount val="25"/>
                <c:pt idx="0">
                  <c:v>0.29925145833333333</c:v>
                </c:pt>
                <c:pt idx="1">
                  <c:v>0.29861488425925925</c:v>
                </c:pt>
                <c:pt idx="2">
                  <c:v>0.29844127314814817</c:v>
                </c:pt>
                <c:pt idx="3">
                  <c:v>0.29786256944444445</c:v>
                </c:pt>
                <c:pt idx="4">
                  <c:v>0.29768895833333331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cat>
          <c:val>
            <c:numRef>
              <c:f>RTD!$C$66:$C$90</c:f>
              <c:numCache>
                <c:formatCode>0.00</c:formatCode>
                <c:ptCount val="25"/>
                <c:pt idx="0">
                  <c:v>0.29807391110807657</c:v>
                </c:pt>
                <c:pt idx="1">
                  <c:v>32.308312482200563</c:v>
                </c:pt>
                <c:pt idx="2">
                  <c:v>71.417901106178761</c:v>
                </c:pt>
                <c:pt idx="3">
                  <c:v>48.793817707337439</c:v>
                </c:pt>
                <c:pt idx="4">
                  <c:v>37.104441993869841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88336"/>
        <c:axId val="733586656"/>
      </c:lineChart>
      <c:catAx>
        <c:axId val="7335883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6656"/>
        <c:crosses val="autoZero"/>
        <c:auto val="1"/>
        <c:lblAlgn val="ctr"/>
        <c:lblOffset val="100"/>
        <c:noMultiLvlLbl val="0"/>
      </c:catAx>
      <c:valAx>
        <c:axId val="733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9524</xdr:rowOff>
    </xdr:from>
    <xdr:to>
      <xdr:col>14</xdr:col>
      <xdr:colOff>295275</xdr:colOff>
      <xdr:row>27</xdr:row>
      <xdr:rowOff>152399</xdr:rowOff>
    </xdr:to>
    <xdr:graphicFrame macro="">
      <xdr:nvGraphicFramePr>
        <xdr:cNvPr id="2" name="chPriceHisto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CurrentPrice" displayName="tCurrentPrice" ref="A3:D28" totalsRowShown="0">
  <autoFilter ref="A3:D28"/>
  <tableColumns count="4">
    <tableColumn id="1" name="sym"/>
    <tableColumn id="2" name="time" dataDxfId="8">
      <calculatedColumnFormula>RTD("qxlrtd",,'kdb+ connection'!nrRTDConnection,$B$1,tCurrentPrice[[#This Row],[sym]],tCurrentPrice[[#Headers],[time]])</calculatedColumnFormula>
    </tableColumn>
    <tableColumn id="3" name="price" dataDxfId="7">
      <calculatedColumnFormula>RTD("qxlrtd",,'kdb+ connection'!nrRTDConnection,$B$1,tCurrentPrice[[#This Row],[sym]],tCurrentPrice[[#Headers],[price]])</calculatedColumnFormula>
    </tableColumn>
    <tableColumn id="4" name="size" dataDxfId="6">
      <calculatedColumnFormula>RTD("qxlrtd",,'kdb+ connection'!nrRTDConnection,$B$1,tCurrentPrice[[#This Row],[sym]],tCurrentPrice[[#Headers],[size]])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LastPrice" displayName="tLastPrice" ref="A33:D58" totalsRowShown="0">
  <autoFilter ref="A33:D58"/>
  <tableColumns count="4">
    <tableColumn id="1" name="sym"/>
    <tableColumn id="2" name="time" dataDxfId="5">
      <calculatedColumnFormula>RTD("qxlrtd",,'kdb+ connection'!nrRTDConnection,$B$1,tLastPrice[[#This Row],[sym]],tLastPrice[[#Headers],[time]],$B$32)</calculatedColumnFormula>
    </tableColumn>
    <tableColumn id="3" name="price" dataDxfId="4">
      <calculatedColumnFormula>RTD("qxlrtd",,'kdb+ connection'!nrRTDConnection,$B$1,tLastPrice[[#This Row],[sym]],tLastPrice[[#Headers],[price]],$B$32)</calculatedColumnFormula>
    </tableColumn>
    <tableColumn id="4" name="size" dataDxfId="3">
      <calculatedColumnFormula>RTD("qxlrtd",,'kdb+ connection'!nrRTDConnection,$B$1,tLastPrice[[#This Row],[sym]],tLastPrice[[#Headers],[size]],$B$32)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PriceHistory" displayName="tPriceHistory" ref="A65:D90" totalsRowShown="0">
  <autoFilter ref="A65:D90"/>
  <tableColumns count="4">
    <tableColumn id="1" name="lag"/>
    <tableColumn id="2" name="time" dataDxfId="2">
      <calculatedColumnFormula>RTD("qxlrtd",,'kdb+ connection'!nrRTDConnection,$B$1,$B$64,tPriceHistory[[#Headers],[time]],tPriceHistory[[#This Row],[lag]])</calculatedColumnFormula>
    </tableColumn>
    <tableColumn id="3" name="price" dataDxfId="1">
      <calculatedColumnFormula>RTD("qxlrtd",,'kdb+ connection'!nrRTDConnection,$B$1,$B$64,tPriceHistory[[#Headers],[price]],tPriceHistory[[#This Row],[lag]])</calculatedColumnFormula>
    </tableColumn>
    <tableColumn id="4" name="size" dataDxfId="0">
      <calculatedColumnFormula>RTD("qxlrtd",,'kdb+ connection'!nrRTDConnection,$B$1,$B$64,tPriceHistory[[#Headers],[size]],tPriceHistory[[#This Row],[lag]])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workbookViewId="0">
      <selection activeCell="B37" sqref="B37"/>
    </sheetView>
  </sheetViews>
  <sheetFormatPr defaultRowHeight="15" x14ac:dyDescent="0.25"/>
  <cols>
    <col min="1" max="2" width="22.7109375" bestFit="1" customWidth="1"/>
    <col min="3" max="3" width="9" bestFit="1" customWidth="1"/>
    <col min="4" max="4" width="6" bestFit="1" customWidth="1"/>
    <col min="5" max="5" width="5" bestFit="1" customWidth="1"/>
    <col min="6" max="6" width="9.42578125" bestFit="1" customWidth="1"/>
    <col min="7" max="7" width="10.5703125" bestFit="1" customWidth="1"/>
    <col min="8" max="8" width="11.5703125" bestFit="1" customWidth="1"/>
  </cols>
  <sheetData>
    <row r="1" spans="1:8" x14ac:dyDescent="0.25">
      <c r="A1" s="1"/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</row>
    <row r="2" spans="1:8" x14ac:dyDescent="0.25">
      <c r="A2" s="1" t="str">
        <f>_xll.qRtdOpen(nrRTDAlias,nrRTDHost,nrRTDPort,nrRTDUser,nrRTDPassword)</f>
        <v>exampleRTDConnection2</v>
      </c>
      <c r="B2" t="s">
        <v>40</v>
      </c>
      <c r="C2" t="s">
        <v>6</v>
      </c>
      <c r="D2">
        <v>17010</v>
      </c>
      <c r="G2" t="b">
        <f>nrRTDConnection=nrRTDAlias</f>
        <v>1</v>
      </c>
      <c r="H2">
        <f>_xll.qRtdConfigure("data.history.length",60)</f>
        <v>60</v>
      </c>
    </row>
    <row r="8" spans="1:8" ht="12.75" customHeight="1" x14ac:dyDescent="0.25"/>
  </sheetData>
  <conditionalFormatting sqref="G2">
    <cfRule type="cellIs" dxfId="17" priority="1" operator="equal">
      <formula>FALSE</formula>
    </cfRule>
    <cfRule type="cellIs" dxfId="16" priority="2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0"/>
  <sheetViews>
    <sheetView tabSelected="1" workbookViewId="0">
      <selection activeCell="B65" sqref="B65"/>
    </sheetView>
  </sheetViews>
  <sheetFormatPr defaultRowHeight="15" x14ac:dyDescent="0.25"/>
  <cols>
    <col min="1" max="1" width="19.140625" bestFit="1" customWidth="1"/>
    <col min="2" max="2" width="31.5703125" customWidth="1"/>
    <col min="3" max="3" width="11.42578125" bestFit="1" customWidth="1"/>
    <col min="4" max="4" width="11.5703125" bestFit="1" customWidth="1"/>
  </cols>
  <sheetData>
    <row r="1" spans="1:4" x14ac:dyDescent="0.25">
      <c r="B1" s="2" t="s">
        <v>11</v>
      </c>
    </row>
    <row r="3" spans="1:4" x14ac:dyDescent="0.25">
      <c r="A3" t="s">
        <v>12</v>
      </c>
      <c r="B3" t="s">
        <v>13</v>
      </c>
      <c r="C3" t="s">
        <v>14</v>
      </c>
      <c r="D3" t="s">
        <v>15</v>
      </c>
    </row>
    <row r="4" spans="1:4" x14ac:dyDescent="0.25">
      <c r="A4" t="s">
        <v>7</v>
      </c>
      <c r="B4" s="3">
        <f>RTD("qxlrtd",,'kdb+ connection'!nrRTDConnection,$B$1,tCurrentPrice[[#This Row],[sym]],tCurrentPrice[[#Headers],[time]])</f>
        <v>0.29925145833333333</v>
      </c>
      <c r="C4" s="4">
        <f>RTD("qxlrtd",,'kdb+ connection'!nrRTDConnection,$B$1,tCurrentPrice[[#This Row],[sym]],tCurrentPrice[[#Headers],[price]])</f>
        <v>98.048007139004767</v>
      </c>
      <c r="D4" s="4">
        <f>RTD("qxlrtd",,'kdb+ connection'!nrRTDConnection,$B$1,tCurrentPrice[[#This Row],[sym]],tCurrentPrice[[#Headers],[size]])</f>
        <v>89</v>
      </c>
    </row>
    <row r="5" spans="1:4" x14ac:dyDescent="0.25">
      <c r="A5" t="s">
        <v>8</v>
      </c>
      <c r="B5" s="3">
        <f>RTD("qxlrtd",,'kdb+ connection'!nrRTDConnection,$B$1,tCurrentPrice[[#This Row],[sym]],tCurrentPrice[[#Headers],[time]])</f>
        <v>0.29878849537037039</v>
      </c>
      <c r="C5" s="4">
        <f>RTD("qxlrtd",,'kdb+ connection'!nrRTDConnection,$B$1,tCurrentPrice[[#This Row],[sym]],tCurrentPrice[[#Headers],[price]])</f>
        <v>15.22214834112674</v>
      </c>
      <c r="D5" s="4">
        <f>RTD("qxlrtd",,'kdb+ connection'!nrRTDConnection,$B$1,tCurrentPrice[[#This Row],[sym]],tCurrentPrice[[#Headers],[size]])</f>
        <v>54</v>
      </c>
    </row>
    <row r="6" spans="1:4" x14ac:dyDescent="0.25">
      <c r="A6" t="s">
        <v>16</v>
      </c>
      <c r="B6" s="3">
        <f>RTD("qxlrtd",,'kdb+ connection'!nrRTDConnection,$B$1,tCurrentPrice[[#This Row],[sym]],tCurrentPrice[[#Headers],[time]])</f>
        <v>0.29925145833333333</v>
      </c>
      <c r="C6" s="4">
        <f>RTD("qxlrtd",,'kdb+ connection'!nrRTDConnection,$B$1,tCurrentPrice[[#This Row],[sym]],tCurrentPrice[[#Headers],[price]])</f>
        <v>24.309328966774046</v>
      </c>
      <c r="D6" s="4">
        <f>RTD("qxlrtd",,'kdb+ connection'!nrRTDConnection,$B$1,tCurrentPrice[[#This Row],[sym]],tCurrentPrice[[#Headers],[size]])</f>
        <v>96</v>
      </c>
    </row>
    <row r="7" spans="1:4" x14ac:dyDescent="0.25">
      <c r="A7" t="s">
        <v>17</v>
      </c>
      <c r="B7" s="3">
        <f>RTD("qxlrtd",,'kdb+ connection'!nrRTDConnection,$B$1,tCurrentPrice[[#This Row],[sym]],tCurrentPrice[[#Headers],[time]])</f>
        <v>0.2989042476851852</v>
      </c>
      <c r="C7" s="4">
        <f>RTD("qxlrtd",,'kdb+ connection'!nrRTDConnection,$B$1,tCurrentPrice[[#This Row],[sym]],tCurrentPrice[[#Headers],[price]])</f>
        <v>46.313702967017889</v>
      </c>
      <c r="D7" s="4">
        <f>RTD("qxlrtd",,'kdb+ connection'!nrRTDConnection,$B$1,tCurrentPrice[[#This Row],[sym]],tCurrentPrice[[#Headers],[size]])</f>
        <v>49</v>
      </c>
    </row>
    <row r="8" spans="1:4" x14ac:dyDescent="0.25">
      <c r="A8" t="s">
        <v>9</v>
      </c>
      <c r="B8" s="3">
        <f>RTD("qxlrtd",,'kdb+ connection'!nrRTDConnection,$B$1,tCurrentPrice[[#This Row],[sym]],tCurrentPrice[[#Headers],[time]])</f>
        <v>0.29820979166666667</v>
      </c>
      <c r="C8" s="4">
        <f>RTD("qxlrtd",,'kdb+ connection'!nrRTDConnection,$B$1,tCurrentPrice[[#This Row],[sym]],tCurrentPrice[[#Headers],[price]])</f>
        <v>64.064854732714593</v>
      </c>
      <c r="D8" s="4">
        <f>RTD("qxlrtd",,'kdb+ connection'!nrRTDConnection,$B$1,tCurrentPrice[[#This Row],[sym]],tCurrentPrice[[#Headers],[size]])</f>
        <v>97</v>
      </c>
    </row>
    <row r="9" spans="1:4" x14ac:dyDescent="0.25">
      <c r="A9" t="s">
        <v>18</v>
      </c>
      <c r="B9" s="3">
        <f>RTD("qxlrtd",,'kdb+ connection'!nrRTDConnection,$B$1,tCurrentPrice[[#This Row],[sym]],tCurrentPrice[[#Headers],[time]])</f>
        <v>0.29901997685185183</v>
      </c>
      <c r="C9" s="4">
        <f>RTD("qxlrtd",,'kdb+ connection'!nrRTDConnection,$B$1,tCurrentPrice[[#This Row],[sym]],tCurrentPrice[[#Headers],[price]])</f>
        <v>62.858085124753416</v>
      </c>
      <c r="D9" s="4">
        <f>RTD("qxlrtd",,'kdb+ connection'!nrRTDConnection,$B$1,tCurrentPrice[[#This Row],[sym]],tCurrentPrice[[#Headers],[size]])</f>
        <v>8</v>
      </c>
    </row>
    <row r="10" spans="1:4" x14ac:dyDescent="0.25">
      <c r="A10" t="s">
        <v>19</v>
      </c>
      <c r="B10" s="3">
        <f>RTD("qxlrtd",,'kdb+ connection'!nrRTDConnection,$B$1,tCurrentPrice[[#This Row],[sym]],tCurrentPrice[[#Headers],[time]])</f>
        <v>0.29757321759259259</v>
      </c>
      <c r="C10" s="4">
        <f>RTD("qxlrtd",,'kdb+ connection'!nrRTDConnection,$B$1,tCurrentPrice[[#This Row],[sym]],tCurrentPrice[[#Headers],[price]])</f>
        <v>37.675649742595851</v>
      </c>
      <c r="D10" s="4">
        <f>RTD("qxlrtd",,'kdb+ connection'!nrRTDConnection,$B$1,tCurrentPrice[[#This Row],[sym]],tCurrentPrice[[#Headers],[size]])</f>
        <v>69</v>
      </c>
    </row>
    <row r="11" spans="1:4" x14ac:dyDescent="0.25">
      <c r="A11" t="s">
        <v>20</v>
      </c>
      <c r="B11" s="3">
        <f>RTD("qxlrtd",,'kdb+ connection'!nrRTDConnection,$B$1,tCurrentPrice[[#This Row],[sym]],tCurrentPrice[[#Headers],[time]])</f>
        <v>0.29878849537037039</v>
      </c>
      <c r="C11" s="4">
        <f>RTD("qxlrtd",,'kdb+ connection'!nrRTDConnection,$B$1,tCurrentPrice[[#This Row],[sym]],tCurrentPrice[[#Headers],[price]])</f>
        <v>83.580687874928117</v>
      </c>
      <c r="D11" s="4">
        <f>RTD("qxlrtd",,'kdb+ connection'!nrRTDConnection,$B$1,tCurrentPrice[[#This Row],[sym]],tCurrentPrice[[#Headers],[size]])</f>
        <v>64</v>
      </c>
    </row>
    <row r="12" spans="1:4" x14ac:dyDescent="0.25">
      <c r="A12" t="s">
        <v>21</v>
      </c>
      <c r="B12" s="3">
        <f>RTD("qxlrtd",,'kdb+ connection'!nrRTDConnection,$B$1,tCurrentPrice[[#This Row],[sym]],tCurrentPrice[[#Headers],[time]])</f>
        <v>0.29930934027777778</v>
      </c>
      <c r="C12" s="4">
        <f>RTD("qxlrtd",,'kdb+ connection'!nrRTDConnection,$B$1,tCurrentPrice[[#This Row],[sym]],tCurrentPrice[[#Headers],[price]])</f>
        <v>41.083971969783306</v>
      </c>
      <c r="D12" s="4">
        <f>RTD("qxlrtd",,'kdb+ connection'!nrRTDConnection,$B$1,tCurrentPrice[[#This Row],[sym]],tCurrentPrice[[#Headers],[size]])</f>
        <v>41</v>
      </c>
    </row>
    <row r="13" spans="1:4" x14ac:dyDescent="0.25">
      <c r="A13" t="s">
        <v>22</v>
      </c>
      <c r="B13" s="3">
        <f>RTD("qxlrtd",,'kdb+ connection'!nrRTDConnection,$B$1,tCurrentPrice[[#This Row],[sym]],tCurrentPrice[[#Headers],[time]])</f>
        <v>0.29936719907407405</v>
      </c>
      <c r="C13" s="4">
        <f>RTD("qxlrtd",,'kdb+ connection'!nrRTDConnection,$B$1,tCurrentPrice[[#This Row],[sym]],tCurrentPrice[[#Headers],[price]])</f>
        <v>70.291435462422669</v>
      </c>
      <c r="D13" s="4">
        <f>RTD("qxlrtd",,'kdb+ connection'!nrRTDConnection,$B$1,tCurrentPrice[[#This Row],[sym]],tCurrentPrice[[#Headers],[size]])</f>
        <v>88</v>
      </c>
    </row>
    <row r="14" spans="1:4" x14ac:dyDescent="0.25">
      <c r="A14" t="s">
        <v>23</v>
      </c>
      <c r="B14" s="3">
        <f>RTD("qxlrtd",,'kdb+ connection'!nrRTDConnection,$B$1,tCurrentPrice[[#This Row],[sym]],tCurrentPrice[[#Headers],[time]])</f>
        <v>0.29878849537037039</v>
      </c>
      <c r="C14" s="4">
        <f>RTD("qxlrtd",,'kdb+ connection'!nrRTDConnection,$B$1,tCurrentPrice[[#This Row],[sym]],tCurrentPrice[[#Headers],[price]])</f>
        <v>39.066442660987377</v>
      </c>
      <c r="D14" s="4">
        <f>RTD("qxlrtd",,'kdb+ connection'!nrRTDConnection,$B$1,tCurrentPrice[[#This Row],[sym]],tCurrentPrice[[#Headers],[size]])</f>
        <v>24</v>
      </c>
    </row>
    <row r="15" spans="1:4" x14ac:dyDescent="0.25">
      <c r="A15" t="s">
        <v>24</v>
      </c>
      <c r="B15" s="3">
        <f>RTD("qxlrtd",,'kdb+ connection'!nrRTDConnection,$B$1,tCurrentPrice[[#This Row],[sym]],tCurrentPrice[[#Headers],[time]])</f>
        <v>0.29930934027777778</v>
      </c>
      <c r="C15" s="4">
        <f>RTD("qxlrtd",,'kdb+ connection'!nrRTDConnection,$B$1,tCurrentPrice[[#This Row],[sym]],tCurrentPrice[[#Headers],[price]])</f>
        <v>39.21036992687732</v>
      </c>
      <c r="D15" s="4">
        <f>RTD("qxlrtd",,'kdb+ connection'!nrRTDConnection,$B$1,tCurrentPrice[[#This Row],[sym]],tCurrentPrice[[#Headers],[size]])</f>
        <v>9</v>
      </c>
    </row>
    <row r="16" spans="1:4" x14ac:dyDescent="0.25">
      <c r="A16" t="s">
        <v>25</v>
      </c>
      <c r="B16" s="3">
        <f>RTD("qxlrtd",,'kdb+ connection'!nrRTDConnection,$B$1,tCurrentPrice[[#This Row],[sym]],tCurrentPrice[[#Headers],[time]])</f>
        <v>0.29896210648148147</v>
      </c>
      <c r="C16" s="4">
        <f>RTD("qxlrtd",,'kdb+ connection'!nrRTDConnection,$B$1,tCurrentPrice[[#This Row],[sym]],tCurrentPrice[[#Headers],[price]])</f>
        <v>55.270951054990292</v>
      </c>
      <c r="D16" s="4">
        <f>RTD("qxlrtd",,'kdb+ connection'!nrRTDConnection,$B$1,tCurrentPrice[[#This Row],[sym]],tCurrentPrice[[#Headers],[size]])</f>
        <v>38</v>
      </c>
    </row>
    <row r="17" spans="1:4" x14ac:dyDescent="0.25">
      <c r="A17" t="s">
        <v>26</v>
      </c>
      <c r="B17" s="3">
        <f>RTD("qxlrtd",,'kdb+ connection'!nrRTDConnection,$B$1,tCurrentPrice[[#This Row],[sym]],tCurrentPrice[[#Headers],[time]])</f>
        <v>0.29861488425925925</v>
      </c>
      <c r="C17" s="4">
        <f>RTD("qxlrtd",,'kdb+ connection'!nrRTDConnection,$B$1,tCurrentPrice[[#This Row],[sym]],tCurrentPrice[[#Headers],[price]])</f>
        <v>19.74855549633503</v>
      </c>
      <c r="D17" s="4">
        <f>RTD("qxlrtd",,'kdb+ connection'!nrRTDConnection,$B$1,tCurrentPrice[[#This Row],[sym]],tCurrentPrice[[#Headers],[size]])</f>
        <v>10</v>
      </c>
    </row>
    <row r="18" spans="1:4" x14ac:dyDescent="0.25">
      <c r="A18" t="s">
        <v>27</v>
      </c>
      <c r="B18" s="3">
        <f>RTD("qxlrtd",,'kdb+ connection'!nrRTDConnection,$B$1,tCurrentPrice[[#This Row],[sym]],tCurrentPrice[[#Headers],[time]])</f>
        <v>0.29936719907407405</v>
      </c>
      <c r="C18" s="4">
        <f>RTD("qxlrtd",,'kdb+ connection'!nrRTDConnection,$B$1,tCurrentPrice[[#This Row],[sym]],tCurrentPrice[[#Headers],[price]])</f>
        <v>45.999687863513827</v>
      </c>
      <c r="D18" s="4">
        <f>RTD("qxlrtd",,'kdb+ connection'!nrRTDConnection,$B$1,tCurrentPrice[[#This Row],[sym]],tCurrentPrice[[#Headers],[size]])</f>
        <v>70</v>
      </c>
    </row>
    <row r="19" spans="1:4" x14ac:dyDescent="0.25">
      <c r="A19" t="s">
        <v>28</v>
      </c>
      <c r="B19" s="3">
        <f>RTD("qxlrtd",,'kdb+ connection'!nrRTDConnection,$B$1,tCurrentPrice[[#This Row],[sym]],tCurrentPrice[[#Headers],[time]])</f>
        <v>0.29913571759259261</v>
      </c>
      <c r="C19" s="4">
        <f>RTD("qxlrtd",,'kdb+ connection'!nrRTDConnection,$B$1,tCurrentPrice[[#This Row],[sym]],tCurrentPrice[[#Headers],[price]])</f>
        <v>2.3929511895403266</v>
      </c>
      <c r="D19" s="4">
        <f>RTD("qxlrtd",,'kdb+ connection'!nrRTDConnection,$B$1,tCurrentPrice[[#This Row],[sym]],tCurrentPrice[[#Headers],[size]])</f>
        <v>54</v>
      </c>
    </row>
    <row r="20" spans="1:4" x14ac:dyDescent="0.25">
      <c r="A20" t="s">
        <v>29</v>
      </c>
      <c r="B20" s="3">
        <f>RTD("qxlrtd",,'kdb+ connection'!nrRTDConnection,$B$1,tCurrentPrice[[#This Row],[sym]],tCurrentPrice[[#Headers],[time]])</f>
        <v>0.29815192129629631</v>
      </c>
      <c r="C20" s="4">
        <f>RTD("qxlrtd",,'kdb+ connection'!nrRTDConnection,$B$1,tCurrentPrice[[#This Row],[sym]],tCurrentPrice[[#Headers],[price]])</f>
        <v>72.756704012863338</v>
      </c>
      <c r="D20" s="4">
        <f>RTD("qxlrtd",,'kdb+ connection'!nrRTDConnection,$B$1,tCurrentPrice[[#This Row],[sym]],tCurrentPrice[[#Headers],[size]])</f>
        <v>44</v>
      </c>
    </row>
    <row r="21" spans="1:4" x14ac:dyDescent="0.25">
      <c r="A21" t="s">
        <v>30</v>
      </c>
      <c r="B21" s="3">
        <f>RTD("qxlrtd",,'kdb+ connection'!nrRTDConnection,$B$1,tCurrentPrice[[#This Row],[sym]],tCurrentPrice[[#Headers],[time]])</f>
        <v>0.29913571759259261</v>
      </c>
      <c r="C21" s="4">
        <f>RTD("qxlrtd",,'kdb+ connection'!nrRTDConnection,$B$1,tCurrentPrice[[#This Row],[sym]],tCurrentPrice[[#Headers],[price]])</f>
        <v>93.619276536628604</v>
      </c>
      <c r="D21" s="4">
        <f>RTD("qxlrtd",,'kdb+ connection'!nrRTDConnection,$B$1,tCurrentPrice[[#This Row],[sym]],tCurrentPrice[[#Headers],[size]])</f>
        <v>63</v>
      </c>
    </row>
    <row r="22" spans="1:4" x14ac:dyDescent="0.25">
      <c r="A22" t="s">
        <v>31</v>
      </c>
      <c r="B22" s="3">
        <f>RTD("qxlrtd",,'kdb+ connection'!nrRTDConnection,$B$1,tCurrentPrice[[#This Row],[sym]],tCurrentPrice[[#Headers],[time]])</f>
        <v>0.29919358796296297</v>
      </c>
      <c r="C22" s="4">
        <f>RTD("qxlrtd",,'kdb+ connection'!nrRTDConnection,$B$1,tCurrentPrice[[#This Row],[sym]],tCurrentPrice[[#Headers],[price]])</f>
        <v>96.942087868228555</v>
      </c>
      <c r="D22" s="4">
        <f>RTD("qxlrtd",,'kdb+ connection'!nrRTDConnection,$B$1,tCurrentPrice[[#This Row],[sym]],tCurrentPrice[[#Headers],[size]])</f>
        <v>22</v>
      </c>
    </row>
    <row r="23" spans="1:4" x14ac:dyDescent="0.25">
      <c r="A23" t="s">
        <v>32</v>
      </c>
      <c r="B23" s="3" t="e">
        <f>RTD("qxlrtd",,'kdb+ connection'!nrRTDConnection,$B$1,tCurrentPrice[[#This Row],[sym]],tCurrentPrice[[#Headers],[time]])</f>
        <v>#N/A</v>
      </c>
      <c r="C23" s="4" t="e">
        <f>RTD("qxlrtd",,'kdb+ connection'!nrRTDConnection,$B$1,tCurrentPrice[[#This Row],[sym]],tCurrentPrice[[#Headers],[price]])</f>
        <v>#N/A</v>
      </c>
      <c r="D23" s="4" t="e">
        <f>RTD("qxlrtd",,'kdb+ connection'!nrRTDConnection,$B$1,tCurrentPrice[[#This Row],[sym]],tCurrentPrice[[#Headers],[size]])</f>
        <v>#N/A</v>
      </c>
    </row>
    <row r="24" spans="1:4" x14ac:dyDescent="0.25">
      <c r="A24" t="s">
        <v>33</v>
      </c>
      <c r="B24" s="3">
        <f>RTD("qxlrtd",,'kdb+ connection'!nrRTDConnection,$B$1,tCurrentPrice[[#This Row],[sym]],tCurrentPrice[[#Headers],[time]])</f>
        <v>0.29919358796296297</v>
      </c>
      <c r="C24" s="4">
        <f>RTD("qxlrtd",,'kdb+ connection'!nrRTDConnection,$B$1,tCurrentPrice[[#This Row],[sym]],tCurrentPrice[[#Headers],[price]])</f>
        <v>67.695294390432537</v>
      </c>
      <c r="D24" s="4">
        <f>RTD("qxlrtd",,'kdb+ connection'!nrRTDConnection,$B$1,tCurrentPrice[[#This Row],[sym]],tCurrentPrice[[#Headers],[size]])</f>
        <v>3</v>
      </c>
    </row>
    <row r="25" spans="1:4" x14ac:dyDescent="0.25">
      <c r="A25" t="s">
        <v>34</v>
      </c>
      <c r="B25" s="3">
        <f>RTD("qxlrtd",,'kdb+ connection'!nrRTDConnection,$B$1,tCurrentPrice[[#This Row],[sym]],tCurrentPrice[[#Headers],[time]])</f>
        <v>0.29797831018518517</v>
      </c>
      <c r="C25" s="4">
        <f>RTD("qxlrtd",,'kdb+ connection'!nrRTDConnection,$B$1,tCurrentPrice[[#This Row],[sym]],tCurrentPrice[[#Headers],[price]])</f>
        <v>85.614487854763865</v>
      </c>
      <c r="D25" s="4">
        <f>RTD("qxlrtd",,'kdb+ connection'!nrRTDConnection,$B$1,tCurrentPrice[[#This Row],[sym]],tCurrentPrice[[#Headers],[size]])</f>
        <v>4</v>
      </c>
    </row>
    <row r="26" spans="1:4" x14ac:dyDescent="0.25">
      <c r="A26" t="s">
        <v>35</v>
      </c>
      <c r="B26" s="3">
        <f>RTD("qxlrtd",,'kdb+ connection'!nrRTDConnection,$B$1,tCurrentPrice[[#This Row],[sym]],tCurrentPrice[[#Headers],[time]])</f>
        <v>0.29803619212962962</v>
      </c>
      <c r="C26" s="4">
        <f>RTD("qxlrtd",,'kdb+ connection'!nrRTDConnection,$B$1,tCurrentPrice[[#This Row],[sym]],tCurrentPrice[[#Headers],[price]])</f>
        <v>66.872820141725242</v>
      </c>
      <c r="D26" s="4">
        <f>RTD("qxlrtd",,'kdb+ connection'!nrRTDConnection,$B$1,tCurrentPrice[[#This Row],[sym]],tCurrentPrice[[#Headers],[size]])</f>
        <v>87</v>
      </c>
    </row>
    <row r="27" spans="1:4" x14ac:dyDescent="0.25">
      <c r="A27" t="s">
        <v>36</v>
      </c>
      <c r="B27" s="3">
        <f>RTD("qxlrtd",,'kdb+ connection'!nrRTDConnection,$B$1,tCurrentPrice[[#This Row],[sym]],tCurrentPrice[[#Headers],[time]])</f>
        <v>0.29861488425925925</v>
      </c>
      <c r="C27" s="4">
        <f>RTD("qxlrtd",,'kdb+ connection'!nrRTDConnection,$B$1,tCurrentPrice[[#This Row],[sym]],tCurrentPrice[[#Headers],[price]])</f>
        <v>36.758862296119332</v>
      </c>
      <c r="D27" s="4">
        <f>RTD("qxlrtd",,'kdb+ connection'!nrRTDConnection,$B$1,tCurrentPrice[[#This Row],[sym]],tCurrentPrice[[#Headers],[size]])</f>
        <v>97</v>
      </c>
    </row>
    <row r="28" spans="1:4" x14ac:dyDescent="0.25">
      <c r="A28" t="s">
        <v>37</v>
      </c>
      <c r="B28" s="3">
        <f>RTD("qxlrtd",,'kdb+ connection'!nrRTDConnection,$B$1,tCurrentPrice[[#This Row],[sym]],tCurrentPrice[[#Headers],[time]])</f>
        <v>0.29844127314814817</v>
      </c>
      <c r="C28" s="4">
        <f>RTD("qxlrtd",,'kdb+ connection'!nrRTDConnection,$B$1,tCurrentPrice[[#This Row],[sym]],tCurrentPrice[[#Headers],[price]])</f>
        <v>60.27738768607378</v>
      </c>
      <c r="D28" s="4">
        <f>RTD("qxlrtd",,'kdb+ connection'!nrRTDConnection,$B$1,tCurrentPrice[[#This Row],[sym]],tCurrentPrice[[#Headers],[size]])</f>
        <v>27</v>
      </c>
    </row>
    <row r="29" spans="1:4" x14ac:dyDescent="0.25">
      <c r="B29" s="3"/>
    </row>
    <row r="30" spans="1:4" x14ac:dyDescent="0.25">
      <c r="B30" s="3"/>
    </row>
    <row r="32" spans="1:4" x14ac:dyDescent="0.25">
      <c r="B32" s="2">
        <v>-1</v>
      </c>
    </row>
    <row r="33" spans="1:6" x14ac:dyDescent="0.25">
      <c r="A33" t="s">
        <v>12</v>
      </c>
      <c r="B33" t="s">
        <v>13</v>
      </c>
      <c r="C33" t="s">
        <v>14</v>
      </c>
      <c r="D33" t="s">
        <v>15</v>
      </c>
    </row>
    <row r="34" spans="1:6" x14ac:dyDescent="0.25">
      <c r="A34" t="s">
        <v>7</v>
      </c>
      <c r="B34" s="3">
        <f>RTD("qxlrtd",,'kdb+ connection'!nrRTDConnection,$B$1,tLastPrice[[#This Row],[sym]],tLastPrice[[#Headers],[time]],$B$32)</f>
        <v>0.29925145833333333</v>
      </c>
      <c r="C34" s="4">
        <f>RTD("qxlrtd",,'kdb+ connection'!nrRTDConnection,$B$1,tLastPrice[[#This Row],[sym]],tLastPrice[[#Headers],[price]],$B$32)</f>
        <v>0.29807391110807657</v>
      </c>
      <c r="D34" s="4">
        <f>RTD("qxlrtd",,'kdb+ connection'!nrRTDConnection,$B$1,tLastPrice[[#This Row],[sym]],tLastPrice[[#Headers],[size]],$B$32)</f>
        <v>63</v>
      </c>
    </row>
    <row r="35" spans="1:6" x14ac:dyDescent="0.25">
      <c r="A35" t="s">
        <v>8</v>
      </c>
      <c r="B35" s="3" t="e">
        <f>RTD("qxlrtd",,'kdb+ connection'!nrRTDConnection,$B$1,tLastPrice[[#This Row],[sym]],tLastPrice[[#Headers],[time]],$B$32)</f>
        <v>#N/A</v>
      </c>
      <c r="C35" s="4" t="e">
        <f>RTD("qxlrtd",,'kdb+ connection'!nrRTDConnection,$B$1,tLastPrice[[#This Row],[sym]],tLastPrice[[#Headers],[price]],$B$32)</f>
        <v>#N/A</v>
      </c>
      <c r="D35" s="4" t="e">
        <f>RTD("qxlrtd",,'kdb+ connection'!nrRTDConnection,$B$1,tLastPrice[[#This Row],[sym]],tLastPrice[[#Headers],[size]],$B$32)</f>
        <v>#N/A</v>
      </c>
    </row>
    <row r="36" spans="1:6" x14ac:dyDescent="0.25">
      <c r="A36" t="s">
        <v>16</v>
      </c>
      <c r="B36" s="3">
        <f>RTD("qxlrtd",,'kdb+ connection'!nrRTDConnection,$B$1,tLastPrice[[#This Row],[sym]],tLastPrice[[#Headers],[time]],$B$32)</f>
        <v>0.29913571759259261</v>
      </c>
      <c r="C36" s="4">
        <f>RTD("qxlrtd",,'kdb+ connection'!nrRTDConnection,$B$1,tLastPrice[[#This Row],[sym]],tLastPrice[[#Headers],[price]],$B$32)</f>
        <v>91.160036646761</v>
      </c>
      <c r="D36" s="4">
        <f>RTD("qxlrtd",,'kdb+ connection'!nrRTDConnection,$B$1,tLastPrice[[#This Row],[sym]],tLastPrice[[#Headers],[size]],$B$32)</f>
        <v>37</v>
      </c>
    </row>
    <row r="37" spans="1:6" x14ac:dyDescent="0.25">
      <c r="A37" t="s">
        <v>17</v>
      </c>
      <c r="B37" s="3">
        <f>RTD("qxlrtd",,'kdb+ connection'!nrRTDConnection,$B$1,tLastPrice[[#This Row],[sym]],tLastPrice[[#Headers],[time]],$B$32)</f>
        <v>0.29820979166666667</v>
      </c>
      <c r="C37" s="4">
        <f>RTD("qxlrtd",,'kdb+ connection'!nrRTDConnection,$B$1,tLastPrice[[#This Row],[sym]],tLastPrice[[#Headers],[price]],$B$32)</f>
        <v>27.453053020872176</v>
      </c>
      <c r="D37" s="4">
        <f>RTD("qxlrtd",,'kdb+ connection'!nrRTDConnection,$B$1,tLastPrice[[#This Row],[sym]],tLastPrice[[#Headers],[size]],$B$32)</f>
        <v>43</v>
      </c>
    </row>
    <row r="38" spans="1:6" x14ac:dyDescent="0.25">
      <c r="A38" t="s">
        <v>9</v>
      </c>
      <c r="B38" s="3">
        <f>RTD("qxlrtd",,'kdb+ connection'!nrRTDConnection,$B$1,tLastPrice[[#This Row],[sym]],tLastPrice[[#Headers],[time]],$B$32)</f>
        <v>0.29803619212962962</v>
      </c>
      <c r="C38" s="4">
        <f>RTD("qxlrtd",,'kdb+ connection'!nrRTDConnection,$B$1,tLastPrice[[#This Row],[sym]],tLastPrice[[#Headers],[price]],$B$32)</f>
        <v>49.961311300285161</v>
      </c>
      <c r="D38" s="4">
        <f>RTD("qxlrtd",,'kdb+ connection'!nrRTDConnection,$B$1,tLastPrice[[#This Row],[sym]],tLastPrice[[#Headers],[size]],$B$32)</f>
        <v>19</v>
      </c>
      <c r="F38" t="s">
        <v>39</v>
      </c>
    </row>
    <row r="39" spans="1:6" x14ac:dyDescent="0.25">
      <c r="A39" t="s">
        <v>18</v>
      </c>
      <c r="B39" s="3">
        <f>RTD("qxlrtd",,'kdb+ connection'!nrRTDConnection,$B$1,tLastPrice[[#This Row],[sym]],tLastPrice[[#Headers],[time]],$B$32)</f>
        <v>0.2989042476851852</v>
      </c>
      <c r="C39" s="4">
        <f>RTD("qxlrtd",,'kdb+ connection'!nrRTDConnection,$B$1,tLastPrice[[#This Row],[sym]],tLastPrice[[#Headers],[price]],$B$32)</f>
        <v>67.358355550095439</v>
      </c>
      <c r="D39" s="4">
        <f>RTD("qxlrtd",,'kdb+ connection'!nrRTDConnection,$B$1,tLastPrice[[#This Row],[sym]],tLastPrice[[#Headers],[size]],$B$32)</f>
        <v>65</v>
      </c>
    </row>
    <row r="40" spans="1:6" x14ac:dyDescent="0.25">
      <c r="A40" t="s">
        <v>19</v>
      </c>
      <c r="B40" s="3">
        <f>RTD("qxlrtd",,'kdb+ connection'!nrRTDConnection,$B$1,tLastPrice[[#This Row],[sym]],tLastPrice[[#Headers],[time]],$B$32)</f>
        <v>0.29757321759259259</v>
      </c>
      <c r="C40" s="4">
        <f>RTD("qxlrtd",,'kdb+ connection'!nrRTDConnection,$B$1,tLastPrice[[#This Row],[sym]],tLastPrice[[#Headers],[price]],$B$32)</f>
        <v>38.012192421592772</v>
      </c>
      <c r="D40" s="4">
        <f>RTD("qxlrtd",,'kdb+ connection'!nrRTDConnection,$B$1,tLastPrice[[#This Row],[sym]],tLastPrice[[#Headers],[size]],$B$32)</f>
        <v>24</v>
      </c>
    </row>
    <row r="41" spans="1:6" x14ac:dyDescent="0.25">
      <c r="A41" t="s">
        <v>20</v>
      </c>
      <c r="B41" s="3">
        <f>RTD("qxlrtd",,'kdb+ connection'!nrRTDConnection,$B$1,tLastPrice[[#This Row],[sym]],tLastPrice[[#Headers],[time]],$B$32)</f>
        <v>0.29815192129629631</v>
      </c>
      <c r="C41" s="4">
        <f>RTD("qxlrtd",,'kdb+ connection'!nrRTDConnection,$B$1,tLastPrice[[#This Row],[sym]],tLastPrice[[#Headers],[price]],$B$32)</f>
        <v>66.531556216068566</v>
      </c>
      <c r="D41" s="4">
        <f>RTD("qxlrtd",,'kdb+ connection'!nrRTDConnection,$B$1,tLastPrice[[#This Row],[sym]],tLastPrice[[#Headers],[size]],$B$32)</f>
        <v>71</v>
      </c>
    </row>
    <row r="42" spans="1:6" x14ac:dyDescent="0.25">
      <c r="A42" t="s">
        <v>21</v>
      </c>
      <c r="B42" s="3">
        <f>RTD("qxlrtd",,'kdb+ connection'!nrRTDConnection,$B$1,tLastPrice[[#This Row],[sym]],tLastPrice[[#Headers],[time]],$B$32)</f>
        <v>0.29907784722222225</v>
      </c>
      <c r="C42" s="4">
        <f>RTD("qxlrtd",,'kdb+ connection'!nrRTDConnection,$B$1,tLastPrice[[#This Row],[sym]],tLastPrice[[#Headers],[price]],$B$32)</f>
        <v>22.994466847740114</v>
      </c>
      <c r="D42" s="4">
        <f>RTD("qxlrtd",,'kdb+ connection'!nrRTDConnection,$B$1,tLastPrice[[#This Row],[sym]],tLastPrice[[#Headers],[size]],$B$32)</f>
        <v>38</v>
      </c>
    </row>
    <row r="43" spans="1:6" x14ac:dyDescent="0.25">
      <c r="A43" t="s">
        <v>22</v>
      </c>
      <c r="B43" s="3">
        <f>RTD("qxlrtd",,'kdb+ connection'!nrRTDConnection,$B$1,tLastPrice[[#This Row],[sym]],tLastPrice[[#Headers],[time]],$B$32)</f>
        <v>0.29930934027777778</v>
      </c>
      <c r="C43" s="4">
        <f>RTD("qxlrtd",,'kdb+ connection'!nrRTDConnection,$B$1,tLastPrice[[#This Row],[sym]],tLastPrice[[#Headers],[price]],$B$32)</f>
        <v>12.0483378181234</v>
      </c>
      <c r="D43" s="4">
        <f>RTD("qxlrtd",,'kdb+ connection'!nrRTDConnection,$B$1,tLastPrice[[#This Row],[sym]],tLastPrice[[#Headers],[size]],$B$32)</f>
        <v>89</v>
      </c>
    </row>
    <row r="44" spans="1:6" x14ac:dyDescent="0.25">
      <c r="A44" t="s">
        <v>23</v>
      </c>
      <c r="B44" s="3">
        <f>RTD("qxlrtd",,'kdb+ connection'!nrRTDConnection,$B$1,tLastPrice[[#This Row],[sym]],tLastPrice[[#Headers],[time]],$B$32)</f>
        <v>0.29826766203703703</v>
      </c>
      <c r="C44" s="4">
        <f>RTD("qxlrtd",,'kdb+ connection'!nrRTDConnection,$B$1,tLastPrice[[#This Row],[sym]],tLastPrice[[#Headers],[price]],$B$32)</f>
        <v>83.804970444180071</v>
      </c>
      <c r="D44" s="4">
        <f>RTD("qxlrtd",,'kdb+ connection'!nrRTDConnection,$B$1,tLastPrice[[#This Row],[sym]],tLastPrice[[#Headers],[size]],$B$32)</f>
        <v>73</v>
      </c>
    </row>
    <row r="45" spans="1:6" x14ac:dyDescent="0.25">
      <c r="A45" t="s">
        <v>24</v>
      </c>
      <c r="B45" s="3">
        <f>RTD("qxlrtd",,'kdb+ connection'!nrRTDConnection,$B$1,tLastPrice[[#This Row],[sym]],tLastPrice[[#Headers],[time]],$B$32)</f>
        <v>0.29855701388888889</v>
      </c>
      <c r="C45" s="4">
        <f>RTD("qxlrtd",,'kdb+ connection'!nrRTDConnection,$B$1,tLastPrice[[#This Row],[sym]],tLastPrice[[#Headers],[price]],$B$32)</f>
        <v>58.939427486620843</v>
      </c>
      <c r="D45" s="4">
        <f>RTD("qxlrtd",,'kdb+ connection'!nrRTDConnection,$B$1,tLastPrice[[#This Row],[sym]],tLastPrice[[#Headers],[size]],$B$32)</f>
        <v>74</v>
      </c>
    </row>
    <row r="46" spans="1:6" x14ac:dyDescent="0.25">
      <c r="A46" t="s">
        <v>25</v>
      </c>
      <c r="B46" s="3">
        <f>RTD("qxlrtd",,'kdb+ connection'!nrRTDConnection,$B$1,tLastPrice[[#This Row],[sym]],tLastPrice[[#Headers],[time]],$B$32)</f>
        <v>0.29832553240740739</v>
      </c>
      <c r="C46" s="4">
        <f>RTD("qxlrtd",,'kdb+ connection'!nrRTDConnection,$B$1,tLastPrice[[#This Row],[sym]],tLastPrice[[#Headers],[price]],$B$32)</f>
        <v>30.785706825554371</v>
      </c>
      <c r="D46" s="4">
        <f>RTD("qxlrtd",,'kdb+ connection'!nrRTDConnection,$B$1,tLastPrice[[#This Row],[sym]],tLastPrice[[#Headers],[size]],$B$32)</f>
        <v>88</v>
      </c>
    </row>
    <row r="47" spans="1:6" x14ac:dyDescent="0.25">
      <c r="A47" t="s">
        <v>26</v>
      </c>
      <c r="B47" s="3">
        <f>RTD("qxlrtd",,'kdb+ connection'!nrRTDConnection,$B$1,tLastPrice[[#This Row],[sym]],tLastPrice[[#Headers],[time]],$B$32)</f>
        <v>0.2973996064814815</v>
      </c>
      <c r="C47" s="4">
        <f>RTD("qxlrtd",,'kdb+ connection'!nrRTDConnection,$B$1,tLastPrice[[#This Row],[sym]],tLastPrice[[#Headers],[price]],$B$32)</f>
        <v>58.771807420998812</v>
      </c>
      <c r="D47" s="4">
        <f>RTD("qxlrtd",,'kdb+ connection'!nrRTDConnection,$B$1,tLastPrice[[#This Row],[sym]],tLastPrice[[#Headers],[size]],$B$32)</f>
        <v>5</v>
      </c>
    </row>
    <row r="48" spans="1:6" x14ac:dyDescent="0.25">
      <c r="A48" t="s">
        <v>27</v>
      </c>
      <c r="B48" s="3">
        <f>RTD("qxlrtd",,'kdb+ connection'!nrRTDConnection,$B$1,tLastPrice[[#This Row],[sym]],tLastPrice[[#Headers],[time]],$B$32)</f>
        <v>0.29844127314814817</v>
      </c>
      <c r="C48" s="4">
        <f>RTD("qxlrtd",,'kdb+ connection'!nrRTDConnection,$B$1,tLastPrice[[#This Row],[sym]],tLastPrice[[#Headers],[price]],$B$32)</f>
        <v>45.884789363481104</v>
      </c>
      <c r="D48" s="4">
        <f>RTD("qxlrtd",,'kdb+ connection'!nrRTDConnection,$B$1,tLastPrice[[#This Row],[sym]],tLastPrice[[#Headers],[size]],$B$32)</f>
        <v>94</v>
      </c>
    </row>
    <row r="49" spans="1:4" x14ac:dyDescent="0.25">
      <c r="A49" t="s">
        <v>28</v>
      </c>
      <c r="B49" s="3">
        <f>RTD("qxlrtd",,'kdb+ connection'!nrRTDConnection,$B$1,tLastPrice[[#This Row],[sym]],tLastPrice[[#Headers],[time]],$B$32)</f>
        <v>0.29826766203703703</v>
      </c>
      <c r="C49" s="4">
        <f>RTD("qxlrtd",,'kdb+ connection'!nrRTDConnection,$B$1,tLastPrice[[#This Row],[sym]],tLastPrice[[#Headers],[price]],$B$32)</f>
        <v>65.172975230962038</v>
      </c>
      <c r="D49" s="4">
        <f>RTD("qxlrtd",,'kdb+ connection'!nrRTDConnection,$B$1,tLastPrice[[#This Row],[sym]],tLastPrice[[#Headers],[size]],$B$32)</f>
        <v>3</v>
      </c>
    </row>
    <row r="50" spans="1:4" x14ac:dyDescent="0.25">
      <c r="A50" t="s">
        <v>29</v>
      </c>
      <c r="B50" s="3" t="e">
        <f>RTD("qxlrtd",,'kdb+ connection'!nrRTDConnection,$B$1,tLastPrice[[#This Row],[sym]],tLastPrice[[#Headers],[time]],$B$32)</f>
        <v>#N/A</v>
      </c>
      <c r="C50" s="4" t="e">
        <f>RTD("qxlrtd",,'kdb+ connection'!nrRTDConnection,$B$1,tLastPrice[[#This Row],[sym]],tLastPrice[[#Headers],[price]],$B$32)</f>
        <v>#N/A</v>
      </c>
      <c r="D50" s="4" t="e">
        <f>RTD("qxlrtd",,'kdb+ connection'!nrRTDConnection,$B$1,tLastPrice[[#This Row],[sym]],tLastPrice[[#Headers],[size]],$B$32)</f>
        <v>#N/A</v>
      </c>
    </row>
    <row r="51" spans="1:4" x14ac:dyDescent="0.25">
      <c r="A51" t="s">
        <v>30</v>
      </c>
      <c r="B51" s="3">
        <f>RTD("qxlrtd",,'kdb+ connection'!nrRTDConnection,$B$1,tLastPrice[[#This Row],[sym]],tLastPrice[[#Headers],[time]],$B$32)</f>
        <v>0.29901997685185183</v>
      </c>
      <c r="C51" s="4">
        <f>RTD("qxlrtd",,'kdb+ connection'!nrRTDConnection,$B$1,tLastPrice[[#This Row],[sym]],tLastPrice[[#Headers],[price]],$B$32)</f>
        <v>77.023722184821963</v>
      </c>
      <c r="D51" s="4">
        <f>RTD("qxlrtd",,'kdb+ connection'!nrRTDConnection,$B$1,tLastPrice[[#This Row],[sym]],tLastPrice[[#Headers],[size]],$B$32)</f>
        <v>85</v>
      </c>
    </row>
    <row r="52" spans="1:4" x14ac:dyDescent="0.25">
      <c r="A52" t="s">
        <v>31</v>
      </c>
      <c r="B52" s="3">
        <f>RTD("qxlrtd",,'kdb+ connection'!nrRTDConnection,$B$1,tLastPrice[[#This Row],[sym]],tLastPrice[[#Headers],[time]],$B$32)</f>
        <v>0.29751534722222223</v>
      </c>
      <c r="C52" s="4">
        <f>RTD("qxlrtd",,'kdb+ connection'!nrRTDConnection,$B$1,tLastPrice[[#This Row],[sym]],tLastPrice[[#Headers],[price]],$B$32)</f>
        <v>7.6188282808288932</v>
      </c>
      <c r="D52" s="4">
        <f>RTD("qxlrtd",,'kdb+ connection'!nrRTDConnection,$B$1,tLastPrice[[#This Row],[sym]],tLastPrice[[#Headers],[size]],$B$32)</f>
        <v>69</v>
      </c>
    </row>
    <row r="53" spans="1:4" x14ac:dyDescent="0.25">
      <c r="A53" t="s">
        <v>32</v>
      </c>
      <c r="B53" s="3" t="e">
        <f>RTD("qxlrtd",,'kdb+ connection'!nrRTDConnection,$B$1,tLastPrice[[#This Row],[sym]],tLastPrice[[#Headers],[time]],$B$32)</f>
        <v>#N/A</v>
      </c>
      <c r="C53" s="4" t="e">
        <f>RTD("qxlrtd",,'kdb+ connection'!nrRTDConnection,$B$1,tLastPrice[[#This Row],[sym]],tLastPrice[[#Headers],[price]],$B$32)</f>
        <v>#N/A</v>
      </c>
      <c r="D53" s="4" t="e">
        <f>RTD("qxlrtd",,'kdb+ connection'!nrRTDConnection,$B$1,tLastPrice[[#This Row],[sym]],tLastPrice[[#Headers],[size]],$B$32)</f>
        <v>#N/A</v>
      </c>
    </row>
    <row r="54" spans="1:4" x14ac:dyDescent="0.25">
      <c r="A54" t="s">
        <v>33</v>
      </c>
      <c r="B54" s="3">
        <f>RTD("qxlrtd",,'kdb+ connection'!nrRTDConnection,$B$1,tLastPrice[[#This Row],[sym]],tLastPrice[[#Headers],[time]],$B$32)</f>
        <v>0.29913571759259261</v>
      </c>
      <c r="C54" s="4">
        <f>RTD("qxlrtd",,'kdb+ connection'!nrRTDConnection,$B$1,tLastPrice[[#This Row],[sym]],tLastPrice[[#Headers],[price]],$B$32)</f>
        <v>88.383677136152983</v>
      </c>
      <c r="D54" s="4">
        <f>RTD("qxlrtd",,'kdb+ connection'!nrRTDConnection,$B$1,tLastPrice[[#This Row],[sym]],tLastPrice[[#Headers],[size]],$B$32)</f>
        <v>51</v>
      </c>
    </row>
    <row r="55" spans="1:4" x14ac:dyDescent="0.25">
      <c r="A55" t="s">
        <v>34</v>
      </c>
      <c r="B55" s="3">
        <f>RTD("qxlrtd",,'kdb+ connection'!nrRTDConnection,$B$1,tLastPrice[[#This Row],[sym]],tLastPrice[[#Headers],[time]],$B$32)</f>
        <v>0.29797831018518517</v>
      </c>
      <c r="C55" s="4">
        <f>RTD("qxlrtd",,'kdb+ connection'!nrRTDConnection,$B$1,tLastPrice[[#This Row],[sym]],tLastPrice[[#Headers],[price]],$B$32)</f>
        <v>27.628080919384956</v>
      </c>
      <c r="D55" s="4">
        <f>RTD("qxlrtd",,'kdb+ connection'!nrRTDConnection,$B$1,tLastPrice[[#This Row],[sym]],tLastPrice[[#Headers],[size]],$B$32)</f>
        <v>11</v>
      </c>
    </row>
    <row r="56" spans="1:4" x14ac:dyDescent="0.25">
      <c r="A56" t="s">
        <v>35</v>
      </c>
      <c r="B56" s="3">
        <f>RTD("qxlrtd",,'kdb+ connection'!nrRTDConnection,$B$1,tLastPrice[[#This Row],[sym]],tLastPrice[[#Headers],[time]],$B$32)</f>
        <v>0.29774682870370373</v>
      </c>
      <c r="C56" s="4">
        <f>RTD("qxlrtd",,'kdb+ connection'!nrRTDConnection,$B$1,tLastPrice[[#This Row],[sym]],tLastPrice[[#Headers],[price]],$B$32)</f>
        <v>86.890843417495489</v>
      </c>
      <c r="D56" s="4">
        <f>RTD("qxlrtd",,'kdb+ connection'!nrRTDConnection,$B$1,tLastPrice[[#This Row],[sym]],tLastPrice[[#Headers],[size]],$B$32)</f>
        <v>84</v>
      </c>
    </row>
    <row r="57" spans="1:4" x14ac:dyDescent="0.25">
      <c r="A57" t="s">
        <v>36</v>
      </c>
      <c r="B57" s="3">
        <f>RTD("qxlrtd",,'kdb+ connection'!nrRTDConnection,$B$1,tLastPrice[[#This Row],[sym]],tLastPrice[[#Headers],[time]],$B$32)</f>
        <v>0.29820979166666667</v>
      </c>
      <c r="C57" s="4">
        <f>RTD("qxlrtd",,'kdb+ connection'!nrRTDConnection,$B$1,tLastPrice[[#This Row],[sym]],tLastPrice[[#Headers],[price]],$B$32)</f>
        <v>78.851737594231963</v>
      </c>
      <c r="D57" s="4">
        <f>RTD("qxlrtd",,'kdb+ connection'!nrRTDConnection,$B$1,tLastPrice[[#This Row],[sym]],tLastPrice[[#Headers],[size]],$B$32)</f>
        <v>62</v>
      </c>
    </row>
    <row r="58" spans="1:4" x14ac:dyDescent="0.25">
      <c r="A58" t="s">
        <v>37</v>
      </c>
      <c r="B58" s="3">
        <f>RTD("qxlrtd",,'kdb+ connection'!nrRTDConnection,$B$1,tLastPrice[[#This Row],[sym]],tLastPrice[[#Headers],[time]],$B$32)</f>
        <v>0.29797831018518517</v>
      </c>
      <c r="C58" s="4">
        <f>RTD("qxlrtd",,'kdb+ connection'!nrRTDConnection,$B$1,tLastPrice[[#This Row],[sym]],tLastPrice[[#Headers],[price]],$B$32)</f>
        <v>3.700354415923357</v>
      </c>
      <c r="D58" s="4">
        <f>RTD("qxlrtd",,'kdb+ connection'!nrRTDConnection,$B$1,tLastPrice[[#This Row],[sym]],tLastPrice[[#Headers],[size]],$B$32)</f>
        <v>34</v>
      </c>
    </row>
    <row r="59" spans="1:4" x14ac:dyDescent="0.25">
      <c r="B59" s="3"/>
    </row>
    <row r="60" spans="1:4" x14ac:dyDescent="0.25">
      <c r="B60" s="3"/>
    </row>
    <row r="61" spans="1:4" x14ac:dyDescent="0.25">
      <c r="B61" s="3"/>
    </row>
    <row r="62" spans="1:4" x14ac:dyDescent="0.25">
      <c r="B62" s="3"/>
    </row>
    <row r="64" spans="1:4" x14ac:dyDescent="0.25">
      <c r="B64" s="2" t="s">
        <v>7</v>
      </c>
    </row>
    <row r="65" spans="1:4" x14ac:dyDescent="0.25">
      <c r="A65" t="s">
        <v>38</v>
      </c>
      <c r="B65" t="s">
        <v>13</v>
      </c>
      <c r="C65" t="s">
        <v>14</v>
      </c>
      <c r="D65" t="s">
        <v>15</v>
      </c>
    </row>
    <row r="66" spans="1:4" x14ac:dyDescent="0.25">
      <c r="A66">
        <v>-1</v>
      </c>
      <c r="B66" s="3">
        <f>RTD("qxlrtd",,'kdb+ connection'!nrRTDConnection,$B$1,$B$64,tPriceHistory[[#Headers],[time]],tPriceHistory[[#This Row],[lag]])</f>
        <v>0.29925145833333333</v>
      </c>
      <c r="C66" s="4">
        <f>RTD("qxlrtd",,'kdb+ connection'!nrRTDConnection,$B$1,$B$64,tPriceHistory[[#Headers],[price]],tPriceHistory[[#This Row],[lag]])</f>
        <v>0.29807391110807657</v>
      </c>
      <c r="D66" s="4">
        <f>RTD("qxlrtd",,'kdb+ connection'!nrRTDConnection,$B$1,$B$64,tPriceHistory[[#Headers],[size]],tPriceHistory[[#This Row],[lag]])</f>
        <v>63</v>
      </c>
    </row>
    <row r="67" spans="1:4" x14ac:dyDescent="0.25">
      <c r="A67">
        <v>-2</v>
      </c>
      <c r="B67" s="3">
        <f>RTD("qxlrtd",,'kdb+ connection'!nrRTDConnection,$B$1,$B$64,tPriceHistory[[#Headers],[time]],tPriceHistory[[#This Row],[lag]])</f>
        <v>0.29861488425925925</v>
      </c>
      <c r="C67" s="4">
        <f>RTD("qxlrtd",,'kdb+ connection'!nrRTDConnection,$B$1,$B$64,tPriceHistory[[#Headers],[price]],tPriceHistory[[#This Row],[lag]])</f>
        <v>32.308312482200563</v>
      </c>
      <c r="D67" s="4">
        <f>RTD("qxlrtd",,'kdb+ connection'!nrRTDConnection,$B$1,$B$64,tPriceHistory[[#Headers],[size]],tPriceHistory[[#This Row],[lag]])</f>
        <v>64</v>
      </c>
    </row>
    <row r="68" spans="1:4" x14ac:dyDescent="0.25">
      <c r="A68">
        <v>-3</v>
      </c>
      <c r="B68" s="3">
        <f>RTD("qxlrtd",,'kdb+ connection'!nrRTDConnection,$B$1,$B$64,tPriceHistory[[#Headers],[time]],tPriceHistory[[#This Row],[lag]])</f>
        <v>0.29844127314814817</v>
      </c>
      <c r="C68" s="4">
        <f>RTD("qxlrtd",,'kdb+ connection'!nrRTDConnection,$B$1,$B$64,tPriceHistory[[#Headers],[price]],tPriceHistory[[#This Row],[lag]])</f>
        <v>71.417901106178761</v>
      </c>
      <c r="D68" s="4">
        <f>RTD("qxlrtd",,'kdb+ connection'!nrRTDConnection,$B$1,$B$64,tPriceHistory[[#Headers],[size]],tPriceHistory[[#This Row],[lag]])</f>
        <v>42</v>
      </c>
    </row>
    <row r="69" spans="1:4" x14ac:dyDescent="0.25">
      <c r="A69">
        <v>-4</v>
      </c>
      <c r="B69" s="3">
        <f>RTD("qxlrtd",,'kdb+ connection'!nrRTDConnection,$B$1,$B$64,tPriceHistory[[#Headers],[time]],tPriceHistory[[#This Row],[lag]])</f>
        <v>0.29786256944444445</v>
      </c>
      <c r="C69" s="4">
        <f>RTD("qxlrtd",,'kdb+ connection'!nrRTDConnection,$B$1,$B$64,tPriceHistory[[#Headers],[price]],tPriceHistory[[#This Row],[lag]])</f>
        <v>48.793817707337439</v>
      </c>
      <c r="D69" s="4">
        <f>RTD("qxlrtd",,'kdb+ connection'!nrRTDConnection,$B$1,$B$64,tPriceHistory[[#Headers],[size]],tPriceHistory[[#This Row],[lag]])</f>
        <v>31</v>
      </c>
    </row>
    <row r="70" spans="1:4" x14ac:dyDescent="0.25">
      <c r="A70">
        <v>-5</v>
      </c>
      <c r="B70" s="3">
        <f>RTD("qxlrtd",,'kdb+ connection'!nrRTDConnection,$B$1,$B$64,tPriceHistory[[#Headers],[time]],tPriceHistory[[#This Row],[lag]])</f>
        <v>0.29768895833333331</v>
      </c>
      <c r="C70" s="4">
        <f>RTD("qxlrtd",,'kdb+ connection'!nrRTDConnection,$B$1,$B$64,tPriceHistory[[#Headers],[price]],tPriceHistory[[#This Row],[lag]])</f>
        <v>37.104441993869841</v>
      </c>
      <c r="D70" s="4">
        <f>RTD("qxlrtd",,'kdb+ connection'!nrRTDConnection,$B$1,$B$64,tPriceHistory[[#Headers],[size]],tPriceHistory[[#This Row],[lag]])</f>
        <v>63</v>
      </c>
    </row>
    <row r="71" spans="1:4" x14ac:dyDescent="0.25">
      <c r="A71">
        <v>-6</v>
      </c>
      <c r="B71" s="3" t="e">
        <f>RTD("qxlrtd",,'kdb+ connection'!nrRTDConnection,$B$1,$B$64,tPriceHistory[[#Headers],[time]],tPriceHistory[[#This Row],[lag]])</f>
        <v>#N/A</v>
      </c>
      <c r="C71" s="4" t="e">
        <f>RTD("qxlrtd",,'kdb+ connection'!nrRTDConnection,$B$1,$B$64,tPriceHistory[[#Headers],[price]],tPriceHistory[[#This Row],[lag]])</f>
        <v>#N/A</v>
      </c>
      <c r="D71" s="4" t="e">
        <f>RTD("qxlrtd",,'kdb+ connection'!nrRTDConnection,$B$1,$B$64,tPriceHistory[[#Headers],[size]],tPriceHistory[[#This Row],[lag]])</f>
        <v>#N/A</v>
      </c>
    </row>
    <row r="72" spans="1:4" x14ac:dyDescent="0.25">
      <c r="A72">
        <v>-7</v>
      </c>
      <c r="B72" s="3" t="e">
        <f>RTD("qxlrtd",,'kdb+ connection'!nrRTDConnection,$B$1,$B$64,tPriceHistory[[#Headers],[time]],tPriceHistory[[#This Row],[lag]])</f>
        <v>#N/A</v>
      </c>
      <c r="C72" s="4" t="e">
        <f>RTD("qxlrtd",,'kdb+ connection'!nrRTDConnection,$B$1,$B$64,tPriceHistory[[#Headers],[price]],tPriceHistory[[#This Row],[lag]])</f>
        <v>#N/A</v>
      </c>
      <c r="D72" s="4" t="e">
        <f>RTD("qxlrtd",,'kdb+ connection'!nrRTDConnection,$B$1,$B$64,tPriceHistory[[#Headers],[size]],tPriceHistory[[#This Row],[lag]])</f>
        <v>#N/A</v>
      </c>
    </row>
    <row r="73" spans="1:4" x14ac:dyDescent="0.25">
      <c r="A73">
        <v>-8</v>
      </c>
      <c r="B73" s="3" t="e">
        <f>RTD("qxlrtd",,'kdb+ connection'!nrRTDConnection,$B$1,$B$64,tPriceHistory[[#Headers],[time]],tPriceHistory[[#This Row],[lag]])</f>
        <v>#N/A</v>
      </c>
      <c r="C73" s="4" t="e">
        <f>RTD("qxlrtd",,'kdb+ connection'!nrRTDConnection,$B$1,$B$64,tPriceHistory[[#Headers],[price]],tPriceHistory[[#This Row],[lag]])</f>
        <v>#N/A</v>
      </c>
      <c r="D73" s="4" t="e">
        <f>RTD("qxlrtd",,'kdb+ connection'!nrRTDConnection,$B$1,$B$64,tPriceHistory[[#Headers],[size]],tPriceHistory[[#This Row],[lag]])</f>
        <v>#N/A</v>
      </c>
    </row>
    <row r="74" spans="1:4" x14ac:dyDescent="0.25">
      <c r="A74">
        <v>-9</v>
      </c>
      <c r="B74" s="3" t="e">
        <f>RTD("qxlrtd",,'kdb+ connection'!nrRTDConnection,$B$1,$B$64,tPriceHistory[[#Headers],[time]],tPriceHistory[[#This Row],[lag]])</f>
        <v>#N/A</v>
      </c>
      <c r="C74" s="4" t="e">
        <f>RTD("qxlrtd",,'kdb+ connection'!nrRTDConnection,$B$1,$B$64,tPriceHistory[[#Headers],[price]],tPriceHistory[[#This Row],[lag]])</f>
        <v>#N/A</v>
      </c>
      <c r="D74" s="4" t="e">
        <f>RTD("qxlrtd",,'kdb+ connection'!nrRTDConnection,$B$1,$B$64,tPriceHistory[[#Headers],[size]],tPriceHistory[[#This Row],[lag]])</f>
        <v>#N/A</v>
      </c>
    </row>
    <row r="75" spans="1:4" x14ac:dyDescent="0.25">
      <c r="A75">
        <v>-10</v>
      </c>
      <c r="B75" s="3" t="e">
        <f>RTD("qxlrtd",,'kdb+ connection'!nrRTDConnection,$B$1,$B$64,tPriceHistory[[#Headers],[time]],tPriceHistory[[#This Row],[lag]])</f>
        <v>#N/A</v>
      </c>
      <c r="C75" s="4" t="e">
        <f>RTD("qxlrtd",,'kdb+ connection'!nrRTDConnection,$B$1,$B$64,tPriceHistory[[#Headers],[price]],tPriceHistory[[#This Row],[lag]])</f>
        <v>#N/A</v>
      </c>
      <c r="D75" s="4" t="e">
        <f>RTD("qxlrtd",,'kdb+ connection'!nrRTDConnection,$B$1,$B$64,tPriceHistory[[#Headers],[size]],tPriceHistory[[#This Row],[lag]])</f>
        <v>#N/A</v>
      </c>
    </row>
    <row r="76" spans="1:4" x14ac:dyDescent="0.25">
      <c r="A76">
        <v>-11</v>
      </c>
      <c r="B76" s="3" t="e">
        <f>RTD("qxlrtd",,'kdb+ connection'!nrRTDConnection,$B$1,$B$64,tPriceHistory[[#Headers],[time]],tPriceHistory[[#This Row],[lag]])</f>
        <v>#N/A</v>
      </c>
      <c r="C76" s="4" t="e">
        <f>RTD("qxlrtd",,'kdb+ connection'!nrRTDConnection,$B$1,$B$64,tPriceHistory[[#Headers],[price]],tPriceHistory[[#This Row],[lag]])</f>
        <v>#N/A</v>
      </c>
      <c r="D76" s="4" t="e">
        <f>RTD("qxlrtd",,'kdb+ connection'!nrRTDConnection,$B$1,$B$64,tPriceHistory[[#Headers],[size]],tPriceHistory[[#This Row],[lag]])</f>
        <v>#N/A</v>
      </c>
    </row>
    <row r="77" spans="1:4" x14ac:dyDescent="0.25">
      <c r="A77">
        <v>-12</v>
      </c>
      <c r="B77" s="3" t="e">
        <f>RTD("qxlrtd",,'kdb+ connection'!nrRTDConnection,$B$1,$B$64,tPriceHistory[[#Headers],[time]],tPriceHistory[[#This Row],[lag]])</f>
        <v>#N/A</v>
      </c>
      <c r="C77" s="4" t="e">
        <f>RTD("qxlrtd",,'kdb+ connection'!nrRTDConnection,$B$1,$B$64,tPriceHistory[[#Headers],[price]],tPriceHistory[[#This Row],[lag]])</f>
        <v>#N/A</v>
      </c>
      <c r="D77" s="4" t="e">
        <f>RTD("qxlrtd",,'kdb+ connection'!nrRTDConnection,$B$1,$B$64,tPriceHistory[[#Headers],[size]],tPriceHistory[[#This Row],[lag]])</f>
        <v>#N/A</v>
      </c>
    </row>
    <row r="78" spans="1:4" x14ac:dyDescent="0.25">
      <c r="A78">
        <v>-13</v>
      </c>
      <c r="B78" s="3" t="e">
        <f>RTD("qxlrtd",,'kdb+ connection'!nrRTDConnection,$B$1,$B$64,tPriceHistory[[#Headers],[time]],tPriceHistory[[#This Row],[lag]])</f>
        <v>#N/A</v>
      </c>
      <c r="C78" s="4" t="e">
        <f>RTD("qxlrtd",,'kdb+ connection'!nrRTDConnection,$B$1,$B$64,tPriceHistory[[#Headers],[price]],tPriceHistory[[#This Row],[lag]])</f>
        <v>#N/A</v>
      </c>
      <c r="D78" s="4" t="e">
        <f>RTD("qxlrtd",,'kdb+ connection'!nrRTDConnection,$B$1,$B$64,tPriceHistory[[#Headers],[size]],tPriceHistory[[#This Row],[lag]])</f>
        <v>#N/A</v>
      </c>
    </row>
    <row r="79" spans="1:4" x14ac:dyDescent="0.25">
      <c r="A79">
        <v>-14</v>
      </c>
      <c r="B79" s="3" t="e">
        <f>RTD("qxlrtd",,'kdb+ connection'!nrRTDConnection,$B$1,$B$64,tPriceHistory[[#Headers],[time]],tPriceHistory[[#This Row],[lag]])</f>
        <v>#N/A</v>
      </c>
      <c r="C79" s="4" t="e">
        <f>RTD("qxlrtd",,'kdb+ connection'!nrRTDConnection,$B$1,$B$64,tPriceHistory[[#Headers],[price]],tPriceHistory[[#This Row],[lag]])</f>
        <v>#N/A</v>
      </c>
      <c r="D79" s="4" t="e">
        <f>RTD("qxlrtd",,'kdb+ connection'!nrRTDConnection,$B$1,$B$64,tPriceHistory[[#Headers],[size]],tPriceHistory[[#This Row],[lag]])</f>
        <v>#N/A</v>
      </c>
    </row>
    <row r="80" spans="1:4" x14ac:dyDescent="0.25">
      <c r="A80">
        <v>-15</v>
      </c>
      <c r="B80" s="3" t="e">
        <f>RTD("qxlrtd",,'kdb+ connection'!nrRTDConnection,$B$1,$B$64,tPriceHistory[[#Headers],[time]],tPriceHistory[[#This Row],[lag]])</f>
        <v>#N/A</v>
      </c>
      <c r="C80" s="4" t="e">
        <f>RTD("qxlrtd",,'kdb+ connection'!nrRTDConnection,$B$1,$B$64,tPriceHistory[[#Headers],[price]],tPriceHistory[[#This Row],[lag]])</f>
        <v>#N/A</v>
      </c>
      <c r="D80" s="4" t="e">
        <f>RTD("qxlrtd",,'kdb+ connection'!nrRTDConnection,$B$1,$B$64,tPriceHistory[[#Headers],[size]],tPriceHistory[[#This Row],[lag]])</f>
        <v>#N/A</v>
      </c>
    </row>
    <row r="81" spans="1:4" x14ac:dyDescent="0.25">
      <c r="A81">
        <v>-16</v>
      </c>
      <c r="B81" s="3" t="e">
        <f>RTD("qxlrtd",,'kdb+ connection'!nrRTDConnection,$B$1,$B$64,tPriceHistory[[#Headers],[time]],tPriceHistory[[#This Row],[lag]])</f>
        <v>#N/A</v>
      </c>
      <c r="C81" s="4" t="e">
        <f>RTD("qxlrtd",,'kdb+ connection'!nrRTDConnection,$B$1,$B$64,tPriceHistory[[#Headers],[price]],tPriceHistory[[#This Row],[lag]])</f>
        <v>#N/A</v>
      </c>
      <c r="D81" s="4" t="e">
        <f>RTD("qxlrtd",,'kdb+ connection'!nrRTDConnection,$B$1,$B$64,tPriceHistory[[#Headers],[size]],tPriceHistory[[#This Row],[lag]])</f>
        <v>#N/A</v>
      </c>
    </row>
    <row r="82" spans="1:4" x14ac:dyDescent="0.25">
      <c r="A82">
        <v>-17</v>
      </c>
      <c r="B82" s="3" t="e">
        <f>RTD("qxlrtd",,'kdb+ connection'!nrRTDConnection,$B$1,$B$64,tPriceHistory[[#Headers],[time]],tPriceHistory[[#This Row],[lag]])</f>
        <v>#N/A</v>
      </c>
      <c r="C82" s="4" t="e">
        <f>RTD("qxlrtd",,'kdb+ connection'!nrRTDConnection,$B$1,$B$64,tPriceHistory[[#Headers],[price]],tPriceHistory[[#This Row],[lag]])</f>
        <v>#N/A</v>
      </c>
      <c r="D82" s="4" t="e">
        <f>RTD("qxlrtd",,'kdb+ connection'!nrRTDConnection,$B$1,$B$64,tPriceHistory[[#Headers],[size]],tPriceHistory[[#This Row],[lag]])</f>
        <v>#N/A</v>
      </c>
    </row>
    <row r="83" spans="1:4" x14ac:dyDescent="0.25">
      <c r="A83">
        <v>-18</v>
      </c>
      <c r="B83" s="3" t="e">
        <f>RTD("qxlrtd",,'kdb+ connection'!nrRTDConnection,$B$1,$B$64,tPriceHistory[[#Headers],[time]],tPriceHistory[[#This Row],[lag]])</f>
        <v>#N/A</v>
      </c>
      <c r="C83" s="4" t="e">
        <f>RTD("qxlrtd",,'kdb+ connection'!nrRTDConnection,$B$1,$B$64,tPriceHistory[[#Headers],[price]],tPriceHistory[[#This Row],[lag]])</f>
        <v>#N/A</v>
      </c>
      <c r="D83" s="4" t="e">
        <f>RTD("qxlrtd",,'kdb+ connection'!nrRTDConnection,$B$1,$B$64,tPriceHistory[[#Headers],[size]],tPriceHistory[[#This Row],[lag]])</f>
        <v>#N/A</v>
      </c>
    </row>
    <row r="84" spans="1:4" x14ac:dyDescent="0.25">
      <c r="A84">
        <v>-19</v>
      </c>
      <c r="B84" s="3" t="e">
        <f>RTD("qxlrtd",,'kdb+ connection'!nrRTDConnection,$B$1,$B$64,tPriceHistory[[#Headers],[time]],tPriceHistory[[#This Row],[lag]])</f>
        <v>#N/A</v>
      </c>
      <c r="C84" s="4" t="e">
        <f>RTD("qxlrtd",,'kdb+ connection'!nrRTDConnection,$B$1,$B$64,tPriceHistory[[#Headers],[price]],tPriceHistory[[#This Row],[lag]])</f>
        <v>#N/A</v>
      </c>
      <c r="D84" s="4" t="e">
        <f>RTD("qxlrtd",,'kdb+ connection'!nrRTDConnection,$B$1,$B$64,tPriceHistory[[#Headers],[size]],tPriceHistory[[#This Row],[lag]])</f>
        <v>#N/A</v>
      </c>
    </row>
    <row r="85" spans="1:4" x14ac:dyDescent="0.25">
      <c r="A85">
        <v>-20</v>
      </c>
      <c r="B85" s="3" t="e">
        <f>RTD("qxlrtd",,'kdb+ connection'!nrRTDConnection,$B$1,$B$64,tPriceHistory[[#Headers],[time]],tPriceHistory[[#This Row],[lag]])</f>
        <v>#N/A</v>
      </c>
      <c r="C85" s="4" t="e">
        <f>RTD("qxlrtd",,'kdb+ connection'!nrRTDConnection,$B$1,$B$64,tPriceHistory[[#Headers],[price]],tPriceHistory[[#This Row],[lag]])</f>
        <v>#N/A</v>
      </c>
      <c r="D85" s="4" t="e">
        <f>RTD("qxlrtd",,'kdb+ connection'!nrRTDConnection,$B$1,$B$64,tPriceHistory[[#Headers],[size]],tPriceHistory[[#This Row],[lag]])</f>
        <v>#N/A</v>
      </c>
    </row>
    <row r="86" spans="1:4" x14ac:dyDescent="0.25">
      <c r="A86">
        <v>-21</v>
      </c>
      <c r="B86" s="3" t="e">
        <f>RTD("qxlrtd",,'kdb+ connection'!nrRTDConnection,$B$1,$B$64,tPriceHistory[[#Headers],[time]],tPriceHistory[[#This Row],[lag]])</f>
        <v>#N/A</v>
      </c>
      <c r="C86" s="4" t="e">
        <f>RTD("qxlrtd",,'kdb+ connection'!nrRTDConnection,$B$1,$B$64,tPriceHistory[[#Headers],[price]],tPriceHistory[[#This Row],[lag]])</f>
        <v>#N/A</v>
      </c>
      <c r="D86" s="4" t="e">
        <f>RTD("qxlrtd",,'kdb+ connection'!nrRTDConnection,$B$1,$B$64,tPriceHistory[[#Headers],[size]],tPriceHistory[[#This Row],[lag]])</f>
        <v>#N/A</v>
      </c>
    </row>
    <row r="87" spans="1:4" x14ac:dyDescent="0.25">
      <c r="A87">
        <v>-22</v>
      </c>
      <c r="B87" s="3" t="e">
        <f>RTD("qxlrtd",,'kdb+ connection'!nrRTDConnection,$B$1,$B$64,tPriceHistory[[#Headers],[time]],tPriceHistory[[#This Row],[lag]])</f>
        <v>#N/A</v>
      </c>
      <c r="C87" s="4" t="e">
        <f>RTD("qxlrtd",,'kdb+ connection'!nrRTDConnection,$B$1,$B$64,tPriceHistory[[#Headers],[price]],tPriceHistory[[#This Row],[lag]])</f>
        <v>#N/A</v>
      </c>
      <c r="D87" s="4" t="e">
        <f>RTD("qxlrtd",,'kdb+ connection'!nrRTDConnection,$B$1,$B$64,tPriceHistory[[#Headers],[size]],tPriceHistory[[#This Row],[lag]])</f>
        <v>#N/A</v>
      </c>
    </row>
    <row r="88" spans="1:4" x14ac:dyDescent="0.25">
      <c r="A88">
        <v>-23</v>
      </c>
      <c r="B88" s="3" t="e">
        <f>RTD("qxlrtd",,'kdb+ connection'!nrRTDConnection,$B$1,$B$64,tPriceHistory[[#Headers],[time]],tPriceHistory[[#This Row],[lag]])</f>
        <v>#N/A</v>
      </c>
      <c r="C88" s="4" t="e">
        <f>RTD("qxlrtd",,'kdb+ connection'!nrRTDConnection,$B$1,$B$64,tPriceHistory[[#Headers],[price]],tPriceHistory[[#This Row],[lag]])</f>
        <v>#N/A</v>
      </c>
      <c r="D88" s="4" t="e">
        <f>RTD("qxlrtd",,'kdb+ connection'!nrRTDConnection,$B$1,$B$64,tPriceHistory[[#Headers],[size]],tPriceHistory[[#This Row],[lag]])</f>
        <v>#N/A</v>
      </c>
    </row>
    <row r="89" spans="1:4" x14ac:dyDescent="0.25">
      <c r="A89">
        <v>-24</v>
      </c>
      <c r="B89" s="3" t="e">
        <f>RTD("qxlrtd",,'kdb+ connection'!nrRTDConnection,$B$1,$B$64,tPriceHistory[[#Headers],[time]],tPriceHistory[[#This Row],[lag]])</f>
        <v>#N/A</v>
      </c>
      <c r="C89" s="4" t="e">
        <f>RTD("qxlrtd",,'kdb+ connection'!nrRTDConnection,$B$1,$B$64,tPriceHistory[[#Headers],[price]],tPriceHistory[[#This Row],[lag]])</f>
        <v>#N/A</v>
      </c>
      <c r="D89" s="4" t="e">
        <f>RTD("qxlrtd",,'kdb+ connection'!nrRTDConnection,$B$1,$B$64,tPriceHistory[[#Headers],[size]],tPriceHistory[[#This Row],[lag]])</f>
        <v>#N/A</v>
      </c>
    </row>
    <row r="90" spans="1:4" x14ac:dyDescent="0.25">
      <c r="A90">
        <v>-25</v>
      </c>
      <c r="B90" s="3" t="e">
        <f>RTD("qxlrtd",,'kdb+ connection'!nrRTDConnection,$B$1,$B$64,tPriceHistory[[#Headers],[time]],tPriceHistory[[#This Row],[lag]])</f>
        <v>#N/A</v>
      </c>
      <c r="C90" s="4" t="e">
        <f>RTD("qxlrtd",,'kdb+ connection'!nrRTDConnection,$B$1,$B$64,tPriceHistory[[#Headers],[price]],tPriceHistory[[#This Row],[lag]])</f>
        <v>#N/A</v>
      </c>
      <c r="D90" s="4" t="e">
        <f>RTD("qxlrtd",,'kdb+ connection'!nrRTDConnection,$B$1,$B$64,tPriceHistory[[#Headers],[size]],tPriceHistory[[#This Row],[lag]])</f>
        <v>#N/A</v>
      </c>
    </row>
  </sheetData>
  <conditionalFormatting sqref="C2">
    <cfRule type="cellIs" dxfId="15" priority="5" operator="greaterThan">
      <formula>D32</formula>
    </cfRule>
  </conditionalFormatting>
  <conditionalFormatting sqref="C29">
    <cfRule type="cellIs" dxfId="14" priority="6" operator="lessThan">
      <formula>C63</formula>
    </cfRule>
    <cfRule type="cellIs" dxfId="13" priority="7" operator="greaterThan">
      <formula>C63</formula>
    </cfRule>
  </conditionalFormatting>
  <conditionalFormatting sqref="C30">
    <cfRule type="cellIs" dxfId="12" priority="8" operator="lessThan">
      <formula>C63</formula>
    </cfRule>
    <cfRule type="cellIs" dxfId="11" priority="9" operator="greaterThan">
      <formula>C63</formula>
    </cfRule>
  </conditionalFormatting>
  <conditionalFormatting sqref="A4:D28">
    <cfRule type="expression" dxfId="10" priority="2">
      <formula>$C4&gt;$C34</formula>
    </cfRule>
    <cfRule type="expression" dxfId="9" priority="1">
      <formula>$C4&lt;$C34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kdb+ connection</vt:lpstr>
      <vt:lpstr>RTD</vt:lpstr>
      <vt:lpstr>'kdb+ connection'!nrRTDAlias</vt:lpstr>
      <vt:lpstr>'kdb+ connection'!nrRTDConnection</vt:lpstr>
      <vt:lpstr>nrRTDHost</vt:lpstr>
      <vt:lpstr>'kdb+ connection'!nrRTDPassword</vt:lpstr>
      <vt:lpstr>'kdb+ connection'!nrRTDPort</vt:lpstr>
      <vt:lpstr>'kdb+ connection'!nrRTDUser</vt:lpstr>
    </vt:vector>
  </TitlesOfParts>
  <Company>DEVNET_WRO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Szawlis</dc:creator>
  <cp:lastModifiedBy>Piotr Szawlis</cp:lastModifiedBy>
  <dcterms:created xsi:type="dcterms:W3CDTF">2014-09-23T11:37:03Z</dcterms:created>
  <dcterms:modified xsi:type="dcterms:W3CDTF">2014-11-14T07:11:10Z</dcterms:modified>
</cp:coreProperties>
</file>