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Sango\Desktop\WOMEN TECHSTER FELLOWSHIP\PRACTICE\"/>
    </mc:Choice>
  </mc:AlternateContent>
  <xr:revisionPtr revIDLastSave="0" documentId="13_ncr:1_{BF23F0F2-EE62-4CAE-9275-2FBD22D39C87}" xr6:coauthVersionLast="47" xr6:coauthVersionMax="47" xr10:uidLastSave="{00000000-0000-0000-0000-000000000000}"/>
  <bookViews>
    <workbookView xWindow="-110" yWindow="-110" windowWidth="19420" windowHeight="10300" firstSheet="2" activeTab="5" xr2:uid="{0A0D8D68-EFC2-4074-BDCA-85DAF874A3F1}"/>
  </bookViews>
  <sheets>
    <sheet name="Input Data" sheetId="2" r:id="rId1"/>
    <sheet name="Target" sheetId="8" r:id="rId2"/>
    <sheet name="Customer" sheetId="6" r:id="rId3"/>
    <sheet name="Detail1" sheetId="10" r:id="rId4"/>
    <sheet name="Analysis" sheetId="9" r:id="rId5"/>
    <sheet name="Dashboard" sheetId="11" r:id="rId6"/>
  </sheets>
  <definedNames>
    <definedName name="_xlnm._FilterDatabase" localSheetId="2" hidden="1">Customer!$A$1:$B$41</definedName>
    <definedName name="_xlchart.v5.0" hidden="1">Analysis!$R$1</definedName>
    <definedName name="_xlchart.v5.1" hidden="1">Analysis!$R$2:$R$16</definedName>
    <definedName name="_xlchart.v5.2" hidden="1">Analysis!$S$1</definedName>
    <definedName name="_xlchart.v5.3" hidden="1">Analysis!$S$2:$S$16</definedName>
    <definedName name="_xlcn.WorksheetConnection_Sheet1B2C181" hidden="1">Customer!$E$2:$F$16</definedName>
    <definedName name="Slicer_Month">#N/A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9" l="1" a="1"/>
  <c r="R2" i="9" s="1"/>
  <c r="F13" i="8"/>
  <c r="F12" i="8"/>
  <c r="F11" i="8"/>
  <c r="F10" i="8"/>
  <c r="F9" i="8"/>
  <c r="F8" i="8"/>
  <c r="F7" i="8"/>
  <c r="F6" i="8"/>
  <c r="F5" i="8"/>
  <c r="F4" i="8"/>
  <c r="F3" i="8"/>
  <c r="F2" i="8"/>
  <c r="E3" i="8"/>
  <c r="E2" i="8"/>
  <c r="E4" i="8"/>
  <c r="E5" i="8"/>
  <c r="E6" i="8"/>
  <c r="E7" i="8"/>
  <c r="E8" i="8"/>
  <c r="E9" i="8"/>
  <c r="E10" i="8"/>
  <c r="E11" i="8"/>
  <c r="E12" i="8"/>
  <c r="E13" i="8"/>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G2" i="2"/>
  <c r="G4" i="2"/>
  <c r="G3"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FD66-0066-4848-9CC0-BC2177EF5D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<sst xmlns="http://schemas.openxmlformats.org/spreadsheetml/2006/main" count="6048" uniqueCount="152">
  <si>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</si>
  <si>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</si>
  <si>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</si>
  <si>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</si>
  <si>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</si>
  <si>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</si>
  <si>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</si>
  <si>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</si>
  <si>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</si>
  <si>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</si>
  <si>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</si>
  <si>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</si>
  <si>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</si>
  <si>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</si>
  <si>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</si>
  <si>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</si>
  <si>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</si>
  <si>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</si>
  <si>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</si>
  <si>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</si>
  <si>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</si>
  <si>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</si>
  <si>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</si>
  <si>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</si>
  <si>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</si>
  <si>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</si>
  <si>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</si>
  <si>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</si>
  <si>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</si>
  <si>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</si>
  <si>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</si>
  <si>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</si>
  <si>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</si>
  <si>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</si>
  <si>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</si>
  <si>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</si>
  <si>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</si>
  <si>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</si>
  <si>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</si>
  <si>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</si>
  <si>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</si>
  <si>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</si>
  <si>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</si>
  <si>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</si>
  <si>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</si>
  <si>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</si>
  <si>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</si>
  <si>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</si>
  <si>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</si>
  <si>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</si>
  <si>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</si>
  <si>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</si>
  <si>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</si>
  <si>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</si>
  <si>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</si>
  <si>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</si>
  <si>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</si>
  <si>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</si>
  <si>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</si>
  <si>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</si>
  <si>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</si>
  <si>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</si>
  <si>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</si>
  <si>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</si>
  <si>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</si>
  <si>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</si>
  <si>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</si>
  <si>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</si>
  <si>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</si>
  <si>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</si>
  <si>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</si>
  <si>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</si>
  <si>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</si>
  <si>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</si>
  <si>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</si>
  <si>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</si>
  <si>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</si>
  <si>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</si>
  <si>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</si>
  <si>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</si>
  <si>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</si>
  <si>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</si>
  <si>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</si>
  <si>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</si>
  <si>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</si>
  <si>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</si>
  <si>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</si>
  <si>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</si>
  <si>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</si>
  <si>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</si>
  <si>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</si>
  <si>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</si>
  <si>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</si>
  <si>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</si>
  <si>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</si>
  <si>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</si>
  <si>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</si>
  <si>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</si>
  <si>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</si>
  <si>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</si>
  <si>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</si>
  <si>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</si>
  <si>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</si>
  <si>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</si>
  <si>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</si>
  <si>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</si>
  <si>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</si>
  <si>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</si>
  <si>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</si>
  <si>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</si>
  <si>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</si>
  <si>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</si>
  <si>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</si>
  <si>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</si>
  <si>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</si>
  <si>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</si>
  <si>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</si>
  <si>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</si>
  <si>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</si>
  <si>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</si>
  <si>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</si>
  <si>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</si>
  <si>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</si>
  <si>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</si>
  <si>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</si>
  <si>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</si>
  <si>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</si>
  <si>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</si>
  <si>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</si>
  <si>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Actual</t>
  </si>
  <si>
    <t>Week</t>
  </si>
  <si>
    <t>Sum of Actual</t>
  </si>
  <si>
    <t>January</t>
  </si>
  <si>
    <t>February</t>
  </si>
  <si>
    <t>March</t>
  </si>
  <si>
    <t>April</t>
  </si>
  <si>
    <t>June</t>
  </si>
  <si>
    <t>July</t>
  </si>
  <si>
    <t>August</t>
  </si>
  <si>
    <t>September</t>
  </si>
  <si>
    <t>October</t>
  </si>
  <si>
    <t>November</t>
  </si>
  <si>
    <t>December</t>
  </si>
  <si>
    <t>Details for Sum of Actual</t>
  </si>
  <si>
    <t>Product</t>
  </si>
  <si>
    <t xml:space="preserve"> </t>
  </si>
  <si>
    <t xml:space="preserve">Actual </t>
  </si>
  <si>
    <t>Bellow</t>
  </si>
  <si>
    <t>Above</t>
  </si>
  <si>
    <t>total</t>
  </si>
  <si>
    <t xml:space="preserve"> Monthly</t>
  </si>
  <si>
    <t xml:space="preserve">Weekly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</si>
</sst>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 #,##0.00_ ;_ * \-#,##0.00_ ;_ * &quot;-&quot;??_ ;_ @_ "/>
    <numFmt numFmtId="165" formatCode="&quot;$&quot;#,##0.00"/>
    <numFmt numFmtId="166" formatCode="_ * #,##0_ ;_ * \-#,##0_ ;_ * &quot;-&quot;??_ ;_ @_ "/>
  </numFmts>
  <fonts count="9"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
      <b/>
      <sz val="11"/>
      <color theme="1"/>
      <name val="Calibri"/>
      <family val="2"/>
      <scheme val="minor"/>
    </font>
    <font>
      <b/>
      <sz val="14"/>
      <color rgb="FFFFFFFF"/>
      <name val="Calibri"/>
      <family val="2"/>
      <scheme val="minor"/>
    </font>
    <font>
      <b/>
      <sz val="12"/>
      <color rgb="FFFFFFFF"/>
      <name val="Calibri"/>
      <family val="2"/>
      <scheme val="minor"/>
    </font>
  </fonts>
  <fills count="4">
    <fill>
      <patternFill patternType="none"/>
    </fill>
    <fill>
      <patternFill patternType="gray125"/>
    </fill>
    <fill>
      <patternFill patternType="solid">
        <fgColor rgb="FFD1B2E8"/>
        <bgColor indexed="64"/>
      </patternFill>
    </fill>
    <fill>
      <patternFill patternType="solid">
        <fgColor theme="0"/>
        <bgColor indexed="64"/>
      </patternFill>
    </fill>
  </fills>
  <borders count="2">
    <border>
      <left/>
      <right/>
      <top/>
      <bottom/>
      <diagonal/>
    </border>
    <border>
      <left/>
      <right/>
      <top/>
      <bottom style="medium">
        <color rgb="FF7030A0"/>
      </bottom>
      <diagonal/>
    </border>
  </borders>
  <cellStyleXfs count="2">
    <xf numFmtId="0" fontId="0" fillId="0" borderId="0"/>
    <xf numFmtId="164" fontId="1" fillId="0" borderId="0" applyFont="0" applyFill="0" applyBorder="0" applyAlignment="0" applyProtection="0"/>
  </cellStyleXfs>
  <cellXfs count="21">
    <xf numFmtId="0" fontId="0" fillId="0" borderId="0" xfId="0"/>
    <xf numFmtId="0" fontId="3" fillId="0" borderId="0" xfId="0" applyFont="1"/>
    <xf numFmtId="0" fontId="4" fillId="2" borderId="1" xfId="0" applyFont="1" applyFill="1" applyBorder="1" applyAlignment="1">
      <alignment horizontal="center" vertical="center"/>
    </xf>
    <xf numFmtId="14" fontId="3" fillId="0" borderId="0" xfId="0" applyNumberFormat="1" applyFont="1"/>
    <xf numFmtId="0" fontId="3" fillId="0" borderId="0" xfId="0" applyFont="1" applyAlignment="1">
      <alignment horizontal="center" vertical="center"/>
    </xf>
    <xf numFmtId="4" fontId="3" fillId="0" borderId="0" xfId="1" applyNumberFormat="1" applyFont="1" applyFill="1" applyAlignment="1">
      <alignment horizontal="right" vertical="center"/>
    </xf>
    <xf numFmtId="0" fontId="3" fillId="0" borderId="0" xfId="0" applyFont="1" applyAlignment="1">
      <alignment horizontal="center"/>
    </xf>
    <xf numFmtId="0" fontId="5" fillId="0" borderId="0" xfId="0" applyFont="1"/>
    <xf numFmtId="0" fontId="3" fillId="0" borderId="0" xfId="0" applyFont="1" applyAlignment="1">
      <alignment horizontal="left" vertical="center"/>
    </xf>
    <xf numFmtId="3" fontId="3" fillId="0" borderId="0" xfId="1" applyNumberFormat="1" applyFont="1" applyFill="1" applyAlignment="1">
      <alignment horizontal="right" vertical="center"/>
    </xf>
    <xf numFmtId="0" fontId="0" fillId="0" borderId="0" xfId="0" pivotButton="1"/>
    <xf numFmtId="0" fontId="0" fillId="0" borderId="0" xfId="0" applyAlignment="1">
      <alignment horizontal="left"/>
    </xf>
    <xf numFmtId="14" fontId="0" fillId="0" borderId="0" xfId="0" applyNumberFormat="1"/>
    <xf numFmtId="0" fontId="6" fillId="0" borderId="0" xfId="0" applyFont="1"/>
    <xf numFmtId="165" fontId="0" fillId="0" borderId="0" xfId="0" applyNumberFormat="1"/>
    <xf numFmtId="0" fontId="0" fillId="2" borderId="0" xfId="0" applyFill="1"/>
    <xf numFmtId="166" fontId="0" fillId="0" borderId="0" xfId="1" applyNumberFormat="1" applyFont="1"/>
    <xf numFmtId="166" fontId="0" fillId="0" borderId="0" xfId="0" applyNumberFormat="1"/>
    <xf numFmtId="0" fontId="7" fillId="3" borderId="0" xfId="0" applyFont="1" applyFill="1" applyAlignment="1">
      <alignment horizontal="center"/>
    </xf>
    <xf numFmtId="0" fontId="8" fillId="3" borderId="0" xfId="0" applyFont="1" applyFill="1" applyAlignment="1">
      <alignment horizontal="left"/>
    </xf>
    <xf numFmtId="0" fontId="7" fillId="3" borderId="0" xfId="0" applyFont="1" applyFill="1" applyAlignment="1">
      <alignment horizontal="center" vertical="center"/>
    </xf>
  </cellXfs>
  <cellStyles count="2">
    <cellStyle name="Comma" xfId="1" builtinId="3"/>
    <cellStyle name="Normal" xfId="0" builtinId="0"/>
  </cellStyles>
  <dxfs count="40">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9" formatCode="m/d/yyyy"/>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0" formatCode="General"/>
    </dxf>
    <dxf>
      <numFmt numFmtId="0" formatCode="General"/>
    </dxf>
    <dxf>
      <numFmt numFmtId="165" formatCode="&quot;$&quot;#,##0.00"/>
    </dxf>
    <dxf>
      <numFmt numFmtId="3" formatCode="#,##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167"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167" formatCode="dd/mm/yyyy"/>
      <fill>
        <patternFill patternType="none">
          <fgColor indexed="64"/>
          <bgColor indexed="65"/>
        </patternFill>
      </fill>
    </dxf>
    <dxf>
      <font>
        <strike val="0"/>
        <outline val="0"/>
        <shadow val="0"/>
        <u val="none"/>
        <vertAlign val="baseline"/>
        <sz val="11"/>
        <color rgb="FF002060"/>
        <name val="Calibri"/>
        <family val="2"/>
        <scheme val="minor"/>
      </font>
      <numFmt numFmtId="167" formatCode="dd/mm/yyyy"/>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
      <font>
        <b/>
        <i val="0"/>
        <color theme="7" tint="0.39991454817346722"/>
      </font>
      <fill>
        <patternFill>
          <bgColor theme="0" tint="-0.34998626667073579"/>
        </patternFill>
      </fill>
      <border diagonalUp="0" diagonalDown="0">
        <left/>
        <right/>
        <top/>
        <bottom/>
        <vertical/>
        <horizontal/>
      </border>
    </dxf>
    <dxf>
      <font>
        <color theme="0"/>
      </font>
      <fill>
        <patternFill>
          <bgColor theme="0" tint="-0.34998626667073579"/>
        </patternFill>
      </fill>
      <border diagonalUp="0" diagonalDown="0">
        <left/>
        <right/>
        <top/>
        <bottom/>
        <vertical/>
        <horizontal/>
      </border>
    </dxf>
    <dxf>
      <font>
        <b/>
        <i val="0"/>
        <color theme="7" tint="0.39991454817346722"/>
      </font>
      <fill>
        <patternFill>
          <bgColor theme="0" tint="-0.34998626667073579"/>
        </patternFill>
      </fill>
      <border diagonalUp="0" diagonalDown="0">
        <left/>
        <right/>
        <top/>
        <bottom/>
        <vertical/>
        <horizontal/>
      </border>
    </dxf>
    <dxf>
      <font>
        <color theme="0"/>
      </font>
      <fill>
        <patternFill>
          <bgColor theme="0" tint="-0.34998626667073579"/>
        </patternFill>
      </fill>
      <border diagonalUp="0" diagonalDown="0">
        <left/>
        <right/>
        <top/>
        <bottom/>
        <vertical/>
        <horizontal/>
      </border>
    </dxf>
  </dxfs>
  <tableStyles count="3" defaultTableStyle="TableStyleMedium2" defaultPivotStyle="PivotStyleLight16">
    <tableStyle name="Name" pivot="0" table="0" count="10" xr9:uid="{E3EFB9B5-717C-4B04-9BA6-1B424BD3BD03}">
      <tableStyleElement type="wholeTable" dxfId="39"/>
      <tableStyleElement type="headerRow" dxfId="38"/>
    </tableStyle>
    <tableStyle name="Name 2" pivot="0" table="0" count="10" xr9:uid="{F4093E1C-C1E9-4B5D-A1EE-30F733A9102C}">
      <tableStyleElement type="wholeTable" dxfId="37"/>
      <tableStyleElement type="headerRow" dxfId="36"/>
    </tableStyle>
    <tableStyle name="SLICER" pivot="0" table="0" count="10" xr9:uid="{C2F4C036-8D81-403F-996E-142D1BF5CBC0}">
      <tableStyleElement type="wholeTable" dxfId="35"/>
      <tableStyleElement type="headerRow" dxfId="34"/>
    </tableStyle>
  </tableStyles>
  <colors>
    <mruColors>
      <color rgb="FF000000"/>
      <color rgb="FFF3F3F3"/>
      <color rgb="FFE7EFFF"/>
      <color rgb="FFD1B2E8"/>
      <color rgb="FFFF0000"/>
      <color rgb="FF0000FF"/>
      <color rgb="FF00FF0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9"/>
            <color theme="0"/>
          </font>
          <fill>
            <patternFill patternType="solid">
              <fgColor theme="4" tint="0.59999389629810485"/>
              <bgColor theme="4"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
            <color theme="0"/>
          </font>
          <fill>
            <patternFill patternType="solid">
              <fgColor theme="4" tint="0.59999389629810485"/>
              <bgColor theme="4"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am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Nam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24" Type="http://schemas.openxmlformats.org/officeDocument/2006/relationships/customXml" Target="../customXml/item8.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10" Type="http://schemas.openxmlformats.org/officeDocument/2006/relationships/theme" Target="theme/theme1.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 Id="rId22"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21573372596574"/>
          <c:y val="3.3756383007553147E-2"/>
          <c:w val="0.8023512316852951"/>
          <c:h val="0.78982145000251647"/>
        </c:manualLayout>
      </c:layout>
      <c:barChart>
        <c:barDir val="col"/>
        <c:grouping val="clustered"/>
        <c:varyColors val="0"/>
        <c:ser>
          <c:idx val="1"/>
          <c:order val="1"/>
          <c:tx>
            <c:strRef>
              <c:f>Target!$E$1</c:f>
              <c:strCache>
                <c:ptCount val="1"/>
                <c:pt idx="0">
                  <c:v>Bellow</c:v>
                </c:pt>
              </c:strCache>
            </c:strRef>
          </c:tx>
          <c:spPr>
            <a:gradFill>
              <a:gsLst>
                <a:gs pos="0">
                  <a:srgbClr val="000000"/>
                </a:gs>
                <a:gs pos="74000">
                  <a:srgbClr val="F3F3F3"/>
                </a:gs>
                <a:gs pos="14948">
                  <a:schemeClr val="bg2">
                    <a:lumMod val="25000"/>
                  </a:schemeClr>
                </a:gs>
                <a:gs pos="84479">
                  <a:srgbClr val="F3F3F3"/>
                </a:gs>
                <a:gs pos="83000">
                  <a:srgbClr val="E7EFFF"/>
                </a:gs>
                <a:gs pos="100000">
                  <a:srgbClr val="F3F3F3"/>
                </a:gs>
              </a:gsLst>
              <a:lin ang="5400000" scaled="1"/>
            </a:gra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General</c:formatCode>
                <c:ptCount val="12"/>
                <c:pt idx="0">
                  <c:v>#N/A</c:v>
                </c:pt>
                <c:pt idx="1">
                  <c:v>91137.049999999988</c:v>
                </c:pt>
                <c:pt idx="2">
                  <c:v>97920.72</c:v>
                </c:pt>
                <c:pt idx="3">
                  <c:v>72320.89</c:v>
                </c:pt>
                <c:pt idx="4">
                  <c:v>70511.75999999998</c:v>
                </c:pt>
                <c:pt idx="5">
                  <c:v>66727.399999999994</c:v>
                </c:pt>
                <c:pt idx="6">
                  <c:v>#N/A</c:v>
                </c:pt>
                <c:pt idx="7">
                  <c:v>69125.749999999985</c:v>
                </c:pt>
                <c:pt idx="8">
                  <c:v>78253.529999999984</c:v>
                </c:pt>
                <c:pt idx="9">
                  <c:v>#N/A</c:v>
                </c:pt>
                <c:pt idx="10">
                  <c:v>75659.86</c:v>
                </c:pt>
                <c:pt idx="11">
                  <c:v>#N/A</c:v>
                </c:pt>
              </c:numCache>
            </c:numRef>
          </c:val>
          <c:extLst>
            <c:ext xmlns:c16="http://schemas.microsoft.com/office/drawing/2014/chart" uri="{C3380CC4-5D6E-409C-BE32-E72D297353CC}">
              <c16:uniqueId val="{00000000-1790-477A-ADE8-DA2A80C91A0E}"/>
            </c:ext>
          </c:extLst>
        </c:ser>
        <c:ser>
          <c:idx val="2"/>
          <c:order val="2"/>
          <c:tx>
            <c:strRef>
              <c:f>Target!$F$1</c:f>
              <c:strCache>
                <c:ptCount val="1"/>
                <c:pt idx="0">
                  <c:v>Above</c:v>
                </c:pt>
              </c:strCache>
            </c:strRef>
          </c:tx>
          <c:spPr>
            <a:gradFill>
              <a:gsLst>
                <a:gs pos="0">
                  <a:schemeClr val="accent4">
                    <a:lumMod val="60000"/>
                    <a:lumOff val="40000"/>
                  </a:schemeClr>
                </a:gs>
                <a:gs pos="74000">
                  <a:srgbClr val="F3F3F3"/>
                </a:gs>
                <a:gs pos="14948">
                  <a:srgbClr val="FDDE82"/>
                </a:gs>
                <a:gs pos="84479">
                  <a:srgbClr val="F3F3F3"/>
                </a:gs>
                <a:gs pos="83000">
                  <a:srgbClr val="E7EFFF"/>
                </a:gs>
                <a:gs pos="100000">
                  <a:srgbClr val="F3F3F3"/>
                </a:gs>
              </a:gsLst>
              <a:lin ang="5400000" scaled="1"/>
            </a:gra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General</c:formatCode>
                <c:ptCount val="12"/>
                <c:pt idx="0">
                  <c:v>92118.789999999964</c:v>
                </c:pt>
                <c:pt idx="1">
                  <c:v>#N/A</c:v>
                </c:pt>
                <c:pt idx="2">
                  <c:v>#N/A</c:v>
                </c:pt>
                <c:pt idx="3">
                  <c:v>#N/A</c:v>
                </c:pt>
                <c:pt idx="4">
                  <c:v>#N/A</c:v>
                </c:pt>
                <c:pt idx="5">
                  <c:v>#N/A</c:v>
                </c:pt>
                <c:pt idx="6">
                  <c:v>92661.550000000017</c:v>
                </c:pt>
                <c:pt idx="7">
                  <c:v>#N/A</c:v>
                </c:pt>
                <c:pt idx="8">
                  <c:v>#N/A</c:v>
                </c:pt>
                <c:pt idx="9">
                  <c:v>87136.37</c:v>
                </c:pt>
                <c:pt idx="10">
                  <c:v>#N/A</c:v>
                </c:pt>
                <c:pt idx="11">
                  <c:v>90997.389999999985</c:v>
                </c:pt>
              </c:numCache>
            </c:numRef>
          </c:val>
          <c:extLst>
            <c:ext xmlns:c16="http://schemas.microsoft.com/office/drawing/2014/chart" uri="{C3380CC4-5D6E-409C-BE32-E72D297353CC}">
              <c16:uniqueId val="{00000001-1790-477A-ADE8-DA2A80C91A0E}"/>
            </c:ext>
          </c:extLst>
        </c:ser>
        <c:dLbls>
          <c:showLegendKey val="0"/>
          <c:showVal val="0"/>
          <c:showCatName val="0"/>
          <c:showSerName val="0"/>
          <c:showPercent val="0"/>
          <c:showBubbleSize val="0"/>
        </c:dLbls>
        <c:gapWidth val="33"/>
        <c:overlap val="100"/>
        <c:axId val="2009692735"/>
        <c:axId val="2009690335"/>
      </c:barChart>
      <c:lineChart>
        <c:grouping val="standard"/>
        <c:varyColors val="0"/>
        <c:ser>
          <c:idx val="0"/>
          <c:order val="0"/>
          <c:tx>
            <c:strRef>
              <c:f>Target!$C$1</c:f>
              <c:strCache>
                <c:ptCount val="1"/>
                <c:pt idx="0">
                  <c:v>Target ($)</c:v>
                </c:pt>
              </c:strCache>
            </c:strRef>
          </c:tx>
          <c:spPr>
            <a:ln w="28575" cap="rnd">
              <a:solidFill>
                <a:schemeClr val="accent1"/>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#,##0</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2-1790-477A-ADE8-DA2A80C91A0E}"/>
            </c:ext>
          </c:extLst>
        </c:ser>
        <c:dLbls>
          <c:showLegendKey val="0"/>
          <c:showVal val="0"/>
          <c:showCatName val="0"/>
          <c:showSerName val="0"/>
          <c:showPercent val="0"/>
          <c:showBubbleSize val="0"/>
        </c:dLbls>
        <c:marker val="1"/>
        <c:smooth val="0"/>
        <c:axId val="2009692735"/>
        <c:axId val="2009690335"/>
      </c:lineChart>
      <c:catAx>
        <c:axId val="20096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2009690335"/>
        <c:crosses val="autoZero"/>
        <c:auto val="1"/>
        <c:lblAlgn val="ctr"/>
        <c:lblOffset val="100"/>
        <c:noMultiLvlLbl val="0"/>
      </c:catAx>
      <c:valAx>
        <c:axId val="2009690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2009692735"/>
        <c:crosses val="autoZero"/>
        <c:crossBetween val="between"/>
      </c:valAx>
      <c:spPr>
        <a:solidFill>
          <a:sysClr val="window" lastClr="FFFFFF"/>
        </a:solidFill>
        <a:ln>
          <a:noFill/>
        </a:ln>
        <a:effectLst/>
      </c:spPr>
    </c:plotArea>
    <c:plotVisOnly val="1"/>
    <c:dispBlanksAs val="gap"/>
    <c:showDLblsOverMax val="0"/>
  </c:chart>
  <c:spPr>
    <a:solidFill>
      <a:schemeClr val="tx1">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[Sales-Distribution-Practice-File.xlsx]Analysis!Weekly</c:name>
    <c:fmtId val="2"/>
  </c:pivotSource>
  <c:chart>
    <c:autoTitleDeleted val="1"/>
    <c:pivotFmts>
      <c:pivotFmt>
        <c:idx val="0"/>
        <c:spPr>
          <a:gradFill>
            <a:gsLst>
              <a:gs pos="0">
                <a:srgbClr val="000000"/>
              </a:gs>
              <a:gs pos="74000">
                <a:srgbClr val="F3F3F3"/>
              </a:gs>
              <a:gs pos="14948">
                <a:schemeClr val="bg2">
                  <a:lumMod val="25000"/>
                </a:schemeClr>
              </a:gs>
              <a:gs pos="84479">
                <a:srgbClr val="F3F3F3"/>
              </a:gs>
              <a:gs pos="83000">
                <a:srgbClr val="E7EFFF"/>
              </a:gs>
              <a:gs pos="100000">
                <a:srgbClr val="F3F3F3"/>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000000"/>
              </a:gs>
              <a:gs pos="74000">
                <a:srgbClr val="F3F3F3"/>
              </a:gs>
              <a:gs pos="14948">
                <a:schemeClr val="bg2">
                  <a:lumMod val="25000"/>
                </a:schemeClr>
              </a:gs>
              <a:gs pos="84479">
                <a:srgbClr val="F3F3F3"/>
              </a:gs>
              <a:gs pos="83000">
                <a:srgbClr val="E7EFFF"/>
              </a:gs>
              <a:gs pos="100000">
                <a:srgbClr val="F3F3F3"/>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0000"/>
              </a:gs>
              <a:gs pos="74000">
                <a:srgbClr val="F3F3F3"/>
              </a:gs>
              <a:gs pos="14948">
                <a:schemeClr val="bg2">
                  <a:lumMod val="25000"/>
                </a:schemeClr>
              </a:gs>
              <a:gs pos="84479">
                <a:srgbClr val="F3F3F3"/>
              </a:gs>
              <a:gs pos="83000">
                <a:srgbClr val="E7EFFF"/>
              </a:gs>
              <a:gs pos="100000">
                <a:srgbClr val="F3F3F3"/>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Analysis!$G$1</c:f>
              <c:strCache>
                <c:ptCount val="1"/>
                <c:pt idx="0">
                  <c:v>Total</c:v>
                </c:pt>
              </c:strCache>
            </c:strRef>
          </c:tx>
          <c:spPr>
            <a:gradFill>
              <a:gsLst>
                <a:gs pos="0">
                  <a:srgbClr val="000000"/>
                </a:gs>
                <a:gs pos="74000">
                  <a:srgbClr val="F3F3F3"/>
                </a:gs>
                <a:gs pos="14948">
                  <a:schemeClr val="bg2">
                    <a:lumMod val="25000"/>
                  </a:schemeClr>
                </a:gs>
                <a:gs pos="84479">
                  <a:srgbClr val="F3F3F3"/>
                </a:gs>
                <a:gs pos="83000">
                  <a:srgbClr val="E7EFFF"/>
                </a:gs>
                <a:gs pos="100000">
                  <a:srgbClr val="F3F3F3"/>
                </a:gs>
              </a:gsLst>
              <a:lin ang="5400000" scaled="1"/>
            </a:gradFill>
            <a:ln w="25400">
              <a:noFill/>
            </a:ln>
            <a:effectLst/>
          </c:spPr>
          <c:cat>
            <c:strRef>
              <c:f>Analysis!$F$2:$F$5</c:f>
              <c:strCache>
                <c:ptCount val="4"/>
                <c:pt idx="0">
                  <c:v>1</c:v>
                </c:pt>
                <c:pt idx="1">
                  <c:v>3</c:v>
                </c:pt>
                <c:pt idx="2">
                  <c:v>4</c:v>
                </c:pt>
                <c:pt idx="3">
                  <c:v>5</c:v>
                </c:pt>
              </c:strCache>
            </c:strRef>
          </c:cat>
          <c:val>
            <c:numRef>
              <c:f>Analysis!$G$2:$G$5</c:f>
              <c:numCache>
                <c:formatCode>"$"#,##0.00</c:formatCode>
                <c:ptCount val="4"/>
                <c:pt idx="0">
                  <c:v>2348.7600000000002</c:v>
                </c:pt>
                <c:pt idx="1">
                  <c:v>249.60000000000002</c:v>
                </c:pt>
                <c:pt idx="2">
                  <c:v>1372.04</c:v>
                </c:pt>
                <c:pt idx="3">
                  <c:v>4947.9399999999996</c:v>
                </c:pt>
              </c:numCache>
            </c:numRef>
          </c:val>
          <c:extLst>
            <c:ext xmlns:c16="http://schemas.microsoft.com/office/drawing/2014/chart" uri="{C3380CC4-5D6E-409C-BE32-E72D297353CC}">
              <c16:uniqueId val="{00000001-73A9-4551-B2F5-1A5CE89354C9}"/>
            </c:ext>
          </c:extLst>
        </c:ser>
        <c:dLbls>
          <c:showLegendKey val="0"/>
          <c:showVal val="0"/>
          <c:showCatName val="0"/>
          <c:showSerName val="0"/>
          <c:showPercent val="0"/>
          <c:showBubbleSize val="0"/>
        </c:dLbls>
        <c:axId val="2009659135"/>
        <c:axId val="2009665855"/>
      </c:areaChart>
      <c:catAx>
        <c:axId val="2009659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2009665855"/>
        <c:crosses val="autoZero"/>
        <c:auto val="1"/>
        <c:lblAlgn val="ctr"/>
        <c:lblOffset val="100"/>
        <c:noMultiLvlLbl val="0"/>
      </c:catAx>
      <c:valAx>
        <c:axId val="200966585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2009659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[Sales-Distribution-Practice-File.xlsx]Analysis!Region</c:name>
    <c:fmtId val="11"/>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noFill/>
          </a:ln>
          <a:effectLst/>
        </c:spPr>
      </c:pivotFmt>
      <c:pivotFmt>
        <c:idx val="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pivotFmt>
      <c:pivotFmt>
        <c:idx val="23"/>
        <c:spPr>
          <a:solidFill>
            <a:schemeClr val="accent1"/>
          </a:solidFill>
          <a:ln w="19050">
            <a:noFill/>
          </a:ln>
          <a:effectLst/>
        </c:spPr>
      </c:pivotFmt>
      <c:pivotFmt>
        <c:idx val="24"/>
        <c:spPr>
          <a:solidFill>
            <a:schemeClr val="accent1"/>
          </a:solidFill>
          <a:ln w="19050">
            <a:noFill/>
          </a:ln>
          <a:effectLst/>
        </c:spPr>
      </c:pivotFmt>
      <c:pivotFmt>
        <c:idx val="25"/>
        <c:spPr>
          <a:solidFill>
            <a:schemeClr val="accent1"/>
          </a:solidFill>
          <a:ln w="19050">
            <a:noFill/>
          </a:ln>
          <a:effectLst/>
        </c:spPr>
      </c:pivotFmt>
      <c:pivotFmt>
        <c:idx val="2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60000"/>
                      <a:lumOff val="4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noFill/>
          </a:ln>
          <a:effectLst/>
        </c:spPr>
      </c:pivotFmt>
      <c:pivotFmt>
        <c:idx val="28"/>
        <c:spPr>
          <a:solidFill>
            <a:schemeClr val="accent1"/>
          </a:solidFill>
          <a:ln w="19050">
            <a:noFill/>
          </a:ln>
          <a:effectLst/>
        </c:spPr>
      </c:pivotFmt>
      <c:pivotFmt>
        <c:idx val="29"/>
        <c:spPr>
          <a:solidFill>
            <a:schemeClr val="tx1"/>
          </a:solidFill>
          <a:ln w="19050">
            <a:noFill/>
          </a:ln>
          <a:effectLst/>
        </c:spPr>
      </c:pivotFmt>
      <c:pivotFmt>
        <c:idx val="30"/>
        <c:spPr>
          <a:solidFill>
            <a:srgbClr val="002060"/>
          </a:solidFill>
          <a:ln w="19050">
            <a:noFill/>
          </a:ln>
          <a:effectLst/>
        </c:spPr>
      </c:pivotFmt>
      <c:pivotFmt>
        <c:idx val="31"/>
        <c:spPr>
          <a:solidFill>
            <a:schemeClr val="accent1"/>
          </a:solidFill>
          <a:ln w="19050">
            <a:noFill/>
          </a:ln>
          <a:effectLst/>
        </c:spPr>
      </c:pivotFmt>
      <c:pivotFmt>
        <c:idx val="32"/>
        <c:spPr>
          <a:solidFill>
            <a:schemeClr val="accent1"/>
          </a:solidFill>
          <a:ln w="19050">
            <a:noFill/>
          </a:ln>
          <a:effectLst/>
        </c:spPr>
      </c:pivotFmt>
      <c:pivotFmt>
        <c:idx val="33"/>
        <c:spPr>
          <a:solidFill>
            <a:schemeClr val="accent1"/>
          </a:solidFill>
          <a:ln w="19050">
            <a:noFill/>
          </a:ln>
          <a:effectLst/>
        </c:spPr>
      </c:pivotFmt>
      <c:pivotFmt>
        <c:idx val="3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60000"/>
                      <a:lumOff val="4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w="19050">
            <a:noFill/>
          </a:ln>
          <a:effectLst/>
        </c:spPr>
      </c:pivotFmt>
      <c:pivotFmt>
        <c:idx val="36"/>
        <c:spPr>
          <a:solidFill>
            <a:schemeClr val="accent1"/>
          </a:solidFill>
          <a:ln w="19050">
            <a:noFill/>
          </a:ln>
          <a:effectLst/>
        </c:spPr>
      </c:pivotFmt>
      <c:pivotFmt>
        <c:idx val="37"/>
        <c:spPr>
          <a:solidFill>
            <a:schemeClr val="tx1"/>
          </a:solidFill>
          <a:ln w="19050">
            <a:noFill/>
          </a:ln>
          <a:effectLst/>
        </c:spPr>
      </c:pivotFmt>
      <c:pivotFmt>
        <c:idx val="38"/>
        <c:spPr>
          <a:solidFill>
            <a:srgbClr val="002060"/>
          </a:solidFill>
          <a:ln w="19050">
            <a:noFill/>
          </a:ln>
          <a:effectLst/>
        </c:spPr>
      </c:pivotFmt>
      <c:pivotFmt>
        <c:idx val="39"/>
        <c:spPr>
          <a:solidFill>
            <a:schemeClr val="accent1"/>
          </a:solidFill>
          <a:ln w="19050">
            <a:noFill/>
          </a:ln>
          <a:effectLst/>
        </c:spPr>
      </c:pivotFmt>
      <c:pivotFmt>
        <c:idx val="40"/>
        <c:spPr>
          <a:solidFill>
            <a:schemeClr val="accent1"/>
          </a:solidFill>
          <a:ln w="19050">
            <a:noFill/>
          </a:ln>
          <a:effectLst/>
        </c:spPr>
      </c:pivotFmt>
      <c:pivotFmt>
        <c:idx val="41"/>
        <c:spPr>
          <a:solidFill>
            <a:schemeClr val="accent1"/>
          </a:solidFill>
          <a:ln w="19050">
            <a:noFill/>
          </a:ln>
          <a:effectLst/>
        </c:spPr>
      </c:pivotFmt>
      <c:pivotFmt>
        <c:idx val="4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60000"/>
                      <a:lumOff val="4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w="19050">
            <a:noFill/>
          </a:ln>
          <a:effectLst/>
        </c:spPr>
      </c:pivotFmt>
      <c:pivotFmt>
        <c:idx val="44"/>
        <c:spPr>
          <a:solidFill>
            <a:schemeClr val="accent1"/>
          </a:solidFill>
          <a:ln w="19050">
            <a:noFill/>
          </a:ln>
          <a:effectLst/>
        </c:spPr>
      </c:pivotFmt>
      <c:pivotFmt>
        <c:idx val="45"/>
        <c:spPr>
          <a:solidFill>
            <a:schemeClr val="tx1"/>
          </a:solidFill>
          <a:ln w="19050">
            <a:noFill/>
          </a:ln>
          <a:effectLst/>
        </c:spPr>
      </c:pivotFmt>
      <c:pivotFmt>
        <c:idx val="46"/>
        <c:spPr>
          <a:solidFill>
            <a:srgbClr val="002060"/>
          </a:solidFill>
          <a:ln w="19050">
            <a:noFill/>
          </a:ln>
          <a:effectLst/>
        </c:spPr>
      </c:pivotFmt>
      <c:pivotFmt>
        <c:idx val="47"/>
        <c:spPr>
          <a:solidFill>
            <a:schemeClr val="accent1"/>
          </a:solidFill>
          <a:ln w="19050">
            <a:noFill/>
          </a:ln>
          <a:effectLst/>
        </c:spPr>
      </c:pivotFmt>
      <c:pivotFmt>
        <c:idx val="48"/>
        <c:spPr>
          <a:solidFill>
            <a:schemeClr val="accent1"/>
          </a:solidFill>
          <a:ln w="19050">
            <a:noFill/>
          </a:ln>
          <a:effectLst/>
        </c:spPr>
      </c:pivotFmt>
      <c:pivotFmt>
        <c:idx val="49"/>
        <c:spPr>
          <a:solidFill>
            <a:schemeClr val="accent1"/>
          </a:solidFill>
          <a:ln w="19050">
            <a:noFill/>
          </a:ln>
          <a:effectLst/>
        </c:spPr>
      </c:pivotFmt>
    </c:pivotFmts>
    <c:plotArea>
      <c:layout>
        <c:manualLayout>
          <c:layoutTarget val="inner"/>
          <c:xMode val="edge"/>
          <c:yMode val="edge"/>
          <c:x val="0.22417747292858953"/>
          <c:y val="9.2567088442467527E-2"/>
          <c:w val="0.51427597370620748"/>
          <c:h val="0.93750012725677156"/>
        </c:manualLayout>
      </c:layout>
      <c:doughnutChart>
        <c:varyColors val="1"/>
        <c:ser>
          <c:idx val="0"/>
          <c:order val="0"/>
          <c:tx>
            <c:strRef>
              <c:f>Analysis!$V$1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6E4-4FE8-9D2F-13FB050E3F95}"/>
              </c:ext>
            </c:extLst>
          </c:dPt>
          <c:dPt>
            <c:idx val="1"/>
            <c:bubble3D val="0"/>
            <c:spPr>
              <a:solidFill>
                <a:schemeClr val="accent2"/>
              </a:solidFill>
              <a:ln w="19050">
                <a:noFill/>
              </a:ln>
              <a:effectLst/>
            </c:spPr>
            <c:extLst>
              <c:ext xmlns:c16="http://schemas.microsoft.com/office/drawing/2014/chart" uri="{C3380CC4-5D6E-409C-BE32-E72D297353CC}">
                <c16:uniqueId val="{00000003-E6E4-4FE8-9D2F-13FB050E3F95}"/>
              </c:ext>
            </c:extLst>
          </c:dPt>
          <c:dPt>
            <c:idx val="2"/>
            <c:bubble3D val="0"/>
            <c:explosion val="2"/>
            <c:spPr>
              <a:solidFill>
                <a:schemeClr val="tx1"/>
              </a:solidFill>
              <a:ln w="19050">
                <a:noFill/>
              </a:ln>
              <a:effectLst/>
            </c:spPr>
            <c:extLst>
              <c:ext xmlns:c16="http://schemas.microsoft.com/office/drawing/2014/chart" uri="{C3380CC4-5D6E-409C-BE32-E72D297353CC}">
                <c16:uniqueId val="{00000005-E6E4-4FE8-9D2F-13FB050E3F95}"/>
              </c:ext>
            </c:extLst>
          </c:dPt>
          <c:dPt>
            <c:idx val="3"/>
            <c:bubble3D val="0"/>
            <c:spPr>
              <a:solidFill>
                <a:srgbClr val="002060"/>
              </a:solidFill>
              <a:ln w="19050">
                <a:noFill/>
              </a:ln>
              <a:effectLst/>
            </c:spPr>
            <c:extLst>
              <c:ext xmlns:c16="http://schemas.microsoft.com/office/drawing/2014/chart" uri="{C3380CC4-5D6E-409C-BE32-E72D297353CC}">
                <c16:uniqueId val="{00000007-E6E4-4FE8-9D2F-13FB050E3F95}"/>
              </c:ext>
            </c:extLst>
          </c:dPt>
          <c:dPt>
            <c:idx val="4"/>
            <c:bubble3D val="0"/>
            <c:spPr>
              <a:solidFill>
                <a:schemeClr val="accent5"/>
              </a:solidFill>
              <a:ln w="19050">
                <a:noFill/>
              </a:ln>
              <a:effectLst/>
            </c:spPr>
            <c:extLst>
              <c:ext xmlns:c16="http://schemas.microsoft.com/office/drawing/2014/chart" uri="{C3380CC4-5D6E-409C-BE32-E72D297353CC}">
                <c16:uniqueId val="{00000009-E6E4-4FE8-9D2F-13FB050E3F95}"/>
              </c:ext>
            </c:extLst>
          </c:dPt>
          <c:dPt>
            <c:idx val="5"/>
            <c:bubble3D val="0"/>
            <c:spPr>
              <a:solidFill>
                <a:schemeClr val="accent6"/>
              </a:solidFill>
              <a:ln w="19050">
                <a:noFill/>
              </a:ln>
              <a:effectLst/>
            </c:spPr>
            <c:extLst>
              <c:ext xmlns:c16="http://schemas.microsoft.com/office/drawing/2014/chart" uri="{C3380CC4-5D6E-409C-BE32-E72D297353CC}">
                <c16:uniqueId val="{0000000B-E6E4-4FE8-9D2F-13FB050E3F95}"/>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E6E4-4FE8-9D2F-13FB050E3F9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60000"/>
                        <a:lumOff val="4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Analysis!$U$2:$U$8</c:f>
              <c:strCache>
                <c:ptCount val="7"/>
                <c:pt idx="0">
                  <c:v>Central</c:v>
                </c:pt>
                <c:pt idx="1">
                  <c:v>East</c:v>
                </c:pt>
                <c:pt idx="2">
                  <c:v>Export</c:v>
                </c:pt>
                <c:pt idx="3">
                  <c:v>North</c:v>
                </c:pt>
                <c:pt idx="4">
                  <c:v>Northeast</c:v>
                </c:pt>
                <c:pt idx="5">
                  <c:v>South</c:v>
                </c:pt>
                <c:pt idx="6">
                  <c:v>Western</c:v>
                </c:pt>
              </c:strCache>
            </c:strRef>
          </c:cat>
          <c:val>
            <c:numRef>
              <c:f>Analysis!$V$2:$V$8</c:f>
              <c:numCache>
                <c:formatCode>"$"#,##0.00</c:formatCode>
                <c:ptCount val="7"/>
                <c:pt idx="0">
                  <c:v>8893.98</c:v>
                </c:pt>
                <c:pt idx="1">
                  <c:v>2280.87</c:v>
                </c:pt>
                <c:pt idx="2">
                  <c:v>48850.920000000013</c:v>
                </c:pt>
                <c:pt idx="3">
                  <c:v>8918.34</c:v>
                </c:pt>
                <c:pt idx="4">
                  <c:v>15666.88</c:v>
                </c:pt>
                <c:pt idx="5">
                  <c:v>1493.31</c:v>
                </c:pt>
                <c:pt idx="6">
                  <c:v>6014.49</c:v>
                </c:pt>
              </c:numCache>
            </c:numRef>
          </c:val>
          <c:extLst>
            <c:ext xmlns:c16="http://schemas.microsoft.com/office/drawing/2014/chart" uri="{C3380CC4-5D6E-409C-BE32-E72D297353CC}">
              <c16:uniqueId val="{0000000E-E6E4-4FE8-9D2F-13FB050E3F95}"/>
            </c:ext>
          </c:extLst>
        </c:ser>
        <c:dLbls>
          <c:showLegendKey val="0"/>
          <c:showVal val="0"/>
          <c:showCatName val="0"/>
          <c:showSerName val="0"/>
          <c:showPercent val="0"/>
          <c:showBubbleSize val="0"/>
          <c:showLeaderLines val="1"/>
        </c:dLbls>
        <c:firstSliceAng val="0"/>
        <c:holeSize val="20"/>
      </c:doughnutChart>
      <c:spPr>
        <a:noFill/>
        <a:ln>
          <a:noFill/>
        </a:ln>
        <a:effectLst/>
      </c:spPr>
    </c:plotArea>
    <c:legend>
      <c:legendPos val="r"/>
      <c:layout>
        <c:manualLayout>
          <c:xMode val="edge"/>
          <c:yMode val="edge"/>
          <c:x val="0.82726272765740017"/>
          <c:y val="0.2197957124920176"/>
          <c:w val="0.17273727234259989"/>
          <c:h val="0.66115512354036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[Sales-Distribution-Practice-File.xlsx]Analysis!Product</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0000"/>
              </a:gs>
              <a:gs pos="74000">
                <a:srgbClr val="F3F3F3"/>
              </a:gs>
              <a:gs pos="14948">
                <a:schemeClr val="bg2">
                  <a:lumMod val="25000"/>
                </a:schemeClr>
              </a:gs>
              <a:gs pos="84479">
                <a:srgbClr val="F3F3F3"/>
              </a:gs>
              <a:gs pos="83000">
                <a:srgbClr val="E7EFFF"/>
              </a:gs>
              <a:gs pos="100000">
                <a:srgbClr val="F3F3F3"/>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0000"/>
              </a:gs>
              <a:gs pos="74000">
                <a:srgbClr val="F3F3F3"/>
              </a:gs>
              <a:gs pos="14948">
                <a:schemeClr val="bg2">
                  <a:lumMod val="25000"/>
                </a:schemeClr>
              </a:gs>
              <a:gs pos="84479">
                <a:srgbClr val="F3F3F3"/>
              </a:gs>
              <a:gs pos="83000">
                <a:srgbClr val="E7EFFF"/>
              </a:gs>
              <a:gs pos="100000">
                <a:srgbClr val="F3F3F3"/>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0000"/>
              </a:gs>
              <a:gs pos="74000">
                <a:srgbClr val="F3F3F3"/>
              </a:gs>
              <a:gs pos="14948">
                <a:schemeClr val="bg2">
                  <a:lumMod val="25000"/>
                </a:schemeClr>
              </a:gs>
              <a:gs pos="84479">
                <a:srgbClr val="F3F3F3"/>
              </a:gs>
              <a:gs pos="83000">
                <a:srgbClr val="E7EFFF"/>
              </a:gs>
              <a:gs pos="100000">
                <a:srgbClr val="F3F3F3"/>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81674057145405"/>
          <c:y val="5.6441548251867479E-2"/>
          <c:w val="0.62402776604563126"/>
          <c:h val="0.88711690349626504"/>
        </c:manualLayout>
      </c:layout>
      <c:barChart>
        <c:barDir val="bar"/>
        <c:grouping val="clustered"/>
        <c:varyColors val="0"/>
        <c:ser>
          <c:idx val="0"/>
          <c:order val="0"/>
          <c:tx>
            <c:strRef>
              <c:f>Analysis!$M$1</c:f>
              <c:strCache>
                <c:ptCount val="1"/>
                <c:pt idx="0">
                  <c:v>Total</c:v>
                </c:pt>
              </c:strCache>
            </c:strRef>
          </c:tx>
          <c:spPr>
            <a:gradFill flip="none" rotWithShape="1">
              <a:gsLst>
                <a:gs pos="0">
                  <a:srgbClr val="000000"/>
                </a:gs>
                <a:gs pos="74000">
                  <a:srgbClr val="F3F3F3"/>
                </a:gs>
                <a:gs pos="14948">
                  <a:schemeClr val="bg2">
                    <a:lumMod val="25000"/>
                  </a:schemeClr>
                </a:gs>
                <a:gs pos="84479">
                  <a:srgbClr val="F3F3F3"/>
                </a:gs>
                <a:gs pos="83000">
                  <a:srgbClr val="E7EFFF"/>
                </a:gs>
                <a:gs pos="100000">
                  <a:srgbClr val="F3F3F3"/>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Analysis!$L$2:$L$9</c:f>
              <c:strCache>
                <c:ptCount val="8"/>
                <c:pt idx="0">
                  <c:v>Product24</c:v>
                </c:pt>
                <c:pt idx="1">
                  <c:v>Product38</c:v>
                </c:pt>
                <c:pt idx="2">
                  <c:v>Product10</c:v>
                </c:pt>
                <c:pt idx="3">
                  <c:v>Product44</c:v>
                </c:pt>
                <c:pt idx="4">
                  <c:v>Product16</c:v>
                </c:pt>
                <c:pt idx="5">
                  <c:v>Product20</c:v>
                </c:pt>
                <c:pt idx="6">
                  <c:v>Product43</c:v>
                </c:pt>
                <c:pt idx="7">
                  <c:v>Product35</c:v>
                </c:pt>
              </c:strCache>
            </c:strRef>
          </c:cat>
          <c:val>
            <c:numRef>
              <c:f>Analysis!$M$2:$M$9</c:f>
              <c:numCache>
                <c:formatCode>_ * #,##0_ ;_ * \-#,##0_ ;_ * "-"??_ ;_ @_ </c:formatCode>
                <c:ptCount val="8"/>
                <c:pt idx="0">
                  <c:v>4551.84</c:v>
                </c:pt>
                <c:pt idx="1">
                  <c:v>1198.8</c:v>
                </c:pt>
                <c:pt idx="2">
                  <c:v>1149.96</c:v>
                </c:pt>
                <c:pt idx="3">
                  <c:v>1067.04</c:v>
                </c:pt>
                <c:pt idx="4">
                  <c:v>432.64000000000004</c:v>
                </c:pt>
                <c:pt idx="5">
                  <c:v>305</c:v>
                </c:pt>
                <c:pt idx="6">
                  <c:v>166.16</c:v>
                </c:pt>
                <c:pt idx="7">
                  <c:v>46.9</c:v>
                </c:pt>
              </c:numCache>
            </c:numRef>
          </c:val>
          <c:extLst>
            <c:ext xmlns:c16="http://schemas.microsoft.com/office/drawing/2014/chart" uri="{C3380CC4-5D6E-409C-BE32-E72D297353CC}">
              <c16:uniqueId val="{00000000-B865-4BD3-878A-0031C84414A6}"/>
            </c:ext>
          </c:extLst>
        </c:ser>
        <c:dLbls>
          <c:showLegendKey val="0"/>
          <c:showVal val="0"/>
          <c:showCatName val="0"/>
          <c:showSerName val="0"/>
          <c:showPercent val="0"/>
          <c:showBubbleSize val="0"/>
        </c:dLbls>
        <c:gapWidth val="30"/>
        <c:axId val="2009703295"/>
        <c:axId val="2009689375"/>
      </c:barChart>
      <c:catAx>
        <c:axId val="20097032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mn-lt"/>
                <a:ea typeface="+mn-ea"/>
                <a:cs typeface="+mn-cs"/>
              </a:defRPr>
            </a:pPr>
            <a:endParaRPr lang="en-US"/>
          </a:p>
        </c:txPr>
        <c:crossAx val="2009689375"/>
        <c:crosses val="autoZero"/>
        <c:auto val="1"/>
        <c:lblAlgn val="ctr"/>
        <c:lblOffset val="100"/>
        <c:noMultiLvlLbl val="0"/>
      </c:catAx>
      <c:valAx>
        <c:axId val="2009689375"/>
        <c:scaling>
          <c:orientation val="minMax"/>
        </c:scaling>
        <c:delete val="1"/>
        <c:axPos val="t"/>
        <c:numFmt formatCode="_ * #,##0_ ;_ * \-#,##0_ ;_ * &quot;-&quot;??_ ;_ @_ " sourceLinked="1"/>
        <c:majorTickMark val="none"/>
        <c:minorTickMark val="none"/>
        <c:tickLblPos val="nextTo"/>
        <c:crossAx val="200970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21E52394-2B8E-402C-8A3C-A0A74172DDCB}">
          <cx:dataId val="0"/>
          <cx:layoutPr>
            <cx:geography cultureLanguage="en-US" cultureRegion="US" attribution="Powered by Bing">
              <cx:geoCache provider="{E9337A44-BEBE-4D9F-B70C-5C5E7DAFC167}">
                <cx:binary>7HvZbhzHsu2vCH6+Sec8bGwfYNfQ3RwljpL1UiAlqipryhqyxq8/0ZJlk21uyYYN+DzcNiBLVcyO
zBhWrIhI/vvD/K8P5eN992quyrr/14f5px8y75t//fhj/yF7rO77o8p+6FzvPvmjD6760X36ZD88
/vixu59snf5IMeE/fsjuO/84//A//4ZvSx/dmftw762rL4fHbrl67IfS99949+KrVx/cUPv98hS+
6acfNt19/eHxh1ePtbd+uVmax59+ePYjP7z68fCLfif0VQn78sNHWMvlkaRcY0PVD69KV6e/PKdH
XGimpFbml89XmRf3Faz7/j4+7+L+48fuse9f/fL/39Y92/Nvj23vwi8HDt1+e5urz+f58blC/+ff
Bw/ghAdPnuj8UB3fe3Wo8uC+Tsv7j4999lUFf13tlB1pxRk2gv2q3ifaN/iICkmVNvrLa/1V9Bft
/7EtvWyBp2sPrPD01aElguift8Rtbf3jx1fX/t4/9l818teNwcyRwEyAPRT+/GHPQgEZc4SJZpIZ
/sUa/KvsL9b4w9t62SAHyw9scvD20Cy31/+8WY7rj/b+q0r+ujkoPWKCCkw1/WIO+swcyhyBKaQC
i315DcD1BQ2/WOO7u3nZCr8sO9D+L08PtX588c9rPejuV1t+PftfVzsi+Ih9/uDnCkeCHX2xhJK/
GuSpxr+/k5dV/nXdgc6/Pj5UevB/IBc8i8ZX7tOr/1SPnf3wN3r//wej57n+z2brXyx0Cqzso6v+
vvCAIDCcaUa/JmxIyU8yNqJHQmAhOf4FlfZB9DRI/vi+Xg6Ww/UHQXP4+jB4tsE/j1ixz6xr/s5U
AZBFCZHSmOeQxfSRFPBGS/0FschzY/yRnbxsht9WHhjgtxeHqo9v/nnVbx+76r5evmrhr2cLQY6w
IUZDSvjCiZ6XD/tcorHGSr9sgD+wn5f1/+vCA/X/+vxQ+1H8z2sfWISrH/u/0/MRPjKgXmbILwrG
GFjpE0AihB8RQhgWXxHrq/F/pUnf39PLNnhynAMrPHlzaIfj/wP1w/njbD+4r3r460EAVZxhTBim
xDPdA5WCdICN3P/3VdwXtX9/Cy/r/Ou6A4V/fXyo7fN3/7zXX9gUuNHfSI3M0Z5/MgHc/8vnudbV
0R6JFNFfXx+UaX9gPy/r/teFB8r/9fmh9i+2/7z239wXtvf39Vf3+xu8HQqvvYLpQbKV+kgTwZgG
sPn8OUi2f2QnLyv+t5UHmv/txaHq35z+86q/Gvq/FeslP5JaQrMI2nSfP89zrVFHiguGlfmtXn7K
PL+/nZe1/3Xdge6/Pj7U/NXtP6/5azf47NV/Pv29JRmiGqBFMorVc5pJxRHWinBqDqDmj+7jZcU/
X32g/ucvD43w/j//B4xwP3y0r/7T3T/8neBPgc5QSTVRz3kO50eCa2II/gX2D9Dn+g/u5r+Y4tnq
Q1M8e3loiuu/xRT/va39a1c/uvf38edxwJNa+dtvPx8WJhQHS781VfiCKMcff/qBQnv01xnD/hue
1blPe8jP1zze9/6nHwwwI6M4VUxqAuWyhJCaHvdvtD6Cnp/mUnEINCoFUKfadT4DkfspBcCbEURz
RiUBBOz3sQ6vyBEB9AMWvJ/BEAl199fTvXHlkrr6V1X88u9X9VC9cbb2/U8/gIjmy0/tT6Y4VJIG
vl9wRSTshMDmmg/3V9BMgB8m/69K6SIzZOxuzR3f9POSb9OMqVCudblNWcE3T3TzgjzY9zN54LPA
0LlQWkH61PvM+lRezUjRj3Wd7pZEzyEnfXLDx6w6XtYxP190hs9oWSbBt4UCTfqdUIIllMdMa8MJ
2POpUNrraRgdT3e+FeisL4ssIrVkAYK/fud85veiOKbQzmUcMyYlNE2eiqrHblkbSe1uGar8zKwc
RRk2PEhwUWw6Inhgveq3n/+WaTx9yTFfOkQvqPdAvIZDagytZGjfE2LAos/Fi4KvUyl0tyv8MART
WbGNdyt6Q7MeLUHrujXQPuMXudXtQ810/4XY/Vf55EDVsAHKiCBccaUk/Imfb6CYRpEMkrS7ZNgb
uZjp7dAj+74YbRVli12nIOkyftrQNkrLdti2VS18mM5U2nD0PblWcpi3mgzTu2lhZRp92xUO/P3z
/igEjuFUMErwwf6sEzAoLHG7a3U2BGVVj1EvZrnT5TjHPq3Rm2/LI4DGT31vL1ALDHxRGWgNcHHg
8Kjz2o9+6HdoBbEBJwMlAZxM6hgnjl9lrs2v8q6ICpwlcaWpT4JiUMvZ7IrCx9/ezX7G+Ww3AkZw
7DPiEAYF82H4VYNyHRqSYjfSnq9B06XGBaOi/UlLiZoD1mX52dgY984OzUcJmLLtJ7nGfbnwPBgS
nV2xNcHvuaOdDdjcpV1YM8vvUj80x92SzU2QNoqM4eyJdsGkIeAc4MtZVbfouMr0VIY0LekmGV1y
rkiF33/7iGxvwSeIpvdHNJQTsPI+Dg8jsPGeABbaaieaSZNgrdueRTD5nm/LThahU81850yb42AZ
iLnAZVNs2rJKz7qB99siEf7YVUn/MBKB3qx+Lq9LMeD3s1nkbhnz8jovSPOzdiI5Vv2Qf2Sk9KFb
Pb0fVmTSYK79hMOWjuyO9z3ugr5e+/OpGse4TU35Zbz1XwNuH9C/O60SUhLJgBHoA7xB45QUGmXl
bh1WHsiBF2G/CBR+W6mHUQM6JRiChRImDYekAbt4kiW0KNQww752qujSdygDz0l8fzx2q3jUBZ7/
HF7vTUiw0GQPZIxIuo+pJ+LU3LfZ2oE4Vrn0vHD2BDY2h4bN43fg4IV4gMSwT7HgMlLRPZw9kVTN
tE5Z35e7aUzT89LU820ucXm9orY/GZgtryuS2atva/MQpPfHAyYAXIAYgCB6oE0GM3Bc+rraee7T
B59PWseqaCESc+EIC1Qm2d1i5ubnwpcQRJ1A3zPoIUzvtyBgE4oJbiRkiufnRpNU+YiLZtc5hSIr
sAO/GWq7hFRUyfm3z/uC94AlNZjUSEoNORA2shxunhRpt2uQKq+5nQBp7aS2DthGkJXef/i2PLJ3
+oOgYIxQQgHqwG3pQVA4gXPbmsrtcNuua8hHJXycKef7gHs3VuGKivUNUWkdZShP0ihx2p4ttKvr
YMyszo+doOa8Tmz/MMhueKhoM/IgmxK2maxEZwn3zc/f3vSLFpFScgPIjPFh5qaVLCTNdLNbbCqC
AgEzSVRZn5qUtzffFvWS00N9bbCmBM4h95jyxOlrbdu+hSMBHeqSc0J7cj7083SCaKtPOCvq04yN
cvdtoS+cDzomQIMNNVgqsd/UE6HrxNuC1qjezazmG8Xq5HyZermrRYLOvi3qhfhinJv9fRKzv+Vw
aP5sact1adwu8VNWbyqZ52cVW3U88ra/HDxZjinzPg3F4MTZpKv0Ow7/0llB+v72BAMmZg745oBX
NSHl613F0yGoPJyQLI15PVhnvgza/yv+v+TqknCu4WKNUr+jtkDQ5R4sqx2HnHUy16w/6eUKuVnj
ld2ltFd5pN3an6D2uyZ9Qc9EQZRJBcLBcw/8qNVFuYpJNjvb4nHLeGKvsnZhbTirMjnP1wWwy050
LoOlyyD2yhTY1rdN/ZIrK4AyJbQSUCkfmHrtdTKOWjQ7nmG5S6mUx5NPcOxsf1mliIigpOX3ON0L
5gXEFBQYhpFY7XskT10ZbpEx3PYAnmnOzUWCRmB0irZVFlmZ5Jtvn3CvxAMsIzDtU9AM01JBlfZc
WAMVki4m7XYtcLULW3W3Y/9dlvqCEGilga8qmGHtr6E8F1IZ1om1ygAR0jnJA9Igkwco7Ys/n9gp
hrxDwWPhVIeaK/t1RA2amt0sW34H/dy+D5oGz+FYsLr5jm+8EBowCQLmzeFKH5QkB4fq3FSM8+y7
HTB0uq0yY2lkMDDaVerqNEMtepMMbrThhOT9nzYa5TAngQE5IdCgP8jwKIf86+e625WFRFE38geU
Q9b7tpAXfJ9JYcD5iVG/z+EG4VbNWFW7FglwwxVIw5rO/UnqJ7vpi3aygTXp98jLC8kcYt1wCSeD
VHVYQK08m7OlTKod8jW/q4sFvdHr3N5o5vJdLqvvRfi+2XIYAAwqWbiLBtnDAB187pupkKQqV+l2
OWOV3M3LmLRBblH2CYJB3QIwGBQMxky3a6OTN6aeTB/AXH4cg1Tk7aeGk/J6yilUAV29qC1qPNPR
MmUPglvg/oXwEwuBFmSB161hMcvaceda2t8AcWnefttoL2DH/saEFvvcC/2bA8BiEvee19jtaIPQ
GDSlZJFqE/TW52R8/adl7YEREgPcDDBQez7XnKK60QstgNxKlEaeTOtm7VC/NftexJ8XBZNBwCet
QORhh2XBra8XupS7zx2PHqs5xIlGEU+yfPdtUfvW14FDcCjtoM0AiA9XFPGBCiubognPCQTXnEJF
7SWboF8gmy3pSvy+9nQVEe+EW1/7coHkMyxafsRZUV73aKqLsAQ/e7PocT3zqqlu+TqTMQaT2DBz
yD18e7d0nwye4zcHDAKmDe06AD15YISWL71YMmiIVFOdnjYTa+5LVaKzpp+zPpisTR8GnHU3XrTp
FBQkQaHr6HqZqqx9na88DTOC/WXnfBFWCmoRVw5jlEnfn0g76stJ1/MW22mIukRWp5O0w3dAGwqu
51AK/QKgUlRiuPBjqACtH+BZ3ndjUdCy2fUOiZBO3fBzQimvAtzUTRXyrk18MPayepiAD4DKi9RC
fb220xhCZ68yQTtrbUPdsNbGeTPzOey0yXSYacTvMm1RHUycOhM6J1W1tYo1sVtWIC4zL+d5Z5qS
JRvPc6Q3eZKnSyyXorvPuG5sXOBmzQMo3IYy4HxVPNDutCiQusRFVp+0mrHzhc/JeTp2bRYKkdLX
eQqsKVx61a5ht0LNvm0n7x5EVuYocom0kVdmCvTC02BYc3WSmELdEu7HQA28DVbuTIzaeZdQ0sdz
SxIfJsiV17ZM0UfdJAxcMy/HR9WvV2tRf8LE0ahf1BpnMwnsUpghbGRKoZQe1ns8d+hY5JgHvnDq
oqRohfOPzY1Yu48mUfacNQbvoKHQVwGH7uNtxkQpA1Zm8piafjxvNVqHbUlWfZzUefk6zdpyR9EC
5pjqBN20brHvFtpSEThs5S4TM/okaN/E2ng+Briwiz8TtjQ3tmXJ67rsS/BXXruY6k43YeMbsfFN
L9YYrTmP8qGxVZCo0Z+7ErIrdB+S8d60rMCbcRRZODfT+97N4gEcwS2BF9Xyczdze9znLRpiqEKK
7ZCwrAx0J0VcT31+Bay59NCUGX8G7Kw+kNnPx9BjY2dlVTZ3Jh2HYBGDP5e1SdKgoEUDNpqy+4on
170a70xVVlNQ89XwDfwagJNBjsj8up8qFeRzabpgXdZhDLjpDYtKW7pNhnEfzostIrpSHmqH3RvU
1v2ZhQz+1spiiXCX2BPtE3eMWI03dcX1+WKqmge18/pnyVF3vPamCAskU6gTx3eqkUUgK5Sd5Ex8
zLtRbBI/s10lGRByoa/57O6V99Wuhkxw7ceiuxG5Yrt+hSJ0oG5mgeuq8aIaMC+CFLMs7okc26Br
6QOULP1lxoo2WEZenEArjx6nrcxvCSIoXqGSPcNJFssqv1mTMY8GO/kT6Nd2dSjRVEZ1TtdAknWK
ndEytn2yZqEr5haUJI3NNt2QL5uEtDIodK7TIM2gnR2kfhyG2OO5aQOjSqig9IJ9EmrTlyEksS3x
SD/MrS2g1OF6I+tsDYs5EWFTZyRsVl1FxVqmZ8Pa4kipbDzPMsZ8APd+xyiVhhyvK1lUsLRYnzJO
UVhbPgRkFPr9OOUA1rUeoroZhj4EHyfHVZc3KBAjQ3d6yc79mqxvu3lptvNsyaNts/pTkor0FmHp
Htb2MkGKQp4H5NwSM6SbpOH563lNmjNV2wyHReWtCqHicaGQLfxbTTYSU9VstZ2aCwVTuYems/Ou
ztL5ZFoRvup5mb4fCKLxWE718dLM6wkfpQpMJyANTg0Zr1o/0kc5VDjMofsa9Xj2G1HTtz1m0CVH
dQvDiG72q4H2A15OC8WnLFjSBtTlXDOEsmnVbTKh4S0voMxLaynGWCyirjZAn8fd7OnyQau57sN1
BjZTTLgtY9WMsgyqfEiDNl3Y60VogGxR8fmyTsz6drCU7EQ902hWw9i8saxGgN3tjB5IvthtiWkW
53as7pos06czLuqw7cDXIj6uc1SzpCtCPE2sD8e68NustnmczMjuOJCZE2GS/gaJTHRBKwQT4MS0
eSNqlqFwyUYyBEWV8E2KfUFi0q+qDsTUjnYDfMiczZWpNnhYh8imDbsRjUmgOcNQcQzGo+3GDc24
TYuq+iihWLkeOWMPff1pngoYMay8fITeJIuVVafFdOYBICOTc3HZMwDfWSUqzFbkwrLE6rollTn1
ftCBSmVdwC5GAPOMtcm9HHvz2jd5fTK5sT3xDUdJoAQe3smpms9J5WUoxuxUdGm5q+YchzVhxYZ1
pAwXo6aQtF27hbAdNgrRIV5XDmcVdIjmckQbUkl+3C5+n0GAQ7yfpMRF2EJ77tr2gynelSjPN4Wi
fkf4VMXg+E0VtH55FKgZztFc8uOlXJqf4QoRDE2yIb+kjei2vVbNdUnFFFcKZR8XXq93zZSXcdvW
W09peTkoftd3WR1gNE3ROs0zDjI6L4BeLiF9OBQ5nDSB8vpnXnJ+PmiRnlRskOGaFlMTzHTJjsXC
8BQ00MPNQ7Qyf9rwzt7UVU2KoOtRcVaNfHrdLrJzJ4MXgsawQEQ0nUcwQlamlyvPbci6QcYVcpDZ
hKE5bEnYGzopvElSNt90Dultkukx1gKGSIo2F4iPxASqSaHTDb9Co69X5eQSQVMzQUEpG32Tqbm6
dD5p2rChKLPbyRNgp71ijxnu0g0vWY+jemntpSQii8oqa0nQZC4NksU0x0IULgLtl2cco90C44YH
Bu2e47kac+hkcDFuZTKZLsrGrjwbl7X/mCVtloVrI9I1KnnbwAxkgvIsSpWl8WzWIazSsv5UooFc
NDITt6OpBQ08GdOzsbSsDGxDSwBTNw5RP8hGxq6Ww+WYNnS3aueOaZWuwewsPV3gomqQwuj2olnY
3rWH9bSr4Jiod1AezY0kQS9JFySc3fdQB4QalXW4oD6BbMtwEU2yTAFnRXWFuaQxF1kD89imXU8B
sB4zZup4BbZy2tdpu3P5WN+PcwoOr9KocWg89t6YgOt2PEstDB1YzsrXrVdpDH3gJdSzy6OGs4d8
nLq3uBNzkK8DeWd7jXY+UXekIWuoi5YG0EXCPsiwYsd2NnOwuKoI69rkO7m6LE7HyUdJLdDOTouJ
CKnZWQIUgU6TqwAQjAxTQL9gFJD3EUxuwgVg/xrGaNU2T7vsfPV5kcLrsd60amSviyJjV6yY1gvU
LBPgl/HQCFTmqmuS/rqDeZwPCzqPgaswjFDxoo/B993bjHUo8lOX3M1521+iyeVdaJ1ym2qvol4V
y07QfIiUld1OdVMas+IdZD9A8Zqm5IaTYgXav0hIaBhDYULS2p6nvTwmoOQT3K/3OqNdwHqvN7Qv
8I7UbgyTqS2zAHW4uwKC80miyr0f17o7HbPu7ZDM3c+qMw99swDVVoCBBPB3KoSNqo68T7Bwbxjg
Qlyn1XqlCn+HpiTZ5BTZy2xYSxs0QKa3aVvNQUXrNSSDnKKhgynkQKGw7oyvzrHsTcylb+OkrbpT
bVKxyVxpNmkyhVWfd8dcWXsORch2gQRbBAlbyKZq1/Rtp1F6vFTZFWfVTblkTTT2vjlZa7SEM0/q
M8OqYR8DPmoT/jDYYs/tZhkbCn8A2YzrqrE/21rKkwzIY0Q6mexyvbqoXTMdo7xHm7mbymCWlQEw
mPuYVvWeaHbnSz50Qd35O4PHOSiYGE6wwc0SYJLokBCbFwGR1uCNSpLIciRv86Va66BBbZ4FijQc
wo2YsC9SE9cDkud56bOQrG7cjhVC29WyBhJApc5zPVev51w0H5q6lltVz9eDS8SG5CveZIOt3g5T
Om4nKH1i6qab1swUhjyNuCutLc67NJ3ivpiK8xR+PS/Cdmd5vZyUuMHHtJzwRTf4cZs5N+xIm+rA
V9pGLWr6k7VK2YfJMrzxMu/DtFVAzgY933K+GKiyUBOqhmcnMOQd4jpj720pxmhm5RqXfgIPJ0kH
LQG366p8DXNhISuScgaWhGx9YSbfxEUnhphOLX+tHVPHJCs/kN76O5+0fAeIPp4knYe2YU6KmA8i
fZgWkQeyrTOYg7LirpfDcN8h6S6NlfYdHXHAW1Fvh0qzUz8lfQQ3RbqACjOeoJHUZmdr6CU4Pjfx
0rAebFeuRVBlY/2JG2UjtjQ9AMo2G6DNbPEO0y67MDJrQ55C0sUoQTHKhvakW4BNZ2MybhRxOAKT
lWHWoA4ouCeBmfSWgU4DSA4armiMQJR6HyJbiFjkXZAXmgL5nJcILWW3qaYiD1lvmqu5KNNdYwEL
p6ro4gam46FRgD0SapgoLyt3Lot5hsJUexQaW9Qb4tt2g+CCwQZ1KUsCDsTeBlNejOdL2do3So7y
FHo03WaRbAU/lSedWnQdGTa518QK8roGBrhDwOqOdTEM4eKhIu7bNL0qoWYKQMAUea27AMb2XRbo
We9K1EM3HjcEQKXFgU7Ws9LZB7xgeVG2fLys1vxirIHgj2j9yFufh6oqzrWtTUAnSj+5bMzCoa2X
y1WJckNxJt8xu6DT0rmVBss8CBtgOdwmI63PWpctUSbqCz+O72Em0AS8x2/rohhfo8GV0ZBRFNBG
+rDH6bQrSQ/1OvXFZTM6yNvQBA+wJ/e8bNgUdAkfTshILRTmbbLF1GYQ7XMRZzwxdxOheVzm9kMh
pvWs7aFfGbp8VaGyMPzgo1+2Ys2qjyNwq42HWw3HhDb5myl3LqIUMFdhICtB18H4MWyrlr/nY4GD
qSpRnBBa3aK+T051L/WmSOQSpguRMDxMhoDO6fIarow86LRZomG1JAu6TD0UbeNCqJvIzmSc3wwC
St66kk1EBmeCwlc5C6wsFaSPfH2vBrAWafwapNymt86YM1IM806ryW2nfvYXpV7r26r2NSQUl0Rj
w4qTCWbhcS8XXIC25I0ck+3ipv7Y8ExunRm7ez+kPsbdfOHKdg5RDc4tBtNcyrQSH3DZ3lE+1Wdj
rZrQLnMXrnq2J6ZK5CZXvYoKaem0mWU/nHWJ66+Xwk/hUEH9GE7lrMugmW1xypKlCNM0+7RimLAM
FUpjUkocrstYneAE+qrBWDfzxrOMbnA1r1Fe5TtH6jFuNPSxKGImSIeeh2U+FDsq+PppBkZ6hhJF
4mlNzpFl/prJItvAiAmuxcB1uKgnyn1kSepC1qIe2AFEHrSQRBUoGJC8yeF6ANzoAXR8q+w8bQVv
ToYiay98OtHTsZzfm6J7zGyuNqojbjeJbtng1eCtmabqZB6d5EHZyPERwfWqOkSpG29zs2RvS513
H0X7Ke8U1JrC4R1N6i6itaxCRdfq59S1NqJMDifdOPGTop3HNytdIIVMsvYxTUy/S3Kis0D6VG5x
RXg472v5JkvdBvp2yVU6AXgl6VrurK/za8iuc0ibOonytEjDpClmFzDF3aZ0HiKpQOtSBDCFAsLo
iuZ9Uk3zbmh9Ap2oIov9YDNQK1lOmDIPHafkpJtMsi3Ktr2DzrR6vdSzqYIsx2fwC/vp2eTKPIQL
C85sOtsWGCr0Lps2GVQYJAAajSCPisbNAV+6Yoxl62DIJvjCy5CkHU5hQ20zRT1dWmDHMILrIzet
QQclyI2b5nrjoFN9rIriTSYUi10KFDxbdRnypSjDvFjbDXZrcQx3hjAkDt3crZVb5gDI7JyGUOAV
LKRlumyk74o5EGQgS4DyjMSDtVfQs4KJQAEtpmYBOqhU0QCNnmXE5ErCFNflBsRMF4nuky3J7XAx
JyUOabbyuKxUSOAmVijb4lwN9n6s1wG6iNbvauiYbYhBcbvKNiAJhvZEa4bTiZlkV078TTe5Dro0
HdDPjDa3eOQubPFMgzUZLIrdlMxvYThiw0pAJe2wbD9NMOi6d5AeL3M0LqEB9hU62/wvZWe2JKfO
dulb6RvgDzEIwUkfADlXVtZcLp8QtsuWECAJCcRw9b1q72+I/jr+ju6IHY5tuzKTBA3vu9azZHEI
Ux5fJ6jX31TKWiwLqLTjou8j+dtwHh5YnXzPjel3c66iYgI5egpJ251YEF64pu/KZerEemeqZphe
dRi2ly6J/THvnavokGy7Ps/GD59OaXZY63ncmSTB+utUQg8zq+lzt9C26uJpOMSmm64LoLSzqZt1
L6JEfI8hurbFbEVWDc6ba9TVbsdy1/yJsqa5D/yQHdBp+SpFxXeeMEovqAz0URuWH13Cg9KOaXLu
+42ghh3jV0gK+Q+W6ehiRequ1C/sIc85DJs5xyjUGerwaVVmnzpMWbRT0Z53y/i41U36sKxxW2wC
ig7ldvqqxejFLT5B0dbG04/WK6uLMV+SrFhwD5/JGDdBQVaefjZwdZsC9Yt9UNGCDcOu6GZQN5zr
ibsrNmtWkqxml2FMTVOoMGDHKWr7kwryKCrYAH1noK7+tjGhT5J5cso0D99CaEz7dmt9jkpCTFha
/YYWGaTLd1uDMJSNGfchyZddw8ZeAz6dk0IrJt9JFtvn0CbDPZ8sau5OzhsvF6xkusi3wKZFzttc
FFyq5gfXK97bpr7n1Zrx5ZrCBavirVt+jUIGmDyiO7RrGEKa1dt824LAPuq6jS5drcyLDHmLakKt
6AV9a3aDSP2lTWciSy7Hqa3YljNWbG0Yfs5NZ+8kn/ufpE8hzYt0kQ9+FUqVZDNNetePCkVANmh5
57IRbn87TJmo2NJE70njhz9uau1YrqFXl0hm2JgXybKgCFRUP6i5mbD1ouO+IxPowKtlKojKcKbp
cRgI+1wbELQb1sU/fNU8u6AOS49hnGBfXYJQ1OWUh56UtLXqYlJFoRS5YHgJuEje8q4ffxFlDNTC
mssMaxg80hlL1ffJEV9tvcflTjJo7vgE3qtNWPzW5e3wJ0kS8h0PmRUuanK7m6MgKSYhjangUPKs
zNOxmwoXB8CAABdme4eWDvp9Gx1rEUfPprPufhUk7rEzNqsqeKSTq3A9vKqZjA71UgKRvBLTFxac
8+VVbRmAyUH34HSTv64rrj0tnZFE7lFgDh9uXWheNK3Hr2bEijerBd8kZPktBl5ypZOwkEdyUR/X
hS2vuo46cpj7NT9Lu21DEaVTO1y5YiQuwPo07lmaGcBETTg/sB42aeO9cM9emjbcJ71M9r0MlKi8
jrvnmCjenrqsFk05+szGFWmtbcqtV3Gx1nkCZSPCrK8nGdvKOZhC2BAEoMl+Bc+WZ3V/YbPrnodM
jgcz9QvdjWzCDXGrwy0NgRtxlP8mTPYYpTLcwzBDZdE7WLetg+NVGA51o6zZ1j1D0uDfIMOjg84D
k+yncCbftWPuDP1c7vNedm9kkb4tcgqfqQv0eKjVOv5y8zTeh+uynlMqp+aSw+69hyCLt28dQJ3t
y7HMxhzjFB19fV00BmYJQB8gXj6Zj1ShMsml5FcGNndfD14eszqFjavYyn+GAZd3dJVgGjyYYL+z
KYSnUgo0SLsWoqUvDclHXRG/6mfWm0WWjWvXvhqbCaOR1xQ+pcvwvzaum7sJ0vgbFIGmKW1jLBaL
zi0/dE6HFzmr8Zf0dcQg0cXBjyAClkl1PLxA1QzQ3K06rZqsjVkBwnl+tSS270MOwaINVfaGniG9
ZzFftqJr86u2KeqDoXMpNnkVpAVzWK9gm6Ier6MvaqIzfNpLIUGLORqVZAlQV45YSO8xD8a+XCDO
tqWcOjCMcbhyV0Wmhnkw4XwBfpjYTL6Zrm2yshtBAELBwsiyXiZvGRR6VdRDjAcxSApTwpIOD7OV
5uIb4Lnxal39BMIC+y7E4P7WgG6tBp+Ja97l3UM+qrrbhzV01SJYMOk3PG8IoP267EAwrOIMQIy+
xUOPQeBS89FFY/qZxkLeCcMjyJDrjOWBjKAexyBhfdGhM1dwiRq5wmMgmDyd/uJUpNmSqaIdzV+E
CDDkWY4RGJgBD0FNcI72LplAW3lJ461QUQb8yudhf4RGNb8GWSOPBIDDLYZh8Ax7dCq7GQMX20J9
FSztnlfKhpc2z4Q7N9SxTzQ7c19pP2Ju4BArrEo83gJAqoFGZTYCpzugjuZyr5M60uUGHfFbt24R
6ixtIndCIkU8YSsa0iqzbS1P6TrJo80Yt3cc86MvZ1gc30WHod3CvbpXLWbnSnW716bDqtuu/Bvc
KdxOFkarus0uW1F0CL7tCBwjuf/LuJ4AoP0xhOtop2uP5T41MYbwIL/m92jQ6NxnX5i3Wl27/4JZ
KJpspaJd2M5Y7/EheNN8nd+7OIcsPOeRfR7jdYYVVctxL79WZoUNYJ9vy3JHaM3LXGnzpBq1wDkK
x2WHoh47UJvir6E4k0Mk1XpNSWZxD8D9PjhWa/q97WzXoIUUKURU6OpfChUeEs5HGw9aCTRDtu/T
rFwjmXY3MS7+MIyDPpHA6FOuA3IeN4FngU3OpCUeMERuZl28pwt+rcTWYm2fSVPfOppijWy2GOsc
rTUWETIE8RtaSnLopBkqygPxZDG+b8PS1tcZ8RQct0D9MeAhzLIFNXXZ6w03aY2afrwwr91aMaWg
tKogq4Pz2pNuLbTGgIs8jZPSr9Ifogiea6XaAcU2gUp6ELBr7mCYblkh4xYricIRXBKOaQe8eZyG
l8WEmIvKpvnNG+8r3If0WA95ULZxb4dqttrCEXH0rOEn8CLOgBVFoaEvCUb3oXVBz1GXafqjw4aC
KjnchqPh81X21vk7WKHYssYUkLFKQP+heJDHfJHxcZIL3UtOMVQ8HNrSZHA+ZgXCsSBinV8TMqao
Gy02KZzbBr4xXrtnFFqBLFD2YPCOModHKUwWiXJmHTZMVIfRBW38dFsHPxazEclSCOeA8cslfIBG
dZuQbSwyRcIiVdgbgmABAm2W4DxNsztDmsC3oSKuXQlpPDgu3YASsGcea3ygnMNSNdKE/w2q/SPJ
9vA3DfJ3KOuXNqttOGjHvzJb//rt/3zRPf7761C3f//h17F6//7d9Z/n8f1ff+rwW38F791//tDX
1fzrvfDp/7i6rzjb//ab/yNY989w2X9E5/4+3u+/+cv/t1wdBQvz3+fqSoTp7I/uH+FW9T+efpvp
Z9eABf93yu7rHf5O2UXsvxJQKohSwScDVP8VUJ3/StnhWIgErACyLsCSwhBx+n+l7EKc6YFQA0MY
KMU2wAhQo3+m7P4LeCdQZZQIFBk9kqX/Pym7KPlPainCBcQRthowgSmYrPQ/Mg0TmphhtN2h0X3P
fTHOFFvncTTK7YIgTY4JStPUxeZATD59TzbiqmFOx5uBH/QeMr/cLDeyBxnOFHT3MH9rk+ZnjEhX
XW3Guyr1DWTnlIVVX+MIx7KxhP5GQbSeaR+m1V/vCGt+qVDw/FzbKKxWNwpIYOjB3gW2zuYEn9Cc
yISADKdmvBto3D4ls6V3abi2WDW0watlIMttsPKmzZa+1kKsb4uXrETG6TNZQ7wjSgRxcqAZjmb0
8XVORVw2IV5L1kXt8rpTVxxJWcGKGm+i6dtbQ6dPKUd2z7p+qdIujk7SEHKMO/fZc8BxjerHmx7R
qkuIQO8BxKJ7QTkUZAErql8bdj+BTPnTBM1P9ILi9PXKYMY7Eqj+L8E0fwJ1Xy9INnV3PMMlzzM+
fFkC+mcIGnaEBM+O2SZ/Mo4buLG4vdls2+Lyr68hFEuPRuA+/XWV2Tq3NxIN7H5eDbokvAr7ZwWb
OkQLMkH6WNDDKBwnU/FgpH8SSfR7PiV2K0U0fy1CPTlSJ9obLHJxikKxADbCOyyM/sFTXbCMWnwJ
EgRuLNwQhgcIzO1rTHCbZS8IVBA/75seX5t/XfgIkf221rbeTcPa3uYkhUSgMeLutzTCNwlw+ZQZ
cgE3gVV2TbuWQrPsyNGLbtmpEC8owoHNVVyL6LOf8J4QKuq4SClY1uKvhwebmhSIi7SHr5srRZYe
t6UP4sKsNf0jWfdzUB0+MZ4/QWX8hP8bldFA9enrtqp4ZEeolO0NCGZYoRz7uUGXKX2AD4WPm/7J
stX+wdranGKNBwKriB1l7D7jpU7vE9qu92tgk++RjnAXM3/fjnR+UCuZS+/g/uBH30hNHsKuhmfm
Bx2dGKgysFuwz54tnMmdFDO7BVC3LuFYNwfmZ/TU2RRmb6QNbdXWltzouGZwneLsrs8J2fEUZmzx
pcDvQwaSN8C0vR/gC+6IWepLSkl8bVX+ZUpP9qNplxki2tKc8rj9wszgzAo2Li16fcY/t97So4Ix
VFc00vWRTVn8GRMN0WJcUbEVsHj0rq8trWIQ+9eRG8hYOht/y5l2JfOo9QoOIxm8HTgNZMHcbcaA
z1AEFIgLhabot5geWNKmjwOZ43czZfMTCii9szwSKGTjVfzgHhNh21L4eB0Nj5ys89PKmbzHqJ/e
rQjCnVqSwZftNPhKD4Tfw0k2Z7bNBMBCMxep0y4ueJgOOw2X4D5Yh/op10xgaI35A3yNthpkS8uU
DNG1XfPtnpvFFnMdxVXS+hH9DCHlimVDlNZ6DQc390dwWPNQ1Ipnhybe5I7NMr0f0ym+ETgfz0TX
Yj9kE2Rmyvi5M30HRj1b0us8tfHPLztlD9yTnqZe/5pY6p6g3KgZhNRCz11P6S5X+X3axChF0PeC
zHAvsJrieTe3yu5iUgP9BS+AK1R2j45UFV/HmVZogJJTEH3pDaqfzx68okZW60FMYXgvU928tqS2
Z2Rbkp9ofYELthEM7SAlIiz6YWzPvYtSs8t5Fp9ge786kjbvecfoO+rIc7whE7whqPLCGqB2kMYy
DLhgqLawX4/IyyIjNSsxnhPl6jcKlqGER7oi26LHhykVE3w7sNdF3aN7muN2LGf08HCSZHBNLauf
SLvlgHGNH0pLpqSg6Ryi8ZbBtjdwLxpUXk33aUz9247o6iD5HmMRsmpNt+Z5ck1+nGCUkzLD3B+x
/ch6D3zJFZGw6buTKjqFyLKVs13ao10E27mJ2Hvc/6lAoLLLy66XN7E2ap8N2fDK5wFd3hLSs9CE
P3C+BKWox6yyaNY/lpg1F7GBGPPgX2CIclLQBdYV5JVuJ6JhLiawqAVB/hQABOM/tinCd7KiL5po
GCuyBd9aUGBxsYAbwVRBjPa8ZVt/3SjCxJGNotMEf7myzdgXCHwh4zCHPt/BAM930FGOPDGY3vXo
f/lkulr4uhCP8H0zSIwgUZMKsJs/kXTNj6ZGyYkpSvWl6/t4Z6fVXttB43GEDQdRY3wcXsSS28sa
iZ5gWY8woEI6PAlixBFFCfxzskCMy+v5ZIlP360n/S6Ys/lXsHJorbN5QWC+OVkNVtmZfHsjCD1c
VrDPX1MivmeCR1iEkzU6j6EaaJHydASMOQf0sWkcoIQtoKcFmt9dvertiMSU30VR3UGpTVU1wXPZ
RVvY3deq5wW6z+HQ40J2QZ5hbSUaEwKHBJ6sZ2e3DfEZplN+g1U7wmrgQWG+dirsd/IUiUQ+Bl92
5DSt95zO+aUZt/ZzmkMNIZ+uaKTVS913WJ/DaC5NHPW/ebgqSJjgPhwSW0UtYXHYadMPfeeee742
eaHTmu37tp5/x5b3OYxNaCwlFnx3zOs+umQqDR6hUEogC4Fh5xQfWHDnh1tuWvIpEau5uCQTb1G6
fASrSy5k9RSQQjKpfQ6k6BHKh76DaoH9Tg9DMdTbjOHY6KeYRACwbUgVbEs0dqMeHhdEDg+REaAi
kuGxYVrhBQFGux2jI8X772nQP0zBoqrGK/8MrBUYnwxmMEz9zQj61q5seQhI7Ss7+g7qB/elyFmR
YMNNtri/Yq7CcRwwiF2WnGc0mWUP6f/G7PDgYmwATR+9CKmqtN9+ooJdq3oBtAlp6HtehximYxbv
jCUBJm1Di7ADCGAgvMQNC/fW5nyn6ULO/RrQAmVaUEKWcm/1LNgFK43ahXMcArCDjadM639uftHf
WznrBmpTY28bDZdTAHbv5lQQlyxZ8qfG5PnBafAEeS62Pza3cJyIfw6hlN+GqAnuqQLBlQwR33se
r1U/YJ9L5yw+yCHTO9oM9hjpwO580MU7McfrXsIJ35t5Sn7FTaZ2nWDrAIJsQahrdK8pNrdrL5fB
gNgKg1MSTasBjxtEM2ZNRMusT4dqXRV5BZqR/lrDpdsrFL4lZQ4wbQ5rdq0nd5jWcdg3GVv2sQaX
mfkMBsCk+8q3y1nkdAQTiSl9jul4FRvoSj91KVxYQs9Sqv6gdX/tkrwtBpuOhxzxrHv0lUmVNS59
jcf+Xdpo3m1hNED0TIJT2o/mQClsokas/S7r0qSUXYyOH2cnFOBzHxco6vs4b5oCm8MCh421VTBg
iYPRsx012Jn9lvQhev4RvLKymGjCNxc/xKIYknk6ZuEIN2aV4MGSgXyuok0P0uUAX1y87vCd6oo3
QMZo1G3wUsQPSAbDL572UCoa+x1oNDz0ZJWPG+qVQwwf5U6vCaphn90bKm7BhtotXMRcSKfI80rC
25gKAdWLD6WGcnjAxjDaYmWR3/k8cL/yZUs+Ouxuv2qx5ieFPG0DDn0LT0ohpr8n9QrYhrZBfB3b
OoBBQxGhqWI/zdBptT0xEHsPmLHmFG4JvWbGghEYwrH5Rphr7ygR+r4Gtwn+a6XLix+D4UdjtqAy
kRaIpWBJmVwYlqHGQSN9N2+XLOu3urAwMirTuA12gA+HJwpI+rHPg+AjjIUlJY5ArQ9AXL3eYVdh
bZlEan3wfAieJkxReKg6rn9CNKuPqAndG8VJHxwl0raegsYlrzjknt4amAb7WtLhAFBTdl/BgBFE
nMmyhzk35MgC0oF4UOPw6EWuWBGn9SLhzfnptPXM/IzTnn1io9hOFEJ9VEETFA+pj7bDqDHyRJgB
/R9m9jYvct5RIWZdEK/DK04cgHNV5/KL7gU7GnnAx2WTxfIqWnoNAyuATbrtLPovetHBnS2YjES1
oFV6CsKxCkcUVjhYICuE6X9AmOUVLEV/yRbV7JgYLaxsBCW4b2ogy/Tb4pAin4PwFah7Br3Jf1r8
0Y73sB5gXn1xZcN4hzMokt0SoDvpN+N2A8t+ALPddoP105Fb4e8STgBW8vFHO/UhnvQEzsujGucB
ivUag/bTj5DDeO+f2AY+ux3Qw4zkbV2ZRUSlPXOQbDs/gQrLxBDAF5h0sXgKY9M11yTa5p9tatv7
TqzJnzA34ePMeXMHALWpJoUMCSRgvlti0h9R/jwytX5fQ0BBceP5dcF8rTY5zbt1rtMzRE1+VsMY
7FpQ61UzDeCXHYWsbFxleaIPBocm3BsL2mFlPnyrKRz1lMGthssC7jka73y7fmLthK2pRHbsWbLX
VrQ7Agy6C/K32vYv7bI+9yPtQXo5yO3N+qK0QjjBkeJL5V96lpWukcmHmcV20b1kD/Faq9dgGeoi
YsgHTv6jBuD2MFEm0AeGNVz1ebsaI7Gb45QrQ/Wu7cOfS69B1E25r6YMRDSx6VTOMFb2Mt7sKwFn
eSfx3U4a9e5+2CSOSQBSI6a2SMCwfesaWXq5bDcoCHG1NPbn2pCf6quWaoL4BYS+2+c1zjxBZXuW
cLhKeM/fg1bJcgzpMzinPwtkyWXTN02WDw34ep8u80OPVBfMFrfe1fBdzumY1XvkHuFah6bawAiX
TtVrARr/PfQQKlEB3s1TJovWtwzLzSB3uWujaywNTuNAhOfcclSTIzH0HLQZBIvEdIeMy3uUpWGB
OI4qpFzqHQGWv0Nax5y2qENQbJzuYur1r0UzcBjtRDzObgi3KscmV8F3XmBDsuySbT7/jhOYXIWQ
MkdAgJ8HEqHbz+NfBDvXee4y+F5kn3X62tKe3vJB+YNELVxCBvqzwiU74bAYCOmBXL8MXRycUsNk
WSZ1QVLju07882aTsUjz6No0OUwT/2em06+Yp3s1tOeIUV+EqCkaGKB3WtWXRmPfhJJzLwCEdJCB
glheJHToMiF9v1tcpvf4lzjeVBdcAF68usbM18SswZOpJby6SP9JW2j/NvqkwXbiMCyqNkQnN9L2
Hnz6DGfTWCSrBDTtMHwfSP7eoL4tx2g4ekUvpsU2l004KkVn7twBqcIxTCjfEcN9Btm/azEgEFgI
PtoMp8nYvE0OfMFpQESB3wOn59EW8nS24D9AJASTPtQJuyGYBgsxE7SIZT9V3dj1VRbNSzlkDVgH
B8JomDa8ZjXYA8ih7pc38OP9I4Kn0yHI1TkjsYEA0L2SkB/Agcld34A3jYa3YMzvzNQt54hMv6HP
qQL346NTiQugL8cvUVC/93GwPcKx/dDOYrma3bcwGB41DX/3SQ/vLQcUyf/IJLsDLVrwGKhSnP/h
yLBkBnV31IEt4P3YgYoVT9s0/gCIPF/mbcNoM/G0Tzt34mNqvyE3OgJNDdvbSJBrM57Ud6zXckeD
mFUdFy0KTQdEqEsjYMNDfsSOZ4ocltgh6QR4Qthdw+TLjgYHb0A+ufhgNdAMnAlWRAHcd759Kpgt
JS7Hwe7YLrIePnAzn0cljrrX9yoTcF06v5/iDtvqdGq4Tcsemeqdbm137DYx7Dul0xug2bJDn1bI
OXzOI9gn4eD3pDGw2Agxe93kAHbME8ybD57GJTRPtE0dexi7GkRbf858erKNLlJ0FQA2e1HkqT0v
onnrNlMEK0KU/cR/pDLGJkJiVH3zAWJT/cpGHDWUUOSu5giguGfmiDr+MYCFhvlwwLs8pZu8RY11
iGXQ+wQO2QiSuFyz7l1y9+QBxDe1vuCQGjCcw1SBL3w1G1+LVTRBxVuoGS4Rjz32LXjz61u0iDPp
6lsyCaBcMbyeVvgyb/OT4C1SUs10TFPDX2IF5BzQ5Edauwv64QG0XJ+UqQ7FETHH8LBEvC6MYxi9
yEeZgzakLratYz/AGqEHb2VejizIXBm0kXlyxr9CJAwPrgvCs+BAm0YcRXVolUMKCH66e9sCZeH8
Cw0BI1cBmp9MAiVgWBVFMG5XjVMBTpMm4943E4PgMLAqgoqME6EgDQHGpuE5bcf8dxd55AsZRREg
3PJz1CBFx6bXZwTq/BWVqvpc26R733JuTy7cmvPIoAxDI1iQRbJLr56ZFeJX7frwAxJbcuzUFD3g
GCf3ap2cCvAKYERHHM80Q6Y7d8Dqz1wn1YTsxtcl6TdUJqB2NNqfcEC751CoVqsef29h0F0wbene
M4UbDGNxX2fp8pBNiBZhnXBPDiclQTQaU7RyIrR7HJLhdyGz263dYMOuUZLsoi4XD2JAp5yYMP8G
0jYtG5IC6/FieGNeqBcnuvYHX9vhsGR63IsOu1I8j9GZ2Dl49E2AqxfB1BwicGo4JstI9yGtqKt0
XL5cwyjTKKWjbp8naMPIhPBpZ5m/Q7cOwcFZg45y+FA5WLrM+EkUOIcLMbSG1s9Iv+RVPg8hQN0F
qQM6dHsvGD0Osk8es3X7vXLY9PhK9Ulq5/e17lFpEI6GN+SkOamvKCB2FHdRXTYcNAPbVDAbh99S
OXvgT41CQFWJ/ZpAIoBDC5kk5u2TyNcVWKLmJ8aG7nOaRvYkqPsWI9bjKjYF1x7NYKUalPE1CuOz
UdFjamtRqmnVVRpyTG6Q65XFBf2om2x9NtSRvRn7voDUtRxQxkwfG3SDS6ozeO9Rb4/JYINyGjMU
rix0F8uD7nUYHPrhECu2Uam4AyoJXBH7351Lg6QCHx6fYV2fYA9CuZmoO2XKTCcAK1lJ8yS4CSK/
z4lFtZo2z1uMtqU3A7LihN8ZYmBkZOqlScboyecygtastCimsecCx8VtEL8IRSAlmnlBE6lOXZ83
lQH3dWdT3WKZG3FKVj+EVZZQMFi9UP6Et9W/QIZNl1qDXhJ6CnYT/3qwVkl7BsHm4avgPmBk7nid
htfZma3Mk/mZ9/G4myQZsJsvdYF4Aj0pADtVk0u9424FVQ2YEoxNOBdNP6kqWTw/NwhH/lhC9Ihj
ZOWOf60qEXi267LgU9FUIpmWcYY8ABCjWk3joYHvfs5ibDd8ofTWrf5lMuv6BHBOFJqT5aRX5VEt
azDiXf04Ik24p6BBy35tQcQ5gC0y1z0Cg8guDhoZTByMM+8k1LbSiB7JKIn0Okbu+Km6MCrSdOBA
3eCZwLBhVRPZcM+66blGsO951Gm722DelJ2Y1XuLgNMuTRd2niSeBiRrXbXMmsoy0VU+joYDtBbY
JmlA78MBCpOt5fAYII57rRda73E9V1AlLXTENL5KFfd38O+/J3YW+xEU6wnR5eFgCIOAgp6rp12L
1TFPzpi/0YMP5+nmW4VkqBmHQtC5PY5IQewpnz4Q1HLl3KbZXQ2L+9i0U3sAWv3TW1JXGrkBBWVy
45cxWAjA+NZ/culwmB5IyPC8+lkdRELsWRM7AHtmEkd3RHtoXDvvhxEZ5ilEva22KupUWCFwmCFF
EHylpYGbp3VNDuDJ1QWiJdmFImn2kra/cdgighVSLKcYQMCOExn+JIvKdpbGSyU4yGtFwy+MEPqs
ISLbZ9uwnL0BxZPOW1bh3LFhvxhEYSwODrqGYsqu0GDYq4+T7sprE1UznPWdgRdUcmjtFnxPiXCQ
e2lnOe7ycUAyLx0wA8H9ndc1BnXQ9VN3krT7AbOxOwwdma8eP13GBNC9RHDoiNATfWlwjkcx4hTQ
vU7pnegTlPYbEIaSt0NbeA5THycdYKazwOFLemDbuV1Iif0pfQR2k1pg3I6jgh7/F3tntuQ4cm3Z
H2rIAIc7hlcCnCMY85D5AovIyMQ8j46vv4slma6yum+p9dhm/SKTVFlJEgQd5+yz9zo6fZryot/X
pZo3heun+8QprX6z1k314OaSSRQQzxdrYmpm9f4KpNHHNwjL8NKqdf5pjEwyLWNy/c1SMBSLmBje
6mZt9/1S0IahqdyvwAY3lusaKL8pvwECakenXu13a73Kq31RvmIGK9FdZfHq0PmEhfmHNbnz73XK
lGuxp+KEm4i5oz9NL1M7faVpGV/KnloGXd+ZX5vJWC5NSj7HJGjoJ39McflLRqcyQjG6ZhrWziTf
V37i96Z2I447q3uXRerf24YsRUAQbCTPySlDaU5C/62dY3K/rTN9K2c9k5KsZ6WCUc4xN0RGYkGM
vLc48X4tFEXorSnv3CurBR9+M5xguC6vWTf0YUZB+H3BevrWTAOmaS8eTqPjTd9MHOYP1uASBYql
dC524/2aK5VjpWAW/630rP7W9Sd55zaWeSL9EBNG67iYAMQ431xkjo4pJNGooX6bTK4ew7lffsfE
t9Ma+mLCgFMuXIF4SOA/aIOpzjov1pdUvFyGW5WjLs4+W8+fH1q7mo+V1shfBhahVmgmyrbZhyCe
/Pu8m6NjnCYp1WTajb+uDo4sLPXkhO3iU165oio2BfyysFhRNBJuHeExdVfuWERBY9FYdzBF8I1M
XKIl0Vlolj3/dkbAO8ethfHdF3eTL6MjoM36+8iZfLTNTr63osu3/PK4sqvdLLQ+fF5/Ys69WmP3
XkUMRTdjcX1vOABx93kLE+IZQfh2JeqWhBp2U7Ehh/o5DXMWMhMiXuQmZdAU05equVmgIvD286lu
jozZm1M9G0TR5RgfYre07zhU/ftK8V5MNyqnQHRd/alVYw9fo1O2jfHAywxnoTrOcqxr3is4Ries
GVqPG9te3WF/vSoVn/U+6jm7wqbkn6eTjbILhGW9l7PHTM7+bNccg0B9tfPtdW72KpitVB7Q+vC6
222ThOviWdv6Ois37eJTgBW017C1l/krQtrF+lVUGi3Ht6pvjNk79ZiaDS7orvgj0hLJX7qcRj9g
Wp20N/mA/TqMioQXjSw9dxeoitlPcB/lslNZ3xR4tYh1wtdyrTOZdwIBK51k8igKV9w1kWn33sYw
LSvEqFBP274qVM/TBLt1HnAuSJA667i8Rqgo0VM3Z0R3DS9+hK8rXJ6bLdyBsJwNnkhCd19wehom
svyCFlr4cu0uY5bk1kb0ffduYqJtr8p38brS9fA07Vfjjcjv7L5VjsxKguB2PlPrTnj7a0G1oUuC
vqHwSf7xuMr891nlortlTPMyCv7JOhtR8wEsolovRKaVt19qbzx5KTQZjMQkGl7TpTasQOeV2cIR
sWIdzgU+UcXX8rLWHLsba1wVLIExezfxgX2QpB0uxjwZwCzSWDSMY/NWbkQUF+4mneoEHaKtHrw4
NgNmTVbECDbmID243FHnGJtOaNGfxqHnMfYMr5rezi+GQ98a59V0IqjF5trtkpG+iBFkBiIyrtO9
LkrvHnGbM0JpkuJjMpMk0tQZMAtlsxRvcx8t+V7OuVkGfp9k2XZm/FGMe6SPioFoPbQ3om07xEoM
fm0KmUL0HZM7SxbEuLPUxicJIojgb1KmlGbjBJ6CUA31r6yiG7QSj6hw4jg/o6noke/nmkauQPuN
A9P1i89CVVIHtRDtFzEXx74TeR2D3BBJ80utsXVntKaEH8CLPYKTpUe23XVlElZl7aNJoWSes9LW
+ZnpaeOg9DTpHSmNWG7H2SAbWfGuabeiFhegOVC4ZtGKUO/XyYOchBsmktt9Y9cunmpSoUax7QUH
s7npO98MJnd1sffEczEfS/CYBtOSfB35u8C9+bt+YdTxa6n9LMAO2GxdBfqC31/gRxEByMgqj/aq
hx3cMecORaTfY6yubqx6zHZ4F+MAcWC/Js3wTJUM08Mesp+0J1W/Wfpo3Pqu3lLaOQm1RfFKjXa7
oht0mBKjTeroo7SWLjSUBwFodaagbpfqgauZMsnT70atvdCN9INb4/hPCyR0ShCSmqP9g3kk5W89
vLU8iW8kA/FEJ3KXOcb3sV4Vs3XrYUDA+OpGDouGo3PwZbm35h7jQkZngnp9XhBBwml2opvGsZ/K
risDACZHGUcizBUdkqoqdIlabHJXg45A9UjqcKldD6oFFRVZFY2U1uU02XFPVCNvd2sz+t+0WzXk
aU0/WHE07vj+7GegiXGA0/R5he2JVwVFnXwDyijHGPOprbtMZPjiynvzbLuCuWHREWaLaeGwjnkT
Wmz7LtcrNyonYpWiAnWYRS8p0cc3wLxcD9H0xU3TVu2zIhh/m+j4hYwjaA3dvPootHMU+ApGZSBz
ri8ZcK3KC6EXj6g5i1obFKLIItHbiQZvvB8Ha16rrayt5R7RYDqtNaNIyp90Pwxqm8TRNZNVnN1x
flBlGTaZupdrc0AxPpKmq7etzGTQm8Y94lgXzDX1RVl2D1Fkcw7krllu/GGpg3QkkV90/mNVMM3t
vZkI4ZpsGJjemJ6fBkZi3Y0meq5fOc0O2HkckEBBbpP555r17q5alurJnADjNM0igjnSYs+4zwxQ
gs8jBJN9lWGikyaN/8YhkIQXOXYYEACi2NACmWGsE+JVcZzdY4J9bJJu2Mdmkz2UhXOOWysJIOYf
Y6vYGqiDxzrN3qQsw3loY2BLEYpW1BTFyc88FD6Sn6/MSucPkdaIaENDxtlL34wmyc+VnX+38a4+
LoX4ttRVFwy9Mrb+NVKmZ7PfOx0AAX/agWQQR+0pZ0OOhJ4oeuwsWIJmm8/4Y6d132T2+NN3oy8L
skHYV6UOcbuTrbSb15wB8nHulXfBlYgItybFTVHlxnXg2IR2Hx8Lw1520mRqIRQTRt8S6xcnU4oQ
jLvCaWvrplSduSuQXzpEnk3cps7WSZb3iAfVuCT1jTQKlI74gz7qPerJEI8WNhQl5xelrBaxHNIE
0VBj0wOwvpMpA+dB6g9voWm2K4cGIJM/bVEK7MV1dedZK4NrL6l3fK3ONuoxlgByBOXtZR9uacIh
r0l/JWLEoaP0wDX158D1JPCG6aswOoqKZfEQGbMhdPV6m4jKOzbafcHfv/DAx0aIB4dRhGl73+pc
uHsSJbtWqwPqB/i1RX7Ppj7Zp51B+/Arr8RNV/k/vBGriiPWFfNMSbkSV91zNjJUAiRw8OEuWYQa
R3NA9b76s5174fOt98Irjrq2BZmg6KEU02eWPdVOdpcbFEetL0NktrNpZhdpDxikM0JAcWMcykFj
oLHLT7crQt3Etz1kj3eC0m9Eibc67SgU8Y1vSEqFfRdFP6Zs3KVToZ87JZhH6sfO85C1PPdkdd0l
EWsNwaAIDDf/TiMcek3yyxwyQvAuso30/e3cIb95ubFLo/mkC1tRbNn+3paKCt2p7zBsZzvcKfpk
lYRwvTSOtn3mvS+yec86awhSaLRyY2ZAhky53CwdYPB28nfOjEumd0VcbgahbhVNSTku8x3I/ztH
FS+kqo5JJtPQaMrjiiBFGzLRa02fftag95aJv62N7KIK0CvC7V7qITmRAw2jvPkgxULjZfSboa9+
9MraTzFh+ALEDPOeKrmLBhEUInuNXXKNcYOLcHiAdnDurerOTefD6vkhasnBTodLVjfOGcJaLjdY
TKh8pmqkoStCQB0nWWLUqyvG/5hlQyLEArNB/ZJ4wx6icfTQFQB6am3s1l6eSNL9zCZxyev2TItj
gdGqAAMYDpy1iru+uC4f8Ex8MdnyaS05VQNy9jayySnYOc6hKbnGnfA0bHAgkZDNapf2WjjXeZ3Y
dcYyI+e58yMQK/s4zcCUfOBbV3W9xDQ0uaoKWyFvnHGwLr3kuSW4A6IgZjvDrANrUCpJMffrody5
eEivYY7WquuzKPmh+YnEC2NqX25BAcB7iO46TDZ3c5HT8WAQ8XPeWAFoM2x4xKyTeixU/sr2jTpI
8OoePDoQo5I8ymnnHE5PubY3XUtKgZ7j+lQpjMBKMkyNVYSGmoxH5pfTnewIMgCZNO5HSH52X81M
9sjyuqNqb6rS826KrO2DJJ8fUhkB34DxWXt5RxxtlKDkJu809lW+n/vlPNjdJbXUK4+2s1kpdyM6
aqW0MCUmVss55DUJVSKY5cNgz/Z9O5Uq4PJPQGkiQo/Wth3TA80Jo0mUoTxq9knbzZB1PhGnmTVk
gxWYtRfIldBYqrrj4M43xtChAsW3sJeP9UAMjeHi2C0hHPuXpphx+I4zqk1NnU1uLvK+AOioKhid
ATYUVhn1c5Z2epv5FclHAIO3MePQUwKPL9tM1IQhuUBJeok6Lm3LXzmxmQDnSRmWVUrl7vbeg0V1
HMw6j0J8uX7IQ8e7zIzMbkqvLoM/DPn/UXDh/y6VcNf8rJ6G7ufP4faj+X8gmuD7eJ6v2N7/OZ9w
rvt6+uduxes2nX/+S/+IJFh/I0zj48ZjcuhS4v0zkiBM9qtLwf99XQBgY0D7ZyRBsnraRXRiKYEn
XVYCwRP9RyRBWn/zrl0DDFyCBGQarP8kkgCH+Ioe/XsY5Y/dP8T8falM8ghEHKhy1Z+onpRYWbk6
QN2E2XaPioDbyRgpCTD3IxWtfR5CGkiqkWe+rmE6ir54dVXzFdfF90nbJ8GUMjMrbJNAc7aNbphL
1hPcQuUYmwU78cMyUW7D5p3CQvQfMViGHe6MTW1pHXoLE2Cjne/IHa87ePCvs3uFAJrVpurLB8Oy
00PiaSOYWxHwAMTESgclxuW+NDW7YqaaVsewbunxBJ33qfasE5n1+IQh8WVJh5+CpNXGAEp0qQTF
slFNUYjfy904FsMQA5ln4yTRp+XPh8RpL9WibhY3f2fQAL+vjM8U5ywOKUdMuyWzez+/iYQa+bE2
j/BpSyrJAtjTuMDXXYvL2rfiGDGBct36xtPp2aWoohVWD6OWTyRHmbpqp8bpWVPY5NldBlNmO9lj
tO3q/h4jvXGSrEQaO33IJkPtSUJVez/DIJb3exd9Ajd9DzEYKgDLcl4HTB9rB+DHxnqYgfPIfJ4J
i20/Yam9tNDHfFk/mr7mILsS2pdtt3YQthbaPfvoMeyYTJvjfbyZIbguLfybsqctycqAO+G5yCP+
JNRB5sZkSSL7Vbt+HVgYlQgTW3sfELlYBBOAiBTLKioAq7LYZibgnb5LeZLxZub4R94xw3QpUrEy
hHmViGPSNl7I0/VYJRGdlgUkBeeyzAlbMLsOq57CGRMWdn0s4KULo3UswsLLjwZylajY3KOc27Tw
dmme7Su3rcNY5inj2P7ctPF5hrwaGBmAEaNjWMy38Y7o4gZ5NWDKvpqgLWcnevdn6kWsg2ii7Upi
DKXmmtdO3X2UjRh/rZvMx8Zl9bivKRCDpkRZaD3+nFWAokE9cdfkkJEARqbSH4Wpv/tzvNde2+/0
WN2sqL5Gn9+XznjXkr7J+wnnK5MxpIacEIwlIL+IYaCAsvbpHwNkqLjhLL1PdtHwSGTxFiEOnJkW
DWAGJniTjTVWUPMQWcPjMomjaTs3GBaPjpHPm0lbxtWGcjUCk4Hm/nmNKtIva9GG3ugQoK34IHN9
Q/4h3lZde8gXyFWRWW31inyRYmqDguaH2IsY1AhQgzJ+QpTcxU29dXX0Nuv16mwfPtuUfnFNfkhh
vEJXak+oIyEY0h+ry3y6H85EDX64Zp8ExqKesWkXP0YGbaqLjotrYZvRNzbySq7bg4hHF7seKUOV
7jPHospo9m6+PPiGGjaexrBSLC9Jmz3Erdimtf2EffShsQz2l3G3XJFR5F1I5FfPgkHSJiK77hV6
75hrFsjCf7NxLxOjvsg++ljp9ILVbh86rw7pkm+Hpvlj6xkVqx8oA9xaRj1R+eoQNfWXOzCr8L6A
jji4JuunmaK+j0AEDTEBwI6R3c4D6BznQAzU4AyHYr7SVUsJh7ObsCu6sDmXV9uMzyBrwr4sucAd
95SoxDP/A1bs6G51j69qFd+4RaOgyMUF3xcjtLbFtcuB0xrGyXLGXWQL6HqMFo5Op3ZOPT63a/8i
5vJusuImwGC3z2tarcEcyjCyTIgevk3T1SQvnjGHDi7/NseGkyFxifp2cj3mk1N6gBedI4C/+hV1
7EtJR8ZwoN41FhwnY7YZZWN8j9fpFrPyhmU5r0xR94MPwdTTP2pNzyrxjPi6lbu0h9jXDwu53sIJ
BpzhakkvZkbuI5LVGNipc7Yd97bEL12PqaLOa1l4MzPY8sSLcqt7l+z8FbXMr0RQ9utooOXt7aMa
x2+pqx5lsV6Hwgd2FN0zFntjtDuGka06zBYdekLHsVbKS6LtDNTs9NXXWCdsBqh0ldnDuEzf2Sbk
UBz61+/Pe+nm6sFv8BFp0sGBo8qPOUlxYKNLoNvuyhWBTCiOXFdPbzPW8g0YE2yVVZ0eBgM/j0JT
Hxf7hDPpnqNgISIwvzm5tT5NS/Lay+oTK/6NX7U/tBT3cVm8c5wfu8g8FpNP9B63XGaNr2Y3HgTB
rCAasbnWRFawUuIn02JXNDSBPDtmUhvoT61NVoYQ3clp008DugAPMCLTKxmqphiwL3g/WGNWIWSN
ydbvyE1jG4UVXgzbKGvullnyZCo6DMX+r9nynJ0W5cgpT/eAmTPeZq4z3dRt/B1w5buXFSdcxliD
0Bx5uAEh9t0f6zKdQa/epTaF9FoZza6ZcGnREPDwj6u3ysranROn2E31a2kaPycLPQWK3JFs4OPA
yH3TOQzSfPdhdvNbSYilLNqPeuWhulruxiPaJclAM3Yew4E63rsGjpGIDvUMgYvHeb8lqXEYXGeL
z4y0S0ruKbPFF67Ve77OFw6u7ibPm0Nuk5WZoiu5uhkf3bmZ+ILMlZ87R4Z2ZozKy88ltp6GKKuD
wZjOgw9alJw080NSOBrEUZdluKAAI7QCV5yhH4oOVwFB+HYn6/weNsSpbLyHtCZQB56A1mkqCvCz
qMvpHH/2V2QW/uc7W+Y/UAKwkyPO6Wpl12GDea3ygYc5vvs2S4X1cUXXbme9rRMQFA35g7Qp3y0b
cTHzi8M0YY80fKAthLfAbMKGvpZdWBFZmfgCpOCX4duHem2LTVLZv8p62Rod2BTErWPZgG8eZ3Mv
JSFvOyaRMYrRuk2hWlxDcuCf06tbPgeFo0zCdf4+GeY29Id1wWy2cjz0O3giu0K7oHP94ahiOw8g
Wn5PHe9TM5cO3BiC7qjMO+1me79Zv9UR35MDGzZ1IEfBn+UryT96aEJnWy/nJOMZIfzp0RbNiiW6
hDvkCe77ntsZymfaY4qSRgNABFthsNTltK9a2mK/VB9MnYoQtZsk6WpuJweXY273+9Jz+kBOmDMw
pb4oj8WSbfWjnRwr6Pz0to0XHODlTAJtSA8OI0G4fAkoc5U/Gym7J1WU7TnIxm00YXiOl7TdxvV1
M4DZTWETF9kODQyCagFXb1Dypi2hV2qaZZldh/ldRJYpfpsXeL+rbu09mQFBIz4x7h9MkFeq4FyE
R7apwX2hlth87qtpFUudKz4swCmbjmfBrtfDhXPuPNkThEwsZ3A4bl2v+mB1ADQIJpib2esNGG7U
WwOAbxPHmDEMBkGZtNrkaDXbti/uHG2DuFLeC4jUR2dMv82rvhVletP3aGkjga7OHXg3TGW3JATR
uQeEcO3T9jptQykQFTowgRRtURt+4kME1LsaaZjl+o6QyEa22WGU7W3LqGzTT/OdIeCbz639MDCc
C6zKvBAM2wxoW2dvIYQ5GsYTrLK9XoZzKXDq1JrUz2h/Na60zu4yPzH9fyGus+0MxsWr9AMHP0pQ
NCyyjHaJ0+ThqkrymD7AXOKjW2CLEixBbUMPyNkkU7tF2JsoHjTH3zSM8lG60Sbx5xuNIwPICyf+
0Ezs6mGGnBXR46wnwMhj1nNkZh/5Mt5YFrlb2/IAI4v5wvpWCKAZArad9OsO3e+Qw2QP4EA8cPcl
myUSX4AiXqKoOmYaxYgoGMmvIZB6ffY8D9tO0T5XfQxJU9soggw0XJiLhk2oGi/0s4i6G5gIz2D4
7rx8feyr8cw9XPK1zs+WJ1piz+qz96fbwczmIDaWk41kpbFKycQ+xg5Qgwm7B+Ke2uqMgkrW4/1U
MIHsSuOnqFvMWRTDK6BK7LP+XaxwdQ3FdJ4rFr9hhQfliGUU3LYKjUIBwCXOoAz/HrfZcejjX1D6
R4R0e1vwVMkMCxBCX6tTW85vOXbpfRGX30cj36rOPxpA2pHrh3JfDvl4yhPyuz7saa4e8bJ1F+fZ
bdOqA2XX1m6S95p5xxEL9ng0oTYdpOdi9jbM8dA2Pn5RM1HHhNBi4NcYKDW+MwAZXnHSyWBuBwav
J7urTqtaXqJWnrXdo+mn/sc0Urj2rNnbamQqlpacmtEoN2w1QOAcGY1ZFO0b1h2Qxfe5VfvBP2H2
z3eexE1hzvq9LxoSzKa6T0DQj7rP8OILutC8fyPVcyPqFHxNdU4h8GwjuKj4w/MPu+HXKJkLBe4c
A6b1Z/6tjjJwInFtEyxFA2yuZi/Yy11xP61pH6RJRJpmBkUNp/LTAkt3lqM6lcqOmQ5xJC62sZcw
8/ZmNkYB5pd468bmxU7K+yRRH4PC25mS4B0MWZBCqneGajf19RVn9YBdb4MMfJFUsZts4C9Bx8TV
szW9+p0sIqGuMiY6nKAxZcqvqJ71d2eyg7JMX/i5/hCeS0z/2l90JfAMxth+kzYAv5Mnp/qh7eLN
sbty19nlTlJb08GS8NRLPm8HA5NMnq/W98SqK6YsDTsJLGh5a0NuTOdNccPI+cNK8IuzbGDFe+GY
6C7J07DGRIOxdWzWwgsdENGhow0aCIKaYGaDErW4cW60Z7xnOHApBIfCOqvKUps+rZ5XmES0IWiP
pERxsG4sEZOMmL6Q3FedBdFECWIfIzncN0h0BLLA+8XykEz5I2Nb5Lc2aNFvrmozLpD+2DT6JOv2
5JgL5DZPoZH3a9gnztkHoM5fj08jTlBNMMpu5OiwnsQQwLJW+TCY7wsA06MAVVXR5K4l/iAcdxu0
vzfyKMi87fraumyqsPVtxOkdzfpCwrpjASAjZHTJ2nf3flUel3p+qNhQGoghvayotWlv3prKvh0o
wRKneunr7rls1JOf16/WbB36JBkYzPUHloNuk0Q/IyPITeP3926TWlQmxDCJcBdbZlBRPVibsV87
mt3xPcvwH7UvXakYiSU9kE5Hf3WrPLG0Q+5I/B2i+drGMzLKG5zZpmLBAzuoSNdhmy66OaUxrjAb
Z/MGthAUNH7HG7BWp0HA6Y5+2OJt5kCcVjKUMOWusv37uXSgUeFrmSbrBN+L5nqK7kCbFUflRaeK
1+lKbbOaIfnZuy12TY+MeblnpRNlHRqxC2oHW9jV2fm+lh/teK+aDxyhbKPN4agaE/tLqElMOP0k
m3mQWtGxHC59h+cZUM/jMuJ3YHdsGaoledK2a5xNoGHhoDRLYqeJWt81L9qVz3Xuvdi9qDYlf4D9
dp11yJnk1+O2sOsvtTLLcjFddGyTWMU478euObC8+dL0fmBF08Hp+uc0qTsSiR8qUx9u67rHfPmV
FcsxQ0koK/OuJZ99UavLvMv4snhHb5Lhl2l671W71odxyL/qiE/hTXq6kHqLN9isAuEkIBVahYcu
zcS28M2EbzzCXIlOzHQTtQ7glcE+P+awIzs70PnspeK91/xQ/CoVv0B/wh8cKHSg80Z7IevsdlKe
cQJLlZ2dwbZYV4AMMAsGSTIiZt2P6un/a8uDvgqvlsMKs/9ZV779uaQ/ftOV//gX/q4pG57zNxfJ
2EEeFraQwkK0/TvnxrAs72+2q6THKNfylJL/rSrb4m+u5UjTvS7nQpQ2eQf/UJXB4yjblvijodoS
TnPd/0RV/n1RlDJdW2CYNE2HnZQCcwiS97+uRuzsiZx5lbS3yeynbgiGQ1t3+XX15w+ji4SzYdzs
yvPgCmXsIpqp9fVfrtU/UEr/us/+T/u2eQd8blu6LLPBK2I7Np/0X99BCrQyyanvbuq+bRlqT53j
P8nYtsajVn7SnECHCgUMCtHEuIa7gJIWpT0wHIkZ4K5XvEVJufPvlmj9vsaO9+XZfCjPVK7p/B/e
l4BLBN27sG4gwBQ4KWsnJVmeemzIyllQMMHiXTvn0i+27Hc5LW4Sgr3C/1L0U4oZQec5sx6ZGO5J
1f1obf/Ndft9GKBMSEc49bEw2YpHMDfL79cttwspGls1N6mTsnTFrNE1z3ZjePf4lsvm15I363C2
wOn0TAI6fEaLdCtavxzWaRhTQj0iAngT8t9QrjsY8356P1dTqv7dRvXfF3wryxQ+PCZuWt+yHP7z
T9+wVWtLGouwcIstnJZTNTTRsQWXveBNWAaxxeNb/azrZHzIc3wyYTa3vTq0chnS819ftetL/fcE
hbdie9ccsuex8sW9/pffLxorg6KlcKz5LK5rsDDqlH0BzW21sR3lY9Z8o6kekvjffFfXucyfXtXl
YzumS/gYdexPiy0rHIpOlenhXIPfJqG5EvJCIMphqpTDqhjIqo4ECgPYdNnXoryyVozMmx7/+sNf
74jf3wbfg7K4XWDoWSyt/v3D22wWSxDzy7PowGHqgIJb4tlrfRhy+79+qT/dnFxnKAZsorq6sfEb
/PnmZNFWRax+bs9wPYVxQgdzxiOUUgCWbVOn9b9ZIMxB+dsng5d3/Q14eBE5Tjgaf/9kbRQ7XizF
cgLbQD/X/P0SWqzlPpcuxLuXjrzWetRDreThrz/p//bS8GVdT0g+pOBtyOuV+PGBnh33PDn+FyQw
YoG6p9I0rIyVPk45hyJvhHNXpyvXlfxi1LFIfoSU8Nev/OdrrCgOXJ4ADtgzEGrOn+4qg7xUT4fS
nHpsTiywH0p+6X8/jhJn5k7665djqdGfjkSLZxipNBaYCkf6eGiv1+JfPivB0gVPL2uc+trQhFmM
Xv/C76Wngx0zudzyu6ZryPySDX1+5mzZpifPZQGregunR9/ZLoiBKZc+S7fIwbitdOggau8cMRIE
3EtN0xE7w1Q+TKdCljYxTGc+tKbhPM6+kwZLV1lbGygsEZHkaYrQCEHA+xHOL5x6kO7lyTTWZUDF
LMg59F07/vKHqPtsRpJVBNGLYwK/58Lt8FmOjbFXZj7cWgvrdhpldoEvIosspFcqBhXCO3e5Ney9
1feeGY14d2yDrvBpIl8sTe3uzKQpb7qFkUWKTIm5sypyLoqAkmWlL7ZjdY/JdbkKkH0InaPKTk5V
x/sqKl9mAkgP0yyWLTtzupDdWhEyPdu1475OPppx+OUOK8HKWRK19lmRRY9hrGHpDPneh+4QtKqD
5shlsDdVIpvL4HElLCNDnmwa6zDYGY5zZTavkYXLBZBK7kFOqLqPLh/FPgJdumORd/0ct7139agR
Q1Ke9enNrIm6drp6C8FT38Lxuu+ZAjwob2Dri4M106uS/HGqzenXlKkl8K4t6IkMl8eESKHQs+hd
blzeCTHmWLOpT1WQlTaj59nfVWRhRMK/j7EXpvppoQ/AoBsNe6Udf8+k9ikDUXyqIVfjKQce5NYt
El3CH2OszT4bB8nUOIu4X2/wBY7P7FpOvrHsqIhCjgdMWijWT5YX2XdgpafXUlq4LpMrLmjMjXPr
SAbdRNl8xrqSbUuYbzAgtS2bKpAy4PgiFDmhD5vzR76os2DhBZkAuLpx5u9clsyo8omkMzfXhb0w
rKepI/1DQdeEqdBbpKNoPY0qXs7kBtz3CdoXQEv2tBwSg2koBb47HAgOvYrYLL5sraxj4/XzPrNR
8pD9p0vrgtJAed2Zbp4GEFlvR5Q3TKSNql60XFMyJ3xDE0szd4VIRVAqVuJmo5tvhOiJUTH2u5Vk
CEMeAUQl4QaVGLATQpyMSAVYMs1SBlyC2LabmEm5LkG+JG/aykkOQ3veES3EAG4t5jcr9faYUdm1
G48NuB1IXjId7+C1zXtRr8vWLvLssODc2qY0FsyaI81dJ3GBTpaBqWXK1svMVs69YLR/EGVT31e2
7p+cNSovaZvG92kUa8w7drvt2mU8G41jjDjPAKQSDOnGq/XX4nfZiGmKt4qFLR3DnYJZORjD5afd
pP9F3XksWY6cWfpdZg8aAHc4HIuexdUitMzMDSxSBLRyaDz9fGByxqpqusnmss1oJK3IzLhxATh+
cc53wMZUfQZqG1gMrieio646HvP8S5yFufWVTrUI+Us0QDaQa34a39YB6u2fDvEOnw1Xzn1bSmGe
yrn01A4bbdfd6RT1xXvgmyR8M0y4Ebsm6NqTy6BsN/vUJBX3W8udW/WsqDN+Gp1j2YzT3iwPTKGj
6egmmrAyEYHDJiZhLcygNPdsn5TuBnmeYsLfN6yqxZ7FTWajk2XVQ9pqOxiYaBZGQ2rMmKqu7ZEr
HHAOYmsa25wQpAq7hDwPrErw088EEcVOJP0tO51e30SlvSDbZTeUXQixzRhTERJZMax0cjnc+ZzE
GGabSueUzQ5mneWtjzN4dwVkapgUdg+rSOT4D/aSc1RtSctiB+XVqMVuYag1GEPshjesa2Gf+LXM
PB+3RZ3JD9dQOF7quV1ey4BbLGICaiiPlYp4K/lNEgIaaRy+m1ZzdmxbK+8ui1vV6IlFyEzAY0ct
hpaIMKApObZNgRNpeCqKJsouPWPk5aErJ61e0GFXDANhNJPHyt3J1KwZNQ40Lmzoah5puZS/yiWP
ix2KOlBfbpuY+GwHQx2xHALsPKrDYnOF4j0hkoExh8RXQK260RUHLNjiSdAMpclNY5czDbpFCEda
3Drkq2bR1esLwYCiGaeBs4tTHtLaLEZkFlzhpjxImKflMbGrgRikeNDC3peatepuaFhyqTUEgTHE
zskg5oM+1wxkkNf4aQTrpGM74Kft4B+9CJ9wlcSYuXeSyFCGucQmMwYQUC1vvNzJokswoTp6CyY9
ml9FOXJZLG2vZFHKvJS3JTg+qgDaz1SvWxGmCzduWWb9t24cy4TDr7KRafB6Civ5SxZ2x+ZGgHLr
BPsVjrxPqg9TPy7UpsuZQ1K2T1HIgUnYG2X7qYLHnbzWnduqu6GdF74pKPAi/FqaueTICvsiCZ8a
2K+z3LSqySU+dZoqEB3AIpv0M6FswWwZ5+WA+RA8VVN1u6qd8Xywcpv69MVqgvjdj1JnbyUo1nMd
NMNxarPmHBniLLY9EWR3nfCmbx6wvVdnHgI8xrH6+5Jxp3OHTTmPMkKC5MyvVx7Gkh5o5UMqrFnZ
VclwzA9Nb0O5qQtWm0E/fYAixjlsZHLEc69vwaWH21FCIFtF+mc1hdbKcSuPy7oFQ3tsQEj6FT9y
spE6hOkuaAP/HjucIEgqUMQJxd4ubkgrNL5WHhECfg/LZKgOGTnwl9klWrcOIiaNauJg0dXExmSw
u/zJ01G+W1OC4ULQik47iPD5JdY6x7XgNdUttv48Owc4Fc7uMoQn2KzOSTgDKaDFGB6SeHxzZqij
rCyjFnUwvGe7kN51mAzj0dRrkI+O7Ko7mV+Hkrva6/iu47pSelOWtfcdZXN+FGkIwWti0tbiVz53
pYaTsTisz0U1n1FptvuyTX9JeJlPTQR6jeAf4AtkqoCcquKnKuWva9lHvXp574AYkrq+MXa5ZhHE
tX+fjsiiiBnFktIDmNoGpiNewbP64XUZa1Psk66aeOcNIp5RISQDa95udD6D0NI3KZirN+B4bFTg
V+Tbtsazs8GQmBz6pCX8md7K4NKKQzhujLK9gx9Ehf4qoaoRpQWtkSUHhy9dp9fio8KIBF7b0wBZ
61ITyzW7Pctd9EEYiRGQ1c8JL+sL5CECJqMqvGZidM/ulK8U0yAa1p0oUZfac+dT1kWzhX+e/eQm
HUx/maJufK86Uz2wAqCg4rfXT2yiYA7UhMiQxJlW026OBvc9cYV+ZUcA0cy01VOHouscr439Ts5T
e7abiVGDMYCa8KnjbUO4Jg+2qgmhxKMMVasnefZn18/Bm4colrlrX8OD7a2ZP8eAhwkvomQQTA3C
faQNKYuceWLJ1Qx2wkKuk/12mvzOOfSmJ0kU2eSmFoL31pDOAXtgvCv9VvZ1f4O23XwbdJI9E0MX
hhvQG8u7AGjDC6VmA+tXUyDudGfZLUGKRbM6RhhQssJsrAsY2fa1o+F/5EDHzOLYeXpviPs5df1Y
74g5zedDOwIH2kfpKqvFmremEIHjwFU4T7eRUFF7SoN4HPl+Z1ZGwZR5Foy5NL+6ONlwWS/TRzH4
/n4yifM89Ix0B7GU6JK96NCayTsaJD+HNiySl6zMP5wqkyd+QQ9bEy3WO19t4+1muFc7lkigNu0l
UAcQo+Qwxm15beibjkL1Eb5HH/bPZPJ4wLno9Q9NYo+vKvHHkuM4BPkkyu6i0ya7wXYOOLAsbi2s
jz9GoqBuMbnpe3eIu4M9YW6QpJrDcgAneIRsddGBTpkxZRJTZZaam8VOucVat6WnsjvrBAvd3MNb
sj6wCwZrjsay/OBhdYudLVT5NU/m+sOT5XiUPTqpkgKTX6fXPenggqQEEY00V2AKTjKhHSuMBmoK
FvMXISDqYo08F5h9Hbh0+XKcB2xBrSnbW7fLDVLo+jvj7VEfJk0okeUNzrOiC94NRRGf6MnrfTl7
v7zJindOW1wjnyznZgyDRzt07ZeOHuDCrgy/Pgu4u27EDE6AqotvfOn2yZD6X8AS4v9K/y7a6eJj
JTOifWTtnz17qI+FJHgS1q2N8LBrtkD0bhztuFQ/7P2bCTt0V7kcWJnK8dKGPCNN6XyVYwrPAm7Z
GTQQDJYEUtSgif4KlaAaAz4tDsKjolr4QAedFJC77eyHEbC4UhhfOP6tgkIHumupgG/MClxrbmXR
vgiiDtiII8Yf8yhfSa7LLlmroouXElhLlfUENNv/pMeqngf6yDuym+x2Pyt8nbggrfEplBTIO90i
3XFbFvq3c8HTtbFcgnXiYrIRGPpGe/0G5Z0nCFKd1UNSetaLR3ulj3oIk/SUIgRAgUoQ+jdqHyRk
XYAocFZkyArb/TKbBqt9Uiu0e1FGUwak6E2DSmN/kgNYLkMPGi1O/CUL8nNSuV/7caifxpgglKIJ
h4eybnCegI7hzMaPG6q5Yzkm2+fQ1sMWozlITaAWm8kT+r1RAD1akVv3rDnekOO7JxXPDAHtPFa7
Mshve5szTJuOKKdY8iGGuvixRpORZm5N76iYBphXRAeccSmAkGGDiBdSKWuf62G6m4w/3/BsY0QY
ZHAzkZR0ScPsO61x+pjRhmwnq3HxKHbc67yhTlPpKtKsI4oy7pOYAUSTnVHhpIQ45MlzGtRImyj/
69Ngz4SoaL/4Jonw/FI3TcN6VostSuPmlCeN9cHglEN8ycsDd7SfnbQLr5eR9QIYVITOpxllt0Vx
me9Xg+gemrDct4FJ1MbJ2AZz5PgtXR4nI669cuBmxA/eZpDeMc48uGRhPCmFgicW7D9ja15V11YG
/oXazAZZeqprMARyjW8aGvCoxxafIR5jsuYWH4me7SU0qCXvbe6/qW/2VMMfHn8txsmZ1WJqOw9O
W1WXcH3X2o3bXgUC2luUq/KOWZ94BICTAoEqwD4McXiFPoUZEmO1v6WriRE5p444domF182jAHyO
U13e98JJPnAL8wAmi/0ZM9Cgsg9pV8cJGyWDuvAZn6V9Bw7Bdbfod5ybkiUWqXY1zlHSgxWZZjaQ
4iUYjxE0zsEmHTPKLRula+sVm7aDL7mhRe9+wef21m6SVAxcyse8kqyjZarwT9nux8Ispt34PecY
9T5fmMZ/aChZ93wBvwCCvqPwIkajkMGTXJwaqqqfICor8hO7fmRIDbruEa39OZKmIU5xmuaNaZ35
xsJp7FBHe947lPkOFb0/MBLxPD6Cf6Wl9V4tM08fqm3JFYUtAUlRGISUll9/LaJxftCY2cAsWIU3
Af6CnrFj3Miassvyb/mCEeUr60IcPouDwdApMVISk1vJH0ERIYkLcasnXNibdrBSWOSBrTfeiIod
IqxADolv6SYH3M6J6fZDvRU6GncJrvTkysgojG5CpZGIZkyOvtssef2T4LDrUeIq7x3a3fiaZwLy
CsrFOLAASKWOwpuNkynsu/dJOcPYqE2CpVmgo+twXdfFShFsYyJVy3Yab2cndt7xVwUbu5bvJASR
UWyy4hezEkqOOrIG+ZB1TjMRnAlsKavqrRJ8tgtGGHoYEzMZIO6moZeMhy6XRyYwqE3VMgW8GnzK
pCvMWv5Xt67r8rbJtGmwMIb8E7h2YWlRN3oIije1jdgXrlVFFNLS+8myK5tBDi9R0MnbvLNKdYvC
1Fbf+lK42e0yjnO4D1Wu/Z2f2F15BMJEDttmaTR/am5yhogxiPrgJiDDxXuaXYHuDbd3kXJN+GD0
CEktYnms/94+c3CH0w8rDiAdbMLQa8JXkykyaRwWAe1Bj5EufiVB2y1AMu2coV5N2Ji9zRQ5JUfy
lEwMpDBaUtwOy+ADC4EXtC1EDM+M2YAb8x/SaWZaKDsiLgsoZGH70RmDA1lCIOj9u9wT9PFL6oXJ
t6UqBCPNcKF57JHirAgEtPb60qWWO927oqXxx+4r3GtTY3vjbM1jC1XJ3FaMJ9Dvu7S/QSiKhxH5
rX2ofNkyBcmopc9Nn8/FlXRBRt92MPry1HPSsNvAAD69A/ootdxi2WuxVda0f0ftdG53pDRlWBBh
qnPOc6JpGNgKdXhPJLaVC/YVPqvEKZPdEqpWpZ8YQ2qaoIEK/Uw4TuMclt5WxM4wY+7mz8XRBlas
Hy1affqeSOEhTT12/TvHideVWVXxxQtcqO0hDAY1PHl27tKXdmphs6dC2SY3eQyK8lo4gp9dEsSl
vnAYo1+lFkoNFbLTPLoVBCcMvQopT0G3ZujhhSE8MKI15smpWciEay1jIzZpkg5nQzCaFfIiAkt9
Nq3lDC9jFgguXT5om//wQdlys3izxEzceU5F8VT4Id1IHeLNjENKzJcWIQzj4WnWNR6HMb24bQyL
FJ4Sh5RjukU89hHak0ODA788UCbP6V5ObultrEiBFk1RyvFYtVXGYHFx07i85EnkfAlTvyPRs41G
j1g5+sRlq7g1QHxZY3CzUOpae6HZ7d6WOCgJAmjk4j7iRETmPCaGBSkoHJrBWQdoivoCMz0mbj4T
xpSrY/pJb2Q+rJOzLOJiKu065T7sqAgOiVBjwXIsJU91bLFJb0e0FRL8gZyaSzkg+QaYgiqemo+d
26Ud9aIvWCXL+EzFMwzL/vdWVP79shoxGefZzfug2DaDr5ozmQ12g6DJGpYbq80VtsSi7gasIIV2
98EyjOXd2DZI7NKpt3CEUu3d9UZWZyj/vnmSJGfXH0HrEN42+yo7MshO6wutpjtfWYz1/iE1WpWn
3O0L+ynOYHHtOAg9iKOWPaR3zaK8gLECSfK3kyyDndcWNWxUin1q2DJQAcrvtkFJbWcT5g7mx+kF
bWrCcFcG5n0IijLc2BjSmK45oguAYyxV+0OmwPx2jhya73PvDYjYuUSn2XUMGKIAVTNFacXlhkGG
7VwIz30nw4XnrUIxNd3Cvap/Ci71BzOiTJwgo1ZkuE4QnclVgF6/+p1dLDg8YRzRmqYeHuB6a0BI
nr//fjg743CPatsEzcnuSN1cCXrtuJzKAbI58naXwSBw34UApxTQExG5RakOnWGSyFIIDh1I0Ta9
ko9W9htoCUQqx3a0xgDO5Obdk/yASxcObw61b0r7jlkqlDP6yi5x9ODsyjWOM1WVn+xTblzyg7sg
67cRnuTrMAdNdPZtp/70W3uMP3HwOguTZzdUKV8cEffHBlGsTy5yWRRfpOl55hO3YYuHng7NEFDk
fNXtLIJf7sF1By5BDe06OxItHB1H17jRrs2HTqOPgyuRH73Or+YLHTvr4Y3LiZt+psx2MtTlmcpI
UtVpNe88m9v0wPqXybrl1ao81KQZvzVzOd+4xPmg7tZM8e0tfkNOr4kcE35LMzbRNgt8VVy8JQU7
10lk7yOK2coN3xI/hmGNO0fDjKkIzow5p4kbus8lM7H7AAp9ddBpwB2BuSkRxykf2GfFHsKqdpu3
xBZvkKJb4F6zpIKT0Bba8ncjSIfT4gaJd4Kq1qVn2o3gVco1GoUnmJjtSNsdz2sKEnlXYLX7bg8Y
TrakaTrewWEk9sU0Ohx3Mktzd/v7HfF7VToVIB/3cBqcZw8denTLl+RVj5UEjLwxLFO7txopqbr7
fWL6GB2c18HYENgnx8anMtNZEOhnEaYbH+H8c+ECX7P4lbF01hMYl/nJXaaFBAQu5bkeyEHAtCa6
9qcybtjBkffX1bzKjTrO1GGvmTRa7oglbr/Wjm+DSJ8J++6BWtYjVJN4gp91O3GRbWq2qEmtU+l3
3BbOHFITW2Al6ocRg1HI5LObrKNdJlNwD9uSZzipol5/Q/Lt5bcS2t0PxgzNfNNanUTnzmtxeKEi
8oaniMp3eQhdJOYvSPcbHt+pGs5yNanDiIjs5ckQ3zi8KKRFPWMQ7qQEhyPsqx9pSQa5c0hWwe5V
LEjdf/E+AXe64ysrkpwYvHyx7lrkA/VxTHOynDzZrgNhQEDSC3a00CEMwhiOuvoRFgYvhJYRLAlt
EHfH6zEFTdlCorrExCmtZI0dxEe7H69lA/Nn2BAcN85M50VBHPXAm/6bKQYP2NOoVhEPy4GAFUES
oEPBx08lPzAvBcb43Jp8qB9pJubkyD7W0zdQB0cQ/LjeQH2HRfo1M5C+uUV7bdYZ9sSW41QSFoh8
L0+LZk+n1yFdZ2nKsN2QXv32jxrJs3tB1UXMsDy1SVby6kKVAR4LBG1BCo4N/Q/hHCeApRzAq1tN
UVl/M/C/JbOAcYCtl1r19KzrOol2SdRzn5W65KKhliZLidEFrjXLsggIzL0p658Xm5rmZOd0Padh
8a03Fk3taRxtOMeySzGS4xkncBRK3zBPSHes6Jfvs/v8oGe1yi+R79rffctNmx/27AT0geMUK4wB
YxNP1ADsLGPi5jvoHN/JNhjjL2MATvwD4yf3Rsh4M/hkwQKLFOJWuKLZ4KeTU5ktzLBjVhFXUWL7
uG2xsmtsFaolL4B5Vg0DmS/2JNrE6jD3M0G5C9Fi1Iel6Nzs3WPPz0GfEewHYSOOVZsfhJauZH1I
0fUTPoIaNLkilSaMccbkChygpaNqnTjiey0eRIPkif0kVD3sBg2haPA0snR5rEPW0tcq6VT7vSh7
s5roo5GgjIUtVH81tVtXJ4PGzlmXLMlys5jOde9qJuVwZIkanEleHGnPcBPAQJq/VB5gJqYjpTfe
kvhTyqcBe4I84W7lbG7o0DM8/aNaLsOQl+iBarsjbwJ679wm56QNwa+loS/9O5BYOD0Y/qMAZChS
wwSglBfWfKVn6MmlcZiJvPuelQR7xsBF3+7ztLJbkBkjKnBKvagI8TwC3s4Mk9NKRfm+QFNh1ffC
GjonuLUqiJ7AbvLVAb1f+LFIjv+5tuMvKsC1fV9D83zpEawXoGj5s7DDo6YmoNpMx6EiBOC5k0jw
38tU1tnHBClqOsI/oKzHnMozSowrr5+/f4B/C0xAnCL/+itr4I8piP/7v8cu+B+UqLjSAv5rZeku
Tb5XfZf8MUFx/RO/paWQB6TjO44tJTGJqHW4ar+VpYAHfIo+WzMShvSMOfT/4QqcVVhqI8JDJoWE
UTlofP6vsNT+G9Ie3wkC7QVoxBz57whL/yw281F5qMDxXVoUJ5ABS88/31LEr0bsFHx30zhjdFJa
dbvUL4J/IUr6T38KK1S1pkiyyfyLIqlJE8ZChJYw2ZXzTQTJ6y2HVvIvHg/H/evPkfw+roskxPNX
yWXwF5VXPmA0dUc184rp2DQRwzg7OyK49AMPuW5BI/pyt04dANYi2d1GuEoG8scH/AqBYvDWDX35
Us4jKKaClyyW3jDCTdWgNxkwPJgJPQ60wHFPplhCIkEXYjiFaDeBIPFctHMpNfVpWab+6PiLBKLL
8cxYncYPi8COrW9NsETPwDYhJrAB21eLcCusFIbKOnB8RJnllSe7H3wYS0mpnD29pfghg6WlpZs6
5+iHAsJCTjzNzFsf4AFrYSaTFTSg6+gL78nzE53c29VEZge6EioAlWavw0Dy3j6asMTJVSp76KKG
nCYcM5ic2WoQUTCy1hs2chohIJrA0+Mm4x2HG2GxoeTwD+x6b5jE0USyRJXqNIVx+FaO3QAB2g09
onEyXdX7BKlXeuwLZfJ9gPFiuFpeQmnakRhaspWeo7Nxx6W7Gb1Cyg9ZeST9qRbm+VtpZH1FvSyb
E7Fo80OY2PSQSCCYj+XBTP6W7868UUxUNh9pHQYfbR1Mr2wA68+hEOxhoJrm39jM5d8Su/d+kNsg
PqUMvPKr5YcLPNZ8Gpw9BjpXn4KYvpOkJpDiJ2dxRpw1eqzTU+1aBpKg6rBcEOWDyzBqdItKEte1
Zmow0QBJijf3W2dwZe3YWbiEDVJsRHvJ+N89Ip2CDzwHLDg3S9QH2DeQWE5no8IhOUgUsP5WAOig
AsgiZ/yie41LJPaysj41NRQrsIbDb/Xlv3V4//dO5v9pVBnNOfBfH88H81H++PXHw3n9//8+nIO/
8VLl4FMUxyuQVvDK/Yfs3/ubI1CM0nOgLdecwBzBZYU36j/+l+f8zdbwyAOOAA/TgM9h/4/TmTNd
YAVQWjL4FJBm/q1827/ooCXCECbiAtWoZKfC2O/PpzODVMJHaxzqkOOgtU0Oun6ZoUYoTdFixu7p
f/7w1Tz8lhn/Uef///1ETwp8ECjWfWXz1fzlpLahV3bEUPK0lWAXROz5FeXbSDtbTcbUB89Nlsd/
/iN5Yf1JFizZoSBalDgreN0FuB3//FtWjcfIAtTUZlJoE1jBr2KwdgpTwZxrwWTEqHuvfBWm+zzJ
oy+9rCxIYpH8ZDyffx+RnVGGCzG9Bx3im8M//3jrb/wHOTafDj08iQku3Qhr4fUl/Uc1rah6FVIa
mw3DoaUlUqJV5MItrbrn/YAKkLG/RolQ0Xz88x+8vuP//JMV4j8hcXxwpzEaWL+3P+h4k55Mq9hY
1bqysKptxSbrCN14MbAq495m02fDEEqY09z3UW2ca5P0QbNlZsAUwdABIhqCtpU/eXADrX/1sv2L
rplbm4/Fh+N9jplQCJ6BP346OcmqGBXJlqiJJ5QvVBoPRiKmItg8RfPQIGg5WbiNS5YkZlZHwL3V
Z6XlOiYvrPZb73XJI0qVzLqNMY0xoUM1Wv/Ljxn8WdZPm6UE3CBmbD7uHWqQv5Q4hU4UA1i+DEbp
HokqDBr4bdJrhvvx5NvmZ5UTkOUwrnuLo1ESt5tGzC1zvyOruMxvZtLUvyrs7ODIkcs/WpMvtukM
VQS1rGnUuRki74tISJIj8Cx25l07eM5Hb3hfgZhBBhFkuDmODZlhZC9pckEexjnIp0cZJM73Jazo
aplr9WG+qXtTZgz93RIbc1AJ8bjKtN29MIAbMMVViB43LtOgAM0l5chwyEmGTx9+K8lJCQFHE0aZ
bHcdh1vkbYaOnvPZNx7buDqcNC0p4yVSOkH7nfvcIphk9oryyBIXfEPY4XSGeOfXI7Qi7jlr6ciI
M33duvcQuMP5vCjkiRu76kAD5sZjxaz8gc1B2Y3TR+TjEQFfsc7+FYVCgugE3jtytSzbc+DwNy71
TIrrYA+Soqgu3EfTzhGxQqQ0bVO/ZXC6+NLclklbYRPFForhApRnRFOnIjzaWCLW3Kw1cadDu9Sw
h1iFtyQ4AfgssPTggQeN+j1SLE4YriAw3EUeOI48r6mbQMQ2bCojRx46AsHyl6Ht2iviXmFtxixO
53tgP5DVnarJ3xy2JHoXEMX0E9i2jwLLiJiIjB7aUxEs/nd7Ni2JwTUoQVjs+fSgJLHEpwUq/JWu
cCqQGcQueWW65UirK23/QKuUoQQOgvAWPiM0IsZwEQPIAaCA5ZV611aIO5eeqmo/IeY9y8WKuAdd
ZL1jN5XsENI+flyAAv5MqnHElMly2ixtqdB9Oc4jOPTOXMI0G7uNg+p7eoH6iJrBiCoODkWMMDCC
nfJAv1giLnS78p15kAAMKWL1XHs17CPPGnSxSdl5PlKx40gcpgictgPrgYQEM1Tnxqvro8Uu8CJy
/VEUVjFtlFVlH0snLfdHrUJzIBM7/TmnHpsWS2UcVQY8hUMYbMkulwHBdV7UdWQk/9PJeygsfdce
ReIOP7zKTVk8pvaL39m4FEQARmkz4Bg4daMRd13oFbjz+/bdM73YiZXMmydOwURLxtuYSvLgdair
cEu7MxdeRyR6xA2TJ2uFYmcx0I7Sk9y7skY5RWxCGG9aVISMpFvnxxLBPkMEHrrvDjAtkEFZSTwl
cU+G8YXX9xsMxPpADfdLdRHyx1QGn43VePO2488DNSCc4KWqbeEAUPCTi2MgnM7koO1kKeq9t7QI
6CWcsg1DjfQ9q+xslxiNdnpsXJbZDpcbXdtMSu/exgK2IRiQ82sZ5+Xisy94lqwFvyfTXCLBcieQ
EuTQRYTrnVlYVTdVhdiCFSqa2pq6PAfCpQQaqS5DN67S0jOHvJf1YW4c6xfMeHPb+NOy752aerck
DvqCjhKlgEay/Vm1RJcAns6YvRIKH0C7srKHyUQaX4NfeTtUuwvykzrZOqmWV7jHLO5Stku3c2f1
wTVvLDTnQ47RoMc1sm1d2+zrcR0zlzZvLtsmJSiwfN5qXTd+qQWqZARFkbhdN2SHtm+iB106gKyy
jHLZCrt2P7BiecyipVsjE8XJh8aLxq3y3poA29KqlAgS4mCQdgTGHZxN4oKZ6ZtUn1KkuhlDHZlc
ZmazR7sBy3BTRbk8i9Kej2lcgWYuLRIHGPv2z7z58++adOtbhNLDoShQzj0iZRjjHYBCtmdQhJsn
MhgDQ8hF3z/OQsWkWyahujIi1dl1gN/NIHpaHqyS7EnW9MnCHDbnLItRPXEXL9+QoEuARJVE8Rz4
69sH94p+zEhLJSOAOx0u5RgsAVHvjhWeWZyBSh3bKT403LE825m8a9FNsKpcsxlde9ylKra2bpYy
Em299kKA98Ogx7MU+qUKtXuTMW07jFZ3dDP32PjOjyJfnmo7+NU69ZNTBXuVud/nKLo3y3jA0PDA
OFGePdM291IY/Ct5C7ZN9BFnauw857W67RhSH6ABQKiCHjEVDf8tE+zyfCSkSHhpu3iaX0MGnYfG
9QjSq4P0NMytswu0K8686fydFSXprxBSFtL2qDlyD/r7TI3d90E2+DX4ET5vn0rtjeZ7lFo0b1UK
+2nX2RaE8mVqDzYrvXzjsY9KLsab+3lrmIVde7wuNLZs67emcgGhItf+SJvl4EylnRCWnPXjzrFi
+wC/1pDQxhcaRh/WumTZ6lBbz8yOESJWQRydk1QJSi1R5GDNwsjWt6POPL0PvLh9Ie+rfMdL4fAN
Z/TVS9OHT2VD4AKGWaBT3IT11g7YCBMOB/C+nTrvZiAe+eB3Ce04pQZYDgSPMXivcbrLRqacGx30
o7nBHsiyerCXVXphr9OLZmhaBpigfVmhe3eNWnGG8GmA81XMCcmjnPzZ3rAFW57SkO+cY9ATzlbG
hfe16X0owG5BRunC3heBUR65w8GnjnrlmW0Q7trMcUuLuerGDCXxCXNRPywcQIeU+Wm5H9oo/0k4
CRFxoYa8ZhySCEQ9e/BCWA+9+NT2wPXHopXbWRTKPerRko8YaCCzQQP8rJ3IemXOnPT7LAeL28ZR
FO0XNFLbjIn6Nogy93VSQn+JXVn0l6bCGrJNu4Q1L7swADnNMI/HmEjtE37GkuiDKCAwqzH3VUHA
xom3SX6vrWD62mNuYSnskZxT2PoR1WN5Kzznnc1ee/GRbN5WIo/e3HlcgxDczvnm0QZeEacHpyjM
nc+0Ff5r1BNtZ6qw/8E3633tnNC+cuG4Y/j1QsAWxmUFkeSeeV8539lGTYvYzxa8xbk03ycXgtRC
L7fNBAjJ1mUtAuyhmPAMsabf59IS44kcE+dbnTHxYFoVXJym8muIBHzObAReD6R9ADKUYeRbqnji
ek/gy4p2OPYN7DlCjIZ9ONbJO4uNVdWg9MUuMCBu/XriSvYBOdDS8tAlTk423gxYMJMoHS5YdxSM
UsW/2aP/nU1ZutUIzfd92J9DkUYYFZbZ23N2jXeVI67jnFdPfe6xW56RdJ1BhEf7xqr1w+h1zksW
kxFRdE4D3aGeH+a6kB0tU4nWYKzQETiK/tKeztY8ZN9oTeNtG4yACnlrHHErW+HexyhyH6PHRZOU
Ek3sCToiesbmZ+nK8KZwBudqjNW+Cnr1EzrzBhV0F9+6YxU9NHZ2JRbq3l/C8gbom02IbBReIt86
kxCWfVFhNX4gSKhee4od5Erq0c6A70OOBpBTtUdp2Q2qtSG/IeagJcKnaDcxNs+DA93tdrHgwAGl
SHmh5eOhygvvkBsi3FPbomFsivpFjPTolRb5kQVxvSVJk9i5JHOO41yzIaudPRrU/i7IfKTHqoiv
rg9JrkOrvHHE1N4LkEHnUZEuJiBMX+e27i41jrUXSi6CEbzSug6k0oLz5nJz3RG+7Ugc9nezke4b
W05yV0W9QCSC+lz23ndgMQV1CNLCMWDHB9dqAMMsfjUSBfyhzxaE/KEMr41F9k8ctwHOxdm9t4q5
eiFgpAR5tELeCc9BqB0LqunZmjZLn40H7ZNmM9e+QsI5I3r2LW9XW/18LWTZvsRL9hlA1/pZjEG2
i4aJvNUYnezGT0CXJP0YHlG/5scclTTlfozaAiPmDaEhPyEJ/h/yzmu5cSVZ1y+0MQFvbgHQgBTl
u6XWDaLVBt57PP35oDVxRqR4xNCcyz0Ta602koooVGVlZf7GRwgnzPcqREwCM0KhrVIpL4niA9ws
y4C40zTXxgiivECyjTUFswbpHTz6cjIPH3Etu8eJb5NGyaZBFfWOipv8aKgh1Liqz9cpfTlSkLyy
DkhWgduDJoY6VcU6UGp4fsTdX6ByzT/oxs9210ucM74ve1njCwfVBFsyoa71DR8i7k5tmw57IS27
Vdin3wGCEXM1QJB+mgNdtuT6CdcUV0Agb9cWltlDuMGqYwZJgcdWJSLjierplVD3kKY65JiQmZ2v
/FKX1kMbPPBOoCwp+KpQfwUjYg3fTR+562kaUw/0wm0DnXKlCBzSyAOhLZcZm3DCf1CJ2qx0qpIl
0utAGUQZRoOJG9M6H3AWThKuMRJny2MURcpWIJXC429gMuGA/Ephf62zbrhX2lIDUdnD+REj4TYN
ohmQvflHFzV5x9uWViZHi4fmP2p13QRlsL2e0nHYEwu4ug1C9kC+Nm8TFVfWUJY5S8foSu402n/w
v83MeaPeWBWKo72AX7JocbyjNKFtKX35a5LjH5kxhFiNWsoTZszWoZqo0WrQUfETmbu1McDMaxIL
aS/zQe5LycFiF3piKUF1kdJircP6ENhAdo4u+BWk2xjvvHR4GtBCB4oHZNSDrWUrE7grTFGwb0dU
0Xjwp7Jc962BNp2eiSQ14OG32jw/Rxr6W42Kwi733W6yOcCyVdWXKegTE0q9OeqjamddB3c1aXte
YTVD5wBqwEaquCIA7Cb5ENP81W+Lp3Qczd/QDWK03fTsxmhAeHp+1WkHNSgB94Z1rT4HHd6yOi4/
1yiLTT8T7LtvBwmr9EXnCESPpv1US1Fvgf/U5aHXdfUnzezyVo/FeFepgnqo5Vy5VRc1QBFbQHxB
I/GOC6W2g62bb8q8K3eQhDE3D/AH8fI67XZCbg6HFpOEuyJM62sEwfhthil61wk0JLNRoLShDi+1
2kuv6AHCaRDaDoxdPiQGjifJtLUS+tZ2Q8XL03Sj4V/cBBqlGiA8Fvq3Ejzlb19Q55XVmdNvhRW+
GTRzXNdwHCUQRNihZH4OX1noSnAwXIJoMiRonlJMxVZd1A0r5FQDogzqN1O+GbIyoDtYaCSdc2s9
AYWWIsegvfOnB3bSOp1fVXdYVsXflZmR3LjsuzvfEKYdUHUKocAaf/m4lW0TSVKeC0yzd0Gu/Rai
NN8tHVhHQDj+kbT9gZ46bMSYG62tK/PdQEfsKQSQAFVr7LaiKIaviWomfwC/Et9AtRvUdTb4bDa7
Pputq7ZG2x8wcflo9pV5BwY2X8Usmq0Vi6I7IGcCox3AKipX8qaAM3Mvw+QeJ+y9VK276wpZ+pU2
Y+Cgiz8ckn74IYkWJLRQAroNB04oXy0aWSJceXAOwHeD1uWWpAEkj0Z/m6HF+jzWGrrBBSzsgLZR
u0x4aXdicMDfz3D1VMAOEvMofafk4wCaPMNH0CaLVfGETVnv7dhBM1BUc9tOwIDukcZL8BlRLDQU
53ocN6U86X8MmvYojg0o1kGtyBTaY7/CdlTB/PYycmN3QWb0oAEoa2AQmWr+atCqQXLwvpB2Ugch
AoT4LKNmSGBRV4GUoAxbUX2CL6uX4qtE7xuX2nToXiwSr2Td15W18dtOYBUas7wHE6fe9QkAY5TX
MrDLk6oKFlbRpawijmdMcRJtldoIwjUVPLLjbEp1c69VvT/Afkkmuke5j15nPlNwuSrlgFJaIfi9
bEuVJsduLUmCG7cmtyxQpsGGkw9GVwEb9pZwmic/q3bAoqlJ9AjtKRat9jyEXIWuw6RPQcCWQ4Kt
DRK57cT9NW4JnnCq1A7GbUbKbSd6XUo3qp4iLZB1fROvY7KW372kZI8yFwJk6dPuHsWi0d8b6pB+
b7Ma44TIQMbUFzP1ZQbQjIdXbmrztdgXcrSJNHTkNG1Qrzt2GdfzGOsat8ITGmMUbq2HoFg4bRm1
RBBCED5ugWH5+Q60elth4SHjNKLm2VUO2nrCOTVc0k2UpkFjm2FEqtkHd6HmG6lNSECiscFvsaQf
WKZ/rY6aq0v7XNe+SRYa0fBdamJ6KKHBugrkksqhDO64WjXDMEAVBzZWXEt4b2K/Z9So384UJpOt
Uul0EGpZ5utzPL7hMWfAm2ygbSOigEs3E+1gtb8PI7mVb8am4csRXwpzJ6GU9+iXLM+1BJFkht7f
DIAJ5xYLFmTz1N4x/JoyXtjXJBP5BOauFyQdMDWSrbGDgMp40DFLwlATCNATDY9h2ydhqt3rhWDZ
qa8JlaNovl5zbrCtHuBSmgey8vAQBDQgHKUDVOcWEa0np2FB4MhF9mk42LEPCWYdKn7YEkIKIhYh
MVX0f8ClM2Kx+LIjwlNisWtgRF5Eg3E3K9HCoTX9SPeUPlIoapTKcBtoAQaiMwR6O9NnPAp0mpAN
YYVyP3ZV+fgYh6pBljzramDr/cQB0qN3o0PmGcDc+XJGzBiL8neo1lLmdFy4fwzYEaM/oeS/WzBf
33V5sKiBl82N2ogS1jJIh0a2Ni8+u3k2ItqmQHDfgpqWGi9M9dH0ihounhuC3EWledCaKxy26YeS
Vt3KsjJhoIl2xHeF/P1pksf52ioMQMIlSpYKB2qhfdPESUyRMxkNzmYcNpElH6y1QKWcU3rMTR3H
Z6PPnqI290nos8aI/vZWT8leCo0u2TYwXiab+nOerSnDNNYV7XFtg/xSWNpI2gPx4pMrP/veQkJd
EXyTFT9p0aobDVafksjDrh7n6Bk/oPrRDBR0ZlEl31BnYMmIWFVg/kr+GGzbVpuT/YxLI9JwULNN
t0BMO3UjxAYUnKQyRd5AHCOxEgRJvtUqnCT3Ez6TyKvqdKM9BBDBNCK5b3BwA9H3XYNqPO5pUmbt
x7yhVI+9A4GtTZrUAcmo7bqoVcDk62SJK+5qLO4hJt93da0TXyJtSTtptA8PaovCsRMWHbtC5OLO
nusywZtQoFXwDzRIKSafqYTxDs2UK7i+QquxIV31xzrbzgBvrxuzxZAT1IsoU5CQSK1KmGyLQZLK
I9Tsyt7RS4FroPy23kUzCP+MCWIOK0RX82uZh1TcsqfLaTYSCgVjVxcvjTYoDQoCOgrLftOmD9Rz
zZ9R1SYvENHDcROXSvodqCu7YA4S5fssUguwF+8/iutGttgyjv2NyfaLuRIY45M0JQgiNxbFFU+M
hpyLNWoHRINMxh0L9+tWs+MAKw9bVhAFVetcewUOkSFsWLFBu6Dl1YUIcIQbY0B6wY560m5GxAHQ
VcAnU+meFNzUzILsNa6E7Ioe5lQCN1FVlFsrHq0DwbkZABHQ3/QFfYUOXKC4Ec6gISte8ltPlGWE
R3KpUMaNqM0pJ0Yd0l3pQdenq2JIcaXJ+nIoVngIwREncKWoAWdydZOjQHPbcwh3LnWO0V9zwcny
qy4ehqtGnU3uiQZOo8+6mhW/JsPQGkwiVBB8Gvej8a4J84D0NBuQyUUvYhrc2iyqb0NrYJBcwb9L
tv+oX711saA9ZpknzhHSy8h3Sa9FM1jXPSbF07oZZQB+ImckXVurDB6SGBLZdgmeK53NZthC2Fnf
gQaBBM8Ss71HJ7mQPLNGRncVWcGfxgK8pxQBOV0RoUsUokJLyG/N9jtowXl0664GS1wk2cIFRmKp
tnM8La/8Sgb4WDa5tdEEkyJ/S5U/3/aNzMmAkAuy80GeX/mSnMMQN61M/90ZTTjdxhbGc9e1jqiA
rWUjWBVx7Ct2IIUSed8kRjxvix7JouX+rCCjiXwRdqq1UDa8oKz+WwOswkcRvOb3UqnEaT+Miez/
kGd9RlRMhgvmKQ20j59iJIJzlf0lOzChspkrCNeWsTKpUVQPqh/D9ggljGylFiENvTCR1aYCFLm5
Dm/L7v2KM4MmShR6FrPE9XIoO2ziMoOT4lWdwwhjtXGos+6Wqnzc3GVVJH+bu7mArFdZmNSJRRNo
DoZJnXaDLm1KNhdAae3FfZJL8n0X4FZRUxqEgZDMv4JI9A/aXEhcfzVtX0fB/IR6B84kRdPcQ98p
tiWueqhx63RzWt3cJqRLN9C+alfGkLh0c382rkjmGEkuxc6lK2s8qIre/koyI2D5oHC4EcOwuqWP
nf6Ryrr/28xohrOrJqi9aV/dRzGg+/0ADWSvlzBWXcw6kEYVZAu2RuBPT4Y4RtsmLlctLq6Rm4Sz
8TKqlv+jEQ3rm0Dq6xqgeLdGElZuLATanyzKTByvURs8oCvUekaPVCj8Vs3YhmAX5B2mhxJexUVZ
Q8qDh08w0LZcqzCRpFRSvJZhqRPAu0EY1xMirZxDVfhTgdm4FdKRCoA5WHtdUccd+ObG0SXBQmwZ
h+FgTIzr0CrlFSDU1nRGjD4BGIHihR7PIbnJ0nB+CCNBB8DV5KJqB8BUDuasjtuUCuFPuUXxXTKs
BIn4qBRczNtJKo2w6X4NipVSN6QVRdO7j6+AxaElm1BGgdeEpLllB9x0171VWcmqMLLwZqbeioIr
6PZNpQVTbqtS2WOvUfnZw6yl4V962QQ7qefGFqKBh60pki6KgyuMDPA8bJElUhN1RV6b7waw6Q2I
uyi0q7QreK1wgWN8GLzJGlI7Ns3uhz7jBNdVXX2FByBaR0VKc0zyn4Da55w9GubajoGHmraakaB4
mpCUMCM1vi67/puhSRNHYZGsJipaV/RPp5sRG0gwwGod3RftoGEpZ2ImSNUzxr2+0XbtCEhCV4Tu
MZxU8+eUYt+CJIl2SzGVhT8PqMOIGvyeUatYGxYSEjYam9Hs8NHwuLBgbHipIaoKesfCsDb0EjNi
KxOr8DVTGmFH4w1Weo34shBH9SachwaLHAZ0VROxF3vgdgwPSHsQRzO7AkmC9DHqswZO2zGCBswZ
3Wou+rdqN0ERKbWhOMw+iuFckNPvdBwyFwFwWLhCHtKn981IcdTBsvZx3mEZHvWcYsMUFt+GEh5h
NMfTD6vE6MUyaTLFFOhxkxAGKrotR2pUwJwhfxGjcN0hCkUvOUv3msBJPkG8DmBey7U7COVfwZD7
rZaXLQYBQISc/wkH/KaQrwDiJljURTsVkUimHSdXDVUGjki/2MURRalGjgMnNYd89TlE5hibA7TD
VDBFsvBwRwMUCcMFzfQOIYNhpyHmJfrnTVwRqU2IUnug5v2vQZPpt4nZoloik1l+PuwxSOptWA08
CdAvETcPsLPHw+ZdNGpY9tLQzgUDQGA6qb6bUvMmpEK8AaSY9+aFMSVxgfv8B4jEqMhCwq5DglWB
26CeqifWjW61WUr3ue3VpZoJPp0+lEjwQk5Ya7F2HofucfRbmrgSOTVgCOg/NP258fXJotAQTrr4
OqUI3nOBgibr5UYzlk+wJDTB0wUq5imFmbhAE19PyKFLTY3/ZkmKsnfRm6BUNBHLr/2ElMIvXKto
AXUa8GJOZlS0t1pa5HcxZQ3BqdJZue6lsvtmcssdFvnMTLkral0CBiSicLINO+zEV208YByPa66B
hEWr0Z5D+VqqXq1JXRAkQpkQRdl0lMosUXq0oo4OKhaBgif6sALpKg0VNoZ6P3uakuv3I/L9bC3u
Cq8DVJi7DKoFNVhSK5ijJJdOFagKdJ1AmEkLhQzNAnBOou7WIZKfnhmJPbbvTT55eipyZxsxWiV6
1lW5kxK9om/C/fopb6Mqd0utENBzMlFowh3XMDZ0rKIfeprL2iaKe7Ndqb40/UrNMRIdoYbLb6MA
04hw3UaAAVU4625bUonmolks6udUx/ClipWu8qD/lAm3mYTCMbyTem/NCceMCW80BUFUA3gJoDEl
YJtR4XFDIco3QdYAmCvQ+sToSG87uJIDFK01FEhIuQi/YaUypV29A6EqWmtobrNXWpP4bwHKL8FM
/zdyBBYA3P8bhGrXP+cofQ9CXb7+3+LTsvkvk3VGcAWsBtBTB8L2bxSqofzLoky4kLeggxmUtP+D
Qv0XJBDNwAbRUFj9wFD/LwpVUJR/cfRBOiBMUdIDxfoVksAJ1I8Iq2C4aEhc/HHnUK1TCKQQUAoK
6FJWWpsi+Re22B10Xa5SCZ01QCXvZuYMBvXjcCAtTYmhIEtImDIeh9cSoDYZrDqCu2km7feYwllL
7dyPBPUhAKY3//p8vOPA+sZ80ETQtTyhZsLRPhlPjHI6sCm7uxLE/L41FP0RL+Z4c2GUkwAOJYHX
CwAfGgivWYeecPxc/JFET0a623s365utu17b9np/WK9dd31w+P3B5d+u69hbfuUe9mvP9viaw4Hf
7lyXv9u6O/5uteOXfPXa827cLX974Js9vtRxPH7aemPzI/nxy5esC77fe1zfeB4/zebH2avlr9fe
2nnhS/gItrP8Cb/mNyvbdrbOlnH5Wn7i7eaGH793XX7UC3/irezVip/47B5sz3u0vZXD96xWK2fl
OM7yZSu+n5+3/DDnil8ceBI+0f0y/Gbr7L6vdsuXrnaevXKuHZdf89TbTcHDO3y69Wp75Thr77Be
PiifbcN33js/+albvnR3/bDdPizTxEQt3+0eDpm9DPvg8Mefv7ITPsmHN2adQkfjulHFWLo7rG9e
vPUjD7VyfjrbnfNwYSTpOKX4ONLJFmthT8ota2Pt3j2/3gT2jb36ce2I9oVxlOUT/yeJ+DjOCWq3
qZoyNJZxeEXP3v0979lhvnkl2/3B3TvOBSXvU93400VvnYC7fWq2uKMzhe7LI6uF9/T5OyLOXXik
ZXu/SwIbuTQgVTDC3X69Xxb0+vD2f/5787Jmb9ywVg8vh/XL4aay2TiHlxfepX21YWF59xtvs9ms
Npsr+5oVtnP2W5bzj6urt+V4ZTvXW943O49t4Tp3e8dmf652d85+z+rbbS/oVF9cCEtwfPc0qtj3
fsx8uc/uI/uGGbu0qrWT+PrhlZykr/R+UFFliP365SZYsS3Z7jfLhmfa7vmfZ2/41bKrA5sn3P3d
ls5g/3W32+3fwb57uLREtCXAfrYoTwJw1ppKnC2L8sZ7vFk7f7deZK8362XSD2tinPtwWMIkL4YX
sbKJgc7yW/dm/eg+evcH97kgtm3s5/3rmh/Ao9xs7M3jbc/0uUSRe2/DulvtWOelvbr+Gdu7B161
68q2e8eCeLHsb6trIsnatbfu6o44tDssAebzpaota/2z5zylcxQCmR8rlYB9sJ+Jub3N5/6xWdv3
/0RmHo8gunfc/ZoPsSLufv4J8EG+8BFOzqDZmIZpWKb6mfB+YBYOS1w7PLg3rrP3PKL19oXdQrAm
4nNKbFarivC6XjPnHD3b5RRwn3k56xfXu7khYLNubu4D235iFa15J5wSqx278JmovbPfYpm38W68
+z9eYP+5X37o6+PNS2Q/zvZrYHsEO+LQzT2//fOH1UjM3zrXD8RY/nu3fVg9bP86hPztg/3IKTLa
dmBv2KpPV9fXT9e77eqbt9v+frjjpHDuOA6c1erBtX9ecRBt7/buA1vUXu12V8Ts3Zapd5nVt2nm
yf8y3RyujMjZsj1wLh/2znZ1zVZ/+8LvD/zxEhQe3P3d8zML0fl94Y18Hr0wCzne7yZ3ZMHgiOGU
3PMPa3dzcDny2Pq24+7+OeScC+sAsuin60AWT86bBJnFvmBYxmQ6Djfsf7baMupyelc2u8h+Xc56
wiX7wrP5QqLD+n45lXnRvHh+dc83ePY1CcGaXy3f63mba/67fWDS3J1z95bYMK3r5dRkR12zc723
dGG727Ehl6W+XtbgzXoJp6G9ZQkx/UTrtUs83i+v0d0+H8h03O2Ny/d8/gKW0+E/exLUIPmsKUsQ
tWSYC9yrj+e/n6l3iV2Ouqgs9IjVIVoNCK9dfT7K8Vv+9yjQUAyVtE+W5ZOdX/gNJFSFGomf487m
dwIUxnyEqDjOyNIDf/6HqA3LOvhT3P7z+d/TuD4+lSaS/NNkkVQTDtkSid6dIqk0Q2viomjDQsFD
1hzGdZgChP78qc6NQv3TgLnM1UUTT55K6swoxvsPypYayoCBqsyDMjm7n4/yce6QVEFSAEw9FSrc
Z46fpa5SMUQWsLbHRA0Xk8yx6OxkAeLbhTWB9ZKqIXz8fMzjI3J5X1AwKeoCMeQeBX3oeEwrV5C6
oncC0DCXdyLYfrdv8NcTO1O/8HhnhuLmxz3H0qgt66dLQy4zsci6hKHQz8A6LJ/XQGFLsGdZuvv8
qc7MJI4QKsxmppE60slMLmI1ppDTHEHkJfY6MMxbnevblVoo1s1QF8aFZObM+ng/nnES2yYIOoXe
Mx5+EHO5zSS/FCh/6NGFcc5NoSa/OV7weLp1sg4Ru56nqIBmAmw0RNAypuSJiWm3AOv76sJg5yZR
g+CJOh9NTM1c/v7d1rKqWjebeKrsYJITt+tr+TrUdd/BQGpy6WWrFwLU2YczFfrv7DNN10+2cg/k
w2wjubIhyai2ZuE9FsGktoHdBRf287mhYH3CDNMxKMQP6/jRJEHTElyJkPUGJe+2cqpfN/GM42cW
1Bc22HHK97bB9PdDnWwwFFVKNBl5KlpJN8BVg42Jc/l35BLUK1rx1XeK9s+fr/5zq/H9kB8mMkK+
P5GYyFDEzq72cRts2uDCdj47CqxIU+eiD0X4ZC02VhnW86L6X0ZAfZKixFvYzJWb/+JZ5IW6DP8S
evLJzvI1VNhDCwfKoslAH4yFvo76Qr9Qsji31HVTUSlKLUX20+tvbRmoR8MnsIXaUnQEBNNkl+qZ
/zcrm/DRIl61FzbX2RVowp4mY1F0VT15rhitJbRW0VtpqZdt0r77ASv3VYYVtfr6BNKiAeHKWqeo
vnyQd7tY10S4ngszjeKw4UBOMF01ldoLG+rk9rssc4o6FiwUKALLQXIScUNcDMBbLDw7BY2GJlfo
18whcHEgy5t8AJxS6trG95Nkg+Q+ZD6gyB3gZWhsX31eGOwqxheyJr2lI8fPa0UZF0vwblBYW0Du
NPrDBpOdLmsuvMET1vI/j0wrhjNTMSmPn6YeYxOYoCIgY4ZRmOzQaOzXVVUqj0VfHwIdi926wUEW
5gLkOMZ3RvqJgEPQI20tr5uE6kIq9DHSQIqS2JEWVVRMO0+2/TCRHwn9WNmlaC4oloAuvy2jXa2g
jwayzAZopt8DBAXs8NU5Z2SZvggCL3jfnaZHi8Zo1kmcFKNSmHCOINjOSpdfeLNnn+/dKCdLbEL+
eg4qgjbXOkzLAnTasEUV0NpGQtr6USyCdP/Fc/GCmTg41ZjzHq8lE5V0hYyyAh9t0uNcfI56tb0k
dvQx+DB7S6vLREmBqvjJOZvTZU0aA2AhTRD9vjCnaqUkTbwRuzR+BYI8rz9/qnPzyJLFZJGxxA8R
wU8KCvgaJxIsAbVEocrEwMgX0bwCLXaQESRs3TEgC7ywSi6Ne/KcyNGPVVWoSExleb2Ph6LwyrCb
DzFWZPvO1AB5Jbg9fP6w5yZ3yTbRDyeBB8Rw/ArH0syqtAbKmyD09wxPc+xWWMbHmyG3RDxvc6F9
+nzE5Sce37OspSGhKFyBOBZPc8EO2fpcwwINxEqTuzBWa1dBfBc3vfHraSepNBmMrsDO0jXtZEeg
ujwngw4seRq6dAW8pltDsPt6Mm1pqkRCQiIoL02b4ynMkdYtQEsB/gCru1ESFXpxbNyJFX22tBYv
rM6PacXxaMsqendeDYGsN6NOtML1wafjGhmJ7vhyPU8XVsaSn5y8J6BeiI6wOpam6kn+wj7G6DOc
S8RtgaWHppBtijwTd0UGuxGUaP84DoKAFRFlpOHrWwGcK90q8msu5MrJQxrJaM5Jy+k/C631kIKj
vpFEuXNKWauAiOoQkkr42Bee+MzKfDNpRWmL1rr+Zqf3bmq5k+itgnS4rUl+Z5cAZuxSimFpib3w
9Vhtvd2VATJzTXmrzL4byiwbSEJBSUIVFv0efFDnZQr4TDBt8rb1jcXRpmq6C9N65pVS4qDuQCKC
oclbl+PdqHVYyXPbMqrS6fLClAe4OERFg+Gp0mGQVsCGN+ExVFEfXRj6w7JdDl19kZRRUZVB4+x4
2Wr+gPdARUQJ4kXzEM7MmlpMf/hibGEUjldU1ESTdOs0ttQoZNXDzJqdoxZ8aNPFs8sVN90qpZFf
8LA890REF9JPEz0RSzrJUFFDUMHJt6WdWPlYQs8S5pdekJHX/y+eCT0zXhmVAVSGj2cO1E5pDkAl
WJVYrTblpO7FtMs8/NeaC7HlwwZg+gwKRaIC/gKxo5Oh2sHPIQpnDFUFDRoamOGU8/QjLMTpQnJ4
bvLIhdgCkga/2TgJLtj4AflH+92uVTFa1QK5bjiE1YUNfWaU5ZjhaGTy8GY+ucY2qJBYFUBgOwVz
DreiAXxWZObXXxAJ9VLPY4xFAuf4BU0SVJEYiUn8G3uSSwLVqhjN+M6vgvnHl9eCQpXyTR+JHvJb
X+HdBjbkrAqFICnhisH/aBNsGhLAfA4lkQu9mHNT936k5e/fjZQXEyz0KS5tS++/m/D2V7nslxfW
23IyHh0xFkkHN0riH/VuWvzHg0jtCHxYgsUL+VeELzVWMICGwrMCTQXEC4N48/n8SfK5ERdlQJxf
JUY9WeFzBYlvqBhRDSAQtpWEDg8cHIiGCMUhu+aHW6woIJFGmrXJcdX4K0zCrgHstg6VIbn//OOc
m2TyBR2SPfVZIBXHzx/kadaZPivHsHrEeEshXlEi+PP1QUCmyehXcfukFnE8iF4NGH6BUcJHswY8
PQE8bN1GhBd1YR+ce5vI+FM2kpGjBJFyPJCvJjnkWBZnDnvEiUNFXziei3/GNl9oCV9/LBOkhIUK
qo585cmBgtCiPmZ9gYZ+qwHZ7qfKK4mi7n8xCgUPwLCcW/rpzc1IjVqZAiJiDD/oqujCbDVqSnSh
HHtmHTBtXKKIiLyo05lL8kJIrAh+yTQY4XU6WNgswCT9aqkI/I9IBYKwwd3GPMVImnMvtMKy9gGq
ZwesuGS39HPzQsz9WOlYhgEfpBn0Uri5nUQOyESFBt6yAADtR1fCZOKVUS0uTppl62J/bQ7afSmI
/qoKDX9PvXuHJnF54XxZ3v5JZGF/SwptAqotSOcdr0UULDqrDQA8z3ovS6t2hK9+C5Ba7K+0bkDD
Z8S8LPLgLqN3/PmSObMNuA2AxZKxjiDNOtkGQhEiUp2BVJyyePH/wT4CWH50paiYZHWNz78/H/Dc
6lkQUrxSjCxBdx8/aycb4MSR2LfVMIzsoVHqtZHNl3bC8rGPZxQxQIMKGStowXKenNjUnANYsLxW
PYwWCK9ReFM+G57qW+GFJfRxBhnKRDWRuzdo19MLFbFSF2uNGSwSLUINrsBmDSudUPpmNYr2Oxzw
Srywz5c5On06dt5SaSR8qadqhyECi2NQKWjY5ZB24OSgINQN82vVGbgzSDnegUiQ7ctQKRCdlpuX
z1/hx+WKxCSJATcdMkmi2vErzPJKDPoBcLqY1mig6cbvtDbwyKRAhbsKEiQ4xn4+4sdFs4zIpZVu
GlXWRYv4/fneQPOPZLREUDiSubRWXbdlq1yCZS+L4mRaVbSqOeFYn5w9J4tGjltQcMXi0xwLqCiY
eRQ9V/OUqW5d+uptlfTI3SZmSM3IwCHo0hlxZs1qSA1zhUVqmMh6ckbUM3ZaOe1t+LJ+tdaCBB0+
y5fCx8UlML4wo2cCH60SrsqGLi1kkNMdoshCog6tyMbXm1viYvIo+ehb9GqdSq7ahNoDGkhclUcf
GsAawqwP36lpqm+wHfNLcodnZp5+LBhNk/R6AY0ev18Zu6Ua5iPBvkKtnfp5+zro5PO5CAElnXz0
4s3vUhWEXz7KmATa6FTOwGtqp1KVYmalGtYvhY0JTlogJe8r88bCX725MN3n3i0XLzCoaDRqcGiP
HzBD4NAHeQpvC8eIbxB1FGOFvL6/Rw6oMzaf75Zzg1mUrahAQpRW3kAU77JhuDIyZgIJCjVU1nel
VHTXQ24ILuIZw+PnQ50JfuDMGYaGokGzTzl+LsnHNQn1RnLC2PB/x4hGA503UGZBl2JLQzN8+ny8
M49GjR7UMSwaiNOnsBM0hnAOmwriegEzVQhpYNZ1QEed7/n6K8M/gN7l8mhUi09iTqRnZdC0cWGD
6q/hKiCnBakOO28P2h21wM8f7ExMNcmp1CXKiUvB8Xgi4zGH1ocBgw0fMXb8ImzwIsVakmTfbOTf
iBKgf1Bx1ly4OZ0bl3IjQ2JKCJjkZOd17SCl2NEwLlRSpGy7SL2WJxqNmHGG34ZCxYOjD4ULyd2Z
1whAgRTAIPniFyfbAQM7NUMth1DXUiXwc3Z5iRaGg26WfqGUc2aFomu8KPVSM4aLcjKxMyoaRj9k
C/12np0U9QVMV3pz22FhhSN7IFwotJx7NK7VS/uEejGXxeMXWQ1GUI0m/rdFo+oeNo2ymwVacT+b
UXphhS4r8OS8MsmiFloNcHoOyOOhVB0VzGDxrRGDKIXpS/koVrVw/fnKPDsK564mo9tPKnUyCp7A
SaZrRJMqTqtV5YvmPhTC4cu1MImmIxUJkyKuJhvLVfhdzIITSqF0KhkFHxOMWkU9nbZqTF/NnVBw
ry6EyHOrggrVco8hqVBP1ZERb9TrDjF8FmD70LfzXVZUg62TT9lGFVcXXtS50ajxLRAqysTc644f
rsS/WldKNnc9VcEOc3Rl3SSB4YnjWO5xGekuPN2ZV0ZEphJtwQqldXpyn0gMuRxGSAE2fqolfdlQ
lHs3KHAPv/BgZxY7QyyFMWq0qmgtH+TdWxtLVQrbiH089r2RuRnYAddICjNCK8yvHz5fiGdmkUmk
NQlIwbJoTx8P5o8IHrYBlGzdQp3N5eNUvxDex3bFFyjkUvlXw69HR05sqqXkJCC4T4/tuTCzMcTM
DnFvZP8SIXBVGXneptMEaFL1aI+jNLifP+a5OSWpRjtbxteC4ubxY4ZtLGCJhY290aS7xQhhlWYK
wikqjp3/fyMtZ8O7t6fDYjZBBeV2iUsIVk8iAiYYKSd4eEZJyav8fLgzRw1CgNzll9yEM+XkwbK2
NtOwkbA+hJi+QY1PuJ1133IrralWwmhNO6OK/Kf/YlBUKt4gSNyWTgatMwt9KBNWczMwiRFQkG/Z
pH8L9bzGz7xS1kMTqhfGPHM9I/CTVYNPBbagnsxrY2KVFyt4PHJTwkwWx0OrHNOnyQ/jXzhiZi9a
JtauJoi1Jw9jdmFPfsylWTUYtnAbXXhXp5tfVAtjVBCktDtjlO66RYI4DWsEQVHiOsyLNGHjV80B
yv+Fk2/Zf8fH0bJc2Snk0RQUTo+jvEVRAaXn3PYR6LqhpRGsYiWW7z5/oR+jALdOpPdBvXL2kZ4d
L9regMYayaiQkVCHL8EMdRtF7abI1ypqTC9tpwU/Px/x44Qu91xKalBnZdqyJ3EnbDPEVWsyiKyN
MpQc8cG+tboZtjn6tdEaBqcGczYQketDr+0SauHc6G9ZvKRhO0qeffK8KKJEkkoaKpYlviyGwMak
dl9AoYaKjrVyhDDB4JajWCZbisXSn8+f/mM4UjhD4OktPgKwlk82kE5HgjSZICGPieLxz8+kVIeN
jPvV+ssjUSKlMkQr563Afvyk3B1ka0aoC8qcZeRuPps4uiG7hkKV3mtTeCEcfdyliFhzjSAv5J1S
VjgeromFJB7bhuNETqvfHCDoU8SJKyU+Fbg2LzYBJmQ/ysEoNzGytN8/f9iPm4XRKaWbJN+GREHs
ePS20xdpcUYHOYYXZamLGLrk8pe35DKKSaOfbg8Q05NEgB1igtIeyBAHVBsQGb3uzVHw/otHMRE+
BrDNBeIUV9OA9RNApTGRw1zeAkr3J5rQUJIvBLYzO99kZVCqNN7cTZTjKaN/qmVD/n84O5PduJEu
zD5RAJyHLcnM1GgNlmXJm4BHznMEyeDT98m/e1GWjRKqFwUUUC4zSQYj7vDd7+guyS3Pxz+YUcfY
boHyxOF2FUVK/OeQFB0cDhP0yZgk/UMRNueO6cfzKwKO6h6A5jYffOpeB6DY3v2/P8K/rUWUl8B7
zgXL/xG1/nkSt1VpkW9hWhGG63xpYXKEdYTXZjj6QpCcJ+tqpN/+4E/V8Moc3PDOp/CXPYYwjnyF
qhOC+LfaYL/Bu22yCL7llguYWlQU772owSPA2sLpCVsycIm+V45PHrzh6Z2b/zMuIMJihJVmDxXw
4K1iCrvzAYhJQ19t761XXgZggM7hY0x1keNOXCAzfMzF5v9/bDhnRopDX494hE7y7wtKleU85gtJ
gLFH7BD5hZdLtBcv2KDV78Subz53vrwYRQ92D3yJFu/5zaXkUnRt7Jkys9bZz+yomU82xvzv7KBv
i3r/7zIA1qgi8tG/zdWY8G8tiLYlZpDDhcJJL1vyXRx63BbSMZitD/QTu6vaFfdykxhL0u18ALL+
H5fzHz/jzebmDdaqCG5L6AAgMTc/nE4EhusJoxY3q+P9wLi/wqCIgp+PmPHw7x/TmxPrf1dH4Idi
xaaSSgXn99c69SX+3aHGCyjP9ZU/AsS2cr0cIZ+912b422v956XO3/U/I+jdDcGQLGWm47g8KLeJ
Mmeb+3de65uN7383BOqJV0o0R+Jz/u//uIpYitovyqrIZDmFK4zy2ZPpbIZ6unRNFVsfwwFXw/92
dJwvipKer5EZc4tw9k0Q62JIPfk9vjGrLPJbH3lTdq5c/bc9/X9XoZ7nMAbBPA5Iy99vTTMsIgUF
piyGMN5ea7tx6wtM30LngnF93DnLcGDH//cF8mbD+b8XJdSgf8G1SUZ+v2gvQ1mUxisz/OoqSQN4
0LjkhPu82rhf47gDSTgqlvWU65Fu+79f/I8lQz+ftY9aAbE9e+2bI3nCh9cTEsNUf1T5hTVhBB0g
fH3nKm92dC+gim45hFG0aV16wW+uopuSARZ8VdO8NPmCgX3T31XjFh9EsInDbDit227oji5I7ne2
8z8+Py4d0XxGD+fQTnlL+8SHxZJ11bqpbfWFfe/4wzI+l0o5wK/QuMzqnW7U367Hd8GZTyyHXP3N
N1jsXuNIANuQSoAdNusODqVymtTX+5T9+7v7y6Wo3ceU8BE48R2+2cUHJrqmGklNKsk6DnLs9mzj
XGZLG6d3XuCbiOD8AlFB0GLnn9DncPp9jVbYttibXrmr2eqvC/gHJyH3NnVEmD+qhR6/XPG4B4Po
3qyuv77zEv/Ycs6XpzVCUIdyh5X6++UdEcfEwDhjsUijEzglJ/GCicK0JVzig956J6v786sAgUkP
moOYniY6id+vN+AlJivs21Onqb2LuumWw1gW6p2H+udd/XYV581XUcduLEa811M6+mGaR0GfNgDr
mayJH5bF9d/ZZ/52OaqzZ3E2gxTc3+835XfUTssoANwcDlZXHQdvMiWgH79xG52AcTZOdzCqKb3j
v6/Tvz1N+A+UAQj9KXy/eZoFpUY0/I5I3agPXouaNmY//0c5EC8JtxNE0VR06ADxxf9+d00PtjmI
LJyfuZ3X2Oq7jC7G8E4F7s9bYQDCCqjAkckQi795hhW2AjkYkSoDhUO0EJX9QZSlfflfHxhXOdeI
aIlSmHpbmpp7dy2GSFTZ4DlEZoy8AjOf31sPf24fAVsiKS4jmnRcg/N//8c5TqleGnfEwFIA4IZR
YHG8rTZG/pJm/b/f0B9H3FnRREzlkrwwLPT2iJv685QtvIZsZFTs+17r9sn38/E4Vv6WzVEvrnKK
qO+s97/dH0oI9wylPF//zf1NOw84H3mKVVmMtIyRss9OFyabsNd3vuS/XYovivOFfIW6yJtlgZ/f
UjL6RQdnd9XdUPTt2erLfvUQGP7nj+k8vYcGiYr6uaz3Zp1b+1iaQUeYVq17f4rn5tfkBu9JD/58
X6wH2hHo/s/H5tv9dnZBHXpMtrIAQ/NJ9/ue7cIrbph7nW+tYmhuu12AOPn3VfLnx/X7Vd/sEzIw
PSNbEodKe9kvlqHE1X1enIt/v8qfsQhNTSpoHJuMoNPf/H3Z+5sp61GQlIhIl/fgivbEhFuX4sDu
XNtFJdukXKV74RVKfv33S//tBjnEyGzhKlMDeXOD2z4P4uypD1Yq2DLIt/VNraz3Kkl/vQpFbbr7
VHsZWHtzg5VGbiv9MsNpcDm6Q1+jIcNk+t/v5c8lT07DRgifixII7uy/X6UPrbazVVHBYcYr8NSv
wA2POzSY9mJsHaXe2RLPy/of1Vxug8sxkIKBFlkU2eTvl1vyzhtHTEBhho7eKa/H/aHzyyarpnOt
KtZL/M4y+csnQNUPLvi5bk54/OZdFQon+yVcqywKiTaUsulZhaKPLkhUwD2iK79ZQozPD//5sbIf
I7rhqlgjWm9enoIpZdnjUmU5h8/R76r9Upaakm5PMv/e0PxfHirBf0BLjg+PrOrNQ8XS3YRxPlbZ
rFTeM35G6AeIEjVQWgbxXAAX6cv2na/8LwuHNI4yFgccNmFvabxeuK7zrHWbdTRDU2pL8gkwmXux
u/3y/d8f5l++BBpXfOYUimnnvlVQKR3SBSiWNkNHH6aLvfhps8c//n8uQiWaOgejYG/TYcsecvR8
MDoQQOPl2sGY6KDMvXOC/vHUKJ9wjNH3o2ZzFrr+vv43kjeai1WfMVs+PuCSGWfWPMHrMnbw+d9v
6I8NkvWOOTihB983AObzU/1HXACxGC5402La2vvuk0SZJS/L3TDkmvVysuKMk3uNCsxSh7H+Uq1Q
sN5ZIrRQ/3h15E9IJQmQz0oQhul//xGkczVDn/V4ML5VMwcudrdxmvul2ee8ToMW4Ap4kLLdmzhh
fnKuANxErRUASaR1J8dDXFp2a3/EMdMUX8saLYZ3uTbRIJ6LsKNC8Rnry6qrLkIgheJH11aY0afY
eeKTm5R4X9bVwVpzS2LkbrplhIy30O6tTiquJvdp2YYYOEJQFOv5zxf76L4CzmjVL1tZw/oZ4nLg
fpjacGp/jLWndOpoU9oHaLDlWCVYf1btlR6q8soKK7zUdVgt5mUrOlxrgSblUxUeHe/sUG9sCCRx
Qoctmm6t5uyWULlFEz1T3nG864BZSutHPDP79AkSL6ympGcsygZo1sRgtZZGVLrjx/ebvAJZ1KqU
zm23frSNCBiX7FUlZdbSJMdR2Kh4+rR5kJrupt4X7kUDYJUCIffSA7lrjAa+547rFvoX07jn8NjU
Um1g2hqrib3wYipmsZ5Ui9QqmYn5t+JgmzJimLbFGrlNjBmAEPWFdM1jr3e7+9EMXQA0Aw/86vM4
k84uWTP1g/iAXraXH1QZ74idtT3DofKXmZ8aoCx5sXVuMdTqAgHZPw7BgKY1zrGOOGANOgKjCf2m
epjPPjRtdvYMjj/70oTzl0FDSNApRSaolDP+0yUWsF3VTAWprIzti8J11PYYlJuqySLyXYOuaipL
eFXSOJPePwdb2OSfSj9aRnHEQQCuyWWjF2CyYaGHZcEwmqjtYV1hdqyJavIV39dzV5YYuzTB1n+e
QOxY5F0YPqvn3bir3HC993fxEM1u3nz3OLEh9bZCRPmMkfJUOREdf8vXH3uomP5PDJ69vKYoPY9A
Mot8AXCdlngl23Nq9Ah9Pcvjfs25PB9y/FRJ06JZ10MQ7SeT+133Gvm1VdWYUheF4WxpdLh+Ya9c
HHgHGjfV+1FHyCBPYo7N7CZO1U1+nta5cjWQg2h35M95wqOVpSyDmbEFSGW29RJ5wL2ZWfe2fVrS
vBKjeR2KeLevVmfw9k9eN+n8oxtL1T0x3bo1mR9LsaaMRewh/tpKdtnSl8a6bbF0YuCfYvz+3AjU
IyoDIc7Fp3UMb4ypAu9ZVZHej5Hs2YEgdeu5sDJGiQAhXoymofN6tq835rXz4DcWx9Yy2DQkYW3t
SES6SnSTde1OwAzj9NwCj62sUKKYl4NVRJQBwabX9AKutWCSMwa+2ur9h18Iulggw2ZUQIDBjNV7
RyRCXcTEnC12A/vRAvLxisJSVHnCVDnMPMfJBSpVfH6QJSemj/L6qz9OG7jXMLd26zEoBswTmNox
MsYIWiGR0QkbrK+/t5WpoN0JJ48nnZ71EDOURbsZPfUB5q3fQJZWTTHo07QxGjynC0lBGGSDC6ji
pnOroNV4F5VFV1ziFAwiJmvsWA2Ji4eNnzqewCA4BRwXDc7l7rZsX58kdAutH0FMjXV8wPg/XO1P
E/QnvnHGz3y3OvckRXi7qX3brnHU3WfnMOS7tyYr2Gr7MM8GW6AsFms13bcA4MaLET8PDNXtVvVg
a2LfWeMfEYiFfDmqygS/1ABx5dq26tn6Asxu7p/akIl8VH+IlRAeMkja/zhTJGTiLEQL6YpJ93Jt
BTgXPhkSZP1swdkGfdfkAXiBCD+qlO3L+haqFoOjUpvhcpJ7c1p9aWMSsY65nYDDzm8D6RR3MZMH
R6fB/52+2kC/pw3j2X+KSr+tD5SbgAQnNL374i4YQAfCwnABgL04LrXv79xT6b4oyDWUBfD/j0/8
LFoOdlFDTkWH0Lgn5NZWcz2bTvpZsBKmp3UVO+OLq51IAOhu23G4EX4dN49OXTbjjc0JLO9HwDHm
hv1ueNk92xTPeReP8nu4l1H7UNUwRR8U0NH4BS3Q2ENWFWUIUmNY4PLGoQETvoES98BJtvJnH8/2
dI9stWyPW15u8TeWbM+akzZyl4cpcLruRyy9CjSsmHgOh35fJvdn6S1UpxPRT5iQJ6wRa3vw3Zb2
lOiMCj52Zh/3qwLrdUb7PcAM9bPMI2V1F946B3N4xAs+3+yLjURBbum+RtX0a4nMav1cag/+blIo
29MinYESOd8cGFfaZYK+24I9Y0JjAcKCE1Keb0kcF6XPrEYPVrFKpsIdNzgAphu7n6HGSh9SczTO
TMsWuaPir6NXWcNzCBgG0m3Qs9CLBGXYfjbw743ro0yxdas6NtJom05RtDTMoNP3GG9LAS8lQSiD
ZVDUg+NNkB7MGm7eHEwJM1TgmBycoW0Qq+dOcG/3gkbS1pfIiiBgetHzltM4fZbg+n7kHYRzqpXN
UlMNHuxnW1AxS13WopuGYz6132e9R48IvDixccIvtoegW7eLnO9L3tQF5MaU3Wd8iWwavxywS/06
I+p5bExf/QhKX7UXcMfdh2FdgwcGT2FnnI+F1zyyp405xzm46gA06o9EChEl6cKP29O4Y25xwtBE
Ksgp0tvORuSTf7HPoDsT5L7tc2+HvCyzi8tpMpadURstrKQYcDxIEeJhR+CPzdkkG1r8DdmNaZMB
EPJXYMdlfDkoZ/QO+MuvSLCVag/TaNfHIDLQ4z2ry08kH7iGDKYeLERtEprQ0HY9ZCZE49lE90Kf
Vu7j1UWL2aSj5IxJwXvwUkrT4Ay0oGpVqZlWXV8CTg5N4mEc3hxwi4tzHIS2dclKI+btKsf2wiRV
1YUXdTth8c40TGRD1+MYgsvOpVLwb9ild7aWXjrZfQCFZnM2kHk6Lx7Z7pzPs9vDxHFg1n3yqjD/
BAJe/iro7DxAImk3nogQ1rEoe/pIwOegbTMbDnk4jmaCVYxjhuBmkO1WP/T93s0nx4Owcbn1zOgc
tauc7VPNpPmYeSN036Ty55U2UM/ShKfUegdpIqtPgZAMd+f3QCXc1P2SKjCaTkqM0sNH34lF0CUa
EIv8xHaB1aOdr/Hqt9e520N6QdkMYZqpHOWeSrGPTJXvZfWl59WUabk24ugy+e3zazskRb4/dMj+
2tpJSXbaY+U1/CtlWGLwvI46qKqVnT9DI6vkhZfL1UlCIhUkGFUU92lsN8NdDfitOIZOhadNPOtA
Hd1+tmjpY8oenxF1PeylBWVvIny78Pj0YQsedg1qeA3n1v/Y1nllp2sgKqBbWwgiBujItt36YQ6s
Y8jdOE+7fA3trOd9Dh/GHXRSn1etfwmOGGoWWEWP6DLU8IVcJoOw7wdekieg2b3m2LWLuHOQVvXf
7B6IlYjYM5MxAMSXFfnIX+vWsEEO4K6I+IKw9HOU4l14HTdV6J2IcSOhkybu6p/17m7rzwDjlZe2
GThPqgISKFigOJ6Oas8t7sWeu5RoycORe0XucQX5yX92fDNHV51kDgDq6pI/7mEOdm1AeX+9LZLg
cllXgrxlH2InA/qTbynGUzG2i8VW3pvRcb7MXlzclE3feomy3FyxGcZVmXZyYWNcd9v7NDmW+SL6
Wsaw5LzSfgQ8h2WBj8ShfamncaE2Vs9Kdx/4LIFcoYfn5AtkCU2rIK592rXA2sUCdnfd276OYSBO
/Lm57us8y/Mici94Vf5y3HWxzizVLn5cGDepDnIrlUxyetTFRbmKMTjWSHVqwAoRkHqpJOXgXcgW
WE+/2S/eKs6CKKY5qyNFSHB87oIaVG6FPO3OYuFD5Od5exLE08PnonLBfERhXaZzrtm76GyEdZus
jEi2FxPzrvfU3pwmo3+02Jdgm2wmxAQ5C99XUIrl5PnWVl10HqjPa2IVsraa11Jh7xfz91iVBu40
bx7j8AywFJ9p67c/HXvPfxRDv/7A/qX4uuZ1c9P5aPOOLln6/V7p+qmToGsyiwX1ot3Omk9W7XZP
Uy0s9szW3t1juAUNQYElY5H5BBTuKbBBSl+6TTs/0Wf38z0l3yd721XnPk7M2JkDE0hDVsgq4CwQ
nFopMl78sWTjRSXBYEeCujRucE9XHnOKnWEmgAWOsqajCKdw+1R1cVRfKq8mHFaLFR6AAnEOJeDb
XHUY8Ksrk0CI4rXKmZxPEK1Z7VOlzTpnSztK98RW3N8iopCM+Lo7AJZQx0Hi7eAnEoQU8S9rcrZf
lhLxr9nzyWyXSo4m1Zb2aVpGsLFSBHZQ7Ty7dQ7SJz1H93I2jNzsdvy6riuTLnnhwh2b4939TrOE
HEjFwMB3JaZPkQz7by0MQffKZTr9ZFtBVKaUs6cRLw6qwEcmV+ohrXyJ9gQWkv289HLhc+n3/EvQ
DeuHYPfk11gZ8aBdRz/EIl7r00DEg3xS+UwVhy1NpwOszvG4eu1cHmJ7i8AX6tLcrmOzWcfGW7dv
IZakdeILo75XLj4JOL10bpDJzQlBMU+LReEm37/O1hnOSXOn26Aazu63dfV0yEyP6b8ObB77IdRR
detUjvXL0e36YRHUwY/uOAdfl7ypngoflwxGGpv5Sgc5IZJPMwVQPRqf5QK0XGiycS3bX9toiW/d
vFUO+5sxH8teYcsyg20t7qpy9Gibtkv3027myaSriWvYP8JrGpSbjb4W7QY20+3M+CsPPPnFuEP+
oDnC74OmUK+F8qM2WXhq38NRTddbO9rE+h3vPMGDZbPTphbEgU1TnMd2vRnZguVBL6a1WUDpnkjD
k2qrFVmVKc5pQuSX97bTbt1xsEqfiryNo9Fxmc0Ca2cs/fBE59J+DVTtB/iTzOLOm3w+d4exy5BC
FTl8tjHWPiVeuIVkpSgJIrpNwsSHFah7yJe89Vc7PV/vuDok9gdnVLQ9lafUKax41glcGBWkvXZ0
nug5ZJHJxfPu5BgVzygvmqfV0dSBSPw0jPohHq1E4sAQgICMtse6gX619HFzu87lnF9thYBCH0cE
McdpayOV1vrcUbGkDZ1pDBt13LY4fuJM78sM5G13XTHhrS6nvgm+9IsrbrdK7P7RhnX+OSdg1Vdh
PsWPRQxGkdnHmhkDaiy+TE0xjofI3iB3jrbXVWnuDd6PaHQ3RECdbK69fdqfvVUPKp38OeiwPDIC
wBRv5tTSilyPy1LsL1AQzXbDbuG3x9ipnQMYabWmI5KJM3guJ7mT3DxPx8TmhaTbffJrN/9YTwz6
JqUafcivghggc2pj/YKe1V4z7nfewqleBcdpKYcwZYpG3YcKVFTCK7R5APsapDtjWXf4urlbWgx7
0CVLJILxkBO2+ynEVuvSX1ZuM2YIAi/Idg3DhO/Z+06HT36yBm/+7CGn/0KbwFznja62VBVN/Dla
l/4HlcDmftJD+63yd/ey5zanlC456e9Glwi3DDT/6ODWWF663dxEXFcbVpSQaj1Iyz3zaD058mTZ
M6iDOP782GDuQbLvoIpg9wzH+4UsFXSgnCr7Gpq7/2Uxs38bBtX0FVy699kNaaEls9eob/WM81Sy
NdQ/07ntg5Ztr2oAZOk5+kqHmSBZF3F+s/vjNiWGh3gLzMMqGa3a9M2gc4IUy9Z2ZuDA9ox1jSJI
DHnHKxji8jUqA4/f7QyMhCDc6E/eUMk6MQtszSRgrJTkfy/78SRbsd7K6AwGCWjFKng6Tpinc9ED
/CFqMl3qzXv1gkxf3js6WJekJT/a0zY/R22jt/QXXYAnYbIMQdinucvA/hW0wumrsxjvKdhjj71b
7N1D36nosw9/3FwC5KmfBlX138HK7bfYR/TmWAYlPPYeF4wXa6OQmjicwAz/l6P92CwdR4AssM5k
iw3Ch62zws/aHUjlUBF7z8WycHSsvWHqJ5jqrblSIICuGzCyHGGd2+vMhdb1UkY91nTkDJKENPIw
c5qJWm7avQNDNXjNCOtytIJvQgAbPhTjivlRRUYMSKyu7zqXfII6ED3lUzPK6mbaMUo4SRFDWYRm
+DNvve4K/TpRTLMQYtgq2p6oLMNlQoYM8niLRFRkkT8goG8oiGGXydz8bUmz6fvaqDg4KtU7R/8M
JE87Ve0llORpfrXGNb4PEPehte+wJElqv22mNMb/8ZpWZg9jc6rLj3lbqyEdVOc0mLIuxF4RxlFu
oty8/ahjEcKQWgd3T5VnbzdelJuYo1CVjxFOvGHSwj8Mj26k7SPveNiJ3Bh1bp1ZvCIuYtydoXdn
zvwGsmzDdNx6UdMlegrFOhVXOEdyOBaE1QUExk1cxAWwx5OVD2GYTX7ElLqfs8l4FMuupN3sd/BH
x/iwb0V9bToz+SRgoD6TWJj5rlwDTrUuzGljQlvqLsqQRtFhR3n44sth/zrGmzVmvMP6Rm/KsbN4
nVncTS3bz0rUILrbxsvTgAjlO00Gc1uFqyoycubug9qMaO4trBhU/hifAazZ1rsKMo/U5fRqu6Yl
7Ci1pz940smDLOqi0Xyrd2HNSVcrvgIRKd6CRahOZji7tXs6CwAYcS6n+HsAt607jNO8r6+r1PbH
iMbhhVmsgg9nX/RL367x91b3TXGM7K57xjzd+6x7UU3p6or21So5dROLjPvTLqoY46Ug7o/2FLBK
40CvzUHMOo4Om5ZDeTFR6wYP3MFNvcmbmJhlJy3+GHgz5UV7c3AGcClgw8Yd6mhLsCvtt0MUVX1N
mcNtP9YbxgnYp++dSLap2F6VVxGGOqHdhYe24cdk/TJy6S0awzmzdrPdEjwD4OxMY8YUZqkqD0zn
ty01tWH8KswSRPn3Zj+XFIw1jg9RJaLo4GDXQ7CxjmZN99LvqEyFWoH1Mtvec6gM05D29LR/OSa0
sP7lPZTOhR+vw5dRapxOZahHIH1mJ60xoaup9IigH67grYLBNBxIVIcw16NKPA1Fe2ZX+/eQWuub
xRJrl21qJRXKd2R7abGBj0yKSQ3r0XGIMVDA5MiA26GdAKgx3PdYTdqx+OMLjGy3Im4z1W61x52q
r5cGXRk8tA2qgWQzeqDiBnfzA7Z0bpioIdA/GIjfdEIxBFgnnPRuyNpJFBSshji/XwzGOGBm29o6
Lah218zfcOikDh1HE0vH8W4bKedHmiotub3pO/u8fTdfy83TbNN4uPG/l0TTiZD28uTsXnw3tJuC
b1uN1f3c5baT+XhEPKgYA0c8vRWu712wOrSr7EITCVizY4ujjikZPbdFlaPxqPLFTvu+g1JeezWp
ms8x2CaR0v52GOATqkw0+9pcl1NkX0zDoJZkoP//VLCqFMqaJiqoVXhAeVfQ4wxeoJXJkw25F4lo
4OcnnbvRnmFOPNDKlBUItgjjcZkGWm5fva5R1qkgS72kpure9eEa/Crc2NPsW7ky6cwCChO/aXbr
WAMo3jOQksvTCmhRJLZdmhlvDK8JacKUIWTrdkDwbfDG2iJEF+6+UuZFD1t/WPFQ81P6tOtItL9G
tzSJpk8SiZxFw59SCH62607Vz1Y0Asp13EVq5Ix+1C45mxrba74JoLAUJb24fpJ06IdDG4oYjib5
wX28VUROTBdNRWJZ806d2TT1pXQd5nrVRlsm8XFm6DL4qHz1mh5fy5vcexKAzfOn1K8G72M82eTV
NkOXj7R8bEoYo60JhLSuwVJH9KRMqIZ7QIphleHJXV+2dUGMseRwrbNlLZZvjjwTvaWzDjdV3Tb2
paOkeJp2z31A+7u3ia9kTIXV6iYovHT7bvfepwBW5L769L8mQxIv8fDT0dN2JzqpnoXsx+YQT2P1
0wfYjWnbsu3fViOmO9d0xc+xx8KD5MCVd4PpArYg2TvPS+Ph2btQfboInd75LjVbHrfKGqMvCnpd
b930JewEhXnY1jhu6ahoGEnGygW/tso/cM55d3TQ5kdS1X1I3dw3L4ikxZeOzgQHWVxsc9JoW1S3
OJbST8rVuHwEo1sY9P476IPBCaefk4VnC9F68FNg5GilJKPRB8dZwf6ZaZs/ia0lsi6Utm6b6rzT
bEUhHzqOT5Wuyl6uaY4wfYuQOQQsW852cAvH0gtozbTNw2YDPqQcY7o7ZxMB1oYL510ULmxWE5DE
xzHqqvF6lqGz0WBqFz/LQ3ioVDKwgbnQo4dVlo/Dip8puzO/eELnzYpQs04HyqnP9lpQLK012Vbi
e5Q9cqxJ/AsOQZu6ditphDt72z/UZ6eBYwxp8oZtD2hjjQeRSYJI9L+kaD0v7bZiJBVe3P6x2uJ5
TemXl/MxhvjdM15X2g8TIYiVBqh87mfC/4ntICpoPjE+opmM36yJIDvfcICX7bAkNXsd40kL6NJL
j4nAn5FfVV7S2tprUxaJeVl0JZ5yu5pKWsHT9LWrJdXaBZhcnehtGe4D7Em/T5w8d1Sa7Xs8e3vn
fkQLLynZtTX4jXOHeKs6e/oM8Di3TpVr9H1r2XN7LQO178nI5xUcGUak/1eJs+nx2W/40M4zsbwb
lXGJmmcWIJ4Xt/jW1dRmGaKcSGjFVNe0iYa6uHeYhtWHSS3TIZczLf4NKR/P1zgEFVNjBQ+1Xdcj
jzonVuhRg36zahrTh25mK05NtbFiQZaHv5RrmUc4nMt8PUQBR45h5sZOw8XfvlIHD710RoR8CrC+
LS5LD3n8+ZjDE3MYepfwr8+p22FD48iUsu7+Um2L/WrqJrKTxanFNUPv/c8gXCk8Y/SM4WpFC/iz
bsIlTBqrpYfv5+F42c6Cv7mdlpGQ1gsbPx3ryP9F38On24GK4Nwsbpm56ryZNAvjeOs7tRPK4h2b
GjRQ2ofOjZla61MjPDC4AmZhma5lE53ryJJmfFhQ/83wkusfQWubb9A8vVduCEoLyUbTHUKmQ4LU
G5dZgWtvgisKPtaa9Cyhj0RLXZPlrhRW2ke7cE/GVu6r5XflMyrV4oumNvuKnaddnOhTt89jVfo/
p72H3k3QY1Hzpzf3behH73aLo3GdDv4S298Rjg974sgKEwBoFF59adXN+rkD3+VfOUUnpwwUu2Ih
M9j5i+9xG6kejvSJAQAbQjyUN+MhqEUxHOap9K5n3CZoN22d91O6LZUAu49kVkxrAMO4hAhOn9G3
BBlDL+b8NverlnumMyDSjfVqjr3WbpO2vLsrgPQWvWQGMn/Ww6oehm4nqBVyln5qKFe7B7/zAS4P
VuNaIHmbSSYYE/mvwtnoCHV55KhjRQL7GNbCHtLYF8JcllPhPCGHxRnAsgtig7DHw6VXNtWZ/BwH
JLmUw13TuUPD5r52H8VEe4xTGuJHsttD+GDNwZIfV6HaL+FAdJSWHcXqpIHwzXnmNMOTGjf/BzMX
1Ge6WvdhMqmO4YsXDydD+9Y1xtlv6skrBVBkSbVpyf3wDq3uUGcR5/BOqz0a2ZSErxmvW3CHOOYA
XJqTbMawunbYPqg8F6OyD7Aqy6eqzoE4O/4qygMQa/CzReFQVh5UsKeO0aiH7Xqvn5nrCtqk/T+c
nddu3Ei3hZ+IAIsspluSHSQr25Yt3xByGOac+fTno8+Nm2qooR8zmBvDU13Fqh3XWhs9i5C/3iy+
WWhL5+Ii6XH0eJo/LSK60qfjI67NMWdEON1R89pMbWWioD9OnyOO8rlaFkjGU+LEpaek2D5viLQI
yeGirKs9JaHwoY1WfY5sNMWzokb9N/gePL+iDwCgzHk1tX4k7VZ6oVIBxZCBrV21Ce/vFZwABlJa
BY0uTcfYpoRZPM5CaypXxJQYEDcBHIluYksSG5t1x2ygXOiHrEP3DW9gBTs5kUS4Mp2dfTF0SnJj
zGNguvbEyHY3XGcbe1lBQfVoz6bxpzLq6FuBSYk4BKu/KgUhkW+DgZJPS5r1N7NUy/iG6My8GSvV
Kg7GUAyxZxg5oBoiB6o1Qgyi8fNBY5K4soRcnsgwypdh7tlIrcfhY07S9W0iJ4Dio5QIHCx2FXxN
7bCaYVMuluVR+KcNQKu3+VRVhCn7nJp66mXV3PTQZ/XmTvRj+UvJFCP+NGmmcYR93f8yh8zYqVrU
13eU7ul5dZAiZ4xSbf7nDHn8e6a3+iej+vosKxPoRFCh6OPpaUj01tWE5n48VPK+A+4BQoweLDpK
wzzRchhk6s0aMuSIbo7Nq5WUGME+olqOJ+msxkvSuOVTjBZXv7OrQrpF1MpnB+jRa5SJ6VmtLbt3
c62YXgtEooWfRIPySDyxgFCp+fGWnX+Vsm+e06lUHRdbLRI4UOBOQI7JhqBlDqsYySOzWMjdlrZz
YwRgKDWgIE+Zq7Ia2xX9JF8N0cmvumr1j1IhQXVbe2h/aWpYEI+QBFV+QFvzKmeDhHRBr3+KCUlN
L4uHtgSzgm41Yp86wrRDBciCp59XB3xh9NOSo9EhLz0vOjpPdWz6UjGs2A84QOEBy7V4qwH3wIs1
PQa2jGYY/fMKwJa72mRIK3xg6TaMlbopbMqddOTS6hmBqex3Og1NCQp/ye6LjMhzNw9hRVuL9m7u
O8kgp/2U0NauJzOvvdlKGbAOjkdNdkuAg6E3bk8/qlRNX0kI4HHHubJ80cSswlpR6vGLDOfkSZsH
QdFIjHThcB9l5YHXoDOd2V15P3RBfZdLTf/aFGT6j5SddOnVIK9+zDDrXsJyzj8zrZsQGwR4AiYs
DvTnyJhLGPhzrN8ptLmjI5Pt69doKFcEIjlI6o7IuHWHXi1SxR16B3+hzH1CO4lm4hfTBNSSRMhc
umNddH8GCBc/TFLQkHhD533qBAlEE/S4nF1pjnHn1e0SfhWdAExU0dFZp2pEtCuMcuSc4xz5abfv
NfE46eP0mDOcrKJ0KZNXEHUkIXM3/J5AFudu1K63uG1lXB4Xxn9/L2kIc6GdbIo9hcKA6tI7iByX
ohOlqIU55bdRVxWW10itwQ+P/KV9Hck+YrxHRHGcQd5zdpR5AHCoDafuMWwDIBbJCrR3pRyjGTxa
r3wnN8/udYNSNyefKPdV04UP0GkQzw1EIa800VEDblaIEg/OMBCITMve9i2Kas8UFasXNRw1Y2ep
GXXZoYnFHZjJwvTglVC4Il8z6Uonwpo97CzgDUKv4nHuGRHjK7XOB486Wsk+TwCWRwhi7zsjy6vJ
16NZPY4K7XdseDi92pURfDGIYjgnU+l/Cn2hyw8hPmbMjDBmEnVljJ5FEBvBNZKs431Roxiz5ylg
2IDm4StLg1nIdGCHOiRy1xvqTXll4irmsrlRJLbFtbqwS/0uk/XiKuYc3MO3GJ4Gze5+DrKTzVGg
GfKpyGjFE7mVAW1JabxSxxsxf1YTHksdhj212Lg8qGMNsmeSSvWJrbZAGywtirwZytWfmPvDCmi4
71s1N/+rZJSZO6UZitfVPJCl0fNAy5tI4soKphxZQ/qlL7U9CvgOkR4WeCjFpjxDjeIuayAXAI8x
g7vFypjot1CIA4sQLeXgO0EZVoREMr5ejIIKdhWAU6eAAfpjXytzepc6Jc4zr/NR4/o0+nVq0HNC
80YtM3IoM31Suyn5NZaL9SMCDw4gM9LVb+1SkxQZGao7copA24SaCscw7FUmzMMg1b9xC5MboPi/
pqDNak8vKqI9KyY+txZbQxGyyNRjolXgmaaFJicGO6mjXWITsruDQibqJrTrABs5o3YFKCeydyjd
MZvJLBT9tQAMh7XSccNJMajHqK15EhT+nYdWq/SHigp04QejPr7UGl6TyyfHn1rBuCE3SRPz09CC
/XILp4yfx5l2GTWp0biFgz1ywwFXRrseYF+DNlQlyeatlC6G2Qj1mg/XgNVIJ+VL6kwhQLYVgFga
TBw6DPUQY3CD4qWBRPp91NvyrlDjST8mWaXuC2Xq5AHjWqee1ZVdJEFNUBJkHBD1hGy4Tgv6n2Lt
JIKps10LRulwnBwjp9+Qx2aLBdIo9jIoBaIDWvm0twc95T3xEYIGHFNnmDQ+Bvs2HWMmmrU65fFb
SGVUD4opNS1myzTgcylLUK3Ab0TdbqisTN8zKYiSdtLrzfcy0cY/Y4EPQpGLjrOfdHP92XKEkt0A
9I0/JViL3LPGNauix8yPAC4Th65F7PUdHVLlE6xF2tjWMiavMpLjH3p8rNqkber41K0y+76ROQVh
Jhwu5APo39J1LWyj+QYPrjI+RUYZfwV00HUEXEPVA5mJFTAjE1SW1GsqEFjHkJJaewOdtr0dAJr3
nk25azkyIbGKo3t6rZP2BYTF8pPAawAPP1kyaJ+7MIUKsmuQ4LKuFFr5r6h8j9+nUJ/6Az15u/Qd
smIwFr2COiT5NcXt0FqUFwdJNGS7bNO5i/rUiUCDRTbBdVl+bmnjA6xSY/WnAjyi8Jc4NYId4BAH
aBSpae7LFowQne71Ach+RqxQK+yh9mx8ikmEbYE0o9PnfOnK2n5cen1UaVYubBOGcn0AaTveLkO7
UH5bsAw+jZH+KQQ03dMfEmlNTdNOn2PkEXS/L8sG1R9QgASZaT5TK24NTE4jUpJ+G2CIADLWdR24
FCVKaTEoXBv6t8g4ptViBcea2nKMSBEBrleqGi1DWnCFuUd2rEKbCSk1e0/lPsU36RqtOQmMHM24
ZiFdLppBo2mlK+Fngsdx2EUoqF4jJiOosKiFopAct1zfcVJRVaiTfA7cdMa800ek4HOFKjjJNIAT
C2zXkohXI9VS+MMFMpqorQ7p5Of6IH9HS4ENVGKm0biKnlOjdRIwwG6PsX5qsjr7CjBRr3Zk9dPz
EEZ5dKUQeNPbiCv90Qo1FLYmUXEjO7PoBF1DIW5HgpvXOhnsz8gFO4CPmFYU7DJngdK56Fp319ix
9iMqNcvwk2RSrxYjLKv7ximbx3EuDBXshg2CvVxD+zzQ08aTag8qjIhcgXldmO23IsrIcxNkQTHy
gDgDn8q4fMQc0EOCYwYkVy8yRQH8pvQPmKll8PQkBeNYJSgajfVfPyA7Z3BLtexuMY30icERBd9h
YmTHGWXVyQfwQHsQmE/9MsOPa/0awFt9zdwU9b9wKmz9oCrU+DzKBAJXoppMkMS4KPZOjDrpJ+rn
3e881NqRgDoNn9HYHR7nqBnwMJUZvtbdPP8XWsDs9mnjpD8dnHSzM3lYdCLqxK6RoEkscKEzIafH
jafZLSOFdwOLgcCP1Dv9RY2+eC0rKx5dgTT8M11cajRj2823ZTk6r2i/gOahY2zUdAGWBMiyrti/
syRffsbkVuxKZGDa+twapJfEidGt7Txj8NTYyn7EaLsyuEcs0O0llTq6nvHK6WgHB7BoUS454BNV
5eOHtO2u23HWOle1tNHgHUglAmWUhM3Orhxg1/gWRirZoVxCj4ZsfcfkMXX2LdVUb4ywYNhALMas
PBA/pt/qEqtMEAf0qNcqTD+Ax/wXcNPkAV5rB84w1nJlByI8eOiwT5FHmC9I0+Ky/6yBFf9a0bv5
Ypj0ESTe8SYvM/0pyXRZPNbJ2CO148TDfNTsYfrcRm2LDOrS6MgAVVkXHOZST576Sm+pPI0zpJVZ
Xag2ErsgmrpodmrvyJIUcxfLknRxamuz8bWOV7MLu3jCPjpjU1wVctJ66LijtB1qqwb2wdA7/jiC
zvOripdK8dBaK1E0SMSc/LRLgBMHJDKG4HYgxwHQxaT6pwnc3B9JasCnFquYSxFSaw9kBJxsBgED
vKFTs59jMwVfAiL934hCrWXWeRolhoAYcAcVR3+BDwLSI4ce9FLHE4686YRzqLMxpcsKQyg/TuA7
n8hVKgYbJ1oLfN6AHDSKpRZem8FEdFNNyzIQJhRJ/CCAJkMcaVkP1KaJNg1YAZ+SBvidHzNi0qZ5
0OOeANfoz9pcxz8nG2Svl2UWUS7sv6b2atUOHopEgjMi8ifIpe0apftSz83PSq4B5OkRDXloFdEt
Xm0H/ehCfwPNVFlq+SW14vmH3Zvis0lDS92JYFEVP3IcmhPMhgpjL21yQtNM0YtHYXf2E9MbyxdV
aQ0AS2UZah72kPIh0+GKGyhpSgGvudFf0ZMH8AkcN79qIF4NO4Hue+fxe9QvAZzn62UZSzAiFFB/
t2kcvmhU00DU1lMe04nlirmaniszSMFhxV0CcAMcAAT+W1DMkfRBJC204S27OoCw52/qYOtK/B7d
N4JjIPlur6OTtgubzrrrEkOZMNWZMKj9Jcn3pkrjL06QOg+0Dam4jEGwKGuBaypd21SgtkyxJNyf
sWyvBA2kGhooS7crITu4EKuCn2ZEqWLfOnUi/RkshAPOq5uv5WLmaF2oq4dJ1DqLd3KIKMtmIDr0
ncht637NOw2MSr9ctWUbNl7QD9T20G/SbtphkV/DFCvmInAZM4GItGRvNxXhDOLNzX8jhL+buM47
zR8alX55bMMq4KS5kJ7R1WHmDsusfIeAyDeeZiTR7XgRX/TJQqqlBnepURojRHPHtNQg3qSF89il
wWK4JOsRQUMgBA9C1ZSvY6wvX4N46AWA8LXOjBhc/yqTVq+9ZaQO4y1MoAhWXcGZhhs1o4d8rkIF
+CxptTvrlriFLtbc2U4I4NgSOZF9KK2OYVFONU5YetrzWjvT6l2mdAz2AEVleMxE6zwqRYSKhuPQ
sf+kDyPdDNrhrR9g9lsoFvj6Ky2RjuK2HbOUu6JRyEU72u47ktUigYaYlOWjNgtgAWDGWkg0gUq/
C45cv6unaK78Rp2E9OwFCrQ3qX3/OuijMu7GvhHJ3omclDcVOSaRFgDUBfhcGCa+oCQY/55CCjO7
flHE4OUlBHgCszkFcuHUWnyN/piT345DbD8YcZrVvj4sGTStEozdPZQfmto9PAUOo9bz3yItRLuf
oyWY/HmiZLUPIwJjX3CKjb9gxIktErpUHGxWKYKqkBY8xbVFLFEz+kIB6DkQhMy81T9ZMTFQPYb3
8VR2Mwov6xiAWwYidN/BzEqakGVr3tYGfWdPX+YKaLFdJWgxykCAvMVyuQqNlDsRCCAvE5VUkHgj
sGw/gz/0uwyq+WuZieRegkpXV8AgtWOqsRaJaFn9ZwcDyR91XWqFVA+JuBKDhk1nZeoPIr6x80hR
CkLQobHvRaXX4hBIe/kRKqN6C8V0UD9BJtN/j4bQ1+JMBjyTWULhFYXhaKE/qhb3kAt0AYZf7yPa
7Aw48AAB8aKsKVEfI4YepF4pVT7YoKrGl75taCvXvUl7N1Vb52pWwm48jHzvzwsefDpKqhlXCdWT
x04fqCGhcdbfAIjAS5agT+6IDnAXmdqWg7u0FDEOdlw3FLA02ASfqUlmhCDloIGXKlL70cxLwLC4
m/C+zkASuwOn/A2E+nC/JnpAcdQMPpiilO0DPMngV1pRQfYGfSLDkJOdARNhpMqLE8085rCKZgt8
Vka5Ik8Q1t2hhid/ZRTbUIbVquhLJIuOzFd16hd0hsyMIluR/QpF3YCCCFJKSrC5swpMelF9ESUI
AIws+AtpoHnsxi1DyX1e8fzDmc1lII7XwYKMlGoNUDiEjeCkZfYkY7gMHl0o86dhN9YjPqjV92UQ
0ufm6jY7tQsbQvym0itvtc7zXkso7uySqaOMbdgLwMjIzu9XDOrsR1M93RK5FK15DOloz7tICrtG
Wq5WbtsBr3lMy1K/sqmJaK6NwDwpfDlV4r6FDPi7CdTl3oQt2rkjwIr+2C3U3x7gngVomypWydlE
0ih3TPHqrJulM7PqmbxAeVYcCqO0gSoVfL6ZEOV2YyVesmKRKjEg6dEvJ0wGxSX9AqMYCEhTh6oG
Nf7NYmqoQ8vFKQyMhE5pDJxtSBEeAFA8fwVdOjBvw4G6tNcruDxu2c/Mon2fcb1qCfwrbsDwAKQ/
kWtQETmjCrkhd2diNpwa4A8NYan9UPoycPu07g9WOk4PipIh9qoEIZ+u6/0s7cXh/eW3hO91eWa1
Qse3kbGlC3bKtYbD2nTAVnIX6hXpUAaUuT+qoAR12J3VPT0Kx10MGX5qpgxY8PuLb6eKMWCO1TVV
peuom6t+yunqzAkzDVp3hZsGuNxdIwIeUs5YwF1KVhEDa6KKFsLMpn8ek1HBEd2lBWgTghgK3rXZ
fb/wi7bc8+0v2kisAHgO6ibnc4SlxA7TwvST0NE8QqXnmlAYw0MvvIGNtsu60UDfy54PRUEFQBtD
oOEzJQfwJM6Fk9pKAPz9WQwxXFVvhf5GWayesNC9JCUu8pByK9y5EGBHRjUybUuz9N8/ha02xLra
qvBhreqmYGI2MinVKAvGvIMEAQ5s/5SxpQOPgy5FWDgZ008G/WoXFEXOXUMk94RprHdQGBvpCwCS
bZm29OGhA2oPJjATwlwBFrdTpyvQc86hKuBul7r5sfEP64hDE6Sxud5A1hebG2iXMBDBv9DuQwgP
yhXl37j6mkt8wRWVIFrb7x/t242erre5X7OpQEypKoiHhTqS0Y7z7cy6n8Bj6GDF686v7bp+cows
3L+/8tubzcqIzxiIGlvMo1p/2T/SDu1slCKW3GwmJKnXIdhWHG9VflCr5e95MiSQawMjgyLO6Sos
HetOzYvWR9FdGyv0zc7FNU358bMF3vrCvXn7LlDfxnzQPaYhyNc8Xc6WTuDkCje16fBmHaVhj4rj
N8g14vj+8b19ExKdDYtp5LR70Pddj/ef44PK1TRTjG8Iaq2+IoKBiwV9OPYAeMJKbijnXhi7fnZF
HSEmGPBQE7bqhYIMu8573nwVKeOvYKbQ5XTJWklsovQBtUb7gs7IuRvC6AQbIoSN/NNWXXxkIoSk
c4s1bnryFWep2sqvrHYo/oeryAgiNOGFlHy1zVnGgMmJKDjLpbZqsM6dA+Zoqi+scu78kCsXgKeY
ggIm/vSLjRY43TRilQ6EgAm10FmOSaQ1u4kaKx18amHvX5Fzl9FRHdADhGVYs80LM8vGCGd7vSJi
cB7HAmEQbwpDS9n1GUHNBUuyFSlaX5qjWyqnKFGN2I4pKZ0+IwaGedyIMH+NaeiBD02BrizVjd0W
60hipRue39/iGfOFY0CETGArmfSsnZ7pEtiLbgASddEUgNEprODQztRb9TzZ11lgU4XQ5UHqAB4v
bPfM10QElm4zmkwYF7kJVAYtLiO75qW3QW+/aBCvE3yxGI4MK+v3Ifzo3ftbPfMa1oCM0Sy6wCVt
TUs7Oh0Yu4xeFvBQ30DZct8r+qWp5Ge+oqWh6GYKVIqQft5sC7maMCnWNxdoqZhAvadtctDbVqh7
UaigkeNEne8F+N/ogkE7uzKOAAobwwLRSz/9lAG4/6ljGpib2D15NGSYwA9a3gZFklb8xLYDdh2h
cgYXFj7zTFhPJbpA7Bp82/rD/rGkDZR3C4YpB5tW03VbqMMOJVjl0aGCcsGindkj8n86A0x4Kuu4
8NOl6kzVltHIYefD/fOVBmjZZDQQb2MaSI8VMOXvqXAu6RWf2aCzasMzP8iggqJuvimEaTSYBx5J
LBDQURvgSFBbgkOowlL48CV1wHw4TNlg7A0imKcbTCCdU09igwGCQL7TgWMaa+OS3tvbp7BOXFAZ
smqg+GZuJQHVwWaKR80cGAUBgft0TMHzRclwIRQ7s8qqjcc/WE8k9Dfms4evkheGQzPaAiNaicIA
rROZH37WRNE8OQ0NRU1F/ez0xCY1GibCd0AWgEby+wZxndIvG6W79L7ObAfDLFCzV3Fy3ITThego
ybCgfuouI8qkca41HoDFC4rDb63i35Gi6GUxIp7wZ7MbjYBlnAqKnGw3vcZ4xvMubsF/VBOs/x0M
62p++eiVQ4yXYY1A1I11tMrGbsTAuqkfEDHrekXKFtnVvpqnyX9/lTMbs2zsolRxbiZ53unpjei3
hk1ak4o7NS3DLLJuGCbT7m2rj7xqCi8N5zm/HikAg0yJ77aq+IOm9pZFXQcIgtLS/2OcKN3VIIRp
k6hJ+dhPjf7r/S2euSBskTFmeBk0/9+k3ujjw1rhIOeoiGHulnQXym75+H1Hk4fCmKGvVtfZCA07
rQnHHdKB22dq8GBPEJ7aJJ0vTK98GxdQijJwJRa+Ekr85u0GZoTc1CqfqTPaDqQ2qiywZsbPQPad
gzPacHDTcKKF13b54f1jPPPlCLfQCzSYVSiopZzelCFW47pmYIlbmjL8DgXI+A41T7b7rES2wzVT
IEX795d861YYTMFRrp0cvOfWaUejVjgjU7TdQC+WgwEq60em0JG8UTTS84cABq9wyzqinvv+wmeu
jI2sp80DtHl/W61Z5l4SwKI36A6oVd0lhszdtqrGD8exbM9B91KDcIXk98Z/ldUEl98G+OVkdnGA
1xgg8qYUFk8hy3LjwgU9d3VwzVQD1xMFNHf6/XqdkVjgVMlL7Sk+oO0Fti6LFVTpAyu5RY9wvjUo
2h10gusvHz9Oi2Nk2ojN9THWq/VPJGLF1K5D0wD9D5jpQaD5tCvRVLyQo567oJZGTkwMaZCqbmJm
NJ8qHcV5kMlmarktgIUf+oSqJ/jb+ghPpD3+D7silUbolrQHU326qwU5lRKKILdTllXsw3KvTGBe
iGRduI1nN0aWvwYf/Nfe5PooUwELRaEBBZcADgGTgWmYtKUzZcc0N9T2aYH5c6kSdmbRdUgKeQ+H
iQvfOIZFA6ZcLfBsZia20aOCwjWDgy/RtQnz3H//KN9GclwOMlSDPBWvoG9sSz6msGyR1YES1UEu
8uJlqrPvcL+seoIhPo/apazu71yU03rwOjKFzMrmXIkeNl9vyp0oNGlNuA7PLt/FQ6fejhMKYk7c
FcfApnUk4ro9RCAjmQGo0J5yw9miIZijkXfh6p6xNw7CJ5h03cS2b8PLaASZyXSoEmxNE+4YpAuE
L0Qp/v1TPr/nf5ZZP8M/7zAxu2xQA6bfBMsymW7Tr+JajIqUhpfrTndv5JFypY701+wMxdoqoxWN
cLnNVJ5EvTBs5Nz94ov//2AFLMPmtZaIyQWWZMsh2HFPglb9ozd1CiRMDa+Hlhzt/c2fO2KK3/gS
POc61O1079JcmE2BLKNrGXqN7hoMImvOxwu7OneRLQaJC8Txdb7luut/ThhksMymnjwBCb36JUhC
+oi1Fr4yePtSKHB2Q+Rcq0I52F51c4CoIwMQEAQcDUPE/aABEUijJroQcJxdBVIJhofaB/b7dEPw
moJKY2wqY4LD2N4jUyR7n0wLBvT73+fcyTG+B9dK4Z3iwyaMbwjubUitLKR06l4Bme5b5WA9VjCG
P/8vSyH87KyBNTPAT/eUt1PbOQofqZq66t4OuogOpw2MFzTRmHz9HxZj2hUlOEJssc3CkbOJUIcm
4B1owOz7vmPwJQhxf+iyfP/+Uue+FSEaDhA5Zjz8Zl9gmKTZ5pRudN3IH5GysO9Me7Av2Kr1/7I1
nIgkW2t5CA+x1WIussGc44V7V7TgJt0erOgVxnF8jqhQ7asets/72zp3Myj2AVEErUQPa+P+9A7S
eG7SOkNPq/CSBXpckzAkjLg+uvCx3u6NaonkUuD4qGRs9zZK4WQtmOqVTd0coqB+LO3mGqiceVSb
eLiwsTOr2eguMz6BmS8r3Oz0Ho69rjBtnPa6MSrmdZg7yhdGO0HdEf3ygERfcCHefHs/qKwLBucQ
R2gwXTdvOVZNAPtKCamdHvtLJZaZmps2Pr3/uc6uwpRDnjGlDHqep7tSlMGcFtSZQLShwCqHsLkD
wnlpptKZs1tjIRotJAcUndc//8fQUq6HHWWDqy+GeXgQIlghE7B+r2U+mt+0Osj++/C2uIIUmTTU
6unwbLalm1kThxEpAQpjBOu59jsurA/OqKawQD4gMUsYdJzHNqTUFMQmimUgvSt1VHRbtGOoLsvC
A4oBQU3lm114zW+/FnbdYPwmOSUh5rYhWA8VDJzBAc+X1f2NtSTBrdqP+vhh6w6lQrWYXG5h3TV7
Y93tHLwPAJAUZYyu3OVp/mdZoWaNmVwag/VmQ6YuyMAtlRRZY3r55lGh9NsovQoRUdRz/JKXSrVL
u+jD9XlWITUlnFiHJbCh0+sHEBS0t4XccAMNt3bTwkYKZ5zHVL8d+grYXtI6gOjgyfP4UbqsL/bJ
zu1zNRtk5FgQOo6nvyAj01kJv6CXmgysTNzo0Y2Mjfyj/h93ss7YwjHjmTGNp8uoyMP3ci3jQQuz
fUcf/xSAjI/vv6011j5xKVQ813Ehay/cWf89XaSJi7bpWvNHD0e4KpVHMz7mqrUvheYy8YYAB9IX
8xou3Mk31YV1VchGlHXlKhi0+YZgCVHrncwfU3/tRPZNPuy0MvAyM/GX5fv7G9wuRe1YpfvAkBwq
rjCgN8YjRldiARoKK9icwjvUTgKvH/Phk4Le+k414alR2Yt27y+6vSF/F6XHT09TI8TYlvYSVIeM
sZwiF/2O9BF+QLZb7Nn2319l653/fxWbmFfX18F6m/dGEzpEDpitRdCcRkAlylqKRUXJg1d+CTBx
ZrF1WAg8NDrejMjYWP2mLBlTZqxoxChgrbGyn3BoeMypCz548dnXyVKbi2+YQWAtNUvBTRwhMeTB
AXGVj4Zs6ypUfpiNQV0NS7Kxi30vIpD3qDNiZIzDSNeYZtti7d//Rm9vAt1ZWBDYKapN1EdO3xeM
gyUxTMiJQVxVZLFthMJi9lHLS+fnZJXNKyYhQRNgInlEEDRw0c16UVPx8v5O3l4AyhFIszKcY+02
WZuvMmVKp4ULUmoMLTJ/iwk9hwyC7qorYV0alfT36v5rlggwWIwSAd0S+kvbCXUjGglyHuhi0UVH
RYaYUYGsbbU3jZLXd4Bvy31n9v0R8VfNm+JEu0IlN7tgG998O3JkZp4I0Fv2yuHc7DivUVjPI+u7
E8MAqJFZ9CYzvRRNnV0EhAdnSsfGVLeLIPuCjHD4ks517uz0WjeuC2bVOYcPfb0VESNJhGihsBDz
Tza2os+yyYnMaXQZhheBXK7sr+imQCGVSXQhx9vs6P+XIsplVCs9bMYZnl55PbDitCC4dc0c8nfL
Bv0+U8THjMTfVWj9/N0MIzC3SISlLJGRKiKYNpGGAhuM6BtdXS417Lbwvf9fhu7COnyPdNXYnBu6
OQP9MwUY/WA0x2Sq5xtU5Po7ow+NQ0TCDLNrMiBiwt8aU4aoQJTuwysD3RaPT3rpoW8e4d+fY9IK
WJ8gAfGbeqRdaEjoIRVRzlPmtjLNPk3IGexjuG0XBnL/xYX98wb/rgVMTuPi0LwnNj79jlLmSD/P
fMcoab70kHuQztIPS5AekSw+GmXzo4/HH71gfI4MPhdG/32iAz0T9dVdeoUu/aU6xWorNz8IR27j
0J11Vu4WLQTFAlaujUS+KhpH/5Oj/5peFy1dzge0M4t0n8ZLrj2hCRf/WmLUqC+glc4c/jrGVgWq
BGAC8b3TAwmaReuR/xxcoGFo+Jpl6YMfrvw6SjL//ed65g2dLLX+lH9yrFrMWjSv1y7qTOUq5ULc
EIz2H3+prOLwRkGyrb7wdJUGWmtQZLyhfgmjveZMyr7S0Jr6H/ZCWiVoAdKEMDf3yGHKQob0Gveo
TJIfsKLbO2VQzKf3Vzl3OYB68CSoj9C73VgdABdhNeSwqtNYJAdGtkYWjBAR7kIZdjdqhaqD1lfV
tT4kw9ePL42PAlUG1uPtQ4FaXYgxh1qoU5y7nYQxvjIXQbmC6m085KjKIZ1mmg/Y/kvYwLfXBOA8
+RZwJYJpTMLpB1RGWjtKk6DfYcv6NkmL8hg57aVuy9ujtekA8ulUWyXB29brI7UeTLXKZxda3pNq
Gq+DtL8Ei3k9oOCCZmt3tGTzMVgLxoeKpIZaAGVWDYjuxi3CPxpJu4sZ5iliBd+dCmHwYyX02PSQ
mK0iNBvbkCYMEp3J8/ufc70pp2bGFvgt8Ay0X4DUbJYGPAOZLGVp2wSQrU9BsiurqN4x6wiyQ9dc
qjys/7+360laIWCSAa9ubu4slkCGGno47YjcgTblybcsDIM9OOsEcqNVHdEivjT/760tW9uBQJSA
lXJzttXyiFmDEKPRV0TQSPFStVT8VLbOvkJf64ItO7sUOTskULQM8dinlxShtoV5jYjMoBw4ajgQ
NVV3gRMX+V4kizA/FrUxZcbGVwOo4MquvfqNx1YmuNO2AQPDmNDuUBr0raqUwWkfvCQrUp0lsJ6g
FMksTzflBADOFjSoEMrL7XY3j1FS+JkZGb/hhtlooVXJpTnDb85xs+T2HDMIgDYTDTyonpUvZPon
sUTn53U2XNjcG7PyF4YPxIHoir61ufEL0TJHKpJIaInOdX+FVknuwQ0qLtyLt6tQ16ALT6MTl4p2
++kRoio6JFYNS9lJW2NXR8OCYpO5HN7/UNvXRezCq+Jdccs1GyXS01VgZglmPoF06YNAfZqcgaFJ
YX8169bgMoBoehrKS+2hN0tyYiQuK2x7RW1vc75MWPqktxAp4rYR/oR+ueE5Zac8CJSV7h27W/Xq
5m73/kbXz/+vGaEophGmrbBDFgVsebrRbBr7QU0ZBNXtY7f3xl150G81/1JpY9vJxGicrrPxOUSL
vVlnrFP5P54Ln9kb7u/rh9f3N/M3H3lvN/rpbiazjWD+sYp2AFDgMstjJ+6QefGZf+IZO1pv7qfG
vUY+352/vb/2Nvl8s8P14v4TfJE+Z7JZR2opR+mNHiB495d1a11/1K9uT3J98P+sM2UFehAF68jH
4FBDq38G0HwdXLgXW++9XWXjXqDjJ5my7mbZMxvEQzjQK7zqwlt+kydtV1nfxD970eNGyGT9Xrf1
7mfqffljHF6fP1+anPl3uO9712JjdgEyZ7OIWabeATv10B9wnxHbvF886yv6nVcXbsJ6l99bbmNy
HSZWYj5YbvR+Ivrq/irc6/+8zxcCDnHGYPz7dLfJed4WrYUU6LorFLA8ikUeM4M82zf918NL639F
K+jSB7tgLrYEqM7WKyda1xx8EjseWLz7tri/vt5F7kPrv5ITuIhtXnAsl77fFlyvI9KhZev3m72f
y149MBFr1+6ju/gqcLND7174fquvf+f7aRsrkko4lNAL101GXs4/0kXx00Oc7cJxbn3z5vpvITtS
YRRRROfSXRHt7hBAhSib/npIrUt7unRXNkbDtpLWLtaHZhvf++AYo5VcaQw7K1KkSC41nP+PtPPa
khw50vSr8PQ9ONBizpAXgQggRWVVZpdi1w1OSWit8fT7eXbPMgOBE9jk3rFZ3eXhDndzc7NfPNfZ
ri3gKngktqQaCI79uYDZO3wajpaHB5z7MT7Gx1+Q7gnE8uHX3iyf889rA6/iyRjmeAnUDKy9V+/a
T+Xb+k77FjxSbkR2u/o6fyju4nfao/FhZ8fsLe8qwITdFJul2DEaewblBfbncEOW5wYHy61OxSk8
2q7t7kG2L4ot6w20ijSzWqRZKw4GDUgvvlGOH3J3OfwMDhXLW3rqYfce3woANAQB8Qu2HDju84jd
pnZeyGLLYkJ8Ujgf2tEhc9Bd5z53sfB7ah9RtPYbX3/j3O6s8lZcfTn2apXRk5kzGiTkKsfxZH7K
vMgbvfmYeu2terNXM9v6pPQTaFoAqqMpvnoQJAhVJ3NTtYcG9XdZgX2LPJU+/+yL5pgsT9entg4E
pP3UPSl2aBogf0AL56tqdrEaRJm+uJLWaR76SKgqK02Mx9q87MQcfRXcGApkJ41+OEi2hS7W+VCZ
rZqTOuCcFcBSvy+dogAPrGU7MXS9emIUnQ4WrwHBll3XVXRcqvGDRO6og5X7DtFJ664ZstaVZzV/
l1R5/hEqk/L46lWkgsOziqSdJqgp9s+LbKJEKKFpK7waMZysTuiyElP1Ln9Crj7b24sihL2MNEyQ
NxyFG4D4BvSr1TnAjadZHEuaXasYCsdF+6L9iPgbGkqNUWrph0wZOgRfc6saD1S2W+mANmL+mCVz
8Mnoiq5EQGAYhts6N9Un0CQ1HkNNXNmHSsY36fq6XCTf9FzpjZkKpSZwYfSuzhdGx0Sj6CwLE0tl
GPAckbJwJhqiWRsdpxafV2SgjWFKPBxOh68NncfvYeuE9lGhO7h4SaWZewz3dX4pfpLG/qC9hdQr
PkbnP0lCpCnGJX5ysVhIERrW1ANmFPkfFP4RIxirwb6bK5VrNx6mndT28rBpfDTgadSDqdBrq9sJ
JVdpnGGHuE1nf6kBb3zsEB96h+LmHkp0YyTBpDFpw1NVAMtzPsmwFZZ3jrogp5eYQCngOh3LOUEt
lD7Vz+sf+fJcU8Kk5oVsAFwNed2SDy15ykukrFwLKZxT10wYPNXhTvvk4pHDZ4NVqQHJpIHMFSBm
/OKIhTQntGTpBzeQouAw4Sh6SPJQO7Ch8ru4X8qTlQXZSZUT/YFufvbTyGdlJ4JdHj1+A7gbwVYC
ZrautM3LMIZlzemy0XI2T2EZSO/1VAYT6HRo4dwiX4yUy6tXV8QxCD5AfRQq9efzzo0o18osgGjf
lijgzHrq5bml3bx+FMDNolkA5gCm7Pko4TjQm5qTAZkX/DxRQkJlGDPtV6+fLmtMRKGyRq/y+Ru/
+IbprKVWBzDEjceqeMj0VjnGEuozI+qhx7yfAu+1sxKYDRCVdEDYOfpqz6iz3GZ40aIPv8ThXVJK
y22AJ8vOI+EyoNiqAWeTSdFyuwAdwvqlpTfbrYs/bHGUZfRvMkTab2TbkE52bowow07tcBtI7V+Q
rP/6Pv13+LN8/DPst//8H/75e4nYk4CNrf7xnw/x94Zv/6v7H/Gf/d9/7fw/+ue74WfT9c3Pvz18
rdq/eX3x42sXl8X6vzn7Kxjpr19y/Np9PfuHU9HF3fzU/2zm33+2fdY9D8dvFv/m/+sf/u3n89/y
Ya5+/uO372VfdOJvC/lZv/31R7c//vGbqC//18u//q8/e/s15z9z+2+Uav78i/733/75te3+8Ztk
6X+n7QU18pkWRMzn6Iw/n//I1v8O/oTaNdUny4Q4TS5SlE0X/eM3Vfu7EEChTgo0FsCF6KJzssQf
Kc7fyVFIXFD7oG2ga7/97886+1L//nJ/K/r8sYxxK/vHb+dR0zDApYDho9oG1ELgOlbXOGGkw9W1
G/y2tWev0ZTwGEfqXs51fg/8OQrQL3ABmirKyKsiWyWVpAFmNvhSNWiHCclCV0VSm2OnOacX6/7X
BF9OaG+oVaBK8FSmvJ0PPljF70anOMfAxrQZyqC8cxeIRPHfGdDzpOCZ2AYyDDChYF2dByvbHjOd
E9b7ZSmFR6U0JBBZYwu2rosqf3Ccys9bGesUTWn/GB2k8q7PdOPTCeaeWFUgimCMzsdX1CZwMmlE
S7ZXzYMsIW9sBdrrAEx/zpLg9YymI/Svr9UWvWIlAFLnK5Uk3SM8EYP7VSVkNeY9OtTWhEDKCMAv
LR0cwVcTwn5JWuSi91vuVd8CEXEKIpoRr142utFsRpgr0Cr01V4stB63aivofPxJnHeZ3lnvQWUW
O9F4Yy6mZcIWhd3lyDTkzufSW2MMuEDv/Mru9Pu5nIInrMFfF/OfP454XADhEevFQT4fpexUG21F
tfOh3jS3GF9yadayfZt1mXUHQ9VyeytyjmSa4X8wP+4b0KrPbfC1Oo6MfSEuMbikIu/cu1KpV6cx
NudXH2YI7CqhU+OtIdQQzudnwYBBAFGt/CJQSrecaumNQqUB9vfS7HDML+MGoGzRhuabcaLXz93A
Mbimq6nya9h+d0AWrFssOJu3tWUUO2+nraFQOMBC1QbJzGY/n1WHGaK+5HHFFpctDMCbnAebmngY
1kuv/kyCL//voVapvlaTqXVICfpW12o3pZ4a9+gZ7k3ocrOfj7KKRMMgARFopNLPua4OUDGUhxg7
hJ3kcHPZINWS9joCXiPi8Yu0Lc6TOa/DkLks4XxjREBsHAxBjomcx8fXxggm9O+h1pFoCKIuaEMm
hLGcfYvf5OKbsfrz+iA781lfimav1VW5OKVfJbkNdaPH1GOUlGPbDt1OzDt/MYg4wXzAuqIGwXFF
D+J86WRZCeZAtks/aY3GD7vcuInlLvdiG23d0H4dAvCv4QCKPjMCKERo58NFobQknW2VfoYKv4eA
grD0gfJ1ff0udx1aRDrKEyRQOlCcVSCvB8kqeIMUfhp1n/AJSzEn18ed3P3iI1EtIHlDsAp0g8JV
fT6VskvUOEAy2O/sYXBNJep+aFFXe0HVQEx+5YSexxJFFcsWAJXVsnFb4YlnM1Y1mBOGv0CmADHH
5c4wq74Jn4dxoCbxUjAEgGldwizp5OURlhe+bKfRW8l04jfF3CJ0iH/sm6Up+neKGU2YH471mxpr
tXcpLe/PfY9EuqtIuJC0CHQ+WL0UkXBMyT03QPu+0OZqB8xysWvF72TRqRsIcs5aMSyAxWfEXUyD
I+ydL00XGG8VE39iCWHZo5wMr84/NIHmtwWqC2gHlZnzb42w7lC0+O75qiJ9wpBNQwjV2pOvuNi1
DAJ1AJ4RvBm0CVaJAX6qgZGiFuynGHd5Vl4PWNwPe/I2z9fVWXLKMIwDAQ12LoCgVeCHGoO7ay+l
fstnwkQ+0uajCeJKxcrNxkauTdCOrcZGxg41n/6loaTr14YpfyCSUzVX2+q9rYTqG6S/rDe5xkIc
amlARTvHGeCkmGrpjVWpoP2PQd/Ta88BMAAUS6jYUafigJ9/B1Wbl5JLJMWPcbYPed+VN4002zsn
+/y9LE4BwDoeWMCl4eghxnM+ihQ6cm/XfeoH6Mr+MaOM65bjHHrY1Mb3zdA0b4Jx/mktUff++vRW
TYu/RjZIpfk2grO32gJahaGlbXaJb0VRgs/DlGjvDQgIaJY3M4Ks6I0MoKi06WlOgCYc62rGxaPC
vWx5U9kOxy7oWucLqt31lzAyZzz+DDjI0U6cuDx+AoyBxDloMh6gayJtb+TUCMM49Rcz045jlnwx
ogIt+y6fXRyh9npXW98Dtq5oN1ABguN1/j1wuyydBmU7P+0DzUXvpzsZ4unh0hwIfBMg7Zce3Jpf
zWbx8foXuTyTkNeAdzucefS2nFXgjVSwgG3UJ/4UmOWpAzzqqjr77/ooz0f7/Eyy4XRoQ2Tr4C2f
4/KLBKbAMmOMmyzx66RB3CXDDeFgDvn0e9tO+p0FIepuxsLg44K1qFsuoX471kOgH4eim26pK+2B
2TamjVQIbzpDxAq0Ls9XPC4XRSkrM/bbXEZIGUFst4lRWr4+7a1R6CKhLgkMnMrparc3mAssPeao
fh9J0ylU8+qEYukeNWpvlNUnVOIAYBTXhT/i9n5Kuc9xPUmlnZixdXQ1IUcAKhceHdn7+ZIFpV7b
PSYX/jzk72y0u97jFy74sJFRY6lg1X3rVvWsmzh1mfGHrJR7Vy/xLfTsxJRvY8csC/6no/5QOVS/
0FOJ9+hNWyth2FDgqBsJ5afVendlLClhYEd+0o/zTb7Yy6Oeacnp+lcVE13vZfopbGVYETzZV6Pg
b6CEeLfFfpzm4x1CxchcOz0sHVUddjaQeD2shxIETCBp6Aawk87XPBqzVk3tLvKprvyaEutdG+Nx
nHXWx6oKvMRWv12f2qpbJOKzRh8BxCX1Wqpj6yp0ZCvD0kxF5Etdnfp5j6nvIQ5CBFh5wr/D0m70
JVzX7xEhxyUNhX0PU9bokU9pfL7+Uy5XmZPDwQHmIgSo7NUtrqilPDtpHJERZssH005oOCPUhH6/
me+8ri6j/flQqzdcucBaTwaGUkmrPcvJ0xtD6Wd/ip3wDUws/f9zPHEdvAiGit4Och0wnjxDQcCv
XfsRp+mEh405HbBm0naO7kW1DiYvZDKVQqwhFAdWASIh1+kcBDV8LQqUmzqVhdafRaXbDZB7e5CK
JnVHq8LIK+jsP7IkUH5d/5Zb24ol1pEcFeDQCz52hHx/3Srs4xCd2Kdm7MtPFpVpF4QlTFy+8qm2
8szP6K3cOWEdnLBVhuZcDa8tP7ASdPUFHVjUp9bEAvA2lhNmTeRPI7baDcfO7Qfsx0Iz2+u0bO1f
6l/iSFEopeB2/pEDLB6VsAwjv2mM1F3mOMV/CXWWTK3mnSixtX+RFnkWTEMufM1278pksvE3Dn0Y
kNGdFk3jKW9wxkrmWEJHLUt29tNlmKXkyiMKIC6hiRvhfGrp0EgOho2hny5ReY8TlfILRlGxU5W6
jH2MQs5AlVlowa0xsfWUVF1by6Evl8HwucokTKdCTfFU3LbdiXfZsWqSvZLv5tTYoULHT/C1V6Eg
pNZIqlmEPv7C1ful7MenSNHGnQCwkQ5BEwDDLAjhZLPP5+VFBJAke4IdmYT+kumIfyzpjJWB3t7N
iRa8Vcca5OiMyaFeqMj80cB3kd2fHsFGI9RQ4om6czxFADi/Zvg5pHXIMwi96HX+GdULAYRerk8x
snyXksF9KqJF4gZtwVonqfa7bBcGaEmMp3/SmdROcj7rNwhdJQ+VGoa3WpFGe3ff1qcwUUbhhhVC
QGuSA4ZZWBtLdeg3FdQtLDHwIDGHcQ+tsmprP195GiEJfT6SQYoDq4M6jxo+cbi2+z374VupVs4p
a5rq3skX477qzfJ2dpro1glb6VTlVfW0TDM87Z1PIJ5cF58AlQ/gVSpNmnVpnr3gYGEkSZ42J8u/
irHBaKss+mMXgZyp+86mBOzgm7kkydslttCJjZ3yX9d/xMaKU3JAwZjCCBSF9cN5sAhZlW7jQSxb
6ZMExedko/C9s/k3ohUNPEKrUEW0eQ6cRw9x7PAbGiUvXLpPEj5XD3GUe0VtTMQv5/31KW0NxvGC
gMybVwh0ng+mYUK3pEMn4aeb9h5PUutEPmE8Gllh3xP109+vj7e1hER9EPzWnxIa5+NFTmIbSFAz
Oc1ZjqOSjhgyWekO0XJzFDqn0EhYQ8oE56P0xUji1DeSZ/VldqjQ5fCSYFdtdCMAQ9/n+Qvjj/Nh
raoENDlwPKkZZWiM5DGc7fzktOLsyyGC8mU93tMVj3emJn766hycDbp6mIUZvtcolEte0i36Q1eN
3X3dwW3Gr1n/ZmljcNPa9uAHVfA63v1zHIC+BXNbCE05ILzOFzUtJOo5MQ7cThjpvoxL0s0yVHvk
ko20gM0IfIZZ8gU18ecvIn+cmspoNJPjKbmZuVODzZ1ROuqhhIPovnovco9RwYXkCCBv/RoagkbJ
xqhxvCga7I/2WC/3TdWNOynVCvD7vG6kldDvKLbxNFy3dNSulJulyRzPbDR8q80yynFYw0S5iCf5
u6aMhbckcvwDznq2uJMxhN9LvVfeqouc+paZYiLHnfvYIrAUYopuNcqhIhC6mIRVD1Fh2Me57/ek
31Zo4T9/tclDETGd55fcKoeRedTgGBc7npFm1Vs9G9vAXxQN48mDnfd5foMrJJ4iVDPn32M8uges
GqP4e4qs1e8qtqOPGBYBneswJMC9lk9eHUx8AgoXE5I+fLz+JTc2jUidRTWKcj+9jPNNU6dOb0pK
jxvoUCgnp3IgMIwSJklNs6covzPUuu0oj05oNt1ke3YbT++4JsDXqtP4UE9L8Cr5vT8/wYtZrZsY
84AfnVV2toepavuhSBv5xqJ38gY57dcpGv01lEYzVXA06QStXkA9Bp2JQ3fY6+Wm6Y9aleCbkmqN
83tg53vI7I3obJO08qUIz5d2ABIVn2GaG9vrDNwIpcheTs5o7SVt26PAnUIHGqOkNZ0wY3hswdgT
VO57dDFBmeIZtCdyvpUdMZl/D7PaeqltLPKU1banDXX9qcaLxe8DSX+jVPKvpAuVr1pg9NQEYsOV
ezPvD6bZpq9/byCwDlhLBE5cGVcZ2mhlSqDLLdsfE6ID+F84qPNovD5cEgnIFegRCWny1aW6LE6q
xGnFzldixeefIlY131NP2vxs5AYgGCGdIvRzfpTtGRDwkGPsS5H8F/5gIY4G9bDTPdo8xDy0RQeE
h5q+urkxgBDvTbZ7jB7U2yiSsk+jZBt+WwV7Jbe9oVbzKZvcbkKTQ1ynXX6PBoPjd/q4uMlUvU53
9s9DDE5BXJ48nThb50unmkMkQD+2N8hheTN3SXs3zYiEO2Nnna4H3K2vRHeCPEDI1UFgPx+qpelG
bZMjXMqySQZXYk9rD+pO0r+RYD1DPUFjIm5Fnet8lKBou7QYEj7TOBh3KKDhqQha7QY0t3aIVbu5
H4qo+nx9apuDkuELYgPKPGt0/oBibzHgUe6hRA47hQ7YyQn08b7suuUdZeOOVoMW74T6jTRccAFA
7UHSR6V4dbaqxrEGe2bXV0lqvs3HUfNUG9kPI+uhSUZa9vqIgUyYKO9T3ed1J77viyxrSI2lkjvO
clc2xbGPu/JolOOebdXGUlIHx34F9CDggvVZFvDaWR4YRZHT4TSG2JsWvCmOSlUjAph29cfagWx1
/ftt1Q7o11B5Ro/8mQp9PrekzKtmYKU9EoYkpzWptk9qGBelZ/aF/QeuOtJBr7TiMWwr06ti0VEb
ETy9L9JQvZXIW3Z+0UYIAEwGHly4iVDrWn1cTe71eVY1y3OwrT/mc9+4shzUnu44/8l3NdCdpoKH
FB8Vr/O564A0mxSRaK9Km/hpGI3ooIeDvZPSbpx+6nbk5rQ7AGSvVZxMqRzllgDkdRZ7tJeT/Bj3
bfT6+8bhmgGAiggaEMpVjAn7pU2ChFEqYM1eYvVfF1Rt/eu7ZWsqKB/qPGno6tPxOl+w1Bpk6IyK
5cVtspxwILLhqODh9x+MAttBoF7EG1oclBfHzXYWNc6y0fI0p8H5U8XTebSjfuezbO0z0CgaiHIL
BZq1FYqm4D+Bb4Pltegl3IxSqNzBRMifNEdujtcntDUUb0DAQaJ7xxE/nxCCuZk2zpHlNXhQH83Q
jE8SrxCvQH575wttDYXUDaQsWs7opawugTRSBmuZQgsfpbQ6LlmXI1pi5Ue8YneTOXFDrh7XtJHI
5uh6grNZF4oVJQFnDczDUxrjNk6l9KCW0oki9b8sqQsPUmh9LPA4cGvsh6AEqF/Grv72+pUl6Ud9
DnyD6Difr2wwxkGa0gskevWFVxo2Vb1UL05N7Yw7H1GkphezJTumdEGIxjDlfChjsrs0l2fTaytV
ug9LQz1WoRq52N0qD0asol49FqiLIzj6ZNft66wFn9MVwW9CYofnNyn6+nw7XYpRqWJ6mZ1h2Il/
rTsQK3eC72VrBcYbxWqhiWEJOtoqQS8lp5ixbDBR4Xb0w1igz3SALmD9kJRavTcWRT9WbWCemjIp
P/ajPnhx0bePerKoryPKMGN+CkETqAzoJZp3Ihi9CANLrahTOvWm19lyfq+bcXZnDvLn6xvo2f70
7LNSXUO+jTolz3dum9VnHatJ0gZw7Z5uYj17WvA7g7/S5MAv5aGfPLtQ5h+BlpJN1bKENH1ljdHb
GeM+62BpUdYcRj1WpmM3lvnk4yTgDP5gtMWvcrRS4+BMFrdqE1TDvdxndXqAL5YO76dGlT9aLW07
yIVjqR8KQ0G6TQKlshPmRLB8OT+droqowLKOECiBAp2vYjg7Y2XXw+BbsJkfWl4LblHYsc5uXeSb
aiCtkBNV+nl9Wddh6HlUikRonwtHnDVMsjLCNFcVyBBmU7enJM3Co9kN8qFocHG9PpS4c1YTJApx
GVHV5xm0bmrDuAgwSm4GsCC54w26Gj0ui27hCqhKj1Gly14a6vbXbrHTHdrCemmF0g/lMFJQwi23
ovjzFxvUiZBwVZFsBh+gz7+oy/5Y5Ko65k1Y36SmHd5MSzt9vT7b9cI+j0nlmRRRDGytzmdkzUWj
wvb0sYdSj0s4JQc5Km0XeN28cw2vs2wqcM/6uPBphFDp2oHHsBMp1Aqz9gOuUS9TmFpfypx/EI8H
ySycneVcB1gxHqV8tipcaTT2VsuJ+eCcD0Nf+1OhtX45qcvtECb1dOjjFNv7CM1oWujm7cS9fU+L
PdJ3JrzObp5/AA9BwWkmJKwrnLWTZOj/ZLU/d8hhHAwuOITmpzzeCbKX+4bbg8aETfYhOtirLMru
hTuBCqnFsfGcd6tCHb5PJvxieHpFfGsrvXbMwZH6r906DEvdXbChhJ7aOtsNVBB8tGT8dMi+ZLad
uE1Vf1gUa4+jtLGOlIsgXFEiozq2/pBaZY8SAoKlP5FS3+a1WR7mUJpvXj0dTGOAs4puOE+X1YW4
hKNsVkNT+tR6xs+jFki35N7w9RC12XuTXM4IWhlGYcwHGgXotvOTvihp4wRzUuAIk6OWY7XKgWLM
nubi5YEDs6dSXie7psK+btrJ8DNjigi5X4d9cnSUTndprvmjroRuKwXNq7c7w4luFp+KPb/e7lPS
VGnBS8+XysFxAQ2FXpZOe1DgjUnxcEXgAUVdQdBbfyYlxbUhMkq/N9PPZr5obpLqN1iUJYdRUvds
FTY+FB8Z9TVVQMsgdJ1/KDiOlkFmVvrNJC9P6M3P3ujIr4XVigcWCldAm/Alo+IvfsWLwK8HkjEo
tVL6uJXrb8ZMmT5ppVzvfJ/LUC/cISi34bhGciKvbu5sLpB373SoBosceDCgKNMrg+5PubbnMrW1
bDQZAaDxEkL5eDWhRDbqNJXk0h+qpj/I4P/o0/eLd/3Ebo3C7gbAAtlaqPOeL5tEIdvIpgyaxjgq
roqiIoQDaa/xtrXh8JECbEuajAnAKro6U0kUqJzCH9Pa/lc0t8qpnx3zlDpD6jZWHewkWFuzeual
cWtQn19jUbNeydNaXQq/T+ha4VSN0E8k/QeHlY0AtoM9TRnxOY19seWmvsIQb8wKhMgz+VS0Gbh9
s9yT89zYcjSEIEwIG27+1+oLYZQdNkqslX40DvkNj4z8tLBsAE47Z2d3X7QCOEQ8HIWzMuhHqgmr
mFplXZyji4JInKN2BzuxASlrn+nVfmui7FeeDfdRX7wvZ+e+ipudtvDGNxNXB4hdBheEzPOdOCK7
PlJcKH2nD2c3UYYKxCnaG9f3+9ZqUgmDjczj2ODWPR9FJSy2+MMxStkCCO4IsEmbPcXYDR2vj3SZ
OlH8R6+c9xJmoRCQz0dyltqUIEOUPjD0yAvq3jjYrdb7QdYmb7UlVN0SfMcNsM/w9xqa/s5VvLWc
9PTpdghNEPod58ND6bWquo9L3yqd2W2QbPJohnY7y7lxsOlAcAWDxVWAlKwmSaKRy8YASynqjPYx
WSRA3vGi17xkUgzyilTek6G8TNRsWpLP0izQvnhGnc8rVfJCGojDftbO9T3vQ15/Yak/NMiGRocF
tvABgEG9J2iyeTQcghdhH7+DC+MNYwpxMAwiQtiET0/Qx9LHsCnSO7tR9e9TqSOv2EfaYxcXzZ1K
pvipB+VzuL6lNuaOGI2Ag5As0n8UX+NFwInx0kHKxMl9Bb+su2RKsgddpubdGh380UQdHkAEvBZj
QEwAoyduB0SFCN+rmADhvWvGigyoATl2M6cYrlsS8r7Xp7axXTGBI/UmYJMkXIAmiNa2kau5L9dz
+LREVXeUqCycro8i7pmX71IxFz4iUrBsWL7jxUvNKvoiG3M/qLv4XblU6jv4qgUqOV10xFgN4fg6
krAw7fek9TbiDrqpvC3YQLyL11jRLu/VBD+93M8rtT7IPJQOqYZhwaLK486bbaWnJ4AazJKHE6cf
vgnJ0Pk24f8FPDRWuS+Z5nelKt4YUveAUs0xyZpHtRtuTISpySjs23quj6mUnGotvGmq8vP11d74
ppSlyZkpRFIQXJe/1aIOi45Ly+/7hgiYF/mhS9NlZ+dsrCwcYKF4xUsK+PMqBKUG/tlKuGS+NJrN
TTASSYtx+CxJ+Xy8Pp+NYMeC8uoQOGeK4Kt17WbMYNMCEPNUKPGhtXr7CIrlMMeTh+z8a1vifEVB
pGOzCtEw3t7nX1ELJqXvsBL046aSj1ldNH/ow7jsyNdvhBTxiIK4wqWLP8PqmsitcIw1JU19w0mn
L9GkIlu8DM2hnBLnLqsH5S4ZQmy9rq/k8+2zOogiR0c1Fj0EEsNVJIsWJykieBs+kNRyPKAXlfk5
jJ0bKzM7P0EY/hTks/q0KLlyhJNAy1lqMm9sdXq1hp25YbVovhHU1k4WctF7Y9m5zej5ipe3aHWc
L/ssZVzaEflVqZXDIZEC65BGRQj0x3lj68nbIIhjT5XDd1aUv0mK8W1e2+ohMaYf15do4/CA+aBO
SIJJ4rzGXCVNoQ9GDT9NMjvlrm+d2pvnftgJiJujALyltcce4Do9ny2lxqk3Cinx9XpsQUSbzV3Q
Gd+vT2XjhEJoFJ8aNLQQizkfpC0yu9JnM/ED0HbHKYoW12nhSPVOvzPSxgmlpcNGpkvJ4VmDrrUJ
+O2SzImP5V3qhjEhrrVCvh7J//J5CdO99+BFbZ7tAl1K+AUJRCGzXM9tTLMhhvVmC/UjA4Pj8pCH
Uvx+7PACqfAEPkpT3BzbzHYQlpqj+2YuE3cx43xn5259SlRzBJ/YED0t8ecvkgORLE1KkCe+Ig/N
aSlzyUUnb9yB7G99SyrzNuhXGu9gdc5Hsa0ozCLMQGHelqHX50N9dEDUHDHhk3dC0+WEngu4VA4w
6KIEuQqA8hzpoxXkuQ8HS7rVg+lbO+ry7c7eFM+n80jEKJhniouZ5vZ6QkUdaE5fRLlfFSh8uONc
xfWTTi43n+CZBa1bjGUXnNJossPDOFRtfeBKVd8JRD0Y2WBcvlH+RW29BTmuUhOiIXaM9Kl5ktu0
nQgeZfXNKK3wRxpBKQbrnwfd/WK2/Xx0SFdNNwdu/2PqtPjDmDfT7Vzm82mQ1eZdmowNYvWK1upY
yzdF7o/WvITwo3CYu5GIgJ/krh1LvzXmxmVg5zgHivYFDTeAVBYJ+Kkya/lrHIzZT2nW5flodeOk
uXbjyN+iWpqVU5ehF6tLxlKf1KrEXxh1WtCbqh6WB71orHgn4Gzk0aw3Ty9CgYDirguts1wnSadq
MMSTavk8NI75R50YkmsrUvNU5ZHyoOS67QFRVO+sQg6Oip2+tiFLJstvoG4IdI9kev2G4AmaqXNi
cOWYS+hN6rAcpspAeFS39p4rW5tYbCwaWgyID+z5eenHtJdbB9UDtTYjXNZxY+UN/vrHHt5bZJdo
TwkS2FrS2Kk0o6idJvOjNNBujHwc3mZQ63bO/tZcyCeh+QpFJpr053PRw5QlXUZIXFX5QR7gUwQY
Yu5kr5cBBuGYF4OsFixS5zhKZwZJ44Q2Z2KnfhWbkUvvfI/ktDkUqjh0jKjuXvAPi3DpSwvdUn8I
5RaCWB14AYDVQz/N3c6sLi8mZgVa57mmS5NiFTYX0DqzbGZ8oKYq7tqqU+HTlrnsZn1TRYeswLjp
emC7TOwYkTudgo54Uq3TxyRoYgdb3sw36lZ7sKj6u8Y8Yopll6orxFm8IdFeX6tiUOqvgvcE3GWd
1qVpQi3TiTLfHOLxbig1jPQgaHAJ4xh5fX4bmxGCCRue9xwd4nVh3p7GYSkKJ/XnOB8fslw1v6a1
Jb2+CksXWjTBaJtSuNRWl5DV5uADG41hDHV8q6J6/UdXhPnOLbTxsThRZBG8LaBOruFIbZ6T/0Ml
8ZMyC92oqpXbGv1U5FNNWXkYh9g8Do1l70D2Nkc1uMx5NAHsX+f+sCJ7c67n1EejdfZqXatdpZuS
t2aQyl6JCdwnc8EF8fXfjTnSANIROYJieB5EcDZVRWEq9btKQUTb6YJDbcWvFSgjwiu0oSiaAgvh
Ul9FEZZSV9qyS/1xqcM3U/WsvW4M5U5EFMd2lTycDSM26Yuca+4iU58Q3/ONzk5uTfJc6zB1+Xd0
ZVLPiVvTzxIMOBEKjuw7rQv0nUOw8QU1blJ0ckj8wPyIeseL8dtCnYOoDhJ/KfTu7YDIlzvpYe1O
Q68eh1ZvbqU8Dz9d/4IbTyS6iNROKTQI5c+1TVDcznlS1TVaFsYQIxTupM7buGosLwpa7ddo2833
oZGte9Kq4YBW7HQTSZLqm7AcH+Q8DXZ21EYYpwkIOMbEjlOARs4XISd2ouZdJT7U9tGFc5mdilmR
cWDTop1zuhF00CQUyiZsXiC6q2iQ28GsYhaf+mQVSONGdXoqkn4vR9qakCXqUzoJqQAQnk9Ij+VG
DmBe+kEawehelsor5MR+0IxxrxO4OSHRsCX/5fGyfppZpRwotcFQUe18CU27uMPEfY/wtbVLAUZA
KOYOBKu1+kD9FEF6sdXE12y8kbBLnE5VMYdv9GiW3Cg0zVsgn3svs62ZUSUm46IMTyd6lawkQV72
DsuGuADWtNiJjr9PQ1l/vH4WNu512oFcstxEsM3Xjy6kzQJdzXlwWkY8vkvDsHkskgB9k75wOrcL
NGMn4mxNCyMmJDDI96hjrnZgMtdVh4U7hROltH1D0ltPmuU9ZcKtLJ2XpFBZ5yUNZ3a1BTMJqyc9
HRLfyYbxTo7G6XbMlfiNVvXpYxhC2SaRyW5BlMdf23YxvDDKl9K9vrgb54ClRY8ahSzKIGuhtTZp
QTsvIXEG49dPjpTgOi0jXNEEwx6dYmNZOWzCR55J62zV8yPXj/042fkc+0UpF1+dWGd3ts7rzK1E
YZZCDjRVUmg473jnnY+SqCMY7jlFLEZSvtR4oZ+0GqWC168aUA9BS+JioFS5GgT1xTAtotif0hB/
XCcd3EIx50Ouat3xPxiKfA8TbYoBF3yafBkLs6msyFci6Y86nIJjPKqPkrRrIr+1Eyhp805n0USl
5XxO3H7VMFsI05SWGbrl3MonbYrxgg5ezQt5/kboElN6ox9+oceio7iCsIKKBo5eU/9rgLDqUmif
rq/cRuKA+BTlVgzPsQRfixAkjTHkKpA/nz4gshGwJ4LYs7Cka0980+k0zqY1uwEAmOUwZpA8eIxL
xg6H6CJ48fah8iE6O4ITu36bCghpF7acL0Q0y3fxkLTuAHj3QKZoHfO8CHYq9ReHTIwH2F6UVgUH
axWSnU5pkLwqMOK0rNxz5LE/2HoX7uz/jVHoBzAUfTJK6M5q/+smqro8uGNfccbvtdQPR1lpgp3E
61nX6SzzI02l5se7gDoj6KNV5iVPDSXkuI59iVpCRQ+gBRMiIXeXRa32ux076VtzTIKjqjeSbyVK
Hx/yRs0fMAhM3LBt09x1lOH/cPZl3XXiapt/pVZdH04ziKnXV+cC2Hh27NiZ6oblOA4IARJCE/z6
fsh3uvt4Oyu70xeptVKONxuBpFfP+wy63pZ2KYYZrq8ysu7gQCash9jzKkm7uOwQPu6VaTSvd95K
kxOF3JtZtd8DvPaxc+G8hr7U61k1wllShgojRWCIvlRIyyVIKMoSxJ87FLTVr1/5cB+S10MGqTIm
FFriKZrGx4orQgnrW8/CmSUM4fGAGMH+kDWASC99YCfN5ZLupNtBOkgLGjd/k9va3ubccjjXrNwr
sibILiHanr51SeSd8RWpmMXSxvyGTqm57RhpD1o39IZvNgWrVSN2GeaB5RRt5EKpPjubjC/PR0ui
i7nxnsCqdifucR+xN7cIawfIKSG9wir/ekRp4E8BmBEwc+JDfLuypS8YEfTEPPqhOjq+DHyxwQVJ
wa2FZvL1ZZI+aoOh190Zoj1y5PSGtS/C992sQHzPPy46vCJpcwcnvqEgI6lxKr7IyWCKZpJlN613
bjKPjUFnw/rWL6SV9TzoqFhh18MjdwL6eDsmOyK1a1NQYIJ4eDRToP7OPYJmY00ms5pi4mScCygt
vBNj/3Y1w3X2AwAIJFB3HpcsLYNlBgwMsnpstuiBpv30lQP2H9GrH8b3G1DcExf82Y3tsg40N8EG
w5/XT4EtqZMaW0Pd5Ma7yHucuyLXDb9b8IE3t7Mddm3d3j0+eqXiHPGekLhDEiOkvSBaIWMLTnv/
P/cCrggK9B0NONaEJxFXmxhxL71au5vWn20hRkZPHJ/eLjgossAn3o+NqLiPhYldFnLDLJQhahZz
lcxdYTL+MoGgcuJ2fvIu7NUcCHo/QimOdzaF4DXeLVlST227Xtl5wBE8SnH2MLH9MK/JqXn/8+th
r9n5h2CAH+1slMRqnFFl1SPUPX9bDaPNZIQJlILx5sHyID6xcv/k1duFeCCkYt+GBv1oTm1sUgF8
vZI6C1V41XRxfwBm5Opfr9g/fVwohcAThXgN1uGvX3CI93PYl+13FYE91IGTcr5Eq4NHUHJKUP+z
AcRehIVzZ7qBrvT6UtGawXow2iBxAfp7uW1z9M449Du2a+QdixOv4dvR2+0DYQOEzjoW0WNmlqIx
MusbGtUyXJOikwiPU9aLTpR4b0dvb8OhpQowFJvdj+3wP7AZ3sebw2XCOpvzr1vCEPYCnLaWkJyc
wPF+dj8gQBBUxzgUgiX/evDUbAasCGFYy9wbQJSPdTW2Q/PbCxHuB+RXFMZ4TNjeXl9ljVqkb7dR
iDZ03xeU6eCDtwT68XffOdCA0J4Baw1gKHSgr6+Sw4Ky440Na7HC/hBeNBT5VLH/sIRxc+JSPxk2
7J27yBb8A+SKH71zG4EZMs9ciLp7vlgMia/0mJ4yAvzpRfBwQPIP9tymoznk5saHRTEukgzTCrQ/
zS6p9U51md5CciA0YjEAsxH7H8rSo3uZDJLHgCIH9ZZN8lF2aoDRig9byXuPoLC/Cxq7LAXzBYNO
rZkEwi6hrW4v+LZsMJraYPt52PaQsOrXj/Pt7aMK+kEPBKFz1x+8fpx+OypLoa2oSZuwlwGkS/T/
/flEp/jt6gHYHOHwQGLwMEE6fH2VfFzHZYgnH4OM/lqWIZMKOfDXpptFGY+DPDGzf3o5yDnRmd69
zI+dtCHNgtJlbP0aE2a7mAQJa5rAm6k1Y1c4fzzly/pmEHcNDgoA1DbYP8HXf317pqFEkonENTFJ
XoDSPx38jZxyM3xzV7gKaKLYlXE0g9rwaBUR/gYDOp3F9bLSb8SotJTLSmAfoJ49Lx5PnD1/dk8A
KXAUSJBSBZue1/fkBO2XWfpx7QQZSrjQi0ObR6dy/H52T+CdoegEdRoAxf4t/mMNnqFUpMIjpM67
pD1zORJYidnsxSJS0EZJd8qG8435/A/h7R4hBhYKzlTHXTeq0bbR8Eut+7lBJ1FsRjXID1kGWW4z
AR2AECE6QNMh/N2XbQjjYpat/YgwjrivYD3HRRmZMNRl1lkVHAYeeBE2jpmrQlsFUvZgxXqqybUv
3a/OE2gd4GwGLjsEIWjOH81S3aOS6oOZ1LId3KcJpIvDOnlJFQlI2eCblF070AZOHKHfrlk/rgqX
YSAgu5j0aEPRLtv8tMX5pN264ZavJr/KYfZxlQ2ZOe9mxEcULOG2ilvhTRiDJKsBBPJbwvvmq4kS
ff6baxW+D7bPneMLAZN/TH5v4fNgSA+hfj515HaFi1DhD+vyu9sorrJnFIDiupenxysi4DKFeBnE
gIaKrNfEigQoVhr+/vQCxQL7QbA7cQPFff3iyyikMP9gpF4RwlHGyIAvNUK/q1+P2M/eG7gogKSI
8DeIo44WpnDyWRrZLKoR7MCbcswGVwU5hFKFTFZ5jiMRuQCi99ut3x36hsAMopgUMqljgblj6RoM
Eeo3D43EAmQECHZVLk8M4U9uDiGlgMV2ocC+8L4eQjsR7c/aD2uyO3vnAa5zgNlaUDUW+3lBsSgW
YCaoj78e032ZPZqLcD/AGwJWEirqY+O/ZB0I/DZXFAyBawu9uuGxty49BGLNAGk1+sCzxr9vsvX7
ry/8pl4FKIPacW8C4Q9cOV/f7xyk8C3H2oOqWC8HZUZ9y+BNf7HqJDgx034AFMc3CW+A/QSDNQfu
Fa+vxaSmQus1qCfqQ2ctOzGUcGBbcNdOeKxqALk9d6SPqzSdsgOa1PqQ9GlPSrJxdYClnLzElpGW
vQLos/QkuJKA0i+HtkP2S6pg9+uha5ZrTq9mzJKiQzBtqWkglhM9ip/sY2i8gqWLhQMd/GPZWQ6H
Lh/PJ6jzWCbnnmN92aBxcmKi/fQqsBEJcYVdTHI0XstIfKAoKqi9RL6TS5PeqaYPTrx5+4ccPRRs
kfvyjytgLzgqAPgCQNP5Oqipt2HVpeZrLsYQlmPmYl1wVv/16/bTW0JNmKIrCDTgmBw+0ajTzSKC
WiEIpfBVlF6wDQFVv77Kj5i445sCxI4dGWsh8Pyjm5qQDSQHJ/zan+IpLqGQll8QLAZYEGhI9tVj
Y/eRd2FPSxfByw14orNLPRgAlUXbax/SyCxYvs+Ra0QhYfv5EqXL9mQbaVjhMkbJAZIISUtPkngo
JXjW9Axmfti8BqI3AcPtPHmKR5HnFYlW+JrhPxDf8igwFEV4E00F7cn092ib7FuOzt5LgDPwoyGZ
/eCURwloOxH5gugG5gqovONPpF0gIYAMRgWFD9Ue2K1hBgrbQFrflSOsbt9nzPhZiUgTtEeg7+QP
A7XsSytn15YRGUNTGp9vsgxE5qZdNDOoAl98jQ//yHiadtkyBTUC6/ukSFqQhAufZ9PXE4/mzesG
7iwWWIBO2Gyhrn69BuTZIDaQn/waR7P0ELpBFM6jAgFR7pSL01tFBE6SwErB2t/dht8kr/qxlmzZ
5q3ucBiaS5z7tgsc2yfsveNI5YWTvfHgFtj1uhp0m3xE+Ij4GnI7Xmk6IRd2HSxQUsIm/vzbo7Cb
PKEBA6sjvKhH76dzs+g5pEvga85hmUMUWaGBGBShmE8B8G8XeOzVexAIODZY5I8ds7D2tbmMu62W
TWAPcMsltednFpxBc2rA3+6duNR+gMdOthOSjw5k2leeyni8wnqzwbkzmBtxHyAUGZxS0np3MO9C
DE+7RvCx+vVwvl1VgEzAOQ7NQvhOgLD1+qWKVTx0DXFrvdp8u2S8+Z7H1j9RGeCtefvuYtPaa9Zd
mgHF8evLiA0pqy7Il7rhluXnc65W7zCSYGOHqFnd3ySewR/2eRvxIlF58tHQrPcxDjYB+3Zemqbq
uBuCysRjHxYwvvVIQVU00yIIbNAdXC7i8IDN35FDF7v50eUb70rbUNeDowxfhnNEBwKzmsfczXU7
LNCjx/AhPkxDs0bnm+0EKxGIy2yBBR+OKMgM6NuSNgC+bhHQjiCUdRvSvhzjsP08rybzSpGZLqvy
SWTXoKG15DxpZ7BJU8nzQjAbPvpaz21h7OihCmn61hxMIkd2aNqR3idgEY/ouLSZKn8Yu1eN9tv9
pqVl5W6/uvc5g2aoomBNRBE24fiZrqp5AFd/uDdZm3ybG+09gJXmM5ieieAhnYPgk4505hVOZoNG
nBPHGXteeJyAGBzaGzIEIRjDscvfTVrypshZ2sfluvLU1Us3DzAzTr2NX49wCkJfdeMQsxjq6RZd
twwHsllkOb3F+Wv0680E6g7Y9QLNx9b5H2aTDbRkIjIMthfbOBYbjcemoBGsNs7mRCCUGtHmTV+h
Hxi8J1bS6GCHcBHnYyf1xyjuoic0QxUMOnbWN5WJuU08rxuKrMWs+dBQsVzRbgu3w0xy2+3CMB6d
KS6mqcx8llR95sasIHFLvueySWIY4MQruGWkayOkhK3BO2OxxBaMWv8jsliIrFGDtPkBr4q8H7hn
ODz1A8QnBVuogIskXa6KdO2982VGB7KAqaPXYJXf1i9sYTMGLfMwTzvtrUjTEgvOYyYXmMOUop2U
N5F+zpqYfPV0omCOMab0csNvfzXtvOLJyAxFm93Ycg2EZItqsZjo0Zh80KjB/E5h1rc2L5PQhQmC
tnT3fYo4uQ5jS+/QO4STgzdk9G5AOfo+a+cBdWGeTqZScwbU3u8D8Sw3ixwjnQ4Wt+YtDS+x2FlY
i+vIXPKOxV8ZaAFobgH8w52N+UYObd+u34Vk8UNoTZLCWj0M0IVSyWorm6LSLxGaCtQRETgdFime
6e0cPJtlLBvV+ncm8aBTT9Cyx95hW3rgkLRfjFnmwHzpqfge8rj5G24/85cpg8KwWHAqul8AeEdl
mOMoCUJ/IG+W5F1q2uuZiubRitn7jgPTwsrZ6GUqYbyavlgIB770vQ6DM5kPZK1DE43j1ZAQDLal
vXyGOimeEFTXZV0d6o7RQmamv53AsO3LlKzZk5hn80KBsNxjcBrIBfAOudKH9+kLzzudlhCZe1Nh
kZ75BO95/biu1hdnHIbJ+L9pblQVjUHESw0n56bYBOsfAR/SofTR3wqKCcL6r0sOrOOwIqcyrvTa
4AVhQ9x8xq9R8Lq0TQrW2r4raTynBxD/EpTksZe+V94K17i4Z1kRBYu6GyIBgy4ka6Z4K5duN2+n
OR7BMqWdKCLQUa9yGzbzRQM7clNjRuXvkpZkSAlzK3rjJOCyLZYkRFORwvwuLQCN2UeUQpss8ARt
j/opiK4ynqzvo7H3S9sj4h6dz5Vczlse4J0NusxeLqEVULbiCKRKGKu2Y4EbtAiLS5PlyosTet8k
yk0Vm4YYgSrGJw9N14z3STcvCR4hD5DllajgPAbof8fzBMqfFI0SlFewrpkPC0HWgJerCQQ4Ta83
mKA+ziQMtjpJRTxfToibm8HU8aALkRZLaUkN6673+Ba8G8QmruaYbabenOLTmdG9mABmTdl0zoQ0
oI3QEZxPx5fPA1D8pezQVTzLmpZgwRUT/NzHxcbXmZaQZA/hHNz6YDklpR17fRPMCzy9RgQfniHK
EqvohEQ9eolM5FYhaKSzwVmcGKyZM5Qij5L1w3MXerY9i2nm2lqZfqJnA8yrcA5CXRud0djmqFFF
h6Wpb6n4GxdwgC07lCeQn+bBAxIwGDrS0kMlIFGJTWCueisr4cceftpG5IWeSW1S/xwBr2FXxHiK
DA+GQmPj8tHFRaSbjBfQNqrPY0Z9WBX0PsQxU0q2z4ioRsrZNqrwPgvZcBFpNPwLamfuiiiCAv/Q
py1dzhssxn4Vtjr14KjG04cWDuBJkWPPupGYdOllmgrPh0c4GYYi7KfhZaBawqgLLkFf0PGWVxz+
rQ24VoEEjClS1OHrJta7Jt88gziYacQaLpvYFWnfQzrde2SaywWe1BeDa+KC4zRwpufUL7dWXUN2
tNwZPH3sRajl+iJE4NdSx0IYDAEcH5D71e4ZlWgK6ztCXdsXYHu1X5bYG3UZSwMCPFpS/aWvY/GN
A2LDAS7WcV/0xEeFjTrYE9XQT6iCm3Wdg6IVCafVuqbetR5h7wlQJe6+REQlN9s6W3qGhTJylfBC
7Gdd0HtFmvcISdQjmbFezr27i3W/fBl5M/Ay4ildsZbGDGIpG4im2sDTYAW3NjYVJsyQH9rRqKcN
7YczWEqv2aXtKDufJbaOqk9RpD6xmCXbgTLbBhfd5HV/p74hohLWBLpEY4qe86TXB+UorxcqoL0i
EZuDclrFeI2x7HEOo3zhJd28VpQhvOputwFy069kdQBYNVPJo5Bx9NLlCRSuyTJY/zCoDJ7wE25W
F32A7brwM4nlQfFkeceknF/UjI3uDGaCYGxFS7PicIdld3lprc6wK/nAZafGXz8FkRtfzBaEqA5m
uZJHZjz7rOS3bqiDfty+IYg5++KGbUJFJ4D+ukaBnRGCRpAVnkmTucJzi9H+RDDk/awz9az0YD5x
eFoPxQzN7kfqUvMN5xOUdyIJhC3WcEF5R+ASODzs5cl9p1evOzNDBwvIHOlXpgCjH3oMGSttS5hg
uK7c3AaNjZ9T8yhlmH4SWaw+s4wu+hYS/+kZyl+WlNkSpLIYG0/epm6h32M1hZ/DiAhZtqRpvmNh
w9a8hASwC1JUx7bA50zvNZmCD8wf0wczrz6IMKMHR3Z0/oe5chQlWIXZOOQXqKISd2A8cBfJhtcJ
LNr97WGQCcBtpINiNGtVeo/0LDYUrhMd1JMwybr3+RC1lfXU9EU0LH5h0OOhiO5N/sGLwy6Cij8e
X5Ym995Ncp1uehu4AzUBWw9TIMc9vIDqp3Hk8/M6K0iyxqYR26OFIg2vBHXdA7c5iva0ZUGKwEII
BQvTwFAQ98BWCIInzj5gwJi5NHBG+dhxjw4QNHBP3G6zDLzK+AAoqxTrvSiAW2FD6hmN0zMRBMAt
4avQxtXQqpDioLKM/TvfJiv/sFAsGuUiI7JVzPmgOmIlUPcwEpeinPJ0VcWIV/V2ktK/hyQ9QbKE
b7G8ofKa1kIACR2LoENGapHpPl8LlsP4r0ATLm7Pwxyxboh7c5IWaOgKfWAqaz8iMDb/xtFjAmsu
dd1WKHDfHticIAVHJb7394gEkg2V9NC9tyF20YJSIFFOkmYrwg4smcLxlvPCa/A4MR2ndrqMVeA6
5ESY6HaEQW54tiSafndq0jhZh6yp8t6NKSRebj979FGgSqRECF1KeGp6lxb5UxSmDFn32KeDIVj/
Vs99RILvas7zbFPrYcQpEHGIfjKjIY2MUWwzeejFQDATLeqk2eh0PoPPfx1KpdaKRT3g4m3IWd3Q
kC8wkovi73vKMkpRO2XxBdfcfQPRMhWXI4laWSxe2gCaCduxZJAZfI4ijpnEVIqNhEvtlnchMnvH
81bqIS+ljSmrAre5j1Ok9FMDCmJbMm26pQytEk80p7ItwVBMn6d+Q+ypnqYtKbIBz6+kiLGOC+Ip
+Un5aI6BKjVmTwPXsNuDlhR40zjG7TVs12fv4Ksk6A/RIjoEu2FnjgoHWnhbDUnvt5W3tQbDs9Hd
n69l23hmwhGKhTA1PUUuCaw8zpJ0gB2FTTRQ17bnkb2Fb8Rk78ySJh+8FNYxZWAVVm3fp+m5UZFe
Cr/JgFrBOxaGddCHrOCLAgcr49bM/vm8DFH4ZUBYiL71lkVkJWyKpptubWd+kbO1ux1RJySFZhOZ
CpxD1RfY7qg7GSCCvHAbj/sy91CMlpjZkKttcaibcsIxg6NgQSO5yOa1R9XeD+wBjktDVGgz5QjF
XPRiiwRGyxN6EPlizxQed3ZGcyRdlFnbme4qnKJ8vUJlhCSFVATZxTALH2y0CZ6q5dCn8mEImP4+
MayIlWXr/N6iQ3Q/aoaav29xPLzqm2XA2gFVASK6BFfdtSc86YpslcIgH3JkcMWmDjPOdZbLAu47
5AlS8KWrWBKLO+eQMXLuoQw4YwwdxAM3fvP3yjDSlURpx8pMzf690DOKxsj6vD8YbTy5D02q74E/
87xSTKulyLZ8jop+ijBwKgpbgXrS5xo1jMOLBIwHbXCQ3+LgilEsPJedkYqjAmnFp9TzFb1gEO58
yXy4DFTb1sqtGvMJgdyDXeFziApKnSkN9BPGwQ3CNdWaupcRXgWXi4lxeDUbMrMKaMNgvuOLeWyw
XGWjKSBtb28WaDbvsk4k96GXYckO5nb0D2s2N2FhElTPgFF7lgIooV2Oa2kmyrzLciACm/WfMyNh
rxYKp77NPfpO51CINTV3W95UybRMz3qJpF/9I+oMF4gPszXbD8SchSgeZ8/5cfkPkeDIPo9oxAOe
T1GyKxs9pgLIUxvDVK2EkyzitWCnkHcFQOiW4LlFwwO+c37Kv/It6AbDzhD8H/i97mENR0hRgjxp
k4UDAKkWTVysHNgLEp4tIInFp7yt3oJf6C1CawxoDxKlN00/DaaJDXqx1pQb7M2a5O862w3ffhdi
A96FVnoGdjXA1OO+WEDNyqN1crU05AZ+mgnqiwWI8W8jeWkKQh38jhOo8gGRvobY+lV7RgS+rX1o
SsEAhvRp8tdTVvtvex4ILEawIjR06JdiCr2+CnaRpWthBo9EKN3fjH033skxHy6DJo7qmWfRCZOG
nzS9d8Y/CLG7gQJM1o6Q0Y3O0RbHra0tQdJfjJVplAb7deQ+ejBAKbJpJuUMI+ci3nAcGfv7PsG5
QP5uCmIM8VC06/eivXsFit/rG5fKoEZpQwUDot6eW4HcpglOB7/9EHEVOOaAq4w7Do7NFVgIYU0b
WVVDqAldtUwXFDxIkPn1G/lmjsExE00rcPH9ncVwTF4F0jdQ3hp4jTfW3PQDYmSAL8dnOCAM5a8v
9WaKIdk6jECxgewYtinHl1JOiXYzw1jPKl1K2U30bnHUnphiO+j/umkFRQ3IUnDCA8YMk4TXDwdf
nowLngsezoC+jkHxmvTPrjFAEL0vUJyB332KVP5mEOHt5We7Wg6qIUDCR/Nt0Mh7VH6MRzX1rAzG
3qtS8OFK+PT/tjQPWgO8FyiuMAVQoh3NgXBb4q2J1VoTpNUUFIevsw0W3SfeijeP6sdVIPWAQAMN
7eNk7qEfJ6vJjB6E8LYDTgRbsQX8t3299qvgzx6ujrX3mMfUjqlNAzWtaKW4pIiBy9VUIeNxW7x/
ez//j2f3P9sXfvffL8Dyr//C35+5WCXSedXRX/91Q5+RuMe/q//af+3//LPXv/Svd+ZFKi1f/rh5
EssftZ6+PSnKp+PfefURuNK/v0n1pJ5e/eWAnF613usXub5/gSpI/bgcvvP+L/9ff/jHy49PeVzF
y19/PkP/qPZPa/G1/vz3jy6+/fUn5vF/TMj98//9w9unEb93wyV/fuZvfuPlaVF//ekF/0Rs0J7y
CbocCHOIBPjzD/vy3z9K/xmAq7/T9WLY9EC48+cfE8dZ/a8/o/ifPxYP9PFB0MTW9ucfC9f7T0L/
nz/UPehQw8AMeFn85/++9VeP6/8+vj8mPd5xOqnlrz/Jjw7bf8xrnDRA0ITLM+huabqrAV/Pa1Rt
rQfh65PUxNuuxpWF460gPQqXcdLzfAHj3x5Ggq0aAXcoNKQjUExcki8Ixt1wvINUZ0CoQYJI46id
9HpnnZKiuWboLs55CZ8CPRfEH+X3EeAo+sV6QjcG/JHIQ6UDWhonzQUE+E60xRhNqSZFMsNZ6lMb
MtTcpGqCuHOymkMK8SDSSfFSL1kVjqbV2SNkcBwheV3e+Wq6yYkLlan1hoCfB4nG6XC3tlrHn9Gc
G8KD4C7id0lKm7HYG4T5Ex3zsb8kcQdh2zBplxwA48EtFX4zbKgp+JT+ZRvCUxknGeXPB7cS+b3p
vEWeaRIa+RAjzE28z7X11TuRjMMXb+ZeepHacJHn0Kv6vJqypH3qR6uBbtlQDMWYTD0yAdrM+dhQ
G6RgNxYe7UQhrLpCIsBcZ96AuJxYZ5OppxA8JkD08A0umBE98m7IyrxzJcdouOd9BP1MZmadVJ1U
sQDKOcfnC2g1eanIrGBY2uoEx8OBeV3lsph9XjK23kQNfJxLi5bhd5E0i34mLc5At6JxfnAV0KV9
9BZwAkqWRc0zOGMLlNKOCvsBxGeag0XYgtzLDsA4N/o0+l1ELqNRDtnLLNau/5w7ssl3KG/z5co3
+KSDXnjOD51JTXQ5rjNBjM6ADCOSSfcVHotje1BTwyBgh7nse4/Hew5xAJd+9F5U2BwomKCsFG3n
GOCipHMlnXcJHTC7+O94otPDNi5oP0nXmkeFqcbqsTcZIB7Zpndp2DhSgI+xrKj6mYsq/AjES8AD
4XcTZkqVcAU1QKk4pcWWTrFfss4HryW1GYAfiuxT1R9SNixirnFg6ETZIMhvLcAJBPI90XWPY6JD
fqnCeZVgNVO41i3LPGw3aso8mF+BjR8Uq/OC+NBRmITc9joQrDbBsH4Q2kfoZDo2/eUYC7cVPQWY
+y5daNhWbTZR+AABU4MbOw5iBSDt7TuYgVl05i8EE8afvSi5GQgIcRU2zOH9KCyOkxagbQy4Dc5w
pd+StT1LCJU1HSj6YbTjw/sBOwXslRoPUaAt9nGEOSVkg/NQkgJEWRVrBkBxzh+KeFFSnvF4y9AQ
iJGUeabFyrNz3YjgC5X+ftocEAWylSDFz9HFIqGnrOKQGTy2MG/cUmmt++bg2/34OPQDgGc8lJle
WB534DGghfYBzQe4Xnl9yO47eFR5wBzdPJczxsQURCcwA0fvY2qrsXGWFsM4eNdDGLVrkWWzw/EW
gqu+DKYWB0KWrUtWOic2NFR5GjyiVmsfyKRBs23QcsgOYQNnxkc2AKo6ozq2wy31fN1VbcNgOrXZ
RodlOAb+UvdIcOg+G+NMgBsQjOJ99FhWbW4MnjDK1t45npD7XinfAWQOPe8hR5jGOW7cOwBQyZ4C
AP3igtiRJBjwcWZooxKWllROYjq0NHRRbSbImgurJ4C5vQjYhv7a4iZ5Th03Sw0SWTCAozkPKWg6
oBgj2GHMQvF3OPLpCoF8JLoLhV2AQAfrCNgGuFZezGCwIOMpBnBgUqzkoUvQx4DPqI0KAoHY93Qh
4bnBKi8+jXpv9COJcAZSMYOBe83UhBSHyAYBkqp1mH9em4ajlbVgtHrrCXcN6cy2HZLUmLQc0fvp
a+liixcecc45GkbQV/ZFnmhgLdaAl45i2EtX9DZEEn7UIk2f4D3F9CfAWqj0IgwNMGzXMfYQNy6P
Cun5ET23CQ3iC+ISZ+oYXTt+OznuP4DrOS9FPKEWveyI8v2aghX31XRR3KLtblN+gI8Di975IxpG
B4CfC4CNCAyriqC9EGJZ2raw8rVa13KZmSMvaBkTILGwFoDnZAlstnVrEbd5Bu2U3zHIXrue6D4t
m3GhGg22jTaAodQGQCIswBrnGt0j9KrNZTakbXdF2EZhcryxRKXXcT968mvWtk0blXkj5YBFYZA2
goXk2IpvIUJQWbH6oF88J4z7H5ZMrjh5rbFB1jKwqLHBwgIN6Zy+k61GHDq3w7jWKZuVX9memO68
X6elrbDzMcBEph/1nYFEYT2jEJeGqiISjTpQDYKwmSpUJr1ZyzBi4fsxybQqRYhW+cE5FwRIg3Lx
dtsvHYBw0tNgLVaAI+0Z19jPoAGOwnuS0dTCUm6M5vbCB8URbbmgQ3tlWPslvoZlV6ehKG8z9plx
g5Mdem89NSF66BwmC2jq45wOtKUfO/WCHOSVXy1szwkAm0O4Yaqb2MvUU7bBUyUD/U2pqUI7j2Qw
4prXcPrYD72Lwgp6kQQGthEerrgYEBbvDweBvM4GPFmluvVmckjePcRdN5orAnQuu0Q5bJMzeGVQ
PLitkz5Zy3R02h0IdrmlKbFAZOQAmUfYLAC0AxhNVDT392Z6GgUu1oXTU2DO1tBzQN+ZHvztAq8u
/EuLcM3TDh5Q6Hv8Pat4XW5MAGz7nZ2kTeYi8mgjP4kwEvG1AmskvAmRrJ1cdV6v2B0ipPhU5bNN
0VxJJN/MnUgmb/1f7J3ZcqRI2qZvpW+AHHaHUyBCIYX2LSWdYFJJYgdndeDq54mspVPK+jOnfrM+
aLM5KqtSScQC7v69620bQ5U+Dk2hr0Wgde064FOYl+x4MZNWsKFlVdddO7FwYb9rkVjvTWfn8b7s
lVZvbKcr48fYdxro7dQTtxiQ/DM+OKo9VlLcX6QYY2b9tZ3z6Uk5fenDusbYFX1iAOyTjNNAcbuk
XTo9F9NQvbT1EMtd2UzldDq7PMbHMcrTbFODO6nLopKTE04EtLm7YoSU3C8JSj/q0zxV70SBjeOh
4k7nLtSzpPs6V7lz01Vj/UianGHeuZUBbVaDZdpHctXxLCfgalOo8Aq3LClmCU8K2jseG57KtNuy
LBt1rfzGQcOlqjbrdh5+CrDBITV4UUOrrlOdRX/z7bz/nxiC5Ft9M3RvbwNT0H/D6GObPxt9TrOX
ty57/jD6HH7jj9FHfGG7IpKTWRfl3QF1+ffoY3whmQY+FUwZEIZZ56/Rx/vC2EoFlUAzB5THjPPX
7GN/AREDSyFkDS+1jSvin8w+VCd+xDQOfngyqRnKcP3wUj8XM3no2keDsuSut0SzFRpTTViUnquF
cZvNQzCY+tjAd9eTCCBdTLQGHE0ugQ8kuyvedsyuFhrMyiV0cBuPK+g9SWwW7V1r3OtRscp0jsRa
6KccSagKoolhvE7NCnySNTpNUIMnCEY0K+uO4PGyFEd1BipVagW4+gTu7AZx4mlvM53VfijHpNo3
aQeQP5YrGThqZIawWjEU/AdDk8hVJijQytT8PVIj62tpDdrXamhT6l05st96hI69wRKKY09j1goq
Td9USua72SrnZePXthdCbqyw7zLObzjX1bcKQRhMHs/Y41CU5slUSAI5YLuZZZpYTE9Jxp4QonAs
aBLI8MNvYuJH64C91n8nfmu6mwUn0X3TKns7qm5Zg4awWTfMGsYkjvNLQqU5Tcs3om8ypMMs1Wak
VVZ3vRS69Vz3PnF9PizSiYOI7rmYTW2lv4/DX002Kiou0Nqvc4ks9igj1LYJl8zwkBeKxBbBwUCw
T2Dy22gYzfExNxO1hwOvSW1GZbNGwyTk5QrcWAeEjbKvrShujnLJ0T+UvRFZuaOu43Xw9skqhsfW
sGTLvuoZSKq8LDM5TQ5eG7TZeuBI0EiewRUb562fCWxSi7/AtLLFX7jWmqJDQ8yztwqjeBAmGa2R
U0LcnUy8uZvBZkQO2sFCTjguErkPlKnhBaYt+zmaOApelPwJuDmnt9/c2X+uFytHLlHkSHjgvlQC
/1K6F6iGKmhKok1uZ1oyXyd9ma/i0bNHQiCgJ/dZIgd5ZCqmLvrHyAiQXUZVUZWV1nXsZPVb3S/N
a6oNKj6eUJ0eyXhKqwhpWn6huU0ybrrF7NIQl8Ns7sqitHZxXeYp91/snlmrHOvjBSKK81WZuKQ4
KGf5CqXvyMCTcMmhTmXC18VLzCY0Ww3I10zN5I7E+67bJmivbyvOQc1WOnNnhVTvLY/G2owrY0wh
NaarTp5bZpMpvrGG75uIi+YCFaQsgqRuq55tfvWeOEXpfsh9XqhNQbDOdLYYk8WOkonOhPIzEEcw
OSNqdruiTLeC7KCTWqlx2no5f3gjWn8tiT5085kZhtDXMDNpg4btW4nN00eRlVGLQjEJkBTEt7Ol
V+8GVkxrC7a/tIGejNrDMPjEHqu5qdBJ9IMwgmGkeWi7aMp/gHOubFSI9egGOipb7sO2v266xTjr
4NUfY/CMOah9P0bpVnTauEUQML/THKf3HHlKJgTHrLTLvtWzMYgN5Ki4T5w+RKzJwbjRGsONhtVY
E2IUNe05Z1AP69YcFH8OoziEZumeea030zVAMpi/kxT81OGSlgIboD3u1lStVdTReii3GlLVW3/B
PblZwEn7E4uGi3e37+KLnCp1O6xwGC6h78+lfu2bSfrsIagdWmAOp0e/6emriPBEcKiRU5H11xPU
YUZbsifHyyE17fMW6ZG48twio9C1WzwOZKwr3may+3g7rNjsgkJ0rR70KYKhELVs9wB20KGXUQvP
TlOri2Vs9XPGKhSOHnMbYjf6017iUQ6P0+z3PK8jXz/fGj6+wp0p8x3dbyTfoomNmhe/vc5Ms+ii
PNXX+7Kc9IeKmUUyto1+c9MaRZuBU9SFzC+UGqzlotIG2LSSTIcsSkxRjdGQMxVt+5L5LJyH0r/o
Yu2gAbaaRPYbELA6u7I05AmBv/RZGq39QSFU9lO+nK5ODKc09508k33teihaZvPpkBw5RtqQO80J
fKm8B2dBtZUwGyNB1ABogqJpvTHFqzngv1jWzqgYxrVKi6pexEtg9LPQjwnXH+1t05V9RALqUBxL
v2geOwC0q7hcMn1fZ1QJRGlPxD/xNp55u+STW+1y1q2zZemT9bJePdVRVkMgfTIntcesWrPnEaPY
JdsOT8g1zuOZ86c+mfjF0hobyZ56HXO+EMMQ68eUEGb+FKIwlRfOunaKKOka8/DoFf2lxhdZhu7E
kkZSBXFFKdqf8Ugzmmn3/89tw3KArM1Dfdr/+RMX/gGyDrpsgOL/1z3Kjqz+13FfPtev/ffHuG9/
4I9jnGt/OeRK6dgbsQ/TOchZ7Q8Emx9xPsNoxqBAWiIHtr+OcYb3BRYPI6ZF4i+uC48f/QFh8yML
lwKEMMZ4rOqYJf98qf8PEPZnupTQOkApYPJDcSmiIK7zvZ+a+7yTc0/OeG8jRrLVTDx6D8ayHo3l
P/UjHq5FngVENppQRshPDKXOA11O9GdHQ83wx1Sbb9xWlxs/7e+/+0L+eJffA/M/hHl9u9Q3mydB
jgeu6OPbmtfDop/xtrBNEBfl7yfvvq5mFRnLAdvsEEvN03TsFrGG+1M+gD5Ea6xfplnSPFXW+5Rc
a4adb1gA9IinH20gPn3G/HCyCWFP8+jnL/jTWfpQwI5rktpjcoFgJj4HfuQeAgbUlT7KaxR9KxtS
aKmGE6laRSCREUUaVs/fJ68P7NP3n9JhuJDfsRdck8wDiDsYDEH/qPWJKy/LDKh/qfxI5p6Di6W5
StrpvTT98sqduzNFORJnXNWcpZk2Y6czNvbi+meTjdSOqSXC6RRlmXcFdoTUBWed1WNOSNozOd3P
WqG2mWEsIQmNDgsqqJtTseZ6if+0cAwrC9ncqM69mqd+3gy2xkEnXe1wdL104wg8d47OtsrRIEB1
SuFV57NpJ3LTN7L82nca2UxT9ovglR/YfD4S6GC+CDpMTHQXn0jTTs3AD8XgR6k3zlEnKnadpXit
S/pJM4MUPaq4H6oBLbLRx6d6TKUKlFQgZeIe/fyW+MHi9u2l8JwQD8hLEp995UtTCLuapB8h52wO
Hp2esYIjLhGlFSBDTnJAqfubzIzoIwef78HhYVhC5bRfsUT8yj39w0px+GT+/XLEJ47Xt1FTFxOD
la8dDooAVtEEfxNa432niMD7+btnVfx8a4K4HmbYQ+uf+znzEh00cr3J98iwA0X31TBt0DX/qiyF
tfLHy8DasTIfpmlWwY/rBKzcUqJ/8SNKYvJgmocna57LUGTjWaWBmif5Gi2zZ53I1NI4IToni5BL
tAauwJfco1kL00b0R+5cXUvrICwrp11di1dUaRyP/TMGy/gMFVTCmMrxkxJaiLTsSLM1cooWJkN/
ojoum8I29e86x7hAvWTvJf24nGoKGbRJCv6b4VSXKP8WtxrOjSUCYx6PUWFVCLCbLqo0cVR7abWx
OffgZ4mfNT1/LWr1SLBre+rB1Wh+skZwZl3g+CwpRXY3ZQdxiotg3G36NeQ66aaovR6NX938YqX5
23v5UDhMlhYyGT7uj59zOpcY5YoSdViJ4m6Z6TZL1sCqnWY3ONoter5mb+ipu3UX2roEPdaeOUel
44UTvxb8/N46iC0+LXvoqsFWcEYTXnnYdr/f84Qvx8EDnIxEh+vE6rG2VHqjB/pvPuLrXvU4pAf9
Fzf0317UA6xBQKWb34js7y+qr4osEPpHojq5nJhq6MPAhWt37dmadSLwCpSsSf7483f6t8uZS4QO
DxDmTYyiH99qrYi8mVDdRb0zAgKwgnvLXBxNfKbNpDHe9eOTaFYtmBrBxFdk+2pydl5PveYvXsnh
Sfr8oRPPxUmIOYh0+k9MOR1EawMC40dJp2zi0/GsxLqVwkipKtRbKMEVJj8kc5bCoi6fI6Y9SCah
waer+cRzIw0tbzBj7P39IPs/boM/OMoPCy33JVibh6QPr+nHD6nIsEY6GHkjv3q0RFtelAtJj8yG
yt2S4GPw8BzcVIRMWhY9P/FyhsSR1cLJxk1eOUNUJOxRBvAVYz1FW9J/7CvLYSBJqzC3mIc6zDt9
7pNXs/LXCOsLBQCK5TF0TvlZ6ylvIyvtcc6WCEcvesLi2SUfINAW7o65PC1UvvMPRRYWIv6QDIQ8
gO+WgXLTZ4dlLUjXZds3xnoqkotW1HNISjxmvwSjE5EXEf7OPKQlL0yoMo+oCBBRhsskNFqKMgv7
F4Eof7dT0J1K4gU4vvWDD9whpKkeY+GB1vhTZI1aiGZhYw7ZHZPhH9FN/wn4+L9WQ3MAcX8yj7xB
0H8YP/jff58+rC+IYxgVKAn3DmLVg0bm9+HjoIPhdEMyDvUdzjeE+d/Dh/mF54DfYLZgzyfh96/h
w/1ioohCTma77JfCIafwHwwfZF18WBWQzxBRJVgOefQQnyIq/PjoofCN8SlTUi3xRGdHk9N5KMkN
qzXq7bqY7rafR9WGU0r3ahEYSCxBM2LVvClthfsrQPV+sytDISVQ/SLwxXUNrqk5LnrgxTKLD+0B
dRkpynTSsF1b09l0nlfgeayMWYtIbDZuh9lxz1Or09gAFb2DoSy91tx3c+em8MkQgWeFslc74MIk
lOiKPwmyEy9NCO2NU0E4OFf3jdNkxEGNEIvHB+1Bepm3Gm5OOeRkA09uUvDY4/KUYS/09KuZJsUY
9j684Umv1Iwju8OxFqAqgX3VwCVmQwJxzhgZ2gPZv+xpLEVZ2pjuQc+XZ9k7PRv59ZgT37jhT9i0
V7Xm6ISJMefptrXs9hbLDjrs1u7iuxhUgsQLjNVG0JaO3QXgx/0NbmZJmGZCGWIAVIpax5GNes5a
DERBCwxqbWZdr+ugXdfSijK7N96RSnTjZvKQgkbOmpftobLdbogg0PAl07U1exdVPZHuYjixxzoV
O/kIOi/aFx8bEJhc0ZtL0BUo/0NNjvJ+aK2KKns8LTIs7SmxN846QVPbZg6E4ztgv5o9AVwnyquJ
+iiXeNmwrvbmkekRwA6IQ2zS1oemfMrbUZ1luTm+TXptlnsCJ9vhIkOD24ezSeQHX4NTLsdoDMSw
G8nFgTlfsXpHmL3wNRHVj1OaNF6xRMaIHprD1Ri/L7E2m0czn+jDYrKfXWWguk+Ng9EZPg0jhBdI
vRXzHUM0+2ufU5RzNJgDLq4V8UGxBbOLsedPWXcoppqqS2cmuW+TNn7+yM3eT4EoHNcOsEgpBzB4
sJ6aRYrnnGO5czSvVntpG8akB+bggrvlWGYUcNwB6m69oqmiKpvcUw+cuIz0fkoYELBKdiDsyIkC
vy3QZvVaQpCgNQorvnBGZ/itJ1fvRk9i/abmAxL87Sm9c3I13owT9oQtgp9EABQXYxWU8+y95rSQ
fM1VoxCrdBQQBzFY2otujNp5m0yxHsLKIDOy0HsQf4HX9QHe2noo2jylFqnVPP0M4YO1G4wsfld0
z+3tqUxea+jo6wGY5HmYrBgOqK7jl0GrrfeslN2jOU7tCaiafRfHbv2oW0vf7qxDkyWPTZos28Zp
zXzT+TXh0y7cNOEJroOFmLLtxTuwFCU3Jg+kCuekyR4F7mFti7DJwHrZmenBk6YjXGimCQuERp1q
EQg9d1Eq9ahtAk/z1uXQKDVOoWFkqBlaP5dHIinbEFGfJaLcMcpLgFNripQFCRFJw00JLPamB8vL
hjucfclNOmLqJSyuI+8l9pbxzf32XQ/Ydc8TXEmXfL0Hs7kxHFep7F66nBzayJzt7kXL6dHFBonr
jXuD2SjAVMwRzuuF80byBsw+3BZPeCrBaVG7ZcbTQArwfjCRZkSEafcMK14SC15wIvxtYThFhg5/
HG8zfcDy4SJai0/ruUs91AErU5GR5y49dCkA98HGNCwX3jBb1bqdWRfKzQhEkiYh/qIsu6w5/yM+
aoqLQ+wQnpxDnfNWpX33ghhTuIHmyN7mFJcX3RbwpzrzR812T8nnSYMO76EdKrc28uus9Rtjizt4
kkcunpfx2GpXlseqkYa1oS/DbPNwLEFKN3YPlx0NWBvwLpj5IbfCcO8qQzY+Lys33PbOW1sgHFd4
6bGWZel81vaTn9JA5nmEesdLZ3yVmmksvy2+Zz4SOQUgZZYsbzusDM2lT3ADgjQPEDhsyFVYUbaV
4wWsBt3URT8BbMdKo4yh1kwMPA5e+2eGLrPerE5LElCsDsQnG3iqbxJVSI5Alv6UxHl8b5Yukd4x
LsggNo3qnUz09Jw9F4n7Ok/CODXTyfk9V/M/cVr6byPbdca4//mQdDQuz/Xz96ckArH+PCZh9v8C
LMkIQKAQTytOmz/PSZprfIFFFwYRxtgDPIaXv85JB66duQBVMmIxKqkOCM2fIO0XfgHcV6ckELL9
kAL0D85JJOh9OCdhKzn4IPC10IrEkQl86uM5ybHx0xT1lIbpPFVGkDEq1WFfNLYMu9mNEZqAVDzh
ULbvYM3hVmvPJwGLEkgCOtAUTzcqI5kowHJvPeHtyS51s0OW0+LGvl0w2r6qVfomIav1SavH8lqV
SV4wZFDKBg/WzntLGrUO7AMy2uBXEDCDa3E1joNzatixoDR07pz7GerpEJJZUwFMHBSeP2EvdgnY
ZxCI0a+JfqMSnRMJESvJQ49y7Jx2osyKehUbw1YfEt6R4PT2QO58rCK7tip6LGddPHfQ5FctVCqC
5dEq3pI+5RHsSOQh+2EmgG6TY25E1tP3z50O4hAuXZVMgeP2nn2kAcrsWzN2UD+a2pBEsqzcgXWH
i20Ms/GMyFVG8jj0yXg2DUnJQ+n5ix1MSbVcpUad2UcuZ8yTSvc00pirSbvo1swut71ghw/M1q/R
CYvRWINq9DFZ1mgCiF1ImBCP0d+YuyQhF+JcJdS5kJwxi0fDGWKYf5Eg1Yz7wmeFUjWJOyOeTlyA
/EuCJGnKnLBvuz49GpBO7KTLIeHYUs4NgrD4WsuRHuOXtEZOH+VgXGsVfa5RKzxxZvP68FMPwhnD
xBIr9faxQCCup96x7mL/DnLRIvJNNYIDAs0mNC3kMySFoqw0/8XtZisNpesML6i1EHTAu8tpZ+qV
c+MMGf1/KK2nW+pyxYQ6uF+2MiGVAa8kRzaOoScZ3suNon9kCWhukmdTpRz80YPiPp41Ybx7mqWR
5g/4Xgdja5ArNZFyDRemqAYKyFK123DISZ6M0EdakpoYTb/IR3t5tfqmwZDv6u9zs+oXLqqI9gh0
zZJIIeKpCqUq03ZTADnNKAC0ga+sXbKX1FW4TjtzRUVRev30NJEC9yTqhm1sGZ2kDerFXnel60Is
r446W3UEoBu9r8GblZd7OG6hTJ5yBWMbuAoXcGNOGHDtYrA3LdvciTPAWBIUEqMNXhNo2U3VVug5
XLNhQ1+0uDyPV9JzNmsq+uMxSwDGPQxIxM4RpO0cCXPCIqS7o7lGZu/sjdyqYsBPKW8xAlgeBHwK
4pybbluH2O5rncM7ktujhsizq86nyu0YB6MP8F6XlhF62uq9yHo1KCSxM8PkqGo07vlM/MOIuX5V
F5jXG7IRkrF8RUzXd/sO8d0pGKTFOKPPs35kuHLJNoO16nYoV76LYMGr+a5XdfpWmGX8QFnK+qw1
fPWhSUf9Y437iO9Ot+UjeQWIDpqEPLZIV4uuEYnkIEUmqiWrQtru5lvPnHAKq8KczieZpvglVmN8
cubceibxdNEisEng7krVxUW9rtqzGPH+MRl5/qvoE00EaxP3t9laieGYSIsy3aT90HKirYwr7jGr
59OXEgMy2r98w4lugodYALIhNdzsnvhN+gqHihs3gB43qUGmCzzZ1I0px/1gS5++bl2q+XwioUME
gxJeFsbzNA4nbuPzcdikXZRhhXaTXlNTK6tQK9fOvW3atADkGmQL9hzZec4iRzxLMUdFpqm90vWm
OOdcRMxXl/Z6FsHpi4VkgzSxLwwcFBz7hKkHMSFo3lFZrq7JMKEbeeSQXTNftI7X5LvWknpx2jgd
YkCCuJzLsdSW4YoocH0NOSNlMRwW2SfXNm4m86RLl0Y/0RBpxSfdWDlIptbMNRDeghUuLsEmVZ2B
THc4GTb9Mup3aDvcLlrWhebD2haKgySf+hqkKTj3ueklS3dPLORQvuGU4DiHFc5TWzDcSUIrEd99
VCQjIncDzdhXgGrvsudeJNjE5PejajaNF1pftJeK556o2ZjvihguArAiw6sGEhzSfo1Ku619Yphp
6diSgX5IqFjS9NzRC7J+6nh9yHJCZlAU+/nZChFrHOFth4/KF09rQ8Xs/lsyJOtvTl90F01b5E+y
ncU+TV3ja8wD/RupGxSZq8EnGZlFR3SRKlbxKpQa71BEgxDzuFVDaJEfSNf5FAPNS2r8uogAT+yy
ZmF7Xy1UEs3e7TTchAN5NfOmHbp+Y3rtWrFLsOSMaiXLgvhHVhv656w1yhdCzMLJ1+eV/dLNTzMI
iBvTre1lp3rp3DdKlSokdmK5wwPDvQeAmxCS1CbYdyyl6vSQNUdfQFF11Ro1uscH2HZr0p4Y2WEa
c/GPp1tjMjMSTNJZKHqu2/Fed2fyrDRAGqZ+Go3Ihl49g1AZZeV3KJOxACzCb1ss6b6OagO/OSIp
Py5OV7/i/bAeuxvNSVZuM+RoT+ZIN07QsKBMbP/0qG9zEh2e3MSp3kXixzVBAK7sttpo5Y9108z3
CKidMZCx7r4MnhxugetNdlB7hrMgds1nF5+H/jfRaP7xNPj9q5ctaAjbkcp1ZU9mHXUOGMoG/Ki8
Ims6b+aD2pWewH1dyfge00SLNj0ZCM9YB81/Z05e3ic98d8NW+qsTpV9ntFTQcl70fUXTq1VO+jG
5qyv5uGh9toyJd5uaG6zHqc50U85VqKRHPnjjPBZsfO0Cai3jr3utKSlhDiWjKSIjQB5GCOD8pAd
4kNr3BDWVlnMXwtBXUNq6a8EnK1LNMvUbnaLI+IOqVxSHuvzxOhp5aZ561mjfVvDlPhbyq0R7yg9
Z74mAYcz15x7t0MfAyPTTNVZgZAEH0AaV/qDXrvTg6/Xg7VJ0GZlQd1bsMp05K3nEJ/GGPXj2B9n
buYRryLL/Hy0k3I6rypmywiNfXLHjqIXxzkJY/dCtKaCa0VClPYE65DpqRN/t9D9kmwsAWG9Nee6
1DZ13bl3g1Xr/dHKyemhEynp0ZaVFrdrrsvL3FUZU5mu6f0hwqI8ZVFPnwffnl4JZaBNvbGXl3LM
mydvJTg2EMPhq7Oy1eRVCr7qkGdedLDBsucxd+PhMhNxetfPpRdjjuc4FjBD6XoYa0Vxq/KRzASc
0u7jMubrvk4wd20dS/n+icQL4jI/x4Nx3BM73LAnJcZ9W03NZeLT176DY55f0W2kfWSxd+yNeFRp
RGi/MYUAfOSZpXErjslUmMxgIGv9RK0AYRFKIvdkpU94JZzYsiakVr1IUDH1BZumOelEXCTES3ng
I1AeJseDFblusk3IR6ixVM2gS1p80DA2HBIjqkb6r6REUTDRxyOJIZJyWiJWkMURfJVlGsRA3BMU
p9mxKaK6W/3rpaZnK2DmVrcgHunXxvKlhBGoY8iJ2ky/ooVXbx6aqSSqi4OgtDac0Q8L8m72hV2l
V2Pba22QKIWUUNJLGbDHJ6jCvI7UQV0uxHrUM7J/DdkrJKJM/fNVGEQlAr0FNYj/g1VrwtrlmrUa
YTOiDNRU0abh5CzOMSk09h3WCskC2y0HPSvhRReTZfIaVB37XTAtRmIGylJWAZyU6snvDOB/Ygz+
7yUNfq4+v6uz4e31X/usTl6b6vvBGMj/z8HY+ILsAOu4j2b8YPY3YPX+EC95X8ikwOWJ/YAabWRM
jKR/2G9d/YsHc0Ah5kG7gNQctvePudj2+REtCgfd0u/O3H8wFn8OHecQAXHHJGPSSELy8OduBjLl
Ggw0VRVu85vqTAbn4W5/tY/e/WinfsEZmwd04HsCk4th/6XQ+6C4+vbmPo7gazGknEqNNPRNsRCe
7Tb0d2/VguyQVE3N144Wpo19pyWYpIouNe4NTBRbT5P2canHIjtfVeK9x+Rivc993ZxomZscL3hV
t4QmZbdeouRm7puyu1nXdT4SdSsvdc1z9+5i2g+1anEQ+tIuAmeQh0JauqGf0NlnT+QG0YSlpOZ+
tYayjiM4FM6MJgP/FFFcjdGyJV7OOnKVZt8omGb/ovDZWNC2on3GsTlT9MloL6djP6lcY1sVufdg
jqjcI6K1pw4h8rKO5C9V/ptsYlftSLpKmk0ca7a18RfdmI+6QsfWhWuQJO7O6FW9AZvD75m0ZPsd
c8aYvGsTqReAcWbMOKKQ9mDgm/qqONHFoeaoGJMWqtKaj+pKef5dbDtZHyGFSHYk7i5cwp+rx7RZ
ywvVeo6NMJrdd1d7Zc9K6i1xJD3NpJZRLtNZ5XiA7Wplkg9xOs7iqLLseBMjvEYRphJxmjetIBHJ
RVAbksTgmlsHoSwLDimdrwOrMk4C6S4OfcON6C7TA0JxzPY/HGAJwSqVaUt5iBRzL0zSbbLNTH7Y
mcnqTaEWW5+xBRQgMtDN7PqRQ0ImT7A7A4ks62ps+36xXowB9ueq9NXSbWmg4QU7fT9sbOACc5uX
pDcFQ5HKC7HivLxdmxlyq/IP+Zq+qPz+eJCD/gL0vhzpaLUQWC05xri6y4Xad3nnPaZUIhVhHifq
SF/7JdmhNrTuVqPLEOFXzYCPWFpdNDZudusPogNaNrX6NyUd9TqlbvvQkCR6Zosy27VOQgE48eoa
O9gkRKT8icCTVHfXY7+U2m3h99W1P6MJj9SSwcVVabsHtAEdyUph3oC4dMQLmsu6GRaioYhUTYr7
xujay66xSrwavup3Ht4ABMpJjtylXqeYpPVs/q1pNc6ivtejS2youMad0FVTlM++226wE7K1MOvF
DLtL/VytebFz2XvuWwMoJuJ40LyR2NgzvOYCO3eKU0En20s80y5grqFlxM1V1uH/7jzHbDdGKsQF
gA4UFTrvFao/89kECT8WDIUVebHY9eP82dMMczxKc63eIhxTZy6lKJeFi915q7DdM8kYWX3m9Q66
EnpHxgHzMYe3Y7dxyjOaBRZ9W/PYvrjAchjgqsmQv5BdfJRRcW73WGWBKA9CP3jcz7HWlVEwgw/U
JZQdU4G+c7tk9x2Mevm7guODiPDDsvjHFcAl0ahhBPqBwaX3tO3Ggiu0eFFWsdOTX+kz/vY9fHeF
Txot1DrKIq3OCKo2zHgPYuj/N++BUCeYaBLbYbU/Lu3o+3tuF8cAeYs0x961efeLK5gHddy/5S8e
Al8kwJ7vGCDIwDjffv5db1Ei9bS1cnrLSVOz57N0lPrN2lfe1yyxNWOvd2gmeGcJjsTCq8/I7Ys3
JnWfZwZ+XdIjD+fKLe1H1de5RYbIRKMv60MHXVTtWkzODLtOps+nnK7zKjIQV5q/uJU+qjp4B9w9
gM+oZOjEwGD2CYJu4Vtat8WAgYblVB9ePb84sRsCxZDz/PyW+igV+v1KFDwAq9MKg27p0xcOkdun
eqkRmb/IWwarfD+J9aqmjzz631wIrYMLjm/xxX/83teydiuYGXAPAiBoDWB8au4zXz38/DI/fnIH
NQyCUkPw3f/wEM4upXSLAaWsuwwIpFqQlkFaaE27iCp+ca3DrfrhPqNUlAwvVL0oJzl/WR/fUibA
IQGzmDK8+bjOty3uZ0z8odnvU7H9+fv6Jg7/dDHeFFlQhiX45+cSk4L0NhtqkPBcRtvSvdetiD3C
1xr46GcxXXfJiVedWn39i8MYnY4fF4XDPcK5z3eEiz6FO+Tz3ajgCxOYOStA0THeCmPK3WDp/BKW
DlXCRa0AccCLS/Fqllp5kgz1em2pqdkMlFHYuLhTAvfZ6LOLvCHpKixcSXYrRYWQ1K7DACNVVaJH
kTo2ELbEfW6M8m7xcVoFzpgPtzEuucd47f2n2HPpse89rPeB6bRxFhluObYB+b1JvcksVy2RnUgA
5Bwh6mku1+GY8g3+79ZV0wssSe1uRWKqO5fyDkraWsPdlE7vXTsYxftrslLtGquKvc6wD4jm9olU
+ssgJanqtDGsgWYB5sCeauuJLgkkYDD0s2trTN7YH4h3mHUyDoOECgI84MsgUYIS7nWjejcz96Mn
TffEn5P2pkUE0RzP0ulomdL61wxVyKVTpwSjm2m9I6a23NAsTs56mi9pE/Xy/xJ2XktyG9GW/aFB
BBIer1UoX+2qLfmCaDp4lwkkzNfPKt2JCbFbl3xSSEERBZc4ec7ea2sL6+Xg2Te2MypErBQn9Ab9
gF5ZoBvDwfQGj2c7NaL9lmcGOdQLESoUnjPs/rt2gdnSxlZX3VRy1u+AJZpTl3R2BBjEfAhtFdwL
aTVRQ1fsHCxxujY05dQ6qYY8j6ChNXcWTppqq3VvDo/JdGU75F2HTckrVDPdKEPhV0w8BrV4uGI1
eetcYQXaKSsdXFo+PhoPO2/Gxxa/N5a8LCi+hEt4zFnvAH9PND0CaT9QGIaPtNk6eyeSeFtWKTqg
Adlkzm7nhSFifDZkSFwzHcjk3GZob4/cTGurEIREUxDrI/v5uVqZEtMPOpscZyhvzcboMFGBqWH5
OA8h+uqVZaU+rvZkLHd4y42X1lp0uwrp2GzwOQ4OT7Un03uKB9SSKu+CrYdMAUFg1sibAQrcRhnG
dXZny+xgtQiEL0M/my0z+zkcThWX8g46Y3e4hsGCR67ncX4qeHZsxkh552E5Eqg9EI/QXA6feidj
0G8ly0n2tRdNqh3nPX40nuUVyNVgm8xNmDHth9uoeniyx475Tr5zO01uwqrJyA6+G4tE5d9pfnhi
E8NGNuh4heX4SFM8f1f09poTcTz+oayXuohooJYeEtHQfWLoKbMzTSUMcGEGliPqPJl/xbmft7AY
BgVDUvNV3znsyeD45n1pY/yUvnGoJTOUqKG+fK2LUDrbzFJjRDxPv6WvGj7CqShQGTia4YBp9e8M
/dOtYwzjnu6IvJ/IWad8dkgCQHa2z82KTMjcCPa5lMN70JnjxgU4zstF+0lHwilDiRkC6RG8m1jv
FV3nZ/Q+FjJMmnI+4IYh/cEcLLjEMazkNeO95VXa9ggOAVjfe5jm+Dnd2Ky3/qhd8PUt8POJVXer
Vdy/eXYavF8B3/WKVEekFjiN72FR8DsMNwPaK7vqCMNXMB5RqS12tcqgpyRGWES1EwOvb/GTGRsc
xum4Tlnk9K5YSnV2lvm1qdv0nd5xfRZgbL/n2KiD3ViBD0eCC6R1TVcIzgtDIxIAAFRlzzPuKHtV
KUPusI4aEpeC4zApK3FxjmQ7REVLq+2Cllx6Oya+pXsC/TBZd6mfKbERNk7WqHBlTyCwk5lIzYxk
NhmhTGG3NzK5mCsvrjHeGs7Y3eCULIeXanBHqBudySggi/qsdSKzJpx9NbBEb2Mch4CNJmt64neD
RbCC8d3MJ91+6dktreGbs3TU3ojMHL79bJzs3K+dPQoT0lMlwKNd3YlxZ8Wj6Ha+nzc/vMYpZyir
ljxWnUQ7BLB42fhlmDEYNpVxSU2/Sra0m7PnJa7cZyhYuDvzuj2GrUiTqBmSJOqCfn4JWttbzkJl
yJ/mZRqeUJpgJ8qyur7vDQiyA5DCb+MgCNdjWJoSnIYBnqwTFET2cxmQ5F5PSXsqZSL9fdOjZyDz
XoCKKZp5Cb1VBi15fGTvly/H0swgqfs9rdN7HxJ29UYvdey2TkY01wOW5GpjVoN5HNgDwkUamG9H
Ae1R536kfjx3otQP7MAWZy9ITIj3FlNrwlCt5FY4tXep28GCc8FQ0FoH4KCxToDI42PXzRO4LnrO
LmRxZ5gZ65bYJ7b5sIhkP41ovF6Ac7RstGh/n3ypk32j2jC5mbWwaZPGWgLjMJpH4BeoBOBGZeUp
Qaimo8BswvsyGa1wM1lz1R7nqSqv4/NwzleiTwbi4GKp8O0CZEL7kMxeuc1VieWB5tFSEPmwMNXP
6V9cdMjbstcFzLk93wa5d2m8VLeSNNtdZibua5WAUlrlNB3GbSx0T/yOqF4TLLxvCwuAv02crN4q
I5jziNVWH7rSw+oE/VEhC7JSsUtMOdyDAtD+mdCESawdPSdiW6hJdmQEhPbF6ZeaKzuNuxbo83vS
A4JiGB5nj3ahTLYEsU1EHvSuZQgq2DFUFTu/ypm7i3yiHEHK6bHlT11WMH8RzS5dEIszwfHtA5wT
AX4oZNxN0EsT1xencfx2UwzafKxS16h3zFaIDFImw95b154xvLFJqbdju6AhSdMLyzRjxtTUQ7fv
4mnI34oiCcfbyiiJJQG0dtsRxBqcs0SZtIlkKYdTY7GL2qJPpUnQI92Y2fDKmY8p9kjaMjloiDmf
joRXlvDXKa2moi+rr8ZUlrx3Ohjp6SgEBZvaZi6xEhCFNnYHefCbYXQC1sJiejSqWnMPkm4ozlU8
5sQDBjYJg0LmAtxplzDWRbEPR+w+FS4Y6Th+ZyffgexxxvxlRHfIZ0yWYXDriSWv0PkGIdk88ALJ
K4vr5MCQhb9C6sV9W0KTPgS4+manoREWrLWyEPuEmap7SBakwUdVFDlt+rFPN3aFL/oi4mXQER2+
giHzUl3tOTWsCtdbqKDa+YkoNqUfafqvSeDJjxAEZAQxAKVGYu87001vUYgUu3gM023Soy+Mhcd8
gLcfnedAumK5TNN+Mum8lYEL6blJvOBciNIk1Y6wgZWlFX20LnN3qjSMmm8tiANColWlH9BgdMjk
tEXI1eD6/W3KqOxL1U1twUIytBtj0fOpUu3krAJmM+Wabi7pW6OnnPIN1oVPvEpTWcirmxmJWq+w
K1iZo8/m3DfWTVg41gjYJyy/IUsGmOXjPDrUhYdhoilG7zTp0bvP46W6n2a/CRjw6yR5YVrVonZg
dMsnzcO5n8Rym9rtQl7uOFJMGOYXY0L9vaYTrR5AFtVXeLryTiDGApoOIAc2YYjPYY3ONCCiPSZl
N8VQOB1aJDzDtmnaqT46ixEDzAOFKIj+Mb6wjYKL4KDnNB79GqgPPafsyq8KU6J08riYf1h+HXff
hGxEhiyAoKzILDNZPbpFyhLSE2q7HjCAU2vRxo2aIhCQ27I23Fh2MwPw1sQyTJayn3Bask+oWnM+
zjQJD4bImmoVOAB9znwxyHBJwwQxudN1v2qnoIKms7ki1e0wF8VpQH9bz7VNfnPoMZXCuWscirkr
tj7ilX0e5vHdlJnlU6u2SB86RWcInZjmBTAnu6/uFrenUy2KkIELdeSyRPZyFYNKZtwPo5WjXhwX
FdwGXV5v2GW4t4M5s4dyquHX1Sj6zCsX7Py2CE4QRaytgUvoF2OamafcbObDaIbxeHTjtDNPxD7a
VI1znXz3nHbYIR1vjWdUWyhKctJOLfxfooblYEvSApdsnqJZ5K5+aUNHsAsLEWIUOP830jWw5rPN
YsbeF8VZgeMLNswEakFoQ2PtYjnFyyFbmHgdSiN1srVQlblDKtKBOir1mB8Mb/Stg8y7pMYK5zWo
NHlo33Bd1SU60qkdN/0CYOlcDMsIIMay5wPLYnpgUwU4olS2mW1EPiIRnUawCcD3maYSem4dk+66
78oIlULe1qeklWt/nyfwIRqz9dS+zZN0vASTw9hSelZ+j969+9bBmbkBbOruYr8Io7gJkRxbXRE3
5wH8+Zupey1Xfj2NgxXBtuhZNpOexNhxKfPu3NBF94+go/LqCToi7cme++lvUIEUbwQDgcSkFtGX
SZf2gzHF6mughDlt0slbTklq9iftls77VFnJNe+jMmsMiiMBbVbWy/Tixabl8ZlkoI9O3JhPhk7m
cdOhBLot/L4Gj6nleN2bgCNNOry9Wavl97bOhjvDkLU60HUsvjkJ/EygD6hz67DFzCHi4sbt0uUL
JnTpR1Yv7ZyNqsGWcFb5a94LQixtPrvlWtOjB/ehl5RtDN+ffhUrC4+mJ2XkNYSpJLby27Odj6PH
kJo6vlcuNUM4lNFcFvxrGOptVuh+O095eWnFlGxMk9yqAb89kVi1GexCnSZfc7prT+3cYqtghD+t
u77MHhqpzBcp2LLWi1ncufSiNuXkKWxWWRN/sWTr06AT3SmwMnmbglbBpdEmXbtx0lG/hl6b/Sob
wpMYwYTTjmS3+dbTM/vyHk3dzhF8E6Pay/q7uXGsHZp/oZ6JgpmPqUqzaAFotmx55dwEK4TjravR
++4py7gh1hHhCaqg+oGStPkyaGR3lF6KneyiKIAcO04YwM4J+nTdu+w0GQpZB/La3Z2nJ3UuMubu
PNEiGhsn3/LTuwdQMOJpdMrHuKZMcOlugBHNYL8kTilUNJnd8ouFRhzzcAydbYwM8kAAFzLBYqlr
nNhDm+KOy53bIrWLNqqkf5WfN/b3wPSLzSgJi8DGLsY14XMj6VGSvQhCxPBL0FXGvpnIy1wZk7rC
NxTCnlVpx8u08Z20bSnsGhUhtQ9eDKNAB8FO8s1Le6c5WIyoaZoTrXDMrBbzXhnLEAGhVzwYZFh9
MWRSXbzunxTFZDqhiCrPo4yRUdhod2+bACyHnu3iIsmW25gMlNY1MaJ3vcrCvVeExGIEbN5Xiv1e
FXm9N34dBheMj28pb59P3K+Ih8AdtmlKavamNY1wB7BPQE+b+AEgVuv4ufOmYLcIy4CSEwumfzP1
N06FE1yOZQ+QNT/IKRziVRPafVSPGoXp7ExPIaMcZKfIn1YjdiZvk2VVS2aPayyRpg//OJSjt1uw
ziMC9HQFzQVhzL4BurdNG3STBC/CcWgGMW4FhiU+xHODWYP/rIuoQsO+dqQ5++txDsmrbJDEoRMp
xfRgWAGKl7iTZ2cgOC5oGR/G6ZztXKSTa1fMrb1i5MD/hO6megFUaBW7gvUDRopbJlu7ncOrA4Jv
te9Z+owBCfujxtWEZLdoNnzp668DkJ2eBM1LrIStb9plQB1H8fyMl8d/rIYGpLwA91V8X8iReJ0l
5p8tQkazvOdy8PpMrQbyK67hT/2A0viqtTLuxOJ5DP2uvUHqgIlAKsdq/Hmf5b05QxET7nuTOYLF
mL5oJG02Fls0FBISkgRxTBqBib9dEDi1TmVcbLtU8znqO/1dx96wQdaGAwfq5xrQmMUvNEZ9HjSv
DkwZ0BC8U/eqdoOf3kxnaq6s0V73YMrfiOJw3mI1jxeaYOwlQ4J9TgFvF+KIQCHdrbuCLXQ6WAzj
FgY2mzFbskcix+CB2ogDQ1HH2bZlLk38S8lDsJHMk+xV4KeduzYyARtTM0RdB7ZMHpDDls6qZRJP
9cuTBy4N3MVjjAuofTHODPLyageQ0TwAygxRjRVs1NSZOLEMhLPxo58HALaS/fjPePAMsUGQQhiX
GNOtG8vlNEq/YTJJFkK6h8io3gEVODvTb5wIYVY27+decGhUyeROGqaWBIe04m4quXFhYRJRFFZj
ZFbZSD0k+vjWabIQBljnWCY0KrW4N22mnvALv/uB1DAWrfni6JCQPdS5rLKC0drR3aUPBY/ffiZs
q0fcSj2+86U7vJES5PtHPC0Tq23TNTf05MGzYSuBOQlY6SAC9rHsnzrvhb3heByDetxYxTjpPSrY
/kdLUYn/NwyqSLc8GjgPzSEK6E5BCRFOT/uk0C89dfC3svG4D9Jj60jykp2WkCOaayCnyZ7spg6a
OtxLmWOIwZcz6BVlZ3eTjgGrLyUb6rt8mevnsBLk0GPzL++mVIfNSg42C0fn9M1VcIdR7da2y2Yb
6B5dITz5AqUyQ9pv1jBmMMSVPxystFThLqbWfy+G3NulUKLeDdsJ2giitjjGSz6ZWzYPM8DeLrzj
tXwoyEtbQbUKV242ufEhlIPjbkOiIWsckmwStj710E1b9LhYkrgNoxwB0lubaQfun2IIXoZV/CrZ
8oRrawhGQpS4ZS8eTVifSVGu7ItN/nSEz9k5eBW/f4t/soojmQeUTba21AxNmTTKVV86NAZtlKY3
QDODHzQ0fzZW9RATiemu1BRYd7ObYQ0CqhWXm8SPy0e7h8qGfyv7ZZfFjBdHxRSegYF6u/bRcCFR
nMPqPOcFivrYSJMFiphbM6fwmvk9aYMKVHUzTC9YGK4uS2z4J2FjtFgNkBvsg7W05rAbFgPbVzAq
CWKh8gZ4gc7QFxuSL2S+BW88FxspKuaTvWloUGalkn3kZ8mitwyY0b8zEIxvIJ9AMcSEWagdoZP2
2ch6y16FVTKHe3SIy3SbCo+0oUQSEMxEYc6+C5rjel0YVXbOnbpzo9hJZn9vz+S97tCpeO9IHATY
AionLwqTcti1zdWZkYgueGq9q89+4Mk+D8BJaWW1Cbq+cCwQ8koyzDXY+BRC2z1OXcOP6NkPtP65
ZMR1qm58r1I1WuvO7rp3TZtu+dGz0SrvNXXvoWYNnPY1goEeHLFlPQhClYooLmrxZFyr3X3i2ELt
IdXGa8CzEFQNo4Ll5anHQRQuffPOFD8XcuO3QLMmFMduXdGDn2wiw0wvzc8l13072RIAuiXMLbVJ
duPoPl52pZHIB5VYw35ESsA2SobLHXSs7J6ybrytIdGka19MLQ0F0+dPeVP8o0bLjJ0tdwsym0M3
UStZ5+60M5tqdE422s8o9VRM1FdgAsmuZYCbkl0cO2G68JfB4sVeZzzEL9VSUzImC7bXyBNJ9SKH
mRi6ohvQni+EA/IAJfRPV4OR5ICkaAewNntoP8uSBEXPUeekj1mYIQ8D04GayTZueudgBZBvI+ge
jcWQz2XVukzW+GL9dKo8vy+rHIAEa0W/0x5WaHwKwCurANDAqaFd+NjPZKWu8cbZ1jlD0/cLS4hE
3RjjS4nSWKlxZ5vLnG1D6I44P5Y2AHLSh+V+wpJbrJvJTw91VTgGl0Y3yLaL7kuFaO+GHOf2YIb9
+GjaZs7XtdTlKv6JstB4qED6b/PwR+av5tCVImLQSedgogCFRVabjcE4Rpg/lSBDdK2RrqbkdMW5
fSrSKn3N47SVmwxLn818hOeZmXL4TFfwTqflE9CVokGEid5yNSaq5S42KEj6aWCj0eanKp37vWo8
/C4+YvXTXNMIgczjhMnWCedOHtseU8thyGFxRw63+tbpu1qT+6WJjUXMjIITR4iRnK6wjGZTQdY9
E4NIg487jkqdaXpR3pk1upSWmM0mQtOSxvzIFDX0NDO1QlEi2z0OgerSXT+6SR/w5Hlwf4kX4O3+
yqBP5GtVW4CneFKdTSbFRIFZL9YTQYH1nfZrKsGCviOXit3bdqI3WuzIyeO7UHckRxMWDMv6iAHY
fxOFlZ0wqar5Tjb9IFbuZBM2X6fimIQghKNqbDoLykvWfStEV2dbKZdyfEVXj0K5I5c628nW5mMr
MyDf2ohHRnV0bR7aUS+nNMyn4qFmPMeZBZih7gXO3AdonX19LPO5AYpX+8bzolrzzkySpVuR1jCf
3AKv5aY2F5NNneVZFDqhN91U7eK/2ua1FZ4YvWdtbDCbZ56lGEt4Zm7DuR/q49QL5xsVJ1fIdUUr
98y6nhs1IDMXgFjRvOLBXHYWGc19hA49t546SjEBfVuIhsbiMnC8AVAVg6PEY0rgBTNJFQbLdelp
46WJp26f+3xSCYsu52/cOHGT+Sovvhac9gqStWU8MhQtGa6Q1EuEGhrWx7EPjGvTMVYRJjYaAm4u
x/w6e9KHviKJcb8kbSt3CRk4T7mb6TIqx2l67iF5RS3M5vNMu/qBKXr+FYgyOPqmruTBr/q22Kf4
ha/uKmuDdpAeJYZUX26cUuWPtZi7ADBC0SwRjYnwsTIpB25KfGHlpQcdm6yr4IqwhKAgSN4ZvLbc
llKFNBLrpDSpRnzvl4HopTz0Y9szrKlYH9d2WKpDOlBDfMPUI+dnks9FelFxVRC5FyYgPufZoaXv
BnJ81hDQgaFOWf2sYBRQI4NVIB9ssg0DWyttczLWQyN96OOe0NIsK9QXG3PvoTWXdE/0tk34dl4u
L5myHXSPU/GYui19JQdnrMG9867Ig8FCVJ9jSJFr2jGtee5Jis1uC9dIzUuazjzhOc+Wf3L5ZB+q
ahbZMWfKzJ405eqv5sAa3lFwAkcqxg5Blwq9B2ijTGzGrq/ug8RXjzbbftxvhJBlx7j32ocETsJw
Hi2r3pZFk3zxKISwoE0xvcac/Dg2OGp+74oA6MOQKCBNCVbzEYdT1k8nEhmzYS2chHCGhgDoezsp
7eVAZnbXvHZLPt6WmWeyG0fq/lqbKBBWplD9U+968mn2fJsxsNcaNPuz5ohLWcKxDA2rItt1KK7A
NPYQIEELxPcUwtWZhl75wG83RASQuXe+F/MgT7p25b3wKEwwyy0vLfz9m8a1gshm5H71H+ijR9vk
SjVgckCekcQav5s9tyMuzy4DjGkdYYnTJc97Jp++Ka2HvB6sH47Zhin0SFtvye3AGg0VDUeDOaOL
WDF69PeK9+UgATucmbn5X0U7BCdgcy5tdWniB627uNiN0sTl5XsZLgEnNx80drmdlXkdSS7ZjJtf
laywemBB8vtuSPcDe2KmlpUSe4uUGCxqddh3G7Sz4cZlOPGLT5ZAuNoSLgxVonxXg5SQ4hmJN1OB
qpDHqm7IciXAO6pxT42rGsHscOmszroncyAjmUZPt0DBrDche3H2JkJFQNmV7+QeXvMpcXpUG3AR
dVRaY7udVTPzlDiEROrRhEFmayMPjox+plc6RfWWytnEszK3/UnaaXLju63/Yg5ezpjBGm7bcQj3
WVIw7yTrR7FfEQkNfAZjNTUpg/8fvEvxRrcqvM/lQKeqjPlBiWdvE/Iz7uzsGjiAuTOIKpaT1wEs
wc7k0dygaQymVR/DxP4VJ9R+52xE63hMAouIyrhkPd5TpKOATcfcPJBJWj3mQo1f7TpL6hWNUUVV
D3HIBnxI4vseHV99zHvH25PI7Q0rt5wanmjTqC4z+gbGmXmX/zStePmCNZHJiMmkTe5pV87P3WL2
JtmgdBnx7+C9OYz4V+LNGGb2T5vXcBebztXlgqOzxy5flBdyDeg6IGQRl5EeJpUUXTfYshbJb6nB
2DOs+tJaJ5kdPFdL3LgbIst9ktdzrF6RrkDFVrm91IeYGKY0qga/NbZUFEC8S2aE+7qE5vI0Z5hJ
tFGNZ4u6Dv5wwSq3bfikndD9DWIHZ7a+dwOKnDkWdkDnVShIC8rEIetdb9w2VhTVd/Q5gwSTdWfx
okj3OtxiihAlhCndDJlCLE2KYq9f4KmNuzCZFVEpneFOB6ycDl1nLGC/eMU7NpEEPUQ+y6SxVsoj
xoGRLlYhvfHmdsd6UdzHk1+QIpz0xSUlAeVMa2U6uS4mXqbtibrFAxjn9A/tZM/8M3lqjYz3ahzy
20R4V7avLxIUJdTp+davDbawbOp5LxYu2LAmBV5G04Kvm0ydVH4n8hU4lNf0+qubuyxacUduItDc
EKMi861yTeO72RC5YtaXgaNenLmuTpgK/Vu2MN7d0E/yQeAJJuDcrJlY6Eptw9hgv0Iag14vQxte
a/rS2eaNcvxNarnVfghYh8kWN80LgzMavx1/FwBJl1CrmY+NPvaeR+hDp9E3lp20AeS6QXXF+9po
abLYKyyUF0Nzb+eOdTORLG6f0NY10wFbJy2uQJrNPXnSBcMdzavCpD9jr9HJu0QSW085XO9y6hvs
PenyTpjU+Ch7hJSrAe/vWYbDojZtlcTh2vUpsLZtiMgTA1KpD3SurRePyvsVyflMh961GTs4nXgf
mngB4UE/srmf2qnYOG6hA0q02TmO+OPD1xIO37l2F4x5KbfF3koHj/Ba9qRLr8CnM/Uyy+Iu11yg
LWWCAIM3gmVlZhp49QNTiHR+RElQyjfKHqmQmnXp3pVp8UuBWTJ2VWjr9J6tfKB3A/UMtqTSA7Om
ndDH894E1eY6xsUj6AUYuzUynAvLQIFyyWz4fsxttZNLbz37gjyPmMbWhitufkHa17IKunz/rIid
DAU/X+6RTezi0o5gZlqyLBMKHDMfUsx0Q6yIG3vqDY/WOgVAQaPvnGeWc8YtAMajQhj3bLeJ8+LA
i40K30p/4CsL5V46U6sYQDRBzm5R0JniF0+EYARqeg2XIvO2WehJc8OKGyLE4mOYvIaBDH4k82IV
B6IvaSOhTpT1hgJ+ItO4bcTNHEpKG2j881tfO/k3cM32exdoSIwV9MOvKcomHJ5dW0mm+UnwAwR2
GLLEM3+hhTr63dpAU83SZUjGRGle3eX9jBVCoMsYV6E/t8se90T4QAsTGYiVBNmjrqCK3BaxOY68
hjkc99kZW31XOSlJvkJP302+qz9t3MIEMBcW604TWtfnPA+mN6sVzuPcGaJkyp5l8f5anvlMC2kt
belnAx8ZLcApZ7RoNXzuKhBmlFlh/wZNOj7lRKrIQ6N0DLyUhRqAqGaYjNHCuq7UiaZ7UPVJaEat
08GEw5HqFptliel9F4mhXuxhcr6lNQX+2saGzMeET2t/zOK+8Q7MzqeHvjCGZvd/erC7Qy01S3hW
2E1kaEf/CgZFTDXBLNmlGOpgJ7whP89QVt+tvO/owZrmX6CHn+XDZAISRxEKjyrK/MjKaEahVYot
EbzVZc6sm4oXN/SXw5/Fr/8htGUWaQYMQoH3Os4HHKrZ5jEe65xpvJWuTeOSkccXNrfMclvn/s+H
+g+tawhRAzoh05dr0Nnvml70WW2pKjq6S8qOzYyfiiZ++PMh/uOaERni0eWxOR8z+KCEdu3WmIaC
Q9jtQ+s/1cuGJv6fD/FZBR0AfzRt9GUu/q9/zFz/UsAXaYMWJu3wcoZj1EH7zYqdiUz2aob+85GC
TxrowHQdwdc8BJwNzeX361V3vg38uUFLQhhpTltvzEy2CHtv+l4Fxyz8qxz5k7gfGB62JojcASpy
72qF+zfbs2mXQqKzdVYQrtea5qEpjrUkrfwmz26SZKMZ93p/EV9/vmNX2TMaNssNBFEsH06ShHAx
hWjjIFZdrGYgggyI2bD585X8Ry7+u8I7NOmAe9wu8mKYyf1+ZiSPNAhJqKHbaFyrjbfT0RQZK2MF
g2bTrCkyo3BN33HdRXrdb6Y1hO01F31Fq2RtRIwfNn7kRsNfHAKf3wh+lqAN8A+dEGbP7z+rDUgr
kR4/S4R30/DSB3/BQNs4Hj/I6DkAV5Z4HZyNWB5+P4BRJnSpA2w73eZ63jrSEWl2a3pBK+yq//+8
8a+tmZCu0cdE/3PWaC3XSRSv6aWu27+8QeJ6tX+7G1exPZ4e3zMJZvzHV/nv50yMbRkHcAtXwXzI
GEokERNPoHbeo9qK23hvVCdvhet8/ZyuHn/87aJbn97gD4e/vnf/eoO1mesmzjm8kcIjXFkPgb+u
D1/vmnUPGGhNplh2iLft/jtSlhUBNqvbefVrXAGV+cvt/4ATRv3Pe81ChSEFAbvHSv/7L1G03f1J
et7KwQneCXOtm9fcBXAyAw+xHGTiIEds/W6pF0U/hZb0Icv9vyR/f1pmMKfg5OEbY4FlsqyPrqGm
wg1whSnPtnvXQJAbzP4y555aj4a4B1IWMYH6H37X/8qq/cdS8fsjwEGvqGphQoliGvD7mXslmSoE
yjFbycNb2b22oI9WyhkflNGc55rImNG7ZY5La9uVyGOd/h589VrZxbnulr1Kkps2mS5/Xib+637w
q2BjYTy5Glw+uE6kmhl24v5axf23pnVOJqW7mzsdWOGbwIM+NAUrox6eQ6u8M8gUqSv7m+WIv3hf
/vOGXCO2yVTgdwQfbohvMeRNJqTWXYVS1zUw/5er8copD8SeMM41orHvfz7zT1XA9Rn41yE/vBKW
JGioqzmk5MF3aZSZEEOZ0Q5y3DfpX5b8T6veh4N9uPcTMYqoSjiYRlRFncf822cX+ucz+vRd4SC8
Wb4LCs22uJm/P2DoaOd8qG1/Zc7uhlnTri3QZrOF+PNhPq8lIMp8GwY330vYtB/e4MSHJmj0dsxm
L7ifa/MXrG5aapV6Xha/efnzwT5duMDBdwcdC7c4+kDzutr/a+GyXKmVmxdQ0povtnPKvb+czH/9
/VROPP5cNlaED49/GyItTRo0a3BcvvW0NJbR/8spfLpenMK/D3H9Cf86BSM3NHoWDmEiqWIruspH
ktyJykEo8eeL9fkBCB0y4gKqJ8/xKDl/P1JLFKXRwyNZGRngJzYkia1feOX/UtR+flk5TIjd2LJt
D2fc9YT/dUJNn1i6X8hC9sVLn28r9Cg1KhwcAMObD6rpzyf1+T2lWBcY1a62OBxyH05qNHTah11C
y5qjrhzo+TrWm2KqHopw2eh6+cvxPt0un+MBUrBYp/nnx6WIUAza6USErpzmm/bEbTn1l/oK2K2T
05/P7NOR+BryAnFSIRcx9D6sQMZ1EkyAq7+CM/LAn2z2iZZMuXM7iFJCTf98tE8VCBWRBdabIh62
AzbQ3++aCRN5QO3Kege62HkU7q8Rr1VtMmH3N5V+q/X/i4f8X794nx7H6xEdn0ckpOJxP65HQ1dV
RWJyxAaasJuBInB/XhOe/nxe/3EUtnAuzzvrHn7QD+dFK3e2wtpDyDHdTu0XV8b0vf5SL/zHneIY
Affqmt1jOh9WCYbFbYAdn42PcQ5olDny6Jev8/Dy51P5wPzncWBL4FAhMq0kbMBzP+xMNZlapOsB
zUFNJ874/XtwgN10KCc7PwG5+xXb/5e0M12OGzm69hUhAvvyF+idpChSFLX8QUiUBvu+4+q/B3zj
G3WjEY3Q2B6P7fB4squQlZWVefKcrgYnTz03b9NDNDDSWNIh3cpo5K5459W5Q+BI0ulHTFGXZH0W
tjokvK3ekDTo6tQOcA6YFhNhjxcFzt/jWMsU+9QmXcneOV+44UWWhFk4SWQD4l0RP51tdQEaslUK
RkI3m83dZvOwuXvgP+2mP3Y7e3c82jb/9rDb7fhP9tHe1/Zxv7ef9/zp//9DZ/zkp/1s7/mfj/z7
M38df+12+t/5kzP94fCPzfQnx7E3ztPT5sAfdwdsbaY/8S+HP6a/ZPpLp/+y+XX3+vR69+su3+T8
t7s7/vh1N/1f+J13K6f12uMUVYRsRTPgJEENabYNakPpmLYqCJ/asqPyTRbHHdxdrv5y2+Wuv7Ki
Kjpnh6lcYMvzgW1v0IqxrEENZ3hdC89bHWh3CeCuPHBy65/bxpYWxSFVRQjrVOzOFpUobRdIqEPa
UZx/ZFD8yHw1IOPuvpWFw21T126kqIRUGV0sXSeDmNZ9dkdFnhK2o5cadhJHm8x9rYoCaTe6cohI
p/UbCITb9q6jkDJpksDToNOz5uBc2vMhZ82V0IfOsFXLO9FN4g0QhezUC8ma8s11IMcU1LWQ/5Pj
kcJemgoq3VMhwmMssTWjo0SzwQ7aIdn0A5TLNt1P/eQZQ3sHDOfVAIWzEm/ft+7yhILlm9IMgjrU
tvDjXmxtq/mpCMcbZXE7s7//36taeQQ0ZQ9bfsq+3TGHukmc392O+QJl635iqm0PY6Ld2K/5RrT/
+QUv/M7YDCdh5dRMMWn+0xQe2pQ8pjMjz3KFEYRmiJSqaTdKRZ8CVgBlLce6NqEgnfBOCQHl8NWB
6dshAhDWGLxRLTrSjAUXp9uuJF3VpHiOnZuY+VIumY0hlS2+G0jpAbGXYaMNWXMsAdg6BfSdW0VK
f0VCCzViGj8qjVg4t3/CwkGdAg+vVaiZeB/PfkESu66vomuPDiuoLshN7jM9I8sbvsbQBf+9LRBb
0EBRj+UpPntOMJExcbzxNIprfyMJJ9F6SBKyrep/tDN7SZRCy0w41MTcrYCcpQcXBFEAM00RryQL
Sx5iSegEWbwupzrz5flA9ArGTAnUS5FJT0XuvYXGmp8vRBsGm0l3JEook6tfmuj8CExxTCmhBPhr
V0rraDK6k75WrBx2adr9yxPFhzmzNPOEHgoB08/YtUZlwjH4OOJ4/u9aQLRMgym1pCbc/KjA+evC
mumFEI5pjfuPRgD/YbbIsIHvAAgjYUV6CbxHoBaqeCiqj528FwEyqMF91p5EOCOZCS6f/fIeYFVj
7TSYHrMft330ve58vQ1/fstsG9SwDqC+Yhv4LUO29+oPmfgdQXVb0e4Z+Na1fdB/it07N2wBpGz1
aDcMK6nRgluRGeoyiF7Km8o8I5BaXcn0ku3IS1Giu5ZzX4NXu73QhYOvSyoXJiRwlOjmhbEGQD7c
E/TLmDX8R860HbMSvxlS3hboqfy1qYlKTiHMwL9OLebShwuvK9Q8UhAXMMovbTA85TAmg619c6N8
LWhfnxdeCFDO0ezhVjDmfSWhk4sCDiW8WBH2RWG+KZEMq4P17W+XhBkexLJIz0eS3tP7s6RjQOsm
HzTMGHV77/cJaB+mP7JhS+1hpZq4dAtPL33aF0CCeLJO7nJmy1KFqshbn+Ic5QTzKafDevRkRei+
xFAWhzslpF+9pRNpflGVug8BV4zcVkIQdYNDxyM4MhSvv8aQYBgPbpl3v2G6s8Z7xryYPTIAQiSb
LNF47NQjzdsdyIUYHRXGSDf6GGivMkPpH8Uytk64TF/zHunal9wvGRmEmDmlvpun8V5Vwn5S8w7K
z4Y+ei9VUIffaBzXxzDtm9+uEdZH5sNQtvrrL0EO8CcRmJ3Xemy7jkFCk/lfId4kUe85YSZ2hxH6
CFQoxf7ltr2FAEGXW5ZIzKhTwZc8C/pZCnC7MVPLBjZp60p+Qk7apuQH6wmIJmiiwFW9QLLxrCKp
bfrMJmXpXcZovsHUiySHT7d/z3Var9NwhEjAYFDLMrTZpWqVEJoGBoJAUqo+q1DJp1UJH0F1CEf/
qzlKK9nvdWxi3Qz50NTi3YZLXjoj2uQ6nOTwgxd64N6HlfFPN9bjistfHWL6OtNDxUQRyyDzna2p
gGQVSXs48XgSbaTmNNb4qTn8refMrMzC0gBF1tiGWGkHZo3oRzRwkwx0zQxxJQDO1yMTCab18P/E
ZxD6utw0Bo0bE/hl4kRl/bl3uchdOUR7IO9WlnSVUE6WDHLViXSTKDdvOCJv4yOLBVciw18nxQSS
FnkFXOr+d/Ahv0ZLfvVhgZKz9KNE4f+2J85fKwgcTc8h/AMAkG7O0zs406aB8IDGWwVAptupxocQ
fnH5S2CY0N18NfS/zF3fDSJ1Ri93KofPt7WBvAJKiGiih4R5wX8CTbaBdRAyh9sLm6cnl3bIXi8/
X5nlYu7qLCyUlE3Uf1Gt0YEFUtC+JtYXEyKt2+bmRwxzLIl2Jo0j1qXMvN9gcsb3ShF4GIPzjMuA
1F2xcO2PkmYSL3gt45NXT+a+iDPDb/TUyXkU2APsCeCQE8su4Kfe/v1i3lN+ap9w0M7faYQQmL2Y
zndiEMCa9hEi1dsG5PkbatoueGqJgPAbopM9LfbsemxgaIlKF3KIXoPDLHe1O/SA650whI++KDwm
laqdXLm7lwThZJrlUZCzz0UxPuQyUHchFSHu8T8i7q7uY609ZTJc4IIq254IqPb2T70q+r3/VK5w
nR4HVVJxFge6sgWlAsbCKQWdOcHkIPrguHVAPa0FJw70mKHriP2bN2qbkJlYqy1XjszCl0dCenru
0dUBSzLzrSp3ScBhN3dAZXu8+rzyWZbk/e11LhuhIw9dH3w483OZxODkwNQTCAhCbiXudebS1PRw
24qy8OHJYOn/myBiJq65yw9fxeoYyqguO/1O2wkffvab5AcdVXr60Mvsh7fyyzPzYI/p3X30yAjc
6yckbE/oiGyGlfUuRF1avVRzKZ7SfSdjv/wl4G1TSYlYMOBmJlY+GwPFfaPuDwDGN0wmbwa3fGZa
gkIK7Fa3t2Fxs1WGWrFOqX9+IesgypUAml9HDa0fQ1+DzZfuYn9ciYELQYkl/jEzS7O0tCTdaTAT
oEICTvFD7Qffbq9k4f6gHEwxD/+E6nFO8GkWIHQSge+pl8+q+6FNvyowC/TPZvVVVQ+Nu1L1vnrw
chov7M0SuXqoTfgBw8wZCzB7HxiNRtSrZ+h+PKnCd0ux6+4zzMW3FyktbSSVPIARvB4muM6lr0Rt
bhUoRmaOdRDqvfkEN6cjf0MTSd+om+QI3dfbr9smlzzk3OJsnQhXZ0nucU3mifg4KFQqPe0xEL7+
vRXycMhTRQ4+taTLdemFFVhIqkCOhnZ0WQ/Hoqw2KDKt+OFSDMVBeLOSHE7IwdlZqxmL7M0+46s9
+vf9rj1WDjqb37N79Q1A00oiumpt5vbURl1pQAPDqXf1Rjjo+2BPgn83fojtvKfKeXsPl3wDolOK
89yVEg3eyz3sGLkrTHR+nIBZcKX6Ha0ZuHq8TD5/bkG+tGDQtG3EBAsKbMPH+itCNTbJfG3r0ia6
b0+j8yN2ECq4va4lD6QXOVHA01oDFHRpVQ6l0Wx1avKq+CJpJ0XedvGaX0xefF63mVbGpCoTptDd
T1nwpQ1XK2VoZroMsFP4aD686L/kI4IHJ/FTtHGQStw4Y8oM/uY/rIyQRfgFlEnomlmlL5e54J8d
HQoppDWAWE3zomuJw+Rm14v7Y2ZynLMcB4oeg/d2S9B4ZNC13ZARZo75wuBNtDcesvvyVT8Ud9Zx
XAkd8lJMpn/z7/pmp03LhS7NYXpw5P135jM242N63xG1dsqnzI5+5/ewjG5az64P8iNqUV+E07Zp
nPjHsGGc+lisBc+1nzM7jroQ6h6EkRzHaqsdjE9QVtzpG5qin3KITnf91tpADH0fPEZfnKheOZ2L
xhEXgDEBL+Opc/kR4O/KrCjDwwL9ron3SRVvpI7hfARpf5fdJslWugMLHm0w+A+EcgJFcGFc2ovb
slStqM5RV0GTeGIf6p7q7GMA92AMVUghrFyIC6fUUE3AEMzXTC2uaf1nTiYMrQbdYZ85aBiOdm2+
tR6pqiKvVR4XotykSU0DnIIzj+HZPqaKBN8pIwxObZbCaexkCFlbrV+JOVc4TAICEEx6dAobSMY9
O5p06Dw96QaO5mfzu3E/da0qx/0IDeoOajmn2YwnGZ33B8hRV7HGS1t5bnt2XqEmH4qmwDZo1H+Y
O7+PPyp36NyaOKmFogyzC3b+WfxyOxgtbey51ZnDmJC8q1aM1SqBwe01WyMXXzgA6IjosA4T7Kh8
zj6c3BhRZiJLRjMAIh3UKyFqNF+k6t6PtjLzitXaJ1xc0JnB2W1FYc1i7mwyeKfv63vp3rgb76yt
8BtmtU0g2eLdGsn84hK5qBRqCjpp6OwWYfgOAh303hwG/U8NvFBQDTJv+49i/OSdabuSsRcN+fE/
fDda5e+wtwkyfXnwujYt4HqAV5bmw8GAGCGBk/m2iaWLn9ITh0FnpHuq+1/aUBvFR/pcy2BlRrdc
fY2DIySnNVWMxinbz4gomONHWg5e8AN2ipbkai3zXfqY579g9jEjrW/7IlU5E+4onBSjkR/VQnu7
vc7rmCmLhBbeQhZvCMLn5TITQXMZ9a1yp4k+icg5hieGgGv1URBPqvr7tq3JFy4v5Utbs88WdaGA
4jbxeYABR92nYMv7eyl4sNZK3NPf6NKQdPHtZpGsRNIT7+DbhZGIkBvnu62PRrB2vy0kGdC1UzOc
Jj9M0qjLvRsscQh6a4rLvCLr3HSkHsLO4LHIspV8ZmlBZ5be39NnNw10mIg8J/ABMIt9SFR3F1kh
w8P68+0PtLQgek4A/FDAAIA+2zfkbIuwGVx8vkweDcv72ZfBg0jphdbRyt15BfnmtgEtBvqNJgpK
BfPNA3uexIqHLTnMoYH0Po6DDpQqsSlfQN1UH0TlIwAO+LrR9uw/QOzOxPc9dAR2ofwso2hl6UuP
2/PfM9/iGoZ7aBn4PaPmfslaaauW0knLGRyO/I9VAiuJhGAr5Qoq/b7dp399DtkOjYkUDegEAwCz
ONq18hB1NQRfaYUmuHSEWjckL5QDJxF41H+7/aEX/IkJA0ra7wjEd5Wr88xl1L0SruEAayOT1tp+
iH+M7UqQXrMxC1+am0H+AAcK4u6IMbl7+Ps2BaTGt1ey4LIXK5m5LPSEcIlDPuSo0d6svwnBh4mr
Ktz+b1ZmUdJnzBdKJtaiD07q3cfKkfqjbL7ctrK8Y7zRAaIypDMfSzLh7TVww9yJJQTp1IOFsMBg
rYSS5Q3718gcR+n3TSeO5fTpBegeHxOYPQenb1aAHtfXCu5MAVtEIYSu/Dz1L1LDDSHdYVqqUshY
62OuFPeNCvtxy+h7J7l7uVvrOixt39QBQJycNBlZt8twDN9DVFpJijarGTrRYN2LSbq3aunz7a+0
cC3TO6RfQ8jHkDwzU0RFCFtggS/o8sMwGvvM/XnbwvU9OZW5yKgmqMw1zNrvqkYuFd4V6PEmG3QH
4KT0u2QLG+v3jjkG4iIkkLdtXn+wy7t5cpuzG6Yc/aRRM+5mRMQT80PofrZcxuOfIZDt5ZV32kL5
Fz5bmvMo4TAvQS/20pgFjVESFXwpPzCPmf8F9JMTJkg7G/5GTglHjA57MHdaa1nd9c6iy4Bdifnb
CUs8ixaQKWqwP5Mf12gSW9/gmnabU6d+b0Tn9nYuGqLMTsXNIKzPb7cAxoWmyshQ8+Zrr39zy6PX
vJYyGporx/naG1nRH0PzawvKPEOLOzIDqfxqRFxM/f72Sq4TfJniGiOgFNh0XrvTqTtzjEptx6yu
gbiF/d1Yf9TTveB/QW+r6O5yGaqJlQLi0sadm5v5YealYVM2mIvzwRnE4ziUezeAS/1Qh/HK3bFo
C5iNjMwv0JR517wdTY3mrMmVLzJsGR5UbXzKlHIrlGj3Kmug8evwJNOkF6cWvSXz79OvOdtITahD
DyGeHM3mxDaMXWd+dvPt7Y91HdwnG0BPLfp6AHpmGWkG7HXIuohsPvutDc9FeO8Pm3At0C75nA6m
gcyN3hw8vpcrkaQiYZRqsiI96bCv1t3T7WUsBiOuDl527/FvtlWANvMUoE7uQFaj559l9w3dcCU8
JkxIRGu11iUv4Iz+a2wWjKjt+rAiciGaI4i96KgZTxpcBgY0omvv8yUXAJ7B44SxLUqus89Td2aX
aj4bVxRoUpd7K6pQOlhLiRatMIKkcvMC9pVmu+eXGUIIgB8dS3gaLHjsrWcYkFbOzpKnkaj8a2S2
a2aBpIasYWTkcGbIDb+N0kmU1iZYFj8OLX2yYkqqCKdfulqa5xUgbsyYEdh7URAOVBUqG3qq70aj
P8iem6wcoUWLINVQhp1gt/NerA+EWxNd7iY3+TUlEhW4YuEodPkGtYTbbr64h/+aAn5yubhWTesq
hMEf4PKhio5FhyCSRvK6YmbRH87MzI6r7mpF06AT70AvqrffGv85D15vr2Rx0+iTGDS00Ex7r4qf
xTYr9NUygNbRgS+zDXe1BlQZ8ufQ0YOV0LC4GIIPRFaQIDA6dblnvurm6CaymK6CORjGtTBOvvbq
sHJ/L36aMzPT/362oBilVuQ+MBMhUIAyCDqog6TbdbbShVkKpbzB/l3OtLFndgLdiGUJ6Rin1Pyj
0piv6ej9l89/ZmJ2Uikee2hXY6L1nrXgMbAeUVz7L5//zypmca1SrabQJkeupGjne3dNtC+8xEED
HhzuWuFgctfL4g6Z6p/1zB8wqOExf6VirEkh0te6iprquBe073pjQmOebNsRwmb4WIA1todotP63
/ZxnDboRum3hYZ/w2sgvrbp3q7WK/4qXa/KlW8hxG8DPh42YcTbDfxSZdDLU/xLCzzZyFlsLHU4Z
UcYIjAtWvW3NnSafjLXS1WJomKSxmQcBvDQHnSji4PvvhOZd/uZCyzds2/gJ3XXHiNbyuYWaLa5x
Zmvm6r7UBb3RsiJ5L+2aU/Ah+5B9pst1MEYbOUeSh4/NwXi57fyL32qiLGGzuKDmV5SvGhWPHKTo
XfFFKbZx8ttYi+DT775y+TMTUxQ5ixKhF9cKDHg8OdNXM/3ZSz8iy2nNT2aH+qa64t8LlbBpF/8s
aBZiXb+OpbhgQXlmSxBPfEvv0O14EPbBBimAX7d3b9k9/hibBVqjFZDCUXlNl3DnwAm48fveIf/u
tJ+ZtnJLvT/Nb+3j9GPO9jGq+wolK4yJwwGtMCd4RXRxa3xoT+UB/ujPcDVv2219EvbKvnyG53Qt
NVv7kDMHhaeiFQuEwuDh1w6ACtr+iwZvuaR8k/OHVl4JlWueOQvLwP+i0lOxJqfqz9hAYgvw024o
1yDOax7zDjw721dIP3MAhexr7cHe+KKlGwMk0hgeeqQK9UMWcIf6Bxf0/23nmRZw43vOgZ+j1MO6
qmMXjrvX1gqPVv+iuZPNBq0swOO0a4pyJQNZ+YbvJDtni4UGr/Lhj+b+6cpdIj/lRQc3716uvnVI
LCXd2+01rnzEORREHKMiEqfwkqJrNhgTn17+HAvGyqrWtnIWYmA718Y2wYyYvWmhk9cnmNWpPh5Q
VRwsu1p7P6wtaxZkvDj3hV7Bnjs8oNeVZS9y8en2zk0/+ZZ3zEJLW8R5YU0mxu5TP/xUhpWsZ7GM
dRYo54O06J96ethiALbB13EQniUrtBFIfPJAdEFGexekj3nsbcJEP95e2qrpWSApTbkQwwDTupq9
KklzH8beHaqvp1gNTqUlOiNCNhmKu1ovrtwPy/5Plg+BJfLr78HgzP9Tt0kapeYyCgXVicU3EZVH
BmgQvHIRyQkfxkxfqQkt+goJBCQDPJqVeRtdGSO1RyKKE6d1W73otqmk2h1aEbc3dfEqOjMzS7rU
Brb9cGBP66DdwcftlF3w2AbyJlF++1a1so0LDbDLiuuU557to87LL1Chy3bc7zBPBd+TJ/2IJChE
F7Z85AY6hb0tfQuPax37xe931vGdLVMva6UVfexKNVJlSeRYzb5GNgayXzn7Eq3NRC/v6p8G8yzL
VLVwROSJBrObvQrgec0vVbYZK4awVj7fdJznx32qyMMNoBvTOOLlfmp6pTUj4CvER5meF6w7Dv9T
WOoPre+vucpStDy3NTt+kpCmmZhyBnpUghBE7bKnZjxQ1dlC2un55JqVubK8pX08Nzn9pDN3URMv
L+KA5TFrlph3QvNPX3+OfNfxhTUWoyUPmR7XzDiCTGWK9tJUCV19HzdT4ESGz0Ue7Lts3rtDtpPl
jelpm9vHbjGWnZubOWSSGUreVJhjENEx1GMMc4dgPpmgjEbr3szgqv3d6GvsRovucrbIuV/6cW3k
yvQJQTT1+zbjdQBgRZcPt5e3FLzOVze7WJGJCaOaOpaTdd8jiC4njeuVPG/popvq8zK0Awxyzkee
aRI1nl4QHzMz+9Dm7jP5wsqFs2ZidpemmZCbWV2SHuTuPZ2dbQFF/n/YKCYFRYg0NaZ5Zg5OUakI
UpNAAVErY5HfKhFVxTXGpMWD+6+Rq8kkCmEBTLsEP2MYvo/1C/ymx4CCb/+zEj6FgfRkRqlze12L
WwcglKYu44bWfNwmBVJhugyk0pL8Xlof1TX+xEVHPvv7zz5NL6ZDK0wJYqDrB9MKHv0IxICXCVuU
0VcurUVnpp070TsoOlxJl5FB91vErSTWQuc3tqE7g666qU8FDK63N23F0JyHtjH6WI40DIk5T4r8
CxRxTrgWxZd37t/VzPMKkbzJCHjpgsBvGdGwzdBmFiXwV47nArCSdidcYhRBANYYc5Q6HW/ZbIEj
O8OTBsfk06Z/y046AqC75Jh+8fb9Kd2jGn50bWTmV8LPYiw/sz0LrqlQ1YOpsMZhmqbxYt/xk4DB
sj5wRqu38yhGRGgNNb9wV0kSQ1uQOTLqTR/i0k3iVEO03DJAXMfboN2o7RPYwxLqZOv1tpssvTxB
sMM/BfyWEZE55Dca0lRPUClzVK3ZqkOyF+KJDMijuzIeavU3oIAPGgW0cNDvQ20N5bC0TuBSYI11
4M38++U69VHs0i4EM6Q2RbNRYhlS7g5CvibKagjg5XQj+kW/kggsxBMG0pgOAIHANOIc/ChDRg2h
P82x2G1ixMh+dgMkzSv7umhEmYrsBr1RkuLLlSESXelJQ6dKH9SPSQssC2v1nSmZ6UkYEAAWeuEj
dSnjTiL/cOQx/BHKMQAuvY3swNNQGfdWnltLm83EAEyxBq0ged6IRpVdTOD6oo6tvWnFJzScNlHu
sesIOerW38cfpi7+GJsF1YY2MFK3GOu9HuiSoA2OrJcaHLHDz9tbvXAjYYlOKi8b9nl+VtKCYoVV
kdeVQxtBf076HyPeuJEG4VgMgbaDRwDq8b76XffZy23bC1F2mjBVmB+bZuLnKJ3UR8YAyDoBcNLH
8pp7N6UAh3TN/2ZGvnQm1DdgkDRYImjdUobApvHsbm1Qcx7oOH8TNzbD4gyKTQPdl0a0PB6UIkBb
KCl+BtR+QvNXEVTOWHwIw6Mhr+Cb5s74bo1RA7DLzKdDh3hpDUStguxODcWEOR4UxX1C/sGWmvZB
haBHGd0Vd5zfVJM5Y+JQ4BtBwWhOx/Us+Rd1raylyjKhQ5Rsv9lqSrczRkdy15KVuUdITKFPLMwi
RH4TH++07jND0G27mYfyka22P4JMZFjD2AnKmt9d7x5WdIQmYUHE4Dvx7pmVKE+VoA98z8kr6a3O
072LgHwvGAjdll2K6rS5/zsPnJalULGApRB6LiZELpc1EjJbQUIf3che0hx5+MBgBn5t866e9BOr
Nl0wALRASQFwzaJmLPdlkgncsXdfE5sczIZn7+2Ls3We1lKKeXzGEg8z4DjGBM3B1uWCfAhqXCQc
fDod5QbGv/3+vtrENmR8tzfufWfOX9VzQzPP6xS5R9zX9R0E+d7p0kso0+nrbhX+m8Iip38l/PPu
69fNg7V9eNzZx35a+P7jm2rfq3ax0bb5Vtu+2R+RiqYPE9tf9ttPzuHp16+7NbzA9UG53JfZF0Dk
N/JKj30RjDZ0giYN9qmUZ0xbRM+G1kkr7dtrR57MMQIEfwMMlcoUlM4cuef5LAFm9MHq9idUp3Zi
YZzMrnjo+3oHy8rKZ78+nbyLmOWchgIh05Nn5vJGTtEj9wMA582pKsDrR8MEwxI+3v7q8zvp/z76
n2XNokDsCkZtFizLN11bcb+iVreNKihimv6gkN/oWizZur9WCbha3pQwQs8LNIZQrs0rOKOnVorZ
F5HjZaOjw86nRbptKn+JS5awYvHZSCF4j0GgfPnNZNe34AVFOaWr7rUSeMwYMea4cm6uzidUKYC4
aQrSFSQxnAUcQKK5qKRdxBhac9AQlSMUHm5/pIXdYgk6vkC01lE9vlxHM3qNEpesY3TbV8S6dxWM
vCIZ2V+a4YtwJYCn1ah1A/C4NKO6WlVIE9lLyPSShpBzI95H8dfbRibHnUWZCyOzDAEN8GGI4dEC
Z8GeSR66llXsqB33N6xUsfuP35efbpu8ejrg5OipQMpDGFWlK9KwNsg7tOZ4B2ly8OR3MvQr4DxK
8U2SvKc+ahGDFL+gwQinbLEJ1GjFQ65Ch4WT0zHGSyi0Xblh01hx3Ppq4HRiWwChM96s1NB+FEoj
ORJs8pu4SIfPt9e84DIcLPRKoNKFd9ucuUzfqU0d6lnglKFcbHUtiw4QHwVbb3q03DZ1xTLCMZvS
MKzR8yfFnH7LWWj0Q1OT2koKnMHbjRK0lykamuOrG7dgnV6buEft8h5x7zs/nrbaSZA06/d6Eu7y
SDwKzYfS/W0YR607rvywhaOJvoIKPhJ0Oj9ytgljOdA6UHXevymcw1CRhmRRVloh6YjIWPIQDVmg
A+4uUTkNBL2pD1kmax/9WBa2YlA27iEJTM8/ldwMg03up2xQpJOfOuTv2k3ZDrm4k3ge3ZlikKqO
FKFtSfGvgzqsSArlKzUHhNqQEQibze2lXbs0oW0iPnwf6Z4O1OWel5qLXn0aRU6IzqgibSTfGfUj
xDjtuJteo0UDwqzc+umK4QW/wq7KzNDUnlHnBeOx8FNXyBHkQ4LdUSJtk1XCxjOk7e31XfXvp9DN
3QCokVyYd//Mp/Sqt7SkTCGgivlYuQ9l25NlflbLbYR0PGXDOtgW7knxKOe+Ihvfm59K0fHbH3l+
p05Cb9u+eYR77vbPWnAo8nIkTKZDNVEsXO46mumFFqBoiuT2Hn1eWyJs3bZwVSJ/X/iZieknnB2m
pi8YFagwkb/BF66mkIrY7Wn42v3sv61xdC4EJgDrIlGfwUeFe+nSljUWE90RtkygbwNKotVjLat2
Vm2qNe7wJb8BDy2yPN4csBJdmvKYsvACiwsftdMD+tcbL9KOZrZWTLxKCvnbkzPBqIh7cidfpTNy
2wtiSVcbRtV7OA7HTd651BbHVjxIgaev3MyL9qhJTehRKH3ml39Ujq1U6ejAWX58kutvXiAzMr0T
1ZVH6ML2TZNiU7cLuY4rRsogRuPZCyrWNRQfuLHearfYe8LaWNLScia+c15PVF0oYl9+JeLg6JM6
h04cfpe0X22705Vfub+SAixbYXIfTh59qoRcWqFpJ/lNIIeOJx7r8deI83n9x6D9dfsoLe0Zocpg
Yp83LknNpZkwrkluXStwQjLpvRBoySkp1CCwLYhtVvrWS/HqXT6DbJ2n+9UdGMIgnhkBiHXZ78TX
PjGs1k79UHrqB7qH9oBoJgAuQRZ/Vmln7FJUEz/HgTfeJwibGh/LPs4TYjcv5T1iDCIkcWLl/qqg
7XgZfS9+M4wKUgczRddzaE3jmxpm0o+/3y+AvSKpCjQ18ANc7lfRcE91ohs4jTpsXB9aKis7WK61
EkOXvv65mVmWmcpuBAYcM+j/7Yb+4NWio0XRZnRfb69n0ZBK+wIUPvF6Do631ELOR5V8v0kMVG3S
XlW/SBABPFO0Ud5G3ScxuG1xweOYIqGWQvxBt2D+3sjFRBrMHKYkQ4+OAtKjsHDt3DrY3zZzlUJP
5IxTIVokGKhEvMsPpcDmotY19GiuWqLx3CDuKcunwWosm5mnTV7Um6b557/YRItgGv6HPHb21Wq3
dAeIVmLHCuA3b3HbYy49lRmPxuRjtAYZWriYIKyb3iLgQCai38sVwl6u6ZkSQdVo6nciSWLSGhu9
+SeoUWQy1rjnlj4blRWycxOCxivSjcI1kZLUUG/1RvMkatCFmtpWrlZCxII7UsaXqOAwp8HrarYm
AC2RYAlpDOxK309FhDDJ7S7xKzvtVm6Lhe3D33n2TmPG8J7NHKSyQoWA0ofM/EYtcvat8EAQ+dmn
VY0MuZhuO2iHV+ojC8v7P3EiCBqZyH9PWM/yFsE1hYIBRxRRO+U+nIByooBmYXJwu2SlZrFmapa2
mCN0ugVj8WRhr7np24jgIv371V8bIVzwi4slzbYxEMVaU1LsoCe78apqa9TBoRnVv48aPFL4JwVt
yLvmOYsYiKVaIobMzpmbRio/TPDfNCh3t0/wQu6qwigDCaTJDAILuzxTSltmYdhUkZOFXzq95IH/
6baBhe2a1BjMaTIE3sw5NiF388jXsyZydL/jpCa7DOAPQrp/79yTOgzwH25ZBqtmkUjUKtMXdI96
S5zdw8EMfb14atJfiEHYQbA2HbKwqItTO/nimVsHqhCSP3NqldJ6ictcgdxMG4dNqQ/l99v7t/CB
MEV4gBaSh8+cvS1os4D4gSmNKSRzMB4HaU1YdM3EbDWD5rde7mKizHvrefTKkLKi5z3fXsjC+bxY
yMzT/AHGh9HCitkJ9kjsUelgPCvC2ltpIcxhZ5KPQnAE3pZZttqVhjimSMs6QaF+mnQaWss9jLK/
LYboQRHMtTrO0r17Zs+YJUg01/0YGgvuwBxl9KqEASprPXhh5OKb68KVFHh7P4tWzu2iVehhp8Iz
D5v5m7OLPa3ygiJ2xiw+0RfK498yEpaI9CaK5DTmirmlByjJyx97kw+debzcpUYlFNjzWtkZysEW
IOKgL+94w6dOe0yoE2vDFlKS205zRSfIy/DC7nQSz+yqDC+J9NBjWl3jXvF3avE0KC+duq9ZLWoD
WTUwgZjumuqor5UbFj3pbM2zc6G7AriqBNt0lfAcXbNFmt5D7D1IWoc0ePL3hemLtc5OiNpbXPzZ
tFb53pMSu6j8nd79LUxyvqOTZ53t6JiHXlNOnjNY1rbX6u+wDaC264FcDsbNyudbPPQTby4cOdMN
M1tSXMdeW6mUcmtNyGlclnZeGG/pVOsL3JfwkDW2OtynZWAr4lHU9n74w9V1JtW+ttlK/FlwJZJH
RAhAyCmQCc+LDaKZNWHsdhqtZ0t5TkdJnLon2l2vjSV6TlZtN9kYO5Erc4ukiQ8vn9vYYRN220oJ
zP/ysU1LnXrVsIDP78VWRgWlyWtqVEH1OzGDE7cwqBXTW7kYF7/AmZ2ZEytwm1Nq5gsI8kTUKjtC
LZMBfg/+U8uDk0AxghoL3BWzxMgryPTyvuG4CAwMKJlV2AnAnNsetXTzTtUcGLLh1L8q2lPl6RPR
72Ko5+mpePm9Frv3TW2+3jaztGs8aSzaHnTbzflMl5G3gk83H28I9fRFF4f4WLrgI3wYH161JPpy
29xS4XYabp7QUrxtrnwTWB0tkGCInViINnBVUQbJ2m86j7nh1AgxPOMPcbep3N1tu9NdeNF2IbpS
B5leVRPX6JxaN+tSvW08kbtSCO7NOlf3UTWItphp1UezPvnxa99kzH6tasZch1agzHDfAj6BIA+i
08sgVFjjUAdKo9lexYC6NdbGveD3XyGLkbcRlXY7acwvAjJlX+ouHzZ1OKhOFQXPnqJ87yTvVTHL
6IOgD+M+Qr/Z9kAirrS9rpMifh87A1aU212c9yJjQawEOIJpXysvdf6lS7/e3vrrC/zy7z8Lw2lS
+WriM8eQSftIeDXkl56xyGSvmZvcW9O4vj41l8ZmOZEapuqYUw6z3Xgjer4N8dYOiNUKQGspwgJH
4w9e6JQk5+ARuarbaURStSHetlXjVYu+K8pnIe3tQruP5M9QhlTtTnQf5FWQ7RVLNFprU40XfOUk
bE5h79KjUsY+40KBFVqWvknRJnY5NO3WUP8xNAfATFl1jsb0iNV9dqNq51oPq33ld3qmy9M0/QRg
JpMaJqCAmVMLeqabfYtTG0O+lfJN5BZ2EZxqFbk1FAOFx4Z55TbkGP8/0r6ryW0k6fYXIQIo+NeC
I7vJNmqpjV4QUrcE7z1+/T3VuyuRRXysmLkajUa7ilCiXFZW5slzDGduFKes/Jl46+BJqztpDwTQ
/njXIAJfQpqRyenTYDS/lvPT1LqqHDuylDmNHoM4RHOWkLXXP2ntbikTOlstLbsfkGF1M+nY198L
7VfXPtnWvWYH6SIHEZAvSDDmxdNg3pSl6JG3ER6eD53bzUlihmuZY+gNUHmxkdMZT7BoobEGIXtX
HWp3Sb/ogwgWtXGIzmacW/R0niUpn2B2XPxhQvEW8/iEHBw2W3RAio1eP7OX7vJslHyb4zpNmdVF
MFeBbbpfFirnN9kMArXRIWDsMpYP2RKhuzeO7ukQ+fJ7UvejIZWjDsSu4UQ1enQY5noVCVwQlh65
3LwmHkx4QjNVyPPzEy5LaGQD7Czr7OR2AenvpzL/Zes3yvBomhLNbHfN3Hp5mdrMNRSfqB9IW6BP
16CkmMCQadNaPU5z0KGLQpJEzDafV+61D+ReIGERaXqlYPJ19IX01k26Ys9rBczhzJuApvzKF4CM
c+KZ4BJMvlc1FLMK2sulW862s4CETrYfIX4IVcJ7CwzMrXlHOkOQLr9oQf/0QydRJucEkIeUl6XD
PEYrcSXTsTMAyvcNgFrAI6V25GrmFwslWGTS7eYF9dhh/tAqy7u+Uzd3zclXcOeRNOFsZiG+QobW
nhZ+NIANlkMhCMYu8W7M6aIDEGxDDPDGkxaOso02Q2XWQdL4WBA/bveqlqNfCPxGtjvYr2b1JmPC
8TLGvz/0ufJk+21qgR/5en28n771YnecfAk3YEgwAhze4Us6MDGnzW4AHLPMmluL3Nghgt7WVVQW
A9/L3RdZ9qP1bl6+aVLoRuluQAEyTRdKhpsW9evO8iCH4qSJSmeth0gqdHjAw1fVwfVv3gj62OyB
RgmRLENysyN58hKTsnwy7WnRAep8DUlgmm+SGtO204IZuIFwXJ0eeAIIsyki4tLN7YElg54JCnsX
QKsI3PLVmKw6HfKpokOPjrxCGj+0HjXz64O8DKTZGP9a4tYlssJQU1tYQsUPDwPIIsZgh5n3xmAI
nLPIEncXkAKLFmawFKmyG+KqXMEvq+YP2iAImj9Rdpd77c+Y+GtAKxvLXGK4naQJXUujK8Fv85t6
WN0ieRyk1CPwTZHirNKdIgdEvYmSW81GGPKc269q/WxaK/4HqPyOSLtDc/y+tAt0t3gVeUaoudiP
19dg2yexDCK0WZHq/TzGJxvNUPMQlUJ8sCGFd3MMYu/WfIwUiF71s+pn4ASY5RWZHNMtbPt7Fr63
rQRsbpgEqz26VS9S6d3e+ScfxDnJNdaaGRBanZbG6lcLWlHlnsb2oYsJWFUYp9RtJz9MvUHNRJCS
2Nj6gJCge4llARTIr58fuoIU0pQUcBRlHyNfJR3DMff6vBYUPraG+MnwBXguIIAXEGepyyAJZ8ID
z7oEzugonmi6xLVbLD0ws2En+WgVC4MQashg28WVVmQLisOjlf+bATPAE3IwcNN8hSlsoOlaohJN
IS+4z6EylqylV/UiEMxWAI6O0b92uAAiV8MljQvYSdvuxxypbmUrz2pvuARElnalP4XRtLfk7GDL
o1No8aMxKfeJpvn6mAmKatuTf/ItXKwwZHaOHkMs8sCSHXowtnvZOFarSe3oXp2cVi5uTP0wFIKT
xv5ezjOAsI7NAlwesEDcvs5R6lASZjdLbwwmR9ULqgHbIzuxwPlTZdSWBA1/OlIrd5H5Mqv7rthl
04s6P0JOAeg1jRymSrCFtsL7s3Fxhwa1efQ0WxiXbn5T1pdQCoNcvpHKhzb5nfdAUQDb8s/L5uhm
VRnswIDKO0qw5wdV7/FqNRaMVDNwLkJtV0g9rUpb8GhlE3axZCdmuAlt5TZe0AuKcwrCqnoKwMwf
lp46f6lU6JIMgqzCJ7jwmjluJhFlk16qcUtl1YNS+FJ6BGg8iX7lMcTkVK8ocTOC9fBD0RRQiQgi
jk3f92esJs83l6dFrvQ53K7axd5ky/ejWh3H3BKcApEZ5Xzl1jxDjivHGGv9S9ffp8brGn65fqVt
HrSTkXChU5XIsTzMWLVslag8Nc4oCSyIBsG5MzTwyTrQDXAhcRyoMx6Xc3RjV513fSBsF/P7Aag0
YO3QNM2wyOdzFTWzVIBZHnFrq3oJWCFD66g0PYCNt5IhwsFtRcmIARjSAEkS9EqxQZ8EApFm1XqX
YmUa5WZcfusx2ZU9eIhmx0hTXMD38jo4zYyYxMyhPQzlhi6w5id72A36h63dyepHZX6Ab0AjD3Zf
ul1Vudp0K5k/LKOFfgwRxHRb7u7sg1nQd/LBVYrKZ822UpqR7p6kCzIgVf+u2pBBxh9kAGcXyXMU
peVtvKyJI03yvRWjLfL6Km0dW/ggxA3sdQwMKrdM5lApoRYrOu3nuvBiy25corbyQQmrmI56ZNO8
nCZHs9OnOC8Kx5hWdMwkOsFVDyCbYooOwJZLRpOZLePpxcApnzN3MjMSFq01e1Wna/5m5zLVy9cI
hGpm882w9s3cOab5JGnSP9+uZ+vBzQNSbHjfVliPuEEKhBi9jMfWMO4zEL9QQEpqGvWpSJ2e+UTu
jJwZ5Vx0VBAr6SUYLVaPUf5N5ULBKe8BH+YMqUZl9ZtlChVpmJe6sIpY+TObRxQe9ahVs1oaM06m
PrW0u0lzC04GiE7XusvN+3Jpf2tG8aU1pL1grzHfdcWwxRWUo1HNc8wye1R/HaY3hfyObAheWl+r
dt+n6FVZH2vztoG80aALLsMNp3e2zbmZjsnQIYEJ0wYE7IvxbUJrzFgKPOsGKtI6s8LdgUDmN2O4
wEqKK3bMuiBZnqGjjtvWVa0f6FJXQHiOHKkJ4cQSTEYQjFrLFEm3pzrt3SzxK8iw2ciU5nRdXwWz
v73srKDPBMRtPt/WlVDvqhec9Gr4Ni+3YPpXc39E28u87qIF2MvbQoPek2DRt9JvmJO/ZtmmODnO
2Yo+F7vEQ3KykUzMvAx+JckTr0frEGQB0XftVOGPMQ2UuIV2NqpBpgP0KF2iIJe+FMQlJuhdobcb
Izd224m+jy38xZ5kbNgEKQPGr3P+eRW0pZtYwqwY2uSmIJLL+pHaw0No7rvsbVkFW0QR2eM2olRF
eZV0mI40mXfI4SjJRGPFr+t9Lt0k9TdwH+r6sZ92kDNA6vG4QCgkjX6lM0SOHo1aRBSxVdmAt/07
fm7LGqtRKGPKlkd/LYd134JlQIHLG5JvRAJH7POiESRTvoLIN54FPvf/cPV/jPMIE6i16DMYAdB8
jgi41g95WPtGeAxR+CrwfKo/7Pg9FSno8a6AsAcjWhqB22NNJXyrRQWamTFW4w78eewwNo6uvvSZ
qHGEX2feCne/522pydkMK3L63ileN7hN/K5n3pI1NBWpAl1EE7w1bhfrEtpzwSbdQXi+A5Weo/cP
sukm4+AOnRtX7qDXvtk/J5EoeS2aTG47k6GRJR2gTqcfApLezvmvORahuERTyW3RXl0qpWhgwyZ0
Wl+nYl+sgYW3TGsSfzUE+Q32t506BG4qP7u/TvyVvrTJMLKFgzCONHjg7ZTLDylM9ysZgSy5naXg
umO+uDV4i9yrorZqKUlaLF6+D6Hsd1MAc3foIW6W0+TY+SntVOfL4n/Lg/FmoijCCR7B/JODt895
aN1ewd2fYcRS1nuRaTq9SMqBbb/LOdVRIQXBBXBd3JNjHCSAHkjaOVb1PMR7077tm+c490wRv5fI
EBvq6eLNiB6LEIbqxW/ij1W+KVHzmdxBSATDJ2X/M2l/h8QOxoklYwSiadZgCayS1UQN00EESSuR
8OP22oBQBTBTCLDzKNYlRYtRbmSdk6LOUQDiZ2mCC3r7dP21wJ3gRY7JahmMT0JJ6ZI0dEoqJzS1
w1hJFGA8t5tMQa5HZ+t9uR/+2uROtKXHsd3IsJmUzUtGTJCL5mWDEkpe7Myu1lRkswBRp0maLW/J
oBVO1hXNrZGb0kTLRFJ/kmHt3oe5kg4t0jcHeZrr7xp6BL6MUqodUbVFlsGyx2RXrF3vprXRokWw
t37n6Ph4HhZ5+akRNXbqZtbcJUOE4iw9aHozI4rQoWGCvwhY6IpatZ0dzTEaj8ikRJDJM+bntO+P
Xc9eQEulzS64+JJ3iFPUeyuz9d1qdtqvWEaLFJmyonEMSfdSdX6Sa7MIskZ/UkHgt9PQd+m1UvJQ
2YkozN48A+hrwTnTbdDccTePVBKzRTt950TKm9agFSehpkq17DCb//T+/jwEJ6bYp5wegnayLUkq
4JlTsociK42tXW2/SRoIas3bLK7B4ezlhnPdYW55aKAwWNu2BmkBniugGaC2V2o4E8uMYm6X+2gM
daZq2Ld6CcrCdLcU6Ojr5ZfrZrfm1UKYqCK3Dt4gvsugBOJ2WKwcwqEQTsjNx1FPM2yQ7mcKzIVY
H2LrZj01x7myMDZ1SZ5hLpMfp7zzOutb2v9TmAFbwFMjnBczW8teqxFGouoX2rYSQLTyx6aFIHR1
S0IRMeFFsPlpDleAiR4ltLrqnLkkXycAsevOMaDnk4c/JsB7QQOvAhUyfR1w/tCwYeMNbC899DV/
Xl+/zQm1QH0E62AW4FF8uaTVKZj+kD8gH0D1OwkgWI3As205U7CW/LHBLVpTgEYgm1ssGpgekzWY
IuKaKSKINzJ8aJ0g57o9InQvAi0IODj/kLfUrIr0CSe9VFUqx6an/Zz1f6zjwLYIUjH/NcI/2rNJ
kzUpqxAuV90zFET8srW9f7Myf01wAZBRr1I5SBhHVydIQUmg0u8dQ9Qf+X8EyX9uHX4kS7iardHh
1ikjT6oDbV5pASVCXX1tZGpLh7X6ZgLpPYoO2dYysQv8v3f4BRfVEitkqBAqlOFKFaA7Q7jETMQY
LrLCRXGSmZdrlcErQodA1wdU2f04/HV9obanEILQDD+IM8Jje6PG1rJygZEhfYrWQJ6+rXqQ4Wke
RkGR+FL3s42/4UV73ezWqUID2R+r3I2mQfG0Ax0I87w/kuY5UVIQ791K417NnjK9EFjbnMgTa9yl
lpsJMA0qrEnSW6K+ayCQWIU3J5+M+c/N+XdIfNQ1V2kU2jCS1o/hcE/su1kGXqG6WWK3i5AdqpwJ
kLdaEtydW5cYJJr+BAds8Cc3dh2Dm2PtcWObbRisECQokvhumKK71lx+mF3hX1+5LXNI5aJlBUKy
ADVz5my1t5MEZVNnVJ77DERzYC5aUxfJemqOonrw1jY5NcZtE7VXV1JlMGaPT6HxoACxBq0FK69c
3dzH/T+EubMVxDyiTwWhAHw+57TCoazNUBk6RyV1EJktFH91r8wElxb7Zj5SPrXCnepUTqHU3OHS
quy7EDL2hhlk5CHNBWa2QqpTM9wDbZjmddFWmInWcpf3WtCNA21VC4wlyP4gBV3O97LSu9d3x9ZJ
O7XK3ZZ2Fkb2BIyOE5E3e/hN+htif71uQjR/3AZMoNLYoSEBDgvEzyD9X2JaW+QNMKTbTvly3dbm
cKAaB9VHplvIt4SUZl70ozZ2zoSdAK42yC/qby0a8K+b2RySDTIOduWjsZbzT3VfpQsQ/J2j4+kG
IhD7Yai132pUBYVQInHj/KJKAComXPLgxOUhFm2aaE2Zta2jW7t7Ap7XabxTE1ERiq0zt8nPrHAH
t1y0ChWoroUm0K5ee9qKwrKN7Q0DSO+CIg+643zovhhLsmQhDOhZ5xapSVdF86vh69oCRxhK73FX
0M4KBQ0qG/4IjQAErIZg/kI/ArdQUAg21KjtW6cxETXJIZ0N7dEEt0taHvpDraeP/3hjnNnj75QI
utShBHvS6KsDTbtqlxf7VchtcgGIges7M8Q938vYMPIuhiGl2dfaXidOb6C/wsvsZ6BwCJL3ebab
00BfB9oPFh6Bq+AMbBy10y/gE8d4GOlTTfAFy3LMAVcm1i4rd9en8yI7zQ2T5wAoogGvI7Z+mbR4
4Vw4WmrTZO4OHUBtmZl6A7xJrExPFZ48ggH+H8Yh+QuSFQIOHu5MZKu5LhMZWkdF0Ag6K9Bx+nny
UmpPnVRRVCdQC6epJDC7eVDsv1a5LQumIzLJ5tg65uBDO6sk4CPqfBncKxWti8wXSlRuL+Rfg9ye
nUK1LKQVw2y7Y2Pd2zOK9IKE7uZUgodAYbSV6ATnsbyLZoZ1VIOWVZGT/m6249mVmyX0oGRbuLNd
1lQ1yEDtmKRU11ZU7rRKFcRdW+MEsgXwPHCDovOS/flJ3FUY/SJlE9rxIjxvw4iAV/guFjUfbXnr
UyPcnpFydCat49I6ZRM5c/aak0AOXdt0pjYQnA2RKW6j9LLdtmGO8RizF6Hpo35M9Je4fpr7wIYa
2VR7eXaM85+qHKzDDl1tq4puddTy3q5/yMZlCF6dv/PK7Z8+QTcWCLHh8wrgOtXnUl5cxNY0BQP4
dUubK6gzNj2msoxuuPMVzJg6QdwQjBiSzlCMWFAeq0VKAcrmeE6scCFRbNdxruWwkuqFq3Qu1H0s
+WaUb+MmCPXb0Sz8kByS7KiYkDZ/07Pf4foT3bTXx8pmjb+Q0e70Z6zcbgXPmzz1oGZw1MQzoUw7
VQ5kEGkfm9Rokbfs/83pACIBxJIa6FYs7kIxLDOE7hPsratdu3mno75jkh96r4teyepWrAHYNiiL
YEbFOp4vI8R2oFIbY4KBL3Ebb3YBUKILOGCzOxRa9yttvMlLbgao2P5GC5KfHNKXX7VX3JO7xFUC
XGYvuRMf5N0/bYdht83Jh/HYa6OdAHyY8GGN9ZSFMaiW95mIIHTr1BLQ08MPgrgQ3Zjng1/Vacnz
Um2don1uZPiIdNcvN/rqKURUWN6a51NTnC9KFluZVxXD6TtPRt0iI6KyoMgC54KKps+nbIWFqlho
pzQ0E1WTNm+O00Fw3gVdWEWijTCRpHu9vY01byp+xPIu1bxBugm7gzL/Q5wK2wWEyChQg7oEij/c
oIa2LJZUYbtA82XLa5KDLTLxWcHkTzcBCy0Eu9G+DsbM810AuBdeDqDMcYAxu+n8LrBtt3tPgpfF
HfyaFm7ohBSVyMKk3a7yJMF9vOXiTs1zO0OqCh39TGxS69aR4acRGZvaTbL+GzuI9S3ZRtMX9vv5
MC1jktMuwTCX+T4xXC39aVT3Onm67iq3rgX2ovifFc5hy0SaGFMeHHYqowthZ0RodhQ1Zlyg9Ni2
gLC2CoAK2KHw+/OxTCQfWBsoUhtWcSfJQYvePOs5jJ6Hlap6dZvZDwXsa5Zv554tOmlb5glamRkd
N55QhM915IsRxUq1dA6Z7zvgZGbz0Yxf9PmdlF+lhsar2xk34KAc1HsiotjfOOYsfQREIHAiIJvj
TkRn4v0J5vgO0Hbpw6obMBPpIiWvLRvQnQD6kdEO48F2Pr1DNkJLxDaQO60B9FMW3dfNTPA627hT
AYNFFh2hA6oPPOpbnhQja8e4d/TYomvirdBkb63fQ+J1c0sTEa/Jxik7M8e5LiNeCjlZYU6awMkm
WaD5mGk7IqbX5931I/B5NXEOhYCeDUSKoPExkPo4n77Y0kaIZOa9M91UFF28TuhWUH+nmTvcVAG6
A1daeT8tt6H6l9GJqemgsd19L9zsoDoyNd9E3E9bc33yQfxdKtm5Nq0aPgigX5L8WszYhcuO25yO
0bFuF8FDf+tBjAnQCIDOoHdEe8T5BIyRXmlmCXuKQm0qoQkE5LvOe/ca7+yMQj2TViYoORzBvLO/
9nLe/5rlfA9pR6QnO5h9LrxZplFDhwAdKTTcaw/JYd3Z/niLhmVIv9rfkaIv6A97/6PbhRFVaeR3
P++q1e39xQm96x+2FcViPkx0COHpql6ob0R9IqNWiQ8Lv0l+fYjc/n1oqOWGh8hTwJRCAXN1ir2I
AGbrGJ+aJefLEEa5pKwqzEadShV1pNbL9YFdtOpiec8Gxi20Kk/62JiwML+PrrrTPCbEnL523xIn
fNKRA6bRk/YKQSwKOIJ7E3sZ/f3/+Qncohd1pkd5VPTO4nR08PqfykFzq28PxfH9rT7qwfQSOlhp
yYUiobvcWoJNt4VWOpsCLnqwSRShtoopkHbH+b74DfjmToc81/79tQoA3IMStvQdvepPdmA+LvTj
+vA/WSwv9/zfrcVFD3MLHJGWYPj6/b3lGMH4U3FnCs7kx3fFgcClpzrtTAWF1os+w891h5wH9C8g
UoCc3vnOsrM6qYs1650h9LoaauIJsuNguDHAB+3I/VGKblA6lFPH6h35exJ7s6gQsHkHM3Yfg/UN
gWyCm/elNmvDnDDva4/HtdpD00+jcMqO1gSquq/se6uj0QCUUHm3Wne16P27daGAxkXD+HXVlPk7
UprJWmkD7INYyErRXbwv7Qj54OfrCywyw53hCU0KpJOxviGIW9amOhDFeJfa+IvSh4JY+6Jp5HNV
gUwGPxsaVDRevSwu417R2V6y70Ond+MgfLS8fD9/tb4qgbobb+cv0rH8/aR/IOrwcZX4nbvQ2ele
RKdq22OefAo37DbtzCmSMLvZgmM74g2Mp2nqFw4aZ2bQPziEjoHsrzfm/vp8b71xWMwDhhEFjP1I
Xpxv7XlRZJC1pJiEHoRj5hyAHMbpWyztXKzoeF/ukWD90fcqKEIngTPZcthIjUOQB0cLVG9cbJdL
rdqAvK53SATQ769R1EvCvp13FgbkRBjfjYzHFPf3y4tuTxG7IEm8LDN41Ssz8mclytELX0SNd30q
2d/GWYPuAuI7pKYVpHy5mQRXWFyaMmq6BRT3esl+alrLSXSo7yXfx1rEMM5czjVrnCNsQ6UFxTjD
XpWRU+bHonXC0IRA+Jds6mjWHTVVsFW2LSLxAqQ8q1xz4wNmRyuzDg4P0oJe1+KdqL2kEIUaCvVp
Gn7nYeSMmaiothVbMTUlxJYotgLvxV25qZaOvaEDHKL0TqeD2CKihJQUzPjytCc5KGYgpyGhaP5D
h7xXm+0bVRDfbqwrOd1FXCidRk23NDN2Ud73+7I1/L5TvcUa0Qal0SV+u76LNs8EtizQnqAVBeTz
/Dx2phJNw8RU9voE0MTuMMu54GW8NacEDdNMJAZZPmTGz21EabXIslr3TlUtFEScFAzRkE+wvCys
bseyvAmnCM0Hyc5sQQLQoW9TyZFEhhqeLmrMIVsOH9hWE/VM8Cxf1ObIWETqOLS9U0qWV889Ws3Q
ibLkwRzOOyUnflnmvjk9KZUBjl01yIdlXxKFNlZNWz09oBsQQsHVfgBNzhB+T8sfGYqV+gBO2Sw/
LokFBpc+R+HcFDivTc+JfkO8e1QdxNR8HiXTSCxFMr5caV7N6aDYFIz4tRUM8YNe07m8NdD7f31z
bCHoGBHUH5vcqTdCvZXlDjYjRv8K1EGpSk40eYUq+XJ1P9tHJYd04gB0oj/8i7TwmXFu28R5SOZ0
gfFhkr71HTrBra+d0ntpXtAZlFCaSEFwM9o7HS5/9EpLh6YtG24NrCVyfHH5liEhbWiuERl0aly1
3clgeFQ1pF16mstBIsEb/pqWW9P+JZh85mo4l3s2fuYgT4o4qIvlkTzja0x0Atrz4RMxrIMGwFvD
zDPDh6Z8lUFiVGYvTf5Lsp4E9ll/3IV9JG/BSa5BepTPaOmZ0jboZMP8k68tolwtfkb2hZC9bqCv
1bczYA1Ftfmtp7R5YpN7bmiJotSzNsL35k/x6IPOcZEMaqv+ONe0igSeacP5nTl7zlq8TKoU2bjU
VLN6LTt0Rdk9aQVx34Y/PzPC3WNaMkkRCAKBPh+jfRQljqE/tiDHRyXJ77V/AV6DNZT9mCAP2z7c
pkl7s5hX3Jp2InsmWR0reVGS5GtfWf6SIkBQRIrW7Pu5bXJqUefaLBG2Kek4MMQm8Lw1yXchVBSy
/F9k+GEG+B2mmow2Xc4bSKBin6oUYF4JTzJaS+t3Wf5xfcdvbL4zE9zxD4laT4RhT+W03CExSo3Z
Z7ADsMHN0Ioj0ut1e5s7AzR+0NAwUCnm8zjqnABAVjUYUklHSfW78L5NAgts2OXiXje1dQeD7f+v
LW6rj6W9gLoPtsy1kh+Wvj7aifE4rHZQj0BHq0R6IlrSUQUZZTp3+fIQIt/jgSbvZsiL9L63iuKb
4Js2HNzZN3Enwx7rabQTfFNYpM9q1X0v5Pouz7P3cHouUADMwtCdQJGhZyldNXSuhtE7MSKRz9kI
CWwb6Vi8dsG1CBro8yNTRypg4g2gdWCQnJofQ+/a2UsB8jXBcLcC2lM7XNoXeYwmlDtoGvUu6KEi
L9mF7oBiNtWoHvyQjovb3a9e4UZP0sHwrhvfOqSntrkH32iP6WJWzDbJAj1PoWJl7wvQrV83szWV
p7uMixeqSh9SiyHuu/JuZJR3Hagy52dz2P0bOxAdA+sqKN35Dq+1KyuU/GAniRxLDswo21doYRMC
Srcigk+RjP8Z4o6Npo9zog7YoqP1LsdDYCw9ssuh+S2Ky52avxm2tVOsmapL7xbdS0fGh0G3X2ps
VqXM7tJFdhO72F8f/aafgnLH/z6KOzcVsBAzuLzhpxhj30FDaAah18IEVBlNP/MiWNStvYNyyB9z
3KJKkjRILcFkDwvKCL0LcbYK0KTrY9reOVhNIBnRIsJXIid5Lts5BXISCuuxWfthVVIdOLZMEVzH
25P31xD785OoqkqNcFzSDj0T5Yemrw8mmMYsHzKBw/KuhiKRPNGwuOu4neIuAWoXB0JVkQSgst0F
EkQoQERwff62nAtIo/83f/wtXEGER4ekW+fEyVuHAkQuu0VfOL3+0sSuaWW3s4gEZytLiSiDQHEb
D2YNMkDnM5mFAIF+9lGsxbybIc+uABlSJjXNteouU2dHMmrf0j+glqOXvwg6kfH4onJpu8ZQBNeH
v7VHT7+FW9VVJw1IKnF1d1MK1hVAMdypUWNXS+Jsd93U1pKemuKWtNar3Eo1mMqmaJ+PCo2SYZ+u
hbPORPDmE4yKbw5ehnomM7oRHF2RjlWD4olKdoYpKBVuxgYnI/rMwZ8cCeyavDJDmAmlPBgS7UWq
AJ7Xe0+KVJqD+StTAAqcjGA2Ud4eU88EwX2naTSZRHybW6cTjoaA+Us3kHXm7khLngap0bGNu2hy
clBmG73pdLZ+mPqfiQIG33IV3VlbURjoXwBSsZCUVPlq84SAr40teFN1Ub/Z7ZDQrkpzGC0bt1EJ
tGkiRXBYL0apABtIoJ0F+iDAL/iX1ShPkDaWLGhbyHs9XZwJOgX6QVWe2/GLsKf3cnlRQYCYFRAe
0CtFkYy7LpiC17hKVey8+j/9/a+Hd+/uKXJF1NgXVBOsUIHOLZC9M4kaaLGeu4NIqtUhXovEedYp
hLQpPUC6mjreTlAdsS8OIKuIsBlE8hOJT5u7k0lI8opEdeK4Ryh2vx7/88P3j/6Rwix+4of333/x
m4DuKX5CTvu/f0Y9j3olPRwcd/f4uPv9uHNvH58fnz+eBa7ikwTx7G2E4iwTf0eZECQoiPPP5wSg
IV0LqwHatE7n+L6fOJ8/drHg9rwE2TBDgMwD1IbcM/bVuSF5qoqsWDD57q3r+q6PQXtU4I22Vhgc
95B+gA6zgacl5/Bb1S6KJmkS1Btvb59v3eN3P3h51+iLJ1jiy8YvNpwTS+wAnXgkuYyU0I5h6fZ4
xLJB+P26D99cGFaDIEgFqvA13FCSykaHXAKiq9uj674e/V80wHZwdoKD/pmE5zfAqR1uIMpYVHFW
wc7x+/efX79+jehKv0LVHUEkYArsn68w7R08Z/f0u3aefj9NlP3ze0HROmb/ETj7z9rh5RcBjWdb
6OYA5cn51ALcopcxkxN22XHZ3+8xvUzu3tntHEcw/M+/7JoxdpRP1nEyS0DnG2bMxe6n/pcAJxOW
3J0rMGUw93JhCqUdZFbh45BlPjclz1209HbHTB3ZCfD37NgzR4DhYXwu+3l9F23P5YlNcm4zsrN5
6JoeNgtgHPALCvH49RmjzZzE+RW8BA+Hh8PBEyziZeiF84Ha6J/Bspf1ybwOzUhiOYNheMCK+v7X
4M25EzmVzfN+akU7t2JGCoGYBhueewTjJ7znQ4Cd+k20TS7TzNxwuD1pJHnLwPIw9Or6+4DeiSyo
bEIudoehaeCigjIItFfPh6KmVSllkMpgK3Vr0tfRHzzXDx7ea+/901U6O3YGBG+N7eN/YpY7/pka
FkiPwSzbHxl9HZzX586bcB0syAJ03ui6Jk4FxU2p0R7/5PjtC0A0QBaASYQaFL1wOJ2u4GKyL3K7
bMZPPoy7L6wyhoSN9p+lZdeoe/z8BQeHHR52o+IaZYeV/YJf8eOA/34eJhwn/HDZMb5+ngx2Xq6s
Ev+IkZqwGeSzr/r8Nt/9z+3NvoJ9C37iRmA/RF9widfGvACCCzQ6RDgRx3DzUlUgvNVaqEwww4go
Pn/ARX6hLxj9nXPD3KT76IuCmouYBvys4JhAOx8rxF0I3KptF6ujBbvjsLR0MNBjZKNHJNM9NRcJ
yH12Ep1NM2eM88p9WkppbKm4/Cp6H9GIgqPOGekv/G4Ffov9P4jcPIyXYtjB4cH5sv8S7D0Pw//9
+/ED07L32UF6frzdPbqPz8+3j7uB/o7ciX6I0mYX4TniYzYpCAjQlwR13vOTq2dTUYIiAw8S9LQB
RLwgY+qtioqEejOHgxmgdSnZR22ZC5zsxpKANkIHagMgO9QLOaeE3rZmWbUpc2YF3ORAi4Ldqlpf
9UVPb7ISpBWCzc/vfeBsEDvjTELfS9H4R1g7VGY7rjN4AoFnaqDIbnvEZmKp3nU7l9gPZgiVT9CC
6yZaobhxRVMio8kLhhS0IyoGqjsziHFiukLpQ/Vj6TUKv3WlP5cvxAyglbGQp1zyLCMQfAe7Pbhd
ePYd/C7MZlseQnyHkYbUIqGf275ZPADvq9VozgKy62DCcSpeUwJaB2S6JGC3Zs732gdwO6tb0X+2
EHyApsTAn1gR1WWoO+iQhC/lzCui0GvBm3N92Bvb+WzU3I0QqvWgpxOM9nPspfVNC1KZPPalcSfN
b//CFNBGEAlC/wnh2y+60B4I5O4zMMFXIE4PauLlLZqiRjcUYZvYnrmYSqQQDCiBmwqe7/jzk3jE
yipTi1rovc32/dpDT/hlFTF2b5uAQDJesQDY8OipVNbGsiHg0YyXBhh7d1F+59Hr9Rm7DETY2YD2
8/+McAFd3MbhCu3RzJE7KIRD8EPuPEmNhtdiBNLdQN5nF2Xr/yPtu3Yc14Ftv0iAcnhVst22ezqn
F2F6gnIWSUlff5Ya587YtK6J2QeYeWrApSKLxWKFteTHakQKvWgadhgaILkGI5HSXV6khughtHpI
Tj6IC/RQf52bFNB+XgJkF9nrEuTTbd+I9hZAB5J7J921TpgSpNSsY2p4nSL6gIvA6WtFLNQS0Q1o
44F5vrPqkOuzhWLIUoT2BsUrpUDTd6Z8NFAvMVK3lnwH85sMREw/dGMn2I+LMIWTzu2HNOmTMbUw
4VreJMPtbEWumn7ak8/Yq4wJ1S7sO4HG63b2V2FuxR2Wt7TqoLAWfRT5w9QcS/33dbVWfQCwsv7f
mnJxdd3Ks9IsIsCuI3c/UOQu7W90BkmViOlbpMzy95NzqZc1qsw11k/LptuafEiOHKrJP4NPcrvE
eXInB35JRxcpaOtL0BWrb5jtWYC+tbrAcgRuewnBLn3N39Xj3HbtVLmBthT4mvmOMVd3bk3zMFab
FERhww3YQq5v1mUJiNOO89gt+EozIkFeBWSWt+h372rb+bP4jHf1LntAV9Amf4JBfhqCaHht7zSM
v4AGDol9oH+c752ptUUX1U7uNZh2Zd/jDCwbIlxwgYyvnqMT+yBqrpSowQIMPI9AcZS7KqZnQWtx
fQnXIqkTTb6yPSdSVPDUMLOFlLLQnlSmBSixypTlaJoXHN61Kx3xOyjj0N0FZnvu8IJRS++cBJw1
IK2Ku7AEMcb0RlLiEmPPos11tVYX70QYd4yVwjBHqkAYi1hgxveZDuJq+nldyOranQhZPuJk7SJ4
QESFEGLh2lPpsTTDApl3ORK52lVtQJ60TOFiaJ1/+dhDFc9Tjyu8QXtP/WOkzJ2M0jeUoGvVwE4e
C9ABKTWeCJVHOn/SviXj944IPmNV3b9f8ZXnPFEX7QY0lRp8RZUdSvZ9NG604jGSBEdrTcoyng86
ShPYvF/ZghMpjoM73MxBNT3Mt3ruO/atNPq2iCVgbUURXi8wz+ClQkfO+daZDU16huZc1DJGlzrv
PfhHWSbABbpMscE92aglgOUGIHcXL8eJKaBQX6QoMvhxSNEWOtiaaiBUqC04qeD/geMDPt4uiHOb
HG17bjA5wKb6OJpWj5lru7DbX0xCrhScinXsqN6cJcS340L9JfeFkYHBLga/Ym1Uchv2Ewi8At0u
h+FAqTbKm6I0RkQmnd7ovq5VsaiyubZZGKBGK66G1N5Fn3OB7kuJpCD4bRXVr6KgVEAnZrtk+tdm
sGUhDfSpotVNQaTP3StNo2itZGEh2y7GYGpm/S4aQwS0sfgE/vKyARIAooGFQohv+YmInkggysWj
p+73KRhE4yoR+MDV9XLAqrXQwS58aJzZ0YS085yCixa9Hv44fnSYgTJHA0gFraitaE0d1Osxq7n0
B2BQ41xWhLpDOwFqAnMEpWvX97S4u+7+VgUgY6egO0pF9xenDDBVDakooAyG83E57bLhx38RAK4h
oGvBF/CoK06cjbGjJ0CMYNZPp5A9Gzw2gqf91wXH7zqmgjFhjb03QLd8vkx1p5Ztl6GoOPbRRkkD
R8WLtvQl09eMlzhjfisdKntBBRRIXl++v4KXv584OtrEwOco8sKz2uo7EEU9PVYFx2bN3E514y4o
pS9sEElDN6BqYTLZ18ZAso1wMgS37eItL9Zw6TLQTUvBQ5OzBIyRWzaq7IXXWUrkJe2PcRkaYa8d
ze6cEaAgelUc5FwUha2qB7I3TJrqsBG+qlmi/DhEFGInaiZovdb8PLM+ixrYH9LP66a4bia4Jxaw
eNTx+KKUjGRxZS689bTRPDM6WPW3ybxN0p2q/arbrWHcS+qTRbfXxS5n9GJhTVwcKEfLOt7v5zai
p/WEoAAaml1yp2Kgs/rZgnzUzjc6C6+LWr0RgW7zhQagAzLoXFSb6CrGuuHKpda5ZanqKUw7DHEe
XBeztmdI9P8Rw0XsRa+TesCkKsh9NepqDLCDwHxOQVmWkUKweiJZ3CWv58DRBgo+9qx6t4t9lR+L
5paISK4vm/+XywlVV3QogkT9gkQlLtOp13Abe3iM/CJ95rUyca0iQapYd8uku8urwq/bz7SrBO+f
VRdifpEXICsJNrbzPat1mlitCvNoBzzveqXDQK+w7VskhHvnZ7JVwTIgJGX5C4vkJwuo9NeNYtXM
cVdhpHKJL3lYVGmynHGWcJNMEvnVxumuYRN6iZ2tzT7ajgosfe0hguaoP9I4hTQZj3y0KxceUWYE
0jIJkHJ1Y/bdTqTXiDq3ivF6Xb/LNg+YCOb8wTyMuX/QlHOHy7A0qUwliKyT5p6hH0lp0mcLEPgA
KXIZCMuNSvGHqmncSHvTnMlXie4TuwmsTgSisL7Wfz+FO4ARmk2LosW14xjMayUcvduhDQg6igrR
nOjKQltghUTSHDcDXsqcefadOrflF/fjCML3fpNZfmKgRwpttPaHJJogFEnjtjUl9kDnssIxxHvZ
nJ/b+G2MVdRp8GRybkwRJtyKcwFkClot0EKC/j2Tcy590xmzygiub8PaIO9HpJ/G8GDPrX/ddlbu
VgtRHB4QS+flxVCUPgIbvitp4eVgZemeTLY1pJtKxzxU73bAKiONoDC6to5A0VKBVgjNcK+eOxW7
JGA8jnDTFfPd2HpJNe7VYEeygA69AC1hxRYxLoAMOKa+HBUqnouSJbOL5QZ3Tk/s/Yi4wh0JqNUN
tCJGuXVn6v/Kt4iGLgjEsJumYYgQ3cPnAue4HqNcgqvOmLohku0OKGkwnLPre7ZmGydiviq8J6Fd
16uNMSxiIjyLsv6I/tyoUcNRFXiytagEsP5oIQNrGyaBvv5+Iqh1DDI084Kp1nRglcXYcO4Oldru
p0K/l8Y+vbfTSfsRtSb6E6s6D5PMJAmmhcyqFdxFa9cgyrIOyoHYy6Wv6nxtpcRWy8HGdOCcHRoM
oBsMA+rREru7mhZKMhwa6ilO+/36Wq+a64nY5fo6WQLw4JUjTVTE76N039Y4iIn5Uif2RnLmu9bK
wKQmpApdVOHCsjNVubjaiMZI6yut8Br119gEI92o+i52Dpazs/RvzvBMyrDFtK+R7VgkeEKu+YPT
ZeacKobKFAtwkLiOx49U/mBqWMwLv/KNIXux07upKMkqWmDOr8591Ka1CYH1JIH+6bWdn0vghqh1
5rHyQ0m21/dz1SfYpomGRQ3M63w3CGHDXMfLkOkgY/C03w4WBsxsT6axy3pBuvoSSWHxB8gpYCAc
49oYpTw3njweIyql0E0zGxm58RQNIGwCI1mpY5hZiX7ocdYEecLUGyABPkrAifSZNZgeEsAOLvFE
ND6wpj2aDMCMg6I2ntacg3JY02ZGpcOyIjuwjGavZ5usD20p37SgOrq+1Oqydbwdn0jjM3pgPIuH
BmPpGKP6RhSgdbQdgGOGezgvL6l1n5WZX3XqsU3CRvFVz9qZ6VOTHeCkpfJBBuro3ehLvpIJPmwl
5LSwM6iDI322MOSeb4uk9RJSaliFEXXRvG2+4WrYXdd9zUUDFQlTV8gv2JhqPBcBwOkE4IWLt8pT
K/cnDFp1oMvCHHk3t2mYjs7w+O8S0XyLpkaArSElw9kabVExsyvw181pl30jcY88mTznx5YqqR/F
Q+9el7dowG8uXiNoXUGPBGCbuUXE48OQ0MmMR3kv+RHZzbDY5Nd1GasX0KkQzvuCOKGXWQIhVHIc
d2wyb4yloDA0f8iYW9NxMyOTUmXO/Wg5KcCufgo+YKUKCaSuv/u47POJ+9fJkKuI5xHMO5lXt98p
eTbngClolngd1WOZ4CHxfl3mqnXCMcECcUh1Hn6llKU4zzqYTsEAsFT2BxaJRuFXrROtr0isIi2F
ht5zrZRIyWc01mDSvj/Ixd4C+oi6cdj9dUVWnQ0miNHNrwDxw+LOgF1rXWvWi7OJq7tck27apH2c
7DSICblN4s6/Lm513SxElQCtwywM3+suDzEbSpAme8vQ1r43a+dgzvbLdSFrVg9z+COEswfwuoDM
iUKIYYyYFWxdKcv9Vv1+XcpqsPOF7I5+B0u9AGcsEMxWWW7C7vXyvmOKlznNLmXJVooauBR9Sxpn
z4xflvOf4iykWy14SBifZnPnGgAYiROlDh4eBKcsfVcwhJ10akiTCDiw5aY0Plg9btClLfDKlz2n
ADT7krnMmyHuXM7iyVlTRgJ0RWNeQg9nW1cAFxgtP05ftEndSpJ50zdPXZzsUVrxHR3IkaoOLi1M
GWYIUAbrWc+SrU50tPT8uL4b2kWI8vVhSHUrSw4XFYLzD+vijNZoZy5AKif1vkTi/CYxaln1CifN
XtRInt9tp3B2GBdkQOyccr8jA+rTwA3PvXiYI7cFAetr1TXyXRWpWeQD9NZYpqVzors1GweQx2Ek
GPSspuZbatL8JBmNma9K5fizqDLwfEVdGvb6CGwZlprqJxACjF3Fpnw/xTYZvSju5gfidMpTM8j5
e9S3S2Nc0ofgdu7LA1hvnGMu01qQo19bGQXZQwuvg7WGMrRs0rKHnVog/9pI5qwGqPbumqbrdppW
l/5k29HCXkYFr8iLw77AWy8gVbqFyRM0tJ1vyWgnVjbPoJsfmqeoQppBEzUfXpx0TgJ3nzLA7kxZ
mZRIWDaIeg8muYlEfD0XHnKRoaNejSQbhth5nJtyQj+7wzJooRzk0Sf0nVqhlu8mJnBbXyZ6dlt/
SUIRDfgyMoC1OI9PtMyKpwjRAQGg3OAvrepWCPflqo/pbvaae2BNCV4Sl1kpTuZiPCfn2a7UgZp4
M3pjqP/O9yyw/XlTH4rbdgeYjdDYibbs4u3CCeSi28IYOtOiEChv4ofyOT3kuzFoPPnhuj9YMXrs
2p+15MNao0kTk3VLUBJaIeCb+9CAOlQQBoikcPaXVQly80t8Nf6Y/fg+OgDvVPL/GWnpfMm+QvjT
PYrVCODGkJIdIiA6Jq+9T4M0tASVossLjZPD3SpE0QeU2yBHv1dCuh32XQC/8FZsREHH6rE92ZzF
cZwoNKtWifgAgkx5O0d+3O0i9fn6/l9GpQh4UTVU8ISE18MRPpeBCgOVhzlFmrV4b4DOjFCmpsFk
PkRWaDugzfltyWFtCbJZF0Hbl9TlMbmcX4ef3jESEpmgNS+9aKG3Tgc3jbYtLoFadG4Xy+J8BdQD
/O6C/Yc8Fmd5SkGKXsVMmdebJKi1Fm2Hr7X8hlvfBQ9RYFNghvcS2aDDwY9nIfzgyg4i6LEB9QEC
FeDkcuIbPcocvUaIBcY0FjRhta0PWuY1+2i75Fs3QDyqNspj/Hp9V1eW90wsl4coskHRk2Z5rPY3
M/Uk7Sf6JEATLXg2XfaUIZjAhAEGDRblgGdybjxI+tIB1TAkyGkHZvYkSegR4QH7nRKkI2SdoBnZ
zJvx0650cluNrAHjHs2RJgAv2Q2zxu6hwNxqDNy3uXzuUj2/awuJfDaONAtu98v8Bb4VeUwFD0og
sV0UTtKyMZbuk8JT78mL45aBprqJL+/mmzqsqSs/9dvrm7ByrZ8J5DYBDFRL2hgCnf5eAyChJQLD
WNvlU404PzTo8WBLCNY8RQsAY11LKImkspfp/nVF1owYSWB0lVjIO18Mk0gtbUmqID6xTVQ/SH5b
acil007QArSyXngeI0xfUAABq8hd61VJ24xhTMIjNvNTCYHn6F1XZC1EwWQvcDa0ZfaTf8QxIDYy
2kERdUKLcaBWASWq26Mvv1NE1CUrm4NcydI1paCahbz9+dGgst4UFIPoSA65tProxm9DHWS5yKpX
VToRw10RlLEW4GKIhaaN8whIGdWrH6x98S26S73hdxW7eeqqIMOW/FbgWi8zYrgGbZDBozUHb3tA
4p1rqGv5EOU5NFQejUf9Rg+kIPvU7z+NW+QfAfO3syuXgFXW9dKd5k3bDLyeAge0YjJnn8Adsdxw
UtWelkWu3k37mIkIk9ZuxzMB3C5mckqN1IEA44eWukPkpi51dT9VQRwakE9TlGRdC5RO15TbziQt
EpolsNBkR441xuYA/jxvdOLON5Wr3Eub6RUUVd6L9jQIQrTVCPdU9OIFToINSSq0QlehavcGkNpd
avv0VXfb2lUWQ/KGhzz8dwd5trjLETqRmKAjlBbp4lfGypWlIB7/uejPmSjnUsADaA7lolOl5juT
Ztu6Eeiwfsz/HoJlQ090aEE8084TdGirOHQ0wOmNryYmIJXwuutalQMA/GWib2G24gzRoEigA3YE
E27K/WygBG9/H7RbJ0sELnLF14M04K8czgBNkGuCgwQvxVi6m+ixZ68SEVna4hi4mOxMBmdpuRmp
PepQQBqJH7IIVbgyqFB8itl2mI9qd59WO9n5Pv2H6/JMLGduSJ87UmovzkL3CMY+SCuDimivibZK
tIS80SU1BrgJ1IvsR6P51qFrVsv96+YgksGZ3VTPUakOkNHFD7O9rQHiqQvnple9K4Y5AfiAp/tF
EpJgjjPW0e3rtYCsJobvAOkLEPRF5VnyM+jj9PSlKx57QJdHClhYiydJFHmsPrUwNYB+IcBPAL+b
M/u6b8ue1jB70oYayMPLsFKARdwCas0BCBFz5fFQCOmk1lYXhWJ03+MkLM+H80M9GInZTUvasPNH
P9o1nzNG4lvXwSRz/M3wmqP8AD5iEZXRWoS61Kf/iOU2NZO0DKsA3DxzY+FdOYax63b70SNv7WO7
Fz1j1zzKqTTu4WeZ+Tx1ioUMZblt9CNmUu0eff/BdUNdvpk/6ydSeFC6ziltwIVDitG9VY2vz0cb
XCFAe+7HMCrfrgtbDUlOpXEhiSK149yqkAZM983ox9iy7Jt1ixAoc8sN3j/qW4x8UfLwqN2ANzPz
QW9HRXwKa7nf0338Gg8/uRPqkTRDBMpgb/72kbr5cd4CzurRCX6puz6MMGjToHK434vmJNetFn1T
JpqmgQvOWe3cKHltywgFi87vug5pZM+SHq6v8P/HRv8K4WyUzWj67iboNoTUN7bkFjnF7+WB+RGQ
1tmWiCK81QgMPuiPVpyZEgB9qL0CgepGKcJoMz7F9/XbOHuK6cquKIm5uobo0VcQugMYhk8XYJxA
d9ol3ksrBM+HIdsy0TNnXcSfbC9PP1+zLmPpCJeml5mLhu0xj92eCq7xFdd9lvbgAmOa57Jkp0h7
1OnoVvatIor+V7wH0q9L8V1F6zCoAM5dZGGB+4fZSOD0cMK59HtE2S05JqILYGWxzsRwegyJNqSd
AzFafIizA022RhReN+nVpTrRhLtiZlWy2zgvSw9UDT7rZbeJn65LECmxfMGJP5C6uEM+Akqg7oL+
ut8JHVyj+bguZO1kmgCxw/A9ukIXyqdzKTM6nTFxBClZrLsg3nCjpADOtVtVt0jNQN5o+HMfNPXz
SJ4j0YTmcgw5P38mnQuuckmjGYYLEZ/SbNM71qNM0VkFCuxYMwMAs/kZGpoqu99c13rxadfEcj4v
LbIYr28oPWsPfXQojOOovGvdhzYLDtTlHiJxYAF4DBDSqGHyLYwlMGfNXrZAxF7LoGgi7W1pSgDO
TgSJ0ct1RB8HesJ0EHYgaXAR5w+kHarJxIxhhbltcmyAFdcCWU3byQMGa+8qJig+rSmGifdlKEDH
KeDb/MamNDEAbuVegXZ25TlPHqT+/fomCUTwLX4GMSsnqiGiMcim0980Yvq9aIRn5f1qm8C/AxQU
GCrR58DZf6Q4A55IGEmaQeby22688rfjNntwGg2da31IR/Mx9+vtddUunce5UM7sJ6mxGBshtLUw
Owl8cyby5CsxDUTYS8si2A0wa8152nYY4iRtI4gIqicaFl4ZZptq5xyKXY92XQ/4rdWLtWm8e+Y6
h2zjHETj65e+/vwLOCdc6pJZySm+wKIArN4ZakA1ijvr5fparogBUs2SYASBw+JMzh0YjhfQCUgK
Bcmz4ey1MbTkJyJq0ftqCzt3GYBKg4U4IKTFfOhX9HbijeVeddqyKBGRuuVD/qJQNw4yxUNax01v
0k3kF64We9mRBnFYPjrC6HDlNJzJ5wKatpjVHkxQqF7ezKHiF6H+rtxOoeoWz/bxp7X5/vP6sq5c
DGcK8yU+NE51ZWZDYPRhKC6TvfyF7sG4FhhHMobKb7R9ugKRl24ZBQ8HDWNoaV9yn9ydmsmT1Blo
H8YDSnrM7tpb+oiGdvNgNkifzRvnQ/HQaRJ54AQWFTTXrMheIB5Qyl8yvZwbMKTJVHJwmmFIOyrc
uY0eCpncslnqdwpI6wXnf03RU2nL15wYU24Z2SxpGBys0jZ39eb7WBVPavxuz+p2Gn5fX9YVywGj
C2YxcEEYmIjkVzVrkqhtsZFODRJa+fs4EddsHq8LWfFo9nIEFQAwgrOKz5GPyjjUlkMQly7dUC6K
g9Y9QkBbYJVrYkwN0QoQidBffrFNqV1mlsTwxEaiH4Qwjf3vobyNxAVgmAGOiFFFvksgdVKpVHM0
usxV76vWC4aL3UQ0Vre2JYAIRRfqIgujYOf7r1tF2jAbhTbJvqd9WBAf7XzXN2QlIrB1QAAA1RXT
SxcF2ilxSqWlA9pSojCf35KOuRmmflCmVULMjqG4UIqO7xc7EOcjceOgSoJhLWjF1/WSWSqdJMZ8
iIbu9NmV9WjyykiO7kbNgp1bCTJpWMxG9yybEt9hCXNbxUbvClJfINfAyku9pzMJGf907tmOMUl/
KaMer5FUps02a7R89qmGgEoGy3uyIawA1jFFcHXoO0YOKDd2t60yxWTfWKl+Z84mbp55mkN1mJK9
qZbyhzrVGIVI7X5HcBBTT1Ewwenqs660GGzJpc5tY8f8Xcr1GM66PX2m0mTc131UPiZSn782GCTf
6wA/DA3IuG/s2Nw3VaUmfjk69EYvTPONos9vo+ZTssxbsGHylViqbuvUpv4sF2CImDqZfkfcjc5j
NVZAqGPC3tyOAQKKVd0w79GbxqI7R5K1b9nogP+IOZozgOgmqXeWkUwvDemS0EqpE7u1MmAIguXm
Jkm1OUWxum4A3EsmNIjO4M35VgA97C1v5+i+HvoUfWOW0QKmSMp8q5lYd0N14IkhHZ1U+6rJ6xts
oxYHmpNPv9RWrUt3Znn5lBK1QfrMkOWw6vv0dz+0YAySrK5CEsiySI50G8CCVJ0N7/Uc08SliZ19
KnGnBRgq18EcWBXaQU96ZNUHMxKN+y5JBN78IFxB5hGDepggPT9VKWLVRGprvPnL2dPBmKJKw2bO
wFIzNB6mWH9lkijPoK45JAzXoFSHAB8Og5NJy7ZN4gF+T3pEgqo6vNWgmHDLow6w01u6B93Jo3Gb
B61P7srPJLARhqkLI+j1w776FRhCBzgtgI4xQHuuuRHFll6VOOxaHppArSajMP5YuSBtILH8EcFd
WRqLxtoeIMKJQoO46nHyPpFHtlz1zql87b7dpYfOdXaii1mkGhfeNVVh1QOD3FhD80+BWb5q939b
PC43NUwKAcrI4ilxvvr0dlTvrwtYC6UQUiCuQAPwV2P6+fYMeH/U1TAhdqxV6cOilvVeJTGSiK1d
oerjzH0RlpEDPAS9NOnsDkmUqj7arsufXaxlsN+03zcpo6LJt7XFPb1OudCgiKORxTquU0aeJYS0
ZiIozq9ZzamA5QNOAh27G/JaBZ2b1zL1JVerTesAzn1qbir1P0g6vVK514ZTVvAoGdow+/EjN0w/
I43fVQxNLCKoQtHlzS2aXJO6YRIu737aKt1Nj6e2CPl+JT7EwISOeBRjE8bF2H1KJ5XCmyEazauw
NOqw3JiPQBcP9EjZXDdOkShu3cZaLvNJQu47atItIP2rAm2Jgz/Ix+Sf5450hFYnWnELNypWTPMI
hQqMCPqDCcI93S/qF11u/Uoyvet6rV0GINwDUTRoWU2wqJ5bXhvXlPQOlpA1XtqnbpN4mr51Os01
xh3LREaxZuin4jhD75VcnypQYXtTiWo/9Sf5d0RdWrxc12qlSLDQTaCwBXoA3TT4sQWwynQJayie
gQEJrK3z+As15B+4cjrUmlJX28hbtne2zRtzfFFv6ZrhI8hH2nZh5r1o6DHJSIzCgOxEGlz0dtvo
E1HmOriuokAK/+6cAKFjphNu1CypXDvBiOqDScLrMtZ260QTPjlSzphAyidoYjSGuWHAb0OBUDkC
V1VBWTnKHv9v4rgzlk56W/QFxGnaj8L6AY5FDJ+NbpK9XpfzlazlI6BTvTijz9rSVqTlFZZ+d55k
5Brd+YCkGS7PgxWgoAXclVs7TD8FYpdO8wuxCDsQBqE7Criq52etgwvpIoJZGoobtDQw9/5A1Edl
Qho39ZM6HCZxZ8Pa+V4aJI0lU4BJak5VJ1ESFi+TNVpdNV4za/uakEfCmhKk57cURWbJEXRNrblK
cC+YUFF2LLRonauJSJhp1jIXKjGdABjzzsgJsFvTSt41dvsGBgRRLX1V4tLbj1I6iN94oieTDHrf
5rhq6qmw0A+gpPM2Z6nyoeaRlHit3kbFpsRIiqAqsBIXYP4EE5JA/8Wzgu/uxRZXuQnQBK9KjF1N
jlbUbq7bzMopB3MvmodBc4A6HT86J6Hh2tYJ+oflPC8DY5YT3+z6EZ2I1q/rki7WEOhJ6KBF/mOB
EsC/813DgNykMIdUnj4MrgqWU/Kz0++N9IcpAre98CqLpIWxG+9fTA/xu0UyMlhKTSuPAkI1kwdf
S7cmMmaR4BK4MH1ODqdR1jsEGVFopFkgayX5DxuTtQBCC/PCeTci/abJRQ2DIpHLdp7EcVbFkLGa
IRKPDACi+Uny0E9gIK6BmfAjAaft9T1bX0n0CQIISL0E85gwuVmoFqtQlEK1hN42LHNpem/k/xxo
LUtpwDKWVA9KPlwiZgYZliqXENQXr0Z5lIqwQ26hcoKWpQKdVpfwRBR3CVTN6FijBlGTBKAm1VVL
EhTFTQzMoTw/GP/cw8ZpxvlHLdUS2emWJQRsXZ5E+5ix7fVdugxGOBmcIZbgdkt1sqze9FGZD5MC
8JXRtaebIbvp5jBngHFyi2aLerhkTJ6ZPjPnwRzuUKhC9/yT4GuWBTy7hbiv4Ww0U0ldyzq+pqOA
aNyDvM5FRtKl6BNvzL0Tda4qhxiLTKpASNZ72W+wCEdOErOPmHJHMfX8gEhmm8d2P1Xo3lLfc4QR
gB+8lQAEYSv5ZnJA+lyhK6j7qJwCsWhUirZi+f0L5QHoiPyuCpYj/jrEa2FiqbSAUyomxs7Qmgy4
xYo8yyYqFKW2ldDnRcvou252b7osuBgvi2jQHqzyyLzgqlIx6nqufa0RahY2tKfslVWmH6mAyLRL
z4jbl8hRd1ZtBc0IUuFpDGIjf2OsCiJzOHQleO6um8Ga6zj9FO6YGZGhgT0cCwG82iZOAtn5pSVH
uY3/y4qfCuIOGBhBZTzJIai1Gq/IXzR7o8oN2LOeTOQ2JTx1ae9mzZ2WCHmpL+Ktr+Verk7gdctI
KZwvtwOoWto6WO4lJ6I1gWH+1OR7YMVnoxHk2bdkui3V4L+s61+Zi3s7uQFmHSeLtJAJqIq5DVSA
nhS+mZVs0xXp+E6dhj1cl7h2cUPR/9XyAvKOzh0pdASRgDsHJ3rU4ua2jlX6WDqVh5Suf13aJfj5
16JiABEEFIh6eA6pAoArNZFl/HZiu8nsyfK9oRduYz3Z5me20LGBvV1/q6Nv5J+Bjs5F81O//SgZ
uT1B9NCOIeBGSkL8UkMOPBf5yFXLWejlTPDdI0jgLMfqRmnuVEgq65ckCrvJU+MjMs3AIr5BX5s1
e7MIYG/VNaIA9UcmZznWPBeVUkOmCabd3AoLWfek6GBnoWTszXYzR4Ep+anyXbChywHkXeKpXK5i
mlJbIoUCuRgR8Tpn1w23hglH6A3sUBJ0jg9+VIR4nmCYIzJFMwCrfghvMdSoANwKAJTz86L02ZQ7
pV4tNH7PhGUAsQbxTfJSSCKi+OWXLvQ8kbR8ycnJHEZayCODpBooZ02S+BpNw0b6ZxhrGOkSsgMw
eCEFuWhAU+gIHBcFCklIsVtZFrt2DJ9T6fpHrhDBSMPa8iHHoYEZGv913lDttisVSZYqT1IrD1hA
rjMkQN9v7yNdRN23tn6nojj71FCFiTWUZ5DWKDs/1wC1CopL029MEYjn5ft8WcMTrTiTtAAsQGkJ
UXW179UP1bkzAZfYHpLmB+paGki9lRcl2qr0tc4flBGN+pvrh2LNp558AJ9cqUa0I2H6C2FC/bMs
b2T7oOiZZ6t3ZSqq5i/LxpvlqSguJqBtpPdOHNdeP1u/8+QlrzDcb1K/QRHGbpKQ6oVAuTWJWOA/
1yK3usmcNiVdLgxD/5lJ+7xxpah2k9HT5GNWiA74mtn8lQZ/en7sIqWdMrXB/W9V9U1a99umjxBw
/rq+YWtSwGuLE4dhVAN9J+dSpMyU8p5GMM7K2Dk9eSZN4rc0Cq6LWT1uJ2K4qEmzkyJVdIhBFLkf
aj2cISIdjW1XqoJWtZVdwvg9pirRvGiaGEvhNEqL/zVBy2F9UES64zO57DCSYN1lgyT7RjcmLhpF
O0E8sbxGOIM0QKIEjGsV8k0eVKZqiJmUZVKjCpNKDxopLQCj2lRghIuR8VLA4oz3JNy+jXHBc/Xm
VovqUsPDuGxfwJkkp4dpdvvow3YmF5PLriJqDL4sQQJlHXlutPgDN3cB2TqX2NYUIH+tXHup3bga
hugKQl0yW95EkIpjxtZR5yBVdTc3pJ1GFNey4sAY0s0wA9w8ZrdphT5skwWzaT3JteLadrEpnDzM
nNxvKsfLAaR93dxWbMDEHmiwagQhiA3OP3nOkU8oJAW8PBbC5MJt7cCMgpa8x1oLPgGBtMtxkKUt
Ba2tqAUgcQ0cv3NxnY2EgrqIs0rM1XwyzHOjHGUa99a8VVjAyEYyvOsarjha+CELIKAo7mHOkXsd
GLVt68Ws1x4QGfw0RpHPCur4trMPrZ4K9Fs5vDAAB9ck0IyW7ptz9aaRFe3YQD1U5f0mQryauUX2
sxzur+u0smsGhuFRdcDYNmaeF51PAg2LVlKaU+g0DhtDRa4u2cXsSc3xwhy2Fjz9/03c8jkn4mql
m2VrWcIxfq6dxFWc24x+S6LnilG3/C+PKmiHofSltAF2QG4Vy6ZNx142aw+gM4UNEu3BzXLF79WX
1HZ7YzfXxzpyr6u4tnMWtg1nAEcBsLXnKsYqMcakYLVHO38A2GFV/KqmJyZ3gqVcsUaAGfyVw7n3
uHTAQKLAKRn2lgKp1XQNSUftxisaYRfQYtm8A8Q9BVwtFU1AqLyd6zTFY9fpKWRZyt2o30mjpyId
AW4/MlDXcEJL8ev/Ie3KduTGgeQXCdBBXa+UVKqr78PdfhHcbbeo+z6/fkMN7LqKJRThWWNmXgZw
VlJkMpkZGVFuagC3Ys23+j/XV3TtrGNzwjTYgPEPL5iXGWZsZNP4vUlb+TOpfpr6Ru23pe3IOoAs
nZ+OgnOxRKsLj09MchuVtcGYNwa+ogFBiXm2nzJNNECz+gFPTHARjBnaNOg9TEgVO1Z6vZHCatPX
0Y2epD96NgnQ3WtvttNV5LHXqpE2pdViFc1q+F2zOzOVodMW3qGiuIfQ9ZMUWhsbZd+WvDWWKLNa
e4qfWeeOhV3Y7VTa8JY1u6TyqhiMT+Wj1P0OwleLHYvyCbqAtfZcEsGr4xKpgbv0ZPfY3EGJJFXN
JwuW6yp2pRr9s5YddSO+q43ipSnTzTQ8ThrzpbAHE/7TpAEInArCuXDxubsj0YypGEosflL9ToOH
rhrc1nay+K6vnLTf5TNe6z8aEfBxNRYtXWWEIoCo+MRlmkJ5zAmsMsXN2yezuQ+GTZwLkrC1OwQM
TP9rhXBZcxIHXSHpsKITZEgdcpXNrGxV/ae6oN+erweDlVwMZSMopywkLhi/4E5NZE45UcD45djW
i5QnvlG+Trb0VMvg4SyMY6wDPa2LBEgERvliDhhsFGloYbQvQInzArG6GCUHBv0O+WiGETVE+mNL
QOXCD0Zc0QgFWx54yPgnAoas7FCtkf9hxrtsVarWuwnYu+tLubI7zoxwB0PPjCxowevuzON9izoO
mC4hfYLlE9xUIme4vR9JllKY5WLH+gBmFZ0FdFhFvJ0r0RTpJyZXUMXAgDK/1fMKk4gJWnUOOqsk
fbULz5o9CJuiXCv6OKvrdpLpcv7YKgYgChmmyuBu7v9Uw5MZPumt4E21tudApIOPD4jNgmA/v3Ot
hhVqYCFVKjJGi2RnKy+seLPGkert5wz0JWLGv+8HpO4A9OCKB+SQO1pTZaRQboFFIG6p1AbQEgiP
Ctim1PSfoTXI3k9M8TUL9BwSvUoWUyC0BwPQVlJ/gCORzoV1f92pS3HYb1N4Qi2Cc+gJchluAyqw
cgz1wpnaOv2dB2HxYZWK9DaoTfnUmGqge1ORhqCdZOkxnWfzaEyg5PYVxWa7pDOLglpjRNp7oKuV
zotmVvWurGW9IONYiaJoZKsQqwe+G+0mbvVLfRybbjIL5FQQ1VI3RnOvg4woxUyoVjA61O/XF2bt
wAD1ACiAiiwVDfvz/RUaXdmXDeyxtqJJAWTw+4gE0pDvrYgJrr9V39D2RdMelfiL5oZE6qLTFt/m
qlZAMMsmTzXLmzosMWc5l7dJWkRbOC+APKw9o6GqiBbeIvV5+WJjqVZFKGqWGDk3glcLshGPZkiU
pzkaVcXR+rR9Hwwt2aok078qvbN/2SPrvaYHsSAd0fPZAUStv+HBEk4U/CHWoxUneuJLBRkG16h6
xry6N5IfOoPcWmZojRtLtfIVzhrqHYoSKsJUfKXaD4ZnzLRBbwvqUTwgOijBozIkAD+XxbtKblQb
KhjGQ6k+qOrosnHfEA8tyetbZeXzndlcAuLJq42Yc90TqykdKUXTM53dbPq11FX1NKUt4Lst2vnX
La51H89Mcqd2nIZwNMlisvZksHIRHzzeSw9WMbelApK4cmeHN6gztdUmLx9K+/X6D1h3GWRmUElC
zODTDFy24GxKO7Asyjdl4Tbto9WiLweOZPQesBmuW1vLUeHu/5njE4wEI0NloOCrxjIwjeq2sG+n
ftdVjoTptEUAIDBeSzD/oclj/B5rkYbb2gvrzD532UBTFewMIdwN510M+ejoBzipQ9mZohembUf9
rQxjgc8rWcGZSS7+QLMbTYllhVX1gfV/ZOgWdl/Xl3XlCj0zwV3UZd+n8yhjVRlEhgvgM2Rlo6O9
amfbbHbr5ct61y2uBFWwX4EqRANDGujwuHWUBsUeZm0GmbG9nyxIglrUrj+iwDeF32zNFN7/EDgh
oFpFD+L8UNp1hlGcEEjYUfpZ5K4OMR4rAZNdRsdZBKlZyXgw+YPZJuRVin1R0yAt2HRA1AMd3Axd
zPyI3NSL48++2l5fvrV9iKkSvCUQ2xZkMXfslV42gj5VSod0OvDLuUm6lJKUMHdo2mKmUyOrjEJm
PT8aktUObhZjXMitwjETYM/XtqcC8loIFEDq8mIEtQ9ZYOVTjL1TYcgnBL8rBugDyxTkxitfEZoY
CnQbMO6qYMuff0WZyFarzEmJRipNwagsq09onNrJhyZiEF07DCDI0GRMjqFEz/Pn9DmmjAioDx0L
zJf5aznFVG72INbLpNHPCrbDxSf4mstu514xC+UdWD1tCDeidHPunCXVdVkpBa5f+UtOfKS0VOki
ihn9fkw2if1eFK+h9hrnIlrW1VX9a9jkXqRj2SVyq8EwkXqn6kB2ILmxfa8Hv9S0p9WwiYK9Xfn6
vI1spyH3tfkWhe9zcdsImXxWCkmna8BHhLGdsr4z8FMkqXZ0bN5BAZAIKrTyr9hsHK3eqtkxnN18
oqEE7LIT5ON/iLR4KROMq+Ayu5g8MLVAC4lW4a+2bC/W7xgDX0rxLvjYa4kJcH0LjauJHIRnD1DN
Vs0CA1Z6dCOGTar+CjLfWjZyvYmnfR33jmF2Atcu6yqL4IXyV65hOcYnqUkB6WQpzcDSEkrZhuS+
Ob+HwS2Z/LYJva5+UOVnS/uCRvh1by++Kmd2CZgnZpu61axMA5hWj4uNhJqnMf5ryrxYAO4KUglg
VQUY+txCHSqh1jSYL1rghZriKf1LLPlE2nZJ7KSRaNrsIsLDHFoNmN7FYQX+iLu49Bm08xYD3FtR
jrjDnLglThP/LKRIEBTWVu7UEHftN6Weh42JWVxS5k/dnD9rwnfsRehefAGpvYleJJjcvkdaTz5O
RIJUs3pguln7ZkFgtQJVhiBsX6SHnInFyxMTutymVfYtJzS8QDXDjEDJSHSnCwH3ua9EsJfVj3Pi
ELfJ7cSWqyjAx5mSvQIkpGSWdLDwQhFBCUSGuG09SgBc9glWLg72ivXSpzd182iy3fXDs/Z9oJuK
2bklUhAecz/GszUby8xQmFpgRJXey7LCmFL+cN3M2k5boCbgkFXxL19DC5isz8REaLCSmBzkQOlo
2Crxy3Urly8VbAUA0W20vgkI73lQkNzGZg68LOYzOulnV2m+KmlUAvnupCd0GNlxaBADLbea6o3d
hV6II2WVoZN21n8JhhgQ19AiQdJyQZGnlcaAKSO8GOq5JTSP+pEmmBqtSQEJhsIZJBskUCCvKyPa
xLNTzIbgFyxB6ezC/16Lvz+AOxaGXaWZuYzCGJAPybtNYh5y8JRAfj3MZA9YXohRCU7i2pY99Zk7
G3ow4H0fAr1k1+Mmaj+ayC8GzZ3bD8F3XgLTNd+4s6Hn9hSZCnybdEha5OApLQcQWZj1PgQHPMUT
0jXbD21O/AUJG6vIczQREHb1ujv1lsuPSdKr1rAscIORtFT1yZBRYv2Z9c/K+JjYTQtYZUL8phM0
j9biHWpEKEyB5RcoCG6VLW1iCZTQEVKVeBuaNrULMPfHT63lxkBS9u71xb7I37730V9z3FpXBdRZ
JKgfOyGbf+RT5fXE2Jcd2gmLyKFif103t7qHdOQtC9005nm5JByjuLGN8gbEIjvLnSr0Mm9n2Y8n
UTK46hbGJUFIsqC6+WSfRXPRkQh2quxpORR95Y9K6FrVjSXSaFs1ZYPKCagcGfAB7j4v64wZdVwh
FMiKI4dbTXKzYjMFvyJNUGBd2xrLeLquq+i0I2c5vwqjyRrbDpLcjtJ6re4aykOf3MnGgF7xsWkF
p33t6jg1tvyYk3tXiRLgv00Yy/sm9/tYkSlmjtqd2mmtYA+KTHEJWJLMFckUmNKGW3P6TKV7yI4J
bKxtPBC4IMMDXgaTwdxXUhoAzosYG6LsUIPt0G0Gi0epSkBGCiytenNiaYluJwsXQ3totgtYCjEx
JWnALAW3ff9+/Rythf9Td7hzFFc9kTG5h6yYRLQCDVsVUUVHJf05myrajHdV5V23uLqANgFAEBQ0
eKxzmw+XTdjlE+b8R3ZLik0p7yKQ7sSCXSeywu06vODsbqxgBZQgNgXtx08UQfeRot6lTAQfuWyU
QwkUJxaPNfiDgLR8yZMvxYAbVGIL8/sZkoU6ByWTXVKjSmlHvsxU2oFsXcX1o+/DrocIiAL8Ry24
xleO9DJ2Ii/wEjRb+SM9lmgDlstPMMmXanoAspT6ri9qKpufILIXbM2VULWMgwFcB9VCtGi4g4a6
UgE4qQyH9R4FR2mDAtQzMcatLRWHLMS03fU9Q7CA3EW+LCzBfQY564sxxVmpx07T8DVn2fAGw/Ig
y3ndwsphs1SVQNNkqQOCPPT8EwKylU41ugtAH/8sw1tAV2icCjj3RTa4PUnSSDYz4OygFFuDTfFn
YkpHxRo31z1Z2flnnnDfZogSXQtL7IQ6RvW7cVJQgmhPSmsKVuy6HYxrnK8YiGVQHwMFvCOTnhby
HYsgnYxqtIjy7Zu7hf/4qAkANoj/2CZPqqhCwrnSajyr5xq0r7SrpzKhjCi2Gygj+l62VbDCy7rK
9gJQPe3YMA67sQEnRBhp+ZZEHbCTk4HaZDqwxJ2tavBnxuINrHV/cjmRI1qjZHhvtXaQeUkdQ4gw
GufQpNmUBIPX4tSZ2w4yuDJ01xrNS9JSBXRrHn8Ewyy/x2ETHu2onH6OYWoGD0mnau8EvTG3YBLE
NgfZDH0rVYzfQZTM92aqZqorWX3ul2WZD9QYwyFGR7/uAr8OWrM/2nUigTK7SRTmK2HIftRAHf2Q
6krTnLwo2Hs5WUpEpTDIcsdqgauC6nK+GeI6tgVHfS2wAEW7UDgAwoDRA+4zl7gGMwUD3kEOOgrd
r5G+lmQ7VseSeOiuXd+8a0fk1Jp6bi2MuwhwblgD4IkCY42eNmb3UNy4bmZt756a4W69JgHLlD3B
jKL9VrKHJHjsu89KqJ68rA2/c9GJAuMbclQb+da5N3WgM1tjBlL/6rPUXDXzNXKXsBjEXAcp9s3i
zq7uDePhunNrLw5QyP41u3h/ch0NLQtTvAfAA6D97nudFtlj2iTU6D0dw5gyuWskr40cqdsJDK98
PXupiyN8gloYQOhzw1Y1t5JNWvC9m9EnKX7OPci59Iewf+kgGGSEk2fhQRAm+m5sb+cEwF8DgE5W
7CfN9K//lpUb6uyncGvQ1lYK0Vv8FDIoBrrxuivpIDDXWnDhA5kBMi3BOVlJpOA4bigFCHAZo0bn
vgdGkEckGzIMGhlPRQosi1Umjp4Ft51UfEFndNtMzVNJRFR838yo3CY7NczrD+qZkgwgDUKBvph3
gZwi2bGAqW8l0t5g7HQckAIl8SGeARzYJ0wKDjJ47yIHSAL2FUyaLDltYigQ2cz6e1md4m0M+oqC
EilJVTp1QfvOEn187UOIcdOYsGrPhl7fT7Kc3ssxLuQ8FIk5rm1hZKXosoBSFCyGPHo1DuemZf0I
XTOp71EE725kq9ERFcg7sP6JV9fJMyoy93rqg0JEo1Ds/Lq+gS6nqjFhhWczWGtkfE7QMJx/UDPU
zWa0u8wxphe9lDdMyV7tIad9nD7ZaIuElowZrN5RmpoqbLyPAPlv9eipVZ9IF98EyvOIiVRJE/G5
rqwN9LrAumjinIG1kF8bKCtrpJYriHzkIJ2rtFZ1InO+Q22JBgXzylmm8fQxQm0hbT6DSn+6vjBr
hxzMN1DaBD2ojAf/+boQZoIzM5IhciNlPzSAMO3GfDWU9N/TC5B8LFUxlGHwVuDvnSEeDb3Ctp6G
mRoQfV00P5ifYZb7uj8rH3qpOIJoEqwUGBLg2z2Ngg6wYk0g8FHfR7y8yRsgg7XiZvO+l19Itwk6
ChImrRppCjUQMAGm0Y6FW1lzwKkl+DWXq7tU8lHWgLgrLl2DyxHlFIykOFgox+mgf2dA2GDST6Sk
tRIz8OUQXNHmslDSNZZ8++SGkFIbCS6Dvq27ubl7Xv48+pQ6e+dpoltGt1tB5nt530JLTccMBlgB
ca55dueO9aY2VriRQgjkQgR8BNBUfR1bAejl8plwboYL+kgftapZ9PrAxUIHcjvZIu6ly2tlsYB3
z0JlJaPbfb5wejpFSqbDAmbtvUl+yWc3yTGmM3vBP/PhfccfPCvRAQQCi+8mGcYcYCsg/iR23N63
eQT57Tb7d3ASzJxGE27NwOyh90ZbQ/i1sjd9hVbrJE2guGG3c/BVN9FmAqSQznhPjKIa3tpion+F
6xKXJoI8d2UWRaBooNtEhMWTOepv0GJdkqNgPMzJPwMlFzf/2uLRi9EAtBmD/rCjzS3IGSyQnx20
6GCJXiurPukaKmvAzBGVr0smzEBtG7AzMLS0VJELCm6YbrpN25+55AsC12V6CZ9ObHGneOxJA+pU
2MLjFTn5H1lBTr41gsIh5seMAndENoW26cfn64ZXfMRTzAbHBvQj4CKX5qm2FTUmKXJnyL5CsMaq
OW5mQuV4b9qx9x9socywEEwBPvd9GZ5GqqHOcnAI5o4NZLpCfFX15VLHREJH239vqCqY7UBvGjkH
oPF8+lq2U6WGUwVbjW+AhiyxUQBTMKsiWL+V/tO5Ie7MldpUG+kIQ112SNjNXPqj9lu1PBA05ui3
9/kBPRdZfS2KndV4XSJ4IFymqjBP0MvDrYdBNb5WlOt2GiIZBUmKPrhS1jhtZDjD0g81n3Lg91Tt
dyKauV65Ac5scveahmimZgQ2Z5Ju7HijZMHW1PZ6K+qoiZzjgkpZtXpcjjUa8MCDghkfTk0U5EyK
DrJD0juRvIms9+ub9PKNfLag/DQF7nKIi6twLjdRc9u3jTuTn3ND8Mh3xrje/bs1pKUyCMHwxALD
1fkdNI1yX6OMjod/EXnaVDlJfZRQ6UvAWlF1AwWURpCUrB34U4vcx9P1DrOpJigcJKX0mxFA0sQZ
LGMTsQxcsKLsZNWaihcs2i0KiFW4zA9AlZglNfzD4JM75SbVodURTYWrhq+5JHqkX3w7wOOgf4lB
tSXJRNJ1vprBoA591ykS2q0OWK8VsB0yQwWo88aKH/Biu/7tLjKUxRrkXSAJgfTu4npgkZ43aQBr
kv2ryUJnIIIU6PsiO3sOcha4SyFgpK2KGP0Iw58/o22628zbP5ov7cvXyPnoaeIASeRicTf/LH4C
y4aJkALMIZKjbymMk1DdF40ZVakp0VzGSwjVh/a2KV5jgNYSTEBkmMwf/lm3hjPJfbw0A3V5r2J7
hNPPFF1OTBQVMc3TTan86i2MXQeCs3eRnnMGudVVu7ntc9Rt6TjeWupGgxK6EvnX98hFqORscNdr
MIdzZjLYYAjJAXQph44Cql4RgS9rexGPK1RqUOjEbuTiCGD/DVMj2KnL51QDibRI1Gh9sf4a4MKG
kbTTnBWLgfEJFQlFeWCjID0Q+WCfn95Wn7Q4aWHCYuDLBQ3kTER7TGCCn8EsFJArZcsyNcDgkfBV
tgXfYX2ZwBgAPgQIvxEuGwhG1egxRAsf4maB4dX1o2o8Xt9T32GMDwsGhptRHbFAYsnnNoPBDMno
4YXxovpvmJp8TUHr7yt+ssv9ZitEBa9u4hN7nFNVrneyWsJev1GelLf+TXUeEyeAlsP9cTiqR9OV
fdMVOKnia19zktvRpJ0TBoAZVjJM3LDSnbp2Z/vQd1DVNqlh3rFFVQBw1qRxZRGV5uo+Ac4aYDwd
dUCeElgJEyMxa3hsBjdVdmc1//qGXsLCyd/Pnaaw7/sYZBm4OibDIVrvTRaV55tUJIoh8oM7UpWh
hfq0hLiiTmmmbANZhAi4nO86d4XH+takk+IhhAnUOczQ/Rk9zMd++wmCXPaVH1JqbLJN+SISvROa
5RKLKLCjeRxg1lad6fEh+5KdiGbICA/D+4/JzXYvtpvpgtzp+xV7sSnx6RSoSiLN4F8wndxJMnpJ
Ep1tWu31T9WffOum+mrd5/s4pdMdw1kI3ZrGL/JBpJp7ic5flvrE+nJkTi5l8LwDExHgSEw6nZlX
vELduKZj4Em++oMJbq5vOqhLX0HvglIPECw85qjIIqWYlxQgPlZf1avqoBx+MHaKPz5C9XFfU+Bo
DolMRXt21c0FUQwtdfyBBPK5m1Y8j/Mwws0xKaihuyXaDPFtrTnatCt1Nw5uK1H/c9VZ8MwiyIFi
BPVYzmaTBH1XSnA2y0ACLnt5Rys/P+iPmAU8ThtM5j8M29GPvX/GNuCbnhrmYqvRVG3VyzCc2Let
TCflmQC3WOnb6+F0LRCcmuGiKb4l+gQqzMjqO+bX0D/6c93Aaq56aoELaZIZBGoAvCcG1JyKqvty
Q+5bSsNjE7oGtehLs839B22n34vOxcr1pKGdKRNww6CQwQ+tqGPJ9LmeJFo1Lwp6NRVI8HejaCJt
5WaHFVwGC1QCM2lcwNHizNbTekacI16O5gmrE7SvRaLfK98JRQuMhcuoSgKFwgVsOahNrcshaRzb
L7b5IDPBYN/32PLZqUYFEhzAmN2HVtKiLHR+uHql0jHZnDHnMLqWE27tO41afuwGm4q2m+iQeO0h
eyBO6I1O68yv94Ov3xp4aeQ0u2/uEGsOgUdub2cfjGs7lYbuS+pc30oXK839xGWNTsIcs6JWAqCX
YXrkNhkOieFpwb8eB5jAN8SDG1RCGFrnlrkPMV0MIl/mlPFRTh+JJvj7l+PEr7KBno4BYJ5hAoZy
7oLUy2GUDQVzWu1LqZ+Gdj+wDSihWCQwdLH3F0dODHFrFdoBzkUIIQYV01lDsI/MnyT1hGQ36nJ6
eYe+cyFNQ1Z7ccbSGWVJrejgkGu8jhTUs0cMu93+LF0AK5zQb4/RvneyHaPxrf6QPtq7zEUG4EvP
hSdqml2cEUDWZXTAULXHdD66EOeLq2U5uM3ygTmK+tVGboeBl+sbcGVRzwwsi3GyAbM2VowpggHd
vJuDDct2JRCpItzCyh5B1w17T0dbAJLu3B5MgkwJ9HaxUt2kQUNzdbtQXFgpOirudYdWTtSpKV76
WxntQlNGmBrne1L4XbPvLUFGu+YNqiHfipEY9eYv7bRgZOhaDR+FfJISOhaHoIH6GFqqiWDLr33+
U0vcjZmrxgx8ESwV0MSLc3SxheO4F28P7LBTE9wOs3NLlouSYL02pkqjhqpe4JZeE/oTmBkQN+ff
1z/Q5ZOOs8htudAGxikdYbGWNovMAiVO5eSH8Fgh1SKfuuWIwNCXhWvOJLf/WmnGFUFgstvn0k2J
lqnzx3ZGR36DhIA+USVzJXfyrzu6shNRqcZ+B6oR4BK+edgOQ5+QRgfvKCp0yQsxvLgWAKK/m2lc
rIINTB6Bd4DoiFrnx1eTjLnPR4M5vVvdhtSk1t68yx6hd+eAfefLcKHu5rQ0Oea3X5o30FvA3iDi
kdFfAw0/rvt7+WLABOnpj+F2q1VnjQ4ZR+ZMTgydU5u5BAP77nwkDvtovWCT07FyCjdwVGoUNBDc
9yuh7Mw8t5MxnxVYbYC1SLU/FqFhqdMqfizA337dz8suNOcnt4HjRZOqmWFo8jSa0ea23qhe+gwG
ncd2q2xn/6V3yAaCrh5x21vbt/fdFs0ZweTpqrsaeBnwSkImb3L3rmUNNqhubIZpTzfWIHXgGtbd
LOK6WYlA6BYD7wxiILCi8aO8XaSpkTF3kaO3wLQ8R9nL9cW8fI1gMU8NLD/g5AKqQ9TzohYG2s8G
Qc6m6S46hJ61Yx/zrXyn+6GTMc+zd8pOYHntfJ5avjg7UaVWPSw3XpHS/o18df58B7lO4JxvpJ/V
sYlwr4syeNGCcoekV7ucgdwlcspk02T3bfl13a3LbbEMd6M1/V3Mvkj3Igahx6YOgTqN1XZrB+2t
ReZm1xYA0lYjE8HHLt9CaAgsPQH0jBGBgDc6/35pOpdJ16MgwjRn8ID2xxRc6w6/Zmq5bebVdNrE
9DV5RskgdH7L6PIIjuMSu89DIH4AhngQvzHDSgj3GYk1StDhxA/oIwSbJdqRu/B+oMIiweWXOzfE
eVqROE3VCIb0p/QIVO5MgZQvD9Euc36on+rGsqmIVO0bE3XNOS6mJVk+640BmwCvPst72SHvHdbz
j3UXOQDo0uxDJPyxtpzf0rIQY8LR40lfelOFRO4ye6ZXOiWxlzN3tO8BgZRjF0qKNBABdVd3EK5J
GwRkQKxdEOvKU2/E0swwCXrU3HiXeYNne7g50B2BIFn8FT6bN73lTNR0x88OnEWCDbRyiS5wvb8/
gPuwkW1gvtrED8iotpG2UEBVjtZXe3z7bW2m/eiGh/GA6QQPGO6C5ofkmQBP6Mj723Z2qoAClyH4
Ratn+OQHcV8db6BxtuMIxYXJMxqwKNabCKkyhvavx4rl7+F3F+B46FVayGJVvpPSpHMXdB0Es6Px
TmEN4L6bobzv1GZTDr+um1rbVuCYBTETnqJgbuZuq6TSgcAkMGUVnf2Q5PL4MKTNYZ6Selv0TeSo
0/ChNdN4SKLx87rt1YMrG7YJBmxom/BjLkOojVJtYTl1xKbAzL1GNDW93Pj8QoIKcHnMY5QF8Mvz
IBjG4DPLjRjwKh2yehJyH7MFgXj0ozUnpwdyxwR7+X9w6iTucmEv1rqIlS0iQ1Tdx2Bubv8ZiQyE
3Sk/CpflNGlL5F6TIX/Ixodm/iyitxbqDlMCfvtZlKFf7PjFmK1hlB5jkTJG1M4XEH3ZsI47kLHg
9Y3M0JQIpvvyt8I236QUcNTra7dibVHbBWvOkj8BT3JuTY5M8JQVceWMVvbDKtt+q0ZW7TFcZQ99
MImADxeJBigUwUe2FLoAkrw4ZizsI6uyk8qRMY5OuyqBeo2iJnRs8SL5d89ATr7Mhi/AI56BLkrD
3mZyXWFAoPRZnXt53+/GyNy2XSPIPy9OFbxaxo5w8WLHY+efL2I3DCBZb2DKitttZo4+Mxv3ujdr
C4eZJoQLtOaXHv25iYBJMto6eQWKCNAC9mHz22RS56qz+ee6ocs6PJxBFo01wyHGRbSEr5MstEL2
W5b1UEG/BEpvcneAKIZn98GulE1fbuvbRK32SlJulEAEhL+IjJgQw4wFrh8ChgK84TjTtjaFcwHC
I7nTbqXU8pTi3R4fTfVVnbuM6h04nap/n+6Gw5j+IUgTZewX/poHmXMXAxFdOWoweW0we0Wb7pSs
3xhVfYOuKyjPGppJmptlup9PLBZ82ourZ7GP9gMgw4AcanxVsu7yVqs0uXLKwQA+eZxMDL/2t2B/
Zh6JpQzzf53iXf/Ka9vpxCbPfNZJPU4CqsLg6HKhgfdTBhFSnkJP+7qZtehiwqOlzgWQIeECZ2b2
KToEauVEke3Lw/hZKfoWVfstKkqb66YuMfVYRiCq0BhH0MRLkMsUotpOyQz0sFNARHiZGCU9cUNI
aClR6ybQpbe6ys361wQEa30f+v9P85yr1giZobCC+aYbTS/LwHBOogFJBIEoCXTvHdwgd8hbJrzE
ww9Tj4+BVX8IfsQKGxDQ4ECV4eygncA3KiN0KqAFoaOGxOJ7Q4do/QB+BjuofimTuo8Dze+gkNcx
DB0gZglwS2sfG2qNOhAKClTjZe705lY9WbVtVg44kW6GZnwsw/lRCuW3arbfrzu6tn1PTH3HsJMY
tczJQgTFgqm27NxiyrO7uEcVwqiJSPJgLbajX4DJL9TAdTyuzmOSOrWWBhFF3FjQHdCq8n0g+ud1
b74rB2c5E7auDSDgMouODg0f3DPMnCD7U0uwK+8qAlwDksHfXbJNU43mzRtrjYMRvkzlLhifKuV3
bJdOld5I5Sabt2bukwkqXl4Z+nq5GbTd9R93+VUxtQvAHgZ5kBdjnOPc/2bUQ1L0UekolasqM+0A
eZvUz9h+/A92vnszICAE2wV3wY12r/WgCi+dIg2oDq7iGJipVNuTXKRnveoRXFqSYEBo+aYvk8o6
GKK0dCZMMrTzo0nepuBuzARp/uXGgVQqSqlgeQXTK7Dk5wtnjzoZrAAcc+2QGk4ltYYTBMj6/33Z
cBLQwsaEC7irue3ZdJLe1Axki305pgcw9Ek3Ra0argqBLEx7NQJ65MuDt1DlYj596W6Bwpb7SgqQ
JOMcgG6sNgMkbZ2vd6ZjFKKEe23tAARAOoqm6yWMG9m8lqQLjnk0t1nwW03frq/aEozPDxzcAFEV
fMEMPFLq829jJqyfjKwvMfzuaiUNMJNB2EFRdbQVdqT7c93aujd/rS3//yRaKUoQaWkCa9Gge7Mc
Ho1UhJtaTuGFQ/+XOV1IKGmpVRnoKpVgG9o23Ybp/iQ70pj5kQG5CMClAL+/7tTKTlA1VFyXKTYF
1REuLlgji+1+1MCIi4aPPW+kWXbBgXPdyGXRBwfHBonUwhCz0GNz+y0Yh2IC1wTY+vXMNYrRMS0J
E0gx3sjxjyk2nvviFU9ZNwkeQK3wOcnlAeKYta25lSoaZ7vkiOB+jHr+HZsB5JTBkoPb9oM0I+K2
XghZ7gS3EW2tH3lXHHqILNiz5KXDzThOgoiysuR4EAKchnsIysh8e1kdUTeIC/QNstB6xrstdMAb
1jhJk4qSqSVqcNuJQN0HkkILtAIpxbmnRalEEWaGaqhlE4yZSi020CzfV2b4qRvdXVKBYur6l/6G
FvMmkYPrYPXCsCAqtucm0ZjPrcFsayc/qj+Ximnkfb7HLjiHvcRhm9oD/YbXbV8GqtOHfx8gtDCJ
qWBiBHB1pC988kgsienq0NVOM9GmpuFtfj/DrKt74U3vaK9aSvGqu82etwmVRJnrsm8418EWhGG+
pcOOehC32iHSfkkroHii3pRH4DL21i5xfhRvxS7ZiOTJ1jYx6IlAxoDzgCce38UYtQBkSC3WWXpq
nHkLNQwfZKS72QOwYxsLrguhNS70sdQMZ8OGa5Vn7MM9ANF3qRtBuuHunRxy0Utq5e2Kg3HiHLeJ
TDutFKWHc9MD2FMwCEcBWkhd04/F9ejljrj4aie2ljTjJKobSoyj2sHWsO+8DxTr/O4N0vUU3Eib
8U6Uhq1FwjPXuIteIR1mQRfX2jeMLf4yDz3t9xjgIrSk4VPr1y8PmehMXj4nzpeTe9PkkB0blAI2
rYdsy1wQgbmTw4423aC5UbmtRzaj/w5l4E3uv16PB5etcYxWoACxFMDwlgHo+Xx5h9SWmqmGbeXT
/p382gQ3KvoZ3QbVgXlf7ITthZWQd2aP26l61MlJuXxOcoMn9x1UatG5bd8qoFzmkKp3UI5x0hvL
yQVX3MrNfWaX27LtMNkQ44Tdzik3YJf8eNR9WRZv13X/IHEAePMCYeX2T6qoJVPsHhFur/rdn+xG
c5kL4KNjO7XX/4p2v9i+O0zC4dSV5Af+/bXL7SE7xxAXiQeoEv4Pad+xJLmuJPtFNKMWW1ClztJq
Q6uu6qbWml8/znpvbjORnISdc3vbZuUJIBAIhnB/iz+RZfCJd6h+VbZgDnaWkOd7lgjpKiDy6hCq
M1AG+zGsxb1UGknJxNlwem46YFx832Qs/itp1WMvMChj6SYMZGchnovRlFHNru2zsB3N88Obh446
VEmIdhK3x/D5t0rGd/R/Ed9xg31oySfj6Vn/55GYglFOWQchCJJmdMKuD5VQj0QRNyV/KsaHJHNH
1u1Y+WRC2g/RnoH+3Fml5PIyTooel16sVGYiDxY4GAURrBze0e9YT+Eq0M9AKr6C8ZlB3QYuj4Q8
zuQKhW5z3IWbiYjvMlHuVYix9KS2ygOP2td01/KMTVx9OhBi4ktX0tE7QddOA7lsy3pEC93gdPqm
uPMRdtjqmXMxbXjbta2ucYE0///CQMG7gAH0AUgzwaKJ1i8CZch/AQFhHuQUdXSt0ncgbJPO7xOc
V9k9B+AT8aRNGW51VuSyupKZVwPlUQQTdCxRZUhYdyMsz+cOavYgligYmiNL0/u6KoqnABkl3GYB
VK+4WpcbFuuYOvU0FU/f12CB4ZDErmb7RN3qhyAhk93sAnLqSb7xjtqWJbI6Wxz9zOO7Q0Q1C9kZ
8FlcghtjUAylBovU9PZuVPVN2xhO2MuME1tf5F8cieLiSicBIl4DcMYdhug7yQQ/FWcKLnzkQ+8a
9qSQgEPbUm4Hc8nVgJaL1bHUIX6KS9erBSE1cgkiYlLpcrVtFgZCnMNw1GP9qT/4+Og6gDjXGr80
p9oEn9JEpI/K9p/4DXj5vkJI1zE2YtWm8MUxqw6iY5nu5Yl9OYVQDX5BOm374V7zSgwD2DoEFv7F
FVngUC58TEt9zAPgeKnkBOA0goU9t1GK8cORUR5ae+Jnlo7/XRLl1GY2t0hvATVy1VEVPKdXDCsv
c1MUupdK/UqqAtOOjOBtNYBaolK3hmsyaeoqoE4zF0qMiZnfo0BKzBqjrKjJW/DMoKzQgHpGF7di
bd/e3pVXGGNwBpg25hZUjP1fGlKFmD+LMg+GpEUmBM8g3PvPD1BDhRmdwEgNoGRFmSraaEH/PtP7
Z0JARugLau+g9Qkn6/ZC1vYRmSjwjswPw0zsermSQvTRMtGGtZmCl8kpzvLWc5Qj/93YnQ2dCmgB
sRBXwu4LROrkNHFsjRpkIejGStDFI971d0ZN0OxRbyoWYcLaOS1XR4WFnRi3RT5jhSV6IzWzR17v
9gauONCL1VABoNjVU5P6QCiMrQKWC66GKCJry2ZzovzWBQjlpdNiUNvKQN8G76r3gdXa0JxM7N56
HF3t+/Z61iIFzIKAYAL6VrNdUIY3pXXCV3mEQfMvnAomX1KCh2gglasep3cG2EqkiahORx8FprJF
mS5ODiG0HXwlqU3RNc68Pe09xzALTJp9QmPPZXb8r5rDAo4yvVIqpF5JM1BOdpJVQzxC0FlHtZJ7
vVgRZXGxJ2cT9HJqMIFZ/b3sBjmJnEojgqtbrUEaW7qfP0kKkh/CP8oTYz9ZC6SsETSNpTplQG/N
fE4tnX51Dm96d1ANesy/KzP4fRtw5bPrYrWUYXJDyw9lgQ3tjbswsbmMiBLUkD2SSYye3zUkMIGg
vQLdh1DonFe+CCulYYC35/PaHNN9BVJoDynQ7zy0GtYUzXVzM6atlkiURxQ5sZw4EUjqMeJIv1Nd
xT7fnfmCFJuB+G5CdhB9aolnt6yC8kqV9xKbMtCpqjSxMYCd33dEIIbpnWO3s/+0aOnc3D66NUNd
LpMy1DL2RbCNFrUpf2SH4NxsuCN3XzNAWKdG2WPTpkFY5ViPgVesF+ZBRKmE8BkE+li8ZGvBHc5t
njMDpzzamKkFNdCKCYW4nBc0OaCM8ZGrgpa9PWyrzXvg5G/GUXwKHsZ9hCRB/CseGaHdWg7r4gdQ
iwVBa10ZPX6A7qHnvnor89M81pp/KaOVgb6q/5Llr6k+oYgrKRWBYDhTreF6pOnHeP9uAnUhq3Rq
IWQ1b8Ix2o73qivsdXfAhCv/nW47gtYnpyMDOvQFzLqGjoaBt8AdzgZ50bb/uAH68rfQAzplWrX8
OOK3TJBI79R7OWfIaf1kdeh3UZ3Fp1SkQkCQQh15XIXlFPJVbXZISyCEcVPSngLEMH6ArKi8wRzV
ZrrjXdbdWUv8gnH/LzB11BmH0eJ6ADDmQqctj29dHl3CkLqdfXxYMFuS53t/a6HUsXJgQI+rFHiN
IJIelYvKI6IAjmbDvu0V5j90A4gefNe5EYxdOs6MH01NMGtvL4e7uVaNOrUiO1LwdRvvemBnNpK/
O0mXXNHqFUVgAa/ND39Xl+Q3XhDc2slE0GvxpIVMKiNgY61wDkkWD0meg4rUV7HCNtpkhVXJqPs4
qYKZB1KkfzQW3Fp8uFwfFU7pCkRplWa2FPCB8dZQ/fKbO8YerkXUSwzqbVSGMm0VARiY+zTb395T
suc+IqKepH9RFr04LeptrBuplhsBm9e0JhhXU+GUdAwLvCZBoCyCegMTVW78/7djDvTjTHGXWamL
lp4GFhFvawfd8BvxVX64vYk/2Zxrywe9GiYLQIVAt4oqZRI3qoalGY/qTttLrwayxzW565CLAXWc
U5iv8JxmgtQuv+Et4f1fpJuwt39/AHWKfRnFYRbiFAVouZUHEPUHkjuw6OrWIkRUm9HCLKHdUvrZ
/YX5Q/BQ4ybkAkH7xUO0PiUGc9BwNumrnZQ1pFIxLwKqBcrkA2NI+FbHQlQXdTEz+g4g0XcK7zgr
sRO33/rW7aNbj5oWgNTOtZEeeYEBQAUBBhl78voukvpx3OSbnuE91s1kgUXfgBKpvMoDVm7znq2C
VyEmvDkQedugYk9UAmHtO+/uq3jw7QbFq/ggQSqF8StWDhGKL2AHQB0A4os/2bbFIcZx5SWlCGI1
FcVrgrKr1SkDSwRpfsOoY8S8lo4uIvSq4KmjjlHW4qmJDBklorKyONWt4je05E4dBlTac8DSP19b
kj6rOgKTnyvFl265TGR1qgI0oqkJPz2qTfk84khZBduVD2l0D6KUgOIlWDFoJgIQj5cTPmjwfvqW
N1hJnVq+Smr+RWzemsTWhwN0fycWjejKG7BEpR/VdILCUt1KKDTm30WivIqVaOt19nb7GqygoFXq
7w5SMUkL3q88T9Cg2Ifge5bFXaPK+BZTN7dhVswCLLnIWM+s0yhhUqFIGXlClHUBthCZTKfsNIhh
xlATybL8XFaG/uDJZfkUJky2j5WHG41zCPLQtYHWDZqrvukCr9WhEA06nK2v261xVyG8jY5l/AFJ
oDi+v73OlU+XCzjqGZJ9LF+TAVeNuOW8HXOFHZUV8ouWADO9DbZi/RjuBOmBCstExxHlVXzZKNp0
Ll9O5bYDd2ECEezbCCsR5AUCtRwtSZQiaAYsp4DedRZDiPFBTo95PVi3gdb2bbkU6iIHPd6EOAKQ
yt/XPcao/MKeyr2Qp6Dc+xdp7otVUTZfqNU45DzKr+3Elec0iAe75Ur/vpiMez5rRMbaVq4YLtjc
6Q0qn/kFvXRSY9rKxagArjPus3Rbhd/MAsHa9iGzDBcow+ui6/YSoivjIR3FCYXs/C5USN9u+hjS
6I9dxgh41uIs0Jb/RaL2bvCgzDkVQBpdz03/TE6z/zWhKKPZyoP86N8Vruwj63fbOta8xxKU2kGw
6UBlMwaoHm1SuCf+TussubXG4CHoGJ+Ha5fqLxYSjJdbqbcgUghyYDXDY9jvdFadfO2DH359DnHQ
BMtDbfkSwM+0yRNi+PXpnOsmb6fH3h1mjn18LeHh7/EBY1j4gGHxhK2Z4RJXvMQd/WBAQhi4oT/L
J71GXmLxHKPCsg7yn6eS/jDr88Qo0h5PJT433bhAEJ7kO0lnCTWtGQRYYuf2cDSHXylTeQZE13wZ
a9H4P3my6dOHKY9JV4HQG+/yr9vWt2rzSzTKC4oQ5WniEGgY6lA/9GiIt6oBqRV0ynoTmFEkyR5g
nXeN4CsmmFDzgwax5S1mhWobmsChOSRdvQ2iVLX6qtHtJi6+b//EtUopmuWhVI5JD1B+0LICYS5l
Y6qOMKpYtLvmtcXHdxuIVhQZTl9+iRpI2sAXCD0tU+C7YyONMulLZLza90m/S4JqywnyDlWjs8KD
38Ng6Xit7uHyB1LWN1Q5SPsN/ED1ODgRqJT8TYIvNLkxvY38mG6zXYCL7WKi6fbOrF3nJS4Vj/aB
JpZehJpAHr828jFlJXXWLHH592f8RVCdy5EcyzLchYhbJaFnsOksLdhF0Z3XESNlVE3XrtcSbf7/
BVpWdNDFxawQJn8/xmrOm78oLHavtTd/iUFZu9rqU18W2DEucaL4SUL+JrbE8eH2uaxVjDBsAGYv
jJeBR4n+coaUVzqkCZYyiS8gTTSrclsJDcmRUVRctd7JaCcoWUmPtbUtQanTqg2p1D0FVth3z0n8
pCT4Wj6qrK+SVRcP1w7FOmiQz1N7l8cko5clHKHuZlYWLt5knWs31Gycll0cPVtHzq8n8gOrbLlm
HJjW1lAQw9jc1ZBsqLVdKurY0b6I7bBEBa7uXqZMZdRU1ix+CUPdZD3VPT4uYR9B4065hTtNugmT
7uAj5/mYyBLjQV63lMW6qCvMVWrd8z8GOTbmAPZ6GYNi+Jg4pFJk9TmvgdElOEObiBhlx4g8WHtK
GYwYQLBe4rGnHn8ftu9x61YDQ9B2LXZb7idlLJyo5RMfw1jCIXnodGgT6aCu1aqnKuhsdBIxjm8t
d2os8aj7jQaBRvcS4EmPlrxLHO1NguTcY+1M5rhFfdGpR+v2XZ83icoJGJoEdjLMIWKWlG5gQ2FM
CWsPiGrC/R6j/leWyAyItXNCm/w84YfP9CuWWilM5KY30A4lp3d9fEq0J55neay1g1pizBdj4Xwl
BNl1lwFDE81hj3nfB84MbXXbR2S6b7fdDspE7vAufLOYi1YXp6NvBIz7aLaiCxadnvh6nCL+UKba
8bo4JHldkNTzGImOa+YiJJYxkoNvLQUTDhhQvVzhqGjNqA49+AgeVTe3hS/u7OFGm/4pCJEhswQL
jeouv9VbMo1EfkMb8E7/4r+CF90JGSe6Mvww/xgIcaKxAEzedCapCTVfhYhag/YFxcnxtQEiFShw
ao5wwkBpRHzQJ9UH6bew9ROSuZGrPrNc3fXGX/6E2bAXJ46prrECtT0YPKKdIdoiuutYnzbXLxIg
MEiIWTiwdoJ04BIirWWh5PN5lcV3W/0x5I6EyGR1f25fwWvbvYShbDdGvT3gS8AkEP/ofvH91suP
uTiQkWfxpazU12YsfOEgWYasPD3kF0/xMAUesPwhcpP2e5LVfSN+Ij9vqn1BBAgyo7kdDPPx70YN
LW3sjoYCbYkKXeaR7nDJ3eDHT7fXv/KIXP4oyuvJUCn3Or5sTHy7QHqktjl0eY/bMbQk9W0qNzp/
kliCKLN5XPo9YOozrQPYj64n9vjKGHNJRJop1fn7OFUfk0hjhLfXj/ElBLUsKYi5YSyrxhQzya4i
sxdcPra4wt+O3C4Ade/tbVy9EIsVUdZat0bDBTXgoJRGekzvBUkNbvqSAbNqrQsYylp7tYDwnYeN
U2Nh49dOHqF0Is3Dexhg2f6LJYEJA15GxLAT3bnk910QdZBXMQUUEpUSXPiNjWH12yCr5mdA8ApM
2SC45GltGjWrkmZIsaJK+BOgiwiZOgTWoWdCpoqkkRmoRBQ3t0HXzM9AtyMmUpHxh+rIpWvRpkEt
dQWHVaQYuK2kU9JXjGBizXstIcRLCK4EUUoZYllcGJkc5pigUoHUuFQ8317KmkEscagQMCxj7GoB
nEyLEdae8WE9oeUe+rgNx7AHFhTl80sxF+JaBlQsZlagk6IS0cptVs0hCb9ur0pkndB83RbvS5XF
6pjyDbZv04IKUST6sdnKtmGKZ8xsmuCNBduwYE/uTj8HD8+R+exbinX7R6x5kOXWUh4E7RZ9yzez
ZbaZnWZ2P+VOj34ERdhzvsVx37fh1jzIEo7yICU4NsZcBxyGnJ44cUJKD9OUZYF8xW2gVdOc2zvQ
lYhLQJNXCchuSFzbNqZcOpMEBbGj7n9OLGtZ3b0FCuWpDCNMUgycNmaYur3ebTiQO4XefqhTu9Dv
/Na5vaiVNjOMtSzwqExoVpaFBn72BkOoRP+j+SR9kyz+XnpVUuJ3pPBN7gUtEBvxVDoN5sP8x9s/
YPX4JAlpNwxSoGOKsthOUrghGLFeLoLmjh+aoWyqLEmI1WuxAKFM0h/VgPvZVA+terz4GrasB2al
FWceD5rnWmfOaIFulJ5isIIMHvYx485lfpf575XvasNXKH9X3VmNdmpx9Dk35p/+xf4tcOelL268
B7aIOJhvfD35lgC5VUVDRJQ+3EaZrYAOPJaro06Jq7q0mzyglNlJzn/L40FEYg2FPb/IIBKS2Ln6
j3lOLveTOrIhL0oD2SnYRb0zoneoHvr1u8J6q1fu9NzxCyoMtGcjYqaegQ5ZgKkRgVJ4nBlpkpOg
VBTr504IGa/ASgoHEAso6qB8iAT3WoZPISjlGY9CR6ZNeJxc7ijfVRVJtyD82BvvAqMpZ8WdoAqG
RCgSYiiy0DNKRc21EkTTG7Mpjro3EBVCL1CGlYUcCXW7zRmph5XbfAFHLbKR+gQKCIArxEPKPQjR
RuAYpngtQwu+j+WSKFsc1KLXSx4YlfIA+T+uAt/QsU2sLoNQX2gL3Z9Gdip9z+v3VbdXsrs6PEMn
oYVjCxi7u/ZJid+iY2tlzCxodDFYqHmo2/cx1mv5J+nc4mTzT9l8CA/dodkED62TcsTbzHTIKtkF
zzVL4mIluLj4AdQ1yTwOlfwYP2DwHG9wisAKjPfOOBWBZt52Acy1Ug9tVfJhEiqAknyrjDa8gilT
+TtwfseHr8iJXnPBCrc+iFCzQ0vCp8IF5fPtn8BaLPU26no+aCVEXiEHafWyJYMxrErt0P+Qopf/
Dol6FRMtH5sMulwmWH86b18muzF5qMdHL2Q9HPONoDzr8gDp7lQZjEhyVAGpEg+V/NHEjIB6pSsJ
Q4MymsnA9qDPPBOXD0QtF5AOkZPGHIez4p0x4zIkTik5U7YfBwuLk/wAYpMsOZ8f1jFqYRgqx6WQ
QLqGZmjqYyHw67oA63pjGo1kVfBvA+jPIzdqDCL2dqKDeyg2fUPdpMXe745csIdG9KjsVenUK29q
f48uNCKOkP7z3dizoryzQTbd8/t4cvrc0iZ8+UgEaiSR7u1bbyShPtgdtM+bjDNryLAHBeauPsXW
TVLV1NKRFPF+rM5awztDYBr4YPLBP8/ygCs2KkLRRwBbEEKBK+FCJGTQ2jkpiAPgAdEhmxvHODYN
3i6VyrptpCu+/QKKcrZ5L09NIs5Q4SFUrToAox20bMGhD2ruguHZV8EwrYj6Cv5dEb/7U98mqQSw
BJTZQzo5PKeSRnjj+kPenqKicW4vbuVlnoH+g0c5trYeQT0mAC/mXngMsUjik1+rztTat3FY66K8
mgCumaJW53UpHrQXU0cXv3LFlabALTR9q0+sDpgVQGmmRZp7v2aFCirk4MRA90RVb02hsnm/2IbT
x9gcuaw8h4L9z0fKkYQQMVGHBCxy5fTzn2YaaOF8ozVFxTPH4nlEeTlQnT5jWMfKu3+BQ5liIUiB
XINB0cyM8xAfE+Ep7BguecVRXkBQz740SUaIYltrNp4M5d3eVFk6j6uLAMMoEoxwV+gCuPSU4iSp
fhZgs+SgfW2gWN4VwUMWMWKG1XUsUGb7WATsnaBzasgDBdx6RELna55vbps0ax2Ux4+4wBDRedSa
Zfq7KKF8i1wX0qT/FQg9SS0rueTjgqADAJJajbLtdRmel1GdZuwVzdmjp+jrk3OshG+Vc9CJFub3
rNvrWEsuY8TwP6f+w0KxOI+qistGAccMRuqnY6geoOln9jk460bJKsLskDYoBgQ9PsZ58NhpdgnB
3SEQrKDLiNLzrtc/NjGrTjAfEfV4XvwoyklkaBlqDA67m7bPev5Yjiff34O+uvOPQmx3LaPJcMXZ
XsDN57DYg8jjuywSZ5sMe7cLDcKFr4noejGj8so6T+oOt52h14Ux3+E4umurcp9mT7ePk4VAPRt5
6Rv6wAOhl9+8zBUbgWH3a4nXi72ivIQaJhOGYLBXicI/6VEE8eypB8uyMd4NHWcbse4MYU6a+sHw
4/8WnHIegT9hZKD3cCH4p9SrSIBL3p7T6a5Wd0NkgI1ln3EiA3XVGJH1wtOPmgNG2i6to6501Ze5
ABJU8FheZodyhFYfUxtAHfmpPvDN79tnuGaNP0r2yDOj/0mmdlgf5LoYDOC1RvcnrfKnAbmwVsgs
XmJuqLhy0ZZY1Ib2DTgPyjjECO4BTdiVj3654lM7eo/P4kP1lTOa2VaaljDJDAVh5f8vjXLNuicn
ECQHXPfFn8IX7TE+jb9LA6oO4G2XbEvZvij3zMGEucOQ9iYLVJqHuNBE6NgnQMXXqd3/Qeu8cpS3
YPUISMFiB2McHi3lpwtFzmcDsFDotDJQnk+ZGUcPOou0cO2RW65pPtiFywqUCIMyEXBSydiqibwP
ekgQjawEEQuGcsStEFRS2swwCm/q/S5Cdo2VtV8hP7iwCoVyv6M+amM7g3AgvtPd6i16yg6Cle3z
N/kxUknIcMOrb95y86gbDTYbvovnQ6qzF/8Tir8fDXjHODt0OxNto9zvYi8+ofnRuE9ebt9t1n5S
/hl+M6nCCsiS9NXrL6JUk5J/vo3BXB7lQLoxFjh+tg31KKEd8EMgzT7cKZnV9lhS/jbthrvYUgoi
ujrrc5vhUBTKoeDVVoOhBDbq4uiYEs4yCvFExaC9b7/zaCvQGDHSSvuNClZ1UZkpcH/IqS5vgjem
oVE0AmZtixDf9uc02cWRnUgWxv+tMHocy2PmbdrWLUeLK09R7DK2e/6Sv3Qv8w9AEze6xVGYpr9o
oCjrG0kmY2Str0jcoQuzUMyRJzhbcGRFGAAOVHvy7LSwGcjavJu3oKmbk+u+HqJhAPSc6h4tf02V
gkFoE/fbMD5yxjnND1X5lktupb0YEHsSQ8LltsT/FoRPFd8oCuGH+N6YeVt83pYaO+yPeultpi42
teIJWRKRe0vzyjKKiNSgOmyqjyHgzaY5+6A1louNJAYoUG47GQOBSF/Uh3qKUaj50EFPyjWyOYyO
IG4i0JimW6Xc5Vxml/0241wv2qrZRBo0eOquOrpV9xgPR086K34GSV7fSrNvH8JUKWgcEVWk6Iub
7pLonImWKjpoOCxAA5Cdo3QbjQ7fIF7NXlJ0f3ubSNvoxkte3EsNMgKQiR7vE2jZCLGlVxutfNQb
J40lUnQHRd1F/r2aHzgQWGmvBgr+0yGu9rkEJZh4q+UPaexm9afXP6FukhmPWrfJVaKNbiydM9wf
vgNBVPhVQ2+tOfeTAzEfOwQle/rG1++5FpooiRAERbF6DHRTFp6z6JHLP6WxtgwMpyNgaVQf2wWC
t1Le1ZxlhF9irpiy/86PpzQ6cwWIdVFIETv06esOzM+M8mevBF+xMzV/Gig1GAfeOyON1dXPevyr
ryDEVB46CBg0kBgG4aYxmHHn+LJd8/WWa8tD44+uIp4TqSd8rrt6/IZuIScN7dRg1Z1WqmvgOkPX
JqbXeJSFaGKRVPG9SgnauRnHFLbatnIa0KaEJDnUGMMl/J101J4rGxb2iOm8kRG4rcFjhhTCPoaA
Fm40fF26hjJR8rYSAR8dEks0exNSs+cKvIfk9VE9+Fa2+0Lh6LW2WaMBK/OJSNEvkKmLqeajqlV4
1H7agzxb3JVkevVLkiJ0NR80WztC8vEwboKtZhVW5HID4S3o3TIcxIp/uPgZ83O0jBK6Om98aGea
4kxFAmjPUl044x48DM8ZwQtnaYeYvBnft4Gvo6DL5VPPXFfE+shrqJcNvhWkH4Vo10VBWom1vvn3
U/7vYn3US8fHaV9qCupXKUlPsintAyfGOkurc6F/uK83rclKKa0Usi7XRr1waQBm+UbHnqYvJQm2
mVPKIHRA/tH6bI6nxFXMnhE2s1ZJRc2JVIGmfDZjzdhJiusNJ4nb3D6wtVd0sZMYLaQsBfTSalwB
I1L9X7yymfhsW0Q1qftPVJwsIxk+m14kIDWPCTQlzFGA7EPY3ccx6wvzh2nv/z5UFO0uf4phJGJh
zCV5BIP3RgCNsGwbWfHJs37F7mBND3jVIMWWkdrRSQfdzcbsrZ0Skcfbe3JlxNBHgtAduJJnImOV
bjrvuWBMeNFDGDVCcBLDhiWca60dma37V+cLoB/aXTTuw4XToqJGMiWFCh0PJN5Ax6dmpOBsSXRu
r+b6hCkU6k6KnTQlQw2UKiQ6BnsQn5E8crON95hvJTMbSI7iFYvel7U26oZmmErQ/DLqTS6/b6Kn
QnF6wby9svlPXNgLtTDqQiJjydV8i4VxEc9vk7hMX0VOUiN7yMf8qLVR8odro4GRx1yzDvCjg2oG
Yt/o26CsNI7QJtNNSY9yoMuD7I7H1EW1F6W324u7/mT+Wd1fHOpDb5JF6GKgx9s0ENdZwuCorr8T
3znD9A/6Y/ZQ7JVjvFXMmtUJef1ZNiOD6wm9ltLM4k0dna9NRm+EMUiKt7h1W40nr5hMsCW33kY2
ojQWpy4TkDrI1i/bsGoBqB6h+Y3MsGuYyr320YMAOtjpJ2Y64ioxQK2QcqycMma9FgCwVMBck5sd
2FxIhUjNyUymjO114f4S7SeztniM2yzJu5EH2mAJZ93tvqCCWoNh05y/zyZXPdcIjKCC/glrGjes
d2v1IuJbAEIUkKXn6VL9KOR5Jk5pj8YqtLR2m37OYikqK+RavRYS+J8xOAe9ELqIoDa6VhjYVgRb
LfRdeei5codyV/zy7jQb4mXTKb3znYYleL5uO6DtQOliDvXoRwMzVq2v6sBFYelLvkdjveNZyS/x
CfOEZnlufzGu5XztrpzOAo+6lgonJk0Q5CCKFdHJ0jQE/adm6NYWb/UgzMHXH2Nnr/sPZvNZIFLB
rNZ6iZpyWKH+4UPfCXlqJ3O4Drx2UJ+CoMB5BNkSt41As/QHEhYfxY47sKj257D1atUYEwUfpoGd
pnsAq6So9VyanVFykIU/OkvEZH2RCwDKBaCzrE/9Br68GVR0eecEKrBmxOsPWYv21LYw0O+CUn6V
kGiUkYIOiDegyN0HG7+IIMKnEFH1oBRSnvui38a6RIS+etSVDqk+LmR9YFyH+fOZLH4u5UC6GJTV
vDi/bupW/ZhFeHPVCR6LzUMBHk39K3Wm3op20m4wBdUazNF6/McdMJc/waACN4mThypRsGOgsi35
D66910NIPL1CaI1hgauHP/MMzlkOfMxR70HUKWUY1fBfE2pd2VSchoF3Gddq1X1g7EjQoZExU4Rc
xn5DpuHzdPbI4GlSQFR3ak+OspdAJ/PeEP9J2UGDAD2STuXcBmbhUt9rkVfFUtgA1wjFrVxMB1Sp
TT8f7YBFtbW+i39XOPvpxSvQRaMyNT6QdOM1DF/k0L69kvmG0FcUXS5oeUHzAIJWKi7R6iLwe7+E
SfqKWyPp4d1B3bDPXGgMn1JWu8faapZolBtM1WIK6gRoo/Ha+s4sWHx7OSwAyiBULVQGYQZQ9UdZ
+IZ06O2/vxY8/rCX4+sHjToadYMFcZQktat6s9N+1QoUl906dDDNYviMKHU1/l4g6dRFzQdw/2ox
kEKJ76CdFyDjHEfH1P/2vdjxRQnNpUljZZ3x2ocZ6Iqy5oXvMM2g6PnJS2qGxV937MJxgMEFijSz
1ifaui8NcfTlUuoy/J74D6hIDKtBU1ENPtQTmpSQEGl4xlfs2hUDIyTmCUH5jQ4ayn3IoSTrQVn3
pu+BaEI7FFKK6Ro7r63bJ3oV6Mxqa8L8JaVB1Qk6O5fr6tII9DdlAeVhyOtMVlze4zW+DXGdWJox
oMGqKhB+5dHvdImhNSVXdHwNtfqP4RzhlXI7xylJt0HPs2Fi9MoGLfAIBvXUYrXhr2OrOtjRIN8r
gu77EltXq0EI9SYx403UkuExA1dvACn4GklIk0Puw/g9qeZ09J1hIvWeGaWv7u9ffJpGCYWFQpIH
4CO3co/h8grzjLo1mbnb29vJ7ANLMB8Z+311S+f9XmBSZxoOXdSiwwai9+Dx3YYk3kGnOCe/YrP8
QjMbxC9ssGm+FkfW63p9S+avHwh96vgO0iBnTVltIeYt8rM+skrhq+aZfLgtu80AFUTdJzl317Wx
BU7rTOXRBu7eXvXVhaGgqVioaAahCSVAi9qwHQS7F1R76B4mJq/1fNMvngwKiLKoJhQFL5sABGGo
78qZ3tKdvJWOmH5TIL4TIu5iON1rdo1LRNqGoqaWo4QHIvgt5Y98M1jReTz6D90mIekRwRKC9uye
d8JnRLbarmDs7HWFjMKn7CmLoDEYqsAPttzZePRfkm35ghzTQX8afRt6lxCqNcsn8TRxDNdxfXsu
7EmjHkwhafqhEYIYQVRC1Pg1yAqn4Rjrmw/sxoFqlGuvvLCP6h7Lm8BTmrXI4onFQ20gw9PwLz5I
IdI5k9WzBEGucxXUts6P+SK2GbCuGPP9OFa3O/DRBikmM/w9GgSFx1ncaNiJe90xLOnp9k1Z3dS5
mRB0aAYPAb1L3KKvY36SsaleAhWlyK3yF09h7OnqbURchYcL0xIG7XbF0u+4bsYoDRVfz4rxO56E
c8ONxQb6AYzHeXVBf8Ho+9EZUgxSGoAF0m8FhOxoPPFZHQTXnTzzaS1AqEugBeiZVDHwasrcwZOt
Tj1EWmdnUKqoxF2NKbniC+W/2yfF2EXa/INoMkbBAybi7MyqkuiodGDOiY2cszHa2/3jWOByiZRh
pLyXDVqORmteug+8uxI9NawImHVUlM0HRhRMmh/iqPRfukwk1EU1n+Ev1y8WhNLBdSeIIA2df8Ti
YinoT5d7BetQjCMngJ7umMukwesvbbxkq4RPGuebPpIOvlMqZzmx0DUhNqza/mwQV25l8Svmw138
CqhsFaPW41cM1ZaXiAg5ArGytfgzGM6gviU9qksBVNxZ4daq0SxwtUvcAA1YQlEDd4weRdUU481U
hJYaMrzI6oUADMjExFmikU6R1VMbKZkHHE6GmKmMdQhqtfG83IJo+0CCMTVLXrC4WtoFFSOdPJsJ
vbdgsgPZHDTMJciZXK6xlKIQgXMOM/LH/yHty3os1ZGtfxESgzHwyrTH3DlP9YIyq7rAYOaZX/8t
ju7pIp1oo67voXVbt9QZ2yYcDkesWAvtndJL+FYFcN6mbybm+XmILEN9StTXKhmIehQVy0tK80gM
8MDK6JwM2g9I6x7CrTv+++AFwgskNv/PHET2vq5owCBzPqoA/3MoZhj/KQbFDdEbrx8KCNBVWeVG
uZ9m/QEJ4/8eY5aGha0Eurge1RCGsxhaXho9hKzyDTV46MJNSc/5uv62pxgJmOGBYNQR00Pe1gPk
jGDLrNPQRosFAvCTnencHSlebsXgzf//qtYuicL3cD53MjdIRtY3evEbhDyxbPsm4z1+g2TEwVNl
SP0ppZnkxlOOd6ZcKG4vhdMuHMzxWDC1uk2HateYZr+FxFnfDB2aSopGQZkkRCkl4in0TPBDZBo7
QeN2LcAYP6XGT3QAEFAag7AWNglwk2ErQq6FCPTQQAFoYtIPbLlfnU0dLSvtaYk9YD/MBPiMXxb0
cXXnumetxXrU+0AcY0I+DvWCr1ZiadCkvKjmPEM/tjTfRy2K6OPndSvfKwU4OVQGkdfMYmLIYiww
eMEUM0YapXYIsUNgvmQG5CL1pkADv+Xqc6BpftykgROY/edQ5G91bdyXJLAcJdWeg4ZoG9FpNTRi
yA8DlGAdAsRJCMEdl3AxVaBETTCIHWjBAzNQ9Z5KR+ob6CKze9Kmnj6kXrilor2aq8+EZgRkRArs
i58WPf5OkzhMF3cVHXasIp98TOy0eZiUxlXC6D9mgmeh9dxh5r0r3psYt1BfqYdaT5CoqTa13q9/
oflEiace3wWIM0geIBUUIsxo1GXZjAjWbIiPSXefauOO65odoDWfZ50fJFvMtGv+vbQoPBuKzuLj
CEpGp4in0taQrtUyf2d64+hSvhE/17x8aUvwckVqpkHtYStBNm31zDaKl6LfSGnWLqOlkfk+XOQS
lQ7aE8WCkRHxMY5Lm4U7yToGeMhvUdmvvYaWpgQHynnTRnlUgGu3UYH49CxuG+xHkISuincelL/B
pL0Rk9dNEuAGwO4OdpL53xeri/uCJR3F6uSghKXYqRL1MFpoDFHrEtDa1tPbRJo2cK3/DJ1880uI
MUKWe87dxbIUD1qKvhTiE9mxV+KMNp6x5/xGs7lzkrzRCQ7WeXAxqOKmN4U72cETpGfJYTiyp+Ct
/EU2vvFaTmNgglNXqQrgvC44Ekii9TFSEJRRLwJBqnlh4WbOtuqs4D20VJA4IH8SAlOepZMO5SqE
5HvyoPj5MfQ6C50W1dd3oZ+4RW9DZPf68V/z3fmjgsAf5KAgg/n6dfMCtYO8bpBgUGMs7tKx61M3
QdTUXcaL3onDRn+o69zYIv1cWyw0xHVYBd88OJC/Gq6KFHc9oMtOOt4mmt9kUPPZyhLXIo2JUqwJ
anZAWsV5WbkZ+ozpfeK07Yc0XcLomVnP1PSvb+HqSiB8gE+moCYsRtDJGEaO6xQHxGSPbdu9xFVk
m/3kXTezWr4zcY/OirUqOByFSN1YQRDKA0aauHWjRx5NTn0G9Oiuau9k3csVT8NDiZ6V7um64dX1
LewK8ToalDbqo2mOoajPJvFBKx/ydEurYu0eWq5OcMQ4ZFOY9tjFyCCFU2nGf2aje4uRzFGLzPBZ
0SpumWUb5BTrdnW8lEA/iDtZCG96n5Va3WB1E0uBJzBPnUHdcQK5HaTHMkXyKf19fT/XQgkiyL8W
ifCYCJqUdVomI5TkIRhuLla71V9fTXGWJgRXwQuPlDSECROtv6LFyfKi8C7sXwuKYea9Cnk1KExe
X9baPQEwhgIZ4plnXNzIQC/0eop1uEmXe6b+3mc5CDl7V+uaCwMxZkPSs9yPh/8vq+JmEtzvSdfB
qjncTsVt3N6p0Usl3dVkD4RGSTa8Ze0sLBYpNmQszWoTSYO5Pn7M+SnSCJiUN+LJmkcubQjnLQcd
Mg1V2CAJ2moQcyaRrUocqgHu2HjT39TnluaEgzemZjKWMswZ0QfPwNE1eFW78ZW+Q1qICuYS3ONw
+5lWRzCiJWFT1kgknHbknAFH34XvkNOlP9mUWL6VK9njkJvJBdzYFahGq1C6TTOZoh2ShP05Kjk/
NZiW2xJYW/mcuM7R/wczti6jMfL1EjIzixUN3tezSEIAtShoNZndlp7n2mkEewCR8aRG+oBJ8a9W
KhAZ51qHQmHfl/pZMkv1Lkz1Ex9AxY8G327s1N5FDneD1tBoR3E+OdcPydoyQQWIMSF0Ryngb8IP
MNBJTzkes4H5aJK73Nwrm6ClFa+lSxtCyNG6Ysos1MydBmxvSTJ5pMntfpJdI6i8hklntTHsqMME
lAJFXc1ykrSz5UyxoeywHzPuDpoKHP0PAzXB66tfyQK+/DLhPJkGpNjruXBahZ6lvfQtztAx3Opw
rUR1OLdJCWbOIaEjFtxox2uUEfCqVKvfSfUUVc/XV7H29zXQZs4UgcgBxMhDc7zhqYG/Dy1Q0K1m
Di786xZW/RR8BpgYw8/Xv6Vk4VQGjR7icZHTk9Xsh9ozc4cb7wRjMuDdHnqUXDYa6Wv1AdSb/tic
3WrxuqginSqdBfEQ7dFSbExz2IpN3oGWvIBENn6pz5ZLNmq/a6cB9AOQ+AP5BXZz/veFSU4xBUjy
+bkmnTndSXi0berrrlyGdGlj9smFjUqRAxB5zcsqXUVGjcid0puAPcvQYlftdisF/Y7HRHxF/wNo
QQWJ4TduKIhVGUo94HnSOp0rPw/M7my0QRwTMmPsbN7K6OBLpwYcxFugltXdnMV2QQw8vxCFPL6u
x3AWjkD9QDmS6FgMP8zNGcc5DAtvQQDX/9gQnARKhaTNQjyM5J1hs33oqe/BufWtXWTTB1ClbVSI
1pdEEbFRt5pRJV8/XloSFkUTlmQquBV+9unN2GyYABpnbU14T0N5CC8HnOmvRhro2YwJk2KHS6x8
lnE/fULYr3shZlrs2yJQf/A6sw4Bi6WLkcXNMU6V1IuhJLMPcjk6hHHVvJMhkD/KOA/2shJOfizp
mMvBg07b5V0Y+EOotkeZTh3kD41sek9GjLHRcOBwj4HIhS2VJii3xri9aRiHj9S0cFjdqjf1aEi3
VQlAoi2b47QrlTL8UGOF39C0Le6Doh7OJGbNHZeqFlWpqLCAZEitwWctCLpCWf00p6SNPcwSBqqt
4pp9alvGcCt07KIbFTh9mc7iySk0oEDAymDUpj3lY/3S0ITssHH9A66U8KDopeJhwiya7LY1yT4q
wCeH1lRZnZmmzb8M43edaemuWrZZBhahKMZ8W977JdUrX856CxPngGPv0SroDzRIWejIU6Q9h3wy
jz2F6CZGBzONeZjoHgtMvMnkrBaYvgt7a4jtopZryFZjE/0+xSimXk3S+6AAv7rvWuh3tBjasfyY
dmyXThZ9S5sImANZlp5iXHE/psAMbuuiJ56kRFoLqSmicZs1xkhcjYek84CjVl61CbLoQzjQE09b
5QOjtep/SM7ku97gMYbKFIY3ZaCm3JWynL+mCcXYfmjl/FcW6MMx1qT0JVa67pBnCuiU+jG9wf+8
xayemTkNN7SbQBoVNGC16GAOanyjMr10q3yCtGiJttCrVar0vs9CK7atttIgTUxM3vtBGoZ81xaR
esjBVnyPWYHSx5yJhekaTRuPUp/1P4wukj1DqtBUMqU83PUKkQGlYTq/Az15feFBGWNq1prTHGsI
H8MkzR7ybKK5GxdRcWjzsnwPCY3QZFeq/oN0sVTZXBkn/ahGvHmLE0PyY4yWHINW1p6yttCCA+kT
tm8TdbpXei3DIOSoO1IgGfe6UQYHTNHqaN0T9PC9si0DxaYZmicOiZOx2/G6Hu550Y0QYORWcO51
Kd3TQGr3ASskEIkPZf6ZAajzpGFfIruMKukxVPQ6czOj4095TIZHNWyUH1ZhxU7ILVBlx0WcPWVa
V37oHJVHW80AIbejJCpf855b94EF2iM7KzRt10okPZn9AIBG2w0+z+v+SS1HtbJDqcp/D10/eAoQ
D08qZdDe5iaaynaq5kPhYUQ4etSSID6nTI8gC4z365M6qpKfB60W2XIuc7DfBkP/olUhuLx5Wll2
1lN66sEfdgm1Bgc4l/UBpwicW1FadKe+T+R3EFJDJzIpCX66bgapO3a5cUkrFL5sBV52KAMmIXTQ
Khl3DDpPR1JJyd0YTy3kFUhUHkoMXvmZ3qCurk8QdKsbfThLyL1+AYfbPxfgZjmkJrcAaEOzAHOn
kZeFYxm5RZVXH6EZRBdEw9aVqnT8NFIV7KxEk/CEzIYI40oF4GnTOIYn1jG87qyRBjuAqtPHAeHa
l+NanaceSHjIraL0Tc1MbkiRxw9SMEZ7Gmk6jkNS4CDRqPFCLRswUDt1fj7R5B0To5JNxqj10jEx
9r1sdKBYDPXOraoREniSotalb4CC0SejAVpJUvYeizPi5V2i97uC0spyzJToUPDQlNqy+5yVjasC
UxqhblEBvqIXUOawO6JlXmuwRnOM0Eg8qiQc7CMaSqlZPUgTQphejc5Uk6kA21id/I5oBrXSIS+b
lzK3Am/UquLdIEGz7yKe+CPh9bsWSs2+BJW1U0lt41VGVYBiB5seZdL0SpRW/t2TxLQNI8nvARMz
zmGDIVnDNKeDAkd8blMJiLTrKeVq6j0XxmTc33hnicmBLtfBWOMmTS2vLDFyze2xdE2wul23s3Zj
61ByxzMLYGsEsa+Xaa/GeFsmyFy14KhK/4HSh8k3yuBbJub8fJHRyfqIya8BJlrz0eqY3VauPG50
HbdszP++sJEnVQfOFmSmZv67TLwkvx2Kh+s7tf5F/uzUt8TUbHEZYRkFQkWpv5r5jwDY1WqrvLv2
XFl+EeHLM0WNQqrDTtYede057v73Qgxd/n0hJYQiX28FBFtVpl4ZcafWXxTz5fpebX0OIQ+ME1Xr
eIE1NPUxbl8r6zEJ7q+b2Nimf55kiy9uBZlBlQomVPIW8RJe9b+yueFhALlV3UB9A/9N7CmMcpuM
MmhxnFQ5sgHCBsyWg61H3Fp+vjQifIxO470hNzBC79OP8hJepr3kULf1+w6TdcWHvL++a6uvxqVB
4cskHJDVmewHk1kK7ra7aX/XnQC9utN2z5Yrn7ceOWvJOtg758lZ6NSAIPbrwZRNSS2tBnFsTIH3
6O9M6b7Vb0LzFujk60v7PjE8v+QW7wKhWqERPlR9gneBbgPC6ldvzeG290LTobv4jroGVBXs/q05
UtvaFb8zB1fEM1HsfY/Cinf9t6yhMb78FmHZEZPGRDOD2Om0h4n5MuAgivGuWq/zzB2WLkGMePRJ
51+3u3YoAFG2gHxHd+jbYxZc81GuzIhBqd6VQ2rzqtrY5dXn+cKCEMzDtlBDa4YLWu34o1B+gQfM
tuTApho6XuwnCEXvSLOl275aX4H+FuQ+gIjQFbHlVce1VivxP59WBfemraPwsIdcDsRQbtnn9T3c
NCacybI24naQYCwxUVtjB73zWxx+U/dZtB/Ya0B+xeXvDaOzc4oP9eUKhXOZVzGK/ymMQhJI21e/
0iPKyg75KbuYYN5lzxvm5jV8N4fHhg6+ZvT5hEuGyGUZBtIMLrmvzprLD5/MCW8a20ht5qh3gV8f
0IQwL+HtVrdqzYGAy/qvZWF3rWqKwmB20Yr7xYH/Ds/yz+ol3mQE+kfw89oShR3NrIQFVQRDYPUF
5deLP+2YDTp/m9j0V3qjP0SfeO5dMMJML9WzuXFOVqsUQPCA5Qy0wwDzCVWKGo86lRT4oDf5Q3Nr
3pECpFYl0iwHM9tO/CO/G094VFtu+vo333ZhWYiDuhXlVjS7UvNm6vYt0mJlR13NsPOfZmSPfmUz
tz6xz3jXZeBj2bC+6sgL60LkY5ImZUicY6fEJLwd7m8Vw+YvvYtB1B3zt+ZQ1q4XACygU4scdsZZ
fL1eWB1xjHriI+fBhTG7p35T7Pr6JthqLa1lNEtDQtzrxmq0uhngK1VPbfWmhYdW3nCZteC9NDH/
hEVGE5dwVzaH1sk4DCmAC4r2FykN2uzoJ2maBTl54UjkFqp26oxTtPpTP2JIybP0jRLxnAWLp27R
zBAB8kqd1rLSoWUgTea5N/mxYYmr5MzR4i0B6LVvv0wthE9S4hkaZdGcWsg7gtHfyrQJvZ+SXW65
G049t3m+rUoHwRdgF1DoEHXWY57qtEthKriPbw3Fw/3THaFOonrar+DhurE1T5t5iv/PlpjYqkoR
lBnI0J1OcU1ymYjf9X+TOxsaqvhoIMz8RF89rRqoypUAYDroIegWaDq3lDJWveCPAZFrkWdNTs1o
bul0z1nv0+iUBzuqbSSzqzsFCDNGCYmC/wgHxpBZVtbt3Cowdn3oS2ViYwj7+tdYWwkIWTDdCpQD
iNyFAJMXk4lJWkBHoiizU2CJ6GhzaPjF3nU7axgVujQkeLMsxRVJm9lQ3RRnFISTY4aCpGc0dX1n
VJg6qzoItnQUw4ayUrt00n1Omea0hG3lW2snC804vHqAQIXYnHB38Uab8knFI8FIfFnFIFb0EMqn
BpN3g7KBVlsLektTwmWVFWqJZAGm5qEdpt330RaUad0CBZgeiQ5VxFRH4zw14rnN0tS7Ir9o3cZh
WvUQNKj//ftiQpNBMqYa8PfL7Ffcxm6YodJpGZ7Gio0wtDYw9w+rBQgOZYBUxIkuOCIgG+BqdsyO
uhjcQTYq+XqY2gXqzaBlBtbasNWQeWGSnzGUdBlRt5/qFlVtMERgfl6bZJv11r5VLm1goWi9sRdz
4BDj5Ey78e8PFJy46fJ2aue9aKVXk95F9JhGXgQqruZYgiZwC2C5uvULc0IAQL8AyQ5DdysB3qNm
DRgmR0fN9yGKu9eP51qoWS5s/iWLuzmzYl3iIxYWY2JBe26kiyxvRIBVPzWhAYV0HO1V0U97KZvl
oYAnjNVzlCjouW+Cm9b3648JwVVHmhM0MLBf4LgunSh12kvmhx7ovF162x4kN/vNntrHTTrQraUJ
9003GRE4DGEXE2zs0typko3Gi/1LPquuhEHhAiRf17/XagT7s5kiHwbLuJUDnQnEH5MdXj/Vhp/x
N16fpXRrumy1g0wXtoRoGfRBk0SgzwRD0nTWTpqL+vrFcgqPHWqouIIuDRR/OtL/h2mjF7qxr5YQ
PAOLVn2pwmUiVuzzmJ0p4X9xxy4XJ9x/taaOQxxgIy3a7nKtR+chs7nBN5x/63sJgaPskooooN+A
PosEbIttZJ1dJi7pHvuYu9d9Y/0s//cUiERrYyGrY0exa2pDXJo/pzSxqbmxb/+grL+Hwj9WhIiB
yVtSy+j3OMmLdSb3g2v5Acap+/fmFPj82D2M9pY7rEffPybnTV4EqUBWmGHV+FYhhIkwX1PVN2N/
U1IU3qibKTtL86/v5LpBoOqRGIEXXQxZSkvZoPMWL5a3HurByTm5m44gQHq9bmY9N7Ig5KuDWNf6
NpJXxGPSEwI7BjRe0mMw3HJMj6nKK+33LWAaxCaKA6ScDXzRRiBZdZYZvo/Gq2Z+m7nMhilBcxKm
o/qYtZEjo8sbxbuNBa66/8KK4CxdbCR6NFupPWCsHnV78tmxeM0KL6ROdRoP5WP8LM3q9lvv9a31
CT7TkWyU6HzrWOYuNnZVWmNk9G/C1GJ1wrVTZmzSJx02hjQEWh7Bv9040quBcGFBuGDCviiYJMEC
PqMdSOBw2xr6+k7yhOoyBpAAR4ESOjD/80YuDlcaWOqUNQOQNE6/Yw/c1X3wmO3pi5+jotPd0Dfm
R7jUTL8+P4OIa7/xEFmb/v3yAwQfGXRmAt2KHzC4N4Fr/WSn6gDVMXqIL5otuSCMPObedb9cPd+L
NQvOkevgH8lTTAFkZvwUIwey07Svz5APh5aUNqItyccHwBQ+MI1wuG56c7mC02gqGxpawjZYkzsM
U7vWLTjOduw+e9VvjMiRdsSyFY/5xoYvrUYbSIejRjIrL0Ei/euXLpO+js35SzM9vE9NMPJYT31d
omVdnLvaAEemfF8Nn1PzghlWj0hb2kjzhxRvDkPFhIcChi1AToUrt5fSXq0UrDyNlST2ZWOU96ST
9F8WL8BNYebK8/W9XosBcGwK/Bs0yjB6/HXBA+uVJuqwYNCsKgl42rPbCeRy142shbilEcF9YXtg
BYGRSPvJDOA29hw5UVs91e3LdUur+7dYjuC1w1COYdfiJV0MEMnrgegAWAo08I7WvF+3tLVxgo8i
HaIceAs8La2PMARfyKOxKXE9Z4/fvAFURph5hHAdqndfPw4BkKKW5mNfGu50JqAYTs/Sf/Rj/9Se
ot319cx/67stE/1BoA6Q9Qm2VLUsQQ2LiY4s+DBAgGUA01YA5QRRcutDk/wy/LxucH0D/2tQnEEw
eYtJRpDF49GmeXQA3JOClx3Aqutm1o+09seOkKJD5UFVxnK2c6w656mOXfUXGD47YDrDxlZi939m
ksNtATTzvztJ1K9frch1pVKz2QcTn2YeIW7GHzWyEarWrr2lFSFS6Jmap20JK1r1lqKcX2wUc7f+
/vzvizvPYHQawlRGcWZw4ia0+3grvVr1uDmtA/IW5E5iobCLaw7BRgWJj/FYNaMTDy+VTACJAprr
wEa0S9mGL6zGIQy2YYAbdL3gB/u6prDJDaAfYNFSzgy0zlnsZyFYrFsFFQT/ut+t7t/CluAFqskl
Xa+wfxGYdiS0+LWNULfazp9H3f9djeABmTlmpBpgocToVXwsqsc8fKhAzFjuWsDcUEWIj0ro9wDm
KRhgyraSknkF3yIGeogqaPVV81tmHvQpVSA7iXJ/pEB2MTW68ZkwCbC5KjZzEOkFGVrgQ/nADZre
gmspyZ0ZSXmjgM2ksoE42zp5qyEFw+mYy5YhNSDmaYYa9mUdaPhF3WMMxvn+2Fje9c+6ZWK+gBbH
QkutsWScIBWMjUvSZpCDii9ZlW546urZWKxEuMdwuXQmm2Cm7nhz0g2IMgeScoyHWeZSj4+mxaFh
HIcnUuZb9a7V9AuQuv9uo3C19VWhjOARTpwHSLjot6oXvEOsIdvLJ+0eElGe+oDgud96wa4ezoVV
4QLqm5bpXTEvWZu5tP0qecyjXQ5p1q1R+tWj+cfSP6XWxTeM47ozwwqWIkj9VASqdltU6xteIgYa
Q8sNo8phgRO8qQpfBVqapBvYuq1lCBHGGpQC2F98pk55MSANMjxed/XVD2JqkHIHCQUmW+ZFLrYp
i+Ns0Eu08xjK87LupOBo4zdScIfRo+uWVgfd8DzDOxvxDGPNwlISrsQcurG4Ms3RDrRT1/3mAbjp
L1LFnQaSXdreSN/H4KbQ7zAItWF9baFodMxzCyigUDH1yUgSTSxHH6K/t3yyyx+mfZ7Y5NB4ZzAq
A1FknyunhdD2BnBx3S4gAibEg5B8z/++2OCASlksBYCx4Sr8qCIMzQ4/MBJwO+hPGghIr69yLaKA
iQeMFRi6JijSfzWW56hvmPN4hkpkZ5hOafw5aKat506UnbrErbdE7FYNQitvlnyn+NuCQalAilKg
PAooTX4a6/faRBl0uEQmqH2D8GlKRzcEL8L1Vc5/VLyTkDSYM/04RpXELreBeo2RKZiPTwiGeJKD
2p3GbitxWTUC4k/ArDCcSUSyOegrtmgqodZWQfSoDsC6HMm7OqTe9bWsAsmAIbGwHMwH6yKMpOrV
hCZQk3dSxm8g3DyNKNxX9UWj1MMwlh+V0R0xlIcxhvIU/7hufS26gLrJxBsYurloB371F2pNGS2t
+e0B2m1pOHf5r+sGVnfRnCsMOO8YIxUMJCopB1lD+mAE027GvBaS7IeA7F03s/YiNBdmhAtb1rgJ
GgZkSaoB8g0VY2Sp38aP5C84p+jSjnCYlVzpO3DQI19GDsuAv0sA6lTAzrKFdVw9V4sFCbczMwPa
FhP2LVdlcN58AFxE+GNDblvDzXK2r82/QI4gxcM1YM5KKCKso+hbS65KhMcwOY7Tm0z3SvUXuGSw
EAPsDtoSHZreX51N0mJUqiXUQK04hqwmKAhxN2+1wNY8emlEuGRoMsUkymAkpeadTNt7K3u47mtb
FrSvy9C0LM3HFNGnBGmzArV5vvEpVh+zQG1AjpegDAlQ7VcLiTyysK9wKmvzVc5BgnAa1UepfY6j
e6jyRjfSDarg09Ybeu0MLayKL7UIuTbX5/pNn0yYhn5pKsMuTBcibtf3b3ZdMXov7QhuEFZyP2QQ
pHOUkmY7po733fBaTdYdnX6mICqB+NDndYtrQWhpUfSJLNHyJMdhSqBuSevU0dqHpPSuG9naPsEt
UrVWwyrAsjprNyWRPVG7NGwt2nixb5mZvXORTuRG3WuDATMFXpx8GO2Ufjb9vtii8V4FyS43TYjc
ZFS4oQKO4Oio6YfjxxTgg90ExUMFQdwwKaC1riKT+wswB9pNENVBNwg8YCKc3IpDjCrN1yHv5GOT
GZeufbr+odaO19zRsiz8Zw53QhAP9LwfMDUJE0Z5KeeyQDHZLGrtNNYwPl6iHHY0tMzt9bchfFOL
vyCxA5YEchIYsQb3jsifR7tWSZmKS0RGt7zPdzHmG+QfOts4Zyte/8WMcCeiwxGSxICZpsHoXjPc
NqT83WRbyuIrx/mLGWE3m3YqOzaTxPA6viEgyjMw7Xo/GNZNlUOiA+WB659v5WY08O4HfgKUQt9R
FDE0T8u4xlUf0/KFqLkXtb+jAKxi/SNcCpNgnxbUva/bXF3jwqZwG0tE6vWyUeeQ5VbTY5Xc27YG
GdK42QBLrX4zvBOQ14L3HXwgX093UVdpyGZD/ZjvWjPyuyk9llO48SbZMiOsRxuq0OhlmBmaXUnv
4trn0f76ls2/VIjyhmxC2gOAUxxmEcnUBGWRJRh5dLoeUyjMsypUrTBandrNVnN1dTUgfwBRI5Iz
tDi+bpolQ9mhnU0NUe+2dK8NUC3fqpesG9FN/DWoooCg96uROtUw3KqbqDqBXwLcjCOoJvRw4+Zf
8zNFBnoXqTi2TeRcCcNBlcJWAqI9VnZBhM5GTEA8T0bX6iAiygcUTlm+8aXWVqaAG8HESwoxSXzC
xT3Fw7gIQbrfmLJjVWnpGlbX+0ybNpa3cneBk/aPJSEiTZNBMU6K5UUWAfUSOUME4xBmkYub5nDd
/dYWpQJphZFH9FW+PYRBZBlwK0ERuBio18vgCo+pN1bWxm285uUqxTsUvk7xihMu/dJoLZ4zlICs
JLPZuCPYRfNEDXuM/esLWtu7pSXh3o+kdAJ1FRaUST54G21qfHaW12mP182sJLfG0sy8r4v0QpFU
OcRyYUafbo3e2uV5sRHA11di4NmOowSZIeEk8ZQbaImiopVmv0dwX1mvRuv1+t84AJh6/7UihDiW
KFoZzVXitrjLW2gze8Owu75Xa/NoBohKUdkBbxM+vrBZxdCliTzTeqUY5eO/ijN7GI9PksNPw173
qxM7GEf0c29Bzn8Bevl0P1ONbE2DrHn68kcIh4qlqdX2849oxsugv0gtc+R645Nt2RA+WTX0FW5c
2DCJT8K3XgFL9hagby32oSFvGaByBwusWLoauJqASxp3EpgvPos0Ondaekq02OecO3pp2qYCKZ3r
X3Atl5gHJebqHBiIxExMx1BW34RYF+sKcNFcYlwbZZrbdRU6tPDA3tFv1a7WIsbSpPC5ukLlYSEj
YpSpcQEizlH79GdXKJBlNv3OSDeC+9YKhS9HKiCjA4pdHfMidxoyfASFVB94V7/lnfwuW2HuBcy6
pMAjb2zuWusKEwIy2CVnDhf8n6+xJO6iuCxG7C4gZL7G2AHc2o7SZV5nNHtcNqhGxi6IlR66TvOB
H/XM8EOWwjsebcSC7xEH1C865Byg5IPMSqwX9hw8DgzyaQ5vLVAMHFjxIzbfqOFf96Z1D/7jTULI
kTBPPPAC650MZdjJBeqFoPjs3NSQPoY8eJdz5SbStzoq3xeHLg2mimboGqhcRLKccErVsZDmK6g/
4bWmDYk9MacKfl9f3FqdEnaoodB5hAl4wK9fk4D1YwDTFoKdSm/khDojpy4EoHalFJ/S5L0xIf0O
0g49HPeh3v68bn712Mz1QxSuQZGnaV+t067rKlA84c2U/2ySFCeF+WrYIZP4wCDchueubunCmHDX
arrMAlBtoxYGNvmCviRTcrDq0Nelv3nM4M/9d1nCpuqgrYhphWWNEdiHZPNkZAbScWPfDvlt3Mhu
FTW2OW3OomytcP73xTWf4SeBGB52o7jYg0rYiXUI8YGGAgTUN8M4OsCn34WYHlRjeR+0zWNa0FuD
9Y0tNXxXJq2tQDbhLz7xn3AhssSBeoZXfTsfHzQMeORboUuJC9o1e/y8bmn1oC4sCavvjQqsihFW
T4YfRLNTvudofgEkEsyzot2G665engtrQgjOR9CDafO6oIxmy+NbgPK0Em757JYVIfhEfaJLOp89
SccAiAeaFBtJ8MYnWr1NFkuZ/33hNlqjt5EyR/Spbd40qzlHLXW74AVzjR6hzGPRR4bhmOtfa2Nl
VHjeQYONBpiWnGvuqgvpbGgwsF0hNRs5zlrmC9E6vILAfQ/xH8GMwetCtyD06YQGxKtjugen0u5v
VvLHhPp1+zDYw4ZQQlypu/AYGxHQ/NFLME0bZlYP92IlQqzMtSY3mxErIWN4qOriRukelMwExmdT
Bnj+U+IrH9kaSEIxaQhQmbBpxGpqSYssJJ+gVx8Ge9IfOFjPtReDvA2T3wa3OhTcCaguWq/emthd
aygDq/vHurCfEdLymlRYqIpCWk7uaXSMTKcvTpCr4e0nSINwCqAQ2KmACPbe9Y+5GkQWxoVdro2+
bKu5IJAz8EzHzgTBbta6YfqcWTbZYvFZK8d+WatwJ4VhVEQpnrRONF30ziuA+de73cQqpG8PmvTA
VXfYkgFedaQZCz0fCO0bb6dk8V62ctgsguiQVR2EzGovM6VdiyVe383V+32mZQYHFUFpVnCkbtTT
MVBRGtCjDpBExZNasuN4yEzk7f+R9mVLkuLAll+EGYtA8Cogttz3rHzBKisr2Tch1q+fQ9253REK
JrDqsTbrh862cCS5XL6eA9/yrx1CIOfDm3FUqgLRU665jmVITIWUiCsM2jCeZl+idjpXD62YTbr5
cnltiwlnuJ+YIAQWAwh1JVUJS8duVBPi0PhIQNZaXYumLj1ThMMesLbWtrWMXyKuGzbYbekZA0gH
q2B6Au3qGr3Z+T7DFZ5h+uFEodYsG9O+5EaLjsLMJXbv60MGfILUixrCMuNHOBD38srPTfepNOmC
Tp3eJQmHNDEBn1zX/Yze18NfJzNnIUDdR0vAnBWeP+LoUdKjdAipE2N0Ne9/9YM13Nu0eykTUa4k
exZWA2VBpd4yMKhiyvVLkyjRADc4cx3lowHoWBv71hpEwPkLa8xtFABCVtHaYMtpRq0d+gyzZrjm
1mcW7KcMVDp7TgFTkl6V5dvw+tcHNPf9gHMFGRdkHKUHXRUq0nDhCJLR0VfsnWk/TX/fJWUci5D7
sCq9N1VaQQSvb7LwRw2i+GLzt6vQKbwSdBYRXLEzvh49F8YAhz1zk8w5kBZcFzW9yVYzFAs2GLXr
eavm/qGZ3vZU00QSdmDl6FAGiB/t4mfVPZSgOho7F52XUeE3ijKX/C6v7dwGQyaS25hXMAAfLzdQ
KLYexWUAmUnuas1TbHMQLO3Lfg2Je03O/PejW0T1NgkBCAr/kbqifRqLDZ3uOHn7/1vNbJ6OpFRJ
D7pDG6sxgfET2Ri4156Iit6W58tyFq4qdg02d0b8BVuIZHHrOAIFpphXkz313UOh3tVrvIoLlvRE
hPQgR2Y1Oc4sYqCfId1r3AtLNCR9T2t1vHPHFPdTBakF5uLQgCs3kAkARSrjPLwxVA8hdx5Vu12p
Oi1KsBFaI1OO10lujTO0JAriACW1lrsieSPGSg/jkm6Bis4CoyaSFCienJ56G1VjM/wpn9GXxtgY
QcnS4K7AOPflU1+TI8VA+lCg3bVH8trKvTDLWEgBZItyLllZz9J+oXiM8i0yvwADl5yVViAaqSzk
lrlzp5e/s15feTf/ZI5P/WpkBZCYBJoBkIXQl3O6Y5ZCK3XoEM1V15iJ2n/oIaNe7QcfzXb0c6ay
1xv9YGxMHxOnE3vLMe3QHUIPuQKGbAj6tH8GfohOEfBVbS/v8QLsET4Nhzizls0VFum55ZiPLMYC
4VhrVqwZntU2YBFQpTDGwnh54zjfxEoehNFu0uRB7ZodqqfPrW54qsYBsFzCfNVrwe/CXURuD/Qy
eGoAEyJfd95mQQOETYSIVnYVTO0Vj7WtUZubEddynNYw/ZbEgYYWtxIFBmi0tAVlCb6AnkLPeDNV
P0YaADs0n2yqu2WWNRlLRo0ALK2tzV2h5JhaJaSjbBpofwjBL+s77ZTZDEAjZQF2T3sGWU665iVA
bvjeLDtiepfPbMEa4gkGVTraNJFel8uKwK6dhKH0mRtPu5G8qck1X2uKWhQB82GpAMNAw6R0xaNO
1/hE8cp3wxOKeWN6DX/68iqWnl+M3PwrQ7reowmgbWCqw//i79MHwemiW9f8rccfbfeQhZyZbb4i
c3lZBkyvg0kfQ1b2uhItKZGYck2+D8PvGETZxs/LyzqPI6G0oAL9XxHSwxtoqp3j0AHTGfi9sku/
G9NLitvJ8fXmPziwx6KkQ3LGMItIC1EOSKlDbdfHH6jyXV7Owt04WY50SGk79o2mQkYdjyzOGKGv
o50zR7sy1qzkgrk/ESW5YxqteaBVENWXvzTlkDXf1eD24fbygs7VzoYhnp0+DRUiWBdJTKxGjdKC
DhKRdzZgSQJsXKBHsOP4dxqhZZdGlYeHr/DhPoVeTXv+ffkLzpQQH4AfwKAq8M/xHMx/P3KaynHQ
q0zgA7S6Cxn+Z5Rsxv4zUJo1Cr0zXfwjCZVMdEYhEpdRGOccf4IuIe46JHgrsq5zHaCT+wKJy8FE
szw6RBk36bhin850RhIr6UyC0lRgaBBbo+UQqO8x9UiasagIWPjXAJqSLOk0C84xWaNgM+MGsHUF
DrTa/Zfj+mcTzwIejgJbAjlubN8CTJv1/RVf62g8U/3TVcihqN2qzhQI7FgIQBeuoHtNZ6Ua3om6
W7EZ836ceCKzJLRswAnR9PnFl5RPH9OsJVhNig5x2g4o3uG5cl4nY3SbOL3PecXGpl7pFFmTKhlF
1YojMyANNCI59GBfqKxrzKiwUXOHGeSo2kQi31w+tkUlPFro/PejW6ZGPVVRFgUKfqd7VakBM7Z9
SovaU00F0ylrftTiCR6Jk3Q+boFnbTsQl5kjiD73VvdQN6NrrD3Mi3J0HB1mbjC9R6RloY+s0MYR
jr3llFdRQF2zy32lAiBKsTZis7iDR6KkJQFlxenMTsBONcAT+GkNuzgdUGMpXG6t5X6XZSEqRt8N
HGU5FG91u6/yAhfANFqbjeVPGmUHZJgiDzm2HSerw0uzT392D+Yw/H8E/uHkPFIPkypt0amwGxgx
2qsVOVhxc9WE6r5o30VU32GShKGmdF3nKq5Jtr+snItPwFwoBKYjUkOyYa6HrAwy5JvBiFJ5SQ0K
2ukzMIMVO7yoK0dSpAMsQaLQigRS1Cj2lLbbq1GyaUG6m5nlygVffFWB54EGIAwD0LO8hg2kdR7m
kKUIX+8y8GqinTLz9BB8B4TZIQg/DEbW8C4W9xGYdyhk4yE/e8v11qrzrO9hV0ZQwFh9xTQj8SxF
rOQkF+3Xv3LkXvoxUvogVzrulqnjZsYH6Gj7AqzFgGDBRLLJf5kO8S+ryHw4Zwp6JFIKSgdbL0zF
gMgMB+ZEHt7rLneb+iPRCqZaK+e3Jk3O7NoVJq9tbCTpmR48hcqj5dxE5AlpsHAt3F7bTCkY7q3C
IoUKWVZX+5PiITclJjgjr0WHuSXNSxHvXt7LNYlzAuDosqegOUHLHyRq6OMT4LlInNDvkcMOcbNR
jHzJ4uEOAzpfl8XOP3vpCKW3Viu0uLNLiA3Rq5LXmRcB2fiyiHMss/k9hysJ5GKCTg65kUIv0MxN
4xHeiXIdda+8fhfNlQGiKH0HBhFe7HKymaaMBcmDrYJDCmOE5hVt9waIR8P4b8Mr6WOkfebgb+nG
DAvurMe8Hf0qvUJGb0XI4q4erVja1cxAd1xfY8VpejD44Nej8C5v6qLdxIT8XLoCTqk8RUdxVJno
JtgybKHWfTUkmCHO7Hqt3rpovo4EzR9yrJfECKqkhqC+EqzsQK5jvGrWiu06FwIGJoxgYKITjBqq
7FvyTNMzNADDkCCJoYC6qWzJBsjCf30sp2IkC6LQODRSA2cPrMQOVUUV3C2xWIOCOz+aUymS7VAA
bCA6gcXYk+7lySsHv1cdfPbmx9+qwCwHSXoMisJLkMdW7KEyk8yC70OEtQUV8o47FFRcvdj2lr6W
CTk3TxA2jzFD2TRotmTqdTudKlSiMK4MNYjGJyNxbepFMx9q4iP2wK1dMRvnd+hUonRYeWRYaZip
eM+s6ZY2nAknfLi8g4tqN3df/E9KzZF0u6MDJjhHLEoxss+i6MlbSmiwDVJwSF2WdO47oqCNwRsM
WGDwFdOIp7coq5Rp0EaCpqe0BIfWrhPGLWl0Vv9AmvWyqHOUBUx9g89gbi/FUOXZzGPblHpq5xbc
xtHV3jfq08D0h9KtrtA7l7La699Dt/3U1mb5/qTsT5+SU7nSgWkIzezRMrlL2bN9yK6n+8af7rrN
gwaadMpaVmxb/GcaMoc9m/7gdm/NVvFtz/RBSbpLXjXXYqrnuOV16Qm/fzO+Lu+MPn/BpS+UbqZd
lhxUZfMX3kXb6Ll6o37k2p7j4wuuKr9HMns62Ex/BOxZtDXYKuDbuQtzukWzzh8Z00kFtHQ74APA
zsj5m2Y9a8me5PejgZdiRbkX3N1TYdIjFKt6WCoThOmZp5Ebw/RD0IWpaPnlm6B64oE/VSsmaVHN
j1RPulBj3yVFHEP15lqb0aKzgYIYvWRdsKNrL+DSXhqWpqLmhvsLstfTvcTIQNCVCsWVKtmgGAzz
dWzsAJ8Xdl7Lr9Z63s+bUXGtjuVJ6l3EIEJPgL7hFumLQPOCeptXH4j+XKe8UUZ0Im3s1m3WUOKX
7C5ygZjzQOQAsHDJcAzVoERpFkBjhjswKyqxw7LQ10DNl6KLUn2x1/pUlmwimftTkHlE9Vcuzzsx
kLNGsAa4It30/IOWr0Owcg/Pm6iwlUcy5HRVbeqVLriCl4vzp6mYvLb92aXxBwH3Kx+1e60iV5WZ
eardY1Ys9NPpDeMbKyb5vEVG+gpJgZIsjvAZWGnfV25lftZB8ZAP5UbD/GCsv059iFDmWlHiLe9a
lFKyv01bS/IlhUpLzcydArtgYaqmBiTaRN4m7dpM7umwApa5pEXHGy4ZvrLoqpo2WKqKbCevQKFB
PaP9MpoNnO202dHuvxifY4mSpStNI6HNBInp+JzU2yF3wzJnqDF6ontpaOiDxJirf59pPVUsyeQN
wDoh0yx1oC8loBzJms+1tpGSgbNzzWyaCgKaYopYCBAeBSjoTRFjdKT0DSN4LZSCTYX5ePnpWjJ2
x9spmQGlCarKpg7MgAGiouGJpKDVEdStot9Jso//Pisz7yNyJBRdeOCakfRlEhh3zVSoZph/96JD
MoYVIJX5a4zIPzfgXzGSkuh10Gl0vgFiSnZBM94QQXxVr1eiiyWH/Hg1klaYsQjVxoAYtXks+vlR
MjZF5VI03F4+pf+HSfl3QZJ6GHUwJqECSTyq3CETvhm/WZOn0y2YrMCtMIfwpjtFnmGudTMuvk/z
GK8NNFkNqMKSObOHRisnEjZun5n97zwlw3ZGptgXFQWpVZsH3aNSkeYNzLm11/G2PBCz6n2e5Gts
TEteANF0zJRqBJgb6qzMR16OkVltTHnUuHlHvCh5rgDugCiBEJ/GK6WCP7UA2aU7ljVf2CNZwWB2
cdpg1ZS3HmAmIRPCpuSlxrgId37kxuhhmVfCTLe1bv2g4BtV0ePZDf212n0rdr6B+u8z9ZejRS7G
o7fGoGyTOHiseQJ2CjCuO2uDomv7I90uJapSNH3jmxX191Dse76plKsSSVx1LRZYkyRdMAfUeUmU
Q5LthG5J/aJ6LtX3sI78Erg4l5V/0TQenbp0y0IksAiIiZGHzzaCAzvExRAxkJkrlpuxq7RvWvx6
WeKih3t8+NJ1g/ei0MnCdTPpNjH3SutjGl9JLDfgYK14cEbkl1q2InQ+nUsaJ5liB6y7raDYU6N6
oC20ybzKmrds0vwGoIgFF6ydU4YPo824cwAh34r8RQcNkLomisOYL5Nnp2tjDGgj4sY1tWs8eG5v
tQxMRVNyi2te8Q87bDDz/qgNrtU/987BUjHsusYkqy9r1r9fIW09Sce26nV8Bb27s35geGfLvWSP
xmaVEVfAe2O9p+5L91fFIvaNcqG6ST1lk/mON/24vCOLb+PRhkgHotVTx2FxGndQALqv9x9IYoDv
rhi9Vq33Jmm8oTXXeiQXY0lyJFUyclkYOlGjQSr3KCs2UcR+fzi3MQu+IoSRaP7HBoA7hGGsE1Nc
e2U3rAXca4ogmb5Yz9MyA1OJm3KGwWO3j7yyWmPtMWYv9Fzd/zloR5qoLJEATzITUoBElvvtTgfh
nbX/BE/9p8mMr9EN/eotUJjtxfvi0PmCoSHih/H4S3PjTblHp4SXeuuXcEX/5HxU2wjD7ubPCgcN
6Pm8ssxNkEaaW4Z8eFE6W3vUAGbQu7SPxKFpYwzyJnnc/iZaQkBNGozOJ9Bgkquu0ZwbVeS2YGHh
kPFhGgLxo+zS+lrrmgDjadRsHtGi3W7GKMFAid6njlc6iGxFPCigi6wqp2VRVAehDzLt+hAmptgB
tNS4KsF8ztRa0R4GtbWekH2IkayllOyCqLLf8qYPDikPx5Chubb1cKWQ8Tb66bagTrZNlMHZNkVT
+rWiYCzYbovrHIN6HpLLaDHLuXjJyrE/BJYTuYNel8igO3Zxk9nEuSsxhvsT7Hb2Td5OVQu2bltP
PLXsqLUJTFIcjGhIN2ZAVa9AzykD6Q9BircxfsQibe9LqHbugRy+Qh16KrxJ5NGzknQWw2CrfS+y
bgTQEOFtw6xp0naisk1M7onR+qViA6+iOiwEMoStGrq9U6kGq51o2KHrMNiD9IYCuTYBf0/rOPzV
nrrxGdB79b09DNFdowIODP262r5G8tPP+k79jmsdjc8lV390Qnf2XRHhFwOb55tqpDXIuUdN7DmK
UYcwJeqDGvSh4aE6Zb90aiduonq0Kq+u1eIrmEBdH0RWG8xDV8ZOs/MKzY1hxsmhRROdxfRIOMUG
qSzSMh4EZo5iU9oODOUgfWR2ogMXb2jCBxLooFQvqyy4bRxLv0egHhnMqu38g/IwaIAyGQKvpaFc
QeNdTZ2dSgpyrwapOES5odw4lsiEW6nAe+dWMH5bjUXcckoKsb1sIP+kzy/dYSnSJBMyhamKy6Lf
xI/wBT8S7z49BN4vAEhs9btyH3tv/RXdj5uIgUR2RfpsIS5Jl9ydPGpKp5stpb39bJFU20VPwDOZ
Hgqm/5h8208eMPRJr+ldcEtnu7k25b/omDiYIQbzMoqwcvlpzHCtSZhi9aIkTIz1jUUm2w/a/mee
2L9S3l7TAodmluP+8tKXffIZEhpXDqAg8lsd1wbNqwEo8ZnWbAIDyI6l7fxMo5psuNHhZbAUOJ0K
0rJqVsdM0ZBIKstiJdEwv8VnB3D0FdJbTQUvbRV1Lxc1qdtAGbZE2U/5FgTq3uX1LhrlI0HSS9yh
dVVBca1x27pFurdNO1YlwbWpKj/a2GbdKn7cogeI1mAw2gN9FF2gUtCjZKljDgQwlaK/MvDijLbH
6ZMG2yxChDZeN9wka+j5S6sENMGMlwN3FyEytvso5CBi1NtshsZU+WdB8c6bbxY3md2+mWudNMvr
QybO0g0baJlyIB5GIPJuOHbUUp/DAZP2VyaGpZXWs9GsRskmrr1YWyOaXnIsgGKuYcTfQJeEXKzo
nDisOlE0MEYFGlyTq0jEfoXw/LK2LIrB+CsIKf5MAkl2IWzHvO4CONLltOOpwyzlRhffl2XMAY6s
+uaRDCkAQuwLpkcdMkJa1RuNi25fp2HgX5aydMGOpcwrPdKIYByNttYgpesx/JnWrMe4Sa97fAhX
gqxlhTCQlEHJHKU/efIstooqURSIMnvuTz3cbLwhdj25dVPuARhmsQJ5tojbHqmMNVO+dGKY4UOr
9Qwip8mDQYiOQ/RhC4DCohECY6CxajEj7FayKEv2Gjf6nyVK5mrSnLStewSSqXKNy+YByvUdkwsv
iZJ9aAEueUZYJdYqdMs7S6y5YIZZRej/6SGaKaIFjLg2bsV3gcFSbdsBtFl3J921poHVGnis19DY
lzYU/TMgGwVkCWp1ksEk7ahgfgRLdYxHE/qSj+A8X3mEFmWgYc3CICH+kZlfhryenLLCujIrvKr1
rd5Vu6r6ffkGLL504PX8R4p00RJh80z0kBJj5lQbIzxj6WMNUq2G2C5I2Do35xzUa73Xc/PZ4YXy
H96e4w+Yt+H4DlYYPC1zeBkiHd+tAem3Kf6lGNVOBcEpF2sB8OKVP1qvpKRmrnV9F2C9RbQV3Ws8
vIn4tWtXrsJC6wwSl5irxzS0g/ITlZQyyKNcK1v4LlObfk2q/QXkFd+kKTOa8Lojv7oaxNvAYmKt
ER+InjM7T2MGBtueOVaUsGr4qmztJgaNNRFrfsVS4H30cbYUGhbUEnEYYMv7idXx1WRvW9BWmY2b
qCA/WcMtWdZjTI5ibIHamIY8PWAdc/9BOG8F+ClYVWgeV8o9KYqVZPGi9ZmnR/+vGEmRB6L1YKiC
mKR7E9VdOyXeSDZ2ZgPOCPgMyBqvAaivLUzS3FFoQR11kKjmkyvsMGM2mo5LMdQrnviaIElnw8iq
iNbMO0hfUvN2AENJBfjRy5Zgcf/QXDm386P3VwZ1JjSt4pmwG9y7CH7Stz65DcfEa4KfmFLEA8Ua
hGKXRS7eRaD72xrGpJFvlhyyrGpbK9BL2B5zY9c2qNpB43UzttrmspzF/UM3rAmIP/AmyXBhKRy/
CaC+eHvRNT2RfYScH5AT/ctSFt3LIynSKeX2DKA1YQNrs7ouMHu0CYXygwp7YrrePpQhUAUvSzxH
zUId5vhdl0QOwkl7q+wQoSm/RMtqeh2heGYHtatoKDcZDD61xT018fXoI6wHgPvTlebOpTM8/gTp
JRyMKMuSCJ9A69xTI3OTkseRDPe8fbi82LPtRQ8TxkzwGgKfC5S48yEfvxNTFwA9EXN7I2DBWJCq
HlpzDnZcXg+K+Cri9q89tj8CoTRz9y9meiTtxKwOHUJ7RgxROKxwo3q90V6DZdWj0+jx2gGKVg6e
8X4L5pC1scH5x0/831k4hhSJjRkeNB9LwkE0iUGiCRgXQ+d4vFd3iupsqAq+HNPcKK3xMsU9sC9A
mqM/d1W4UnaebeWZdLQnzl8AOH55kKPAeMAEjkOMXoeffYTGmmatO/FMbbA+tCpgQo8iPoIFOD3N
rAuH2ugCoAQGPon2tXY1FH5bvF/WmXPfUBIjJVBAU6ugGoptVF8r3Q9fjE/1x+gBlIyEbNxeFnZm
ZSRZ0js3FJEmzBCyOrpHAMHi+s6x1278/CPyySDwQvSD1jd05Eq3oOFTPPEGAKyFOWwwbVMx5LM1
lwpt3MIapKww+9TLyhRN8YkYbkHmgEwonsZDk7cPnZjGtS+at1D6IqQHwPeKTkbTOqOFmJIeEXCL
ScuxTn3ArqFKq7Gg7a5ojXqOznfUqW4xM7QdzeAmouFDVP9t89K88SagIDEfgH/LI6tGHPQENB9A
jdC/gRfKcvs2UJX71umBSDqsvFnnDvMfaXDqZjwfhBzSMRtdA/DqGcun0hBtgEnw2gkM9KPVZf2j
i61kAzSBOxFO9FY31JvEVqiXTOnKBf1zztKuz6EWAnAN9glMDKf3JzDtaOiCCEAmldUjkOxyQ0VW
KifPipPoHlLBHO16Q1pEV2BqwCWLkxTJO7SNT3tKE/48GGk7MaFQ8tPukHRNFWPCC0Ly9KDWYxGh
dwe/xBphNc+lE2teFVRImzaFGP1wsvIX3RKYcBWl9qwKonzXRVNvnUTRX80gqHeZGHMvich0HcUk
B9JoEKDtAmn2+xZ5/r+Ob1HqRcl63gnArSCldLobakzVbtRiXD198jBOgaauj2BaI4s7v+CnUiQP
M3CK3KwySImNqyh5atGRkI7uZSNybhchA+8c2H9soP/II1gVz8tgciCjRufGBAJZwPsAdT4ClNll
QefP6amgOUY4ek5TpxABmvvxwOjgDVN+hfWNY/gTZ/Vab8+ZYzmnHACBY1BdQyJXHrhXgjZD0QUm
C1BzZnHXxZ6gT115i6uSlh7NV+KAs+AG93P2YgHvAhwMtAhLCxvQHqd3RYZecRC26vS+MH8JQLam
GmetbWyGNdqaRYsAkB9jnvCfG4UliSiukL6lCJ8xleDYDxiQKNq3gj5H3c/WeYgBRIf3pllrETjX
RqwTmoKQau4akYEF+kwfTZoBsQx1st2gBfBQ0juLk5XtXF6d7ThIHQHs+SxTm4ARgPcz/lUZ9KCw
+WxGAPVfTQ5DWtMmvk4PHWiiqzWf/VxrsDwHaUxM7AEmVQ5HbCJoYGFYwrXEy9Q+DRXKc9dCYany
ovKdtgacct4BBLVBA6yKjC0Bd6GMNN2WbZWDlANgV+Il77zBcNXUC2JfpIwm70aGOZudZt3a1fby
PVxytY7lSvcw0aNC6W2s027ENqbDrh/X2KnOrzqWhhEAbCameM7QCrnohZ4VOEEwwVfNvu53Y53P
NERo0F8JIpeU8liU5G+lZYgUADAvXDsUGK+3draZMTXPNpc3bW1Fkr0PE9C38ghiAg0pxeF+SN+d
vHSD8Sta7ZhYsiegJkCuz4FBQS3q1J7MKJZN0Qu8tKCccx6dxGGO+cCDpxYjDtYagKW+pA8WLAmi
VKB7WbIx0WoFqSFjdvBACyM05lRP+oST85X6oQleQcyukJs2/DmWbm7vDEBAVLcRxke0ZGt3Vyr5
4krN8uopm3aF5cVF/vj3W3/8fZK+WnVjpGYIxwOd8InKunHD6YPRfIp4xcU5L37iRsKcguYc9ROY
OClEMLjdaJGJneB4oYp4m41Ae2Z1hIGS9KG2Ri/SkO0VhZ+VsOzZR4W6feBm9S/TOKTDa2EPzBpc
1XpYT+bP+iV7X8efJql5q2MYYZg3oc6vRjXH5vsoHKBsZTjPSb6xUL9Kd6XiZWHuFf8BJA2ZZ4gH
/QKS3nJwVtdAYEKZPUM7ooquCVDcowFAXbnIS+b3WMjspxy7B03lFOBnxeui/RCCmWJL840RPffm
Lg/u9LUk/rnbg7M+WpP0hNb1aIYx0ANcy8R8ksWIcTuA9NNZCzuXDAfAfZCateBdoRZzuiyk7aFy
JaytkXYgbN3z6TFC2EK0n9naNNmC3cBz+YeWCGQZZwUf8AqjbYVAVJw8WSEHGy66t8u7UGOpgVHf
FXdu4bxOpEnn1Sd6mCkz3mCa7Ke6BEV3BKAHwiyd5eTDAOkvGJsvW4IFW38iUjqzBDzOhdlBpM4N
XxWt15c36ppiLBzYiRDJ3Ex9kgR8RoUM+5zV2QF+MLaV2egTXOs21hdPDPcJNSngjqGB+lQ58iIh
GRnnPcye4mHfx7eiMNBG45mhT4rnOCFuhIHN4iu2roNpRw3u9QSFNHUeIAFkvQg3PMDITuuDqBFd
xGgu6jbwKFLCyuiud/7+EURl6N/PlbYG9rEt9Bi/z9GG4aBdTeNbWn/2iu3Tr8tHfV7OAF3OsaxZ
/Y7MAbdB+TfNXkpQf5am1yhvMbDZHMHSaK+OPo83lXHtaL5e3gvrkI+FW+uPjvme5dG2WnuCzsdQ
Tr4GpbHTr2nULOhVFV/jYJsBXRzemBiUT1XWdHurCFnQv7d82JrmfZF7/fAf4A+xGf9ge8oFRwU5
gQbVuXkz7gfnWZ/QQFUehmjlAVy8X/+KkYdtlClQnCaGmKJ5j3nvhdWuqIuVS7xkN46zN5LdqEBC
AO5jZG8Me9+Nv63uWTcA63iow8/S3sTqdkWRZgMrvZzgU0MwCIw/G6695Ll1zhQNvWYiVuKxiybc
LH6hpZ8Fh4FMmAR7M5BSEXBxVpb550zO5IIEFglHVIlRJj5VGZorIw9KC6PyrHltf+a+8Wl40VeJ
1jkW73nKwi+UPt/EjX01rsheOEcw/oCnBt0gYBT+4+cc3Z2UizqggGWdEdVs28vFthv8y9u6cIro
mdYw8aFSMNmr0vWscloNdazg+axjVKIwHLRFSxsg6ZgZe7BFyRq87cJ7fSzwT971aE2WXnCtGgKo
DUlYlmAEKt5P7XVirOTBl/buaGF/gtMjOZ0K+leSO4gnlBBdiUgmDRja+Q8HdCxEl3Sjas2igOV2
I9CPOYFrOG89XymTLLxjIOwF5PAMBwtNkN6W1FKm3Eihf8AKvG7K1jVqTCn0sV/OjIldsrJvC0/Z
iTjpbYgVhBCKCp3L9K8UDWqxrrFM8Wv7YGMv13gY16RJ6sfNFmXZAtJ0y+PJT5C5MMJ3Q+qZ+kPa
fl/W9YVnGpmrGQ0JyCx4qOXUJzUzp0aXWOpeAfBy222y53I7Hvi+8e294yovsUvuwmvQod0qHwDA
9attcu3B4LDGD73L33KunqefIm2zqgZW0VIFDLVNjWDjIEiHNp6Vd/78rkEIcAKQEERr19l8kDnl
qAQNWK8OuEjSejWGgXP6SJX95cWcGxHImVF2QCaHOrrs/iRTWKpVDDma9p1SH2msqX7Ti4R11kNO
ezcyVx648xb1OW17JFHaPsTViRYEkGjcfcSu8d74T5iJ27b+8y+HTe/x46+88WMX7VkxGocY8eLr
imWH8incTL7hI7W3XSuwnN/T00+SVDlT+1Ib83mzAx8AJ51zaMQPx/SKtSnohdLUsSQ0EklWx1Gr
vpjVeEKHEZK8QRBvqAjCG6AMJZvYyU14Trz8IpEVPkaaHW2t1kmfL5/5OebAyRGAzeL0K9RRC/ve
wlf0LkfUgLF6xxefmcruR68C5kCMa3Ol7OjKxVncZgLeGHuexADW2KnYgDvcyFVkn0V904AFJNMf
bPpjML2ar1jCRa0+kjTfrqMXJDcTlRdznjvtAb2I0S0ArahgnyjJLurfOvJAxMpo2+J9PZIomXqb
BODDNSDRoNuy9yedohxxF1T/oRIFDfq36iFDMZMhKoZxrkeo1I0tjBVhfgigj8gF8PY7II9q/Dw4
t6Cquawzy2f3b7FFUtwgVJPQKub1aR5A1BlX7i3HLxxf7Vdyz4vm9d8FykVwLeQgYC4hSSE+2mf7
6V4b3y8vZvkaHsmQHn9NUSoMg0XgWZkZuks/RzJbTI3vBDFIM166hCnjvltjTF5YmQU0FiTwkeBC
fkvSkSRC96WdxvDtk2uq3Wfme/73Hgeyh0ciJOMao20x6UfkqNLiXuj3vHupS8xb3OntihlfSFme
SpJs5lCj6wYlQgSi7+lP4vKCZax7xfzIJrw2blndu4RFPw/wee6ag5Gw72/1I1vJf/xpYT118Odk
KQqAeCcB2CYXxkegt9hDiyKwpgHAgpGtfVB/1hlLX8ttdlVE7nQYvodmo684jwu34USuZF/qFklK
2kGuHdxn6lNSu7btEhj0ZNz9vaqeiJKUBrjQNq0s7LOdfQvl3fod9RhjGVnT3mj1q5bchMHavNaC
LTsRKSlRphBS2AlWh3RSr71P6pY718VarWf+lUtnJylQN6bNNNpYmKN9jd1PQ/EC57GOHrN4F+gr
NmVxRTbQSYFvPedQpQBUbfsm6ntkGgkSBR2qcmiDDLNrY60DdPGGH8khp+9O2ne6kQrICac73fSC
6rlb81Xmn5C3DQoPCzLnyU3ZYSuEHZV6ACoL9NAB0fXbWMs0LwuwVXAzq2iAksNKw0Z2gE6g1Aw1
A3Aw+tO0iu24KAIo43NlCo1dcpMVBv/MHouerdRXWT1aoIa6fGuWznuGMf9fAZJ9j4SmD1ORA5U7
f1BRTNfTO5o9Rmvu3NJxH4uR1IondYeXCuuImv1UvNKa/R/Ormw3bl3ZfpEAiRQl6lVST+72bMdO
XoTsJNY8i5q+/iwF9+5000QL2Qf7PAVwNSmyqli1aq0kWLn/Kk9zbkI6UVHYhhj9w0p4+UWLv4LZ
mWsowE2pm62xsyq/Cph5OAc8ixgyZJen5mC0OvprLAaSv/LafA3SumZBWkyKZKUsl65yh5CAOlDF
VrIw5Qc5W8Ly72d5X9NVqOE5gAFo0WtsvtBp9JJh5YsobUBJaFE0Q9FPbg2GwVzU6YgWfDnea5rP
yxPNP64fX0X6ushs/2tiOd5ny8iasE3NCiaq6a7jrnB8E3iu6rbW9qKqfcybrtwXlS8mHIhD9C6g
HyLHUaAbDLTlUXWMpm1ttT4p8eSafM06wT/Xq+yZykN9Zk5aX8ecCOryMMeb02DsY/uLTf2p2YPd
8fpGqr/Vn3VJwXPoed3HMwyJ8ZuV7GrQ2ZsrR065FjSxFl2ypVMshTFeOzlEZlCQp9XLUL3G0cEM
AcV7TpKVjGvFkC1l4LUYRJ7XcPz6tO/zF2StWeX1wGVZfzvpBegO+bMieWIuJBzAQgDePCt60zJQ
fjbxxlkDnis9tAPNBOivQ7VGPnE6lCwSaCrjiIPEF1JZGIHSBWQiVzJEpcc5MyOdNKNLEiMKYYbo
j5r2Xq/NsaheEovYLD4xB3IFif3lVS0TKymCBShQzzkmv6MjT1KfxmSPefajPtyNRQEsCSlqUPK0
K5OiipYIqgQM6HZ7yYEhOnVpPClobPNuhiu6M475DiVfX9dcNG5Bi+KCMC5xxxWTv/sPcvpxbnLx
JGeuCZ5CgG0IJsmuOMRPL8UBBBbGm+PVfvWB6sEuujMejW/U0zDx4Wo/r99n1akBqxt1GDTQ8J+0
2x3NHToXuGwjvy8xU8mS/aAB83W4bkblNoDDWPIHVGYxDXy5yKjr6dxy3IDS2JHgVz/dT5h1vm5D
AbFahsj+NcKk+4zpMQGFbxgRlQcIjY/h/8D+ato7h3ngGZyLpwSEAtnK5VZdiHOrUuknnCiatovV
tjjGmLOqzLfr61J+IhsXAXcbUyVyfaIhmBueK1yIDgQfwjMxgbMDCQqpvdpOrc5jUCbI/es2VfGS
AjlpADkP3UI5cxnpDOJBzOd7QWcWkwvlwgQ0X5VWe3bc8R0bCAj72yq+1boAtb0pN3bXf4DywPxZ
tCl9SzSQ25Qvi67L77l9qPlXIbbXTag9zZkN6cvVGGCrqxk2DOsALhMXk3kAnzxk3cOMEnEb+KUG
Nq7NdauqoINBeMjmISYsLfLLm5BlGqcig1ETqVRGNzUuXeBkrpZ9IcVKYqU8OUuHEBV+VPn1ZZPP
XIueU9E7jkDLrIl9ECuAALOr3SgjyBNXGWGUX+zM2PJjzozNZZEFYw1pGL16mEy/G15TvvLFlHvn
gJtxoXxG60LyIhrGwbMiG/DB6gKK2Jpr8+94WAODB3WziK34E+Ud+GNNZn6prboDBgYLmmKQrPOv
c/MeOvNjXuhHveDIFTAlYK6BDD9HIITvhSoX2lHArjEmrbFMMFyPrKT0imk7mveYcO5BrwKOH68H
S4K4hS8T/IM3jQu5Vd9gay+KT59xsQ/ZCr60dw3iSPYDrYBsVdcDFkduhviHWT9G4UrM+QwSvbDx
qWY/2SxgVgMbrWM+YqjLzYXpjfqPhEHDKiF7GhffunD6mgjNJcI4VOma8vSn9Fz6BdLVB7FUZ2Uc
v2ABWTqANrTtXRV1R6sbfYbsfIpX9d+XSHoR52HSsEDUgK1VDDzU2TIpYJilp1UA/u80DLC/i3kh
StGnoXuKWF891rrG8i1hFXhlAmaH4ckIzXRvV2VPtyIz9ZvE4cPao/tTBMMvWzIuFHMWYKs8+GGN
fTmW1CxAUsd22sy3VfzXWeNiwsIQFoY1FOjP3srTyUbIx6hseKgJ90jfroSsT85uMQFKAAvVoiX/
lTIZXUy1M6MF7VV5vid16GrjqYkJdBn+nu4AYdGAUixgaXj8ftqvMslS6BaDJTWB5BwEqErnhpWP
4VqoUK0I5RywHCBvAhpBChWYuTVbYDHwXXL9aOg/9Lret6MOsTumrUQl5ZVEto0ECvjmBWdx6b0J
JsXNyE4XNOxdMLyObHb1aG9kqZeX91r5aomjYDd5/xpZK8891VU8tyzlv31BmjhqshKvsFu7vjWK
AzE0j9E7O3o15pWI+DlHxClZ6BvwvKAYfpTFmBMzCvNJL0EHDgCBWZKnqX9x+moThuW2Sjq3o8Ot
rqcnrvGb1gi+Xg/+qrWCT8Qh0EwENvn3VziLkSDOY6Iei9JD3/jLxCKXlHTrJNyLGv0dh/XYhebK
tVCvmOP2EQtIFYjlXn5ZbZxoFIRY8Ziyl5HoN9pk+KPRoZVnhSfLGNwpdW70inos+Jmb/2G4Fm4P
ew20BtqUthxQaBAZdt/htpTtiVdu1x74gOFeDLGjkMSdDXd2TrDNKKQCoHuBWZa1T76kirLjBQR8
QYHjVUzk13fjxEErdDiGITkYOQjLGMZQtY8IvsHS9tl0MIPbcfD+/ktDjYViAAmQa2R7l7sOkXiw
TC4BBgN/ySntmhxybl11i9rG8yziOzsJQPnsdCv4GJXLcDA5AM1k4C8/CUkYtCmyGDxPnlmjCiAg
H2ZN9/E4uLoRrnQAPiVjyA4WEhZADxhUZmUylKAyG90uMUrbsx9OK3YYX/S7snWdrjnYaIJf38/P
yfpiDg0pyPLBKPrdlxsKuVEh0mU6AanP8wgKO05yr9TTjcFrTLw/9I7u9SLYhsaaMo1iTy8sS59S
K62kHjRYboOHIUi8rmiQrYdbjIis3VXy+ajCFIKXCfaARYj2cpHaBKYyJ4d/6GZ6Y8aJi8h/irTQ
p1WzSXMTEwnRtuRPsxUd58HatfoaWZhysQu0exnUWMa1L39BMYNqLiqw2Fn71rHbVsNMUvcEgYu/
vx9Ajluo8AGMA6k0aaWC50GLO4k01xA3De83cNWA3Rk/tKLba/l4wGNit3KElCcW0EW8aTEWqMuV
JbOy7YJrsJnGB1buY3ZjhLsm25s6tFD20ezn9hvTToWzJcmrhmdvN+yZfS/WSlyKKABSYJDawyEv
475Sii2oM0bahN+RQDot3Zn0xWa3vAm8NDo6GdteX7byi/6xJldF+nGq46SG/y/K3uv0t7qN/HHE
vM+ay1NtL+FI8H4TZ6GkdXl0AkzSDULMoEDRQeunxV7iiKfCqI4RTZ9Gp3m8vi5VyoKnIAgvUK/D
9Lvs11t91GMI1JfAAk6QVq3cqt2CxMg1q9si96ChGcRPQfEl5rEHCMd146biop7bXi7yWSBP+8HQ
G2i3YRI49OYgORnRGmuh4iGG7gEGyy30EExAXi9N9G1VRTzgIGAGEp0nwmP6hCwwPlxfiYL8AsQE
CM4LdxHkD+XuJBMm60EzBffWOOUuDiMTRPw5Zj556Pg9G7MdhsHAImfBOMBs7QSoahROSAxD9qoh
2Bz6Mp9WPKHiLC1MJvg/YOnw9pIbAprazCcbj6UybYXl4REUnHiUgonTIRlye7uh6ZFpQbLGpbLc
PSlZQMcBKRqIvHRLl3sCVpxaokR5AcpbG9LcDVbtk9kCMLHyMv49b0Hfv/YBFE7/wqT0oWNROEM/
wqTNR7+uXp1G9/Qx35ha+oDhCAw9QP4Wmc3oZkTfZY7jDQFZaet8nhJDeGXLf8YieQto+eVpyyck
aYnAZWpo7PYZimHQ0K7Zz552R1PPvSBFwDO/O7GF2lGzMwWE2oxiH+cPDbf2KevcANyuiRUfA27t
IqK5Y7Va4FXdOga1E5PiiYcSiXQq+lYk4eTg1hU9RzZ3I9L3JHDR6Qra8DUxq4MZvxstoO9gfiaY
lkySBoTMayPfqouJ67gM06JSw+TQhQuAEfkZiU9Mtc6LTWPcNywvPNo2K08jtSW8MznwzngDSifD
ABw2E0vJIDHJnhvRvu2zjZXZK4FRFSFsjD4vwHdwS8keYNSpBkbdvPJ4hMpgCwnRn3FZbs01tjel
xwaACMVPjJWDEkU6ZMUUs6RL6sor6yAgmyjW8y3Tmw6JmwaMGJ/sN0MYxj7HJOaptVvjxK3GOJpF
BdVBkO+tRBDFuvHUNTBPgH4m/rc4oTMnjrdY3yQziLqyeHqPM/TktOa20/QDb9cG5pTpK4bYEO9R
01soPi5tlVoFrFWAxkTbuH18CsqfQvsg3cY23xnZoZyJ5vB1x/65sbSU785MLss/W16cCLAdpzAJ
GSy/eUNB5OkfcDPibeuKI0ZB3Yeb6Bf4PTzbz1fciWJnL0xLOztFVdM6SV95SfG11oGez6Brcz/Q
buVVoAgTF3aWTOtsiUEe6GUrYEcjGSiENC91Rk8b2wPEw12qRStbqkrczndUStwGirmJeMCOZt37
3IzuXD0P8ZOu+WUA5NDaYBrmGvDzpWCEGgWSHAzTQ9FMjoJzkid2QZG6obJmCzAIjmOza2s00jbw
DNZN05GabkLHdrZT3jVf9KohDxpzJnrT2TnQ3kNljFsrpRjMEai/hVtznqZHMpWAutKZ0uwBTrbe
AUFt2vs4SMfvqTGWwMBOId1EcwhvH/IwPba10w0+aSITxBZWX0abkWnNTaajQxIvt5MWJNC8XOjG
T6fT2z1ph3Ty9dzRYr+PksL22jHgd0yrE+YaBq8eaGjqLzUxsnem51wH0xaf8XgE+7XumbEREDcq
u+Qg8oHiOTQ5qW/YUYPfwMVdbweUQYFKC78bTVz5KKY3z7SmgCajBThsRNLp39DrhEsz9diCmloO
8rcti2pyEw7lmLtdtXSYQUDOItC6a/mhgnuBwKmRmT5QdPreqQkAwF0myIzZ8RENmmQsanhgfepv
hjRyIO8QJvxnaWAYZRK285GGlXHIqRODfE2ffCcDy/YN9ErAzdFNPfatxCa7YZuADa62hQAxQmcF
ntDN/FddTeLWAk9l6xlpEohtHIgI9NtNwj5yJ+i+G3E3cQ+aGc0PICWL5zIu58BlNfh+O645HxnD
9j7ZpR3eNcaI8dFwykrqDiCOMbu53vQNBloR0xA6B8y+90VARi+qukPeieRmHobigPopOejdyL/X
YwVOFlJEebltWpwwrRlpccPYRPPbgpV8Q6BRGfpNJoojLfvgVieV1uynwrBDqArrGkjXcXahEU3K
d9JMAYjGHOB3vWaaawjw2cwpH6sxiY5WM1HTQxeunt1irGt09vuyhTheGoXbJBraO43NxrPZjDE4
Fut+Bhs5LYnxULG+qDZiMESIHmRDT+NA2g3F2+qf3plAoWNZBUMvllj5ystVGcVQKwdv7uLNP/GU
NE2H05NXiMr6wsy0i+pbMnxN4zuKhlCyp+VHM/sTPVlgrLvu0lWm8VhG6ZA7CKPgr7r0d2XfOXWb
IgHqYnZq+/6OhT9TsF6ytNoRmIMA3bYkw7HGbG8LoElnrk3RKFwgiHUwbQDoJxiC5PZUoelzHiFF
9oRmuMTbsZMYTNxK3YviYnt9uQrvToGWtJBiEXBcy5VLQ8tYa3QaKpfCtay7Kre8uN1PwUtA11Rx
VctCzWxhiF2as3Ixq5oGuM0abP9Ba6JKWpvljaGPInOBdQIDPryI8OfQSKFtJaxhWPmuinB5kYhI
YSzTAHLVLCQi9Vjvec0gBI5PjJHckD5c31LFOkHYbTqo8GMwG/IplweIjpPT8AkMVklfbALwMPlE
K5+1cdgkdr7hmG0bx7UhR0XWfmFTykNsEDZGfQKbmRjcoqFI2J+vr0qRJ4OyDBk5ngVoq8uIsaBy
YrOdWrR+GPh7CqDVxwbyCCv8aMq9+2NFfhoWUSL6eRCg7hcOgqr2JU4heFJYnmZnWzs0d32o7f56
YRgYB24Rlw3c/fLn6ujUxtDhQxgDn0OrCyQawSGLjb9P18AnBb5SKFSjeiOXHTt0IHgVQXwjMbpN
w/YgHENG9YJhtevLUb0yMaeGZxOuGBI32XtM4CWmVRhXkEUahvd6TG3U4CfIxXldn0F5ASNU+BVR
kk6zaw1mYLkTkpBvQS/6GrqPYXoqQsM+Rm3v7KPQijZBUIXHKB60jWFmPWqVrZUGftoN5cOYWbx2
SdNjKOX6MlQ1grPjJheeyg5cy3MKtgDA+azsgQcfZDzEEHvNHqL82ep/XTen9A5n527JEs+S3KSL
CUa8YC4Kbvm4B2B5br6Ya8Onylt6ZoVeWokZStx0Od2NjXLakKDKk0Zrc8iqZxDOGWorBBAOOKDl
V5ytxenjgumigd6khfJqNAOMAuKZ+VtEC9eIvg35Itaam8ZK4q5wEBdmJbeXtkVOmgRmBRs2VQ4Y
87TLxIoR1Q7qENiAgLcOgi/5iddltJ16Ha/bHo29kEb3abg2I7RmQnKlRtkgVoYwkecp7kYQPZJu
TVJOsVdwNAa66CBrWlp2l5+ogepMn7VAq3O9eipa7XsYZNs8qFYe36pLdG5GOtUizhqr4zCzIFaz
+7LLkUHcghUqcza0f8utFVeqSCawLCwJJKkLRY50BPIa7ZacoYzXTdCJKrv7ZFEwGs0bSKCCPW9N
pkxpjuNvgl90gSNI5pLZqi1h4GUaoD1lzNmG1ZZPKpAu0ei2Wps5VoUmgHb+tSadi7ofRy2ZYK3R
7uehdQn52aa3HdtGaGlDBOq6Q1J9OsMCRgiQBMf+xChlpjGZo2GGNeuXaW8cezcOH1ny4gyBX4uf
I6D11w2qNpOhJYViOGaqUdO/PJImHdFoDNMa7DDjhpUBeBIyc3RFmnhTZE+esMQ/1y2qLgGwOg6A
QEB4UJkcKo/G0intCk3rMnSN0boPQ7aD8lX0H1aGh8/C0YfUxZLZmPk02THuWgFykk0/HyFRC7bR
TdTg2bOGLFNt4lllW06SaIDS75whybSb91LX3TJ+nSxMjAT7aa3B9bn0BMA72of/D9ST1cmagtdm
NgOoN9/rkRc+FajfISu7czbzXezFh/DF2UGHG2IIPmL4XXlYG1f65CilHyB5lyysNRIa+AE5+N+W
2Yt+bXxXQYVyuUYpYNqanmtjAnjguDW27Dl6iSK/980blFOOdeLOkWffeOFX4DpcUE9vr5/PTx/z
9/rg7PEsWtpD0o3IcxDXI6sGijT5oLPmzoOLiohTvLI1Ttg1S9JOgv9ijNoF1il0cB9D7szxaPzY
9yBI+fpf1oQrtwAKllG5y1vegaSOdtYIPB4oiOzurqm9nr+ApbLHrbhu6tP1xvb95qi0KYprEBe/
NGVB3Sym+XI+Wb9JoQJbC4y0kS/XrXx+rktmJLccR1pSkgZmtH1wW35HL318MtHIPw0+g9ibC8TL
dYvLH7woGP42CF5BvJt/U8VerqtERx2iTRMGzuzvCf0Y0dWrg/vWWkGZqM7EksD/ZosGEE46faIV
Q9hE+FKhdhLhQSd32XAk5aOwVp5cvzscnxZ0Zkk6fXrOShF1y5kwqt3cOMekA1sWLSj6gJXwjR5C
9GW9IygPjm37s2Lv/2FDsUIdFNEAxcl8M6Lh89w5y4Y2UBTRTD+sNx0Ax+HHdTvKA3lmZwnwZ3kx
17QMFEA6dpQfE3Y0k622ho/8TXn5eS//rEW6X7kxITVAKuLpj9ajcYh6lzy2vzCS2O2t5872tdcg
dGcv9jGCt7m+vE8Zw3Iu/yyPSmj+dLQq1M6xjWP/hgqEW4/7ZETTnn5MoOsg051O99ctKm8CeN2B
DYD4oCEfUZtPZDACbGgO6g/o8FrGRzT5IVkrHCmvArgHOKju0DWVQQ/5FAuSoEnupRDxSr5X8Ys2
bNrqnq0NdysXtEwSLgUxVN6kO5eJsIX0BcFNyLSD1Xxwp//hZIA2NPXK7V6zJN25JgviKWhgaSCP
Dkcb8I22tgcay5VDoYyg5tmSpAiKcUVg2AIDS6r57dyXLrUary+SV3T/n5pUnGIdMkbRC6mgthU9
oKbgavG8GfhXE7XNCZCo2Yo9u04OZh8d/sP5OfttS4JxdiFFhnzdrPHbjNpvnU1l3uoR5q+erlv5
lLcv98ICbgJzE+gmy2PbYe0MxOhB48bHb5n46HsPguV6fTNV3vDzuikls8O5LemzRjniIAbAMKe0
Kd4xa3YPVkUonvhh5yMdg7iJB2xb+c+a/ocqEzMXrCtI4wB9t6WPbE6JMfB0uSDjfWnct93amIby
uJ4ZkL5USrVqSmsYqK3MT+hp6vysptt+DSWvdNFndpZ/PzsRNin73BKww+JvcT67DFN56T/XP5LS
m5zZWNZ6ZkMzNfRtFhuTyN0kfR+r0Euhy56IJ77G6KPcN3Cem79RaCDGurQ1hD2G5SbYaiBRDVOY
Q9AxhLFSWlSe8DMrUmCLmnYAIwI8f4QrayWbDniNciN0VM22Jn+5vn3KMHNmTIpwULEdqLFoaMT6
bQD6zhYMolvHeIlCtN33dfz1urmVHZSRdQWeAIRNv5ODd1HuRoxq0pdQ969bUcdtpMWLKAiQxPLD
zawmOkd0idv50d727/omdPUE8rru9FC47QPbWc/C/w5t3pVsUnni/xiWC95GVaaiKGG41fhuNlK/
trrboLNXXK3SQ5yZkSIbi0GPESQwE0GpLo4gi/u2soOfEOCLmz2zILm+mtI8NQUszOTDBEKwbvaD
88U0n0j9FoHSTzNueLkW3ZR3+cyo5PjGqNctM4VRViGaYVwZ2bifxpGLx49P7Z8Cal1R8SQsvECc
r2MceZp4K/XipYeuR50ATGUOr9c3Qnlgz36S5Co1qFEzDB9lHtoxmJ17rirw6j41a10L1QcF6zoI
GgFZWmSfLj1LXnV5X2K+yuuIH09QPpznlZOpfFmdmfh09Vgc8hLTgF54l25GiHC6wTZ+nXdim/5E
pRyFoes7t2pQOqRWGQKYsHAzJifxURyCmx6zGi7aTPOH7hJga7bXDao+1fkCpSPrhKnV5DHHHvZv
o+6P9qNhv7O/bjziYpxbkc5okOA40BqrmrJfI/SpwtTtxm+d83F9MSpHAlKaBWXKIIEhezBrKNsE
9FZIxjE/jAcHM7fz3wvvLWv5Y0T2VpxUegR0CPIANL/z8NmpfSd55I3bJse2TPwK4mrXl6WKbecW
pTOhk9CBfAgsWvXWDD1BcMeJOxWn4WdarHHJrOyhLR0I7oge+GoY08qXVPhj/0pXwpmKxBAlVvT2
8ZEwJiPDjbpOM5tJABfDmvbFhkTBfpzI1q7nd6c0Ujcd+LAb22by47AnN9zK3oeyxhR6snHiHwzz
VCwftnScu5UcQuVJwZ+BOpelw43L/TaHCDPSS5SgeK9h5DaGQFOACYzvieV2a+LWqm0+tyVtcxOW
upYDZulV9eCCKM2bmx/mGiGf6nKfG5GuHVKikE8CRgoIxQ6h4ZdZf5drqTv/J+6p38q6i3YJoL3L
es8ySqR9PGrDEaHP8NmYulHx/folUH6cRbr3/wwsaz0zoCeAids5DIQGiC/Bek1F7Ab9l9LcGMUa
glQVWaAXZnNuA6MBIMqlMcHNSY9Hc2EK+lYNP+phe30xqq9//velxdSRMO0woHiRonwb0taP7Jdu
XEMQqbbs3Mry72dbVmAEM8hBku+VyaFnu0DfmEYPeDleuM//YT1QVALaCdEY7BGXlrIhLzlf6LoB
2vfqdksxIEXsFb+h/Ch/jPzu+Z4vhwU9aXUYCUCrzu0dwB4rjlZ1X2zQm1KCowxqFmkZRQM62TFB
mKL1foZYdAGs2FPyX2jazqx8lvNl6BgQrIOE29z4GKG0dv1rfB61QIgCtg06Fnjzg1haWocQDP5l
ggUL/BKFeUBtwRIYz9tBhZMHh6p5ww1Nux0gEqAJ9Blemdd/gXoj//0BllSHg3J60gDTtpRTI6/h
bmC9lu37uDbSoLxGf9YpD9mGemyURot1GgYmFxAbsmdnLXVRXiJ0zjBjCTwlph0vj3Yw0Zb0CQo0
BfnCmmcWH/TiULabZK12qYryACr8a0j2CaScwiRCOQxVRDLcDsPrpO3N7r3J9+YaYQdZwotcoz03
JrkGs3REA+gp0j7hzlv72XFjd0pc9OkeTu7b2+y5m9NmY7l7utbnUd7is2VKD/WhTIpssmE5AdZ1
xgBgFa+EcSXB6fnipOOf5EPihCNM0HuR++2T5ml3mlfvwlt7U/v1ofI27rgJnwe/eDVPob/2nlW+
pM9+gHz8C95Y0azhzPBvxnN4V36BHGPnJs+/tG/tg/F4I3zMi9yuTUCvHCD5NpRkBDiNwyrJIyhC
g7jkxMWp7nwz/ZZZfwvwg4vhi/AaRgsxZSDPb86hY2ZiccZjWm5jQjxhs4OYm31rONCaGt2uqVYY
rJRujVNQ90FF2QBiREpnaBfEcZAhNS1jL6C6C2IUiimiTrsP6gPjbhz8Qq7sJvVdSk526nerk52q
B/75L1gO91kI0njTG3GPXxCWd2QEUhMkHtsqu43C2wbnK3kK8OC97ko/Q5mWnTahB4e+BllwEJc2
wbjXdbFw8KgBxflgotP8EFcPWnOMLIh/W5DZKVMXcjIrZpc/K3sIkBcgekB9A0AWyUNknBd5YcGs
A6KWn1U6t2ilOMNRjECxF+1CnAuu0V0NKQtotScUDxIy4JHKZx2/DNxNvRj+Cyng0gzEvB5kGQBM
vtwKkUAWvCEhpsSap5a+ZcB4xpiIuL5yVew6N7K4zrNvTIp56vIgyj1T2/DoxuL3SJdAwHHdisoN
nluRvmo2zXav6VgK3hmuXQOsusY/urYO6awGupHrhQELLH0cclQNYQNq49EaQEEVIB1o6wI8vVxM
OdlIuV7WVZPknhY2XxLbeWgM7Y5a45FbYteSbn9941QxHzrbqPBDIRF6EpJzr1F2LZx50U7RS7fo
3mv+UQEGcd2I8uv8MSKnmiNaiObgQGKEt8JrTEyKrKWaCommZa4PSHDAbdH0lR+bZTgEYRFgHVHs
1rmbf2j38XE8VtviiMdNfLI3A0LFvLHuoht2uL48Zbsbs2hA9wMRBOidtIkGCiW8bnE2ysjrHRcB
6pTe1sNzekj9ZAeMwnV7yiPy597KhTqWQuoy7OIc5R+o9oQ/BDQPU+dnUT2s6gcoj8cfU3LBzjAn
PsQxVjaGmR8n8ykeI5+Mw0rvUnlA/hx6OcKneZywOcCKeiZ2ozE+zgh/1zdNuRJM8YHNaUHQyzpE
lhGwPsxhoq1+UCgspdFmCL9et6ECUAF+CYg0etfQ2bUlL59bWQMoKeRFB2/eOifTC2/CX80+egsf
q39QeKRPoFIhPyEguPTsAVMrDunb9d+gWOfFT5ASQmG1Iau1Kvf0dgpMgE11/QFCy4ntmwVIRjbX
rakKrNxgADPhdUIWdPCle9dpFtDexIpNDA4lGoIXOwUAbwkbAB2vmlOXi4WQ6IE23RbzXStXQZGk
XZiXoovekyS10gZf1dxqaE1BlLfHDFftUf1e11YyYVXucGFNijIt5BjSNIY1Sp86lBtmwO7BoW5H
XwRFYEcB7hR0/yG0XRiVAg+bHNPEwCBwttV9FQ5I8teel6rny4WJ5UydxeiQ8jLXMqxL0x4Dtm35
hkahb+q3LHhPl1FBzW1+0lzDaBemf98wUbHw7aKq49mgHo2Pg/VDD79O9Qvv10i71HtuMQKvupwx
mdoVSiJ5HY/4baL6kkPvtf/O5u1Q8V3evJizj8MH5ulVcRHFLeKYLEYnZGmuf2IlozErs4hj06cb
/Zf5tQbr9L72mZe+gMfvaBzqzaCDWHblMikcO57xOqoNgOfCHUrfIUq0rtAI7u64nTbke/CNbGZo
AWGeL/xV3Fnb/N7ByT4kj2vhU7lcBvJeMLGh2C9HT30yg9qA2ogXjG5Cv1ggjui21xenXBueNuDV
RknTlqXvMk2nI6ZhcVMJ3dnjD0z+TmHrjcVuTHbXTSlStYWf5V9T0o2pwZTJrRKmIsPPNNAp751i
N9krC1LErAsr0seC5Nwy1QcrPN2N5L7la7wJyo9ytoxlmWe3ckhYSaoYBhLiWeFr3G+jtaEBVeay
sMehHbLgfj+JKERRozVxD+J+O9Y3UKJwubHJ038wjBMbJwqBjXQLYiqI6qzRXqvu9YVlKU5pNIOK
MF0kA+pHgbZ4DijLPygOzuhTVH6DJt1aeUtpEhMEBGxqC0hcfoMZThJktEejBFWarH0pITYFpsoU
7HGTcBNQjGkT3g/+9cOo+IrL2MK/RuV16jyZ0oURt5gfSutBNz6s8cd1E4ogeGFCSj+bIJxpPcJE
yD19chvbtQ4h6AImvhJtf+MmpVfsuSW5Wdf2HQODDizRanhhor5JgoUPLgHH8ISNpH5HP5rs3TKe
8ZqorVM+RiD6Au6Gu3qauJxFh7i3MPXe+KH1SgIddKU/YkhEAUTp9qx4GAd2n0Dh7foGKRzCxc+W
k5S4jwzW4mf3qGeQcjsYXxzgJYvNdTPK7wBFWmAKHZDQyLXN0IyCCvOMKNtbs/kldpz8W4hjCPFj
k0Z4hjB49q6wQLKmYxL97x9ZDFpiuMPGMsoE5ye5i6zOIagWA7GVPZf6schWVvf5IOPv2whOMMHA
Obr8+5k7ynvQiwYJ/n6LRi2GbjFHnW4d/f36HirQhTAD4C4qJejTwdalmQXwwUoG5ZgsfgLFyJBu
dbobQ98KQ3A737PZr3vXdk6dV78w0+08j7is2s5rrlG1XAtz5kg7FhUAGYnaRZWRTATLrctfZWqd
uknbTYKsIaU/h0XwFeF/mOy10BiTq4xdVhh11tUowk0ue9F3va9/yW+Ck33LGq9z7dv8Z+Hlx+xm
TYPuN+vO5V2GZfCo6GChwHiVjJGedV1olQ4HPFjWHLkantcfBuCGR4z/L5zFWQcsf7cwGMclbR/L
MYNk0JwbDfWNOC4fQPyAHDvM2hgyTE5r+RT8RpuhbXog5C2RFy7YPUIMs9dp9BLYon0Z5hLfjuop
35MgWYvHy8H4tB5gvUEphnomxnIuD04t8swykwaddjNEbaayxSZzMsOzNc7dmuSnqcmQomdQpkGe
tQZn/Dwji8QNI0F4C6Hh9XkMwggy4MwbXP7kQL4F36lbnTTUqB3PPICR/L1HiXqPCfTCvcnvzTsw
uKykI5993IX938Hv7HpqBqjadAf2y+wjtI5BvOuDN5avpFbKW/Fnlb/ziTMrICzoE7ZIYvD2KQW3
RwNNTuP1ugtQXQnM6QJhC3KfhXH98kOKFkz5Fe2XIaDqgQh2Gzl0ZwUzQnTpci1YCdCf8zjghTFA
DeZsEI1+4iwDUYYWGgJLwvgThMSJS6KVXrvSAurNyLKsJSzInjMoCSHRkgLY1tYxMW3XrIgZKLfs
zIKUKk41ECZg20b7oHzsA3BMPuvJ0UlBzLI2s/85xmG3nEWHFdUuML5I7lkEfQMprAHHfL7DOIBe
74NoUwwuAxnuKtJ8eU/LV/rM2Ccqd2Q2TfE/0t50x21c6xq+IgGah78aLA/lqnLNyR8hlXQ0U5So
+erfpcJ3Ojatz0T6Oeh0H6CBXt4Uubm5h7WWcbCm9kv1OExhWQc2uEPjralvRs2v2EOZYrp+a4PE
4/YuXBHavbCUH4aLpHKZaQR4fc9O8uhKr443BUP4qzga/hHcbolvhe/K1o131FUw0ALGJpd4YDgL
SnTmCn7O2sE7Xwr18lBgbBkdX8u6y/Vdg4qms40TgQdZc6DnEFx2gyZOFCnL9F9X+N24U9HyOPtD
i8riRrI9JiT4XT0WYGTRkK/CZuJTRyPJc52gi9SL6Ya1j/L8oWZbmz1MGMFr/7G1XaF/pxJ4jknu
VfIPZvx10hGHHgl2w0KHOx4E3LGMajPOOg32lhBGhRKI26sCb7lmIbrz0QAM5mhMInEI8kxprppL
i6wGbZjyCOJLwbZYyb/BCJSxwIcGcQWNP49NLcl1lGNgBooDkXkopyfF2Ur5MW6DyvRjJ3drhkY3
/CUoH645gjNg/mzmVh+3fQ9gDKs5Uqhon1l7r0yvjO6Vv+/hvzCSP4rZBFdEFyMp6L7Z9IPO6l5K
Uv/2iRdZxB+xmhTmtAxzJZrmmvNDQQ54iUTmp9xu0egsQFs70Ofrx522Dm17LJcXm9B7ZX1n7T4b
vt02aO1WgPCMvOjYYZidfxFQajRN3UJHxI50tKw06T9pD4bHoZqnIBnjOYDArIhlcW0RlzQdCqzo
egcB4qWfGqVES52lEa/Mn9sWtPSeJL9Wijs5oN96uW3fyhKCyB+s8CCHB7MjT1Gud71SSSawWgeJ
X1U3X2hrzpvCSifBMVtxjQv5CSqMeNgtRDyXVsVyhIcv9CC9lKSuMqX3cfWIYaZ7SaF7qt0nsrax
DYTHt+27+n5Iq6MwZyOexBgO2E0vUSstUtFUTnB+0f9Vdd/qLzaZdEe6eI+89+422tWX49CWf38W
2iE8ysyuBlpf7yTlNWv2xpCc5mYA7ULmanYqcI4i67g1JeXcZ2kDvIKNm9LSHqnJoFhUBGmb3Y8V
uAdv23cVIF/ax/eJ2a1aWFYKqrZeaZHnfGnY79r6NYpmw65TahwOl2xo7SjNKAFO66jfWZ4lbpMR
6QCl8Tu1LKGyPI4miKtHKCdA8iJo1f631NJc4F5E1nLOjKX2pCiLtY20UW2foiW2wyjPKCQ/X/2M
kETA/kQ6FOTKl9sGmgml6kz4jAk9lvVmzE9w1a7ZvCeiCvzqBj1D0i+RBslyyDwCyVHfUEgCRSJB
txVY3bvcduNBdOZXVxCEp0iHgwcE6YhLOF0aijYFq53X1kBKFb/EAW9n9Whiavo/bM0zqOWnnB29
rMmpTDVAUUt5tsFKlxnIRA7mrjFEApdXPnPZnWdQnE9hmUSI2mIR9dg5gVYWve/dp24zgUXrp+AM
h/MmmY5q/JBQhgHUQJt9Ah4xNaE+wd6oixfMYpeQ68JEtihUEH01zqvkVjJ2VYOlrDUkh1Sncoum
Qw985Q/EELmU6+HMr9UEM40CWZJlYS8/XF1WdKGKZJDgGf8pqOKhYerBHuNdW6YfESmRbWTd7wyk
ILlD7hJbRr8I87M68lEqftcxN3t7Iy14Fw+my9/D19F7ySJ06L5WHcRMcuPZeu8WiQn2lY1k+uDo
oWz4D54Gty9qB8i74NrndpRUFYY2kgZfWq4gWEGsQK8mf6aNjytF8M69TuHDwHMwblsVvVTZIN1m
GEk5aP0BTI56ejeUfmW9gvS0cN4TFA9ur+l1RpLD5D5yWc8tRgaBqSt7kj6ULRaS+m32nCNM7Hy9
OsbyNs8CBvK69jjZW2XYJ+2TlSK+OqSxqONz7QSfLQEvsSdJEIbRCvwcZsTfh5z9MtU8pGP0t6+j
L6vRiYjW7UUCm3N/CkJtLa0Ak1loyTDJN+T7TrdXdu3qQD7kXwjO7TmxZkaYvsHCZsxl+oHh8p+l
RyV/i2RBCkYExW1S02kXLVccjAaCgUl5YlK9oRao6AketoKVW/9Af8zi9mjLkqgs0A/kwRGBEd6P
JTTz6QIZl3WQhcwc6Uak/DmD8tGxUybh1OUMvSxZAlr/6EA1IvhEa3cumAz/heFsadKiiuqZMW8m
x7F5MSX2wch9VbQbEymRBIThgiht9eI4R+RO2wxBMzlrgdgRUN1WW+cfGKfdT9Tdp5I3gzWq/3vC
UjiVRUTti7QZlKWXXrxFHNp2I9ZSjtu7DO1akjUERXuPEeRWE3DDX3fdLufqDIyLYmgRk9hIYV9K
tWAEYW9SopmaNl5EN32suEqPsZK3yjlh2hVCwJ3iFiJOivU1PvsN3NmOyVwgWwyDTdN1ou+j/gSy
xbKFdAFuMAhwDI1r6w/M+nb7vAtxuQMPIZfEQoEApxB9Qag8yP2pAquIuqFgEJaK0qUmKJ90X0Fk
cBt69bicWcwdF1L2UkYmIFNUBeR+P5tj2IteNMun429flIrgLBE4IUfKRf7SAHUBKe6Yp86yD8YE
vJra7uO2IV/x9C0QLrAfnKa1nLEF47TzAEa1Vn13nLCR7kr9HiyNXv3uqCFr7+3qZ+sIFnHVGZzZ
x50Tqc51qXcArRUtKBlldwZtSoKRBtAIm86WSpaoqrIWz0CEzICkOIqq4Dq9PJkGJZkcz0CU6MvU
H1vHtdJNRAe30Gq3a7fi8e+rlvTleP5B5G/X3lYLNhEg9lbYqoFZPU75jMG4yifJwmCEuVSK2pho
WmV1f2rQbkLrJhqP+FFbjPfkxBhR8qukOzae8uhI4t3tnbO6O/9A8LX7uCN1tYwyeTUkkqDU4A+F
iPBPYAXfRlQq0SAVixUGyvlNXvnxdEiSf27bsR4D6pAsWqSuoMPGbUM5VopUsoFS5Mk3/P9Qaext
Y9Egi2bwnGvhYJ4I6ksIfEWcyKsn4Ayac95zU5YzGhgArbzRMXGdoneHtNt10Tdt+M5qke7h6v4/
w1sW/OxhWKNtIRv6ZUGdOdTmMQS7fUAr1S2d/iGuzVBeuBcKEe+qyEzOT5djP2ryAqs60psUffZF
nYABc9pU2nelL4NBpaL34urWQaH9a64dLbrcR+0SvXTaGSubqtNGVUdoSNJjCvYw257vM+U1Vabt
CG0+15pSijgbzbSO9C7njmuzKKxM0Ujp6mlZCLcVdEaBtZ3zPDp61rvMsBtvrsewULunMdEEB3I1
Jv0XwpS5qb6e4kE6J4DQOncw7vF4yfLQ1jGKLQhI197ECG7+P1vwdrjcRVJnWKUzWggxIFyQosWv
Q/UKIyhbIizZrX/GP1Dc7YSp+iqVl8/Yt9vePNnDe6uILoX/HwfwB4TbK8RsZ3lqYY9VxsjmQS8B
Tbh5sU8jFKtIgOFyNcbzl4lGWYTA3PHHfEFHIYsJ6+QWHNZoh9BAMbXtMb0DWZHJ3Gr1fW0JQnDR
knI+AGKUuZ1JACWqb6FxPYpDi/WCsHsVBJPZ4BPHH7RoXm4RjRTlaC/fjaA5Y0xpqE9mAMoe77bv
Xt3yZzCcY6lVc7IzEzBIs7sd/WwwaxVX6FrLNlE0CsBWt/0ZGBfzKU5rVc0EsHoi7lTc0173pvgH
q0SlHBHQ4k7PvLQZKw3eSABKyWM2hAqMsmzIjwsqbqJvxLkkg+ICyDNsBNlC/iMunxN52pQ1e779
jdZh0GiN0VmMhfHkZjWtkpLNcEsKhgEHbUIe+3kE287/DYVzFCSnTYzSR+ONrbFVnOQFcodhRhzB
M3n1JsMI+v+M4VxFl1pF3NkOfCze/XMS6hEJjHTb4jlZx/4ser2K1o5zEBCDHPSuAhwGGhPVo2rv
ZqmoFUBkE3dWkaxJHHPE0pXoWvMb1Uky6F2UP9LCnoMWfZYME1CDFmjF3L3c/mqr59fU0JaDzjzw
E3D2NTUrWtOJAG0cEB2PSuNrra8lnqz8l1Qm2A/+heKsZAWGTggFlKJ1d1o8QUztaSxRfpO7+LNv
ip2GAuZAITh028TVT3iGy7koXc7HPsslxD7YHR1YitB6HY+DIJG5+g3PUDjfpOUg3dYW62zdb4sn
CnYUBYV0UH/TxgmErR2rHuoMjvNQc9d3jlLCqCIOeiSCexpq7LtudoLFE+FwLkopht6uZZil1q07
LlFjnSL5nD93VSaKGJeo5eoh/K9NCh8+QRK2jFIbWE7ymg67BDyUOcQWOm8eIrfIn2fn9yi/VLpo
YvJ6HH15Ip4Bc+HUKJmFOZcATpmNpvXfLHLijT1CdgqurM6lsKTPfT+5Tm/7A4JV2oO9A6peqgZO
6956AtH641TKosrO7S2FwvjlLURaS0fdHd+4zV7b/mDYp7ZK9lnxZprf80akjLd8yevVx7w6dI0w
P8oPrGvKRGlTwAk1hexCGaSvRjfVmEuU3Uh+TAVahJP/cp9/jeRA5QAzfJxHGPNIVdMGzhUPdMxc
Baz9xrR/ahFL8nqG5QyH8wBSN2UZi2CaBW4DsitTEOn9LJpt2Z8mJVTU3Uh/Nd1rXZwwNuPf9j7r
KTK8BWQUTpH04Hs29E5K2mHA5mrawGgOcxeAYNvVqnta7Z3Wzyy3qxs3BuHIbeDFc19/z39xvyYb
z2IYEs/11OcwelZUt0BHfzSKDuxqauWPafwE5tRLbVEogLAJmu9hBbW2JiJZTEPmEE2auo05bYr4
r/viv47rH8u4c2ERgi7nHtvGkCx8uu5tborw9uKt3xl/ILgowzDTjskQAfCc6thAUjStXixc/7dB
1k/cHxDu7gXDsC1NYGH2UONzdWnHFp4CVXMZPpg5PrX5fpa2tyFFm4I7ccUgl6RTAUki9DBbxT6q
yPfbEOs3xh+ruMNmahGaMmwEtTVaiUlzJFEVduYxBRvVfwH6E09w3whiVkOka3CPuoVJ8DKLPZXY
QT8St7L199tYq674zINwt7tu12prLlsOxEeFiR6y/I2hAt3Zmy7GOJpoQnR1Dc/guNvdpEyBAhTg
YkgSpvc69Wr7gRgC17S6Gc5QuLsdwqAmRraA0ufzzjC6X0qnCqL124ag7Hh5hRVy5lCSAiKtGz9B
dCJpbiM9FvXm9vdZPa/2UoZRZF13eJkQcHCrbVZi+lAdq6Oka0ezlN/Mxnq6DbPuzM9wuM2NGZK8
izT4BW14RylL0YIs3WiK2xpxIDeQi9uCES8Bs6kAd9nLV878DJfbf+okMdbNyyWClqqmr/fRrLl4
PPoRGV2SN0Hi/GAk+UkhM0NryyUdu7MskNrd/h2rn/PsZ3D7Uotmog3tEpEU3Z7q9MDQ1FWOo6tK
ohHmxaJbFnObs3QMOuD11Xhd+cvAxmkyPO7QVjy8g7ZV4BUFZl2x4rM8ImjExXFrNnGSesByJk/W
BZ5x1Yksdxc4x0CSY3MfUddHM7MGbNJ6CnX2Dzp1KIYkU9k32tdGZoLTvXq7nKFx38rprLy1Rnwr
efiuNq9mf1CdtyFKMLNwIHQztZ3gDIoAuS+Ws0jSodID80jmxqZHpKOC4Yumui+1wDADTZQOWvVf
fyzkG5aNJIFMkZrg0NugRUCmYc7al9sbfr1V5AyDexpEDO0+ZIRRciGfnHRwFjnPHsOtau8rxXhf
D9mD3LKfjTbMnqXPryyad5IdIX+YPqTNwu7WFFlQFVoEsXTQywxTBUZxByK9gl+qrhyYRU1yadwz
FqFyztVGUiuXEDHyCg1lfRaHmPfCcFRFt2qGqcw63yd9G+o0B6MmPFU27MbWESWBrokHsFaLJJ8B
8nT0136F4mdRZ0yhNNwt32TyQDGLMVDP+sA/0Chm3RvMbYNv8mfryU/SHQnbV7DGFCfpbgpvr8Xa
bXD+I5aNc/YjWg1MHlTCUtSgwhwHZVPpnqlZAme4hgLiqf8dZ2f5IGcoEcYMIWSMrZHJ815C3aig
+n1cQ9n77605x+HiHIilZjSzcJCRxd1qURXUFmYPdFESft07geHIklGdNXneIIzaVWhrgzmW+dqb
s8tKv2sxmDkFYG+RTdEs/PpViqFtKOSADxVd7ZfLFw/WGOU6dkqRe4U1uVV3V6IGDJmJMTkOBPKK
mSu1oDAyBCdl1W2cAXO7I04dqajQsOFNVh1CcTUcRLJbq/fJGQJ/FJPSQCiFpRxthMDzhpqQwrS2
FWSnb2+N1UsSXIGYtoGcHhJ4l2sIWjFnrAZsDZI8GXWQouFCRlSqB5iPFkCt7vYzKG7VolHtZUIW
qPqkK4NrMhnkzpngDhGhcCsHdXCo1yy5Oim9c9AYkKLbU0heu3pRobkZHMaWhuZ/DgRi1lKtMXwe
BWTKcXo3QW5DBpUPe3CKIMsLt9YEN/81o/PiFpeJHmRYLQM6SpcfihZ9XuYWIFvi5kfjaXo0X9i9
+hhtZH8RJsOMf7+LfyOou71B1g71GS4f2ahNTjLl640072wrMNA4mz2q8aFT/CkTlLWuB2YvjeTr
DFDgzXsEwrgrQ8eNAyt2Y/h/CMg+lvsSYmzO7L7LbvFabyBO3rpQTpUEz42183Burnq5zCgia6mp
Y/vM46bLDtOE3PKL3fim8uP2uq4WDs+RuJNnlA5RhxhIanaAS+6mztfkg2Ggs0TbNuamhkZ2LZrn
u+ZE41aYO4S23cdqL2GFmVsdZ4T5mAp1xxgSPG7y3r5GT4dWczHT4v+IglhU3dZEm4k7N+qcp3Kf
wWODJG8TvZiP2TvzrSANUIULY3zQU+bbPsTld8ZT7UvfW7BWhOyDYndTj20RNjmgEs12W+1bs5FP
0iEVvZPWXPtCaAABRxWCKvygMaa95hx697jDxvsoHUHbILq21hzUeZTFffeGlG0hT7g8SOQaYFeR
yjASDiqsJizPUbjv3BRGqs/LFVXCoUOfziqOYJrQk19ah16KQoKWSlDLr7McDs7GmOTg9u4WGbnc
b2eRjY6qLhoXAa9Up0HCqCHaB0siKrKuRgDnVvLvobaUoAeC/YT0Q2NvGLubhzdTgrh88cGyV7na
GvWunp9uG7d2OZ+jcu8iiY7o9y5hnF5L+3y2DkPxG1S072ySft1GEi0j5/SbXq4IAeu7Z02PhvI6
9c9t9Pv/BME/gbKu6IgVwxg1nz01VUH7Om/mgvi3YUSfip/XnG0nMbphWTSwsiH7gECjs3eN+tAb
waD8ypRDpfiyWe5u4wpWkA+x42TsFTkBbGx8NEhh98rJUN9vY6x7tX/fTXwcatjgJigpvlI6oJm0
Bx3XIH3Y9nBoDPUzs5+ZnW5vI657qT+I3OmenLwp9AiITX2MZIS4JSRGBBf/KgaEZDGwiUHoq+4r
wmymDIsHUbvkvnIGpIIcvep+3rZkde0U3bF1kJvZBr92MrqdILyxoEBUeZLcCXJPxeSrkgaJoocY
ifP/Gx63cmU8TznIieAx6qdGf4jyTT7dZfa3MjqNYOW5Dba6+c6MW/79mRe05DTLZRNgUw95dH3X
5AwsAILu8VVvdAbCudo87geU9wESDXUAgitPTh3kGuwHNLUItp3oY3Hu1oxJpuYyoMBpqjlozwna
+XManzX1ILWCavjq2v1JA/DFRKtlEy0iBCoWGKCnYa/YflqL+AbWA84zFG47EB2vfLSMQjzvmDw0
23mLevuuPFIoV2UuaiiVm/rajnjSsdzIpVsc7UAVfL9r0p0lJDv7DdwuaTsdJDE5jkD/8wHqR/Eb
+hd/fbyoBhT9ar/3jNDyZm96t4PO0/az4bUbXfAbvh4sfK70/Ddwmwh54LFkMdahA1+FXw6e8TQe
WNhvs8/6Z3LSQNwZoHCvBLcPyHo4emY7t6MKok4mq4ELkSxbcpFrObRb9Vf0q9NcVMPljerWn+jr
eKBonLeCUlR/XD08Z/jLjj87oZGu57mTAt94Pjqg6HiP7oYswLeXNxBhe+oO0ZN6D5qZ+PO24SJc
7mLPTEYNk+Cbg8w8RX5EP85SIBT3FaB8PUHOrLNyzCOMGqxLm88sOkAsIs96d64Fb9Plx97YPF9X
/xmMarBIy5xlEUEKXCTWPxreEJClcGXt95zIeNbIyFGL2oNXndGfT/fFgnGGqpO5SfoJqB39JUW6
X+SgnSlAcPdiIkeass3tL3blj0DlvCRGQf6FDnOHH/efqWPmsgSy9qxiPuRUOyukai04D19Vpoul
XAij1aWVBNV+PEG4xwFEKeOkXAQCQVk7BfoRxMo7zScHFMHxMJrhERJ/9NyKeKgdktD/sffsYH/b
0uuMNfcjOKeYWiCJ0BehxykEqys00T+dQ+SzY7qrds4RxFm/8n/uVDd/oL4tCK2vgg4OmvOFGPJJ
mrxZlPbMyR3BMKkNgjvs2t1yEMuhOds3Wt3Yvb0Ia4MaCZka/fv3bGN++2ns7Yd5C1H0U3uXfi9P
1Ut7P3+iUBvrnhJEgtf/4tdufWfO71kzAlNZw48AiW2dPWbyRtG2ZXlXQSFE8DVFS8q5uLiQCTSf
AGW5xTfMVJmjSz/L17v+Tfptb3U0CQTW423MVUioikPcCbSuiCEvlzgnI5nsaWFNUcCE3DkeTQRh
4wrr5Bc90L8Q/FdMU5lIMyCqwlceMPBQhq0vudbDC9phfmKm+rf58t64kuM1QRnW/kBdGwzUm/TT
vO8OmSRY5StPi01lgrVIB2uXDl0SrsiTD5lFNapBWUbZq8Oe6MFk/64MUUy+YjZCcZAC4u8QT7tq
BTKKsptS2cHmzdJq43RxvyVoKphdixhm7FtOYh9TuUzuYyfpKr+pyvp+GIriOZ21dF+UalmFEdQD
MreukeRVzah4ViW7vlOzESreqj7WoNEyoIvLhoFFblaBeTMw03RSwe+ZGs9gtMvQMshUc5cxhoYd
qVAk0WPx6kKBDBCm5/EqAHsRNFA4LxhNeRw1DazUckMOpoFEns6YtBvaBbBuQYSsDnpoTN0QopT9
14OBC7xtgTwJo1cy2sout29pDUOaU9xlqarWm9bK4w970igSNo1ozPT6VgHUwh+DWhcor0zO0tHJ
lIxkUMIoOnQHWgpJdwk1beRyx0GwRdeg8OUWmThHU5Htv7Qqo5pUDQX4nJOJskNlm/SkZq39aVMt
HQVY10U8TDuaGHcGD5UKlhyeSHLE8OzAaI1ryiMvzkO1HX1D8bsCGkgsc/M7jEps8rs4tH0jKAI4
oncSijLXKwZf/AbO8Sl51w7xgN/QZ3eG8ZZY33KQ0t32dCIMblGnXI67ygbGTB6i7qFJNln6fBvi
2pleLCWfgG/GmbXSDAh9njaKUmwR8/h/DwEeI0xm4w8Y7hYrz65Ea9BJDbZvPHPAwJma1uNAcoEV
1wnJr/nXPxicw+5bMG22EjDqoEiC7LF8te/knRoHyt4JE1eh7iz6OGsrd24Wd45ZaiVgegNkMTeu
A4baXhD4Xrf9ckZxWyxGIrmSFoTmznpOPLVBtcJ40n3TLTeDz/B4sx+sPfFk0Xtt+Q9fxg/LNPGf
1eT2nQQ+K2dMGlALnorHpY/As78ZB/Ux9eydFaCjZuO8KW/9MfJELV+ryLoK1krUvhQQUV3uFdPo
oZVUA9msUlcnL9lHZeWuMfoo+Mrj5+2NuXIRgMwATLuLhAsCbw4M7sUpuqaFKIbyMPULTxJ65WJv
NKGxF04RZh1FIwZrBxpLi3FtdNdA4p5zyF2WVA6toDtMEPrJ477MfmB4+7ZV18ECEM4wln17dtwa
rZFAvQsMibjp7569y7GfJaIDd9Vau9ThkbwDEw00ClHMuERhRmurhj4SL3qV9/TZXLaFuqltVHcm
wTN65TNdQHEGJYMajY0EOh+MgEhm5pbJswlCysRxFRNJUK+eBVW6lRXE0QJrqmGDUE7hpxcLo3fQ
JQwafEofam1wcx2ZXbREUVFPzCoQuJ7Q26FhBJxvaYhVs7ZI3qNygrn6KVVcB6TSICwImF4/3d4V
K95KRmX3f1D8Yz2ieiXPLaCmhYCJkYepo99uQ6xsbuyIRd8V/M7O1Ru21kvEdBQQQx/7ZaQ95sg3
JbmoeWbN16MyDpVSbaG2hVWXW69Df8QQF1OJsYtNNz+lxUHK3mJ1Z0CXI0VPRn2YR2/I7mnxCOKn
2zZep/QWDUkN38oAAZGGYPwS3GwNK08ivfTUE8pqyCjd2bsgD/MQudfJnTbOScI7FpopnfsqhZHg
bK99ReTzZNQP8YZX+aePLElWn+ZG6SmYQy07HIl0c9vAtY+IAfelBQBdG6Ahu7TP6IwqMvG0AFnI
m1HtZ/UkDBWvCUmWNdRBXY2cBxiseRU4Pe0ns1RMvE2NQz74jks2vTue0uN8atHcIG1+qNt6e9su
de2sgSQbKic2FE+uhgxnalStUcOw0mVut/9gQZu5GBoBoVvnlu5D76uhc48Gpvto20BqZld6OaSF
3NiLN6Ifc52YXFbg7Meol6ucz2VDC4Yfg4YHxXGRNos89By47WO2wXNS/rCeIF6NB1Lq3f8SLMTy
3+Yu9wtsznN3mIVQQP0A5auP/Pe095U4qF39sfv20/41h+MWPSDb4c603OxkhVXlKp6Q32p1k52Z
v2zzsyuqq/WMNsu3qALnWfvoXRS1jkaITeeNgXQ8qScqyPdf90NADxwuCe9obG0NhNIcJC77IW4q
KM22Ieh+p4Adkfd6YCzIH0cB2Ip5yyvdhrzmokLOy1xOcV41c4OC+JBv5VJy53mbQsz09ndccQXQ
60O7DrwgQmv+AraNqk6prWALTYqHqUEwDgsQrtP2CNeX4WxcgghZINt9uWYRVLUYqSwI6NyzMHnX
Bze6UztXfn7MP5IgzrZISDD3tllrR+MCdDnHZ3tDlZKS2CVAB4+F8VZxbcS/W/aNvltHdas+gOOm
2STH8qAsKgUC8JVQA9rRoEBFP6OpIv67BLeceaRRaUM0w4/C+pjt7H2su+On+oiw8ETeUt/Ypd/y
9/Q5C9tvt8FXHBRIbCH/ZKFbDtDcKEJZQ+cgiRLEhuQYJfdpfbSc34Mq8IMr22ZhhDdB3WwiyfN1
v50tr52npM0JxhaH+k3RP8zi7/c+8gwactk2mnyvUg6Ede0Ekm0C2qPaHXJfJQ+Ypr29UitfCe8D
DTsfBD0a7sLLr6QWkW4O/fLYw3Bc+TLYYWWB2nAnG08RGBclYaV1zXuAahD+AxqZmD3kxzfSsp9A
+zsRr23DIQBd1w+n94mbgX1d9AJaO3UXWNwBkNAhpCYNsDB5XN6XR/tXsjH9bqNu1AcPHPBH+VMW
vTRXdsUFJhdSKVUN7VcFmFWQQBKkwhWZ+DncsXZM7lt3b8eiY77iIy8Ql4fg2T6UZAVDzx0ECS1c
wD/ltzz2WnfaTS7znSB6Vrxi3+1ECiSLGdzVdwHKbZyBqRWYIhcznedZOmBsaTA9rS1dghbL23t0
LUo9x+ITK1XZG2Y7AgvPMBZAJAm1Zk9/JofMf7RO7Dn2bwOuLijYE7BL4UAUPkcM2k0CrybDWXaT
N+O6yfSXGq13f4myKPIsTGMYDwEJIE8QLcuRPOORgha+NgcttU8VDMaKWM2uTOFAuL1RUxBpRCNA
jAhKWdAH1kjIRI7qassvoj8QT9HwDMdEFv/Ik5VhNMcRqj+Zis2u+UNMBVvgyqF/IQADejeLuAiX
tW87SsF+DtK5sXZ8Uvu286QUaJ74/OtPgggAYiLoirdkVedv6aqheEdSqCRhAr6oR0xwvMd//SyA
1IsOkiRFxlfHA4SzRWJVYjQWiM9Jop20rvcNooRqLPBDKx/+AkW9dApTMURdFi0oWr7DXG+opN2D
ZrHw71dMXxjXUFPRkYbn3EA/IilvzuBW7wvjrh21o2VhJrjs/gOMgRyxil5PMPXyNd1pllSzMVAW
Z5C5RkCziERLItbt5SxcuDR8GKjL4RaEnDLUUbjbQq1qgoy+CTVlw9gMThqAaj8cYtNnRfY0SoOf
JKLM99X1y0Fyl0VmY4BvbC0Q7qc6GtODlP6Io9bPR2Tsio3ehNDnvP3Brvw2ssYoYCAMhWAVhCq5
LW7NlUmNFhVV22YIqvE0GSg4HmhozvZTH5WCGOm6m3DBQ8SLxBZYF5DdutyHSaR1UVdCp2OI6rAr
AmruSyes0IZvveb5m6KckuTDiQWV8TUrMRel60hpIHjihbkQVQ1p2SDZqjX7OPGqsXVZemAj5J17
QYZ3xTWhuoc4W130xvAoujRQJXkx1xWgEATvSi2664ocs6/1785pT7e/3RqUioAQk1+4NXA5XULp
4KUfjB67xTB7GaPjtDvaydTeUVZLbhtP/8FTQeAF0yZgpTGX0tcl3qCisTBScSAa1Qww8eDaFsqR
okTM2reCghOiXCRjMNCpXaI4Tj5h96CGWCm5hdmZ2HLR1XpKlUJH+0S1mQj5uL2O64jaYttyu/O1
vNpq+qKp7aV3w/inmEDMp9fuHDfMzex8w4SN5CK85f48C9DYyNrKSoBHy/S3nLQeI+N+hKI6hlNO
ZiOKl1ZcP3jv/5jHHfEJ78y6yLGgNhk2VHpRTGNTibSjV0Hw+gG73kIqyreDkmpyoNwLG8Zc3dXa
qUV3sKnkf3/vW+oZCrdycdk1ebb08oyJupGb6KNr66M2/4zTRtAJsWYPiq1wirhfwG3O7XVtBm/I
nE3wxP1TMTheLEluInK+KzfM1xSSgv+hYs5f/XqmT00EYT2MESp+Ir/L6XuEKiuJ2KlOf5SWwF+s
woF31dZkkGhBHvhy301jIss6XW7Nme6t/K7QfjVoPTX/oUO867Xn26dqJQq0IFWDIACBDVaR8/SN
PHQy6xFx5I7zUwLJqkZSwYt4zQEiPNNQ8kGYdjXNhUMk6yqDr0UaZyd3xO+G6TtqGuhANAT35Np+
QJRmobS0lPz5glaq1HjDWWhbyawt5hrdQt4uA/C3l+w6fYvb8RyFuzxMPS2JU8OgttDLX9JsmPto
1JpHiDhOr4o0W1tUV2iIrpUCyXmLHTKKWjmoNjLnQXWG/tksA3Xod7d/1tqXxBI7yN2AufeKYaEr
6EyKREeCz4ketZQ+jvXrbYTVD6lBmhsOBG8sfphRjQ3iTM2CkNZ5uu/lUsnCUVPAOZVRI/rRJr0o
U7oGicQbVE6gmCljC10ehqjVtIgZcMKYnPwY5Pc5104U9XTMAZSb29Zd5zi4z8odPCedjCgxsXkk
KOwVQ2h2gTljsCFxzcyvag3jPSET3aNrpx1dTbiqIQiqq3xzpyLFjTUb6GyiTbtLTW03p91dVIzb
Ca4sarp9rjf+bUNFkNya9pU5RSQGJKSq3FY33dH+2UZ+EUcBui5J+h/8Gd6XBkSj8Mi8mqzsp6nX
Ywn+rCVp2FnyB5HpvqKoyVrqsZ3AS1RawW0L13YNRHO1RVwSUtu8U0vqeTQyByGXhQKcPqPZuCQH
vUKdxTYEqbjVUBnnbfGfAMSfyx2qWlluVB12aITSjZYPmJoEbrzJ8p+jBTaV+zp6ttSNcLJ41dVh
x2DP6Og24lmrErTLzrm+tMQxy1VI+di0+SYScvisRUHIrv8PhiepYv+PtO/qkZsHtvxFApRISa8K
naYn53kRPDO2cs769ffQu/tZzdY2YV/AfhqgS0UWi8UK55hTAD5QiJHrwAvaFwlFi6rYhNNs9yJ8
ubVtIyCTRXcY+NPOAIADIimxCgJZRP5+D+Zh89uqBsOR2jEEmVmyvWwkq+d96Vu4qy8AWBwatrBb
tNNuovqhMI3CTophm5Jgo87p+zhjqCm7BY6R4EZc2zt0QKAigcAZSTLOZoyqz/0ghs0kFUnskui/
rDY7oLJcCSKxtTsBPWlw1f8HM4BzaVGr5cU8SoiPuum9qKzQ1iYRCfDqrhHwR2D4BYgSGlN2ESfH
3ZgNaD1iVKuTjWEju4hjXPUAzBbCxJ31XMBD462PFA/cCAOuPhVlFtI0DzPa+WjbmsqhtbQgvUaw
WY42aEMtug37uDFtOqjJjd6S8EEN1e7K7OpQkKc51xnPOXgWfAlSKCZfhibaQIYSUYCDSoY3UHvy
AbzeEjvPHy4b6fnxgyAT1ScdHeuYS+c01vqBdJqFTL/fHHP6MYLeKM13eKqio0wQ1pwb5akopvNi
H8FlWGrAScyBignEfcuzCoRRohBCJIQzyJ6QplJYK1yG+efm05J6OyGCQGhNBnqZ4BWRL8FsHXe6
IrOv5TFAuwwAb12a9rvMSDeaJEqSrIhB6zVuNBNZBA3V/NP1mhSEC6WCfHPeGD8ANbI1fPiPoAz+
OqbFu+OPHJ5EQJOQDhs0FApoBhKBUto00uj5RBG4w1V1LMxk/waqQFvTqTqShQpPU1Gs2uT3jmwW
pm3RIrfbTkRztOJ4QR6JQBV5O2R60NZ9Kiqoapzh1AJoH7hHMtMzDQzOXJtF5Jr1By3DjalUzizq
IT8Pe1i5Dy85JHEx+sGDO9GoCWM/glQzTZ/Kun5RS9zSMnpU5LyxiQQ6lsDyLh/fFT+hoEGMMspd
iiwkZyO9FsRpN0eF4xvyptc+02nYzoi1JiICz2e/dJoGhSH+kcRbCXA4gmYcIak1n4lp4Qr1JJ94
8/hBMHPcepWofHCuGnre8HI0ZcTmOh4Ep5vY5lOHBB0YmKWZOjgFhuqWrQYiMsESnnvAUznMbhdu
aYprSWPzv04wNTcGABgrtDKDu0dCkXoQDSyeryJailDfYW9vvIX5uyxs51pNRyjVNU0PPjsVGV2Z
ji9FDucu6/l3lKKdq6h7DL/XXfbXSUlIN3QTHZkIJVFqPVW1HVGb7kapcAJQudnxXLd3pG0qNyIg
D5znsRPIW1tanAagSmMwmLVUncqDIfaBnkDbCp6l716s5tD5OyW4jlpBHLJy5FEA+iOKN8+5yHQg
JiSlo4/EtxXSg8M4fCMtdRLVf026ei9L9Gsq1f0EwIzLh/C8jRiFIbyH0bSmsuEKPlc5J9YcBFpR
OuQ2u0lv241lR95dvkF+ecYATWInd81nf43XEBGVCs6dzqlo7pTkPa1opDPR052iOmp/3zYPanLM
pl0mmvYUyeLMJ+0rZR4byAJ29jHvKBD5AAfQNx4gQe7i3sJAXS/Y1zWRy23lLo0cfHi9HMCCgOlx
B2pgOyDKrVTUTtKndjkDV6wnkiDnt+Z4WM8ynnbA0DJ5xhszrsxykNkZxT8qO5L/rESJO4lmSFd1
W8jhnsk+qZo+1iDH9Af3OneLPHCs6k5KNqYq8HGromCejFcZc/o8Lo8hdUmnkbx0ClQxA8xaIZte
tW5bKzuiX5mp4M26Ko69WbGG8OB8161PSsBfjTCUTg6iXTVTBSmPGLOdWTHdWJmluGnkX5fp8PfF
c3gBRgyA3k089H4f1IUv1yrVr6OpKpFSv2XpOUxbyJUgjllVbiGD/X0hI05yzZcHyBhj47Ptkys/
ipzOREeFRfdGWNuaJOqqWBNpoIkexRQUVc8Czj4bKnPuQjRTKE+S5FjBuzHvm+EpG1QkAATZm7Ur
aimM8yhFp/qhEQP+20hiJ+y/9RgN4b+HgX+kUmj7w1VE/pYFA/7TRL8viEpMGXvHnfIyjHo5ZiIl
Zd6MSnuY22jTDXQj8NPsRJ3GMJADxji0fmEh0TdwunVzV02IQOPSUYfOptpjEDm9iVTDRieuGnxp
eCpnPyXMNGUioMq1RUVHB16xaOpHqoqLSGM5NggpcdblcURkEXlZ9CwbLx09BMZDDlKOIn66rOya
F/ud40C7CuuV5O5e2gVB3EhYUyVUAdWvHLpM9UIyOnUuCnxXL9+FLMI11plj2Ot5gnXVk+8QDTkZ
GhsdQuhzHURelBd7tR0rWy6tW1MOXi7ruRZjsKonqjSozQPX8XRP8y7sm07GxQ/eLnjSBwshVS6n
YJIKnLwUODaRMO5szHNPxliBsF77soKt2qZuGr9WlTcCt/CyXuynzmx1oRd32dZzkyS1wUQpL2r6
IxCNqq/+PtL5gPu3VOBlcfYRyG1glhZ+v7GyRyXsP9VMBIK4LsIyUJtBrIsK0OnWlHKtWUUFo0eX
YoryqVyK6AN+ZwfPVglNg/9XBJ89BAx8JqcJgnfjtoic8jjuk+10V73pG/pI7R/lL4x+e4XXeOZW
GmwRHhrbgzPpeGWySWmDMUafKjj7bT/ELa5VQwbQKgiJGrQh9bvLhrDm/AGm+p8QLkxAUVoz6wFC
NOu5MvZZ6qqg0sRBcLLxNvu6LGx1yxbCuNOEvOhUEaDrO+oo2QoSNLooiFxdM1QEwYVAUJHgcaRA
VR4Zal2WoG1SqF3hxewE6bMSN4KQZ12OocLC0XmOR/np3mBSBoe1QwximuGwlfHC8ZI+zF1FaUQM
Kas7BDRJHY4WQSP/zJFkIEY2BO7PkmuvpYcYTcztTwJadDl/0vyHv98iuDpUHTQkOQy+t8qa0W+U
GzD5cnptGzTjdn+dPMaT4j8BaL84Xbmpmk1wHUMAHX4YjNvdOISiK2Ntd5YyuN0JATXb5DFkTHRj
xfcauUGgfXmd1i7ApQju3JRyJ5ddAxFDfwxjVDH2JYi9Rd30IkW4A0PQEqp2GqTUWgPirgSo2pad
tbXAmtcunsULk3+5G5JqgUKEnUsMtJt2aD0nQERI6Fdu/bq8bKsK/XnLGmxZl+Gt1U0IrSGpRGso
RVtPRrdpIwj4VircJ89WPh6q1CmZygHL1kfzPQFy0FDh2g4Vl+rJc6+0bmi12LjJiSLq6hirs/Mi
2qRpfFNXo+hjRIvLzvdC5VROm1xnz/fuIN1aj9M9BnIxkmgrhm1t5b2/m9zci5/NVxFQwWrgtNxW
7oacdNKoU4zFHk0gs6MUFM3FJkX22gDNz6jrNpzXdh5UN8zi7eV9XnNaC9Emd8pDvHE7XWWP+eh6
HD8rNMUN3oi5nd6dlcfLsv4/eoJ6DoPAeBPywUZdtcVU+RCmyZq/Tyct2+hd8Aaux31cjQjW0o44
CYkfC8s6yNVUbi5/wIqyeDzh9YQ7Ghlh/kHam36oFXULZYsQp/NrAD/hAGSuYav3ByGYyJq6EKdT
inFQ1FX4bsoUkPAWjZE+MEPpRlcQF5MWOa/IadGqnvTD9xRSb5IbGyA9u8uarhzfE9Hc8U31um3q
FJpmynVcemn1kvsCESvHBSIwtYt5JTTK8e3QOS0BrCo1yMlU93HnSroXA0uuv2o1Qbvmqi7IWKJv
CNlKzISenst+ShQSGVjGnu7U6RAWL/HwdHm5VnVZiGDx0PLoSzRI/Agi8siLu+sKHX8ofszjzhJ1
z7CF52JFlc2T/j9lmLILSXM9WGNSYmNQRc+iw1R+jMF9H39e1oc5jDMpwAjBQ4jN4fEv6TST+gZA
oLj0UrDO25aT/9C8DmBPoraS3/BcvCTMIKHr2sCMHBC1TvVJIkrTImS2fT0dgofpJtpOX9I+2GeQ
1glKVGv3hbqQxs96GBjql0NJLp30GG7jY3kMN9E1ACg2wXbekm0tnBVbCYRRFkDnAxtKMs5aBYwk
r8PZgHoWxuH6JLBbEZDVmnX/kYBee24BVSBAKB0kyNJdjyHnZp8JmcdYjHO2Sf9pcdanYqJVbPB7
yJjuZ3e6SXObftfetPFfww9p8w/vPcAnYU4CglBB5+NgFMfUftYqeNlMHt04Q6MFwnARhtLaQVpI
4TP9RtlpcjngAdHpb63uZOpVHr+2899fj0td+CSw7mdgbYugS2yhII6W4/EqjTdS/GppN/l8f/nU
rpkCcKfQKG6xvhT+LJmdUWdJVZeA9qlV5NzA8DPMZegZsynieFgTBZhWDBYx4AX03p9aXakpM7rI
4YaKBDRW2yn+6ET9pWsbZFqGgfOKNwpqk5yIcej1Ju9LJwq/a801803UbEGBZ19etJXGKDzu/sjh
DSFo41QdUvhuBsC4CTy0zCKpdkd8hkh0LEXIs6srtxDHPVnKJMpInUAtuUnsuSyccQBbq3tZKZEQ
7tFitaCximp2Hw2P1bBLm4c42P/vRHC3qlSkAUAcoIdCoAAa6dXQwSz6ZSFr7hOhnoymadaAxDfI
SR0e9oj6ENgGwNGZ26tJtv7hhKI4jPQVGEswMsWZGTHDPlN9ZJdCdE6WYJoupmKrInMbF9a9Hn6a
mgiLei1YMAFKAUwMdLejK+fUsFs89AbARaGcCYa5tq/AefVA0gAo8JIdEcErXCSMs4RKq7ouVdiL
L/eKrnOm8dDM8WZS0EO5ubxZbKX4W2KpF2cRhVSaJvivEGeNNzKIBDDEafuxl2VuA/b1sL6T8OS8
LHLVzhdLybmhekj6qW/x/svz4pDk1ltL1WtND0WcJWuBP2wERSi0nmMcmzOSfsZTPJBwWYytYqvJ
S2W8WLo9GHslAtqo4CG5vo7/CeOTkUWbTYWhQlgZhLshzY/h1O0waLmP9NyWjPmnSscOMLnyIFjN
VY/7R8uzaSo5Hmic4LIqiAku0ecxUO05Au+iqL52jh0ARITFev7GjVtEsZ0Pp9szFQe1/BEqem3L
DcFdMh2NcvQyWXNjObwdzXcZhDeF+YyQbRs3qt3S4VYtn4JRR0mV8T33/+I4WYcKgFWQh+M793JN
SrXSwNkEt/OuaRAXRO2vaq4FTmf1VKLO8Ls3j01rnroApcGcDshUkBuTnxr/sdVu63w7fwfT6z+c
DxUhrwKkGDQycXIGq+qlaob/TGJQayD9YRkxOHI/L0tZ1WYRDHBSKqAJhpUOKTJN7vEtwFONH3xw
CmZpcWgVUeyxfmMv5HE+bS7mGa4MtxuSOKCFk7/n8KMYM0fu9A2qntezMj358rPR1A5NRa2qq4dk
IZzzcsko9SnA1uFQ5fTKJI+Z7D8m4bwxsLKXl3XNuTHqL4xTygwBk3M6QcYYIgtIKqojWs/r6hiK
GtBXUwwMgwydRAoYtPj5wgj8t4kxyrj9zK9uegpCw0ZLuhPqNx0MZgT4efxoZv9QlMK78o9UZlCL
448H7mRh2gYeDj3UrexQS5QYXtklKIQUERpwMQjPN0hVaF/AJuGA6aP6nGh4fEVa8NmNBO1K4Em4
vFEr9o+JXl1BMQKU12cticNEZ9o2sH9J+QZjo0unZC/lk2uSxtbir8vCVqziRBhn/MYYgKlwgLAM
wAtjjUvIHgZBfXJ19RYKcTaOCZ1ZU3qkZmY0ec3qs5o+JM1ghyJek5Wb7kQX7voGfZbclPgHhNXx
uavIxmjRb2RVbm1a11OnPaM71qOxyPxES8j+vjA/OqtWP2Rsv1DkpWgoyYrbSVTUWwldT3Rja7wQ
YppdoJQ1dAukYp+ZwFhpRX1xIj24Y9ShYWtMA+gRj9pV346Ai7OgiAjAaCX4OdGE/X2hSYhhqgJz
5LAGY0vbo9luxlpl58kmLZChvi/b9/q6GVQBKg3iY/7Z12ZKRqwGzr2cCldrrqpIlHM6h/5m6D3K
fyL4F19aShiRlSCCbLTdAIgp3QH37ZX0fCPfDu/BUXPUJ/TfXJdb30tqO/nMfiWij1i7xE4+grs0
SVObecWSuxh26Abg5B9HMD0UoPC2S1C4d4qD0iwViV13VX9U57xHaIFpXSkgNa2I3Wj3WfZejsc+
HMEbL3Aigo00OCeijVHSVCztStE9PUxbUxI93dfdxx9l2BcsDLOQ+qJsLCYBLw1zAH+ZN8TbLGHd
7W6sbMH9eNk2RavHOQ4g4ifjnEHgXLmz787zXTQkThe5gyYY3Fg/2n9U47zHkFtZncmQ1MjbqUNW
T7FzRZQNZalB7sF2YoKc/6j0vGm7CAGGPKE72qXRa51/tIpu9/JHHruTavfj9vIKioyC8yUYLwSz
oQ69NOWl8z+EqUrRunExk1L1wPkY8futFf6QpgGwbvlrW5LNZTXW4qbl0vFlrxbd//3MjLsMdFsy
N2a8awIQ5sqoPl7T3M3VAxGBhK9lr0+Eci4jqumYdRSOGIZu7iNPLm1ll19Fe/gPXXWqW+kJPiRv
3cvKrkYDDL4b4x1o9uY7BYwEkY+vQiyA+dwok/caEhWG9GWkoj6cVev4T9JZLrtWgFnfdZA01SAo
qAu7bP7lXC0kcEtYGEbXyewuq83ENvovTNCBW+jyeq3elwsZvI81qyauNdgGSd8p8KuCG7QmjGnr
Gho6yAXCVl2Sin5cA1MOBOh/pz5QkQajotWAM6zeawqqNaY7Nscuui0lwdFdPVoLSZxLkq246xKd
eYvmQSYuEPktEZfLuoUvZHAeSQvUqJgHaAOyQHvoPUlrvVz1lLK1K8Up6gFjOHagod3yJcnei94Z
RNzj6yb4Zz05BzWVFWLrFlo2xTfVvvJOcJhW76yFhpyDmlNr9rORaZi/BMMD6Bcb6c7vcHDdrInB
ryQaaRAYCI9WSObc13MMvDuAgURJ2/FnZwi+Aj10elEpSiSKO1wgd1TnTmG2iMSRxPbrLZre+uRA
RBCMIkncEdOSoh2MhkkaJDRKX0VS6CggbRm/RlFzxar3w8A0+qVNNOjxLTPVPLWVz8oDsvkqtSr4
6D9bcteI2sFXT9dCDH+61ChtApapmY0f1MLeHKkvyCuumvZCBHe4WrNXOoO9HAfzMWx/Tfr+st8T
qcAdHRJXVAt8rJSagzgrAUR7t9X+mqeSxe4LJbjzM+mVOfRsndSeurkGANBoqwVv/ytN+Ns9q+u4
RZ4A71LcQ7HqzRIBeF5i/++kcMel7rVYb1gaSzGeQ/0jCrbpKGh9OCfgOF0ukzsowLwFWA/TxABm
+W7IbHL7od7Ft+adclO58au8b9wUhLtuc3wG8W5e2dWVtLms5+ph/bNl/FhTZaID2WQx3wgaHtK/
RKDGrItjEh0VS8Q4supeF7LYGVg8CaRIDROjgqyg/OGrkztX6Ysca4Bykb3WstyqyjaEZu+XNRQu
M3cLh36RK7geEXZulKOy8VHZ26je8CsDsZtL9/O2OPpXtZe/yJv74LM5vFyWvxpxLLTmnEfbKjSd
2Zs5GD708lnS5l0P6uhUAehjCxqZPEkigfGynzx7OyxEcs6kCHt/MFmQ05YAAgcnqO8B8NyWRJNb
Aqdick7FoHmtjEw1ddqbIygJXyVdcCWLRHAupa1nXcadD/u0Nsb4kKefwtGGc8Km03PI38KTZpSF
NUON+AjazK3yENlok7tDEFrPbgBI7Rzo3a/qxn+IXym4zYedetM5lvusbTNA9AuCRoHGfPmhyk1p
6oLfm/eUdndW86BHgstmXQQmRliZE28Hzj7aVBsqmZ2ICajtYbxL/GdV1MKx7lj+yOBso6Pgm1BM
yIjS6TnKWjsa9U0y+nZZFu+5LupLWT1laEhhVFDoo+fR8Kua1GqmIegwMMZUgRPU6jZ9HblVeQjj
vSyq4a9niFD41tGejaEvfswoo3mTjdmETO9D84IObZhIdMRgH7GzO/2mERXlVk/0Qhx3VdQ+5k8n
A+pF8rs+HcxqHxZOZu4vuypFJIZLCwHMMTeHAlpJO/N+8uTr6KAVbvpaftS2so+38SG5I47vXRa7
ao4L5bh7gSQpukxySG21I/oZ5fE1lASaMTdx5hExNQhQGOzWGfblUKcqzQIUNVKMJ8s7JfGaLrPV
0W2CrW6M9py8/oNOC4Gc1687VUo0CTql5qQeKUJix+8ImnHkqRd4+9XlW4jiTvNslkk8zugH7Kzk
fs5DJwqMq3QUzHmvmsZCCneeVRzdJugghaZbUzsM+l0m3xDRIMw5bjfzxQsxvL+nfpGMFmtunAMX
E+upXNs0vKlKbyxe+sIxoyuM1UX+Vd88AG5aIxvrn97SgFEE2xvFtKLMreegx6E+UFYAQ2VKG49k
+qAi77hqjwsZ3GpqaFXQCWoQ7L0O2OQs+zTaH+3sKf53pXtCDuXVzVuI41a1kYIWEIpQSdffyPSl
qOBfvRIm3lbfMAbFdCdDtsO82Wl8Z04pKXK2d800On31GfoCG1y19IUAbtUGPdSj0oCAut0m2SHT
fga54DCt3SNID4HSkF1dqMyf6gD0ASk0AzhabSryhzJsDxaoIby5i8mhxRjdTSDrCVBDGxESzNoW
oRvVRI8gQAbOQHrUMR+JlY9wGPTBMO7RhTiqV4kog7K2gqBmYHj/AIw7A/wa1FYqq1Bjx0t1/Uje
B2R2pVzbXvZ+K5aAPkcMZ6OQg7QXX15oiKFKkQm4NhnT744c+rKdlpUoNmT2xDn1EyncvdFbQFDu
KKRIAEYowRQSVunGMKPHBqUailrNZaVW1o5ih3QVmX8gv/BKhW2a6ubIAOG60Cvq5ktrR4dKsqA0
syoGVGqgZkDvPWBqTy3QAJOWnI3A9erj8i3vMTaj1HdWKKovrG0RsE4ZfxqAsCCKExPRjOghELd8
MyeeWSXxg0zDtzkJYi8C2UTmlzdJTF8LNPva/Uyv/SAD33c7g/jKr6x90hARVcrafmpAOWbAmwRI
29ydmZFSieYKyFy9FtpDCA7K+Ya0jpIAN/rp8l6unDZA+6EBAb5KkWWeiiLHIHrYJDHIyYYOQxRd
4Dt+jjtamRIfN3UjtaJ62Np6oxtXx9kGXwicy+l6K34m1ZoCas+uH3tbBrv4ti2LRpBTWIMpoQSD
0jh6QBLAxp6KkefGr4sJpd8y3Kryoa+90LrOJSertgHoqat0W8sHWgKcS//yTS/U38N673d3kSw4
LecM1QwybvElnIElcRAF8diBAOqlYQ+p+rNygcjk/Oy2CTKQ+/BI7kLP9LodvZkE1r1mSSDOo6yH
E/RYPERx36vA3WCWxDr7B6uY7bylCgh4a8XxyQCoUSz/ZYtaFWkyYBhA8eEhwh3bcDSCKleyzBlH
cP4efFLj/8cE4KRSNNa1VuACgt0fWerpJusR7WOqQ9bkg8As3OV9DJBzR55v2tnVtPsJCEe15F1W
8Jz7i0H9L6RyVyMF2mDRjCkQk7IkBbTiaMTXqlI0H75vTtdmG2m3ik/JT38YzXITtF2T2ymV/X0g
K/39MKU5irKqUqFVZZT3ltLXvdPUDbovSq1TwAAqWcpX2ATUG6IAV1SLCavRTlWt3PlJFDyHuT6l
biW1mAvxeyIoPq15BFgM6DIBkYf5MW7/SIWuGmLCXKWYtU3vysKNghdrFohZ8+7AigflLgFSBPCZ
TrfOGtJqUooI6IOZsq1HZWM2oTf5mmCzVk0EFEWYhAMcLHsQn8oJCO2b4Td71gTQBC8bQvJL6usu
AcygGvsbK+p8zwfZxUMKF2g4fY7Erh0kWSiqUP5u5+KvadDsAXQRnMaMWuX0UwCv3ROtCzJH20i6
4+8Vt3BAB+V9KS6YZTfdfeBpB8A+SuC+NO34EO8BNe9lu95O9+PV5OXbzu68R/VYPebOP8x1Y3b8
v4/j2000pRgkqcLHzSSyK+2xs/b4yFDfDsZ13gv6vdc2fymMszEQShBLYisBABFVtQepln8qwH15
6KQofb98XM/uG/QlIgiHDwRNGxr6OENTCvCmZEGB0yprr8bU3DeIXP5ehApIRwByA3YIiZDTjZXH
oRsB4Y+4q+zAAFSprSMFouHrtbLjyQ5xzq7MZoNmbIfofR16ypXqmeDsBUYtxho2+Y3vye6vy3qJ
tolzdFMkJUWVMIMNHlp9XypbX4RuvwZqcaIVd0/rBGQczQAZxuNb5M373k0+MBZ0e1Scu3l354Of
1daP0Ubzgs1l7YQLyrkGMlt1U6kQ3f0ynua3/vZztJWtaZPDXbYdAXgpiATWl5PNPWHQDo6Vs3q1
1DCj3OEyTsmvMb8DmGokCq5WRSBtwDiCgGvEY0J1VhFHQ41gViYTINNlG90SKNeK2ovXBiKBXMQw
tjFLYQL66tTi1bRL1O63ZUSFPU36Z5B/ZV16VBu4qCn9rhXDUfTYIVmym8sU/jS6E+weE3HmTRdB
Mrd7SSq3Sq0x42wH0zOS+lUGk+uGABLeqdIYSJREf5RrM7VlOboaSSS9G4CQz5SOegrwwAU+YO3a
BIcclgS3GsXL6HRFZBBNJBoLpGPtZ6t4AxoPq3lHRZ0UIjGcEwChUTUoJcQkxY0fu6V/3cXYARFI
1foGEwakDoAUwJhyLq0b0iRqqiRzgsSIN31Z2LEVH+NperK61zBPr+u0cyqQN3RU2uTpvCfqm2CD
VzIQVFt8ApfkUJQ4DDIdn2AEbvhklnYc2umvyau8W1WyXwc3eFTAg7a39v1gx4Ibiul3Zl2M0pA1
WZgY7Tvdzj5osl4niCxb/ds0X2Bs9lhs6+g7E7Uxr6q5kMQ5QE0dmqhkMWzdEtcCFWbY2cko2yGS
X1E37Et/EFQ9zm5ExK948oFcWUc3PUgxTnWTgqmvNRa/IjMy2lkyTm7d6f9QvkFqBb4O/fpAND07
EFOkt7KcYwVRwk2eR9QG5NkV2MhKcyAFwxEb0QdvOCg+TlXB1IihVxIyHiBaH4rDOL105qaej6Y8
AmUMNWvXEEHSrI0FnchkR3RRvQ0ivyCSBZlqEtpF4ipwNeWPXrvR/E2lujO9DStngieS3irVSYG+
Vshum+1psbcAAXx5BVbvT0DxMNxYvOMN/qBaecOyt4wdtrgKLJvoP/3xvgRvtW8P6iP1AcrpKblL
61uSXKGG4QNQpTp0nVcO7yn4vWLBrbrmoHQMg4CIGbsOLNvT1bHGAnmUFM8HIv+cm7eSGs5UmoBW
Ek5drkrCbK+OcUiNAp3hVJJh+UFYU0hqvNQtdvoW4cMGaIvHHi2hO7J5G2xlY9xGtnUj2c22A6yK
XTjvoQcwKce0xyvFS/b5jekOhb1r3yYEGf3LvPXt+9L1r0Pv5fJOrV3NoHj6za6LeXE+SOySphmJ
PiB8w5sPljNHd6YIBmhdBjDOFA0vVLx4Tpekicyiwxx35uQT2RkEnK+FspOURuAc2UOFd47wISyx
ghwqnMmpmCFJiyAFyL4zNLkV2fOgyLd9PsSHWq4yV6tb+b7v1O6QTa1MnSkL89fLa7n+qjMM6Iih
IxgZZ2W4aKUaaTI8Unf+h9SBU3ekLqk3mPPPbU0QaqytqgEIKoYBApATfg5QidvO8BMw0YMh3tI+
8syWJdF0ztotsJTBLWmCLuoqnNmxCdzZsBNwE6eZHRcb4OOAx+Ty8q11gqA08Ucj7s5B4TgP4wAa
RTVemBBX2QCXfX8rtpkdADah2BoGgigHGeXj7BzI97RTBN+wdgmB/tYEFCQglpDlPLUhEDMWyBHi
E+oZh6FTYzvuYoGZrG7cQgbzIEtPnUkjLnHI8E0MR4J+TdmrTfhpZI0o6XUmyWSwIDBIGVUfRiJy
KimUJZ32UZ87s29sIyVwVCNzk2beXN64MzEslQgyK0bZAFg5Hus9A3jmTDscPKnaB/277G8zkVtd
M8SlCC7qqkptQpIcIio8vCT/OFMvQvNHL2N+x7RrESD5qkaL5CjnsbQq0RqzZuJ61dEz6zociTdF
88PlhVvVaiGGC5u7Cu3HbYXjNcc/msI16trOpVfaPFnSvhTOK7JfO/OPC2ncYVaDSJ31AdKQaWjT
tzkw7DB7Ruwclq+t6RWFbJs/5WqfxqLdWwtbl6eK/X1h8agZG1KQ45JJn5rihra343wtx7fR498v
51IMZySZOVQYiYOCfvIYNLqdFk6ju5K0m/UtomZBjLN23QD8QGM4P4DG58c/9X7M1aDH6Gz9lqHw
Hdrqe3zwH6bA/ocGDEa7guSnirgC+LWny1eTlrapAkkyuTLjbaqCmtC5vHRrUctCxO+bbbFD6qTV
1VCxHRpe5+FbbVyldjLR6Paqd/2jyFmqIVITrRugSCsXjto1NpDOLuuxdnAxBwP8G1AxsLTX6VKB
LhW1BaIg1NCOBBARGUZzRNXTtY3/XTyVkYxGzpQ7R9YIR9ugXwV1dBQQtjMgFDK8jkA1YY/lts0T
Nx68y2qtRhZLmZwnp3miUCSN4WKD2dbzYxvUgL+4krPNMDlNcDPUDhr8LwtdObXs/mB8P7JCQep3
upZSG8Q1BhjxosCIWM/wfLOf8YRmnPpTEwGa/a7occ4JwvCmxxVCAGjG2Tg4F4Iuqn3UTBzd6R8H
3c4ye8Igw0t01e61TXaYnfzBSm1A1VV31t7adrltudSOPb1xRO/stSTc8nMoe+EtzgMtfKBPSdA9
P5pb6uRPgZdc+ztbug6vtEP0KD9cXmuhQG6xgwGQ6UUM/SNqYz7JNt3gvt0ZEDW++E66L7ffAonM
TC+sOGXXxULFech8rU8gcUAfuC3ZiTMe4s3djGx/7qhbEYfz2pPwZEm5YxN2w4BpeMgD6P1RO869
Y9mJXdj5re7IP4qbwH6ltXuDLcYgfQN3KohShEvMnaE8rAvaFL8/oLlu1A1sjG6+gsMryhq+gdq5
DXZgQaVzxa6BzoZcFZD4Lbgk/klAgrTLjR64IB1BdyAQOajZ21Pi9QbdtOTbBLL7QN5KpIws0CHr
ygYJezuxfmnxfJ0hi9k1O308WsZjK++p+RB0uSfVqWsA6VQ0e3V+3tmnglOYwq8BZITznXJkTeWc
4VPTxouGByV7R/qil/FKH39etj220iemB0IZSgGrAXZhIDTySZjGAp9ME4K+uCsKvCVmvbXB1VwK
nObZXcCkWIQVj3BznvkvYHyVNI/QqQFor/nQFM3zaKnzVsrp89+rAzJcVWZvMZbxOD1Jvdb6oB9B
0VAOgx8ZMrqzGjiXRZxFitCFISijcI2GHTDInIoA95qWIu+H0lT5PmmP7eyYaItUgsDOoxdC/2Hl
kPRHugSD5KrBg6FpeTklM6lROYrqF6IERzOsX6xABOV+FnQAjl9mpVa0VEEUjyiYNKM0J0bWOmO6
iSU39++Sxh0swREUSeE8q0lGPRzTvEXOeEemX611F+duYM2C21IkhnOnZmnkk6KkrQMGlnYvN9GX
1OfVKzD5fypomBHskEgaZ3JZ2poWfHeLUPcXnTwreqLNIRXVos7PKTYI8dr/kPYlzW7rSLO/iBGc
QWxBipKOpDMPtjcMH1+bBOcZJH/9SzrifZYghhh2L7oXfW+fUoEFoFCVlYkUAFAVPIovo84ijUOj
MW7dNIwg+1TaoWeOfC3aFn05szL/87OLiA8UI3Zp0oJEzvGyztnqs3yBMndp/L/dRbM/SDFshDak
IKRdVKQZBzcHLKE0iTKzq3RukH1vERr0AVSD3v9mTXqOTGYXgbAcETHU7cEI+oZVZcNZ2WutD5jK
CA1D8DBllK5VbZYX9I+bUi6FSVNIT4dwsx5fykxjvIMq6oR3g7FyKl1lwtjAgGdBhx64KQpivssv
Z5K+g+ArtlbuBMxuCd6QnI26sklwnwHr5GVQKRPGGsHu9WE4mzWBwIPUNE5FKfgrboaJViP42wFS
NmBHewm1fZh9RuUIPSSy4uR17v3byz/mpLwBumB6r/YwB9qdTWLdE4zoFeouMB4t8ca5n3Uucv6/
j51zF6Wd15foXqQpbIYtaC3MfV4j8wVDe7hRyZOz9i67Hpf47SKAfUDWajZO5MsPOQxgs3WsonUp
f7NU9C63jbJP8pDFxlHTcesAEOJ4BNfNbTevUWiSYXnviyqwIX7Yun2QH9X6W+x8L8q3SmlcJZ2A
h8P+MJT92ILUA2rbFAliYXXbPjO2TYQhEkyRBGXsqbnh28CF3P5xs9OXWcocZn8WRYrutmpCcJoh
ukEczPTgObe/xMOKjflvXNnQtBmUZqHkKPdJ6rq2g3qEDZBz1hDAxfRUE4me9XbabcYuv8fzc621
d90qmhf9zKh0MPUZmSCeiWnpkRRv8SC2JOq8MheM88LXgRvt0XaLq68lOtSx9ctIppOpvaUqxoVJ
7+XW6JnGdKyDfHt7wZfD8OyHSQeXaofdgISzdQ2QMzXKh97t+n6bjj8gLMdysQnLE8nu+m5/2+7i
hwbmE6pcwEChbXUZ/Tn4z6MYc/Ig7cp3Fml3ugMCu7xcc++qLfh73QF/wOkOmSVZWx0zbBnan9jU
fT26QZ8C1NRvWtS0LQgWaKb+akaF15PkaZyiFdtLN/lMzff/TUtnmCmApqfzGdbZ/R2vqr1hrV0G
y6v4x4R0huQQ5O3KBB+PtgNYjkwcIRBzMrV/OjLOXJGODGHnqh6PcKVCCcRLduih/eI7QGiP9S7f
5Y77qL9A11QwPC924/O/hMofJ6VQKfM2FCmgyC5PMJxE401qNxsxZis56+LFeuajtENJ0HSkmS9W
h++tyXeKZ4qrJzmC671Wd13y9L95Je87iCwDlYwlTTWvESfbPtrDf7dNrASgXFCJ40DQck6PleJ1
MB5Wk8jFv4/nJHqZAGfgLL3cw0ZjIlkF1aib5g9t/VLR3e3fv5hzQAkaoE3QzhI51bGzviBpgzOi
VZOjSGxmaPGLVb7aZrmr7fTQD83nbYtzKF1dDWcWpRioMlutqA6L9ogmvTsqj5Wys4r/gnYl2BY3
7pkh6esLqoYJhgpBM+s8dKASNTsMg67hBBe9wXsfhMSmBt1maeMkYlJi06hwAAlcb1k67CG8ULBI
/aKOldtO6sr3WsqBAQCbYU9ofoEj/zIezK4IgiKrZ6d2jfnhQNaE+u2aosBiVIAAEqkvVIA0mWZS
QTUpdGwsXWinXt0C8JNWuLsbVwt3qDcxpfD/ISj+GJRnoaO2AGxUwGBVbB39vobYUfFTdV41e+VO
XPxeZ4akV3OoOFU4VLNnYJOxWw964UnyqWsunVZwP781JORAR90X6AN0KVE/keIvI2MYjlGLlC9n
kYvxhzvbHXx7ZHzHGbTD99ZJ+Pfx3dfHwKNu9+WlOXReerC2lZ8zLLmL+vvKlrhuReOqPvtNplT/
LVVR14bdQJL34YuyCe+MXXsontIPENsdpvv4g++nzVOiMuuxOoTQJUVyvpIZXpcr558wj9lAJBHa
erKORFKXoOigXeOOqAveGdvBizwIDvVuu8HozaPB9G20gqC4rtFKNvXLXTOmAbgPHNj8DCcXrHof
6uP4qH6pvK/Qw/FGV2O1F92ZB6z6bk3S/Xq6WTJuXBoX1IgpzXs4fDfjZopNMLrJVnGFLx6tLZ6x
x/QebGFr6zyH11X4na2zlBqFeN4GZQKz6BN61cZiYMNOINvR/DhWr+aDwxTPPhFP9fRttXJI/R73
uWVbOqXasRLqaGC9MZvhT+ydPAz+57PNOt/2tDv1UX2grrE1vZElHy+djwx9jSh38TFwHmZSOtXn
bS3sAD8B5N8aQqzdPE9s8BX399bL/exLuSV3xmZ1RH9x3QnonNBCxZCXnA0DAzE2YY91Jwx8eYBL
AW/B+i+GD7IvH0KCh3gENCqu3MwP0OJaSSOX8gXjzLr81ZsU44kOrAe6ycx+o9PxHyyYIDww0DqD
9LY85FQqKUc4D5iRTmMXaGM3Xu1oLC2hCVAVAB6Q57li3NbyVMRchYkG8/9etcMh3X4icg4/8veS
/Qz34evIon3npu/O2gIuXbDntqW4MRvNmLQAtmnSgzvFDXMvQukAEo+3b7zFEgFweBoucTCaXkkQ
2X1dJxVEr12jY9MPyppZ4vt7iH6V9ZQyq3ahIOsWX1EgEWzcrp5KS9nRuXkpUCCKxjN7mNd4ZNaP
4UtyisFvCroYTAkyx02+G3hoZA//rXi99FYkGEWE9I0B1Lw8HxK3fRxUwsDyau8kZU7y0ybHPnlN
9PfY8qLkrjdXFnrxzjs3KSWchBsiwjxw49acJU/9DgN5D2BjPJT7ZCcsZkPL+d5KcAGBEBpdyXiD
6e7oDb2b264vBLWFtzHGY1CjxXtVyjyCusmioUJTfbDfisKl2UNpblFThA4biPUfnLXMdOEDo7I9
z5MD9AVdNMmero9ObmtV7QIl2G8HCoCbGcQ9HkJQm7nt2sKhAwG2eXwchTbLkoFSKS95b6qgVkfT
3XfK8TvYc1ayqUVvzkxIHzHnPVJtEOSC0q1ibTF5rXjox+1tPxb2PjRF5pbaLBaNCc7Lm9quutjg
JYxMBkqhYbLp4A40tYKvt+0slV5nNR7MSOHNoKH0dGko1DKjUbq2hur23YD0EHy/vQliNBYqoHTZ
O+mpjF5u21z6Rg4I400DSAQAEiTfQiMu46TvardxMj8Pyn1K6pUwWKpzwa0/NvRLtyYrsvM0gY2k
BMoGZJBG7RZ5yVrDr1tvGlk4eVHrR+HK+PFScMza8whyYFfo1ZVE85JTB1gRY7wPgp98eCm6X7eX
bzE0wLsPiRZsqqvavDoUYz72fQ1uq9eKYmTRANdpjBv2/badZVf+2JGO5SjnaIe2sAO9icS4N7t7
bY398XraBN/IAbYRZXFM9EAz/PIzKYSnQ6DO0ZcVT1MczIOuxXs9GR1g5Ga4G8Npwrx2mR8LLdrX
1PhKMUbr5VOYPd/29jc+XUoU8VNAbKCjzYKbXsqNNROK91oy1G6fDmHKGkqad1FE4SNJh/LHaOaD
Drq0kmQMmnSJ1ze5cx8lEcb+OiWpXBxo+Q5/vNjmkCwAggZ5yXFwGkFYTe2wYBx8zCHFdCBXymHL
i7Y6llHYvlm2atcsFSWGttTQ4o/5YFr/hU5CP9pRR59zGMk7pxj+8UD+0T3xINEQwDUb9AFSCK0e
PxTdXLIKytFhetVzH0olxS8RKXg0OY6ubkLg6B+1vMLLudI6/U7vOmeNce03xFxaP4r5YBPzGNCS
Azn65acUSjuNTj3Wbm4rYAp/wxJvIHvhT3TaNY7GjBGcOTH/DK1fatW+gBSIRXr8gQvDyywgUoA6
zetviR4ysxEYPtbQTev/llkCGupzO01HeXieIJPCLQWARK0sfGO95QcBdEpRDHcD+bgdSgvX64WV
eQOfd1snJ+8sFVZoU4p7ULbUEYsc4F2ZavNpr+ZN8pxAKSokQMqUg3i8bX5x30JOBdQZAM9dZXMY
RChC1cG+BTDkmGrAPyv5MQjDf7gG8akxKDZLq2Oc6NJLawgzu4yn2o068lCqvYcx6whjKKs8HQt5
GsU8FuoWKqAMeKZfGpoqTfQkm887Otob2qXoTo02qBQA+nmpQySNU1jorp5qgtlOk2/0Lg9fb6/p
wpk7q8nNNwruLEjWXP6Gqh9j6HzN5xTypb77VYNfwLQ2wxp/6Jod6dqqizwrDYCUXU1PfWpXR9UK
3uPUuRNQxF55li/Un+AM7nwH0jtz/n3pUxQMZRrPYVoXKBcaLzFUsKFx2gsoK43+36/fuS3JLzOI
8BYdYUuhd7TeWlF7UsNjStZYzpbWT0N/CQk9yoUAJV36FPc44Scoq0CVTwd/m47U2VIa7Re1Owze
2Fb+dtuvhVQGomxoLuIcxUEtkwzkQ8InzNFhq2eYQzPEcybWCmUL2/nCxOzy2WnSt2ZFR4pzVVQF
Zkw1n2qj1/bNPxyNGJbH2COyFoyzSisXckcrxnk7m/VnneXuELzEys/bq6XNW/XqjjgzIoVBFkZW
A3xr7Vbkd99FTdiQfMnVvaa9GenWcgZgN1zR3nd0C4D+besLlWQsJN48KpiLdEyPXS7kBKqfHBg4
pNR2w4i5g2gnuKbvExRDI6/p10TZlm4BDXk10HEzIkamu8l68HSM9RzypdgHsbnVhuEbMBWHIuyP
ppmDrMTcW4Z4v+3lUkTOHE0YwQTqD8flpZdlECqJ3cDLeAC/jl7cY9L270/+edDs/0xIiWHax5lh
z6FiqfypV7PnOJoBrmsznkuBj68FwjEUr0xLVldE7SqBhkGOs7CmHlS1fL2c9jQbvdsLRpbiAi8g
ZAOzeh5GuS9XrCKoyOpmUbtdpFUFSyk+GKtBkuOpWVJbfh9Ztu/01fACMs/+vkzTxEv1KsC/pOBH
Mq7ydmREjRqdxUNbEdYOdeGpVq2Mbh3FIIyEbNtJQQF0k056uZ1pD0oWqOpwDHoy3ZkAJX8Mkx5j
cpwG1Ucb0GzjRBooQzGWwI+iqacnaorytYnpdNcD6+b1bTk5DHUTglHUqcX/1SjLGHSAtpFZLERx
44cB1cZ+U+hFsVNyjXrhEAWPjtAr3JU6EX5qDrlrlWa/NaqBQksL8zhoqUSPoH7mvqpVAWSign1S
KPqeKBZo7ifDz0sy+pMoKWBqdHygujph8EMxj1aF1xaL0q7INkaeqE/GYOdg6BxMYzdOzfQ+1raW
MUHi8tGY0B9n6RC1AYMwfLpxrKh/HdJB23ZVlnxVQq65Y8dtYI6UAMCn21986c0LPBWSChx0GFWV
H6A6hcJOSvAwVIlJjjyoyvtO1O0eItDmO6BtQczqvBu8Uhmce1C4xjkb4rFf2UZLdxUYFlGHQWoB
oirpMASBYKzmCn5FG6usGHvXFC+GsxmblXxw6Z4/tyPFNxbQGIcM1RenDiG26xc0AQ2RV4mXvndW
lnbNJ+logB5u2rcJ8hc146wDeVEErHO2qZqV7tGiHUjCQXfXxkNQPsu7kLaG3sAno428Ivdq61Sa
DiPa7naoLJ2m55EifaMUPbVSWPhGyL+OQ0Kek7zb3jaxdE/M8zSoKIGwGvRSl8ePwDOuMVGBBcJP
c6cOpG8FxlwiEEgpafFZYIwniJ19aa+1b5fCAnwkqJQh9DC7OP/zs7yCUqH0xryEuXbUuVsoIdNR
bozTHVpz/xAW57akklnWxUNGeixjCfZzBsnXzFds9bVNq/oZUHXjX3bWWbYuRXyYVWOTEhTPLBp8
2nj9shDQr6ZOHSYK8nz7+y2H4p+ngRTyI9hSKhBNzaktJCVDVtvJptRfg2htEa8/GAaeZ9wFWrhz
P0fKX2oO4U9o9maulqIsLl4NgFdC61kxDRQJV3hGr50CwgM+6SgKokIuBwcPsp6OqYkEyQGVwC9F
87LpsRve/3bpwDOizRQY4Jo1MUhwGYKjJUCBUVgzicPwFBufEIw7lbnjVfYadHwh85zFm2ZWirmm
evWIrMzQznICU2D+8YburjdQadpRXI3mQbPcYdrYoEyIxdeYHHDv/r2fKAri7WiB/wsXzqWftEP/
ueyRVKu4ESOyJc4eE/YoBK1pNlwfV3iIAI0BxL9pYm9LIeIYPC3pCEOgNXfHuLsfQvPpti/LJpAr
gVQQT3KZA1Qv1DoyrTx3qzHcI5NBp6Ivf9y2sRR9s54JaOhQmb4CPYdRxx0zgLb5ZH06ILUgX+sK
mh1ixcx1gqnOn0RF5CHSwXt3+VnCLk4E8K5YLfNQVPSUmcSD9u3Kx1+zIp19YCUShsZhBWiD7cTr
Y2yZ/2V5tnLLL64ZpuqxbqCtAUPTpTMtt2Ja9DAT2l94/jmkAasab1VMd6GwjkX7PzsYyLm0U9pt
YcUCdtK88ZRqOw3fjOJuilDNsxNm0fsCE9aVm/49DujSrhTaekWRzQazXbPdQKzPzXuKy8rZ9AO6
y8YzUin3r6OQqjgAbYwEzyLF0q7Nh4C3Q5sgR6amGw6o4AJ9FBjvwbDy9F74dBeGpBvEhjyQZoww
1Bhp9oImob4Hk2BxGOvyW0KitUHk6/eOiuYENOspKmoYA5X86hQo92oGDommTN7VCsWEsOsYlOgY
8tGTAWKBwNT/YS3xGAbbA0BIzhW3ZEI0xeFxlwN2bLuiB/o68mg+sqD66/4L5mlR4P3N/4qbS3KO
96KuHIKjA0w9d06WR8zWwAhk4Jn099FxTvwgGaKjWvYigUcjWCy4/trTJyPd8HoN87t0c10wTEiX
5BBEAOBlMBRMuZckk2sIvyEbe3RL+05DAaWM3ErxGuhKdtOBGyvBuXB8URDSYxtYmPKz5DJGTouZ
FxQEFxRKQ5qSbPTR3Gh6sZJFLSQ352ZkTaPA7LRUSWEmjIDFCr4Jo3ox1cJrdW1XlGtRsmhtviFn
mlNwfEmHJR+qQRHOBKfwvdSyOKjmJ+c/w77xIoxm3o6UhRsTBXLU4UEehbnr3x/4LNHWlEYFFy9c
M3j+qGTGkVTfb1tY/EZnFqQDpFLHOswoLJC4d3PAJiatfTaT1L9tZtERy8JAoUEREaa0ai3Px6xX
BQ4OJ3xSyfBi8JVn3XKwY9gJFPcYHqVyrb/g+J+zwkKwD8FzMLMWF68EDANmyZyXHKX9/omYJ/JT
xbsyz9rtbQeXDmJ0IVEAnXMPlMYv77bcbKrAGsfcjZ2H2MbLSPzg3SZQp5XTcOkENsAnNLvp6BhT
uLRTW5nQdA7C39ggJ6hXeENhs2AEJI6m2x69Mp6t3TEL0D/gozAdjb4QBGJQc7i0mU4iz8VcdsSk
6IcZDnubZ903khqHsrVOedfY7mRGr3ZNnrkYBLOSSNvXplDvgqzaW2Zt+GVbgSVIM95ur/ps+bIo
jC4Vjpd5MAqETnL9rS4tTfARrbBaoEvYuKjOhpVfZj8DjKSM9LWLVuJ46TPPz20gcfAkwFe4XArM
i1vcrsPcBbsIC7pPQlDWmjBvsPKZFx07syNlfk5FIsUpFJCl9G/t8Njne9Ua0OzclfSklX4p/uHu
A+gB1aR596DyfOkXR/AqgYiQmjsxiklgsgBUrKm1FbeWTptzM/Pynp1nZtvGjeZg+Wz6KEjBWuiU
OPT1dlAsbRFUDPCZ5ngFnuLSiMObDMhcnrvacB9Ep6w2mUN2wPS0+SYa/2XhzoxJHypS66LJ0hin
jqmyqjrofNuk5cqyXRPTg5sBaCs8y2YWJ1OuZ4M7Dew5Bs62qmqYFRlM2KBHQOWHiSHe60XgW8IE
oB0VEitOXA3EqlZ+SiD71UNFp68Eq6xfVrUm7bgUpUgnMYIO/A8mdqWowTEfiDjCgy5viQdCfuzw
X0nZbAvtLZ8wS3IqM+/2t10KIJQ9TdBJodWEfX/5bUuitOBvTPFtqyzeVWpqAl8SDafCSO1/MYV1
R/ZOVbS3pFPPRBwFOYVzRT2d6AhqxEF9tYl4ue3RApIcg4WwAmERkI1fz8aAHiwDoB0v1tzakiR6
61t+avqfY/CfIcTeiVq0xjvVBQ/gi8aHjaXXpafoKuutbm18aym5Od86ks9JEzZQb8DWGUGLRzA5
C5m9qDi2/E3v/+Uk/bNxZAx/D3CdSEOYCrWvpbMbkqdaf63K/e3VXTyvz6xI17JNRTI0FqxQZ0/L
j7F8gCZIL1Yu/6V9ME+ZzFg4FbSlUlSaIfpaPMMrLDRCj3Y/VRRFYY000HlWuI8esOuMa4no0lag
KD9QQJ9QBpO3Ao8LPasJTh5k8RsKfE6MGr1Dnm4v4O+ZFfmKPTczZ3ZnR3arVXGnUJhR0K186xKr
B9Cq4W286S0yvpgQqgt8TKDnFgP8ocu8UqP9d5xVAqgOLYSmnNOniouUQCueHV1p34dO4zPXKGBS
ECQA7McfIxCR0rogn9k40efertMSlQDNeYmDmD4NNmbj+yxovlb4KyD9A37uS1o5w7aNgG/0Q8Xs
WzA8QWKbRS1Ipp5qgUqXh03bDG4cV4Xj6oaa+CIajHwjgN5pfNKkNhPTZHhNTcrHMqimDAD+FEjl
rmyJSwar9CuQzGVhCxXIxixyDHlHXUlBfCSqe1q32sRse8j/UzrCv4xqAqIeTsBvzCCdjlfVYIJF
J2+qsHPNuNTtu6QnhqeTUH0RVT/Ep84c7UctyuiwgS6zQIdl0NOHROedB97v0GaRCb0wMwUxKJQo
1eA9KulATlEGokDgyQzygJ5wvY/CmvhD3CM7GM0yVrdmTlvbpWNM3kRcQfy06/p0q9Vt4WemU+Z+
TNsGFF/cFAeQFg/fAzWKO1cMSrmJLL1MV07SpU14HkLSNVFPYqr7GNsjA1VVE9x3wTNB0cdJXm/H
6kJzDv0wkIvTWSICDGOSoSZWzUibC4zj8JAXu4hsYtUfqzcHapRlfAjI3lB2t20u7sIzk1JGM2BI
geQKKiI1ONpLvQIENiqfwnL6etvO4hqC6QM8c6DIwJ6/3Ia0qaY+T2EHDeKdgMRCUcVvsWE/l51Y
+VzLy/jH1u9/frblhzEXXJtLwZO905xPdXxqTe6Oznez3EzTpkme4npNSmLhkTGD68D8AaoZZBKO
dFKDzDSswR6OIh09hdVjIU718COMvo9Arlj+iA3LX7HPGdQHMXbJCt3jyZc2/by9zNcn+eWv0C+X
GWpRTtBG+BV9ggmC4KUeEy9XBzeYp7s+Iu7ytXbkdQDB4ow5n1/4KL9LfucW9Ad51OZugtH+slJ8
kzt7EayZWSi+wg4yNVBd2aBcklmDAtHbZToVuAmF/WLS/on3Ub1rI3pnG7xgmZ4INzLwyGt5vedF
VW0cYOpWQus6v9BA+4eRIsAooeEik1hNQKaWfK7E8qY5IZeNtkHmdF47Ki2j04hqrBXpf38qzJ7b
WFwNmTN+wOU3DTTQlmsJjGYVwLA/k2hkRo0vqXxVsu/9eA+JyXFa69ssftYzo+alUTUL0rA2EUiD
Ne1izf7SRp1fYO7+drwu7FU4N7cgQGkMPTK56qFCOCQozAb1AFCzZdl9TV8zZBsZJjEAx9pkzSkL
1vjDr8+i2eaMrMGS4u6VQjYDXIN2NUK2yX7WTeLGkBUIMA62hvlaXMMzO9JmDMC9M6IXi7O1uSvS
zzbbaGIlvZk/w2V2c+mKFBt1TDvwUcKVtn6a1IIN45qAx9piSYHg6A2xohxOJCBYx02xT7jzRNKD
Ay0MdjsYFg+vs/Wa1/Ps3M5KJ0aLBc7kzoNC/lMam03D3sDTJdCOQgtY0+orJpe8w46aCfsBZAQX
1aVJalTdIBxUmPXW9KLsYeT3OVDkxprc+1IonNmRlYZE1BijGsFOpOUHW8s3LUa6pzT0bq/gmhk5
soe0NzsVZjrIfVNIhERZ7ZXZqtDcHLly2OEkImCgB8kU0ofLZROVKDlw1rlbcoEhoFAEpq+3HR+B
aWyN7AShFNTMnEq5B0Ks3xggofnmiKw/6A3onJmoQfT5956DVxBD8gbOZdxFl7+o7GlJuQpO3tDG
BEKdpY0bViLYdKX28+8tnfs+r81ZlBKjNvFMgO9O0L8UgfZfQ0yPFCvP6qW9cG5F2tha3kzlGOBL
EvFB25JpBcTrqiegHSJ1Qur5BW37f/DLQcEJlZA5eZIshiVPykhHiZtzJ/DjSrXuClB4oreZWisf
a+nUmufvMI6PixTJ7uUStk3aArYOU11ngOmneOS57d72ZvFiQTcMTymk05i2l9yJgiQG7wP6HNXQ
sXAeStrp6q7tfaPdaPRRtyPWdn8NvsFErmaAqhzlLqSAkk1FoepYDihuY0IAgCzQhUzjPjPNjZ23
K1/rukgIUyjTA0KHNj7g3pdLSBJa1RPXc3QUMzYp3tSHTLO/1vopF3d5/XZ7NZeOyXNrUpWQZKKd
sgzWIpSNnXxrqC3qKg0r+MoKLkxFzUPN+A8or4HilUdplKlOm3z2a7RUz7Fa36CZx0Hm3DaKGxPN
E+MHdPTcsRpOQUr8IB5XImfJV/wAlJHBiDlHz+XKZhkwaANEHqAD1/hB9qNzIi8DcblK+co3XNrj
M3coBq/oPGJhXVpSgHqzqQJ6bxobPZhKJlGzQGgEwzKNCaoye2weLB4K0NqgPYnnIHLEf/gJmKZD
JoTu9By7lz8BzPpODk7RGdLy0DvCn3mY20fLORrxXgycEVKv7P2lwEX7x3HQDkQiLTeAHDsctCbl
hTs43ycNWexjBjL1RosYGbyw+ftJD5yiKt4lc0yhfSd9Tb0qSihyYHxA75zqUI2mcwcZDQDUBjPm
GwNVkG3bOs0qzna+AeUbEsO4kJsA/hRSNdINafEejiYE1dc8YIYhIJDwUlE25N+s8YEnmDp+sO3t
VLX+7Z06x8y1XVTTbIjdg/hNiinNIZ0ZgsXKbZXviqkfclRH8nCtV7l0gCNhR40CAHUDE1CXYWOD
Slu3QCDsEj1i9bgtischfrIz1NS2kb1Tm6Ou+xM3XYFcSvuaqSt5zkJD4XcnDwrT84sb01yXP6CY
NDWhigqw7bZ5dlyx6Q/awd7nzNwFRwgEglBDPZC9/vy3qzubBXQEBUGA2uSXgwiDPhOGiRmbyvkA
UnCnFfbJiaw19+b1u/yKl3akHEOzCqeqU9iJoHffVG/g2NzbGP5s9BEXGQDzylbvu5eGg7VONKxs
OQq06dttZ6+Pp8sfIX1kk2QaFyqGh63ReOiCyOVms4lT86jYIYTRnQ16Nl4B87fNXkfwpdk59s7y
qz7RwalbwWxSG8j4DVZqZJOtMRCtOSftE5QM2rCnsFKnrgM3hjcA/w3jyxh8T5NDMKy9ba5vlUuv
pIBVCzupIuSObm1uIvB0R25OP9Q1ArlFKxYkzGYOQMzxSp8sTyMVpx0GbyBQoA5b6OqIDsQrX25/
od+jXVfheWZG+kTj5BA8OmHGPE1fSMeMT8D4kevftR/2vn0qn20kIz+VtV1xfaZiDedXOyAKMzBX
ynl4SBoCiRjsPsxJmwCR3tW/iO0R/aEvGEm9oUe1bXfb1/lvXrl6ZlPKfMK2MchYwqY2+En8a7A6
Nmcg8X0brZVcrm9GYHRnCBfmwgF2loHHRdSSrG6w6S3nVOenLjrV5kNbvhvTU2+urOVSoJzbktzq
dGUauwK2TAyuRvamDDyzKJki9reXb80n6frlmskLG1PAmJRNMRKNPkDxH7d1P85bZueGa3fO5rbF
Fc8sCaQ5ibCr6nBexfKhCH+S/o1PMaNrN9BSXCA9wwwLileY4pdisc5TVSgE/DAWSZiT3tviDnyb
DPR5mHK67dHSgXhuSvpWg5kORWfDVBLvg+K7SvZW+PN/MyF9prwoMWlpwYTQBvRVHpXyR4UnzG0j
i1/mz5LJNRDaQNcy0OaY452JzkZeA3JsAfETOPaDRoM1YbjF2DMwJgPOYWBr5NqO3ZZODSUX2Bv0
9ymOQ/QDBq8W40FNczY2xodN/x7siT2MKi2eLsiKrhIEiv5NWIsAvBtFDcQiLhLwvkZear78w1pi
ggsZJvCeV5DnsNBqDAITDN/mYp+ihIk2A1VCt1wjY1m6J3Ga43kAhARmSKV7kgszbpoJi1j135vy
AIQHM4rtAImJ2kMvUhtWgn1xX53Zm4Po7PbPyjwU+gB7+rQrBDN0L2y/Eu2Ul99ur+AC89M8EoFm
AiYwbDzX5R2sc4GTHUsoTvQetQjtI9mVO36q79I3zW0UBoKrR8ik/6TdLvlU/BXzS5fZuXlpVxtN
1Kh0Nt/7xX0H0gxUVz/Tg7LlXrOLCve2ueu9h0oLpp0w8Q5AERT9LpdVzxSwo/K4ccEtAQStaE/B
5I36ymm/aAXcw5jowrISuRcE4VpLHyeU3qp4N1hHO3yrB0+h77d9+Y0+v7yTDdB8QlQSNVvAd+QX
+ii0acgwwAUqP4XxjY7/brbawbjX78DCGbJi2xhMRQmLRXdkzz1I+By4V608gq4jFb8CKrl43wE3
icEkaUlNGkNXGX87BWvh5Ckay0o/Kh7LeiVS5z905e6ZoXnVz7aEcMIIDUe4Oxg/wEyU9dBn+VxZ
0jUb0mawe9VplQTOqE/tsXLtveMb2x7Lyt121/nhNnLLTbLNGXIEL95Ye3XrbMzT2vtqIbM0UHgB
NH+eTJkfzpe+muMUCBXUMW74Xv+AZjVI2R7sbciUn2ST70CZctLuxhWY9wLy9tKotBW5RQeuz0bb
H0CWe4RNu/rImblvfOVbfT/ubi/20lqf+yhdtpqTqJHSw1w8HsHPYPc/ijXEwto6yllQV+p61Uyw
8V7unRNh2ZPCNJUFxw8K0af2pJ2e/ienLKneMdAuafXZoD7uY2tvqFtlLbO7voouPpMlPYrHrCBB
kMIEeTE+kD56JeOv+ZashMMSTel5DF5RR6qYKe/G+fvs64Jp4MVzNT/1zVfshU2xH/1u9+ZschZu
UxbwVcpQ/TpvufRTel2FdhiYzRyOYhO40dG8b/34a7bB6+owPPe7FnuQYC+qe76//zU86g/QX97w
zwCBuqa8vroW0iFXqHlsBKiPYT92G8OLjrGfgyzfpxvQhX9C6vhd2cb3L9FJuPF27e21UOW5XAnp
5KPWaFnJ/CXGO3sTbB0UJw/jRgN34M8j8Dc/MC7/5OzoyttoXl/5vEUrab5dMACFOb/LM6hUqlFt
Nad2CVe3aZsd6rBYocJdOgLOTUgnDmjg1GGmjHIxiLwry3DHsVuqLl8B9y5dUbicMCTukHmORSoH
ECNt0U9FNloI63sSZainZARg08h6FqJ1/P9H2nctOa4r2X4RI+jNK41EqVTe9wuju6qbHiToya+f
hb5zTlEoXDH2nmdFKJlAIpFIsxYx1I2LRHRGAbxhoaYDZGFczudrp8+RDXgI9t5DQreIbxbH3A9D
kCyHBF2/mEQu8w3HI4o5VhJ5mqeIGvLcD+x1VL3EFQ0mmv4YCONwHbZyyaKDCfpANnpvAyiNv5yQ
Qc7TiD0oMDF0lcfdg1nm4Laj5tM0Rg89cKCQsn++7FeFZ2AtlDMVDNDQppQRJ1rxcocuO98s7Q87
WzzH+jGD3SGP093c4GhUs3RvVu0NxiT3svUsF8Cz1ocjMaxdnccPlz9LYFnI3mMYUmUzbd+ev5UR
N/aSpQAQldCIc50BvdOqfRMPenurSiLo/EHuHnUupHwUsL3zTxDw6slOVSN2TTIQhwCktZZ8Zajd
Op13KR72llYpmJCdkRZaHoiRBZdVFZ7V1a5zJk0J+qijEhugdMsu6pubaay9KqEbGy00Lmhioi6K
xyP/HEG7NpDpJriEcvphdugkmmNPzjxTvlumsLUk97JWgg0EFhB7p7JxZsA3nR/UTm4WObOhVVG+
dxrZ2Qq9L5c/ZMBQjLGFgi3UbSWMu7kpQAAtOkBY1ALdheRh3qKc5pnJVdsdFNTXLusm3LGVOM7t
NWjEM5oGS7lE6HofxiADdPCUShsPgC2tuHu6B4yDNERwBxMIViTtJyi+JPmnkr0O9pUlfV7WSejm
VjoxnVePgGFyGidtsYRVoboIV33afcYTORSYS/q/SeIu3VYiTSqzF79J/lQAX5VUN2+fCPCpLssR
7xKGEAHpgPonX6AHZIBuZYqDzIKmu2j7u+nQuJG0eXhZjPA2h6/+jxhulyhOm2HVuAPrLpf9qEqV
cB5jLbgsRWwLX1K47SEpgHftHsqY7QkgXDvNehvGQ93tAQhJ7ffLwsS2gIkxG+20yPRzZxfMw4sT
SbDvzpbAMof3IObGNIAvJUTdCFSEeqFAjGotuqPwqD83O2pOihaBRApJQQADmQ8afbUmyV0qoMEo
nrLVbCbySkhLo88TmAQonvLLqKEebSRw9aQx3Ly5aQBdV9X38/DW6P8Y5oOBQCNHh3ZrzMHxDclE
R4gP/CVkRGLFCIcmRhytZume1MZdARCpp8t7JjJDwIqgyM96a76Rkg6kqvSyi4Ez3mRBqcY3czzt
LotA4g+7wUWuAAYCLSmY64C6z0M1ZpVdzkaet56N5NbRyLLk3YpBB6t0I5qGCjXPn0gkjYGsxdVB
SrXyo6ts0xu0qHocajt5itDJeh/PpA1yIoFHMEsNJHJs6TRqzXDTd8pIXBQnsUy1ltOPyS7bt7yY
NM9olfoNOPJ24k1KLXmRXU2/ZEkyHlrMpN80hROhfbVMQmWIp99pb5bazRTpySG2WJxWLLL5x5y6
qvW1IlEP9TJJwRgvxWGRE6v0Oyc3ois9T7KTUaOe4JZTaYAfY+jU2Z+n2QSDgqSDYyw3K0cFk5uK
qdloKfUkAPWWRtxWtlo8I8ZkDArZHAK8JIc/Qz85LfiAM/RFO1nvaF40LuQwK9p0lSlSeWqLcnyy
86V+aSX6DFTVO4gawqkimKmf5WUZ3M5ygPSVqCWaziJV22EKv/jRW53tLUpdPPSoj4Zx6yjoP1eB
s0cmVIwBEZs2daCb+Th4cymbgBErtMDM5OygFEQNCoVNuWuTdYQlSQEZmvYgNQM9GoCtOsyYmR9Q
c5gSjF0Av/ojj3olPurFUnj46to+Np2ZVgHVGwu4s8mkeuWCJXcRskXwF0QG60HR5AwReq4f9SbN
ELzmuL0wb/9S1s3sdpLj7KYhAtQntczetfVW/jFhIAMIRkU1m77uxBN4aDDeskN/QFZ7tB7ix35p
O/uxKKZ+9gaDqK9k7Mqw1qda8UyARe5GRZk/ZSsGWlCj1HVQAhnueXawZ75CIrNCQ4QOmWpjJK86
oIXtox5T5wmRdxnOXd+qkQuSZ+16wSCa4wLf17RDovTdaVLBkHpsUV4AnQXD/SVUBoVf5diR4QIt
aB7cijjW4vZpjQyPNlbDridEf0nLOAcBREHIUSplOayjvAknClwcu1nQ8YpJHh3Pply1iJvH0ZMx
gMdimOTuutfARJbAkx3bhNAwkjrnpI1FqkJ2nGe+JXdx2IFD4QE9+ctBG1FQRT9rqgRV1KV7fVoA
mFQ7A/C4DWOM/bqwhsPQ5GjGmdIJhAvAHvijpUOcue2QIrwY1Ak8mPEUnTRJKh5lqxp/g/UtDWZn
AavbWHWhjaa034k0AcVvyuzlKidZBGAmQ7unrSJ5aYk8uKtB551BBxDMLFLc/MD8fKq6VlnH72qW
oZZVp7U93kWElMcmKoDUY8tdca+PrfPYqTS+KzUyv49zO1s7Odec/TKqEQkXS2pPiVJYuADRtRSU
XW7eAxRN7v3Rlgrl1MlF/WBIHblSJTP7UxkInjDB5KAMqAP3OMBcLahEzdwexsduJKC0APDs0Vys
2QcadwZyTMWaN+5twdgGHsYY6AdqORKOmGQ4v+BGxyoNuwXbNegQZV9a0Jc0gSbecnzHtALces8G
/a0XDeYI4T17Nz/+muPKJ9U1YI5/XXbggua384/hYpVWlus2ztmdVAAKengCVI6fWT+mSfOXPv5T
0Q8aG6ckQjjWdW662SwlfGqtV4O7fwtFKmwysQT+mB0z0vs9BUdDq3pNqWPiTQl1INCYBRriUM7F
OPbrxgKwyIW/wLAZyFY4rL3mW/efRDPA5uMCM5tfeYKO7DbZaaT90RevlYzJ/Gao0DldxX5RJ65T
TxuXtCCwwggrazLAeDyGrzn1wV+uTYVFIb6jtwbG43FUjgM5ElSsNzRlZehvmq5EsU9ZxfOV1C9W
1zfgBaqpnzqBnNEA+U23kb15eDHT/ZQce3UjFhZEc4yqHK9L9DbqCLrPheYYN45QzkN4hXvQWMYX
jESGyyKD0JBYXt3kD9L887KigogOA9/A/gAOLF62OherJrEkLUUPkWmbeqNO3VhNMJx/iApgP+4v
yxLEWIBmtZFbVxDVg0fvXL2BJK1eazMSBdoHetJdq/MvCxDZx1oAW9/VpsENop/QhoC+oym4y/Ty
hozRW5HlM15LBd0Qx8yNtxFMVgEEFnkP1Oy47dKNDFe4sWC7hsdmfEmy19jcyBAKl+xLBE+cmMzS
XEsjREza5JsTULO22H83lDA5AyDRoo+mCgl988sewt56/hc1aqBHogKG1nU4D8wSn2+LtkjGnOcK
Yus0KV27x10PmAFJUd6IWp+GpLtfksSt6bjV0SA6T+jzRr0TkIGY/eM2KNcKQCHJausNreJG5S+5
DBCzSQlmDIunSd7INwivB9xTgPhmiTeTP75SOc0S5lTgnn4QH6MwxW3zqtwgijpUn7Rz5w15ImvH
hBTwbiyMVeBEnS8r6WnfauxqzJUnWgG/95dkXU1bnlAkBcMG6JoHnj7cPielT/DgkzXYR0Zu28ab
o8mlGkKIf96Ap6HD+UsOd3aN2unGNJehDdgW5MoK26U4VQhUCyJvFGxFhwqYLqDUABodknmcWUxS
MxpZArNAuHEq7OU051ueXHSqgEoFr8Cey3hQnu/NPMg6QgWYAma3Y3cwCUbRpzQCrAtK75ednojd
An3oOFtIQwM63OFWDs8NKhmlg6gkmN7w8EGb71W3p4HuLVc1uNTMx2hnBdYz6u/uXLnNkWwkIYTK
rj6AW8/RafKisNgHFICcno6E/M63ELdFefaVlpgcOV9RB/gkU75AiBQi7KfBdRl0v0Dgti925qH6
iJ7au/EVFOIbjRmi4jPkAjYDc0vIUfF5X8PS+4ZIqHG1jftjCcGxkv5IFC8+PFLZVcMy9zZbT5hx
8PfKWiS3oRqIZcY8gqqyNxyUMO59827AAGugeNK7GeoP2VG9ke7kcKuCK4y2GeQDcnsOplb4gpRq
1HOidRFGO/fTSX1GCinz030Uoq9gDwRxCuqvZj9evVy2YOF5XEllv6+u7VkpeupkjPV9ustlw43U
jakVZoDfF/RLLWbAKwGLPeBtHENAcwLq3nCV/SEv6c7B1NbnZU2EV8B6AZk3XUkixGzzVMcClmBM
veneyCkNJDRW7oy9c+z2+etleeKT96UY52biJE6HDigU4N9rfFMxXB1QPMX4dFmKAEJGwxn4EsMZ
JN7HtaUMENP55Y3hyh4N3jDWJB+iR3n3sw3TDbUEw2HnAjmPoptTOgzgwfa0DzT0lteL7Kmj27+1
T+DG0rbUE8X6SDDiXaH/ZaHl3pi6USmZRWEe6ODv3tq9+o52lmv71jgaW/Yhuk0B64fVZAE+HjHn
9tFmLXUWIH54yKw9aI+Dj07H7pS92YfkAXNo/ZW9635m+y3+auHBXsvl7BLze1oeoyTqKR95kLwQ
P52ADOlOD+jPNjz1Rv+RSa4MStktihCh7VjAD9eBlIWWd/4mNNOUJhVoH7w+k2nYkhzJaqObZ19K
MumQVCPUXygKQbVmlPCrtp49LlRun6sR02RRqUxhpS3kum5quQouG7Yu8Avrb+PsulvshgA3AX6B
DJ4K4LlKGneXRQhNGclesE7hZcc6Gs93nMoZmBVtC3HNoiMHqD0q9H1UkzAvB68m6C4of9e1fD8Y
yUa2QqzcfwXzZNEwd7tNZyx8lCm70Up2RCn2G8oJzflLOZ6ZJTGR+WMj9N54rE+YtEX6Bdek/Ayy
xvj3SbpefhZ/ZFfbKo6K/PlqTR2WZ1952W6pEqU2DfAzE/mlq9Uwjtr9YqEHztJBDUpjz6bmXVvr
75f1FbnbtVzOURRag84fGUtago69+EWlo1U/XxYhXFEdo3AK6EUUAAGeq0boPNlWhBUt0VGA/KVx
a6KfXH67LEVoGyspnOH3qaSD9J3tW/pp14d+qyVeGDWxsTo8TjBL+G1un2SgNk5jRE0aOI0BAktd
60a+o775QXfOoQ+nrcqUUCM8MRHXs5mzv5mzlUksJkEYXuHGGNQXaTzl8sY5Fm49IDExXMamevlq
aINZAqAnQaG+qdB8PAGk6X5Y/jkgNx5z6MzFHCTedEilne/+OCbwhABn8eb2oRoDOt81+carUagI
mjTwLkHmQuYNLFbsbuhGXHZ0/vsWv4kwG5SN7b+x45UYzsLspcT/shucZkDozN0yCnXzRS43nh7C
47ISwy2YU8hIzbP7dJ7Dsj7l1qGX/HzrEcA+lo8fWWPL/66Zzr09RiclwIKAFNXyluwkNz8Ky3fA
QDoFyhZxtPjCxLMRqFsAmdX4AVypMAZ9pEnn9T/tPqBDMB1t4mr74pj6gBTPXHvwgW6gbfg28ZFd
yWVLvTpBCmkAI9Mwucdxb91KD3jPXVe91113Qed173142QcJt45xMmKaCnPcPNCxLvfmpAHozcuU
U7oYHoAlD1nzmUv1RiVZGJQzGIz/lcRvn4Hyjo17GNs3e329s80ro35V5teEHHJSIdlw6LL7snbb
eKvTRRx3rURz2TWtUUZL7qGkA5pO13lNHpUHwG/ELgknQAN4ueQl1/IVKJks9/LyCm12JZm7I0Hp
gGNB8g7IeGgvfCi7k9YDGu+mzE4T3Zq2EvUzg1IWvktGayF6AJjXWRmPnCXgGaHQs7X89hrAvCiS
HZdgvrP2dYiS47VWu+Wt+nBZR2E9xAI8IWo96AQFkOa5WK0iNDcW2GznD6/w/W70GB/ek2snXO42
RAnX80sUb0TZaDtxtEDD+q0PzD29MX7lv6vr+XZq3Hmn74y7fCf/iN8TdzMfwMKKb+5nJZo3onnU
qp5pOfiK67jlvriybkj4/hx5gAffMhyxza7EcZajDABAbf4u6s5xlfBu8NLrwbU87aFwY886Fdfl
r61GZhbWXFKRj6wYwBbBhCWmbm8b6SqX75rRlUz0AwWX91F4/bFMJgZRAXDC87rgfZyVGdgTvNTB
uLauuKPza0gOl4UIg5GVEM6V5mbT9U4GhyMZkatMD6hSXhYgWi7W9QPCL5mNznEWAQjKsrRjHO4F
1ZpuTrwlLq6ryfFioOMSq9moQohc9VocZxFxp2FUr4a4PovcQo93fXMt1btyazxamORbC+LMQG2m
LE5VLNy00w5Z5dLQcCd/ugL6dnOF5jrjR38lhaNL7qet8721pGxPVx6sBvU7MuoQre+ND/QIVO7i
54ET6LdN7Tn3+q7Yx4cliAKy9ZrZksz7TrvptL7E6jr2zzI5FtbTXKD5Iey3COhFtr9eXc4snX40
xq6DIAPtiZS4VbJXQZJz2TSFV4Gj2JidY/0d36fA27K3OxbDUhLEUoVGmKu4eG30A2hf+uxKTkAL
BWYIoBWcMvUJqJ1RspHuEy3o+guYK19tpQygcWtkWcyuvC3mR3QQuOhlQdHVdbItbmnRmqKfB+6E
FX5sPmNqyXm52BNCw3S+VaVPWu60rbLplgjOMqWmHVSJiZgr5Z5kSICZ0Q6Art7GxjGnwfvgtSqc
HeYDCH5BT4zLFAynxc9eCho1iKs/mnGNDmQ/mb3SuZ2GjTBQcK/CTADaCMxIhBD8YNIyjQXibkhV
Guoqyq8BWEJl6erK4xShZbzfXdZS4MrOxHGubKjSokDvGB6mcXNHCfH1LtsNGJbF425jQQW3wJko
zpkteC3ao8leWkMZNF1+jFsz+L9pw5lGM0iWNncQMZS3i/I6K4/28kj+xZMRipimBk5tTDTzQyN0
BBZUxQKCaXxEE46RHsgWLI4oTbaWwY+JKFIXka7GvTzbhY9Jad+JSxezpe8dYPzVmAaMxHVJp5Cm
8/3lRRS9uM5kc7fprKqTY4yQLetvWR2M+bGowyp9WWjQJs+xEXba40wPY+3r8r1mbjhMgbc6k85Z
JODldZ2CbxRA0LqXyJ+Nk7h5AvaHSn6p6mHDYrak8UYJIvQiZ6+u3rlTtN/6kHk2ARRteYWOzo11
ZV/OORTkPBG66Rjy15HWOPfDGkCpBzuCZsaMcJlKJxml3bGL72iWoMwbvVcEDaed8oBq162tpww2
7/InMJd16Qu4m6AqbclRcmibTehMsu1RQYNbo3iWQrcwgYQLu1KWe4qYGtDBZQJl+9S4SqR4V+vG
UXMGN1cLwAR9/hvF0HyCGxa0MHw6So6XpCAKFDPoQZ9AQYymxf1lEWKFvkRwvqVIBxpJE0Qo6Aud
LLcGv9NCTvmwz/KXy6LEJxDw9v9Rh+3j6sZW1ASgAgqCr/mIwll0rezaa/sTlZg7gKIbRz0s7rdu
VVXonlkvtgkuajQYcqfeUaZcGVLI7J76IPNBFhKiDVaK3dRDmTfQ9qU/BeWudpOjeYMfTrDdK+2u
3WpSEQAd4PZbfQjnAGgOsxwLfIhxW3gv+RUQX0rTUzvfPmGIypvDn7lfU1d6Is/aIdkI7YXX70o4
5w9kdPymjYFdnouwGT1Zu+oiT1eDlDzUJt1wdaLY8ExVzqaqqcmdsWJrvqt9ABzs3wCgP4SZ7zwo
D10AjLl5H21cw2LjsoHao6K3n1FhnBsXVpeOqlzg+jJNt8W4UWWyfujFBW/ydWGA8ARTeaoZB2Ya
e4WiAvs793vjA5N1G+9C4ZFafQm300miTO0ysHcUZsjGa90BSKmOSenGH7eIhMRWtZLFbWxq13mt
zNBaP5LTNaoyw11214XmEx5SuWu6mpfu+k/Jv88wu3v5OG+pye2yrI7gB0ggWrLQtWBiDqXL/QaQ
7tnwOxn1LaMSlG8BHPi1v5zzqDOS2kYNcbP0OiWG29NDY4VlBIwr/ckx7wCr4aZ0Q0dhHGmDFgoI
eyg38EOP0qKafdVAaASY5Rnpetus74EuoVRbaNjs87/dYStJ7EtWvtEwKDCndEiKUXhKAWEBhhHZ
2nADYiFAWgHFlo3JFO72Su22yw257LyxQygMguestXeJ3PqXLeO7GICCYIYSzVcYi9L+DsisdInq
KIujAg28Fhio0KC52EEDSi83GYyNwoAgNQhRGDNgRIjIapuc/ZfKKKWW1qCQ1pnXafzpFP1Rlfu9
nORBlv+xjMyTwL5sqf2hkrcYQb/fLX/BT4BeBPhFzHWzE7LS01YyQEpSCK/nbJdmxkM+LP+4jnMu
ggtt1GzK5GpB425v5jsLrd9yUfhVUm/YuSAwP5fDWYZGsEt/G4Sz4qQlzyM6NSfzvlX9nB7NJPMK
+U2Kt6DWvp8uJpTV2kzgjIAe6Xz9CHXQz9Z26KTs0b9WRjuS9XurUl3J3koWbInifHJvmPMc6xCV
2GYwTTNuBdbH7tyiC30jx/T9rmVaYXDONuGwvtGpYxDLGWIDWyYVXpm9dGRHhtaNrOem/GXYW3GF
WLEvaZzfaOK81RFVoP6vXJt2A4KSg5Okbm5suI7v3v5cK87WkVGQrWKGVnNcoit+dNP6jyO3xyl5
HaQtgrctpTirr5KKqkUFpaQuSMHkkVu/umi8bbfMnln1udM9V4qzepWkHePJwcN6Th2fxlGO/uHu
vrPGt1gdb/p5RH/5rC9XhZmh5eCylxQKB+IvKo4sOuX7ygekm2SlhHADTD0SKBinD6k9OGXqVu1j
Uf+JtxKDgrgM6n5J5J3lYiioF/UjmlR+Agz7qAY60EMf6mDekQeKCBgeei9fbT2ZBJWGc7FcoBCj
pmLYNRP7gv7lxJfCCKBF44v+u9yTcAaKdO81f3B9GxsnUXgPwbUwyAIFdSPOv6CZOq1QaGeDmNeO
0oHr15+tZuOyE9Qdod5KCuda0AueakoLKVmzNwAVHSODZnno5vdloP7HVRDPe5o5LryoMzxdtiHh
QVnJ5q4/UlpDiskBdAZ2+tVcQIhMTyAL2zepGV4WJXQAK1HcLpZo0M7qGKKINO6lctmrMxp0S9ur
zMKFjT9fFre1d+z31d061VHdFwTiFOe9Vu4rcJNuDg5srR7nO43CmZtkZqvXgHOrvi+7MLaO9rJx
0IWqgFQFcNCYhPyWIAF4bpcAbQquk1wVkt/UH8nWGLX4/mbTDyoL7r7hVlAkiktbRShidK+Kjdr+
WOO5sbwvUnttOGowLPUbUZCH32JIEN52K8Gcq07R6kcqdtul2q51qFctcCQdAB8QmJtIs2WmsYEM
JTTElUTOaWNQEP1uNrtf5Rp1I9XaZfb7FA33CpW8Upc3+gqYXX+7I77EfZvNIXKSDOyCzTrJq/sY
XD/LFm3VlgzOUZEGk9klRsI8HbuGcDZy5VneajkRWvtKEc5P4ZFo6D0bO+v72k8H2fAi1Q4WS0HM
AFqLy8dX0GcCr4gmActmMMjoizw/v7SlyqzOWDZMQlTLPq3usug9ak96/NRpOriGX1Xj0Gd3dXJo
k/cN4Wy9vu/Zl3DuYANVqSJpD+F6gXnVK129js1XIwvBd1IUjwk9KQb6azZuG+F9zuYjdFQ5EA5x
Gi+0BlNjCqGg58ELVdljbt8fVTWoDSDrg0WntjJPLjf7BoTKruRyyk5tYk8mC5aW9LTMKV79wH2O
7DmYqherLT1lfiFJ71X2iwHojX+z0ivhXFjYt4VmLSyE78B0JunXFbmxjI85w0CBdeytPY38uAkj
6/6yXKEtr8RyXkeKl9hJBoiV1KDN7HuKuXojojvFerksSOi7V4I4Z4OZn7EBxjTeDVZymPECsiWy
03Nn44rY0Oeve1/ddllnZFNtMDGTE7l0nF4TbcGoL2pl/VYThvjN/KXT399XwpJcj+ucQlim/lHq
YALgQnyIMOBOJQfgDDu5302tO+CMXF5LcSDIhmxk1kIEst9zn1CV6FWyYkS8Hdo+4iHy8in29Uza
21oJMrUqVAuM4Q/NQZezQMdCS4v1WAAEvnBeZu13XfaHjS8Sn52vL+J8Yt2UQOBuBjwAkNYBIOtw
OxQeocnRAIOXpe2lFgTJXeDEG8HU30LXNw+1WgoucAO5s24QG0ux0Pcm1vadiTb9ybw1Z92rSiuo
kaFWsvuunI+DPQGCSj4YSQlAx0cgcwD2P3qi5q/RfmdT4XKvwkyS42DlmYum831XKb/bogniGMAR
lQKO35ZkLkikvJFaD5eXUHgbrxThwkLMR+bAB4QixYDppUOcfVBVcXXZj6d5Y7fEDvZrszgH20Sg
l4rYg4mqV5362EbTXq7vle5Wx5tCslzVerqsm/jwfwnkPGvcyIWpj7COWo9cHPqwlYGgMU3BZTH/
nwP5JYd3okQHxRMq4qyTwbYCantxBZ572RubQ557Zd/7w+KifLDfEMys7NwKwTQMOBjW8moxlMXz
A1k7oIBSZQTAdXpqI4yA6UcTFo/nS5/9ypGLmTJvIKep9BuM80bjhnMVPEghn83JAPlMgDMrmYAP
1tjLMKZIIbdIyuxy+UoHrlZEbfDUz55V3WEWvwFV99KiqKf5RXIrz2R3eSG+G/H5d3DXCeiEAXFE
8R1Jt9Q7ZARGN5sS2ddJcxsBZ8clqjVvyPxuXJAJ6i0kmADrjcrU+dqPi4pRHYYn3Ds3hR7G9Cnf
Qu5kn/1te1lzqIE5P8bseC5iWFrFBlQOckMohcxDvEfvfNDbAOVREtV3olOboDv88lKK1ALCNQb/
AT8N/GDOpCT0f8ijDrWm+cYEXkc57wA1dFnG93AZN8hKBncuJ9OJ1ZiN3aIlzpZgNlnxf9SCW7l0
pkU0sc0pE29AYnm+ocXbZSXYR/Kbs1aCs7kemQFHkiDCIqBZ7N0iCsz41LUbXVJbYrgAZmT9OOyY
eRO91qbPanyNyntb28jDi3fEAcQEON5wuXNSytkc47nAjvTq6HbxLu82tlysxn8F8KwFUTrboMaG
gHp+bJp9ab0k0aM6bBFGfb9iYFmqiSFrzOUA1407lLGVglCArVY0xFrlgmMOjnepI+PTzHryGhtS
/rnodfe0RBlqUG2RRxuvCEHBGp8AiH8ZuQLd+jZTvmSmas8LOqUaINLTfXSIfxix2xpeeQiKF8Mj
nnlztXxqj5Y/vtkuMtmYdwUY3GXrFJRT2WfoNpgb2P3Ag8hrFCBwICNEYbHw1ePkpz/M934H0na3
POWVSwLnSfrn0z3nMtVzf2VLg55QB80VuI7M4UndooUQ+qaVTtzuNp2UASsL/59op6YOTefZyfzL
67Ylgh2UVWxdps4o6TZEmPaNZBxiO3f1LRJm4VkAmyLYdzSW8OEO22CnwGnLIKOkDUaCf+J5OVWA
p7J3l3URyQGIC8aUQO3FDsW5LnLeT7ByVsceQCBvL/nwWER2Mnq93au/pjypqg2rE93DSNWCNQmM
kcB95lYP6YRc6xo0ujkFIL/7P7GJoaUKVm8NrqFPr5f1EzktXf1/GPeGifGCc/1QxKGjxqgD9Kna
l7aJV89WVVeokIorGNiGMDx+LNQCuqtWmriBFXXyiRkAF9BtQFGgfejd42Vt/m47f6GYGMQDSC/Q
UL5vV1tnRdF2bOjYCbs39VrzJ1ARv403OZpvXfUDhOC75cZ0n8m1eTvfzbfvAPoIndBygQkNWInL
3yNa3fXncIeZjqD9TGp8DtvEKcIAzvxyWYIAEgPImyuNufOcVqWmRh1EaDvjJrqu9vJd51uhdVMe
+3fJH471tekWe6D7heUJZL9RePkDRAdkLZ8z105tKWo4kM/Q8oriZKc3USX5FR5a/1wQgDhhrDgW
AOTkLJVk+ihXbIJZjRMPjQ+l7LZo7yj1w2U5Qu9lQIDusCYBizvxk0XLuV0sZJGTH/YAdMOocGfz
/rIQ0ZlAsfy/QjjDMBNLoh0TosOppHfL+FgML3iJuD16gi+LEtngWhRnIFUcKcWiQ5QdnUynCEhf
buwMW3n+0K0lcCYQgSSnlgZIGPW3Mg2n9BaxolI/twDwyN6qcaMdQBTRwyGzMTeEWSrP+NhNbVNl
BjBDiuqJaLkrqZrbJJ9J/aFbP1KyYQ7C5VtJ45WLnGJETgj1+TnEILRUb2TyhYsHml44RxRHMFp7
7oBzgBWM8QB3bwyvXXzS5Ju8Rr7FebfQoTt7dPy4bA5C816FVuz31eVMBnkubRZaZYMeUCS+4TID
wChu3JtbYpjbWIlprNIpxxpiCuMAhE7wjiJS3HpnifZmfTlzp2ihWizFJXrsyPg61EfZeb68ViLf
tv5/7ugsuVKXA5vRUdqwHv6M4At35v1QbpU+RN4A4024tpAHYNh054s1K0omA8EbKDiTr4yJa6jh
IB/sscWDaMNdi/ZlLYozZykhAN6j2JdaQ3pzyX0teaV26l9euC0p7PfV7kuD2QG3GFJs+Vgq4H/P
X03Mx/wbIUBbA7IVcLt53umlVx2zc5gq6mdEPUtXvS7ZmvERmgCm5/4jhHuhNjE6q4A9g6GXrnAX
LfVNFY0lueIm/dNldYSSLMaRwUqkpsM5ArVGtjtTEGla6JPUo9tsCiM5wPjzZTGCKinDHsP4Dt53
poVA83xvpnxO1RT1Cm+wdI8a1kumW66uLQ36F1t3QZZpLo09Spc7s5XeLgsXHdi1bM767LnTqjFC
FVgli9cbzd3iKBuvcJE/BX4VZrJ05NgtPtqMkyUhsBfWoxPD5fRk8PU2Vn2AKqMNrjKsQ9dEua/a
zSvRx36jUCoyfLwWYTAaYmq8Tc4Xd7DUyFpS3BZWhsghrryxtk+R3W08kEW2wtDcdAxjATicB0/o
CwmgpRNCajMK1AKzqkPld6Dcc+ju8oYJ9fkSZMvn+tC5GpOaxe6a3CqjqzRR94jZqVFGkqPEibgs
TWybK3Fc7IUUfcW4laAXQHvyVHaLDNBfEy55YKG6WQouaSfxrem2r5etOEkUViARyTgoFKQKLW7r
NKJEyoTuUC9CHlZ3HuoagK89PSW56uvKZwc0wMvairz++qHHCbScftI7wry+MQJJpktiLzZSEqpU
vcsGVE/pxukTdOmwtwJA/y2GaIsr93w3swL9h+04YPpHQysjTno+E0Bt6sfUBLhciXCt7zJXTeWA
Fr/RE+LLVb/V7yjcY4DO4xuQJUNehfNzRaQsVP8LhpD3xwgTVqVpu1nT73p1diegDQ/zXZaUvpJ8
Xl5vkS2vBXOuHMV4ihQPsjlTTAC+HRKJut20ES6KTiawEA0FZJgYkfmGDlADIdA0ETJI1n6J9nK2
t81fxrK1k8w2+JAbXQWg5wXnjYlZwvOdzPtR13uG86DEdyamVapZ9tK8CAelPaDrPkyN+dGs33MF
zCMxCCWpclTJ1kCFUFc0tWOmw5bRv8pc8fqWl1SVQeqyTmowV5tBVsVu+T/Mfdly3Tiy7a901Dvr
EAQBkidOnQfuQZMtyZKtKvuF4UFFgBMIgAOIr78Lkrvb2lVh3b5P1w9WSHsgAQKJzJWZa5kDOAt/
/uD+bmeCE/uf1znFPd0QWyi1DHBZh+aOyuagyfjJV/F+SWpwqX7b5Gvlen93iKDMHnJV6NVEVe7J
yFLfdwtxI0reJW32OBz7c6MQBzauuqVUvXUrlAISFVU7ECmq/7jKFDXjaHYC+hkjrDo1RJvrbWM2
hYiefWnW26V/9OvO2SNIp//zec0pGFzR0BsKLU9GKYmL6jZB6M7z30d70TQfrfzajh/n+Gt19/NL
/U16D4NK0wTipuAhxc+Xa6VZh3mDmcOMAlKel+OGnNZ6JOKGMAj+HHM094/J78lroenfQrg/XvfE
43BtS6N4saHh8fjN7d5F59Yc80930UNuDtIezMMrVubvrHrOMjTfBD1OJPReDpT7DtmYZIbr2/ld
zt6kIAUjn+Pmg3CvrJO/234/XunEnnVsVbkMV4KfVxZJOcaf13aXVq84VH9TxYRH98OITpZJ7TLq
8nCdYUKlLDlfyq4cLum7CYj8Xt/qasfe/3y1vDKypyPkB8NSrc33OZRARKbqxqjfFSQCiv61Vfm3
DwshF2EsT8BkfOJveJupJVUuMCHwHcT83h/VLqVlfkM+1fd+15zp2xHBZek//nyAf3cUAZ3813WT
l4tk6iDRoPIVq9J+qSG1UL+ti+PPL5GE7zg9In68xsmOW+KOqjbCNZYjdJqSB31Z7d1FfmH31b16
T9Y9iJV2EC7Z15+73RWK5nf/L2Htj3dwsve6Joto1GF2fZLctj4+jr3fcRR0+Px20ebiacD/9dX9
d/2obp+HZv/3f/D7VzVuRtYoOXr56//ejI/DP267z18f7f+ED/7rjSfvO3tU15/7v77pxWfw5d8v
vv88fX7xy2GY5LS9mx/Ndvdo5256+n7cZnjn/+2L/3h8+pb32/j42y9f1TxM4dtqqYZfvr908e23
X4L5/68fv/77a+H+f/vlMAmpRvn59BOPn+302y9p9itSJAgPCjQg4TTLYCLWx/AKTX5FZSLEulEY
nhfIbGCFDgpVXL/9QtJfwcaF/vdw/iRpGkyqhZ+Hl+ivcJBT1DQGZjiglzAV/7yzF8/n38/rH0AT
b5UcJvvbL8+u3r+XKNRYoMuAUuACdMNgEsc9vtwGTbdBvYQ7MCi2RGWXS2/YbTKifTotRVKbSwMM
AYov3aB4X7YxFXG2X1offbTGGFuaJk3MH1oYiDwOEHbDGZItc2KuZNY1H+laLOJSOAoxtMyhFnwf
dyaHAhECmvxi0k0nL82sUKIr+oakZ43Pqo8ZG6tbq3zb7yBRRMY9+Nz1UvqE9N+mcWg/tX1Lsp1t
ranPmo74e6kTve2liaEi1w6gq9nzfMyAe7lVvkMGcbqt6k5EJeM1Q60Og4InGsJbJkqv17HdN9No
rpJiqtlls/msg1RlbNiZHthIPljZrOOFbiK5ld1WgNZ/aYe6hhjsVFT7JTV1fXR9XLeXNNZFfDOk
W4TEMMs00s/VgGYGXwcmP56ZoWhKEhngWeXq4BTcNGryKDlb81jyna30to4oVubNWoI5xdjDyCF4
NO6HLBNQWVZm5JAxGAhasLVr2FjO29zW/j6D12ffQ8GFMH8hFRM2/5LE0rn5anDRFM/vgAyLrgI1
BGhQi+t5jbld75KoHzzEf6xQc3/hFses96Wc0177O8+bpJ13CwY1dpB8G8yyWxYq12JnZ4hklfFg
iuzYqt6CoIqoFqrCXNPxamRNP13JuWs/kUirZi5dJnR+u25Qg4HijdjmMi5AgXpfd9gvhxQyQqpk
LiHDndKatm8p6jjbs6xb1nVHu8ZEez7kXuyJnhMUPpoCQjGk9ortqURy8sJPuZr4rmrXMQP5mC7k
+cbQaGeHGRIG81QVaL4dlFz2pmHJekhr47IjRx8WVlW9xPQy2UQM9jm02aApS8rhfTH04PB3gIJu
62XBJwnFmit9m6V7G4GC9GyqYUGFtZDmsagzSUqOr0I2lzc3krXDeF6Al4aULZVgSc+aFQz2OG3C
uuXVIo88do27WKyqkp3kMwHPXm71elibZUvOHJtYjZmRFO1vXc6G/cqMSz6hQEi3+1wONi9RqjXr
q8Il4Ojb8h4dxSWp6tG8g4hedleQcUUaYIktKzWED6utXExsyIfINHF/lgi5sqPEWh+PbRep+aLu
KihtAWlfOnTOWs+atwyUnSDskbJK+R8xqdVQ7yia8JJDMyG3/MfSLtl0s3V86s6mZurST5Ov41GW
rGNRdJRTEWUQSXatqm68W1b6lmHzL9dC9zW4xIaJqa+kGbzb6Vrw21gvQ7GjwleHeWlTOPe8N9ek
1fo60mRNd2QhqLD1eu7OOzeiLzVVNroS0HFadquiKAOQ7TwCUIOqktpBKzh+l9SsI4c4Ehvbg8EK
5QmBQqc+ZL7K70Emy84LSClCxorIFfxxHRPvakAdZ7hq70pbeOjWzqlYBlBd9xa903O6iCO4F+RF
lmqVAobM+bBv1lnNZ8Ckxi+sbrbiIKvVoWAjLhoQtjdRcZnPhNb7AWvkHd+q7E40UvADrKnkqHC1
woTc3cLKOmNteuiZmvoyU3n9oVHL9tkiTmoPOepWUX4nLXFHnVbYC6aVHU6zItB/R1v+xXmi072K
dQzR0CiGahSp8otUQNJ8t1LSXlZVnMudJlFOEeMzSKFNm9MzlDhFnhxUUUFKrGuX1ZcJF/Glr82I
hRPT/s8sGrorM5n0wwJpE3ERg3JTqN/bQq/3nAU7spFieUSHbMYuJbWkLeumGt9LsaXXI4m1O0BW
ntMdXcns96BfQF2Wy3EYJHPcg7cp5zY/Q3Uz+q/kws07b/q+KlHCwE1p0FkLaW1aCP+mhc27Hdqs
ZQcQNWND1cmygFinA3sLjyYHOwExv3eGjXV0QLNllTbgKQNz8M0WYSdrJEirWpeg/K/z0nNbTAqg
XeyY22ctxSMwveXjIe76FCddztfi97GpwSBbTTBeZQZyJKjeTTn0xJrN1G5BfqiA3lsqwGZZbhHn
72RTyIkeU961IFeJmc/Lzjbx7ybqIkhYbY1UJU8mUACtRY4ix2IAuJXEJhoOLBN2uBw710CWAp1k
Iyi7je4OKZTlQOyBLPC3wcbenCWmmLOyRYA8gxEQSsTTEWpFhoMseKiuwJ4x6HLt81nuB8RfbzWg
h3ZDoilVywEaxRUttTR0/rAW6XxfeSggoYqo07fYAhgrAqsNlZAmWi56WWHYYN5Vv/sEa6OsnQDI
QEC8hdbmpC7mKz77NhlKJjVr/xyEzPILrA1QHvSIrdtydN0SbnIzLSuLQgwAQzLePWSt3ZAAmcVc
v48EAxNnLKdUf2ksCB5Bw6NUr/ZtxZo4PUzetPmumXOt5L7vfANPVkw1qu7zEQpdthmjeG8bmGmo
25EG6fY1CxzjkPqESruYyLbzcbfdtpg8JKxVJGuUtU8EgdNSoEe7jdruM963PWTLVNxtTeSxRjq3
vV/jJbtebZcj+Fm1/oORNfFQ7kNIdgmpsxzMbWYt/oxs4+t9287DdRGv8r7Y0uk2KaoxL4e68L8X
U5V+wq0uH5vI+LeyrRVYDo0c33VcmPd0GSEAV0N0Yj72KY5HoGOFmcISQ05/SOSCuxaq4KXL5UpL
UdhClhZZDLgyAPTdjhW1QrLKBZXDtXf+TWVX+P0ExJznOFGndQcN7PbIpUbjrODpBC1osgIlb1tz
FzG3zmiditWbok2MOkCHRT2AUMpcL3WV2HKG+t1d3oz222otGszbqk/3JB5JfYBwJvoDeKUDOaCI
gGKi0RQhz7AOZ75fVxBKI7eDwsJ1RJAsHeuHY0w79YHFcryMoM9r9oldx2+TF4yWXDjzBzy0OYFD
CekmGFiHozhlAkXkrp22Ms4rcyOycRC7wi/aoVBddX1JoIKKAErM6/k0VLLfrcS2bzY6JnA48zH+
yrVoo3KRqylKw8D6VObbFjfQEOTDex/XdLhyfd1kZdPn8HmGQU20nLnh9qwQ+RaVwiz8Y0xaq8qN
Kj68EdigY7kVpoGxj2YDKpWJpOPBxy0Z9sC06nxvs6mH2mZql49zglx8Q4nG1/YC4ii556irjuHA
2BIbqUd9dUSQ6JozH30zcw70vUl7tNKgRgLdjUZuFTQRBki9oBtgyz+E668H6yrRybKjeop3XTZU
E+hzKpYXODH0TNGvGIkCNo5qcq7q1fXHdvT8xlUU1bdT4ig65RrXmlKoPno7Z8qQswjeoDzjhYdv
PqYpt/tazPG5g4CT3Svb5wfVmSo/9n203q3gKa/PNgZnMYLFTjFj5ZR4ihaGZmaPCkOK71dnZ6ga
ajc8qJR49IhWaSoLpHIbxBFAx3x8F7Kz2Xtj0wJJPtXaN5XqFjTTTdP4LppI0WN4q/m90N3Q0TNZ
5LU9bj4ysMgyUxFEIPk6SvcWDCwjKrfWoYIDuLXY8lOJM9uzY5vr4p3xRX5TmwFrRIrZ3VXcjlCH
pCNx5YD0cFzGcCPJPkpQ2QPLHqfohKumHt6CTnsks3pbzMd6GbeHvO7keDW0ERGHXkCmEHo43KIY
Uo31Z8RkaN/Ytk7BNUENy1ni1pbvoZU7N/uxN2jj+c/j77fyq1FW/Tn9NPoOUfr9ZB4fp7efx9N3
/n8YgiMI/lkM/gEd8o/f/nE/fZ4e7Y+B+NPnniNxnLy/FtBfgFASqklD+QUwr+dQHCUsvzKSFCBC
hylKeY4g/XsonpFfKXYX2FsBTYUQ/XscTvJfC4o6KMT1If+XIfX9H8ThT2H2v8PwcEWs7Sd8HVg3
uINOgUTSmIGsLXvMSQU210MypiN4G+Jxkf4B1nNEq3xkmD2Cst9uadi2OKiRTK3iL1BjSYdopxLX
ZpeFYNu8b4sIIqTBL7HgHOrHaCtV6xjc03ZqnNpjrrqG7mrQkJPHzKltvuuEy7rPqOEfq6+0p5pf
1zgrRopDXCLkQUsoM/2NIDHEOPd1x4JirFohxfkGOpwat1z3PdmuEtSxNDgNF4XP/PBIv4MXP4IV
L5FCMHNANAVZQVQ+IzWP6TrBsjLSy1lwkT9WqwLl//nUp2hY6NLFgoDH23qSOOPk2Mk/u7iSSfUK
mneSusP1URmAdoKUBsgEysoniKFvaG5RoSq/oUSAtohsFBJ8cI2KBEKVR+PW2kx7OIF1ClbmNPLj
cIvIcENnFEk9X+klaIoGizhQaTB1X6NVQuO1n8/RS1STxQwMAAgGcKKi8JLkWYB1f4BtWy40lkaE
IMu2EW4OB3DGP42WDfO7Lcrn9JXSqb+7HoshvRD+IcA5SU5nDmK+0MObrz2Ao0SXrha6gflsJYP2
l5U1YLN/QWt/swZOr/dUDw/FWDwDZIYIP1kDdK0IGcCjBh0BVGyBfLLZ4gSOe5fRw2B1hiH//IJh
wn7YmOiVh44MkDggbSkkDLKTh+6EjBJhaPSNQ3IZl6p9Vmf62IFJi8blAG1l/glcRtX0DKW+QFJ/
stjDdVPI36GNPoZ0Cj297jhvCicazb/VGzYxgsR47OwfAmHfUJdrI2d5M6CEHMKvQqgkeY0mMiQU
Xg47CzxTQORTwPJIwL1cRzVbZBQ7Qb9FGdL+dMcAGbHPsEzRdKE8wL1rGRFF3kL3e5vv4VWjyLa0
QgLSeeUBvHziWFkMtBmgeEcXD8dsnJI4Qbs6brZ2qL4CxhmYOVN67KvtEFU4hLezLTcOT+Xnz/yv
g8+zHBQToR0thgjhyaJGEFp1WFfmW8pXmM3jRrgHLSEz62zTA07ylH8CbJlgvVtgq/yTirfFFIdF
qnhcX1kIJ7mfMAEFGBefLB9UEVE6cPIoCo9Ky3GKvgiJkr7o3KFKARamd0pYtZvXJvXpTvZ2S8bS
FeAO1ojEYjHf9wCjNnSBEzPcF73ozbDXABGTu34BgvTl53MWDqgfF0yolke6NIXqMg5F1Ai/vMt5
rXITa+++OIAEWATxDKaJ9ACZXsqi0hmK3QpPXIdNMwGtwQ851q820ga4+uVtcPB/Iuwp8pSmOCte
3kauEzttlqsvAzAoHIoNjgO/AuuIp41d0YrhILX1bNrPfcMGHFEGfhhh5zlQGoRYWuD4CkfpJvCp
QfpuuUpdO6pXk6Kna4yESULnBCoI8IQ5PznwHV2HsRg8/WKrhEc9IDU7dvOt9pMcB/THbho3F2X9
gtfUpnu17SE9v0X36zhWF7YwXVMj1PXxdtULPYDpApI0vELswOKou+N9UXsA6LRwOGOSqNnIcBn7
osO3AixAIPvKNj3JLsNS8SALCmAAlV0gEWInFgMrcwCAt4yfMqZYw3ZjEEnVZVXNRWF2BHrgsM3V
9mw9uznFa/OTORmBUeElt06U6+O80tc3dHpqxUOHChR5UFaEeg0YkpNl0brWBrhq/DQa7CJ9oLbN
07cJEXS7onbeMB1FtXT+oRdu27JyFgaiKDsY/JXf1QBQo3NoXjf+wUSz5dc52rOwTFy69F1x1s4s
PB5lwb8Kdr4lY8vdaJrWP/iOt2tbgisteAHQAADkAOCzEPgjRXrNP+S9c3h2lDUbflhEoVO+H5ml
9sgzwNdJ6E2X8Nj00+UR8UQgDMuVa/AV0KWKcecyGoKzNY2sbz87ywc9HovFkOU+pcpPb4yBChpg
r94gtx/VVe/O6xTeyschH6r0YYkXgkWWQXC9+XPRg4LP93PbcGrCMfsoq8bRTRGmoujxZGnQahtq
UozdJ096JG3AlRJnoy1Bzam6C9R3rTAUP7/iqTVKkCKLE4Jzm8Bv+8sVrYmtWHu6fqR+DotxRVID
5i9BtwIOb75oxj9VDfVYhCvS6rZ+Gwo1sU5/fhtPjcs/miMUCHIAnkEtBOk6hB0vzZEPGH1U8P6h
T4ceaMKkZhY9Ki00rJFAVoUcTJUpebvYvIbFGQVT9aHOp2QBOpBla7cgkq71FRqe+L2jpssB4q3o
pLyb8igGlMu8U1dYRLEogZNVckTdKlxDbHYRYx2qRcC7uKiadgo7f0FK8QakIRlgXdoa6pazn4/4
hAgUQ8QBBXcDo8ZoKYKslyNueSWGVdvswzIPMaICZkyCqGDxYd1CWiJNzwVZHZata4FIQAF8egoV
Ij6GJU3nZk2q+wpMIrjfREv4ledyTGgwkdqj8f2ou2W08sxD5Rm7rlr7EKQQpECwO8G0jG308yGd
tPegwyFoOiPW4wzDIyQ+MdWaDr1XzZB8yCdBsbemsQ43MEUUuaXv+xhw8oZ7q4QLWxy2MpgUM2oc
NJEgiIuIQxZTl0q3tv3cFU2Wnsu1C/OArJ/i15V2eJcUNAwR3HbcHtsoM/Q45mZBI+iG8wLDfWVo
JyEVhoa0dIoCKQKfGmnmk6EhN0OyblbbB1ovwVJNRmNp+c5L9XWK84DqbpPS/iFLhnA+9pEieCCO
9129HXzPCZpsCxrN6wd4qQbTAdiVYvXRxcOaDDIqsMTStRuDdZthNs9lgkZ7lInDI8EF5YRS5GSH
oJVgKsBJjqmYpkxE4Cfu5gZbQhRJg9+e5yeYwvY/CinweDmYQXF+ITeO5v+/uLpk9SnfuI7eL32m
YB2e3dsEbDZLu0OoLlC898q0nxxH4ZIpipNBxI66PQRsJ8dR3Ci4kKPL3tuZYIVM2zRhQeHsx/yk
DTB6dqjWSIH9hHd0w4R3SzXAZYHRwyytxnXTbcZtXjXHCqk4GANsyOXOdArvcn2EjT+5AQfV98dW
63XAVCKVOGCvYBeFx4F0WHgQUSMJfhRbUyx3MaBU3AlrW5xNLZ9C4P/zsadPvUE/2EQMPhwCMBKo
8YUXdBrZwB20UR0DWRdi41DpmOaWjrtqjavmGtLwqdkOqCfgAM5RMVcgD2Ig9aQv426mDtIa8Hai
K1P3IPmpepFRpF+Uq7/GsovP12pOga9lg+q+pU3nzV2PsgXzefWkW2/ShcTO7/NmKBgomeE/2vm4
rixfro0WFZoUeR/35A1FnrTYD8hvQ5DYIb9Slcrl2jelGBaTul3t2gWbYQHwv3Wli1iTNkcQ3czp
Pe+mLa3RRELmdT4bi1WQCv5bVU8Xk8jgme0y363eAyfAUhwv0ApQzaVGAxA/LkVW0z3rI+ffr1wl
8mFOu7ra03RKCNJraaG2kteTLfaFTFBnhuRmfY4a32mvVbz6q6oY4viMrGBVOEJ/OBfxYUSCPv0A
aLZuow+Fip177yZHp7eRRd3zHU6MbP7GDOfmg8+WGjo0o1JE2HeF8117Bumixh29SnOk6IpW0VDf
YbzV+RfSN/nwTSSjWtweS2XTj8U8rShLb7vVkuYcEgua5XvEAazjZ1Uftfwaml5R254tfExsJx5F
PtAJs+xAYmrSt56qBUvaE2NH8Q6dexOPD8OQjiOE9opKiu7NwBwENw/NUk/r8mZlVS3lsUr7dWZ3
1ZBQfQGGTFHnSIZBWwK5J6gm4ljvLLImRVlHKdfTXlTGN9vFWttIyLNV9jhtdqAKT2Fgl1HO7A8V
zRD8vMDiWFFgulK4LeR6HuF1FciYUhBd3XQo6cSP6fmPkZQdXoNCJZI3O68s8lh+1kWyXDbcjHVy
jkrPKMt2W8Na8FG5oSFIGrJ0CedizCKJ4dSU4VD5DCUS1DXuGiYKVt+gJgR1DWAti5q1OyJFGSXj
RTtvRb7c8IYyWZQaiQYYrsxMSJI8ZHVVRf4qTTuLmYo2MO/0b2G1tWBXEa1M1r0hUkvS3TYNqvwq
1BzAENQHJaGaZ3YwWeGWtiXq4uQQ12KTeh+PbWPy/TDFERv+SOpkwPX6UMz+Ya5zrXcGcTBmNkHC
ESfIjnARvgT3D5el1LoIPn0qLEa/GwUZKD82Yg0zRrupxQ9lxQQ4p8+CyU+XqUbvagH6NCwAP8Df
OJsK0+N94/NQxcRQH1zqBmzMGc4SW+FqnSABEiIyPB4ypiJhv5POhXke0qIBOBfNSDcl59HQIkvx
qDUCGn00UsLT2q052TK9k7lgc4QnmM56fpiaYZYD5isSXp2J2afEvc2bLNyyxJMe/T3HysIVKF7S
XyBhEBYYN1F48myL8DdQ6oWpWRZIMCKVM+V6xT0sg8VlkZV5enTGUKq/AMEU+Btzo+L3LUurgu7S
tQAABM42QTAX31cPkjAFvhIZzjC4atqeJmPGqjG77z5uwTwLv1HLUFETSxOBselpqqPnt/9zkp/f
B6Qgad9mCdgbM+QMI7F8aSUfpTmTA90waJ14h2vVCa0lyJ9iDtqQkj0/KOWXCUsNkfds6ouBFFvF
StKKZeM3RT8jE3y/JH2HtyQjMDazA8xRLQVS41tweuseDOHYo1kd6y/F8wyqETsIdu15TAJUOJve
jWrgKznf5jxE5/Hzo31eHrxqO8wPTyU+gSx6Fwbv+CawTmtiwmVEKjj+uCkdZ+KDjyQ6LS4xUhqm
93kheRRU4S4xyPAtkCqw+BzKqSlWl51EuPXnCY386vGLQn1nmh2imAGIvPAJy9x4VgdEKz6sclbY
08UTTjnaFc9XLlmivxBeD1g+lsFjxeDNAmf3xiI5EL4wWcKPdKlz/AhUp3hL71m4/2HmtVg/zF3d
1fI41DkWu9CU1PQcifSMTFcotwtrBQz0xZSdfZ/yolkMbsdJ2uJLcAIoXLwZJWRZzhaiPY8/wHNr
IPM56mgaJOph6woXZ8jBI2SauhHYJvpvA3KDxyTmi0zVYTvPOF/xN9Rj8CZHYq1N3AYJEts5dT6l
Ku6RrSvSrgdhk60BG4JsZMb7xaSRtkZBQcS6a+Qn8f/2BFKD4o4AKtJIjnTXaKBAehKuToOrE4Fk
+QNHNg9RQLX5sPZRt8CBujuqE1iY3Ihuzg9djyO2PziUQBT2ghU4qtzHmLsG9qbulGrb8+/4PMqV
hGmOM3RN1AixTAvdk/OxEZiOM/q0Z7RC9TgeewW5GP9ARQ7t8A+armLl59Pz0F1RW0wRHZ0PpdHo
IrbsgJI9AiuHSpkwfehgCKsGeFVY4s/4aW7bFTNA5iSMd5IywQ+DBY73a4gL4DfZeeDKaDBrB+Sq
BYhGe2haEoN38I2EGHZhswWi9gyyeMKQjYWKmzZVclFX2uM7oHUVoLcKYTlQQw1ZXOClFWkR+vY9
Yic0cnUAJthVj6wBRjqlq0RWo27zCaYSql8bzjxUaBSYZsR6YfJmSQNUgGKaFsmNphtqfNxsHUb5
cYV7VkWXkGIzRl4XtAkgpZpx3L3N2ory6V0KGGurDiDziDZxRKaWdXYP6AIof5kBBOKf0hosC9Ae
wVmNh++j1GNUfOjDsdGzKiw3kxiCxfc8k82kgERTGUu6XK6e9SB4bP28RvcGzjRQBT/qgn+CvQVI
G62jxww0aRzGUI1DBOP/PW3RSfir8KyLXq3jJ15sQpMvqet4d825HrfqmCbKTtGfqyRoQDngRKNd
4N0B/h2hzYBk5gGI5NpO7+NaN3W9q9hGhbtbM/g2+lsRKo+Sj7bKAU2cmXZe+gKckd62Dz5FWQD6
MXA6OAT7hCj4lGhvKmYyY5X3TZHsFvwxAvdItiLV5/bfR/L8LPXYACBGuRvdwrCezE3XLcH+FVsd
rAm8/7B5pe3DO4Yn9L5qkvA38DxEeMdWb+GNFQU60R8QuYfchuyqEVsZ9XBTde2nDRSNDTZq2JVF
H175vmThU8ISoZsvvPSMhwdzGtU74zZDs5IkJs5vZ5HVK3Ly8QD0PN18VSQXqx7CLgfnf4ADLZI+
+JHCLZsutI+xvtMY+Ydr4JbhzpFTwke/X4gZVCfdayyV6P45YhskyodbVHqOc/qufTZY7TPQqHMS
wOio0wGEtIabNN33da9VVQrN5+geMkojxjxBGQdLSSZ1cONE6nCNbOnCbc1PGy5SLc6RsmIo2YQr
k4S87X5YXViTWQUuNVQ/ooKr7w+i6bAbj88TAhw4GD3UsgQXK7Ukaq5EQrssfwX4OgnogeXAPmAF
JzBugc/uJKBHtRyc03ZM7kGKw3HXWV077IZVwcyipjvsoG4B8CJQB6PDvb8S3b2E38PleUicxGBi
DHx6J4GtmZ0CC3gGqOrZNDbAgHEXiAOwk35+qRMAHbspiH3hWoCs8D8PoOMPmc41bzXUvsjwzzUS
t06pnR5RVXKD1qCwugsuwkOdZYMnrFKT4pF9N44/v5eXACeLY6wfSF1i8KgvwDpPXt5LtVBQDGPr
3aN0H2ZMMhL8cWtzZCW9guv82jz/9YJJ4HoHNVeRAFwsTnDFVpiYdH1c3aGcBgcFxBeK6SLbWpi5
7zv75wM86RgNIwR2C5pAJHMTgnTUyQVdB92BYer43XeLsQofQPuN042xo0ttvhybsfLm3bzSrdn3
8xDsOYVm4H1kfYqD6JU7ernScUcIpYLqJ1orWAqI7gRo3Io4WrON6rvueVOt8Ouwx93cVrDrMl8k
HoFI55AfLigOB7gWkQg30oxUz363aET2R9ZTxUAMBNOy7WDqNd6O/VGRa7lRxJPgvnzKZ43PZvbn
gwjb4d9QCOBEaI1gXkNRCrKM+P3lulk376TxrD3PhgjFkbus7zP6iRs839dWzF8vhbqAHFmaPA0S
Nac7s6+SfptrXp8/n5wLQzCPYSe6x4+fj+okFYRvR4UGWKYSpOjhtsIQvBzWgD7qCjzCxde4Aar6
fRUkvA2ejaF9iH7WHPqfu7hPTZKhDLIDMF928JzAPUoHl31AwTz27Cv39Vwi8sOEA3LDFIBQK4nR
AImS4pMJj2OkNzIp7JnxSSzsIWEokYcrG6fJrP60fkBeeKdsDYgSyteVR9BVohR/Iv0VDj2UBtU7
1Y4AUN4kKUL4+LavWF2r8w1HLFPXlZMtcRsIzZG5+Wi17hFNmCZJB33ou9kn6DZT6L3o97lB9SMk
bhxRlN8Wz2mxlsOnpzfV0BPtINsulgKlPGA9kwTQQoMSknP465ns913UjFgi38/5LMLHUGn8fDrD
0c1hc/mTNXj22Nun2VxFn8ACIsIKp+kKmVf4hSrJ4W4PyYzphqfC5+ya2i5k7qJnF2FEjhHPLR5z
4kG7YaeeoPzVmmL4P+yd127l2LWuX+W8ABvM4eZcMKykpRxK0g0hVWAmJyfj5NPvb1W1fboa2Pbx
5Qa2YRhotCWtQE6O8Uc0egKXzxT+AznoefogW/41D/wcRCCoFj7frfcvz0KvnwFoGNErlzRyv+NP
NhXD+XzSAf0vdWj4bllLgMXrsn62mB4D68ZVY2CLY0k6y2WnHmYJXKl+rTPBogarj/NqakAvATI8
wPqQTDq/SyMNn8qiN2GPhdsx74I+EN6SZL1rO/2To4J5656A7S/EEKMU5uob0svB4p8KAWibxVzn
sPK7XPaEw0SNwez2Q7HBDf7JcdfFfDecVY3+DehTKu7bALE/1oh20HQWStQyqG9xe0FJU++s+G7j
ZTU3iX5VY8FHNs7l7viRslW6nKsA08sWwuouBUtp4EvoxSLXh71Nl9zy6epNpfI4tZlbCTP12ka+
tgAYGt6sX8zVn5NsD62cuWe/4fgrd21euyby/l/jCvjxZdxS7Xg5u39dGvXPoar16orNR9JYPIkQ
p4jb0IE9ZJ3Hy8CFhWGp0ubgibOw8x9FG2j1rikc0j3yLFseHezfZayKJd0X9mwdCt3ajo2kvRdA
oHvwpGtGlJ7mNx4RLjrQ6yyfUi7qg505iJa5+/LPUor6NdOLLl4DA5+3X1vjnp0RZMZsnSsEvO9d
xe3YLsI9u0shYs/Oc75dXZO70lttvO/FdLuV9agnDLdjQlIn6s1qcJuvuZgeMcCJK2lr2VUzD9ho
B5Bc9BzZYe6mIM6Dxb/3RN5Dj4viWzGQGF/nIguVTW2vkwY9hRxms1NpC5naCsfmV/uqjeyy9XYL
v/Los9Z8yhUnCPKB9FsfVPW+Wkn+QiFcOrucBq1HgRkQNTBIxxBqVpc94xPxP2qtRRlPLffT4ptF
opujfrL1S39SRzTr2Qbt2slxaL8PpZfeg8EVyH5GK/hmwJiwFhjCeCAkKS92QrVaYgzN+DDMNns7
R0E8qHU6WYOkusRpFj9KvSDN/ddiNgN1hMifvg4Ik42km8TItlAgTQ5nov2++6PjNbGWavLUBLD6
sW2M5f06I7J3oLyvnGE0+ogoxg5z9SDOq2frV4NrXK7Q1LlQkdm8nFamwmvdq+YjILJ2KqigNWMc
b/U3Y1lwoGybj8tmRO/4toh++d5r2hqZhbF9DENJCRcaemSN2zZw5eY1wmyERxIp8bZU68mdsj4L
dUMUN8rwOIjZTCKsRrV1sn29Fie59nJnism8cmosPQCmL86ivupTmt7YBrfPPExoqr1eL3A2NLMX
O6qzEtsb2xuBlPlNiZXRRoclzpDBV0gJqsgrMtx32mTZHxC85LOadbvv2LexldDbtBptdU+m8VhF
1Thmz32u+le5isZEwT6tVGRJAhpKXh/EpQ90xY235hv5j/5yF5hY9aJ2m8uPssFDAVfSvOBe62kV
n437ACz+KEzpR5PU05NdtPbHgET+XAKbz6D39sQfTSkZmjQ8OdmUnV1f65CHG1XwITVm6thnzCGH
vRz6O3ehz42D3nWjADvYYTS6/A65CxKJJZfPZteK/Tytxr4Us/shrfR5Yd183np6yPe9sFE64+b6
rvhA9vnoTVPCNKVQHhMNH0q7h/iskDnr+TwfiWgX+55xzsDmNBB62o7Bp7UK66mUafc5b/P2feIC
j2e6165t+Pm9zpMCr2M/PjKmYeBc2vlMQ3n1vuldu7dqg9LuFlT2Jle6zbNs5UTSy8IHVnEq9+DB
b0SC0Pl95UzyGYmUxeufzZOht9audK3hDXirvwvaXB6orwwem0ZuV9lQ9snqceSyTTbFTWvr40lO
9nLXDql8kr5vf7WqmcMB3+l8Y6uGmwdo6Nawxulqld5ypGaQkIVu8tt96mKVYMtE+Ql6EBw3Tabn
NM2xOJl+/uwjnHzrN3984oGfHbjZvOvN0EakQG6xq4PUOUMUGxah7EEd+5tqLa532e62TOvu8J/l
d9naiT5CYKHv5FL2b3iCaAlLnW07S+w9V+h9cGNpTfeUWVvQcGY3a2J5lX8woM4irCf2rU/QMAC3
1L5pKcFM+lk5NilKBFGt7ASxN4EM+2eCwvH8JXonq3qkDkGk50UT2R1gRX2j2ap9qUf5wc+QSzAW
xsvQMMGUk1ferEGJihFDbXEKOmG+T1o6LVGdL/o1ipnpuTDnud/nZm3ZUZAb3pWddtLfBXrTBqcm
90UMHWpv4QxtHPvB1mDT2EYKjxsrbW86Ddr8Smm9x2ft6ssoz30ww5cYqzSWY4t779Zabe3ea4NC
RO4qczwugZAPZVZc+tLrTuVXOC1wF2mydRAWpqmh7b15GLYH5bfksu8vo4ceB/3a1V3Fp9YtmH4r
VltZY2hicomcZkrna0CHkrSmycieFm/rVNSR339G9ZYa8UK+UXU1ss+OL07BEiU5R6QYHZfBKWtR
5xzm0fVOjrnqbfm0WSrFkodHTw8olOSwI5MOPyJNXrVqZZzPgzM9YmX52biQ1QFeOQ2zM65DO1gf
CwvxSWjmdk1xlaFt+4V9jfIXrzf18xKUaxuZEjj8Gh/otsTozLa4AyA6lZSJRQQIVadRU+tQ3tYY
24IN02DT6sTwA3c01UXsJEynuR1Hu/THWGFdJuagnYaO+8GHJYwmyneaxDamOj9XOSRn2LSgpdE2
rn0bWo2CP/Gmsjq0hU0mfLY4y3VVgDbG5Ur7upXZho+ZW889kKVSGscqkwJWb3I8FZoLJLI7miMJ
x8HqUXKIDyX07MoC0QL6ejGEJr/NAaOJJQW22q5LDSvJ5tzEXMQIl2tdBMWNogtbde4+KM3uPAaz
yVdFHXGSjvwfOl0r1uIrh1BPvk4uahE6WW+sQVI1nuHliTDXznGuDRL3pmc40SY9lL1vf2Tz/L5t
efac5eI9C/BFh6wJzSOOqDJJ8TDtdR4eOoeEK2GRPNr9lFnfSKuYdnMucezQGkz7B2pHETaN0zzK
tnZjKV0VYg2yOV/nsfk6Zum28zoSyPpsTa8h6nw9ovl36eONh419Fwy59eihw5G0LQGZcD1cvE/I
ypZvRieqe9HjJ04Gz8vOQ0cx19QPY5ZMK80oR8DXzAu1Zg2OTVf2sdn29a7qUwfptW4kwZh3V1j0
tGuzWu0rU8D94UWHAw5Yi2LTTOePdvKm/baaZh2SvVk3sR7MPd52w+1ukOEt41HIJaV2YdFxAldZ
GWE3mkUYGE2KFBNdIVZulzeXKLDixy2VxTcsaXW/L6GpYslNSTqIquQNT3ke/oVb1XFRMl/wEtIH
njpUDxMVE02tyF/KIjPeAbDWHdqXYN/pQbPzhFfeaaUuo7lx81e9bZ4JPQOXZHHbeWZavnWLOWJS
t7ruzdJTeZpMiyyyVK6lHxVgjKdUmLzpTAcoLrCEsoRbt2RWT6d5MQj0yS3vvUoz47UyrOU8Q4DG
jui7owXy+gKGTQU0ZxrGS6vU+2s3xZ5ZQZAvl4vQ/mpXlyVdtc3lqb2aw2c3+1qR1G4Bnwgm27nH
1mmLLhpksY5QNlsH5uYtpYF/nnMkdLWidK5rMZifeZ6PFc5GXkNY1l7uk5jQ9BEoEtdEroRDFthk
ejEr/FxLZq0qOzWiG78ItrY8qoRl6e88eIlLCzR/mQ/aiKVpFKV2wP5pPl/o951B7fQUFkoTt46z
lp/T7AseD2yeu25KERV1qWOdYcDklVBoM0KZMdKc12ESn6QhrUV0KSGeMQLX69dxVNwr3JTsaZMA
DPw2Q/7MIcTWnLTlbJ3AejOUR8W6Mcyjvvxuo8RMd42Xj1e2Yn8LNcaRMa7TXnMSrW+Qzurb7LyM
WF7fPDGvUTVYQ1zrWq+TjuAZj5BUfoC4hhkOq92S1/uFoerE6dcuydrnhFz2a8DoiRhC626sfDG0
aEovgjbV6I5IpJgR6iPs4CKK7LzJS7ua8Yy5MBJNFZUVQ5pMLmvsHKWqL0xmagt33WtLXmJ1a3YG
2W9sFWl1Mce51NlF0piyWu013Sxb+9adrNQPK6MvrI8a9aXWRrPmr2W6g3eqVv2aXHS3CyK27dUm
KmLLSWqIPB64jopzaCCfpGNE0baK21mlTXWl/BRIh3gHFjBxV8+gVla4opbG7CYn0RevFPnYXRYv
3CqwEbiErJam77Xv3HGXMau1R+yXWvNj6Id1dpIcGVGDp7mHsnpMdRMKYy/QG41tLJWt6eVdOYmK
78HWUB1NJYJgoPQZtThv/3ujBZ7O5ziUrYoDka/OqyMdM3/8hXlq4oLbj3VwQRhNI13FFYbLCwMO
7X6hE7gPN+9bZqf66u6RJ2/cb72BbfZtEkuu5WHrA8BpbLZpubg8IjiOx5cpB1DwzyMD5Xqjl4FO
EdKUDVNf7TdIIr4tHnllV35aPrmWTezU40SfojXx9gjP6BArkPXhDFaTPlqjI0iUcNF7FtZJnyay
HJHz4A3nd1p21u+E8An7Q+2G0Rkxz7WJJorRXQScmOpi8B19e1+MXqMUVdz2DCBZRCiTpnqxk6xd
7aJOxIJwhYgL2Xb+eWP085NUq0mZCMc5DcQUGnYf2ImnNsveQ581L8Kf6mcNkcqIyRpTXGhP3DsJ
oo3mm95WTFmIyHNZJZ07kPU4S+QexJiYPRze5k7qp1j9FBTZfIcjaT4ApxbnTk+tqDLd6bo0lGoS
YTVonuYAPlVo9WMZrDiBKRffiHlvhaIroF2qdi9HHTHgSi9ri8dlrr6JTb/U30ob97/Lc3SKR2tT
D0OhLSsDglYnTKBsiGkpHGcvXXts4rTx109tS1fslkaGdfPBr4rKiZeibb9KOodkOJRY+/V202a2
EVli12SckMNhyp1q/pZp6wVxYaI2afip8myHf2xOtV0zGT4aF7MP2ijV7a5LbKUPB2PovDeiMmwA
Sy81yZMBUCwIlFGeGm7I8NenmID8aXxFQYD6ACkoYrUIaQRJNu1kmMhzALduMjbvJrR75vDrFd5q
DRer8hKvcuuTluEzHtAv41FAoiYaFBCmmobYb50AZkcb8z3yf74Yb820kICw/kBWS19GE4DZ5wbv
z7WRBveTpne8TxqFXEOsd4ovO7aDFH9wiUThu4YGCPCQUtWzxjE8vLNcLvm9VzbyMnVZZnFggnFP
kpaQ4pMj0lJ7a7bLh26x0mvUhtm3TBp88v6yrai+0glkZNtIDxWFvjz7qzPdLbLOeQvY6yBZvabj
NPUaNP+VEzwYwIdeHJTdcjQALegqRGLyZbFs/I1ONdiH1i5LVH7SeezTrNuNZqu/unIwwsBDzpfL
ekPoPmwqxEZE6DmeqiI2p2HGG1W36MyDYg7mY+ZKRF4DcSN4rYnn4OUG9UVhwDYcidZT5g6iBbqS
5N4Cu/NszRy9GraBIhyFh0rPyoaeoaBVw7U1iemcmcbsx7qTCao/0Uk8Las3It4dW94lpLr3bsvc
J4+RAfy21y4T7+DbPpkbmlJF6FZpgKqj6os85oFeImACLrnbGhAAgimEcBN63EsVW3pTJFu/8jOZ
gyoN9UUj4tkSP5YhbxMzHUj3GB315nFazFfr2EpiI/rZfxgcOU78OcfpWQgKUKDG7K6tOjWv/Lym
zTrQUpqXpJEGV5qWm5+qLqrTqonhDslbGSGlMj8wl0wt5jovUFHhkIsYeYtdqHhaFFkd5DmNBLbk
hV9z/kqrvioNUzm70V2cFy3NxXoDclURD293DQlKojHeigDhQNigZ7jpEGroibc4iqUgMDEH9Knu
NEljlPlT5axyiXhuMtUxn8e5JXv/8rm5t4u1AENbZpfe+HVjvfaIFYgtneo3a2i6VznSCZIXLdgj
wkT0Rhmu7aCWb5m26Bmz1apFGpPHtZxwyQzgLu9tNmlHWXJTx7KovNtxGrvT6PRYJqRXncEFvIOW
6v4LiHHhcRlk7qfA5J6stj48zFKZR4IBRpNQd3+5TGt6gwIFn3roDYN/GKy8deMt0BicaGdZ961j
zvUDLt4iloBbseRSJ7vGcqaE8cW4alWXI7FbjNc8VetrQFhFKIaJQjsIo6Tx6/QH6ly6wRx7fPYZ
9/eGnRqfHULuV50fcUKNSCf0Stor1hX/eoUr34t55K7zpw90vuOdmHRFxMrY6Qb3wXYXZFrFRGPY
zZ7nwSWDwh+s2PfQePDT56U35ZcSsCP2VxYVkjjaLaRgtHvR/Np+LHPLboix4WMUojXwfyJYrCzr
qyK1Q8qkEuBB8pMHVIWHHioZM9ArG23XiAdpD53t3I4l7WcrmR7+ReIje3zZcO2rKpsergHerru1
FYoUtV9MLA9mbHX6OhJGM5Efth3RQ6vxOS3WxfnqUGZXHcrOb0Y7Sm2pj1rsz469SA6vClEIXBsy
gzIwCpcU07E3NsZGX1dFJCtX6utxIgUUHZtrrs7OttvFf3fbduRQ6UVVrzXnmJPrTsycB90fa8rN
MnQhNlIlVL2M8YiTFB5tbhrU4LaDojIX3Xe914hViuF20bslg1hUlSN1KbIK0Y2gKAJyg2uwhwbJ
ymzT+/vZ8kdWmMJaXSlfCJFK55JKZcdn78N5U6zlTVl2hHIRREXtM3FHwpqG/nOqttmgx7KkPkkR
kGQzkoWbyDkZDik+6zKgtExd3ontZnpQ73PCbLz+y0SrqemERepX/Dsk5Z67XmnjwMJ8Vaohrd1o
1QPfm3f/mp77ndCFNUSwoEMdXoynuHsvhv+/EvpAZf6oI7b/3nTiYsWZf0kyLKclEIL1NLcnFFSz
vmr4BYoSiu7fvIDfSfXLC4DXxmsaQOSjmr6EAPz1BRSOwspD2Py36tcLaH4JJZoqoKB7r3XwYr+Y
0j8jC+9+MY9/C0j82z/+36eu4b9/j2D4LTjx/y/S4X9QoKLho5D4p+37Etj4W6LiTfH1Q35k02+R
ij9/5s8kB9/84yK0cDwdx4Ztwjb/I8lB870/wEpMpBG6TmEYftl/RjkYzh86XyuRDaZFsKJ/iWyH
sv0ZuKj/cSn+sJCtUGgCu+f8J2kOv19I9Gc66DLwdgQBfx9pz+VK/4s0xUM4jfCxH3aSXKxw6B3n
0bM3Apowcfwb//3vN83PP4WvEecOqhvfdHTj9z/VuRa4EklBu8Vju4F7KEW1J8vriciSq9HTDn/5
Hv68Xv97V/rlz/GRG5R9cT4RXvn3VsVK6D4heY7csX0+2amfWCS5hGjikFir+hryLfuPbso//yLf
sI6jLEADd/ms//JZQvY6UlFTwPbj1NEyAMzPfZLW6CL/9VszL4KRv2oDLu8NeYB7OYUc/tf6/S85
opNl6yu5A0wYDpasqqQwRoupQmTqhCmiunK8YXxyVCl2bTsfc7WAq7nvsy1eaR7cE5E5mGj02MWU
K2/hHkTiminYTF89OFPT/5sSnr+LcrjMsPWwvfB1cHiiIf39FZd4Do06yOodBqlrtsyzaoY7LwvU
uWFfm3N9jmfwkrAB7Em2ZViSf/2R/a1ImS/n8gJw4XCzXSQfOnf1X78cwh4ms6t9GCQDv2vUYs66
6ogo2AXAUAWQBO6t7BgAjfgXTX3jnc00OEHSfOj6coWMWItGfft6ATv+zbf5uzrs5yvzLtV0On50
uk3/XumDip9eRB7xu9SE+km21O0u8VpMzwyzeuSiSU8aS2DtWUxnQQwobOvuX386PFv/dkVxENGJ
wpniYIu8NOT9/vEgR+zsogiKHfaU7AcebOd9U8wEEY4A/Yj8k4yiXG7VXVvUzZsGtZRerEGp1pKO
35rLnEDN8LmZvvPAj9Gu45DgywPM3lne/DSlU0onXlZEPncIEEn31G3dUTlZ9bqmO5PB4cke0lxL
MpeJPVkbc172SEc8ZAqE0AkC/7RtOptdb9hJas/6pytGb37IwPc+/bYub9q062vMlVrwhglr/DLw
ny8/Q2fUhlL2ZtgYi+PWguYIV9WvdyWhSsRgB6na4Wki3WmSjeLvD0NsdHp7RV4MzewLogvSpob5
e7FZE0uYO13aYwa8cGg/0xdZterIMVRZSb+u2x7lGY28ba/tdXKe1i84to0SikZXLlKMOdivdlkd
PVdaAPnCbW98loBkrjTxveGPPVk4kFAOoHQ5I+wdQlHp4w9TrWUPgOanN9TVdV9UNsizqBAVhbZQ
vUPaa8/9XMBLdntMkqh1pDf+yM1FHWjSCb60QZoWoYco/ZUZKb1pt2C5NrzRQa9bm8d6LCqQR2HP
Ma47hDcjyuoqknjnT4CwNDGRe60OLW0M5m4oZgIt4Y+cFdU8O1DYu8ECH7bO035YwJMTPxNzZJKc
dw7QDROEX4MEiyLXbrPJEeqYC2CVpMw8vkx/gPpM5OpuG6pe9DB0xVtLFzc2hQWnptflMcgKwZt0
SOR02eXGXh176RjVUfA4iTF+5U7UkeW3y0nSRCwn2H2Hvmr8W7MoVHYwlalD1VqVdbVN4JNRK11D
hrY1PqPqKPU4tYb1w7R7BEIG7HF/qrDVucmMlDi7Jq5HK2O9LMGBqqq8TytbBNGkGu0p61CwhrIf
aSrs6ZFJpmrWCgocfDip1a3dDWRXmN0OK5Nzv2oqzY9+Ni03YIj1D+kpG+FCusBA9gb1GqlXHMhj
a68RoY7XfHDlDznPInGUf4draAUiz54DPwAvbbxvW9A+CiKknlHYVFdaHUyHwqI8M9WRp0QNLrVb
VNFN2NatCosNMmSZLfb3KXXvURTlR2NTZuJAf8S2nVuHTUBqqNpG7utdsjUn26Flfoa5s0m9Lc2y
TvIt6J6xanUfadl+0VbE46alyDgVbhEhmPfiafY+SavMdiakWFwTIBptRucjZB61+wxNOboGn+hg
wmr4rJV9jyXv5FvCu1qAlg5ank9xXUh5LDuXWndHmoSdGZCmmZVo5nSrjOlMh4JA5RHssrJZjwC8
RrLRQn3YDP9RgyoOzQE4ijSKXdfW2q3eWSPq8SxPVkQgx2XymiNx6uK6Xot2Zy1DC8kQTK+mOxth
S5uKuZQ/SmjDo1FkNXoazXkioBRZ1xYUV2tZffZ4XK6h5bcfa2kUz+zIxSt5J/lRIlxnQWvvM8RM
oQV6dKm4IAsOdKKNBj6TWHijBNso3f1STnI/EA3EjWtzi7XztN1jqAMRQXpjAC419RebdqadmxW3
5kq6MtlvAVYmgqWKkHBYpja4nlgiqVkKonxJJl2CJ9MjWJVEw1NbGazQiP5qriryaWup5Q9VU0ae
XbzZlWkzGnXtlevgQo2w7zhf+sqoiCuaqqvCbebEIBn6NOfjFHeF2YTa0nnQQMtZLNm6w7iK3KAp
7lEKrCWZwkyQibDZnn1WxZu5VtOPnPDW0zoWw550Cj/EoCm+TNIK0tDMtnLvCgMEI6uPzbhkpEKO
3g67+rfSJhzZh+29NSopyEuF19z3XT79GDM+a7j8Uqug0WR98BbGilCQ1w399LK2eZboPoGS9uoG
920TqJPhjn3cBnZ58krPesk5LPaQbeYeKts8GyNkrNe3X1ELgNQYfgPzum03NlQ6zGNG2MqE36Vz
p9C01s0C+LGLc98yqWSeZb83m1CvqL/aU92uwacrx/W9rv0toTmobIi76KzzOLY4UvOC5wpZjWov
Gsu56zumwhJ+4Qm93bYzpnS59WvKUXrPKpO5740kszOMnxgro8LUO+CRtJsPGZqUHZ2GXWKUcNxo
5N5kjhyiGqYtCG0JpMsj2f66FgEkYCX7s47bPaH5ARRvxe8PH7TtiwJex7b6z7ndTnO3fVTCc8I2
LetI8BbIc0g/B46nxG/ah2Cwtj36nzsLKrrOc/nRTEu5zyDmyazpBjjRLDHmgnqu3L0V+fLYDqt5
1Qvza4ZXNp7NrU/ytnRi0PIVi5sRDZrSSPgWHsoeBACN1gPnLfJWppC3qV4DPs3ohbyvhaHSfUt/
TeIWPLdrd8EK1DbvjcrzO/QlSyTEqH03vfIhQ5dGein9buCFULY829D3F98RShvHURb5rghyEGZZ
r6GN73KK6inw46wbbSsMOjIldcFBVdvutCsJ/nbTwPhUZj995GY+1JFyhvVmqwQqy5+AU2ZK+5Vp
w73ZuLsIYDG5ZQ7rhBq0IPu6Bjaan8RS4S0Bmnqaa3+6oHvTXTq6k4BwsmVcd25wS2kcLAYv+rEm
+Psdrwh5WXjtSTTvuqK42jrTOBNJHrxt1Yb/yEjtGvuHZuov3AnFsQZrJDOFTJvvF6ZsRJPijK+b
MvJ7AyJiX4g08+KOLE4c01NFjiyXb9pGBcI5LTS2kRgXBSLPLFFYzHRIStHDESrggZ4ZQYWRsMrA
FoWS5q1D6sedBltPKFIju5fU1VadFBjU2YdtDUjyhSAsnjoMLjPBu0sJ00u204vVtAgecl8OP4Zp
gj1eNKQIBHv4BAwTFiie6n5j1gMif+/6doodPN1XhdCMMwF/9k3RY3M9VVbmpaeuKddhj1neufb9
ovzm1n6NEzLILcj30QL/zP2DyOzxAY+hz13I8/kLTnobqnZsH9epS6zGXq/QzNkyxLrdcmTp6ZuC
fdyT5LxcDWW9HOijFNTYj/Znhfm7hs8e2uBdicX/UTc9qOiwbvcLFuZDm1mlEYuht4jNdOnI5L43
dnM6Kxxx5L0RKItSxYmwIWZIPSsaq8yM8ApSQRHKToXe8Ah0qdbwRotfC/8TrcgAEP8EBIBvTDmE
xZocMt1YVufK80uqAUS7vhpLE1zrGBPzIKbVVwe6pgvLDHOrzREGeFDSHqvVd4FM5NGoZuz4gP/y
6Bt94MTOmlUixvGkfxbDyhnOmNQ99llb53ezvBwGXTApBwlSylNYdQHfZaq6hx4NABmqfafdjED9
bUQAeU2+8gLAjx//FXQ+eB343XkCftHEhK7P9wY7wqkgtviBqCptX6t6PHukr3wZfMmw5A3bJYxP
n9cXoZQPC9WjT0JRuK1OhKKo644kBBEm6zSbtUVNus7uC4JgBjFcCdembuk1pYulm/jBgHqUr7bc
YcYz0pu5y4GOvdyR4jsnvBzhPi2j8SH70N0/6YgX6pfR0cojsCcTATHrGmAiwfYvVdlkd43nNyXa
lrV6AFUGL7dVOR7wqc1Rc5H2YYZUvNB5jrdyhA9cCzPfo1jnGShFUWIbD5yrrEVkBh06948bdPlb
OY7NSntn4f0wg2o5YE099LpiC1n14XlF2ACVXm5fiNgqDuZSN1NEXsO2N/0WljMLuqO7DGki1tU8
5BptjAwP+XUlFRZWWjnA/GW/S7t0i4LU67+ZaQO7kpKawC0z6U9b7k33P3fI/wUI/03jymWV/u/x
waf8+//ZfzSfv3euXH7mT3zQsP6gcAWaxLZA/FwU8P/EBw33D98w0Ewh3effAen/P3zQ+sM34QiB
Bs1LyYoLmPYPfND6QwdhMYkA9Rw8NHTK/Qdpr2yqvyMDHnlYNoskYLeBYQ/k7ndkQAyroda6vmd4
ZW7XVOm/c/I791bjkeTcO2XailuborzgyZtJN6B7rA+edOks3zbGHRhM3S9Pm/CbJSSavP5iKUa0
WGPlPtZDZ32ZCUCFee91O0ZGvj107qVPRRf2kp96VMDaGamkXh4W2ODnadT7d3SS/rzfTHLYdo5M
h/6a0ANdx51fZ+Q7kJE0hq0+30O/TWZ8UcO9B4XfwdoXMO5R4Qk2An/qmPfLeXNhgshFQArRXMzz
AA8DtFue2okbEIscwbZLK1ITUZ60VwQ1d91GmOaOX0kOusC913Ja+TZRZ3r6ddhqAK3FrLwg3C75
HmgfDKQUpTUF1AH7UH/BivoU00vfzHgux7SO0myZcGNWwwz5aS6egDyYyzZBD8MMoY/2zTh5m006
Ben3qPBmO4g2OyDEXzqS6JCLCUfFxthziEFGEzkJ+DmGBJY0X6py9FZ2Cbv/QoFMbUUQ+yiy3HVt
EYhIInV4wiAKjy1rRiTk+dIjMJNE7NAkEV6EOg2s60F5OEZIdsodKgp8Wa0H7b/YO5PmuI2oy/6X
3sOBMRPY1oQiRVIiRYkSNwiNmMfE/Ov7QPbXJmFTbGPXEb1zyBIKlYVMZL5377kZ6+oeNgKeX3s2
vztGZANYskHoH8K4odlfkyiFeVOWib7ntampo5OlJki4XJch8rkuRiQ8avN9O4GwRIFroj3ZLTIb
/hWdw/ZsNDYWhEb0CV0/2WVXGb6Z9iSRAIX7DjJbjo++Hu/6WEf6Rck5QxhFawj+vDejE6THiQ4M
BQWxGejiwj8rd/9pyfu/a3j8v8awxqzyu1WN8vuX4vtTePWvf/DnkmbafxjLsRTlCE1PRBcsW3+x
q/k/tDuA0+I+BcJqU7f+i13tECO1YKsX+J6wCBr+u+Fhe3/oSzPExaLHC5m/9J8WtOe1c3oCrIoY
Q2Fuujrr7S/m05MqvS4xH+hhr++hHs8zwRyJ3lIUDguwlCHYGxxLCkxDlQrv3VwvySeEUow+Olyo
Mk8G7V9aFM+bL79uBf6xDrSbvsjCQX6+tPY2Vjy81qTjZpCkwkyiTmgaNNyh+UqN+bVPWrV5VBlq
VRFyYCs8Q/m13jcUdKLoLkEc9wo163k5+88vBZ+c5pVNedcUqy5IJo0JgqWh70PK8P7cK9IosTPB
gRqyYxH13WHEx3KAGoCQw/WCz/99TJ9+/GpMZ7tT2O/4eNC48VtQNR7u+a6/k1b7WiLvcqm/uzB/
fdPFz21YBi/qdRcGkX8TOCVPkqel7lUprdLYCzfVzAMMH4P8HrJytNPvv97zJtqfn8kr2WEiwMEz
f9Xxnzy9jjantoNVcVFlkuGg1dpwJFY12isChm40rIE7VEDzK720FSrxz4+FMLxsBeidGOsE6Sms
J07hsbGnLl8+uEaHpAjEUHJU/SCQccLTsPaNLEzj4JB6tWi2Mv2imRq3f5w4HouzE8LjPea6aGp0
+wUvM6cE6oluNIr064oWVszmIir7dzLJqP/8ftj+7flf6PdYw2ma/lqsnnZ/srRAtgQxkdJXSm5w
mQbpmbMt0irL6spXHsFfP/yzB8OzwPN7lGL4kZZp8Hxei9IWVWDlEYE4o343OxVHC2XOvLOnwPZh
MYJtbQlaTXatixvtAHGhvKmIVz0ZotLuTZXW1yrE0fvKw/OPB5b7otNkQlL0QACsm3Cx56g0xbpz
oGj7me1MhxgfuxVW4fgoqWK81lVazw8PrLHJ5DBNur6GsVoJKBo0ohtFfPCgvR7MYDIOfZTGZ+Fa
P5d2uP/733gZ1dWoMxkByYPel5RnV6IMG9o4WdROfCCcJVBfAGY07sccTtwR86U2PcoBhfiXuh/L
4+y04pUf/VdL/vnnMyttg/mxtBf1f3AHJjZkI30bb19qM8UPBSIcY7aM49uSQ5u7o3tULSl8C9d4
wbxcSaemzg4LF3dWTNuPUxv9KkpaoyJAxoja6sqAAicPg2zJM+8cCHTnHmEi7J2mJXUMV9F4j2jc
wADr9uWHfpRj/mGO7Zi+XdjlMWC2tnAha9g9Qpqgqn+aVSHYaRpu8Y4SQToeHBj1hXOQMeq9yXJJ
JpMVmPWz1gdNCYCQKt1BBywWv2tKaQ/nqkZxSQOlNmA+F+n8WJRjhcM2sU3nunEJltnLNoTj4fT2
1y6nFXgKrGJ2DioNYrG36mGgDrici71Zc78ZoY4Fk9J/o6E4rN07Y2Rr38jOIW2bsDE0CcQEdAeh
UYY+muagpYexM9JPnAO8dx3S5SX7ya4+ODRY5fXQ9+Wtk9ZO7k9lV/Iyz2b5wQODikAzzsy3slH1
Z4bJIVFnMLvvrmHJ6dTZ7FgP+RzAeFQydH4MduQhmzL6gH5Slqlvwp7kQ5x34hME39HYlRiELiun
nTGkJug5M8zxnwjTm2+aZAh/4CUabvuykeZurgNyIC23dA9UyMnXUuHU3rbpaEYH5EPOR0RiAe2K
UkzvoW+U3b6aS/39rFF+PrrUfN9DMHLvQB4yUFlvckTBytHaO2Vm87lyyqzAI5F33W7QXWrAk4sS
G9q/rD28BDKEY9P38psogBn5c6rFP9uE49ohsbX0yg4QYuzQvnlULyZd9m8ddL6XdbKc9fBSZHds
j2SGNoD4Qtzz0rPnj2MQ6r1P4c8Wl1FR2gTCuz3SziXBoaeqb7nJB5zHJkX8EG7lroCW2xMlIbE1
Ig9AZZhyTDhz5LSdC7vLRXmSvcJVRlIfOVIBBhCigAqk6B6kYMLfzZsBrm24Q8KMecJuwCUeG/b9
t6GuF+ZesavAcsrbi8MN+KbxAHA++2ax1ozHuUEBD5dKp7fnTX37SNhgV580osh1TlnSmc4TEYJM
FVsmlORb2X6w2LVMe8/C8rCf2x47zRyTp3hkV6u+ZCh7jasaLeOO81Rhc1RBPLjnHKTdhHkUOGcz
gmHKqYVW9nU6V404FGZlDr5NjWY8uXnVikNtBTwKLb5vBI0JrxL6zYPjJB/Kmp0z1d2+o4kj5trz
KUu603UgpwHrEiCj6WF0MY0cC3qiyPKLdhx/BIpYpIsQ4ldEW1nSpN6jEBuzryaTDJfikKmb0i7y
7iOZjlH/1mzNNHqrN4Mz7qgrlG/oNUTqEAdhp2Oy0qwHR2/xbMxiKhtsHCHe+hyFekRJMCjBGCYU
GvcIPpr2hkfAe9CrqRIX5IkGhCVpHCtp/5KCcKHoF6T7zpvju1kEHA0txHGAD9EZ78yB0Mi9RqLd
dW8CWt1FKdALKGOTSqAPe1p3FqS3TMceD+wMGTssHePBgR/xTlbh8NVwurn/FORVLNsdsQtB/VhC
B6UFUA5dWujXkdkD2d+ZRuPkbwIrqOW5FLHo5b7HubgARJvarAy09oa03+apRrXz4FEQDLMjVXnL
NC4CLUeaEoexuM86p8PKM8544lThYFSxImEO12aX5rk/2PSNdx18tPIAXqcjMM8Y2/saLVR0zhOw
Y7tMd3ug91zM2tlyTB8mR58DuqDwJfZa2wm4qlYX+mUwpvm1rWjwn9XUKmxuzkQLqUgK8THtRH8v
iJ+8IiwhugatNBNbSlWfyE/HDt+UWNhPEf6ngwgxv1NNZFznvvpAqSV4j1AdWndY9xgOZoMiIxiL
4guZXAF58bWxm4YC/0JUqQ8RqR5XvTdBiKTY8jHQpo7pDOI1kOLYmFAJqOBfZ1E9Iukkj84OFltf
IJoj1IP5oNpm3uFZio8q8nqQZAPWvCA0D7Az5QBKMM/uFyEBXK/O0N8gaDjWcPkQhNa7eUg+h4mg
LW0tUXZd1DrnMu/ik9Z43qcUEv9uluFt07dODHDbuaIXHFzHM7Cz2CpOTh8ROzLq4o3WIGkfQT6e
WIDSS5QbIVuw+T1qXpwJclT7IqakAQFDHBOsTkfLRsdCYurkyRivQ4/9Wyc2i8DEXp3iNItOrV6d
Kag+1HMEkItih/tF5cpdXI35GRhZd5E2QfaZrNPxjI6193OCRnfj6Lg+6idWFUnXnTbp+K3wiKRM
g+zclNEROBCvALPChe8GfXWSWNGu8bwSxiUt9SZVlaUfKGY/2oNt+JDfIFp2rgy+soe9KCwtOKeF
+Y3GOvoHLTce6xQxTjvRx5EqSf0ub/AIlgnF6yooH4JxEA+Bmqt7i1Vvz6HCvUVibh3zHsSFJbuf
CS6Ko+ZFb5Sqv40yoItXY8wtHLQYZeJrZvKAofTd4sv1MzDHO6xRJMjSwDziu4KighDOw4VCY8rI
0J9hIddPsRNdqti4/2WcLkqjIk2yrk9DouQ5sQPnckpNrE4xGS6x1oe7jr1BvqM0qX8KYqtF6dGE
k2+Azr3BuwqIrp7m5NCYAwa+psez2af1I/ya6H1h9tTTXL2tnQM9RfJCZYhNDHb2qa2xinJ0QWgj
jZtFIIizqC7eoka+bGLvnFdmtXdV+TUazJvECy7NBuNVmxhAM9pyvixD+Ta2y2HvdeoqMivwedLT
9k6xLCtDFAKU4rxzhdQ6+slO0f3Kxlo75KTT7SNBtqkOKfBNMgsFxaAzp72OnYLVgIIYMQ35bgLd
uGPCmVfR1Ac75BjBEWsGSpd5fu8M1luoAz/0jn/TFpN5dnA+9KX+cyjEiU1a+5ZsySXP0KUBAYm9
0vJvgZs0B3t2Ybxb9ttoCPtPo6O0C3uOABCSMwiatgMPYMbaQa+08nbW6RUbBNUdxJydLCWbU16g
7HDtgqepPnZipFcMlWphctPibo/sBoOL2BnMAwq7/hgX0y0Is/AUyfwxVL373iqMyxTf1F7TOx8S
dgopw70OnGzXyuqL7ZEyHWjqvdYnFy3WDRVGn1oruJ/Ave/7GudliYC+ikKSUHi/UXoydm0d3OSZ
Rl+4qpc4pehNBZpDC9j1dK3xTdVswcFtu3T3Dd2n2xrtrSAjsCIpMcbHtrb3FFapXY/rDvl6Qrb1
VMbiUznJ9qBP0089i+NDhJ9PdeTQx83XpW9PTdQsDgq1S1mB94jl9GiTX3OMBMI9zWuvLHdavKnl
tc2GeIDnRnIrXb/FWxTjr2uXwO2ChJnxoAsyoyGBiZ7tCnmqPO5eu2Rjtul8IGig+RSCJOZi1HO/
ml2Nv3pEjnTLWOPkddMmPuedNt/GIgjfT/FYPID7NGl0kW3KqIEM9NAsRAiC+sHUf0iYsGRLC6DH
e4Nnrt5nsUBGEcx5S0is0zH0RTaQPZyjSoNjqkx352jO3H3yajnHyNmc2ruoZtneEPwc2Cf60EAd
EBsR1g3+95wTZHFp8ga2dxxm6A00jTle6GnmnTVytdP9PIPYhMdEIu6O4rX1NTRElu0dPVPxMbGs
5ifDmEleEQUBqdHkfW+ol/e7BlT6sEtrGcaEYNMWOCk8WY8ejnFzp4rJ6aGMeMaNoqzHMGp6cJ/o
eR8CxZHmnYtBvtxbmpHc6OTtpIdGWu4XYyhIY8dE6iKDVY6K9yR4Ua3mWyYU+Buzdg+Wp7fDYXYD
dr6mM5czMZCmoQ69V+kfqXW8r/IqdEFXutyYPtQZOqIiSnroCBX/3du9hw+GHPOfFbq5dLcQfEba
xFrV+iEIOMBXnRZfGFZfPoaWNR1hhJsfW89pzRMYQPUw4AZsDnRYGSVpNlQoBy+VMwoHsEnkV7X6
YTbp1O6GqICyInl1oagwuvyjkFP8MSaaId4bOCLvDXfkNYamD+FQJEKMQwRtN48KxypjNZH6GQca
+oRqksU7EDCYMMMuiHg3hDgr9lK22aMEFUC4V2FUZ8NE3XPRopj7EZgyfsyBndwijB4e3dKuL7Ku
miye7aK2jpLu50PbBHQ/s6KeEaoYZctmGyfgvsLgC6k38US7j+fO+Er/1XuAJc16lJFOzbqb0gE+
WFMjPqhKE2zkeTDRplnZcGfLuvye9qg0OeDWdFG6sZ6uAGlRULXnpue4goSthsVpDT0xrt0S8+ZO
9qOOV+beEjl+u9K07RIlBEmCIJI8WD2y0wZWrnHKKuZiMXwXXQGkYS5URFKo6I07O5MtUjYnjy8V
n3KXDewOdoC1NOIjnDblfTkIMm4i1Q10mt35a0BI9u2EYzEnBCXMPgalWX/rM31+m1q2gU5Hcyrc
OxiM7vPEbDn5isgZDnULp+vgaENGllungPqPpWDT0s4z8H1oKzY2n8Cd+OJm/A2siCRZXiftFiEo
igoKgW1MrsVo3XZWxSGIYGY0SOwR5k8utntSbVyJYEO1/VT4ihjSD6MKiI4nh7f4rnUdadQqbOo7
nO0cUPUZ/PDOZakNjxm45+91UNlINid9ICkePYMNRxrx1JFUIrak8zxM7X52pukK4q02LBoRDR+q
2xhoTrQKG2oWBEBS3FGlAA6Qg2BEzFwGuZ04VYHQ1dJjNHQjTprMtU4cfXlfRAOq0T0QI+fOyufE
3Wls8T9kk7S5rKKnt5tbqO07T8fTe46EDs5OM5vqou/6KcTwGKLfTlphXOTOFBqnNEpaUgMEofB+
2pvedE2WB6o5T5jJR5SzsFskXbxb/PmasdOcgcBhB316daCr2JBrhLCFjh60Y04yTTr/cC0Ff8Ur
A9g3VF20O6INRnenK4mD00QHSjhb1QwfyOiD5A/eqtHYYRf1Lci6kJARTFbq7FLLyH1ifrNb5FgI
V3CC6sER2GJPlmNk0i2AOt2iSkDhBNaKdzjntR5EsAckB+qY+xCQatjvyeuhvBHiouxOygj+Wx7J
r7Iwh3R2Spy4bUlCCyW5J9VofIMlFSfaCtPilXZZUshgAc6mFcXwSq/kH7VL6Tg69HyEHORjuWuV
fC8IqeqWjxqbaT6BgkwPVtJZND3FcK4LBEC/ryb+S8V4+VL4BSw6UkKuipeyU5nuVBT3TZKvdzpp
OW94BJiUIL9eKVz+46OwkFFnssgsMEE+6quPsqxBNlEEbM4MQTpKnRcctmnUvrPh/OnD+P8dy//1
q/3ysg7jovj+XILx6+//2bD05B9Up6UFd9rml6Z8+z8NS+H+YcD48twl2NBFRERX9K+GpeX8QT+Z
dxpVX8QbzvK//lJgiD/QX/CHriTby6AebP6XhuVStv67rA0OgomF3Utf+phP5pYKWHTT2BPnyKCA
/lb1l79/wP/9uhBGn1/XM+NeAL6XRxI4WJJmbB4PkSnGV5jHL11+1ftICE1BqV7IIywTepkDjPnw
Phzn8ufvb//5evA/w4LKZXX7+Zy6Czf36JmOmm8rI/cA9eNZMDgp6mjfkLW2r+XpvvRllpt4+htg
ZKKaWwiU4wC/OVBaYYMSTriPv/8yz7t6f3+Z1cyXXq0jg5nEsTMq+9owBhvmkp7o4mpy22L0NTkL
PNhTXd39/gNf+kLLnz/5QpWrVz3meKwNGUSCSzTVQbenRhvFx99/wPIU/fOppQ38/ANcEiz1trOc
45AqOVyKyQrMfZUi7bhyeNea10aXdum+VnVBE0yHSlGfdOq3zSsdyxceD7n6fNCqg8NxVvqonuvg
DltV3X206tnTwYNFnrydQii2F7//sit329+/31obBUktddTkHLswRLqDdsGXlvGzSq0ajF0dDn2+
o9mnXcFfM9IjDjRaQWgFXTN/xVz50g/KKvT0ByXaLO8zKsfHAcvl3mrKn9IZ4lcG86WLr5agkmVh
QEfkHDGyy086ElAkhF3y9vej98LV3dVClLlJLJTVOMfUiuMfOkHxV4UWI3vedvnVQgTcHWwVhqBj
hk/sozGgbx6DWW5b5tzVMtQgRKoqs3aO7dLtIztWwygjCKR6rXP90uislh7wkIY7ZehZR7hayX4S
Ylz0X8zbw7bxWa09ZjKRxcmhCi/oJMU7FRNr9DFvCY7Ydv3liz1ZapSrd/qw1D1nQp2OU2hrDdLY
VL0WXLnc57+sNO5qpqPYtzMKaIFfau6cn4bGqPpjNky0tsCUIJD7/dd46WNWU9yyy4Cyqib9tkWC
fS5EWSw5T4Q1Hau4HcZtUw2N07PRqsu+DqwRUTLBw/M9Ot7oLUY9737bl1hNZOizrsFZ2/NNbQTG
hrXDugpt4oUecAyk4ytD9cIjuxaJwI+pUldWrt9k9nSh5bP+1iPQ6C8SwYtx4y9dfj2hg3gCajUL
v5O1OcJOHe3PYi6rV95cL11+NaMxrpXS1YXw+4xfoM1CYJCdJqtXlFgvXX41n4mjwXWOeNa3VZ/y
G0woH3cKhse88QNW8zn1NOpzI6MPjLAuLirDAf/WJHIeXpF1vPQNlj9/MqGlOVmEgQAog9IYf5Su
Uu/GGGHQxvtfTTRJ/gqyCkf6FSGC8bmdrdGjI5gP+rYpJldTbIynGgJnIylBhZV9oZAyubuksymk
/n6WLQ/iv6xIcjXLJvAlek5MnV8HU9UckpCT5Ttgbr24DFskq8cxNKfiU5a71mNXhEOxcRuy1vVk
Y0gw7wzRnPI7HOlIU4FkZ58ipz667ZDYyKFbDDn7OBJVfkqBD0qwLoNVvu913EivfP8XHpB1YsGE
F0gifwv8XGod7LhB+q4EKvT70V1FNvyfzZZYTVAC3Ma4pmTvW/pMFWY2gh40ejDP2bkChjW9DXFS
/6w0e8jP9DsK52bE6l5cowpzk09kfjnOK7fy0hddzWUXLxtE3dj2YW0pay9m7wdGDJTlv/+mL11+
NZOzxhJI7hPpN1o1+GFrwG/HSRd+33b55WOfzOPOaISbEHnlh3QvPzu83aick7Kw7eqr13JtEc1N
eqTnOxknGai6RMfRBsGY+MpT9sIsE6t1gnrXBHG4cf12GkgQc3Gc6l/HymDGYdTTaZOTC5DvzFlU
4bcqn4EUbftmq/XDGgrwEWYjfOEGeYfw38S0O3U2LMVtH7BaP2Z7TmsAu/LY1UglxUQHYyZb+rDp
6utaHXZGKM01hALVha1PfAieXdjur6xBLzyzzvJrPXmoAJVE2sg5y0/MON+brZEcsIqZ2x6qdfGP
g0jpGnGJ/YlzI4R24wGP62sbyZdufTWbkVwWxKeFsx/Kqb2GkKnzeq4jcjS2DfxqOkdJ11YWRUtf
C3LvwuzHFN6Aa/vbrr6azVZF76JNuXobQG8dLKl2qK/jjfe+ms1uYc5uL/lZtV9OCgsBjEilve2B
d1ZTOSEOA3eJmv3aiLOTArW3B3s2n34/Msv4/svr2FnN1yJwonnGAesPmvODkyBMW7slDNBvByk2
foPVlIUw3xdJGgw+KZzNndeWydEA5rbthGyvTsgtLA57mMXgA5wTF8DAANRPgOx+Pz4vPPdrlbLR
5lngzknnhyqz34B1kdd4dzbe+uplzYs6SAFIt/j2k8DAkwVqVkZjGh223fxq0hKmrFJtpvJS0eC6
TNuwvSImI9s2qdbsKOqjWm90SQtLOBzUewtlZfbWaVw0ittufzVrU4OMxbA3R7aECCnSyvk8eVPx
yoP/0g+7mrQOdATsA0F/rIkZ3tGPIsvD87qNt24+X+mtCmEDCoSekdc+N2h5doU3Bht/1tWcTau5
0TQl/rp10MjmzumRqW0b9fVshUOIz97oj95A0dhcrq42D4y1mq2p3ldBprj6mHjRntxRGAJ0Ebfd
++IFffqCBSnmIoLRubpt/qhjOzuFMZ3QTQNjrWZrSlyyGyPqPXr02PwMpCEnLzFu2xv8I5CvtWSQ
TWl/dGDd7EYDtY9BUu/Ge1+9XvOoMgvy4bpj0c8FSoj4R5fMxsZRX81TmFFtVdKEPuZkae6E7XzW
ekRP20Z9NU/1AO/mBFD7KGsdUdEYfwHioTZe3Hz+vNTKGwFcEXKTCFTUgoyBXYcke+PVV/MURokW
xuidjpI4lWtFe+RdIMNsW4vKWs3TscPLYXNlH6segsSZfEbnoLWaq7Y9M+Zqqpr1SNZ3Ffb+ZOdg
4TXIhH41mO23TT/sYoB8OleNODCbcsx5swYqu/QSZeB+SKZtm2FzNVlJgqwswow7cuatRyMxb5Vt
3W678dVbdST0Hny71vqgum5YHj8jIt9YvjNX89SDOSONQrZ+MkTuAZb5PS6scuMPupqnRarQBrtd
52vxIjRKMNeY9WthkS+8T83VPKUtPOCCd7VjkY3f48l4MJGTbxvw1Sx14yHUeF9PPpdVLdx6FYnd
pKxw29JrruZpHzrdAppp/SVv4JPdsg5AJ5lfM5a9NDKridpBAtGzgBS5vGyI4xnl1wjazLY15pcn
8cmRMnDjWkIV6nxnaqZ9jsx/p9LXOq8v3LmxmqJeIWzgMnnrl03rXbsqNK4zLageNv2sxmqK4q5o
G5BDPI4RvHorHz5JN972ky68iKeLy0yAQhIQ1+LjsFoy2cbPWe2+23bfqzmKuHwciPngvhN1Tx7t
tWOr622XXs3QcgiCEEIpgVyBBtA8Ca5ihMbblsS1E9cwqkrOmokaWPfe5pP87DZTtm1pMVZTVIvY
pzclY5JFxW0J1J90hI23vZqddjVM1khN/YhF4dwMJC04296gvxrWT+ZONWFwxKLWQUkKr9wSWFET
bOt86qt3Z5y1Y9R13HSF1bDv9on8uOkJ0VdTEpZVU80pP6IdpV+b0bt1Z7HtRKSv5mNX9+k4DaL1
cRYZ9/PUmj7aMXXYduOrGUkUDvm6sdf6SqO7bxbp2Qu8T9uuvZqRaRYrfAq6dnRidreaLlDLv5qC
/MIiqK/mJA92XZPH0/pRLMado2ztgKv5NSDAS1dfvTZd1cvWdnrtWIv3i5WUKva2MVnNyCiMapuc
ytbvXPQVg4XU1ajF/baLr+bkgHhkmopAHY2oOg8Z7fbaStrDtouv3pdN1+mplnFxN3PeWV31Lban
ZtOoQA5//l5AojbpNfArnJHWO4drjx2Uhy33jR7u+bUXTJVljQZlY1KXrjo3TC5rEIubRsVYS7oi
ZQOLdDoeFGcWu1lPPmQi2rTBQq/3/M5HD+sAEQqtP1pTS5ygDV35YLIDijctLagFn39ABVgnoFeD
ot+uvmhD/0Dz4cO2UV8m1pNFnFArvREW49J1oXOoOwgJ2BXkpn2EsVZqNVEPRgf4tR+O47uu1C+B
lW+boQYCyGd3nsCMtmVkKd9NresMweHRldLcOOKrGdqFDZrLrm9B4GW3Nmb6BB/kthFfz09HK6aQ
OBkfhoK5H3Kj2Rt28nPTxdd6p4mOgiLiQyEwEJ9DNV7G0nm/7dKr+Tk2cOdcE2vRZGRk85SyPhV5
sk0ZAWDh+a9ZEmXr9ch3fFpI86GYyxs8idva/oCBnl+8I8UpjYjo82GI5NlOdY32Ruv16W7byKym
56BBG6thwvhmP30nguh2VO7XbZdeTc+WFw8uyVL5qQjvxqq60PN823O41jb15JmIJLMb8Dl1dOyh
RRy0rPi27b5XkzOe7UA1Y6p8L6r2qT2RAfbatnMZ1X+2XGCfPP8xB416MFTXxo/y3sGUKUVyXYsK
HlpidtOmDTkUnOcfAmRhLFLI0H4WW49ZZD9oVXq/aWjWCqYREWImcLsy/3t17tXiVentba06Q65m
aWhGTtxYJjduGw95j+XP1qqP2+58NUejkaQfPL7Kd8zYHo6g6omtK9wsSre9pOVqngKyC93OzXgk
R+0WcP59DFVv272v5igUz5oDM5cOJu+21eO3MBw2taFw8T9/VjKXtMi6nwhSCnKQz67Z3hK6F28S
3+IgeH51U/a6Q/QPN66DAJma2scls00wRhTc84vnY6DBeY6wi/aVvtN7eaoHYt23DflqoraNjb2L
kDGf5fFNP5lvMmfcOIdW09MbQjKl67DxZUA0hJynNx7w5W33vVY6eTwl+mimjW8AirKM+oqwrG33
vVYvNTHdCTFota9wT8VGc5ul9aZDnLFWLgWjDa+wShpfMDI7olgHrOu5u209FKuZ2VoJ2MfSq+nb
RNAvzfS207xtW9A1zE3XOWcVjl77YQyzfjdQqDh2uiY2DsxqeiYJiNs+mZg3kJoJXhHiLov1eeMv
upqefeII0jat2p+9xtwbyr7hTbqte26sZUidVrilM5Y8LqVn6ylrLca9aOd6gCY2zdF197+mjgV9
Pq98q4G5Kqn0nSGN9OdNV18Ask8PF4h/dS8cC37ZMMLAWVCa84PArrd1KQyxWgamtOvcJg8q39XA
me37ocp/dp4kUnDT/a/lTAZWQHvwtMpvoon04RBvMOPvnLZdffWqlnIcXb3XK7/LhLnXBap1i7P1
xntfvazbDH2fIlnWV7YMW+ywZvolnUaMpNvufrUijHEjmoFoTL+MknIXt/mHMTO2vVGhCz97bjKz
HHJNdox74Vagk3R1GiDBbnsqndWCQJCpNVXZUPlJ4MwPehmEZ1u6VbpxYFYrgsUq7JgTP6tXBGSe
yQ5eIE7jUtQbP8B8Pjq0+tKyqHpG3lLDRdO4H6I621b5N9aCJpnmJgrmpvKl3b6PQ3U7pO37bU/M
araGpMtYGfBkX4K4L8rBADtBLMKmi6+FRq2ujcBlHJKJBEQ8gfQF0qMmj9uuvppMDUSNtsq4utOT
2uAY1WVavKZi+iXd/pcDjb2aSTXB3E7lmqXfi3RBj+VFwnIg4zHdw9cIU3AxJKt1ucouLGVpwm+j
qHbusbjJ+h3Blap570nol2DX2vKcgAsTO7DZFOPDsXb1YTfbSd18GGpT6/b6VBfplxJYYb0XbCzN
g+FQaz/KqhtJxTGoku0FXWryPmvNTXwAX5F9EYD1mfYGaVPOJw1l73QyLIg6gLZGrjlkcTufwtqD
XqBn5tydctMkilj1uVU8jtK2g3etLbTkqzKcuvbd2fTg70HXTw9VOzvHRO8dd19I00j3YpJhdw6N
MvSuhAsQdK8T2vDedL0BeJFooNSohqyQklyDE+k1vU0gNwlLMJUGmxI2wcr2PiRXF5pA7wF6cZuY
FOO8jBvjzUD8CERwy2htf2a0h71D4PwF9Jz8pil66OC23vcgTIImmN9nRlLKbbuQtbSmycO+7yuS
s1KymT4SsjxTQyXhc9vjvxbX1AWh6CXBSb5HLW/nmMlVNIMj3PT0r7U1OiMHK7YqwR0S230odZJZ
xlqPN24urdVybxQxsAYrqXwR5s54NBXgn53UQCwetn2B1Yrf5jXgjKgtffoDP4fKvnQ0tU1Ij8P+
+WpcdUPT15Ms/Uj3kO+0CiLe3vIS8+e2e1+t9r1Tz1bfmZWf1eDGd7KsLVqbAFi3tcANYzU4g4xB
5eZN4cfNqH0lYdn61mhDsnHlXP22+Wh3Iu2s0hdOVFLt1Ehlsl7Lqlxu8d9WztWtkzAzcYDKKj8S
+Y/ATt8TbrZtvi4U8adb154O5JiZ3LfTBb7yssvAMbYVxe3VL+r0KLIMKqc+vvkRJpUHqQq057aV
wF7tucGOWyKlWe2HZgLMJa1/iqS53/Qs2qs3eIKtuy+kXvrd1FU3GBPjM7ln+bZ92VrbGIlY7wpT
KD9sUvvK5tyG46VrP2+69wWl8PQHHaoiM/Qx5KSjG/aukzzhcRxvPOms1WSVHIJkDtkg0AFqgK4Z
Ai7aoPub7n0tJRtAhSmH9HZstFl2KazeaXeibsQ294Cx1pKppAiRSZU87EUnwa1a+iMn5mlboXmt
JQPeUs+5Yr9KoWy8COyg86XeysO2sVntnkyLhK14WQOSOA/35L7D9GvzfNtsWgvKjMYYO4DLpa9N
hfUjQsv+Y867fJuu9M9clCfdN8e0iiRK0sp3hOy1i9QrjL0eDMNfSJYX7awvwAOMtawMM2sAJs0t
/DkzrOa+SuO+BCYIK/YwqJJwSZXfaJqXJQf2iKkHT5/D6CnSHKfc9uuvZTMqsaH3FkbuswW6kf38
JqvDbTXdtWomHOm6iIZ0JKLgoksja9zd/+bs3JblxJVu/URECAEC3QJVNWuebU8fbwjb7UYgBAIJ
hPT0e9TaN6vrby9HVPSduxtTQodU5sjxtd3kblx0V9s02pcZWXuE5c7PooDjZd/CJkOMMKK+beZe
7UhwIQq4bF0ih8bGzYPqWrTj+dlbclvc9h/C83/NrkDWBY3AdDzBFqgDM8r1Li17Ccu421bHtXqO
mYC4geIv8ABXwAF2/Yymhp83jc61eG6wylu+hvGkl9FUe5v8HWx264tf3efaOcTGSNhfIeQ/gjR2
T6m5LXdxLZ1TEYyMHYxVTjbdTCUjGFqiv+b9bYNyFU1ZMSzwFtvGU7MuxWEVoM0oWDHeNl/+0xT7
X/PFSQaPbZmoE4h5gIr2RTHfg+EF17Hb3v4qfIB1/ZQw+Hmd8mzsq5kXdzKN/W1z8VoyBoYnjIPB
UjrxVLhHs6gUHvH99u5/v/plgP8l0rzWjXEn/eZinMBDSGeEPnA85oeBxNN0YIhux9uC/WsNWeFZ
U7CknU5kTawuRWb7yxwCmu6205JcnZYq6sy88Q67cUY/gHP1vo2b2yL9a4cxmEsANLHg3ZH/yupu
QSofdovjjZ/3KtQfMRkjCVXgIc6X5v3mI/1hFNlt3UwxSf4ZHA7dGK+EmuGy2RTvLiasJ9tlf0Lx
XN7x3yYP/efTwSxXcEwcBxTDkZWYZhghgwVw48BcnSKrh0fvCvtRKARg4QSotp6/hoFP243Pv1q0
8IgB08Euwyks+Q/kjp5ULj7/70X17+NCrtVkAKyjWo0OQTStTk1fzmbdfrlkvq24CSjJP4e9Qx5h
FM1l2HXRoLZhirNi2XrTdAe25p9Pn2i/AtGKl29aEOWzmMK3Uu63bcXkWlLGWch9ZpB/i52NfT12
0CNU/Tj2202XUHItKSs212jEnsMpFszXBfxMXyf0872/7cterVbPwLqL3BzVbdzu030PVtIzpTpb
//D2/0kN/d8lRa6FZSxNAEGFke8pYmumXuY4HkEml9u8HHFVWukx4ykz9ZwN+/QIJHoRHjW8ZdVX
oGTS48poOOdp5DMAQpoV7go+kvJFjdlOKzXPvqtCK5rwY2p8tx5HjSizWrN+/wmma/qwaUDjfSe2
Y9LAfpUHeGDA1Vd1aXgTMfpb3smLT8Xb2BXa1LhSpQH/dnHVBRDRPvcaMM0a/7XpnpILcPkPEdO/
n1GkuPz5fx3fpAGIg+pZHsyeSAaH43mZu3JbkMo8dw79QjfJHcm18A76yZleGp8PbQO/441L/ghy
R3vbQU4ukLj//hlTJLMJWVh5ojv5xej8jsft623T8movw63Tq4g5eUoC9LwDTc90Mn8y7Lgcof8y
Ja+ld+saqTaYXZ5mDU+Q8wJIo6u5h7qidgi52zPjbBA3ZTNIcbW3XdC6DOgAeYrgWHxIpRuOAGG2
H28ap2sxHlC2K26LiTxtUyrqqAEitqd/GqffTdOrECQmbbfKZZUnNqzdB6i305dCtPt3YO6jP2SS
fvcprrYfyBNAY2MXXnNnpTyu2Q60Yx8Nh06FglZQdN+W9yHXIrpWILvRLAN+zEgjCN3YZ2xENx5g
xVXcEMFwBFf1UZ5iFMxs4o42if+wQf/uI1wtsjyBlhMQUV4DoJXbMx9MdpwKjsr8xbib3KQuIP9H
RYdns67LI9h0wNsPve7txef9ttZWci2kM56DAu6X/pTnmT1Cc13AjTq+7bJCroV0oH3izrnG4tSB
9nbUm1d1wbubMhfAUf5zjyNMxwPI2U0NpP09aeDiPLHbxvxaQ+fBqAaSFI8OIT00fD6qjp5u2hau
7Yo9jNA6w2VTy44+5Fn0MLPb8mzkWkMHWeGF2dk1QCe4+b43xp6iLPlw23tfRfdNlovNJxEmewwE
jNZLWno+pMfbnn61Sgng9U1Gou6Ud0Y/QPX6eW79beaw5NpPrGV5G2107cAyp8Nx5Xa8I2AAvN32
6lfnYeR3FPbU0p26vp/Bvigeo3wxh5sefi2j23sw400ygQav0m4/Uuo+XgiMt2XPyLWUTkzczkM6
8hq482c5TKd++RNj8Tf3kmspnRf73qoWAc5gQXgZ15FUAV7wtw3L1fG3QZ0f0OGHRWRASYJqrNIM
jsK3Pfyy3f9XCBhg0mM2qzt0LSlfja2e5rJZRn6bII2wq4OVK4+eC5lxNFpNgZbF0CwP0y672/og
YYv+z/dfgRoY8zkBTtUF1K7eQQXwh5H5TznzX8Kzay1dykIMc6pWnGIfJdsD6VSGBqMWXp5vcEqa
Tl3GA6hx86YycKupcNVsZbbBIVMzf5xXTmYwrOOWfld5RrdTUyRdflOOnFyLbkImHPiDmzmMI6AO
sKeFx0QK2NZNkyK7WuUDt0kAdd0cunxfjlljYSIcydvKx+RaQZg4moRBWnNInAKzMbdvaNj8EwX3
NyvxWtWzuhkmPLk3Bw+kVSmJXKpc3rj7pVeHcAbKWZTMGPWgYADhLHA8i7itO4lci3rAfVbAhSTr
oYUev+ZOiIpQNIfd9EmvvYMChNVNt2GrzjX9YVTyQQl6mxMBuRZt7tEcwwTGXu7ui23PHbgCYA8Z
acb6ppe/Vm2OXWdZEYu83hfBcFr6fh0rcSEg/7zpL7iWbS5WgtnX6PWwTkIfVJECDMLTm/L75NqE
DveHLNGJWg/xxYTOZeAgqTS/SewPI9J/7n8631LTWDx8W+HtPZh0LqcBdMHbxuXq6EnFCmuGdQTi
tAcXLZFxXyI99uO2h18dPZO8sNWTxh42KlRZRBG6CfeU3BZkXWs2WwifSRol9jBB5gW08tI+D6Bt
f7rt3a+OndRpDeLqbEGjQ60plaE9dD67cWDoP79pt7h4Qt3eHmCYSl9HtcsfjIT8tpg8vTqRhUJK
edLpeujIQspd0+bQNJDR/e+B+c018VoFM8RypnJKiiNrhmx7FcD9qqNndFiO6aJxCv7vv+Z32/zV
EDVb0qRxjx+R0SKqweBpq3EHZue2p1/ddbVocmsZnt62Y1cXkMNUfPJ/3fbwq8NV9ji8oWdcDnrX
vurU3NdGNbftNdeKGK5TYlWWLQDxrNtRCXDEYGAcbttsriWJXiWMhcUtByvA4IuN/BjiPrvtk14L
EoNQaZiQjTzoAoQvNew9WHAgNd406teKxDEHQC8vGn2IVLQAUa3HMtH+Nucmcq1HbNJ0WOKe6UNn
ZwG8lBqqAs71tx1/ydWKXWOPlPPSFse+H8NbIHr/1JPxT1byv1lK13LEJnEuXiFWPmRLjH6Uyx6v
afyn3N3vnn61UEG4Qbrac35MI6TOt+gnwNBvt33Sq1UqY7B8gbTIj/D5aoDZDJDJWrGbL7c9/mqd
xsOUTIEsHGAsNUKI2O9MPDJwQ4vb1uq1RkuDC4bASfMjNxfYMr0fyI2H37U8C0Zcs/UUj1YpgtVL
4X+8TRlLrrVZ4DN0IPDNHFQvWB9JF6dVKgp32zKlVwFHTwZhg5/SGi5cd+OiXwm7zU2QXAuzwPTD
pUaptGYQ/PRj9JiO3bubpgq9WqAZbITEkoxpTdmq4lOqB/RdC6fWj7c9/yraGHU89wO48cd0indY
qKcmvb+06v3JT/ASLP7LTZdeLdIukjotXMOOSkfmzjbbpp5NTkB6R59q3pxbFZx4sqH54+X6N9vC
tdCIeVC/p9EMB8K/9CnI0bdFfdf6omwAw9QYPDfp3hcQ/3TZjYmGa3XRBG0vb7o8PwJZT7aj5ht5
MgsHFu9/f+PfCO/ItTsXBPnUYt3mRzSmtOUsps4+KBdNUMyaRc8nR7cezdOgM9HX3VA7VjA9jUg1
gVH4JyvS+Dfh27XaI+99wkAkTI+q4CKHD+noXeli/PPLg2n3KZ1Gjj8Z03hkp04D0xm6t3gdkuyu
Md0qfvClFQfYXP21bwk8MEubB/un20j8/zFj/zZTr/b83NNm3Pp5wPVyd+NexUM3UH2QElv1cBRA
lAP3PSlgh8oxmREQ7r1fxvw8DZoJdUQ2ppcK6Fu5+bNowIX/Ds4d1JQjgSBflknvgwMeE/jY+VGy
uNBPm2lczM57BLCnLJcwtBHAewnvAMFdwAlG9DwxrPcy4/PUfteLUGtcphKo7nMSJDzCa48sUN7W
ft7cUkmf9PsH+A66rSszCVQTvOEByjXA3fI1YmnJPXgC8i7WkoGXAEY2QroSzSjDihc0+TR+1FTh
wtHnffG30gp/vKxzutUMzQpJuWKEJFDyjnan4NcdqC5JEjN+n5DpBzN2X2IC2mRWsFZ8HbtU8p+q
XQFsQvdvmBZVwiKu918uEsY7HZTfyxFOY6ZyrjOxrHN02zaHgPobBcKyAfizKbA98WpjzmeqplvI
yENcbIwDrb0GhXa/efKgkLdjlTO9saeerF1REwBQk0rkbEboXqjigvgdu3KfWzaPkOX2k2hry3Ev
zyuk1fZ2wpvN4wKiI2U5mo227tSkOe4aOICYWu/xtSYBvi8w1Qg14mhQ9apG+m22itXOhz3/uXbB
J0e9TJl8Dgst2Ccx0zx/TmyTJI+hEcUKPm9AY1N65G6NYaMRWL4OT2jrKfC9dAeu81i1JPB2PRJY
YSOEV2QK8s6zZHc/5kJ1U1tNGyoI5xwdsvwt3oF098DMpsDPtUV08Q4d1mF0EVqfArStsF3K1209
eHzLaTrTDNlXemZyLEQpmeRHEIDHCoxVpxZkPXxktst1ZDMPZDXy4BYcbM9satf+bd9pOxaYDhPI
mn2Smb2aWpFSWAsLP9RIXYnia2GTcXrge0BuT2QEKNPSaYsKUHkBXFKE3dYmSVLxLEn6d7EsFnaE
K4/cH0bqYpRCiIUhX4A2wW4tWvKIN8xC58rgzEeG9QcdIjRaLVue6g95puKiFo3J+h9IbxUDFo1K
p602fTaZZ7mSlr1B0zerY+9z9JbxiUzZfcgiKh9j4WT4qxsHEHPrdImm9HnGohWHUQtPz1rF/fxZ
RKogFGeibFlW5irlGkRlK+Mfad8AQ1s2LVftyblty+7JAkj6l94xn1UAJRBYGLQuiTn8wDM2/Gys
a2ULprMsfmQJm/VnWBIEUaEkiYAHTRKTf0L3iynwP09R+nPqly2cFdXev8lA4rjSAivpZ59imt+1
koZny0l7JOA29y/FsubsQIpOi/ezFHt4deiOoBFkBTCbKOqLfTU7G2fH8W+Jcp946Nmc+NM09UNz
msGSXh7WmecUnGIgQr8WjKb8r9jJ5hm+A9E9ao/hJ/pCVNm7rK1buEpF9d6Fwt0DPLKFOzhOJV8G
UMZ5rQc0sL7LvRjG57htuvjspm71h2gW/X7H/ULYKWe7JJ8Ja2TzXsy81ZX2NoKRZk+4QQeKYqA/
bsFky5MhwZJzohlovaC9NNPLmvFcHImQU17bvd+wd7qsWMQRsvh4eZr5xn4OMJIYqwapPfcidrJg
KxHT7g4sm+zS1gQlzu1B9nDFPjbtqtGbEuVb+yYKw9Oz0lqz0jYA1v4Qgve6akcjAZ8txrghAFal
yX42gzK2tiCNR7U1I43LcQhOf00sxxvUGWljeGDueIsuas1S9ntkxsN48XEq4YIY5PPs0M14yMDG
/UaJdwyYvHaEmSv4IewJMXb7q8ESzqt+EFRVTLls+uxnQD3hiqUUfPLKRIbQnZ1F8/ObB9QQYGwx
23zHfh+0myZwfxHbuRJlks38dOuWZJ/AbVlwIEhYHPH3A55y+ZDarssh4wzl8cPoqMpA8dZjdhp4
zOVh28Dl9WUb2yI8uB2w+qHcgSPjdwQwZHJE+6MQZwNaXlSGpeuiDyyTC61FCtx3bcgW8zr3IfSf
FhKS/m6zwfHTqqaoqWdHG/+YAFf4SmLTdx9QHKAeWOBhsPwI1EBr77nEtffZI3VVHFPZ4byzTZPN
UMGnYn9ULellNYUltlWqlzxCO8pims6h5TKY+L0lEoDodUytfe12ktO7CTqD/nmCPWI3l5tPQV2C
GX05u4XHgJNzY18yM0fjd9rtxfDIhsRgjo1CDeKvZCgCZoKCz585TG3RbUf8sr0/ZEqm5iOTm2ju
Tdv1yRm90Wx4WhcKUNsB29HAavC1kuZXuECeQdgUfXZnpq5tofxG+xLmSAHzrXsAmr2+071KoKim
UFiTg9FAZZYbONH0A/7O4tMWC7t/G0AagNUAp2JKqxmenW0VYX9qqr3R+4eeMpvcFVyjUy8bRyic
1bYUUeX1aoEGXCYHIHm05XGFKlQhXvG6WfayO992d9FIU5Qbu0ZG65tSYRrv0eEgAqKiMew/cWoA
ag9jXULid5fyXkKqRMx5eAqEp8pgJw6+ORc9Pj3ciRkodY8OG/L8AmSKWc7ECm7vdst4djm5dwEj
iRbDaADD5ljlBCaHbVjbagYe2r9L+D7wEvS7gh3zVGF/K2Xi+uWF2LiYv4fF6LQvB7vt2dmnCdmf
U8x+8aU3O7hF+JHJ1LxIVDzc+0JiEO8D7Ze9HkFIt3c4/yPdYnCp2g4u5LlrETzZKeBjLu123JyM
1Mc89la9bhiz7X7uoSV+6bdOdFXai8l82XVOs6+K5r5Q5b7B3VxjpJKh/WuE0S55Beog5d+nlHH5
bR5mSXEph4tmUoF+3ud3KrfGI34TpGBTOUerx1E47Dg+EO3BZ5hF2ZbXBs4ek4ewM49+AEXg0wo0
6qk/h3WWb/mK+X2QxA2s6vaAsprKx/RzRiGmqRJfND0w2nuag2w55euJDiBcb2WyEzU/azEL9KnH
8HzF5aMfpqdEaRcNJUP/6Pd+mgEMz+Iu3V7ikSwwbUZxnr+lxQhu8zYAr/Q6U5F8KQzQQLVJG+SP
ii6y7NmPusGlY+kdfUHRMhnfDzI34SHux3nChplibaBpAOrG4iThvLs8NWrgeq+KNG1fPeRSUbWz
Tm3vTXAzuujRLE1dBe/LRoIkHnf6RRokJkuh2mE+JB7N2MMRDbbxoWiScawX0lB8iU4M8VO66gv+
l5lL8FNAjyvaihdbRmu1ziReSxl2/7kvBlhtlUGh5e9NozU3+dQaNj0u44qIqxJtH1VxDytBX2F3
38AjZ4n9TFe4Wdy1zGmc9/lOEKYn6PrWtvRJGtlzh1cg79ZptHlFMzbX0ot1PMkdS/1rRha3HWku
hxg4mwU+eXHaJUWdDNCUlyaJw5HjMHK2XLKmN88rdHB8rBRT+fAoTeNfCn+h5oYlJA+mKCQ5FMAe
7ThGEXLUSwDP/JMbtqg9SzZm9m0dmnh7Py5rXKGWMdNvfmjcVjVOpHcI10A/legxmlBMLZe9F3fC
avilpGjGx2GbVCFYrssJBC1W24XQuxbxwGen8uShhf+WKhnvZ1OJmLIWRr+4qU1T2rP7wrX+rxRN
Xf0TxdJRp9CbwJ9m0OpfiYMvMK5AiX1sWUEDYqc4XV63SEPrbfe8YvAeeELdBR3+OlcJLOzRw/vk
l4J+nFzUHiTtmSyV2u3DJgf+0jpgF2qJaVxl++oqKpruLk1T/riy1t+38T588+3Wf+DJsFQdYe+G
bFEfs56PvGyJNtAqrYOUc7mTjjtTtoh2/dEDOejv2EbbTyze9b3tfcFrTGdWqbCG/TgufXbvoUVN
P7qoyD+0g0vg5Y87dR7dNSrf3FA2mLkFvBW8IH91tvH2Y5Yx5sutU3sB/W+8OV93FxOJ8+D3AK+d
Yom9Bo55ng3FPaZLpr5u2RZH91ucopUZTfGO3C8ibviziXZjjxvMIcinwAbKKu7TzT6sqc7ab4hc
1XzILI3one50lz72+zYA2tuO24DruF6KT8k6aPIyJ2uiD3Df8CN8LAwT5yna+PA1EgBQ91Xmu6yr
iemFLdesQyjK7Zp31TIgRnFlk0RJMpQ+82v3cy+yZH7c9mkLP0AycwiHhC0yzO4BayvTZY92qv4A
66WGnpZi6Pp3e4yE0WEa00QdbY59p8aNps3P80VVfJhzRZMXtBz12QNE10lcx3zP+DlGU9n+dwcF
v3pZjS00qTxvN3FvZpMQVsInpkAZM/R08O9wNc4pbsHQ34YHJHYM9gUx5i5+0gpL8oPEZdV9lZnk
53SCCiIxyuVfY5PI6JtCIRTX5H3KQM5E5UJUmB0Ilspm3bC7m2Xd6021S/GZwQjCfioc9vYvxsyc
9nWWzxHOq2bMou0Dc6FHUiaiNE9Ka5tFVbxJBvpsQrH7v1N4RAx/LR16/Q5FD/zkez+IncOlIpuW
V4DBM7kfxg2WwCfeRXR6ZVhl2BFJsswFtiex58gwixE5oLs+IcLdJVJIouo0LAgByoEx1oIdMOH+
gYivnyu/6UssAvaPde96uyytO3HZyuXTYKJpO059ZPnZGL5m+GKBu6We6bBv3yTP0LPPhOTmm3Vy
RiarJSqquFzjh25uG1bNKFjbR9/3aYtPknfo8TQozVSL3mYEpTODS9CnNaS8gL3D3DxOLUV2qtmL
93NCPbI9NgtBv/hhGMoFjNcSLXPtmgBKV/TT0bsi81ULLO56DonBBU3wFZkm66ZIl3a1zrzLY5eL
vzfwcIpDkISImrnLuVq2BmCSu8BU9sODrtj1ZTJFvLkHwztlaWWG0EeIRz2JTnvADD7hxI/ze4vN
vv/OQydqnPFp8zJRsxy6aA4rZDNRE50R3ya2Ikg+mzIq7NxU8ORKPiabhWhxc6LVZy4uJwZGy8aw
BJ6mrsKJpNWnDHUfcuyFGG2to6xzh21H9wsufRESkCEXcfdc9I7gwtx5+YzmgfU8NB0bsSKb9X4i
SHQ8cdpael4bO3wrEKy451E6c2/nfBxEXXi/V1mGjQOpmLb5Bq+Uvqtbhb2z6xf5ZC1BABdgXuPO
Q16ISgcPmA1ahshdly/J8DTbxAxPS7Oah1Xrqf9Ol72Qh6mQyxsunclBRQkajfA+rDj7kINiN+yp
+5TBwebXQhkBzB6eLR0mMeKMcnC5Oiagh6/VjPB+qgpoVzbwFIsdJQHsm6aa52WvhhU3RgQ2mu8V
2qR8W8YCk3f2kg6VhroKnQcwpaFPEx8t0is2Clzd527LxJfdbXN4DOnu+4/whpnoo2Ld2pnKJpvu
HqYC2iv47u17TViPBGizpS8U3Mt6m/K9h+tFA+TyiHM+fxeLBJfXxuBqVDLwEu9D30Q7NKnzEGqJ
OnXWlo1F59nPZgTP5UwlQueygbNI8WuySELgzELMD57jTiAqChbb21NU8Ml+QEWLLo8O3fzDy+LA
GX1OV5gsVUWxaPeiUHD8kYYxgntRm1nxWUwtGtKk1XqA1k6lb4py25Wg7orSSXBIcGMGbxF736Y/
iw53RGTkzFGa1ccl9oi96cqAzF1Wy5wJMTx4l+OaWaKHK/6GAHtMqgkX0e3F6za4d0TPUf7FNfO4
vqxbx7v7QvBWdQe1NrI7b63YY4H9lmZ/S4do8pv0rUOAHbiGE7Wc5vAReVYFTc+GC7nayx1n+XK3
98ZhZdP5E01EckQdJX6AxQAOkiKDjXg5OrbmH7Ee3HDgwgq46xTxuD+6Yh3lV6dwgS2XBTm2pzii
bPyle85lLadmoW8RDWp79gS3kudmAkXtXYEEFP3PtXt91iZJxr+z0fD8bo/bgVRpCjPqRxxkLQ7r
ds+oqxuW74WuwKGCtLYKMeRgHzY4B5F7Bhck8oCJlcv7lSWpBhaP7OMT10hHlUwnDl7iWiy/SJZ0
4pmGZoTCriFyvIOpe0Rf0VOYs6kCISk41EZGr48ugXvcEcIbrSokj7P1x+iUiQAPDLY4RwNujV/I
oGaE7gzxXR0vXPdo1EScqZ5XpElkhd4Da9YShjkxfSCMZoihMxuNdx00CNsPRz03+FWssSfXdoWr
l0xreRiSpJhrClqLleW8KC+OCHoH/tCkMA+DMHG4oLNAEpvqXnR8v28sROsVunxantXwESAGnuON
Qq0XZcKpvWfbngRszVand9gnJ1SyZxxhJdJNsSzRTBn6elbjOhzTfY3nX3mXySFCiBSnNgELFk4z
f2upBvQ6SVSPrKk2heMwraJh4SdGNfX7WcZFUnyCn7Kyj5c5t2v88C7t06qP92R6yfJu2D9H+DU8
KkVsk2k9XpyeEXdvRdjS5/VyUXhooknuOGOgJYX5km/a9sWr2CAmW9aEkQ13MlzN8wop5QxBOTGK
jz87jy0bUiOfK/JrsVs0H9c4zxAXYpkjbQ6Sy7TcGz6txUsm+q3FiVj04S8pkHT91vdukse0TcfI
YXR1MoJTzJbuXYqoBkcD5XmaHTW29vmX0GnmitLGHE7GLk/X4i1GGqIDGgVpTosySbrKTzpap+h1
apHXfrdd4nG0rftioFW+zfD8RUuZXoazUEjvY5KkOjkuOeI7dgBjcJ0f0B3XZq4KSJVPCOi7Je/y
mmTMFg9OI2H+iCCiYI9yTVPzYRx6udznbeKmc7SCI/4NVZeGVChnMTS8TCpayyGnLnqcCBxs3kWr
WbsvUQCzr+IIAMaDX1WxPHfGoglEZSTf3sIAhVVVEINcdpcMIwxSljayPwtmdPOWOCMqOsL7v9/C
fRSAtl5wX5rEcHa6TXyJMKNHsiLf7XrnUVhK7hYkE91pkCyQT0ieZNl9J1HwqDRRKI4f0GtLluJy
hgdc4S+Jg+g4L5SuVcJUH5VYc09MG5+ipJLBI+FIYsiO52MXxUhrsxGZbF8OwI8VpZ93ndWLyLP0
zu4rD3c63SMywu6MupUjddGCIzatPO4fs3gx5lNm4Dj+K2/TVT0SpADz45CJlX9wDhnoemiLvkXn
HqSVr904DuyhaYdRfnAFBubB00Kae7ICN/O04V0paN8+ZK/9mqv2fu9RR/yIeLZrtoqszHdz3U+F
QnYuhX9ZR6oVi1lHFQwgmNc1yh15wY8SwtaLvW/+Ff57xMQV57BvVAeFjLdZz7lyCwbW5r1eXvcF
g4bSEGYCgN805/5DgmFH4xHPhAwfkSRu9uOGlXzkIeSPuCuw6IFGDUdlixE4u9FLtaKgJ9Izpk+y
z+fsMQwTupJj6if71XUrh3OBXOEfcbSAOHtRxo5lOUo5FIIkMptiqxjub+ab2tKCvk4w4TD0eLFB
jXF12zOAz4sl8K2vuHJO1l4tF9qaNew5W5p0PKfocnV386jXpG43r8dHauCygkwQQVlp8ku+Hjvk
KuMyMnEcHVGKsV09FC1HdK1no/OSJapLvu85COsPTWj7/T3sClKLFKNolvBXMmZJ+0PLiQxnkqA9
70yQ3Jqf0FG/2LcBds3i4zRm6f4Yp5Hxf/s56/Wj921kkMfYaVEhgkFyHGm0FSnkzhgI4WabPq1E
GVdZD6jmecEr9PUaKJUVdOMMpcE0vaj9tuLIIbR8HjZQcz8SJ1vztNjw/5g7s964sTRN/5VG3jOH
POThIYHOAoZkhEKhfZd8Q9iyzPVw3399P+HMmU67lpzqq0ElCjAkhcQILt/3rlZ1VFTCMRdwhDE+
AH9YaU3vlZN/Ac0w7CiXntH0RI0yiIV9xdmud2DvBeAAN9LTNjOf5hHf6CY7XA3D6rhYvLbDStDI
0zvoN2zlSWB20r/p1VQaWPEzlX0dT8/Hr2okWgCftUzO29pnFDG535UPdteJgWsvkbodgsbrcRyz
SVOipFIzMyNbSAPpiZ208bVI1TDvuY2SEziVVTZ9DPnSLJf1prR8YRhwnSXI23w8rqvalhdP6Wa6
4amd2IeecSXQJJ60AUU5yQkTbJaJZy48zS3Dsa+OfYoK/xo8WGMGpxpgY4NvC5ZzSamjI4fPmC1b
L8B0I+bd4jYF4ETXpvewwVYSTROFxfc5qj+ei/RPkGvoT17sP6sGt2kTViaw/XRWxV1bD0GGF84J
ag+61A6h+Lrxg305AaNiLzWHzyxlW2YE7gBhnAeSu+wAVFLWOCECAtybOdkvWBopzqkWx03fcB+v
YxeMMwUv7Zlm5cjycG7J1p6P7MOLtKLOTmGso3+tNDhpaf4Bh/5z3kgC8LhkRqf2NcWOZZQhqb5C
R9WGPJ4B1UGYvb8wXf8TXcl3lcGfzCVd26+9Y9vuHm90qx6GtY7HqEkYazC4MvmHJk74kiFkWau/
kFH8E2HJdzPHn35ljlSGm4eQe9ejnmAggWPXgqD8xQH9s1f/SYjTUG7Wq9SX8KH6S9FZz7PXxH+h
nP1nr/2TCIeprNVNEsv9SgNCkHbreYau4n/44j/pJgbLGqp6dOUeZGUHPZAFscU+/a9PqH/2l/+k
lIuXKRukn7n7xDR6buFTzJ7Hzf5/9Oo/x7SIorHhvHlf2AyIKR18Cve2+uFfv/g/OUN/TmlxO0vP
zZJzuqTKF1/7KtNzaLqroGLFE7oJmhFh6gGJvWz+R01luBR/VHenXjIr4ivknmZI+eK0XX+dW6AB
3w/of/0Q4NX/7T/593vdrF2WpMNP//zbY6357z9PP/N/v+fHn/jb2Ud9/Vl/9D9/0w8/w+v+8Xuj
z8PnH/6xY9AZ1rvxo1vvP/qxHL6/fvJRn77z//WL//Hx/VUe1+bjt1/eQemG06sRvFX98seXzr/+
9ov/p0/09Op/fOn05//2y/+ukrr8/NO3f3zuh99+Ec6vJluZ7XkSSApfDS80f5y+Ylm/ukoo+CvH
lXzPyYBf0ayY/vaL4fxqO1KxHQnhs95Yksuxr8fvX7O8X00bbwIZFHDTfMn+5f8c9u3vN9jfPwne
hj/+/R/VqG/rrBr63375nlb/3/dhDwv4qeZS2PyNJlGCf5cLgo7Cdhy1V7kYzLOuZIIoA92MXP5n
nl2atzqe5MPaZ7mMcm7eaJF8aYQCkPtrYiBPCavU05/b1Sa1FkXI8tpBXt6scjI+DZmDAEnM6fzS
MbIBkcGvXTuDm3oX5TiAYzow8U5g6c54p00n7QLfyAmZRDlzSlwyFBhWl69lE5YFw24OTt8FSnjm
if9BhLKbKIC3z+KZIevFzIxKBZs1Oo8obEwk/0Uaf0sKM9HYxvWycusZZz80+zJ7Xte8rQHhsNEF
6iQlI+OJyHf/lCQXkVpYYk6IxzEnrNdc8miRhecQvitqzGgNT8eQCJ7h2ZmzZDk2c8Hg2/eK0LI2
qaU/BGqZ5+TKKMihUWY11QsSIA89UzAboGc73dj5v5fBxAcpoYU4dJ85VNrkhfx4ZeMJ2cTquueZ
WambwlTzSxwvfvMX98EfpXm8uucrj/BiC0YIZdzPGTh+WWH8E9bNTPCWHSGKafWhq8c+PUzJlmW3
f7qM/tHZ+T2i80+np4UwVticlfxC6Uv/5xjMirkzjrPxi+v6HRIiuyhfK1/pzxnrRn1g0qnTo19X
ot2p3hVVKNzUh5BZMQrsUlQLF2BeNkAWQNpb3nnEQ6R8aG3/gVfWs+rXJFl9MttKMjuWYgTJGxJi
oc68gQyWC3JPhxk6sEeGJlxU8OwJfmcHdnsSO5A/uxztbqks0LoyzYNKJ82VbwES39qDVb94zsrK
7U1EIUQbipfdtiWOFZYGVcsM4LPUcFiZ5T3Gs81yUHYwGbtNbXa3N72mQwqQ9dhKSTNqDmVnz+tR
Ze7URAaBT9Zegjt+NXWqXlfOrQJYCLAAMZ8zpQdYd/cwbh0igTZjDD6TYKkfg5fK4yybOY1mgE+Q
CyK4JxbNtocLXCNBEgjAeFiLNSe9J7XkTadQXEO6Cai3ptgYO1p8+kHSDpkO+sU1pshhHFZnvqnl
7VKBjR0zF21dYG+8BUHOGvBlSKak2rsTcW3hBolpRkoyTofSqTV+X9MWn600WedwLPRqha6BTioA
a4/1nor0Stxvm+VAGJcpXqqlqcfrnj4yeekOmsg6k2igY4/vEo0GIkX/gr4lQjM23xlfUtvX3/eW
Bgmbx995BMbYTsxU3l6iKi71ed4hX+hKmUGwJL7DRlgW9ss2iZ54hm401lDk8By7VCN+JDFDp6ej
AroOlr6dhyMN3LwVrvSXB+YnkcH/NjYaTcLKsO3blbecLZC1MpinPAaZ9tpZc+qsiTraVaEuUb7p
KkqpEjTO06HI0yjZYN3O8talikpV7DJhzjxe7UYrN0mdqjPruUim9gMWp/hIHY/w6cng2cHVuLnt
sUk6fd4JY5Rh4fWNC1S/bIcB894lgRAT8eqdWYb9Jq9FLqrq2GRdbu09Oy+O28kBF56wgRfb25YT
PdkctTkPuIWG+WNRYnzJeBdFBEaP5klSGFxHaNjgs8pTzmjYSHb8XSmm7tb1itUja32rqt1crTmc
ADBmGg1CejeDtTnvLu/xS2kYibzwGh8SARlM4YXruk7G2ZZ0Kcng7TjIMCbY30OolnkgTFndNUEn
qvlhBVdDjmB7OgVwI/kI1BVGPwbpgEHw1qzYD6Di54O7td9KbjBVkNfVbEXtIDtAB2OxdhXdU49W
WiwfcpxtwZ7p9ufkrxjJmS9VJyEHdfnBp1goUkESWF6/MHBpeitZM1FLAN4dmDeKJUw9Uwqfvhl9
WK8l+pPEzYYOd1jtffEEKk4DIsW6GLfG+7bY0r2ZzaT5SLe66RC+2bKKzK4E0EzaUzVQOaOiCV3b
Lp7IqeyuVLMt30bNTS9YDB2/Nnpq4RmqFC0rdBa3qc2axYPv9M39irWoDriIEAkL0mbXaM0adZOY
hUBfmswsX+WgjGrvAdS/V0B7L2x4ICYnuXQRdoag4XPz7IG4+Snm/APvyg69vU3WHoGkfx97pCIi
Bs+QPs7TMvLnro7ZRoDV7VPM4/GE1zrxh7tJKkhcYQs3qP3SXEOnnLzLgZxqb3w/VZYNodG2uSZV
epR8z9xr7zIVbn1n9gsGj7Rd2u7gl5p8wSBJ6Hk+I7wQZeNFLAC4w3QckLBtJizpsR0tCVlpCGK8
pPAl6m89KUU/ga8uinLdUJ45XXMn1mZGvc5tYIq8SmQ3m5JzE7q1kVwtObj9riGs6FMBMekdjLWs
PjI3sZnRoW+futaIXQqmET+FKUn9h6HqYSWJsM6rqE5y4dFN1dvNtb9Oo4pQkmQmPOS6WuCKCfDI
3NZuc0xtZoGIxuo6ieY428gATj3zee4H66OLW++r1JSUB8OapDe2FMbrMuXw0Egqs295gjQwICW3
HY9zoX0Zqr510KZ5veYSYqwfQ12n4zeSTi0nQjA+1ntPO2YHVr5A9ZSxWNpd6ZBfF3hoSyvMSzHM
47y0UFdW6ToimGI3Rm3g+9z9s3WrHtMmMd673Hfe/G0YbjY2lpe668z3Ko5BRqhSQMmi7A1GtRQe
vsWyt+YhtDpzkizdZosqife9D4lDzF9yZRjOSbCBPsCZprkObTOPzUDUWra7zHHsL4iqhaAZYJ0Z
4VbRonkyhxt6pgFkE4R/Q+BAu5oXUtfyGVo0I5rJTrowXmVxBz3Efb8pzfhmGfxTrtXAJhUY2WJY
UVqU81uTTJgzRmNLUcjP8ZZGDgLoo1y4uigsSh1gsbwqbue8JzJtWf1aEnSQDrfWxiwZ+Vix3mmL
aLrAYkz61k5j9VpMSfwVbU3ZB26eeK/ehKIvsCoaihEha1pthKrdr2h2SPP38F86gU1CitiVxeI+
bl3pfh6SMXnTAxddUPUDamCz6NthL83cTEmi39IFrahh2kHmkRsKdFRNr7qK3VeWmo2lDmZdGVtA
yvxSXhTz3Mx03WRJzXgwmfU3Df5v8RDrxfXCVfapbpT9LtUMRETDRowYAJ1CEqErbItIo8SaLhtP
lR3P9DntbnvPz18nloAKLXqRH7S1oet25nZsz9WUVgCK7VTSIROPBeRbgew37ONCVTvkWwUkqGzL
MRANVbOX0l4wFauhNIYLn3iz5oWW0dgJFyMzpntEsf4UJvNcPUj0kOJ6NvqlPXTGNnBGVg6QF9sG
XgBnCSfpDNYUEnonrS+AWEh2ApN8N3SDPuMlg5nbUtg1nhVtLtY2GAGgnYY/w0y2l4Jq9/LYykav
MU90LynSoEpmOe9H1C589Bp1XfYlkynKpzUpbTTtNdLSy7Kh/wovCoq+PGFqnGJ9a7jrjCTfYIwQ
oQ2zC5FbohDK51AztcJWuGUmjNsVHVBx6Y2+ESfhYvZb+lV0sjT2unJydVt0pAt8ZU/leLyY/AFn
V67cGc9NbzJ9lLvpUpgjzEvli1D4Xp3B+4iuiep24Shk5kHMhkRnr+qsV2ObPfX+lsoyyuGTxudt
bbf6CbuMFqCYhRk/jrmWCAkLewNGYRQR3QEQP2+pjtHIp+6y1HaFCiCrOvc+o7bGT8IsXZi9iSlT
PEWNir82ggwrAI+4Q9b90wr877dhn7om98fE2NSOKDWnvzLSOq0uq7ab5qtetWqog8ZAsZgHqLBt
j8D1rjVvsJTIIoQdtOe7pgGRfhB947lXuktgqFZ7nZ59Y+OeZhUx/THFqhlvvHnToRXDGL7MKcqY
HupEh6RwgO2rDAnKoYKBeu2tZox3cvEnEqHWzIN4i2fGE7vjaVh5vfFIdxyZIHCUm7uDo8wtBrxB
JJe5q3qEp6wXOJ/8Yj7TRJjbYePN4jXdkB1FHQpH69CmTrntvHqTKDdkirvSmtvUDNs06+qdsnnz
Ob9i5GjNoHqWVmfd4NY1XqqbdijtdDfE+VTs4FeaJcq04TTHHEIg2+V+k3yrES+IIPUqPw/wsXX3
ptTZRvGU1GLnwBhvAaW3wy1SMf6y+iJHZ+Tw6FZwE4zsGWvC7DAGt3Gq7Uhi3LmfLTm+CySnXzf2
3uTVMNvstWy65C6pq7hA2zYVqKbt76T2tMxfhTmJ/DauHW7YEny9DTjFx5VDr8eddi2e3ljV+o+O
UwIuxqB7AXplm4KiI9slaMwVva7yZAciT2jz0+IQj4A3nRF33ZAiBeWUuQrnUT/feXXd5wHl2qY4
S3v01aHBtpsFs1nJGytXBX4eP0kezc7Vbxvjkhv4PCGQreeNXe7b1EBFX6bJ9mVTuZcEzZKWbVD3
MTjCZC4ZuYoy997bWCV3sZstcZQ3W7EiEi80e5lvk6WTUeAcc4lYy/C7W/DfAsuusveu7utvw89Q
2A/o2U3zUT0M3cfHcPW5+fk7/z8EzRCk/Wnf/zvY7DH9nJWfq69/Bs6+/8jv0Bm7/68unn4bOg6J
mXmiCn6HznwFPmYDfuF1twA9ACn+QM6E+avjCtcHpjAt21UnC+YfwBkvZgnP8RWXpAI+JVHp38DN
fsRBFO4WX8EySx/cBVhCnuiNPyH9si8ZW72cQlxtDFe5oHsPdTAeoNwm4+IvQJcfuZLvv8xzPf58
3/NMYB77x1+WVRBHBMG2B52mA/mWoj0wyiTRNmzJAQkZMvw/fQ7/CHfhBf8bdfn9F+K28gX/Zwvn
57y/3EJGxHTbHYRvsMX7TmZcm4KuP9csq9vFnf+qBs37+19II6TpUSmBewOc9McjrC2eCflScoRj
zeN0w3x4YXKDu+2nZA3rOE32oxibr4ks/j1kn2O1ORmornF88sH4IH/iD3zmnsoyW97S3M7D3E14
KhrpX/2Wvztf+C0cGO8mkC/w7U+4OwpSZ9koEzu0yzTQct7KZ50YYk/krf6rzLAf6YTfj8hzfdM5
wbkeo+iPb2bc1LLahrk9zHO9G/E5BcPUP4w2mdUpbipKxf4iQ+AfHRzOLws9Ceeo/3Myhz0zl22J
bg/KR8cRp2l6MJfZOFuVfP/XJ6Ylf0IEOTrgdIkI1OUTs/jfT6dKlqGAc8kLp5lsnq4EGqC3MVcs
y0zn212r83JifVH2rnYWL8cThxco95QI/NwxvhqsNJ+qdeq+dvlWY3ctSc8JjY7pbJ/hROlCzb49
7/HqLHHApM3cPfXr9JCKPsNqgDFu2+EYtB4SUDNEWsKsA0as9XWeYmBCs7ZL7A+1bd0VbZ+DJ2aG
/cB64iDxUtiEgjXB9MljG/VyoLOSaAQFfo8QHQFDjGjG6pNDmdvq5DfpwdryeROICGnK1kGnSHZO
yBMqh9M+kBlOvAQZOqf0uBHomqnA529F+J9b3qto43o+8CBXy95WYiheRCqKtQlWTKcNroEtncpo
7MoaNzc6+y69aZVxKp1NK0DCl3F2W4nPwWY6upjyjBZXHG9eqqPJQfASGQWYTWS3VfvmKUKydpsl
pkqDjtKsF5VAjOVblZfYIQI5oX/Yr/gJFuA0rdTlbDq9cWMilp0ua5v1kWzqVGXHUQjjsS1jx0YR
p0/QVk2D9b5iqrgVvJdZNG9JMuw8DzRzh/yhSY+SGuFPbYxwCIuQvdV1xXtCr98+G0oWY9fvK31h
iFXPe9bMLQtPgH+LUL+x+ouYHRq/SKGGKeiWMnci06zIUoF4QZkV29r00f4nnflgVjZDKsO1t2G3
TlA35JNZjK9isbKn2mfSfk4qhsC9Su2lDZJmbfErmLqaLtJWS+9q1LbvnBUp001UdWg9gYvmygy0
mybdXuGRWL84KQVhOlgrw82OvLCDwSFJs0ibWqxRrU99OIxUy3bH3B/LpzVBGB0BA5UTBoek0BeW
3Fa188bSKmcs9Lg8P2FlFXje2s6e/Mt0Nm1ihZIU7niTTjueoUhMfWJdfTkxg/txco2OyBuDJrYl
mHe6pMioU7ITK6R8uCL6IBUVkiaEEFleRn7iiS4w4Y+BH4yJ1m/XJXf1rkhBeS7xR83mcyUtev5M
bKTX41ACNQkDiP6+tIDxb+2V0xOJmayeuiZLMiLNtd3sx2ye7d1QNuMLLkbfjaxKTGnoVOxHL17q
FFcNECx5MSWpwwenrYz0flK4o6OFy0MDKYyzc+5o275Ky7Rrdrbu8GxkyhRl5C0AKI+c7f5TMhiu
DbptDk847Uy2GUZ5QrvQqs/0nVWYeygX8T1LYXY006/t7y2PBTfE675TqkTyqPI6dLjnboEuW1nd
oVICA0/aprcwoFpxE6DswszLktFYy8Ge8AlwnKowUKYvBVLISTsoG8d4EtGUINsb+iJvolwUcx52
A6pOdEaWkR9iLLciIsYJ41OutY53ldSwcCDi83gNLwHsLPNZf6yYuc5IjgaPtKAGvlRmm2yhkwDA
wBVoxB5c7eMtI35T77M+G94r242/mLkxetHigWGGptAJGZOqykiJUt7AjS1fcOEXoh/vGiPHN2bF
lvEh65h62tFOt5cmzTHDu9JA3I7wWVSgk2t2XAskQEHNDakLsi3f+v1QGN6dp5dUhDE3pSIkHHW8
7Q1YwaAAfFM729zmKWBsbxDMcbxzWPYxnkmCLGNwWqOoAAs0Z0RGOvQSODyb7CtVtekQDhQpPAHB
g8l3KYaRuE7RxI9AFMZ1lRVGHW6T393gMPSYaeCSikCOiz8j2FTZiz3WCaJMkVnv7ph0nyfIJGzU
9aq6fUzG3cPIyOQEkzr12WxrAX5f8UhqrpJ+SNG3acIqbSO101BNSFBA5pzmnCwQczxLNwKJIxB2
pIBqc+1zQpU5jnoaxjbwBuV8bk0vLTgdKpGGdk91ZZBDB4w46mzlhJiInatOzNUUTqLcLqvNPXGe
hrE8ZUauP7a8Lr/Ujcj3yMqWN99dqDFTQr/id99eLYoBS+4JSx6fGle902c289DSCJCXc5skCQeB
+zgrLk+LT9sCmdhDW9jToR1m4xv7nHfD7J30Idmc2ZustfdWIsR6BIAB+UOzTVhZTUaPGYD72PaZ
yNbhnW6FGPeLdtHBg1Hmd5lRxjlvZW2zNYo2/xBWNcRouBKkVnbdN89ZnEgz8FJPPmz93HxazYRQ
laGOxmaAR5viZA2s3O6+lOA3l54l94WPAZ5WOMThCHu9p6bC8miUsiLG5JTUUb01Pam+Q5lFgIi4
K0Gh33TWGi9m57sv1LpeutDeV0ZDUWzgzEV/ObBPBxMa4mgUBW3XXbVVJFi0aXo5GM28gznSeOmN
7YLwsCsh6jHSvaivLFQAZEB0YrvNEEceJEELgaI4MWziXO2hz+0Xoa3dbKf3jdeoW+2teE3scpHf
2lXkN0Ns6aNJ2o4MtY8h0QOXhzD0Nfowuw61WTxxUljJSU/oPdqlBS2yyjtNaMTRsSYHot2oLvLa
veAQEjjK7HTH3dQbMZ/yqnZgKwHHK+doqAHABgsIUkwSPrqPdvHEuwF4/yFGAq72akUViEPoJZvV
t7yepqPjb/ZtX5UmltSpiojDbz8kNrU5mvt89UMXMZoOhepOe/bYpfiKXXDmYcX5NBmD9dLEjUmn
BM4S2cnhaHiYeINs3rxkNw5E6pe+IjXKRmQeZNJcH+1h2lIaM8fkI8OqXpx5JAncKd6X61oK995c
0neNUJwbi5MMF0S3JVeNUMl22zWdf0nw77CHEcTsmLWDOAFyq32NP2STPI+S7IgPhKShzIqrw+yd
/LTtSOr+frVEHaPSE04d5uOQjxeOWcMPj07bmGfDjOUeYz74jirxvKRzOgqswdV210wZF2pJo4i1
L0s3s1jT1jUNu3HFTjtYApC6qImIwADnSjfyC3Uju6zQISOWfG0g34N1ruqJiKhlfG2KvPfeGIK6
F2AQ8NBCky6hh6buDqgtZlL2S7E016mV4IQppm66I8LE8DAbbmV+o1pF+zD5FH52bjjTOL1ZnW05
X1ND9PY5jkH0GoXS9Wu9+uNxaS2rDytQ8iyAp4Xq3PxhwwM+JbkbxEzY+wadyAMtzipIjBwT2GSL
Qp0VBkJp8BidvXoW6u+wELK3EUwY/hLFAwcViiXTb3Fjd1swM5xEEFjTELa1aL/h8ZiucoDHI7NO
c2+PaWfd41/i4Z7ZVOAuiQXe5WH3qHY+N0mspnWub00i9V9FAfIT2U3VoHfQ9a6HN7Vhkp3xqZPs
4qFwWhaf3vTxmRXTAqBTz0OHczn2/QR2fiN/wSlBjtga8uydzLjxDqfZdPCL08MFdXG2j1utL+Je
lIHNjhfCeRRc/riOngsnX9/72VMTyaeYbXGfxjcYWgvugI7PR00uTLxc4MVhJLTGLM4/u75ohigD
SyXGYrWI5shz49GFEl5ChlruictatNUNet+CWPnJTl65Ypl2Oz2MLwuEc5TSAfe5jQ2WhLHv4lvs
RtxXzO1BpoompS4b7cvWnxA250br39fe0iMqV3HztJ5i34Khmqo9wOl4QTCEH+KgaE45ovOMEt6a
zzI7Xc6B8/QdLDoi/cVNjnqQmJ0MXOtZ5sYXEF4vhX3KCxL5+twS7nsSDRWXI67uoDYgq7rktInN
oMxPBl0WAdqU+ItSG6CxNTJg4+gnNk/M7nOn/TvN44zQG0Heverab0vV0T+/sP8cRouRt1oagHtE
+S8aOPGJCOezyq/a862r30zKCG0sAjeeFud5nO3lojT3cdIHDH+4bFgOI9ctLqh/cb6VhXluZS7z
LCWTcczSV4JJnprDZWLdVNspS8nnkaqq5IXOdMJ0BnI7CjQY5DuZe9KRAoqB1bUx9Pt4oSocUu1k
tE1CEn5GbCb6mUmdjm/DOktMO91jn+5xIMV7KJzbbeQGJBMcAhm+ic+tj7PFUvpCFg45Vip9Ssmj
QDOc4AN0rPIsweHFiJG355nwbjEWqiEoa4ojIK/hAYiTfx4nVMZVwnQdY3tMu+LipAEP2qxfDi3+
pgCpgLqqANF2opIrQl+shiVvTpgA494XA5kYeZseuljJc6OT85kxFg8tYxeAbnokNIXPZczHcJpn
cXD6uQ0au322K7H3cn42PnmuZtVVexrnl2At7Afk0LzmyJQXtFBEb75qry2nZXUr5+Sdlz8psXp4
txT7L5Tsh2XmF0sfj7cbnlFIQ1Vcdor4QHuwTlk3FMuX6EpoGxV72zfhaer0i4tE4xz3jAwyc832
VTnHJ0g8w+Jfywh39p2JRCBBarxflLpaPWu4GmDqH4ZyITbK8Gvj3DnFz45dYT6WoBoI2UuJ6VY3
9ezsjNE+N8dkdKO1o4sbawGZWUFtOrQ3Z8P8QjVLixnY69MXTeIYd5gywcjn29fFPJSPdqWmaGYs
yni97YtnFR+mg9o7NPo+Oa9I8UBI0EcrGQiBF8f7fnJYFnuv/TT6srhaWKujLZv6/WgXu7xFgArn
WeSU662R4z8XGzRGNWHbynD6OhkpZINaWeJIaAl1195sFdXVo2t6V6o09GVsCRF1IAy71piND5uH
QzCj3r9GAP+NS+2y1ut9btdDyEx3ZVWMsVaLcEKdAw7SXFc/tmapLv1aPxVjjtnSbqZ9MWQY4UeJ
ikKCCjbGy9BTQpCP47MezTrfYfNrzktjZo1u7Jcc21/I3ewb1pQlor1lz44hgnHx/JvYaOsHBAzl
EUa7xjbAdZIgQMZtPRWYGDrCx4runiYnPgNrhqlEOlt/VZ7j3hJfxSSXGC+Tk8YX5TS0j2T+m/sx
SajY6rkxwjWVYYx16m4RA7wzC2sgVfJQ9PVDmxb2s+GnT0TbeJQzWPZRtcuFHHlYQ3p5wVL1ZBWl
TvUGYlS9V0V6nsQdNgny9gPD4qyrY/MiMZJ7fE2fCOMqI9qxCzydMY9cNVqfrFj7rxSwKZwhNqEC
/I7zriJ3YepH851IFbWfGXpxNVrNeuCM7c+KjKAAZoRizxPZAYKiZfepIObinOa/6ksB4WNfuQPp
WWgJ6xhLlBkjjiG/kigPqgP2BQAWohzRWiR+nGJa2J9urKHo75yYdsgIthQ+1vP0Jwnbe7WMrTwU
FFnfjVOur5j7vXAYSioXia3ECFcPXyw0ZdeWP7i8qXn1WNb+6IYzFjEa5U4g8crAf9PMfUUIBdg4
rvlecEyLitcdmLy1T8hIOAwElb2reZ0YqjHGICJxjyS8dYe0obw8K81tCvt86I8r3sUVFUE+v9CS
JoiqMAt528qB3L0R7vK22NaHBBCOqCRXX44Fg0ToCivZ9nNpWLjpDJ1R9Jqg+FurU8RMkhCAjl9D
qJ3Z1VjSK53uoTzNu6FeANfcJNdP4GyktFjDeE3spNmGZp2u36x13qIe19sDEMssQ9eFvgwtXxJz
ZpRttePp5I2hcs12PGClNqcLp2mHzy3bwJs2iZMhn07JO9tZBovzd9MFxYec30Et4tyINr9PLxUZ
ajhiMDqOJA615v200V0TOqC52xFBi89U4yZmtjNzXT70yHbmYFRE8vFwI2opNDaXDA659WjY/NFz
psB0LJo0JoZXSNkqoU5qK/BhkaQpFLmyoPoYQXskhixiUJwQATkpdFQ67DYnHfxoLYbKpzjHKU/X
hNbnc987015KRRaPg27s2zL4OVdINvfuWSUn1oo+mQU77GL5oeHW1k2zVBhK13pCc1Mufv+K9z39
1CbkFbPArVUZCBwvgLMsX4RurULfZ/VUV2zAc0GekU0MR0ColAQIHT0lg9ZssQcRBOb0eOqA2yNp
9v5brfNOcr7PuDdjivYOzpBtd//F3pnsyI0s6fpVGr3naedMLnoTEQzmoClTSqVUG0Ij53nm09+P
OqerFJ6pDATXFxAKKAgKJ53ubuZm/9BWLCsCrpuVu9YcOjADsIKa6wEZA+CCShJZx9TJTLoLI1n/
kcYsTnTWAGV2v+IxKq/to/KdDv3pm1ohH4gyUuRk2NNVSMULyGt+Zk+zvoPPnqA9gpS5hwaz+Rf8
TWRFwsZeMtjLLRzQOGoAsRR1K3pYmCMQPNNJ7MFzxKAD54js6iv92+q10aK5gOZBS5YLG5gzRq8C
VBozADZf0zigFuWkZvywzJXlHpDPIruZxACyBuEWg2NnoYoDxoezAqykajiHMV+9TyAwzfW+q+vh
zsxzB7sQCNY0+Ek+lz0EcvttqVIn9Yo6bMkqqbeSg+CWoTxQSmzuRvTdFFYEFWuWblzNR3tJkECk
iF5RA6YAsbNUvX+sh8aaWNBi6tb0o1yOqKlNwAXyuhjoeSstfWB6Aw/WjEkklx8UyenE5sunklZ3
gXKiqo/XggP8G+IWUeZlTae9ragH/GDTGcpOGSp6t2h1Rzdp3zTzAU4kbwDAqXMOHaTDDwo8w5tS
G9RXud06RG5FR41sAXf3WDeNfVu0honaYFuO15WVl3/RKKbQW7WP44zbLPp7dtCgNzlP9g5poPmz
BWQW4Z6OnhBg9Qg+VFBmFnRzARaXhJt6E0JP/ZvF0DrljQNJv9pN41qSKvrQMj2yNkq0ZlaCahU0
tbWDajnLV2AW0WvqYcH3qq0AyMExmADHQI9Wd5nacXOZQXNMkLYyBIAcffiq9/UYH1T83Qnj7VLz
UZe1r4AqESxNpFOcZtdFCUy9QSgQ0gdCqzgOyNyoYNoy+xsZIlqJorPzO4skq9pTP63KXVq4470l
IK5Bxa4HmucCSdxBt4fyaqbrx6IcqwRR8dBNyE5DQ1jvrPXM8oM0yTKUJWDPoxmbJ8EeGUp0MQZ3
ws+4VUuVQAvD1/FaoSSPfZNo+Y1FjfBTRln3vraMCif32tQgPE9okQRhNbBtEJSA+5ItDZlq4EZI
eUY9iKgU8Rhk5RD5+OYiS3WNCes6bsb8giTo2YbBbM8JyB4lLq9KKylUz9UHxENauvqvCOlkkT1S
WABzR+ILIMV8+dGadtcfGk3NuB/GVlldgdRVrxe11X7aVQerVFPHvv9h94EFezKaTLjsbmxfKeno
Iryl0qPeBcnU/2zgBPbHoQBeAJN64fjKQA68a8CzfKIS3H9lZwcNBPDU/N4hAkExwW568A6AUMK3
XKvi18nk1GhOEYBWXqlafHAKpfwUcY6o4LjyCQQ6bGQgZE0w7820oorAW6W3KQwKcHEYFaaAzBqo
SiHGROD4kNB7i1qaDs9NwTQC8RnsaXaFqKavlj0BOs3jalh2HZ12NAwNdbkvyC2SA3ItBTpji27X
1HgBg3BopfXPVE+6j1EQNg/wIfKY0zgyqR9CI/1QxgFBETjhANkjVss96nlxvAs1xdD23UApb2dX
Vfg502zinK4klBCgQRuaD7LGhPkXsvKqBi81hAyzXuzUZnE+GzRuvwGPLZID4mDLuC8LylH4oZFO
gUtHI+uQuUOr+/acWvnRNIKRS5oRfsmS2WyOBbqYryy6ZoEPE9m55oV0RjH14Yc+ZvX7MB1ZcCP9
7R/kdIOAhZgB5y5nx/lCbd99BaKrAO1WlK59QAZuFqtMqSiuSERCivpVCFvGqbGty5xR9e3RIf0Z
VQUksZqX8FJrRLAel4mAd6DxYVJnXvs/iKuZ3CYKtbSgIQ6rvsaMHEp8sKjoQ6uAmyCOcVEhdmfP
GR053VHiboccQZE9LKPRfBqM0PzG6irmPSSF5rHgLnMP+I1IM8blwuYDbnk7iXhqDpFNT9FD6Wuy
bkxUctQjJO38bdM5HDipCRabmqRDwWkKO1aYO+Yie4eaylpXGbrwW9VF9adhRHZvR6gel6Ol1lya
m6iEFQ6Or3sEtSaoW6hc+t6BL1bGL9g6hx8pCzIRVh/NszcBzfiGZkaZvG+N1kmIrCUl47HRBJo1
rurQXGrVRjuWRTW0fpjYRnS0W2QmjvUQ1ICQVZtcuzEGAmtZ6KF+dJrW+Mz1cFIOBX7n1uuojlV0
FNx4ilsPGtJQHfPUVqDQqtlMpmFRoSTpTnjJJqtHmPFzMiCKMHA7euvWavsV0cQMGCViJ59oJ9Tl
ERTbHHghnbOa0hOx7JogMdusc2SzbrgXFybVGIblskAModuhL7nXsTr+QjGvWnCT09c7SxvSokT0
lfQJINr42o7MBZVUdwzV3RJRbCVdNtFmmi1wh5RDVZxpAO5nH8ZatT/lHSJyxxEqVr/2g+lOMJs1
uiCG0z1CcRjLVynCAY5XaKVKulUh73EIzWYodpQ0QeAuiLi6qJYuGkaLhumoB5SpVRbF6Ezl28AZ
i+8o2wzjfW6hgnNs7aGNj6UVK58tLXKmo6EZpGrUXJN0R+FmVo4WS+trlJXGo0ogVMghGyu8pwHA
Pm8RLHY/2AAFyPInCE9+jDDk21zMQORxbUZYumZl9NCqA7MEwElJ+mB0AUITlmiMa8egE5yUjYpK
A6v7Jojc5WuoaZ1+oDliPjROnVTYHOczxOWkoTTE5RCobd+5BQwJc8yMHd1XQTgKzei2qaI2ecv0
mupe7ygMjyVd0d3oqOpfOULT6X4pJuoR5dToX0g+Be3RvFunOlSQnhaAr9/Vo0mFEJIJF+eph3FP
5mTMFcqrGoDwij7rNTlAu+zh/zjZwUR0b4U9Iq62JyPSbpNMIPrDG1WvCghADosxSd+HxBB7l6Db
OqMJ0arODucEVT2iMhr4XA1caxfNsXWvg/pzkFbImodBSQw0UZdW+4YoYhZw21/O2co/wRsBq+Aa
pIODNXTNkc1QTFUxrb4qua31o/kZAYb5MUV56bFxuE/ksUjCMwAnUFmneCNXs+Djg5iFEWnQBT9F
rOQ0rFBlRVzLCNT+C5RE6Fo72q4KZKcGVNSrwRmmmLnl6uPHhU6VBiGYXDm+jC55gmPhMQxhAyCD
2KabhgTS0VdyKM32/kpU6vCBVa4cqt6pPep4xUXWeaBYoLIJmHoa9z7NsWVyet6gpUF20V3ZRmGh
PwHe847aX3aGiP70S8IehRxFfZxrmS0kKJCFGr0yqqK7GjRiVJ0gUB+WbsSVLaj8IUZm6NIZZLwV
VU0KK1SwOqcfkmO2o5Ead1eok8NqCjTtoY2LBgR2YHx8eSh1ffYTkBpTqJFcMZUgnTT53VKzttHs
nrur1E1NH2114Y/Iwx6haKwjji5C8fFQ3NooDFKGN5eDpg7tTaNV9vuXH+W5WdYMSJE6z0P2u66r
38CAGYSRiS5wf5XnyTWqez/QUPscZHF4rMSGdaNbrmr/YkVqsscyfVMkDkOnu0KKLblCxNe8UnJT
vchi6d+rE+ykZaiWCQxTtptoDDKyLmk6ilHAp9hp/a29CmdfPm32L+SdaWsADaVpi5KExKePuqt5
CvTAb1JXad/NLgXa25DyXHlQEE9yvJcHlfc4qE2VaLW+nW6arNXTb2VVgjtoNQmfO03300ZVMwIu
MEWpV8Hz//zyYOqKzPx9ja6jgTjFkcGwTdOU6bII+gN3RprEp+uXf4ErFBPcbZF4kEzFtStGEiNd
aA9a25rfqnAkm8st/Soo0gRq2lS90sgf7888lLxxfj0UaSqHrUXd35U2qSPAO1KPmfxwdixkC5vm
vY4i6tHVlnnPTaLyqgglXxQtnYOd0Vvvijo49nN8bgs/8y10DkGOWk5cuo7SeYtQY2KbcFx9E8Vw
X0WU82eOztWd6CzrDJN4jSDSh9DRTQP5q+mGyquffvZptguoPMviO7Q49miPaNdoSGtnTKyfeyE+
tOuuaGXkzKTFhSenUIzFnfzYEpQjhyF2yL1ydw79mftBdAam+9xw62Ac77YB/FIaDh4ceER1mP0l
gGC6QE/ck36+dkK79l9eM89Mn2XZDucbcFmQz+sJ+NsJN7lKodiL6HzNGQC06II6gJpPx5dHeeZ9
LMthUxKrXIDfqB78PkqO8SBYl6HzjS4bfzZW4ly5oZi+w827zOfUplIoLNfm2NE5BWz+/3QofRzp
khn0V4WBNiYVsk9IUJbey+/zzKzZKDtowuAIRaBXir4IhBekMG7r10v1I4kL15uNrr/809hwV611
weksuTW3+u3TwEtBi3my8QpRqHIiMBrdFJnbnEkknnsVTbVtMhUg2uzX01GgmoyB3RuDDzgugRya
FjcqxZHLF8AqLmAj2mCtCgPSyZQRvyuliWa/nUtoR+hCxPtWsxQUiNd65stfZ31k6UiA/2IJoSGb
gGqlNHF60Yleh8Tvk80jGlMDQhQHrZi16Sbs5+F9WjfFeCbkPTONXF6IOmwiGP+yczKrO23Ankx+
kljzGzXKMQObDecyW/pfqxt/KU21CN5kR7K52xKXSIY69HIHUO/1XUUHCheVVhTiQuQ322jdSppq
sr6JldIJVKLzPPRuMK52HcNfozC77yrXw2/xYC+3L3+up4eDapqIobAy0J0gBzpdgVS4qQRSEfVz
pKJ9XZ/Ffii6yofDWJ+5jjz9StxEENMkT0BJQ5jS4VC7iArREXN9d7SSbCeA0GZuVP649IU0QW6l
IpQpDLJlaUvFLiiT2oYZHPQi8TEkm2612rJWjYH2cctQHBIceQ5XHOlgRWJwSavAxBxOqVAXi3Oa
xGM6HGw9Nc/M3bpFT3cVb4V+gwMvR7Uo+5x+JqoXfSSMRPVLl+JvP6jIXLt2pn1pEOGavKHsPhQL
4IWAZsWZ0+PpZ+MSwG62ifAk4rKXJAB6KwnQ3/MbPcneu0swU78S2sUnIRhLAiEM8pXOsTKMfj9v
aXsK9AFC28+pBF0Vix280rTmHOXnmXdZD3RoRr/GkUeB6wZ0AsELPzeD4YAmcOehb6NfnBUR/sBq
GSSCZKhC2r7gS/lck7CZsTgA7zta6rwfogSBv0sXoO6Q59HKNlkTjuzsBqg3a2nLCuh7bnJoZiM9
GBOCQciDXKa9tp59BA4KFxoqOGtYlIIujOcBW4vZXHu/WBsYcXEUvZjPBI+n38cAbwvHhgPC1jR5
R9F+r0wskUzfWFuT4dyB7Ih07cy0PTcKBB6IWGgkEDKk76OKHLid25k+2h+jx73lexAl4nDpt6Hi
gnYntz17JZhJQVdJ6YyHLlY+oFa7tyGSJa90RGi5iWRDdfm0GbSduRBx7LFFpY9ToMhDR8Y2fLHC
QPd4i03xodH14eKFbZgCvSBiLaUBovzpJo2HYAShORq+ls/zDoUHgFwATc98nqcZBIkdGBMqOTbt
OkuKE3qY4yuAwqMv0J6+bQ0lpFYNzZeGXnFVikmcGe+Z5WByqGqY3BNuubmdvpXeNAZEFWH4ClES
lo6DbqxrBGe+0dO3QsfKhKRGeYqcR77EcKwR/9wEUGdTlDHWXAH8IBA4yPUCt0d0C+hpl565Oa2P
fho2KLchDsMa44xgE5++Wq71g0MH3vS1qVeb+7Rdegr5PQq1V0YC3mTnhE1b+lmAgrDnUFQ33mE5
NJwzd1y/mPwYJGiaAa1zpSNKX7TPLAfITmX6udW0N+C11LemUgbHOZ2mO0MdJjwv6svjFoUIWCds
cpccXk4K0RGlr5pmpp9AQ9yb4NH3ajH2Zy4j6MLJ7+agF8O+YGdwFZat15eiVZI6Fq0fNyPAzcY2
q+kIhHil+BRO8MZpS9R3lNgIjEMc00TyATmk3xBdV9Rryx7A0FhFhVmOGZlDc0AJpp4PFV5ixvWM
qcrHrosnFM9TA08XU19JM244opPS2AmEjcFcrOFapQB7zi706TeDEUjw4g/1VG7Cp0sn7VpkcAej
gxDYNge4BbdhTkY92bO45urt7Ptwjs8ko0/3CGOaOnVysRJWDSmhwjGztiqYnL6bJ8s9ubyCTOvs
flFzZ/iOJqt+5t7wzHgkiXw26iRU5J6MVy5JpKFf6/fc+Q899LDjUAaKNwtUqh0wlO8vjQkEAt6Q
l6MyR4P0dE7jycjTLDNav20S1KR0OjEZ+GRwlcG5gtzTV4NmTPwhtbdVqLhSSCClhyaqZCzLuul+
ZkUodhASwzcB+dEhDi3j4vyNujFZFYFOtQzqGaev1ts4O+iBaPy4FNYNnBfLt8wwPFebeXpWu7oG
PZQcGDEG25BeK6OWjx7e2PhmN2WP+AuhyOGEyZlj88kolsb1QVVJRQjdLP/Tl8kqpEA0gNu+QEL/
lpSFikmDYeyFq4FRSHkpM1hwpOmQnI4CI2dt/raDTxc1u4IkF125TgySJhss/+Whnnsh2hWcA1xe
LfgPp0Nh4NNYKh4S/hSY2gPyC+JaqfPycPkolkHeiybnmsvLa6AFJgvLc/ADAcbL6Qfj41TnTXcm
kj73MrR3KG6q3BQ4m05fBkRLb6Nt0vvAgAxvCmN4IVNQXFis55Kg21y9qVStIgGqtAYGPNkmtGoG
30J78tgFNbpWHSiHy6fM5pJgMI5mGPKJAMcSqxkDRfQAH+73wPURvRnn5Ovlo7CMTdI2Pg4n0OmM
zcYMWhL8OMXgqAa01bTa2zCesuPFw6wR3lwzHNOgonU6TLAoZHVTPPhzHU7lTVHk1vQqjFH9vnwg
VCI4A7iRUmGSO6llFywqyER05HUHPVAAPMcER94z2e6TOzdVfNpuVOeAmHISyPtTQBRy8rL3FTLu
5BjqkZp4UV5UxWuMi7V3WSgG+/XYYhix11KzCi/ftOttnzoTdBDkbKXpLAbYSCM0cr9vqvINFsID
FfbpXDX1Vzn7JDlbmxXCslQi0q+4e/rV4FBPkzXzmmWmJzdaaMQf00JR++MSNdFdpE00N00n+lSi
HuE1TeB6Zhq7Z+Z6nUvpIajdI0JA/Uwnu5f29DCk1GesePTNYCnfRG1bHgHOBdfaBBEJcEM9vrMh
vYz7l1fsk+oXnWJKUuSk1G8IktLG4L0DdqaLDHwxYK0ByQqvjUF53UFd2jAU88z1lo8KFkS6ZZg5
0tBtIwY/MulfgXQZ228zPNZXLRaK53Lf56aTKiUSxOvKcQxpOgssCWgxqYNfu05ytRCIXxXI5SHP
1anVsYprPnQrsu8vz+YzBzPLiFLYWiZSiZ+nK8kB10mHfhgoW+bqXRL0I7a77XT5wbxeqpGuJbun
MiVNpJ0iPWuu3mhdijPMUIn2NoIkfeZzrV9eXpBsB0IMGeJ6bJ6+C3uhj9MGgwBrqucrMgUngafV
aOXOqECJHwqliH9ePn2gdwQFCVRN2PWnQ046jpCFuQy+qIP0gY6ldoBpYH3aMgpZNgNwt5ZFaDra
DegdEKRnuMbX7mLUhzDLwjPXoueWAs2mv0eRqh9x3hQ6xLDBr4JAh/QP4KcfNfdw6bvoAiEjcz26
aDrIS2ECkgQGM+59uq2lt6wKsanaa2dGeXpI0ERlKZBsmDCB5X5TRnTQmlof/MYNj+B2V7MalAxw
5ru4jkMb0KBvK6hM0e+UEQ/4LHWofE58my5KodT23bUAF3EmVX8a13TVZPdoxFCcp3TpcMia2Wyx
fkfqZVosA4hnQ/UaQmwNWzlGcNEJxLsgHwIIGhke1hd/MlJQMiuHU568ap3s3/pqTp4bahCRI9gt
7OlQQamhR97vzPJ7gmJBDehkGOlgT2aN5qAZDr4DlZpGZDJDKqO60yMGdwjDxPTy1G3ASXb5LlqW
CAYNwOIF9YzPl7/vin/iwAKaRHZ0+r5xE7J44wCZxACzc3jnxp2rlNbDy6M8Pe+5fEE7415EMknz
43QUNJjdRqRz71PPGdM3GNmjcDDXzviZ6DLdJrMyOF5jAl4+E7ef7nMKjtQJtPWyua6p04Hbpsg7
R+87fxjxmLZwyz0grmufWbHrJJ0exuCH6e/xdmCSOI9PRxkjvFNF2a6Z0FT6SQQvJ5vywgff2pxZ
Oc8NRUcDjB6VMxpI0lBdthiIsHPuo2AFX0HpcgrEYP+bQXUurXZQN6JfCdqIKQSfJ+3DwG2Gnprb
4HdR+DpOAdojnfyjJNVEekw7817PfCiK92ANSHUMUE7r3/+270Ygk5RutN6f0rI6ZkEFH6ruo/bj
ywvxmbOFfiWZ1HrPoEws7TvIXEmYIZ7tz4uGEkAStR4IWvzXB8V4jOaQa2FlDzdKX8RneqbPvKBp
OY5DxZjiCm3a0xek0m4VLpQCzI3Lyhvw8fusJwmyTi+/4DPrgzsh4E2mkVabfJXKsgUcHEpuPhz/
Ob7WFBDVngbzuj6U8Hr+enm0dbqkhU+vD1waR8evvX36UuiEYpIHRcZvQx0TqGZp6r1t47W5G38h
5XFpCewzb/h0TIrgax+OM4t+sIyFK7Q2UVwamv7QABel2NP4geJ8L6d2vDGmVD2TaD39buTDACDQ
cVMBkK2qg78vzCirnKauqTNGZkW1arHLm5La1eHliXzmloNs+toqM8j0aXVLw8SJMjXC5pbjOqmP
2tkXMTV4koXhjzC0PMwLvmKaAR2RK99KRb/4KreOTiV1XTlgcKTRTdTYR3IUzmc4kD8bV2tfocI0
P778ks9NJc1oDa1GZlOX0TeIOUG5GNgCCQ3bvYUZl4cpfOddPoq19jDIhyh6y61oBJTLtkGqyHcU
PbxFVMK9ykb1zNm4Tsjpwmczkwchs0cFk7bJ6aoYGzdOuiJv/FUHfV8npfm9TbLpiAptcvfy+zyz
3hmKWwv5I59HLifFnchMO+lRGF8arGirdMo/2E4l9CtTG+z7vG6qLy+P+OzLoXa+KhZiD2NKqyFu
xVTSEm78sLLxQY9R64Bc0OMCCAmi7c4s/WdG4/igr+VQxac6K42mQuFdctG2fmNg2TeJuTlgrjvv
8NVNLo7TdG3J6mjf8oeE5/SrVQhWoDTLiyVdb4DWU5MHMKHTdReE9Zm3eprxAGYjQtt0V9lXcg+3
rxt8fSdK9wMtlGrf5Eglv1NTrY+PMI7q5G0xaeL7KIJsOQPGfuYooSxIE1SQ97NuDGlC61pN6tAg
2VLtqnknRN2/GnHjUz7GQxruIUFZB7Saqn3dDgd4yOHF91+Gd5hghl4TyzUE/xbJtUjV8BNC9Qo5
0cibkdv14yg5E3ieLpp1EMuBTMIJT7Z+OkhHbz5qrR7pjYguYQehxusTF051fa4v+vTQYiTqIii/
8l+0ZE9HUp0Rirq1IOKFXNYxbKm113hjnQlqz70PiSN3OPY6JcN1Of02adAq9TytSH9mTV2JlCtN
MWndvZsMyZmj65kXAgFML4SyscMFe/3734ZqdKXVapv4CbAq/SuOe/N6GLPc+3WG/H954//+BR7/
n/8TEX4ib/zuS4od7ZcTG7Ff/+Tf8sa2/S9CLBVbXGAFJ956Bv1b3tgS/1pTX1a1/YuIs4J//qNv
rNv/EvyTtT0B7WHFufytb6zp/yID09A+hnnE3/NX//do7/4dsF7yBTtdGwrFXPCJRE1p+anJEuF/
W1heKdBsAvWG1N5yWfn9nx+Xcm7LyvopRWDAU5X8I85nDxop28sR60/PLR11XakbaeLmpmeYq0Yb
7Fr0XpfLulP/PLi0U1Lc3MeyLy3Psaa3leHe6jHiRdueXEogZjD4TjSQ2vU4puVIvkF/vqwZ+c9z
a6c7PALynga9YnqlZrzPpvQLGpHHbY8tRdDQUGpjmXLLs1HQ2KdjYB5GE+XSbb8u3Tj1oVVGQ2Ol
cP3L9qFdXuczLhqbftyQypcgt5C1QzzVgygd7sce1T29P2eU9oeFKAc91x1HzC+Y8hA80H7JYf2h
erBt0mXChK01fe10geFhq67cDZ1w0Dftu8vAbX8vF0Pan20YWQOcYNMz8/5zgFUUKqYP2+Zc2p/l
SCsPgTDmPIehb3b1K6QGrrf9trQ7syYrskVrTQ96ebWD4mrumqb7se3Hpe0ZJP0UIPjA91SL70lW
v0LJ4qLS1D/TLe1OVsmKVODMCufaCzKUOtrgTIhfp/Wf28k/Py3tzsWorFYTFA8THZnhDmVW2qhh
c8vxewaZ8qd1Lu1Q1E2VBGVXVMVUcW0L5TYcv2+acV3anpg0ucuIroCnjtZNYw5fqrDbFiVkofJh
iHCRzkLTc3E1u0aUL73tVe2i+s7fcy73ei085QIch8A468Yra8mv8KX2tk2JtDGXcTQFvWTDMzAF
iTTtJhXjmRvRH76jTMJTgz4WmuKYCINZzk1oK+1P2tjJw7YHl7YmrfdBVFDCPS2YH42+ebMCIbb9
tLQxNSuHmS/i2VOE9n0Zab6aivp5229LOxMztAKr0XD2oMfPR9TL3QMImXpbcJMvn4VTWZgUtZOX
mdY7VLf9Ja4/bHtwaVcqRbfU+jwZXlxpD6NpfI8D2oGbflsmlWRGqofYwk5eXJu3Rma+GdLhIjjT
31tHvlrli9UrKKbOXh+j+RZ0yZtsdL9ve2wpo5313IXSj6JfAW5p59D0NfX+y7bflvYlQN2oxi9m
4jxBjqq23Z9Kvmyck/Vo/+121jZjWZXdMHuNGH9USvsx1M9cndfN90xwkNEvuTGpi5sw242av8Hz
9I1AvW7b2v4FQv3tqdFkNio3bSavTrv8toit/kOvlZcBTv5ZJ9K+RCNV0dKqmpBOdr4h1vg+z9wz
EfNPkyJFzKY0KVaP/expgDl3IlJvigARvG3rRNqWw6LGOjKmkwfSwEdY6L5FAXHTT8tEkTSYHKV3
q9nTFe1OdyJ0baNtq1tmgWeBudRNWBPQ7B67WzN+FfXQwbc9t7Qtk7BBTqlqZg8nuU9ozt2qebwt
MsitndBxw8xZVwnoIOwJBi6yToE+9LYHl/ZlgJ4vclI8uBMOEJyiDB/dZNi2NeXmF6qquZPWLJSh
V64RuvgUJhtzCLnzitQIDtsqCzw1xOA1UN6xqEu3pbJydzVJzaJW9I6QVnWfRIkPUi/EReXEvze9
DNbJauBdhs2RUq5CcoWtI4yabgxqMpyrLoG41BVBzZqre8Q/PiEAuG0ZypiPRG2GIGKeMTKIzHuE
74bHJGu2HVcyaaemd432Tz7jrFh8MCfrfomybYeVjPadEO9pbbSHiPMpTiSD88Mwt31KmQaGoLnV
tW02efao3+Quzu+Z/mHTtpTbZjgUOgKZfhpJZmGifJh/iNJl428bp6E4BDKJIjozUjrx4mWoEmdZ
mW+708tdKjJBkIYumsh9g8T+KhCadahzb5sVKWCO3QAKTY9Zg9qAXUBYfEEx7G7bb0sRM9LqaFxB
QF6EtLKeqp7Zxtvyb5mXCMVSzyKMF1AsVX5Mo/sNkv6WjUPtW7pdRiWQoshoZw/xTXEI0FnBWTa+
3zAl/LjUIhiQd+oQBSU2FPN96lJBsdP0TFdnXWxPsjZ+WwqYTZZjnKoSGkBP1MfJtMZrLUcLbduT
S5msLbomcVBi9bpIuF6IQj/a1EW8JTzw7FLMtNNE0bFcWnBImMRn1C3dLwEMvettzy5tz8SaoN20
5uQtpfkgrOTe/o9FI+aK4Y/yP9Xx/8Jl610ZF137v//9pzmX7pidrvbJFJpUlZXuGI+xvqNpsqna
xqRIe7NFgk40C5OiVcZdMePx1BRn7g7rV3turUhbU9GSwYpFPXtIP3vVIDzRjV/HPD+ocXzYNulS
SmvEWdrOOPB6+KEcVRR0aehuW4syANkyA7cPFZ4+1KoCqd/+YaSisumxHWmHhpMWYqVeIkndV4pn
IJ0KM035se3HpS2aima20rJZvBIv06QZ/6orf9svS9szsDM4MZrOOT5m3zFv/8FdNtmS0KroAp1G
twgoYJNMy+SJvPyMIPU7EX3d9tTSxpxxixIrDZ+ObPeuTYrHCK+9bT8t7cxMNCiNYpjrtWE77BGW
NtHp31QTY0aknYnkeTYnIztzidEYLyr8+86x3v5wosioPTuqnQFO0OyhXniF9BtimJdxTv6TJ/PU
8o7MK8vhRNG8ulPIsAJr9LStz21LYXPoFCUwB/ZkXWtYxYkPLrYXmz6lLW3JaOlUtzHF7IEofyRp
vrHQ6N/209KGLDPhjK6o+JC5/T4JrS9Lif/5tt+WtqQVU2ezY2vyGgUZVYCaGBBFxsO2H5f2ZLgk
RpqKSsNiaLqdHIERS7+lcL/K0Jxu9znGY08YrEAkDD4odZt6YT+cUwH5w/K2pW0JirE2qkmbvbmM
X+P2eqWE3f22KZE2pdU5EDYxQfSwAfwUG9N7BIjFbttvS/EyjlwDwyK2zqThEQAe7Q160o/bflva
loNoscmZZy4P8fwtq5bPDpYB27aOrIkDsgObl5Q6tTunb8sQiaSZi8+m55aBNRkg6kILSo1ImR2L
YLiqcLN5+afX7fdMeiLrJlioR6FEvpCeJJn+FbGGfdGoVyj+7Wy2/koT2raNLGmPahizKOi8E+31
7POooRXdBd9ffoc/rHQZKBl0WDwtC8tRcPG2JuNhsZxP2356HfK3GqotWuTqDKYnjLr7dCr2Sulu
/Glpf4ZWPziuQ7UwFP3bEAMB/Gc3/rS0PxMjnpE35KkRuUJhz0yoL5VbymLwB6T92XR220Y4BeDC
Xk3Y9MzTdVEq85ls+U+fUtqhWRsOTmY3nIjK3H1GHbp9nQdxe2ax/+HXZdGOCWkQ1Q65cBaW+i3s
cLc2BuvLppUi66UZuTlW3ZopV3l+1095Ak/E3XZuyUigCZTwZKEEstY5o12W1hiKmMW2A1emebed
kuCmR/POhpiq4asR4tK6bU6k0KmvgsxRwZyMWfAKVXC4Qm36YdtvSztzzKxl7N2IhDZ7Xzj1l7xz
t1Q8EECUNibxvsWzOly8biwcP++L5DawuuXMnKzv/syBa0p7UzOwGcasd/a6OELoOoyy6W1mLt19
G7lRdNg0OXLfPhlxFhhMXsF06ttqdh7VyvG3/bScIlZ6w0GO8zbq2F+URnkDbWpbWUUWX1ml0m1c
YGnN1Ii4D6L8htDptiPRlA6WTmBkUI9UxTWUM7HkPmr6ucLeH76ojGEqIoRnl5LI7yC2fm2aMbJd
0862lGDboSjjmHrk3LN4Tigwlynm5wqGM873TV/zCYrJTic8rQpaVgWQU0Mf0M6Kw2nbWpFBTL0I
jLDKqIxnUfvDxWZxny3FptY93vPS4WKMWasELtcrEaE6HyzFQyiSM5t0PUSe2aSyPk+bODpeD+tK
jN27MYPMMlmbmlY8t3S8TEpYlLPFoegqSr5TI+vbaOXxftv3lE+XRMuQuuTB8wif03BKjjlajdsi
hcyo6/q+VNHvWbwg0eFpAQWq29zY+OPSBo3whxyilLVSdCO+Y3nOCaAr2xaijAdqW7UrB4vdP4r5
KsRaKW8ukzn7+6qvS3ntKJJ6zmFXcbCA3se4dUiTj5s+powHsrJBi+OBVGtRumgP3wW1Vy3aVnzX
pfjZpfo46bSsvSZI39pd+6YxN55XsqRLmEVmVhTMdm0lX1USFZgmd9umRFrfIOkcxDp56ioKfGgp
V5mjbCtdy1AgNS3msrTHyVNn0NBzfwvCYdsBLpM2LWuYbByQWNvGgtd2+gZaxLaUVkYClUEb985c
LJ6t6BifxPrtYGfbHluGAilNCSgyNtFFr4d9PgW4iZbvN31HWQM8yFsV0i5ZRABw9soOluja6c8J
dfzh9JYFkssZb9bKdTkETcWvZveqVi6TKvh7t8vEQyy6IE1HHIGjgdHzMMZol9fnNGT+9NzSlowW
rP8MQK5ePyvY9+VztCuKctt+l9FAXCCUOrId0vxafS2a4jYoz9Gg//Tc0qacIrq9daOTAGFAtAM/
/9PGqGnbQpGum06iW0lXswar0XzTxe0tAghnfvoXWe+ZKC+T+GA9R1ZXUTY0rTRckDjMOlS71Rjv
VsNo3w9GJl7by+TcKUixWnM2vladfnmMDG28rfuwxX84Q9X/OEy6AUcat7HXoza2b9GfULjqdCK4
pjge3WExqJRbkK2Q2+3TgkTZdS0ecutc2/qjoQW3JvqWm6ZaxupowWA1IN0GL1Gzj1rTXQdpt4lZ
wWNLydocYQqe6fngLe7XqrbuumXjPVCG6Yy4Vc2d8v84u7Leum1u+4sEkKIkUq+SzvFsx07iJH0R
mrTRQIqkRGr89XedizvUalPjEwq0QJDSMslNbu69BrC3146emnUuQojXHJuQXaamlgH8AbrYE9fy
3vYMFeDk2NW+B+kEU6OTckHldw6Srgh7uLNJPh87XPconZp77De32VPJXZ9HpVAZSDOHCDhYyl2i
1tRz5aXHrPSk685bCatQIcN3ErVL1vQPIbkH6oSqhIV4h9VcgOB+Sc30RXgYYcAktVNDeqzxuAfs
QMekN4Au2tM2+4ac5tKnjyggDvHp2L7ZNWhSPku71ejHJnN5r+LptkrpO0Nf4uUf5mePAwTKA2a2
BMehCFz7OgRIWTLXCwpHNY1ZO/T9e9RRuaaNBh0R3iPWQyxphoVhGq+H0IYg4V2W/i8lVQOB1UjG
cDZx8KTOFPfQEGs+Hfvyy7T9Zex1W6EXIPHlZAyuJAnPuu1/Ozb07nLepplCadRh06TwCh7dbdDb
Y3WPPeyoC6qG9oConFrlYIfKYQ4OWyjAao99+e56LgfI5uLDIwANeVTMqGTnXRCyYwno3vqphyyo
76AhcGLr/CVsl6weQJY99uW7o2aTm1YOldXTRoZ7Wg8i20h0aD2hiL7bKpWNhYZ978nCRf001WDx
qyU+OPiuSAat3n71g45PdZw0GeyPH4bYHHqnwKHj7YdXPFomLjAp87D9cJO+4Y04dHFA/PHt0H0E
QWUJg+cTJJZcpmY3Z7NbDxEJqfgb8qhjCloJGL0J5SlY29uGze9cG/+cgYoLFfevcQ+/0w1qDGsM
Uqj4UifJvfgPdSr/N+MHt/3t0NRxqCqX4JvWKWyY6yr9s+TINI5scLHHHbVgs0GNCN9NxuqGe/4A
A+pDcQlDtLffPZTUSSZB22RDGJzgAp/XvBPFse/eBWakej92k01OsHES16QJP87Rqo5Nyh5zJDeI
DtmgxeDWvsK14sump0MZHYR/3k7K1IetnS1AZNvcfOoTmlfpsV4HHEveDg3L4ImwBvsk0V1TrFN0
hrX1seIYdCffDh5tEJ7tHLhb4BBvOXPyc2iS4dhi7kFHMD+VVQJN2ROpyKPQ5LwF5OBS7uJyxuUQ
x/2WnODbud34wUdAptbvCR5dRvl7MgQVp7ezgsUk8N7Fhy/l9Ioa+Rc7vKeR9quhd3dmPcUrdPlD
DD3zKeMGbsoDP3Qfiz3uSAhllzVSyakx9o6s/Z3q+cH53sXlvMJC3rUzCOwcjrLTIJ+9Cumh21js
cUfwLFbjZDAncgvuGg7Bfxu9Z2L0i/n+G/CIxICij/hwIjZZENSuVwOz4EOn1V69kjdVF23NEp/W
ZcwTrh/jznw4NvQuMP0IK9qqmeJTAN9faBmfJD8GYP6bDUMdyDLZgGE+9YjOq8uBUtH1GPYNCrpv
Q8dDvdPVEaYknodXmB5dhUN3qESLMsTboRNoEq0Rm+MT6DlQgQnyZYKx/bHp3oUlH0kIl3DMiVgB
1O1a8jrVnf16bPDdjVnOTtSKYy2HRS0wB1ckG6w/VLcRe+khQQM9LRKkexgOP3Rr+mk+pkQAIaVd
JktAwDNdNyWnboTOYdvAL1wcSyL2wKOg4SQAyvoiFWC5zmIYwIJuaupDBWZorLzdKlD6H3172eLw
4jvHC1GnoKKHCIqYll1oLgHlDqJwF8D4a+h1naUB7DUObZU94ogCQN94hYIBpKB/XyTKy1MH2+lj
g+9iMxaezOllq4zBvH1qmji5IqSyxbHR9+EZYp7jAAoNlC6PLFIP27EGCgSd364mXYDHQBAlp2AY
b7d1vi69PZa37UFHroeQJ2tHaO6p8AF69yfg0g7Ox+7KJOiyNeJS++FRYq5DBrP1YfnPPDv/7/Gw
BxyZJfSh2+rkpMLqrhzbT3J9z1b6shv+IfnZ4426SjeU+wb5fRw8MSnXrJWVO3Zj7gFH9EJ8LDVS
FN5szVXqqpt1GN6TV/zVl+8CczJ8CUKLGdfJoiCzuzTf1yZIfxza33udvNoMOMYjiL5YW3MIq7nu
A3pv5bGHZnz5nf5SYLKGLnVFMOu0XeMzPN/J0yhN/P3Yt+9is4T5xTwCEQDJAPiXOQGt6Gh1x46V
PfCoXJd6cSMGl6b8sXA6Zt28Hdwvu6vThuhTNRWebKGZl2wmUoNWGL/3aot/sdV3IbpEAUcbBQdi
F7H6YWvaCmTfDk5l2ZJM9lgmt0fx9Dbq8TuAcSrL+rHuh8xDI/7Qsu7xO0kLiW41XE6BIaZ5N1RT
Pifrdizn30N4QthSb5vFllQ10kNZ9iofl+09O9hfBOsewmM1BvewJj/JIb5tfPJp0fzbsWm5LPdf
Ykl2FVTEY0wLxA+jxzrp7CvU+euPx0bfRWoLmlWqJLYkPKO+TRoOWtodqtfCtebth7eBQtKiIRPm
hxGi0k2IbNGaY0VPiM+9HZ0vllfY58kJ5NklL70csznZDs75LlAHoyYPHVHkFuUYFzZcAIEVW33s
dNw7SASDDnkToLxSt/E98pjrJD6GyBJ7RKOam2BmCh8eX6oqtJYOnX16rOMBV4C3cz4vcLRLLWqq
0BLPmmgLM3AN/zPRyv9LAvbgo0htpdQVEtG0iqqiDOnvyhzrI0KM/u2Ht0tSb8mCN3m5TncU2mzl
+h5x8ReRv0cf1UE8/s9WSbvzMrGfZJpeDsXmHnuklrQKyhBfLZOyO/O6+aFF+5+5JP3/dO+is6+Y
nWLFsFP8dpM2gGLSyPz89w//xU20d0WPg7XrAGmGhtJS16920+U9bqfmbKbpkD4JheHB2xVdQjz3
hcbcuAjk+VByf5sO/j/zEP//ydldpSJdkkZrgpkfy0cJ2bclEcfyiz0Sqe5lyIINQ8PNDrw38b3t
pkNwTNiSv50TygGDa6ACjuIheZhQ6OOllcdSlz0SiURW6pGjKxG4Vd7OyybOsdSH9E/gqLeLzxpK
HDUEQuOTCsTrolEIge3kIYEfDL67QHUVdzGoO2iowAzuxoRAkeIt4469ufbSRGlbRl14OVrShv1e
yXkAhTHsDw6+C9I5qoVpPAavhS8az+6EfA9a9osYDXf3p23gNQxp1uhUSVgoZDoK3Y9FB8JkzHt6
8FDfWyWuS9mXocNPmau2vR90MOXRog4JxGBld2FqTDv0bYhNCX+fNR+nZC6qMH4n0/3FBO1ligzn
knQDDsg5mPTLWv/gbVIol0TvjP+Li2OPUVDcoixfXj6+Gj/C4+CG0GPUjL95wkZRGXTVdKkt2nDI
TB/etCJ9z3j2V9+9i1WYrpSrp1V88jBrS812XTPx/O/3xq+G3kUq4NKdXRJ8d6NbBsCG7zPUAY+V
FvcIqN4A6rhq1HJLANZOnSa3OtiOgcLEXqqopb33s8FijsY8eKqfEpUeo3qCgvr2WCchDD5MFEAO
Lm0ek6i65oeE5v5uKrYptxFPLoe6iF7GuHsQmsvs2FruYjOklXBRhDLxUluetWP/ZYGBybHB9/in
JRgGUPUxJdO8fqx9fZMae7BouYc9xVFge3j6ILNYtqwcuo+Bkcf29x4xRGkEaY4ZpyHX4QUbu50D
yAgeu6H3gCEWlbqaYCd0EgKiUwkJTqN128EJ30UmrftFlBo7ZSjr56kbn2xNPx/aKORyGPzlfYuX
c2TiAXEJMMLLSog7tSDbFP8++C8O8T1mSMoOcAQAVlAkDr+UYZ2BC3fVDdux+5nsQhPo7HoaBgiE
JrVfobmg/YtlszyWKu4xQ77vJ1t6rKhXS1RMVQrAVh12x8ote8WiAHayklymppP9C4wjbxJyrGHB
96ChQLu5lyVCSEpbZm0df6imVBzainyvWJRWSKCbGa/nqVe3rVavW30MvAbzi7dbMViAWZYplnPs
Ups122zzhU+Hgh9ONW8H19GkBjogl7NzUPTe3K2aHVpKvocMJYHBaw427SdmNp0x18q8jdc//z2E
/vlShjHI2+9WbQmPENj3ncJUPlT9Vx2xj8dG3mW3MiHT1l7ecKLxBTfxBpjjfAwRz/eYIbh8BLDQ
QvBYGjx0+nWJ7Kdjn717euKMJbCmYBg5Tb63A/9z3vj3Y0PvLs2JqmgeIEh6As0rzZj002k6JlEG
7810t5DwkmOViS65OH9BF+rsmuEY5w0GXm/HHqcpqY0LcRBOmgDbI8MM4N5DMEG+xwzVsD1dkhGz
UsUkj7R/0mNy6ACHUdHb7/YhTATDlUanLdmALffDs1v8obYt+IRvxyZ1PTDBMN+Nh0WitSxbmekO
3fawq3k7OGzgpPbN5eaR/fDcSqY+idWXR4ffhWYwSepLi3lpO5Y3Mnzo0mOFeL6XKhqmauwosA84
T1ZDswCWBndiBmzw2P2wxw25NIAUHAz0Tus2P0auLtJaHDtn93pFdIg2KdiAltwYmMxs9Y+ara+H
Qn8PG9riFP1UeAueurB+nOCPdCeoSY5txT1uaOph9QtTNqRBCX/0gfgI8fHTse/e3ZmxKkMyjAA2
T15OJPNVP960fGnfox/94vrZmwLGyVrFSQnoF3fTqwq7Gh3o7uBe4bsQ3RJAp7saaMSlFKeeVY/l
fEy2je+hQxB+DXTUozds+ym8TcaS5DTq1nfC//KBf29r47Z5G/4+SKSf7QCcYFhHcFqy7M8qbEyT
pb6uD67sLrmtxwGCTvAEAZ9+FlnP52wKuHnnF/jVsu4uUVKvG96aQEEQ1UcPJoAmMQgzx+iefA8j
MmKFzsiI6UH57G6V7Hvad/rYl+9xRI4mbdM4dED7eBA5keJmaM1UHIqmPZKIoP8JH1skt6tLiqku
2zySyXTsZNzjiGLYaYiaXBgOkjY2a10DPtVYzcdOxz2SqHNu6vqwh+UDjOJI1X3ctmNUJLhJvd3u
dqLBDDUdtBJLIbOq6UxWrsf0VfFCfju47FRFcegCkJOuPhdqc4UTzdEV3UVqAo++aeYwwkh4ladD
+kSSYw1zYJvffjjtUR6WkqJclqgqw8b8Y/YHt8ouPLt+lrKaAQ/p2rTPNtXKk6qCYw1Q5MtvP3yt
kj5dgLY81dFcZ4w0d4EfjwlewOr77eBaSb5WlCQnDaHpx0hX42lIquFY9O/xRBTmnCxeKEYP/ZCR
Zno0/fByKPj3cKJNL62FknIClNy63PLNi6xZmuFYDrAXMOrjmrWsu6Tow4+wTb8qcch7hPI9lqhf
dFL1/QWVvJa/qwS+xG6pj4lR8T2UCG/Prt+MQs2s2gCU5c063AfJkn4+Nue78Ext0MkB/SHQGwFm
IT6+hirQf+Y9/79tRL7HEtkE/m667C8tBHYFwdLT+C4D9Bf3514EqLRCK3TN8Agd4/Jh6/x3wUp5
7FX0NxUgJBeSjshF2dgHJ2LGn8747RD6gf8NQTS5ypeDRJFlTJtTm/Qt0BvpMWUXvgcRyX6RA2yI
USzvXCHbaM1mc5CeDbvBt0dL6Guz4h+Unjbqs5ayb6yeDqFlgKJ8O7Yxo0yTEQ8668md7MPfRSUP
zvju9qSwBErjSx2RluWHy9BJPJ8Phc9eASitUk18j5PcL2khbPtQRfZQ9RMe7m8nRDGdBPEs8DQv
J58vSIVSRfpjx/gePWRcN/ZbD56Nlu2HUvcP83vvuMuk/kNmvlf/qSqXJlu7ITNvGDnBni7+ProA
1ZytntNPx2Z9f3+akgQBnlgnQB5u4DUsswZ10ENj7xFEAZk7K7saK1pL/6zkRq8Ah9Lv5LeXetA/
zM4eQaS7PmalxuNclUt7r+1QfoqHCQBLEC0ClaUq5PeKR/TnYhN2sDi1Rxb5rpzafqrwtHbd/Xap
wZRQOXsnU7qkFf/0G+3idkgYPNoaXKsgD5NP3RB34alNxQBO6AJdtlM/L3GQ6WFzJi9LHkHwEC62
xzbCHnxk1i51DbzCoRZc8Rwmq6+9j9k7axX94je7/PlfGjOkAaV46rBWNky+mMHLnNLymPQz34sf
sXFQUVqV7LS4WWYbj8JCpSM/Ft57ABIa60GzrtjEcUueIruF18naR8cOpj30COrMS5l6fHq/DjeT
Bd6zpMcu3r0C0rLoSAe0vXR8UGDCdp2fgRdW7wg6/CL49tCjBDa8qW2dOMHbO9anRlDxmUiDlu/k
G1hy4sok/ZlrtaLvMXZiOHa17XFJxJkFXpEo4aRjFMMsJArS+5JqR45t1L9hk9CPhJEHoiBpJ5tp
S+csoPLYebiHJsHd2hNeKn5itgs/TdHYPjXT0LbHduoenMQaUkk4mrMTT+rcVWLLnKUHW2V7bFJo
fThXFSZGzXBRX2t2a6v6YDVhr5SUJEGqxIrBadr2ZxJ0v/ttPYYb4nt0Et5YwTAFl4OtFuWV0q+O
GX0sHdpjkibASmy94jooU/dsZNc9UUnoIQwe30OS3OVwbyoFG1MyIfdMxG8XHs6/X82/SC32iKTF
0FVJkgLfV/fjdxgRtSRDYt6zwlu1fvz3H/KLU38PS3LS1pIEmB0ZLK9IoH1GNT32wN2rMhEHGtE6
4VgmySDzrgEwWav44G7fCzMlpEvN4nB4JjGrMgMFyfMQdu07k/+rebksyl9uw4V1TeJhYYXMZf4e
lvIeKunHzq+9VBAUpVggIJ9wmhaaQ3350VTRsUf/HijDKXrOhmFOto2gONxUIaSI3DGKEt9DZXzk
DDcKtS21sTkTeJnT9ZBbL+V7rIzZCOlIC6xM4N0n6Bk+GR407+Rsv1jLPVSmg1v80I/dpTwsA3BB
xakpx/cKFv8NKPuHjHDv67U13rfNFAH90A2iux4rMvMsSOsguuqUUx80Kbs1MylO0FzUDf8cAEE6
FTSGEkLWd7IeixEguMv/Dwel82zL8D0NA0r/+7D4h6/bw+CqVGykmtDyAAdJlPeVS5zPGtGGQTb6
seJZM3TJS1ONss5pYmJzrQ1bjL0KJz9OW2bXDWq4AEa1K8WfLWB1tBGtb5qRrz/XRvM0A3paFlWV
jjeT8eF6ruNA+sKuGmjkFRb3I2TWR8jFxXOgobEzNjwrE9u9mq1NxCmdm6Ur2m0qZR6OuvweT6vV
RSPl/HkhVlYPgB/yMStFX/f5uk7jy7xOG/8Zyq6sIYDVyuFWm25+WmHrFz22tRTJPcS4tup+i2HK
cCcDXVewsd0G/YruI5/v1rk1pstmGvtyy8Qw2AVG6ASGgHzxHWQjYQAlljOstTcJfKyhABAyVfpr
2LTK5srMKIB9cWu4plfrKlSYD24oq8/wcew/dAYPv6dNxEplkiW6uU1J1JJH3Q6U5alFNfs+MHU3
f4iHXi8sqyGLE+MAoyZFUVTBrbXLlVRsuh+HdGl+m2lI7U21ymSkIJElQ/McMLjs3NfhNkJ1iY6E
m+cxGiuLti0FTDsLx3miz8NItLtBRl+JrFuMcHD8Uet2hrssTLeLeCiVO0V1ZeLfvA7mnmdDO4Zq
LRzhTggonks3w/Fg7GT6Y7Z9SX/CaWHoPzEO5NO9VfGsn4KIB+ndMAdp9zSKbcICiEmWYwbX5knH
Oej663b5SLTxupyD1VB/mtoxNk9VG4s2yqMells26zw1/h5eAol4leGAxtPo5FbW1y3BLIMj0lRn
UW+lsVkClNdLNcZ0fvJdhyIE1/XU5nM3a/dHauZyGE++19D2Z0Pv7oB0Fp4hu45FQkB3XqaPumzR
V4BIk6KfVFmzsLCmEsXgLGmLYOsoVj2OCFz6dGTqnGxzu6E90/nHnof9YzU1ESQRqy79VkbCVreJ
4ANeeq6shg2/UNAqvP36yOSJ6C6TY68MZoEWjM6DK7yMmy9kM8ZdsbQLblGRHAKUaeuOnNbBRh9o
39EbLybW57ozbZjRtRv52bBKiiyNYCediV7BIxPyz6XJpkmhNq1g7/Cta/S8ZqISFc26AP0q6chw
JWCScYaEHP8G6jd6tnbYTK5r36giKudhzajo7NVgZ/Z1HpI1zlxsrQRQuRFzAa/jaryyccT+aPwU
wAm1TT7yITUGrtDtVhYxjypzbXqLLs00bFVGpjj9xNbYFTpN5uXsIHdSPy5VGpwDODvoG8AL3be+
p9VtM9b176Gk+CopIVeYqzmZ2Y1Py8a82AAWXnlNoalTbKrr04zaLh2e+1XIZ2XAk8+GuaQfllKK
unAtIaJIlGjh3NaZG5Nu9rm0AR5raxyUU+G1e1GuT65XDoetYmF8Hs5Bp1d79gNd5xOy51hmkNoY
/xwqzcgDqaWpMyBQ+vau6kb00AwIYvONbqXJhzJQ+pptpXYn3LmrewAq+EaLefiTbhVmp6vawgVT
VeGc6dmNNNS/6jrCX0fHovd5iz7Rcw02vshCssYflqnn8hb+SzGwAFXr4jOLFvFR9lSOd5GzoALV
xs7yPI5bE9wb1Y7uGn4zy51WsEvOhIUqUz5VLJw/hKyFxiHrN3XuhnVZ4PxM1u2z1WK54uiR3DdR
3eqCMhCM4whFjft0SxTJl2Q1YEsa6e5VMif65zArzc9VPPIlS6UYwiwwulme+7RGL6RiW4d/R2As
owMoBT3ROS5lsXZ6AiJoSZvtxcT1zArICINZR8Zhe4liHBmwmEit/DamHlLZcMSbWNHoen4oge5F
g1v4RZ3mNWRrLhpIQWVyTOR41SgFb9ssZpPKGJjed5TV7Dx17fCarvAynNdBDNe9BKL3dljXdfgw
d9qW6DkB5Js8W7O24wPuojJ+cD5dP6+ppc052EC8vmpFAM2FXPYMtmgwqUl+Vjxx4I+nhJWgAzYy
vVUjxPluNNR5pczaqme2GD1UsB781KQNbKEoae+wo/qHWjQNaO1zV6H7Cque09rXdH7WF5e0Jxa3
huWjtPS3iEN5DuW8roLE/EU35bOwvK/VHaugfVJABpOUDVQ3PC2aSJCTN9XP1gb+FQX7rQAZBRu9
TtM+Dzi07PA8iPizQs/qS+LM9CPd1NJntB15mpdpGd/Yhllo8M/LQ+TI+NK0kUhyM0AS0MqW3blp
mnQWzaa7Q8Wmyj1odDm1itxETqd3i9k8KWaRwMlQ4C+136yr7W8R+LsfpLH10mZRaRNTRAb7/gUA
MRddD2wjOlu4I/W5VTJt83ZWU1z04Zh8o2WaoLIe+GXLEdVRkJlw7OkrgmosiyWVQX9fqa2GhF67
mbN0ZRNdAWbV2gxbz92pyEERnWy0vakZDITzQIxRn0F6j1+but18DimKob4WMuUPcJHrx8w0gVqu
4rptolvWTNSO+bAMq5+zgayOPVlZ8yifNQyLilSq6ln1NukL60jzqQoHpzJSzsznrlU+0yPswLIh
SeT8GLQpH/PGpfLGaNV1dwvnm7ryXAbuJQzpNuaA46DdxyqkIJVYG3YWwgbmumlbjsrPGHUZdH7+
6Oik9XmI49YVaVzRW7mYtrkS8K/pT2YmTaES4XIWTUinnIzNlwnuxlPmHe6AbKXqmxJDeteAEZ5B
C/dDK3sY2TasDXHSg0Iji3qhwp1DZBzZgmAsM7ZSXNITEe3jououa4icCbzAp2sv8YbgM+UZM5Rl
+EmmGNLyaRmbr6uFbTBbYna9NJNAFcYm6Hkzj3tsjFqoewYLcOnPnoxdfFuOdVzl02Ld+OC3oZzy
xFUwVLJ9HSRnZnvQSytQ/MIxQxJTzTeUaN7nynetzJZwW+TZisT3j2yqxzH3vmPVtdkkNIWXJq35
refIR7K+t9P4cw1VnGbRpmDtNyEJnwtXzkIVfV+FJG8ocgfory9k+CLqMnBFT0U5FqaCUSc+aHGf
UCezTb5BfPoeST04+ywupz/mUUCfxkQlafJZYjfdJbxPH1GR3cqrIEZydaWMi9dP6TCoGHs5nEmu
K792H/p6Yl9tbEPEyBoYZChpGfS5gARth754aJrCOUi8XbEAKgRnVqYRvYEXpEoLJkhVvVTgPpHH
Lo03niEdqK47TYMQM9CF/hFcqbIr6nku09yqlH4ZebBI1N6aROrrYITLZqYb5K15Gjcde1RAKNS5
bBx4N9Pi5NMUerRB6wgiDlmyAap3Hae1VHd9Legn1OYnnuPc1Fc8pOKpXVbiizaxjXvZ6DC/4LvJ
dyZKiCIaiB40N2SDF0oGkVox/dimVYQnuHmjTrd0fl6LljeOv4JcnAzXCVZf8nzgNK2+j52HM+rW
oEubVYtOP8XCLC1EneuEnAKY4jb5Gniiz5WGum4xDn5c76AxNQ55VOmwL9QIJbscST+5byq9TMh+
ndJ3HXSuvkApRZDM2BHak731C4RFuV1+T0O90Bogk3nW127CAX3tlNfm5AYJdhy+dUrhL9/GNcCR
uHpPI+sD9YRzXC4fzQiO0d221nirhssqu5tlidOwGDg8m4pyoZsoqA+jKN9o0kfXzRwKnDdTWEOy
2/vVX9MtwTNwbuF+/Io1Z/EdnMS74U+rcYVexUm09b/LEPSinCW0Wj6scb3SZzYFY32CTFApCt2S
7pxEnH41IfWPNcPdX4S0H2O8FjoP/gMDqbhQUV9uRarNOF5bt7SsEFGrg5u0BtruGYkoG3MYbTbD
Z9Ft1j5IqL0h45r0gtJH7YczwciPutyQYHZdzdTnNoy78b7VMU+/BiqOzNcp7EjyRBc/i+sVLN5P
E4uZxT5T9slMQ9xcD/D3iQuk1VTmPfT+9WkZUx3mID+Q9E/GgC00WUO3GbC/dQzuA56U/jayaHvk
m+qVRcRYs2V9G6dA8HJA7vgtdn2K+YeAT/DUkLIMPsAXCulAWwaIICx2WycKdCqs05mtZJ3ROoH4
WUYTPxLwFaLhU+RVgk0H3vhivlkztvOPFCKU5Q8vS7r9kU7Yue5nGCJQycWrUQ14oqYiKfNRhWTM
Vm4WdnL9xSKuadL5bpRuaAu14PbK5FDhcVs1vvk96pLk6wIDr0tV3lYkgV08RwSgSzRX57HDnbkW
LMB/S5gAyHFe7spo7s36gcLhsl7zdGJysgXOglpjUUcBSZQWjyZThK3D68XXawhZPvQg0xNkfp0s
WCNXl8MHISQZkDiVxamwQCVkwmP7dZIgnaMIDWpixwukjQRi7wkvAQbOxKTW6CsNW8aRaRga5FGt
muppojOr/sQx2+tiTrGXzvXYc3Ej4snCbSFOlyH9ltZD6F7GGhWCF224VbmLE13hlVGNMBJWDIcf
xzlanmJKqyYFwMuz7QHLmjR3G3xPPoY6adorOrGpfwoco2Ex4YRpb43p548wQIVjq9VjHT3bRk7I
TlErIH+OMYvoiRNQC68Bapq2fEDKPX10qyNTFm9dp25XN5fTVe0oQ5trC38C2TOTbDbV8jsBieCj
GKsRdJDAugHKpiPThTJjZO/4PDd/ar2WzmYuhLYYUngjsQspLA7leVaEt/gtBbT+nX3srDDXCMLx
a01UKTI2jeI6TDbxsyUcz9WEKB7nK5ol7sRkw9WDx6rYNpP9iCp1tvrOqGxrZ4aVGLf4A9yvQXpb
t2jJCJa3mJ2PpiKM+/BDkvpQ3zG06xhyH1xvWaV0PADAqcYQ0sMOlx6cL1N2Dntoqp5SGzL5Y6GV
Hk/QFXUR7A1rmiK2kGDn1g7oq/iAgFyyxCp+ClPY232I4ZhlcoYytM43PJJV0Wze1Xfb0sQO55uq
WQawNEjiDd6f/oZBgP5hHceqzeAqNYt7F60D3lCBYY3L4CqbfImVE3+wJSD+238x92VNkuJotn9l
rN5VIwkkYGyqHwDfY/FYMyNfZLElCBD7Ivj193h23ekKz57O2/F0zcrSKizCcXchpE/nOwtlXWev
Uw9KvDVAXZjK8koofAVbCiSBgZ2WRhJB9De4RCMuRp/4PdYhxgYMOVzk4CdsmizfUjkZBKYPfiWd
CN4V7JFRIE+hhdXEXc48oDKIdFE4aVpZ+TvsN5ATuiBL7YCsVxLBZrkTAM+BBUNESdNqUAWwzMHo
ZbQ4BsiaunGjKvDYBpM06tCyckESOfMUj3DE82+ntAm8kAaTX0a13+mvEqZou75SLY8SbvwHNfhg
Szd1kN43SSO/5IOXi4jRXD9D/rXc+YiJwIecsKHj5OMG4Zg6wVGOSn/z6FCwmEx5ucObzEdndsgK
C2t+kydZz1Es2clEg/K7jUhsT3cmm8GgduGnoKI6FwgsyUZfdOsFZUCyhpl2nWCfG5A+NSksmXvS
TlV6l5yIv9/qvEaZw9GJcb9Dlpukdwb0erRoGHYp4DXwY420AtB2lQd9cdHNgq6ygcDGR2M4mlXb
Zrl/C1NcOkUe4Vh1FXatcojRPhcqbgcU9w0mGGGA0kjRhsICRYoWmxqYTgMdCYW2qzyorrjw5oeJ
58M2KXw6H/qkKtvXzlKFzcL0fbInc2eggqS+doIxzCCpOVrqOEUU5I1pQtdzCDk6zZxe9k7q0yjp
a2+3+JaoXVda+H9XuUr0g0mQnndUvnY5alQ22mjQSXJDPY4EpqAbzJXoRgcBJIWq5kuLQ/XOaabm
MCvuDhHOTnAZEgobaY8jWX4sXdd/YaYodJx7qEzCSujgzkG66B6t8Bo2VsPYosoctX0ERlOigiYQ
uuJok1X9gbSeRGO2neYvtJqmnSLt4oRFoLKreqzM94J5XlMCh2BYLdRcLOZgRhz4DmPrB1k4LGyw
0ZxbnPNFWRCYQwncs42fFWOXhrDR0erOE0ntH0hG9L6o82KKWje3ZM/VMNQYTa9/R4hgnoRi6FMv
ZIs7NxsXJlNPg2/tGKGOU9eaT/zCVcHNMKQgj8Lwzrcxls3lsnN0zS8KNLnfIaT3bmAEETzNPg4X
+zJlhdq2rKBiQ105DxvEvLR92DeTvhWQJ964vUqbsFXe/ATZoveVl1O5z3unXNFyXM8psBZRvk4O
HonQ7brpK/oHbgh2DKo1dOuxclb0KsH58toB/o3srA4UgdWI8ukxZYvdNdg7b6Ch6cjOSAuItJBq
unEDvuzHzhM6nFVQ7JN681ovU9jPSDqzLp1ib9MHsJaI5AkJTlmW3PEiSb8yH5NL+7oEd8kVwwbZ
kZDltaAv1lFvctyKDDFEV3NS8CuZLPOzAsj3YITqruc66Nk2KNljQOdwntrvIhnvl6JgAJb7JNln
YoHnmQ9K50E0abrDjSFh3SFkBTyaycxx37WTCTH84kGRxY6xRPHcRgMpNLhCwNi+OwsM5vA0OMCg
keQY3AY4NF/rYPCviZOZDrvOnHQhw7TFc9rNxU1GJzuul9px81WqZ+CuI3WbJ6S4UI6d23GAzhty
wwLS75hDe0S7qKl8dcUyv/vzWFMAkLNosCUY/3sJJ7Q3V4wZXiqbMY8U1l0F3APQPJDIlN/xBAA1
JHbT8NTw0vBwKh2YGRRt26u4CrysDXkilEVxONuLwVqdRQL4/D1YMI6FEw8pExxKu+kbIMK6XI+y
8d/xYPGtlMtVSRxzFWQsv3SWdsxDWTvDdSOD5BLLtfeSG4SR/4J18b80m86tAeDr3He10KDFeyPf
Qbs6R44TfM4Hxzs3BygooA2el2CMYIqTEeVWwcnT51rBZyTwRNe6GbNT85Bl22zEcsT49LmoG+9c
9t2Mrq46hAavrD3NnxrJ4XoZyOe0COe6b+ZUc6qwja7gtcn8rZZ02fMOndDP8R7Phd9gq2cAvEGp
nCZ5S9UFD7Kvnxr0c9H3PGeAWtIFrCu3C5dEHonkn5uJ54pvNJcg+CgxV5JEvdSTeWKt/yti3z+f
5fJc8j2UXqGcFNcWifrS+UuUeZ+L4JPngm/d6UJkFt3alJTfhEEfKxm/fWaw5bng28H66sAZAIZm
JZIcxCQdNEHfP3ftM2Kg0zdpgFMhRNmGvy9osAQNs59qYIO49ZGMgNYRBDHNSZ7pkReExPUxSwr3
UyQ0WAB9vDhONtY4AgJNuN9kcYYD9CNaaM2nGAkycD5e3XFnAIjdaRIOTF0wQBW1s3z24vzjxVOs
4pPJK5Axh+5KzlnE6+5T9jHyPCgCXpEA3iXEU25vHwEtIkE9/fK5mXJG5/V79MoI1Dwr1c7OUeep
G05LMnxqQZHnsm+0RWWwpClU9gStnKkhOy9LP+fAJM9132KiNJC0hnGXA2wWvQtQF3Cu/tS4nOu+
x8Qqb4F9F6h3wePYoCcFgO6T1z57Oo2FMz+QbtBLWr4tvGFVlOxTe488132PcmmU5+NjA8tdT2X2
Lcir58+NyNmj2cI+U4qTsZ7nDEs0Ofm81V23xJ+7+tmj6c8gFiQK9o7ZEHQIDG9jhlCKX+yYJ43E
z7wTeS77FsBxYNkLLUwxDagdE0chSLWlFrQLp0ZfGLBWltdbI5n9M0LrP1/tfyXv1fHvV+/+9t/4
+bWqgRkgm+nsx7/dVwb//ffpNf/zNx9f8bfNe3X1bN678z/68Bpc98/3jZ/75w8/IHIXLNkbNIPn
2/cOKYg/ro9PePrL/9df/sf7j6vcz/X7H7+9VkPZn66W6Kr87c9f7d7++I2fyqX//Ov1//zl6Qv8
8dvt9Fy+YUr9/Vr/84L3567/4zeH/o4YJ+oGHui+IAadqNfT++k33P8dduQOzukM9hiBf1JzlCB2
p3/8RtjvFGbhbhAgy9QB1+Ek2+kqnPLwO/47/hpCOxzXpKQMgR+//d+P9uHm/ONm/Uc5mGOFs0/3
x2/uD6n7P6aIADlCugLkYwSCc5iendNWK+he5z7w7vo8FV2oQTNFirIKdk09tY+cQ7UBjUUBK1y/
uikR8n0J3o59oSW6tWOmnNhLDfhHg4Ow3n60T9yq6W7mlN+LyqnXw9TNO5BxssdlZveEJcsDQ881
gmQtuVHFsBxcRMet0hnEEIB0ybyWDX5Gjx8Q1uB6kTcC3XB06u9Nr06S90I7yTqDnTuFVaxQqybt
x6+538wusOS09tDJ9sSpcrFDnMA1VUaFdLpr3lb+IYOKWIZKdQYacVjxhm0jey+0dQ2HRSMdr4ho
EeQtmrCA+OaE6C11gWwiag41bih6t74xkMqkO3TVhsdOMm3Cxp3dGzPl3gYfpbs0yhURnMrZ0a1n
L+pdNsXVLOqdtLChDWEkwdqwoRYtoSwBl5TtuwFsW+XoK1em9AB+V2zAej9O3tfAGY69zsI5IzaU
TfO9cb6JlEw3yTThnOy/tPl84YDToMxhqfQeMRQPnqGRyId2NVkAYbS9o6l6Qyj5uG/a6WtdKbMb
6pFft64fuV4OFocDiiLP5AunFjBh3+wxVNfwK7+zAVLr3HFYp800I1YgTV6yTBRxWvuvgmdtlAoP
qK3p36TscuB9AXuyonvSTbCbOKg1bZIDw1XF7cTmbCMaW72VVN7Jsv3uLuzBZ+6dEnQ7jwwIX7vu
oDeOStiNrRv0ruNBo8kaupB/R2Aeteus9uvtbBRftcS9BYftvjWsucj49CxgSZiEWm2bEefxehji
qc2XzQhzbo5m+qmHWel7pNDMUwh3nUSGbKJ8BfoN/V5NuF8g5LnSA2ZAUpvyUEIQFTZ5tRHExHoc
do3TZ4+Tq+a99WSUpzgbj1/HopDDG9HDXZt4cVI+NQIkgqgfO3ABTkm51ex3fAUCtB9Zgk54rNLW
W0IB8pcfCuKwEp95HvZlQNB4tU5jxgvWZN0zoV557JBai/hapHCJlIMU1dZszsPeljrUgJV02plH
Ai1oyAEYC/CjwiYZrmYt8JMXwGEenJ1p7raT231B72TVOubWQQPQJPwuA6rSoMEQ97y+GZJCI+qi
o+ge5N1hcKwTFa5+onO2Rt7QEPpgzIEnEuy7At9nqIeLskvTbT3oC2cA/uWDjB4Z17/IJffRzpia
tYvMprQT3RX4VXS/ODnYUEAZYgfDH1YjoaH1FvyDGKnQzWtvY3h3DbJNx0PbqIuSWheB68UF6Rcg
zWVroo6YceWRMohTM4AZUiV3JtX+rpwtvydGACkUwQloxVAC5ZvXyLwskLDRD2/om3wxut2R4ns/
52Cd+UuzMo0kj6V0ux1rgm1aN19q+HKuCwNtgHXYFrAE6it/2EwW40EzOCV2GaiKSKQFLwunrrAj
qYlAyuiasPMHGS2Ou3VhbrFm5cQ2Tud6L0wl3npIkR7fQhjzNFtw59ATVgSsDFFn27S0L4nJb0Bb
dENYHcUpDgFp1d914xxEs8nHcKY+IECjss3gJpHfZa8KQxd3xuviWonXdMx3M2gFBdx/k7p7Recu
f8nLbpu1IGO0E49sM0CE5erYtXmE8b/W7nBVMnGLRD0AjQAyIiCoW+vTr7TF40gDsCJg8V1x3AM9
2TgfQXQr22JblkpcZV5RH/F12giUFH1lwGhEPG+mtsQdplXlO3v03JMVAL2tlzBv66b6kcolBj2V
PwUALHHHvVTd9+WS7DvDQCPVHFwIqUFh68HkLFTxJWvcTY+mZ+zIJzggneiivltua64dtcJi6yLy
OAiOjlM7D/U0YFX3kxemOZ5d9NZnM8uwaLIGvjHeuAF9UUSmGN3XaWxiLD1+GvJekF0dQMvv2JQc
HDrS4bnIe3Nw2dC/VLDGtGA+CPFacpiLxOjZg0mF6HHA735Om9gsjbfR7CRK12hWX/KqYg9Djsrc
uhkhG0PFVRFkw5UZ0d8JZauco21ZH/Vty2Ks3ME6IRA1Ta3IDh5DYyKEKQoWjaArrtpySlHOShOR
HK2tECbDcYZMztCOgQiZ0Hq75GLeWN/1vtQJwkeMuXLBkW2HZFObbWXHYovm4YkjV4xDOGIJBONj
BEl42sKz/DsJqubgWErjxBYwveisP6x145Kt30/ZuqK5WgPhjrpgXA6tadixIzZKYPrKNL4DPKIe
0e6Y8IF0fbt0ggL8fYbDmF6rsQbLepjV2nqQBfe078Ht6KYtkE+0Vf1GPiYgeDwTp1juwbPSp6g0
c4mYx+yR6CndzXlJNq6jkz2Iwuk+5wG5QodiviHar5/0LBMSpihFsHvOvtrlIHRjw+7lbd+S8sJo
Wj6Czlq+pEwud2i2qphKCzokiCNr3/jqGPi0iCWY4buOzcvrj+Lv36p/L/VrW3XV9/68uv1QEF/X
7+Vd376/95fP9flf/n9YB5+wif+9DN68t+a5nP9aB59e8PcymInfqQP3gMB3YAktf3jC/70MFqiC
UcMG0nModZk41dp/lsECL5LMkegXuwFOQyc9xZ9VsOv9zj0BczIwGMSpBhb/ThH88ZTkUUa5RK2B
N5Eo09Gj/ghkLJ4ytdMvOlIzlmuYe8hySsIe8yUD78+K9hKgkH1lFoTuvwzRn+X4X8vvj+LAH++M
UeE+FUJI6Zwro72py/FUpxr9EZi4h15K6QtKUuWt4DE4D3Ewobm8G/w+f4eIGhTff/32P8Qu/yj+
T+/vcJT/gMC5J0GlPANDoCmpOxgnAC7zvIqia1O4TuSDvbipOrg+9KCzvbt8LnlMoE2ONMrVatN3
1P2FOuwEoZ19jhN3SeKoJbA3nyuVR1oVDXxgwU7MFnGgTp5+dYEu7YfU/lKHcgIbzt5LwpGMB64E
bVqeq92QtTktI5KqIygY3PEerAY/FrnKCLqTHGM+VsIe//U4/zzBHKjqBNpXLmUOKNkfJ1hnJwuu
C6rLfkFoBJpHVuQ7mI8EBjm8xG5aq2l95S0dffnXb/zPxtU9HROpAEqMo+TZG5fSm3kNtg8pVSuv
pM1UtkfLH/1eknS/ch/+eTa7lAqHBzjU4sz7012ctRls3hZRXhTi0JnuDVSCflgvFj6ZI8vXZF7a
MCumsvzFc/RPBhgryIldAi+HANLaj9+zHnrHh/OUiXIrxWHMbL5KRkbjIsneTMuCXX6aV/96bE83
7WweBXC6ZNL1cUfdc9srQJQDjgmNiWoq6ItgFWZqhpXqF2/z8y10qYe1U3joKArpnfWFSgdyLF4j
lGoSWB5CkqddqMpheVvK1PzKhvlHB+vjl8Lw4W0EBBYSHLGzBcGDlLdsEN+Ds72bPXqjAafUMDps
GAOraQWjADePe5SaYGAPDoHosu97P5oRn7VqqhJlgEnL6Vdy/5/HwKMcqyRnWLB8fi6jykHBrHo1
Q5WSNs58OEm6orIP8ulS6zT4t9cibDgMKyLFjgD3g7OHdZmpm4I4hjWxnsShb6gGncNJU5Bmpvrp
351Dp82NudTHygDiBna4v+ocJVYgtPwQ2DPpIdg42YQ5ZOo6+VXK6M9PpsewygNIZ7ir9NzXp1cM
598ygW5iKsfLDISPzTJNYLAtoDuFUgTJKyXW3BtFQI7619/x5/XWg6JQuH6ArRWbzdkaBOFH0tsa
3zGFgPelGfQyh3yRGrbZPOP55VCD1feLje3nZ9PzwOvkMP6FFehPDw0IxYksFapnqLTskaCb/4iV
91dJ0z+tOhIwHZaA4LTscfzvx7s3eBm8R/CNcTRi5AhCp7pUje/ucz0oHAL8+o6dtJT/ejh/tLA/
PKJYWz2YpzqnBxXvegamVy0ZiTMiNdYvgjQ4KGgVtoWBiCsH69ffwtxvTjZj7hfTCnRTTKi5kMkb
RA4g2MIDONhl1MudLRLm2a+i1n48Gx8+G240GnsSVqvc/bmecSqQkeaRzNGC8KkNeNHZuAGIjlMN
46MfeqWXHQBgpEdlEhxvs6XcddmY4DFe8nftBaBICSua6gR76F891z89BNDM+hQVD4guAcqes4Eb
rV58mHItUc8y/wvQSvNtCXy4i8m50DcwRyb0UhcEExN1IspAtrSWw9iUI7ADBeIXAb/kLR+80YuD
BDaTnqemaeW2g5fEXdHaOa6XGktyLri0K6j5xiYcggnSNNxGaWMIK/O3qsVkikYOcuR6tjhr4ZRn
OGh/0KWC4VbPXQf81dLLSVpQKAwr7bZTMsvWtmqKaV1zH3/HZx54K05zcGTmAA6AyenZamkGuh+U
IPgQwdDf4rSpj9DPlGvEsADpA6ekeIVKeY7oNJki8q1Jk8jFmIAMQkZ7BJ+SDGEKZtqBJ8ieC8d6
REXUL8bPnzKZ2StNHfurdtb5fcGqjjo+wCke+DPDvx8fI1vkIJ2NVRmRq2JcwzrSKVbghMlf+Y6e
douPe7brOrg+91DuA1kXPzD3v663mQVpPWhTaL5cLdNnwknQgjM1V13EYS9XhUsLdtZYMr1aKALV
4qx3jgq2xaGiCuHSXd86F+AriSuwaaGTTWSQHpduWRd5euHYE4oI2B584gnaSuxp6nbJgRPEQBeW
dJUaSGLggVps+IQzK3i+S7ueev1t4bBfCM0CYmQ3ITUPQrNipW1NnwGf4yzfZABm8qQNfZVPdxrS
E6AW/uyHSJOnXZTWHAd4iEiyGCDxzWlJ1GtA0O4WHjj1EdoOf7zQOs9AiURE+ybrKag8vZ9i7U8G
5eyxHngx+AQtpMaeV8IgSP9QoEy+dwPjU3GZF2nEc0IlsCxC21gFpKk3JK/lJk1nu3Y90VaQmbLl
i5PoXe2izfyMm84it5OCx01qi24D4awLZBQ7D6R/hRnvIYoE9XgZuqircw9sgDm7YaAxp2GPTzGv
GCA6uQ0Wn+ypWaoY4HN3o+hc3zaAru84T8272w2dCQOIGkGRK0THoqTO7EYNyfUQ1I2zaaHHqUPa
dcF3IKhthUeNiK8K1Po5qiARAG7sWAD1TucMYevZ4QhedHPDxFjsJObJRdkosSe9s5YwO1u3QEcP
GHxoime3jWqXZBvtD50TEQia21VSNm6/RePmHY2VbySD+UXYo9nwtcWMukWC2UnHODQ5pFCQ9xYT
fM162rDtBK14WBbqUZQTP7Zg5Ibjwt9AcStXGdKTIflfCJuiah4BbbanxJPE9fjlbCRUb0aI2zqA
wDVchgSirjGDTxXerP1uQY73o4qgNN2M/sDyq0LVr9B03Oms88Oh5dO8AcEe7EYodqBDAl31EUJH
sMVVwiFNy2p6wzM3CTMqbEwSsJwTvby204h6TGRJ1I0aSvXcGW4BDPYrqMyajQoMMtNxfKs2bpX5
kcRE7GOsWh1EfgNGEAiZXHWE9HsGvaFZlSpXKtJItL9nSXafcgViKQ4txQ74sZPGptTdhge1yFZL
Pxdf4By+YCRzAY1lmSTYRohbRBZc8aNZCN0UdqIxXPWWy2SQdo9jtsTDrZ9G8GZCRBndKQcKsr4A
DD4465Quj20mHjOcHAFOAqIGlLRDoJJdTdjHAT4GLOTpVMfQKeTrohlgBLoAinuDuePSIDC2Z0Xc
OaW9rqtuVPAfS+bQ5o6OkEGygLEIJeCS23Y1uol7A+sJgo5UeqyKvo4UT5wI1MiHUgi284Lkrm76
5maYG/2WjtLsyqq4yPruPtAiiaUBvt2K59ouz7nXFhA+l/n4DdXOW+Bic7NkfIG5tfs1g3cA5rPr
7uzCc/Bjza0NkmsyV+WBAuj7kqnlWlhvivJEP0Fm0Zb6wU+Ct3RiEOT7836mySUWqST0BiDvfbdp
FtbEgWygG+ncJ5gOjFEh+DWDC0vUi3qdlcsD5Ok2MtQeEmkvSzR/TsYGDwlhzkbM+fdhRsSjDxxY
1C801Q+BmEQoZSUjmMT5MOVBQwlKPhDx6/kV9d2tdcAypDldkw74B2ckB3Bel1EFezO46iYXNeZY
kSqon9ltoxI/SrHxXlTgobes7tEcsTJqK/TaUsmuC3fGHVrALU6zBK2jvAhVUQHmqSWPp2omV6Z3
J7DLQb1jYG7jHajYI9GQxtyfoGM3lQvwkUSI9KuAoYPq6zUKDFWn9nAWcrakzGFA5mT3ySQ3KHUW
FAiiWVk8J4MGkFvUoKwCtA79srrOZxoFPUjjkut3P01ddCgWASl8w8FHy5h4y1F4wDzYEPvWF6L/
KhB3tFd4zi7caqnhz5+vWa3x0S0JtqQer/MOSpGRcHvnkraPmCkfKGIYF69tV21wOmQkeoigW0DX
c9mhmrhcOlAygwZw3cLquDgl5sD5+zCy7muZq33XFmqjbVmGgPdXvQuwCFBfEAlhnThpdbqqR7+D
pq148NBZN5HLKG6M8e6bZSExpKQPWc/WBP2ZAvVXCJTChjAvuMkz/zWR84jeg04uCHpnq5qkrx1P
dDxyrIhl6c2h1yYGPcFOxAGHG0VW1688bfcNfCb2Qe9UoS3K7z70WCHeW6NBOqeRiwjklT9X6RsM
JsoDxIBmDaJqceeKvnhYVIObwlNQ+2uyrGhdQm6BhOM4T/L1ktMNquZNPUGuiTnxzuHFj1kHUGPo
Zn2pTQkL6nq+TZm7ZdN4B4XzRT/UtyVEXZAWNbAQ0wJdRG8GHcp/hYlQsqrSwtktY8uBZ83ZSmqV
h6xpV6qw0Lj0+mrB6nzbNuMtFZC8B5PdSDlHbmWBijdgi9fuAyjyl8oPEhCRE2hK031DxAXIxjc8
bbDQDeMVd6EF8Op7tYyoOIFabPNp/A7RMMzz6/kiTRjWjbK8GPlJm5akVQgvg+8SGaMzbgp3Dtop
K5Sq0yGvOhlWhvOIF9OF3yWbxlRliCrDgwGivXFKzP41w0CGxemGm/7JS8YuhqvOhmDBQZBYmeZX
NAEtGozlkAdl+QCt+StONlD0t91EwpxXQ9wC+MNcXNwhTLz5qunmfd8i+8AZgics4CKq9fJNjXAA
D1mCTdyRGeoUklyg0UMvkW1Xh5CaRhVMA24mg0kJ6ALanbyYw1SfWlajgj546UkML1EVwXhiPcIG
taH5JvVTaHhn/E2vb9FiwE4OfhW6dOYZOggvglf9G9WkD4EGBGt/6EO0n9LQuGj9QoVwXaKOjqD4
vJdlcyGLDKAMl9BDBPVzMrED8oPsda4gmhAJGvqZ0zUxmcmXsZb6sjAgBgy1uoINiloxAAyFyXe0
uFdeslXo0ILAvXIbdtA0vfTSbEX9FrtxWQ7RhM4hGtNNFZ888caiedNj+io9vUtOY5vK5V7QtjwJ
lbzdJGD81JkWrzCA4VoO+UqO5n0IotGmTvWGTEW2Fi0/+tBgCnrXCBddm6bbSIc8KpzapmyIGHeP
qDTWNFjQjc/rGIjGGy/Gfaerw0LJBgL2NCRwVA2hBVon+bwePf8IVPmBGvWWle5a9AjiAX8XXuWr
qvLuJmGu0TOCwMrkT167xI0zPVS+xtKNHbarGFgHrrvueZuvHb84Aj8t1nYYqxU3zhQ1aGABA9MK
FSduRyBYXJVZd5VlEwp22YVlivXdQf8xsJgFunQ2KXxtwmRq75qmA32A1GsfeFooINkIQdV7pL0v
Q8/Si4LQW554V0gPgIGIJQcYo2Srgub9Xs5OgSnlokVXJAfi6nKDGB0MUE9KExIZfNNAe1Yqn9vT
VgChZTAfQTE+LH6Jzrgdr8ayevXghwHuHgIaKx8VOarpL75pjp4PO5dhkelWcI2nxsfWbZaw5eCg
OLMiDxqnErTLghcJccikvd1Im1tfknuhSNR3AAitdL9rzx9xDAV7YfS8bzQAcR88SnRPvYaFJ1WI
9nkZcWwCKLHHJ8Drz0PvwxKo9Wrwcv17OTFo1hhfQ0W/bOxis71vnPs88e/SlHiANZob9G9uvMRW
V5SLNlqq5Zs7kX3b1zxK5ZDGoCfe2mJE3dAptTJJfSQQoUadsgUQUm+HIm0zZxBCQaso0PQApQSg
+bVW0Dl3lWzWaLfcVE32krdo7M4kva5gd4O6zxY29Lvmu8uKGxBxsfgDRwIxoX7sKDdRM9dvlTPd
sDpwd7U/Ow+E9SbkE7hKhUoQWgmt4B4GqNeglPYx4cm4FklmYEYzGy/00+YZIuMLXtSXGhvYvlmI
ghwUXXnsVxrcIywcl5h3ywGK+6e+LKAfNTPWOZQjC5bQCy/QlYoNk+jwp9Ur6XO77/ugj2C8c930
6rrsTiSdYQhrWL1v6qrHrjN7ZEXcCYafbQ3Sv5/yqMpZFlK+tKvMkSrOECEQBpl5bJZu60E3FadY
WUIKk8fZoOUJxvYSAveIl6F8qAx5X0TjH5EmkV5SEKP2lddw9Nhxm+FqR1bwFkkuoetco8e7Sye+
QWOIII4cbywLsglALAjhpKI20C1B91iu/W5+TMb+sQp0F01zsvO8doPVLKawkkbn2Lmoepj7wb0o
5HVzATn+KhBw989npAVDuEjRaklvh8C7rzLQOsTSHkHy+jqXwXUwONvBULaDaqqHfwTESwVIBFnS
PbgLeWC6oYcGzLPJT24bVt2C+YHkoAXclLHZOCWeu0W4F2NR2Qji3X0rgv2ywB+jqS/hL4BjCU4w
2KrXaW+xRlXe2h3aE6FjBRxjVyw9w8bSlVe+gHo7kn45X/BWjKtmDHbaqBsGt5Zo9ECboJPaIY17
7ZjpEU5hfgz3opVlONTa3AeRiH3va3t6diHdTaknVx4yR4PwJBOroM3hFGfWanR8nFF5XkFBDC3D
mkxtO0Q5UgofcGDs7wKq0iJqKMlNTGwN0g3JMlXDboXR5Qpi0Dm/lbrFNg3KXtFtRT6ml01H8hv7
f6g7k+XIkeyKfhHaHIBj2gIxB4MMzsMGRmZmYR4dgwNfrxPVkkzqjaSlNm3WVpVZmUGEw999956b
NN1fQEc4/IxecWXsbPJOVtk3qFnZII1TzLa+ipLGsX6j5DhvxlTpgyHS+X6w3WTYm9rTb22ctw9t
5os4EmZmlLvMGa3rjePDy9qcYvfY2GW5HRyr8Dd8pfxuI9Q8wkU3XxrIEOYdMTfvxW2H9GqhKm/G
ZHlYrfgl8JdHE4X/R2va9Tr/m/OujfLlx+7Xh9nr7TDrrPzkJkvJuz7Nc5A2gmCq5gPiCVN2GEB6
YeJNp0fHqsbdzblmKIaFPL3ERvKipRmurPQjrcunmOG5XMerlQSPCMF1tPTzGEFveNApLORwafKL
pY0ijpJYwTxL8+Ihzdttk3uUuTUiitfc3wCx/el636MkKJ6PJUtizvZmlvyi1cE2w7Mb4eSaD/2c
4HDKk23t6uaBdOR5Gqd3+A4NtapifOk967P22zfPyxDhyhopvE29n5z0JTNHDCgiyddzFpDiIsjx
nhIVRX3sxXQgYouPRTlvJaCz56pNPqyKLyzPRoOVkL+TJM+78UoIW9z6Oio0m5oiA4jpDJ5Jh32G
ysQZx1d98NR0NOzuKRvthwGzIBgSKz6zXv9pirzZJ9min9MWjxXxrrH+Zi5Lfrq6969EE7udzvzy
KWktlN1MEzEdDIddwvyEQIlP0j+ls7vCUAK7bPTJsm8ABkVmDnNizNP8TuArf+YL/q16fSV2ph4I
yOVN6AdNsc1rbbwyCKO4go5anpehX4+8Fvuw58X60lbMeOW65lfPGxeKGoJ3kDbGiSLea2Ln7/Bt
x3MjQUakXrC+wezhQeDSprZK+eK1bJjox7RIt3M6VK/BioDgZpXzbCZ4gnps0mvIJvOohy7YaMed
r+0apL98bLO/nMmZ3sbSIfc5yLcOH+85zaryIU8M7uGOzi+lj9uF87HFOZsDM+g0UfjFOvv9NEa6
dbAKzYoeSZMlvtK/ck9d+LGwQZv7bzbb5aZ32kcAA/N3m6I+8Y3ZVbgu0dpkemY9Um97yF7HqR7G
o9+U1SGb4vbQtM70ausFSnsfuB9wJzAZcomOuEqZOxlUNEp7FqnpoCq2FEZuM6ShUHaLdcC86mPe
WdwpGtl7g6V6dqcsjRoi6adVKLKdJXvhzCHI6zlcZHpffeCa/Cu3691C68GWJos0IthOggwkBeH8
ReX7Zerc5jnpySRuKsvtLwOOWqyW9iReoaTxXrBawudJkH8ikiwIKq7QEQt682xlWuxxO6OfGcsY
pcN4XWxu0qXjlkdYdvVmcARW3a4nEDmJVh2W1vE2uprx0bZWaRybxc3v4Si2pyyRxhw26dLsCKAn
QI2S5NkThXOp8/HOqKxq49oOhB44GJ+1yh0NPeBG1Gg98W2lRb8LEI7/+IEwWRLYWJLHJOu/gwBK
xV2uYG+yR8dTmPfK/NXelGbmpS7fNCR23ZDvTiIjbaU5D+SCg5sQa7FwXdQLDJddu44TAhKxXsgC
SkvDe2wECbEgHCUP5GHpe5QKA9Wa7/fsjMSk8+B7hWzrMpysFPOdlJ+08clMs745TvGQ1qjUaLsn
czAz+YdS5Ilv7zD2ceiC3ey/cn7P+cMOet4FJund5AfeSgZSZB3c7DhXo0oonOjKN1UNf28lcItv
R8XXK8wtvxURLwl2kQu3fsi0ozD3XRfbzpF3hdswArlJ9iwq6WJhJDvXMfDTl/z3OgHOkcqPXE8X
yYUCM+IostZ/LCcueScZTJ69iwdVzIdmqIb3xi15qOoCkNNBT9rOhxCn5N9CiGfkpxS4C2bjZbRt
sM2WlvoEN6+s7u1O6mtJ03G/s0dhH9JpcsEHOKQRoxHdET27rxbxU3WYoqtK+M2fwTKUfFgmV1bb
3Kmkw6rMEcmmo4BH73rdjN0BWR68hAZ7Y2xZXlZByJvLQOmZ2qAAWxUPPlmwBp3GsDaM23tzNR4X
qVFk/e6n8sAIWfM+mFuKH4v5oyF7LgLzlzHnCIXqoS/a3QTjAF245bgJzO4wITE/rsitG1+l5pmf
9mfKrTadxj8+ndEw6+b1U5FklzCrwkWBxilWtDsmLvSGLUTNeYMdz90sOYLLbYhPd7JpPUbNrz6d
gYkJ12BtlChzxxQfV+Fkr0BR+t9gVA6TMX+ZyeDeNy4O+yLQu2RKOrqTDPmMZF682MHovAkTv+qI
99/HBh/l6eodOm7bW0aodMRsaXmnhj9rmENc40eMTAncwK7R64opCMq9BG7iPs5l6QM0CbAsJxrc
4V7JCTdm3S6ar4jbVfbd6In6J5Fz0kXFje166hRUCbSG27p1Z85WjpeQPHkcSafoQfCkVPaGDZQB
L2JuHEfUnTIgA+4v8i7r8qXBgu07QZT2bVZv7blzvXOdGcDEmpq0844HBiAX1QJanLEsGs4D7C3P
PYCFMrytNLAY3OqYi4s5wYw5z62wmyM/3mw9mJNlraCG4GHdYZfENoZnhC0sbo5k3jXdYBWP3Jh1
8jKUS2mD2BQcBe5k8L8LpxBhC9EEw8ZulUi4wMR3vQziYUeCXKWwXGUrOF1ASoZNXzT2XWWui/1c
2HNvgjByVHkQWbnOByhZcPfCfx4Tk5+P1dfkul12lYqA+aXoWOtsxDwCMgztNqGqOgBuZ1wCF0ft
gd8ZsF/cQ74zB99Bzey7h0RCMw4tr1hOTlPxSpSFeuAZXoddP9mDQVCsTeY3AELB1u51C/HYSNWh
MhgDyxJ541qItj/gI5tvOx/KEhSs9bhVwaaf2V4m3Dvv1wReFbu4vwJvfeeVypDFBfzc9fbywOE9
nDPpnuvJLw9VGrh77Ao358eMlmM7A57xZt2ma9pgDu9lhI+bu1Et52OKNTvsb8v3RbPXihx3tH9D
/jB27Mzjj7i2lHmT1dKPSmXpvFMzpiSmfKgZByRo7pZTPyx3dd+mXOoyngVH2d25JAk2hGnpBveV
XvTBynzF0BVAFFmdGnNrUyz5hmeZm3ulavVyW6vsxoCXtO6LgMfc9utfnVEs27F37uASFT86MXG2
Esx5nPBaZ/vZL3qIHWtyXIV4Hq0az48j4CTqykXIKT1YS6WKo6UL1M5IRuuUcUR0J81AtrfG8g/V
YfmmCOLu2eoB30UIcpK/CQWdjH/9Fwzc+TllffJVgCvdkHfBowskIgKIU5qhaAw+0yUDTVIvyFtr
L+RhhSVxqs1YXwnxzVeP5y4KLPtd1quVRWxqrZ8SFYHFmTdYGzYcy2vBovUtLezmEezLhz0j7Mxm
5W8rPcWPcTy2wEX85Vr1seBkaMrIs+r24vc9NLJm8B+KYJxjpDx+TgIQO9tJVUzHHtbJ3neL4Ifa
0WHfTnNzB0xO3dsxGCgPhZLp28EDnt5Ouy59M0Vsn712JCljlVusfkcvi/Xdojt3wxtjuAeuY5+w
F7VsmPr228uKLCaJZy0kUuqbRprbU7NjmwjX3+niDOCqLX9GAzRRZAR1Z25VUfGEFbO7fIMQzf8G
X1mM/Xl2DVjcfaRyGT7m0uc1YYtHg9/pYsMdewC7P69cMOr1JNgcB3A71+J+5iqyUyB1ADZ0isRV
qq6EnU45VWAGq5TZOyAooFo5vY1QZObODSXXrPZn2q0+pAy/o5h6qe+VTMSh9/ABhD7myjUyicHs
q1yUWxejDqBYsaZfaez6OyNtRBwO7LVZwbYt56o/YuRqNTpxag14ziygUGiGZuACv00ra47m1hGo
+3Ni8lXxfeBVvvdsi5pxAEflnoVkwFIvja19WlrM7J4B4DSZ63W3StFdEmPqf7wlt+/zYvozihp2
ierWIzNNEnlNPGQbuzLEEQIvsBCXi6hDV/iZJkVoKyvYEgmqxAiHNZaP2vJmWJitFWziqVsuViCc
pzqZuXn0bQmMvfbvEXD8sGjiw+SsB+a3bKfEWISt0E94QoyXxa2Hx56tGNfXrNnx/GOPCES+68ib
vSsM90xusWMfE4cnMdS68Z7iDAeA3+TlMein4NDmY3wYcw+FLgs2uS+aE1/ZY1Gn6yduOlTtBO1R
5G7/aMhYbVKu/Uy09Ic/j/ZsfsyOldw7RQYbzLZSdBzXerB08EZzN/qqWVUEQBwz24gGbwF2vBSg
SFAx2ynrUGSrvY/TYryu7VhyzShjnv8Uptscq99VAQImr+HLdOP4DQbEu+8a2amwHXGgemrkv8NO
j2W3jgQr8cifLbJKuIFPi6d2fmlOdHw4O9jKBx3X09GBoYJa6pwsawZ062VtFDTLp4ITusVI8lpV
xS9nwGbSQHUzF9CoTi3uGicgdj3RtMfKE3Ck6NwixxhUDTujut1vDKPc1IDLI3QVfVcwjQNl0OkT
Unh91qJ8mrg5Tz7dAJtG3VhWI+tI4pPBqaH4EalpYWROAJ+kZ9V32Y4q6+SMz2PgB8GZGMwBL+AK
Dauc1udVzM0GNqfaTjzEoI8VVioRkJSXL57Ifyr8YjuCk6QM5Lzl7mW+DmZxQGrPT1WwfLXKVFuf
z+aPAfQ6yuw5k5FrL6+r385wLEkysC5Q6wLPU/vpCWZX8B5XcYVg6S0Zv8LMOSunSuUbP2YwGAFR
pGHn1Ma5NBirm2k2XrRqh5M1zss54fUc9ulYHALUNER4rR5U5yMogcMjlFSlZ7/waojN2Xjvly0a
OrLzIn2xR1NkCGHsimrfxvkXTADJuqp9yYSBXYlDlWaIytk1vAV3RCbz7WIQfmrRXi6J6aIFCxg1
EH9VBOQ4OA81rKDUSRxgHN5yty5j9woKe/4GBVx8GK5xXBbj1CyjgBoH6/0OFTsSQ/+VjU51HUcn
OLt5lZ0sSKCHrjfUa+xL89x3wr9rkq77jXgszpnRJWfTBK1KNnLEr0y7EA4vI95ynrF1YE3G0iep
I2fIq0O7YCIM/NudkVASX1C72C5lHewsy3AG9hbOcB0BT9yDBm7OCYP/S2u0/jXGcbotTbQwK1nh
4E5L2TwJq/32bVXfqZLX4U4tU3PwWjD+mQRzMOhl+AkGtvwlpuqQ4Y7jubLOrmb0uizI3E/w0tgM
0xPVmRGA5OBkTEiNtysjG6Bm2sYk3Tax8PQezcQ8EVQj0hLzN6h7DFj5jLK5K0qlTq7WAWwfOPen
phiy25K7+Vo4afSBb3Xw3DdAcqO8rfQm9RTA5IGy7MOiTc6ArBy2C3a1Q+UtwxZvAt+2zOn79xiE
7ID24Qf9ZhJToUKUO3HWxCpPCZqKFVFF6L3KxBJ/pf4SHEgs4aqm4km8to6rHmcpjdc6G61LX3v9
aR1W8lp+ddGMWI927vSnKnabJ6OCfxa2SWUfXa8be2R0a62imeXYxq4nJnuhlwvSfrl1GAxFOCHj
N8fSrTnl3Skx0a+TfpIbY6BS1HUJ3UaN09a/FrtOxy2wqPg17YbiL7uAvOrNBu8C32fTMEApxREV
TDmPfNaIIGwBQr1Y7eLIEFec5W+ypnO4A5vqPChV7DnQuLOVDqCmmztkxvILB1YNK0XMLNqf8TBo
9OyxuRop08JLRdEYCyGccVFs2P4DGU8Ptiw8VvNN4qng8pS7ycknMBcxkbv2AYLWEoq2yoZQpw0r
D6knpwnTiVQnZdVj8kcM+cReFIxhSy3MCWyf+WOruTsNwcr54NiaLYa93rUBO8CknOpLMxvxu7Wu
P6mufTby7L4Lh3NszrK7ovD0PQGvYue1xgxd1r1NyRIQlD8fB9HGYRfkl8YbPzMectREnVlR1qQT
xiSHfm4tCwabtqU3ANdV/QCBt062mNA49bhtH0wAumFmZShLo5130PXiZm8mVZeF7lI1/J1cw8OC
5Mtwcr1fyHjZjsqFvXKceZuOtbqU+dRHPSU7rK+IKGDJdkNC6jz/vRPs0qWvjhZDQ2Rr/1fgJZgc
MFPuiaIN7zlJ8mPQxInalEPXH5CjOr5AGCEYdo1w6XRy5fPGR4Qf7wyFTeM9nRuIWgRxdkVKNteA
clob6dBuVrYYxhkkV/UCpkvUG7eagalDx7qs0lyv9HjBsoPQZaxw2kx2tB7bY25QiF7sRyXLoLDi
4QMqmg35USU1d3T+mdgqDmkWyFUnUMywqDCQJIfJte1+44h52iYYS3bIf8YY1bN8IuhX7IhQsB/y
JCYs7XyBcKXQzuQWRHzW8Q5MWMPHWmfzwbTbkouDDyiqVkb7YY8OC9UWBPlH7xh4Bb1+qS5DTLhw
Fpo/B5e+mJ0X83IyimljTOoxtZE0VbmggY51sx4zBNj/wYn9d8HTf7EEY7nEpeNC//dsn9nX/xf7
N1Wbg5z65t/t9CtQRU1ZhOvmIcI8ph7JFYEz6zZ1Dl58XGZ/+GZZ77EIBqxGQCZgCj7McVzyxOoa
gyunob4GbCS5jeW6ptBusEdKJMohNf5U4J79TTFSSfJP//D/Kdj3vwBb/O+yf/+P8BdU4fwXh/oN
r/Hf8BeXhtxAmf03AMbfv+Tfk39m8A9Wn+B/LYG917kV+P0z+ed7//Dw43r8Uw7cQACy+M/kn/UP
UwZYgjFaB2iOPDP/Efwz/+Hg4bZ4WO2AZ59W2P8D/QJH8L9ES/ivk1u3UZrRmgnSiH/x8MeDweZP
eNUllew/E08OACo1VVa3PVyh5gvjXZ7ZG7ftqnl801Zg6c2Km7rRhL65xr7mTTCLP26K8/jBbd2J
NbO70FrVmZX3zRzeiEORI5J+F63iYth0NtZvFpzrelLcycZrmdMasysC2W+UhQYTGgOWKwFkGM7p
wtYiCdu2N80rCaeWraq9uirSk5G9sBkCKOh0c/Wi1E1MdCHRUnATSO7KdFuLo5euZYYntVCPQ1XK
t6Iuc+O0BHQgvMsVqTbZ+HD7DoYROzKnhqyaFe63wLPNsJ5VlV0w3jhQ/Ao57GIMDSMShHbRaXo9
Ql9cCbnffCJD5/92W8O/s3ITc91c2qMdxqzBzjS8wFiPJ7P823401BdVVmNzvr397D4cZrEUh3W2
Pfdcpaw5Mc431fABUIMxJUmDLD2iCDXqkJitpX4XAfLVMTVymgeMcS6/krUdeG1mxvxAEUgmImAF
Xva6enhkiGA7bYSSvfxyQXowPym9N6Ggs6/PLfkyi8Hrdn6VsMqWZXns0sTxIz9x2izBBl+Axs7j
2WBJ78SJ8SfLWlwkN6Km3tTFwLUy4YIPw2GdLdqy3cwHP6z8vgt2q8rX+2QYKTiqmCowjU9zPmWI
ymYmtq1yFgAgxeKON9Mr+4uY91E/9bguVhwEWvEnhTTiovbLYSonBhXLOHia8ix7ZvTkSTZWbohJ
N7xYrKdlt10A0o/PFU79ZT+Sqg4IfM9L018dMLPN/XDTunlYBjo0sULa1cjCNEgqylL4I6t5uC99
mnfeO1vSG+R3lG6CKAfncPBTNw3EIZaj7/+e0KzkcQ6A0Ds7qobwjk0zvpgdy7543OGOZTczBRQ6
PMGoHe5Wc5olRRMTpRjopqzhCMNXo7UjwAKAgcV2RjlmPRWW/SrnETZpo4bK3QSxJzCjTTW4kkQb
c3r1zMrGPl8UvQFkYKqcjvbJxNRfEqZsGq6tnsfnAS8B19/an9Q2cJMYCvwkDeoCxKq9A702XIFr
LZdyq1nVq5B7Ikn6GFl0ZitGEoXqobU3zI/e54YSQrgNmChM/ubLBgc7qNAwsUqZXwSrNl1RsUCT
RLWxXLNNTy6MCFzGQ5vLMt1IR+r+RgVp6c6gUmpU0t5IEpigz1NqCoJ3xjBmmJAdQbb88bBKOz+D
J1F2w6ZxKEnkHlTkicOcPOGNzHLWfm+tv95wlsZC7TaLywJfNW0npmf4EWxaq9m1lSyHgWofXAbN
aYTgzsA5lpqNp7tmFNDoZe7tr9ZedH+w6dv0ySko232JYamIiMuVS0CmCqbylRw//o2ABGK2pfkl
HSJ/HeKnWDjI0VRbSNaRviDRGduyas74Mx3Gz8XJilOHFh9cE3aDfPa53/5ONMx1MSzwBYgpGWCS
WwzbkarXokPglvIFIwvDrKpBm+yyDKs5VHeV2R9whxYORtD43Z6VpfA+5sA1GN1vQFTAye3y4WbU
mu07QrTdC7D2xdsUhZ3enN2N/KiaieYJbeqjLNKgP8cFFh8cBfllsem4upsdfqh93mH4rRM4EXu3
mcyhCLGxcsEN4Ds8rSRDProkWe9tUnQ3TGtwdko5PaigIfZAdkk8yCpbkwhdtYkyVmwuXiOb62/b
NjuW7cZnshrDZ6GoIsoybrpYyHrPPmAC8X+L6uYYa/i1SJ1+vpGBqk/4sKaj3zLG+GYbP3QklWiG
YsP45tOgtClUabqHeFEdOZGVHYM5V38KP14/YjNjk1w5kmYl7lXaOY7kmBLqRHzfRjGwWmzDBBxl
uCyz8KMKJfoiYY78FEYhPgoNkwyva5dc2MwWy7NljNWF8gMusgMGq+MC156FWCnFconVWGDwRrPy
hyOb7hRGcBsbLo4MMTYP7gAap0HaLo/NrAS/lWM/LXaX7mJCB1u28r3e+gx79X7BborP0Sjdq1jL
l6IY+UgWw3sRycDWoIgrweOX0ioR5o7lzOxykA0SC6AcYKQsH94XgPNviTP17L11jIUjKDMPE4Rs
Lx0j1uetGOg4ewWLDYAqmzjBd14xYj5p6n9PZTYmd11jcf7IqTl3su7jZykn47wkK99IFzHikjh9
hvuwmsojzVeW2iuDdheQTs56hm1pfIqi7u/GUQbICqMLLWcAlzWny6kvyjpMVZk/VCbPpM9Nlw3B
0vVnX7EyczulXklaAXnqF+NC0IO4DXrg2ZWQYGRv8ZCRGNtUi4++Cra9CTteYtts7AXPMpf9mYTX
b9doabNBWVtVUjz2nsqfizkX+AXy4ShtA7PW2ONURe31P5JRl5/W0rm4SyXPjoIfFS9t8kl7iL0A
sJ7vLV0uDJNTS2/gXB4lTohoxuR9goCMqmWTrggXC5aG8Mqx2SxZT0glm7wnd11HGXVuN21mj1Yc
Ba1rF3sj50Yhdf4tc1/C38biF4qqN4Iwa+Hix6UIngW9hA9Cs6bqNDE01k3dYWSY3lfDWrwiLlLs
jbiwK7w8uHdn3EJitMzvOM84DAKre4Y5LWZWjkXwYSW5F/JON+89Ky+ONFMNkRxWexM0dnAf067y
jQH9D2l1TOzx4D0OiZT7EQHtTP2weUhhNzz2IiiQep00WqUj0B8tw36Y6DW/L7Mu3bR1ee2Qhaht
CGxI9GwIYi5TYUt3xwlQa3CYirTGUt0YGztZ0v2EIWUHrYoWgzhdzpj8MWvmVeefgybNDpp44Yti
jo4Kodw7LSvv0cjj6t3CCnEKeCw5LnuU1bW4yppOVyj7685tpHxP1qG+faCUWamx6yLi1C9Ns94v
WrIfzSltwCbr18AsuJIO47rPKZfasEP/dIbpF2klsU9cG+xLmbMFA5GJ54LSw0Ikv4ZpyF98HGC7
jNfqIa/ykvN2sbaqtfmSpd0JS4W4aykqGQO7urJsyo7KI0vXZvm9Z1fDoTPImK20KOyVx9ZGjvWK
5ysln2rSC8SiMvftZueAkC/3Xmy69rWhW/JejnHyB6pd/mU3Y/PkVbDtqeFtGKPT5S6PdWvgXHa0
5rDzkU4ogKx+1+gwbx3w+71AHebDF9d65Iu8z7V69q3MIFFQure118711/QAbJT4bFXWQH1mL6rq
oPqyV5t9eoPzbYZ7IfNr4seQwfQgh8eWO+GdHYMaaNZx2fGyBknXY9d0urK/uf/TyY/alBoou0zX
Yx2Q9ALm88q9N78OKhO8vcYyPdgEjDBQQpA7V+1oba1hai5yWREwc57YyGZNbIZxN9n3w0ABAhHW
OEwaVF4Exr9IUA2A2+m74//SrzDkKm0jZzLw9EphnimYHO97m9bYqGMtsOP9ugIAL5pfWCkKljyC
qsuuR7sVpR/1Ggd0sSBP1YsZbKiuwR3nsSiGI2fdKzdXW8zAJPOwGl4ah7ubw3VozzIi+WOlzAAZ
7WIJhmVaWQhhDHuM5vz4XfBxrlPpMElBLaFfI3ikGapDW6CFqnnmhh3EN7tOfdF853ptwVqqoXIZ
7PB2QbLgaLztsOkZI36m2P0ygTBYhIblOl8JzondrZzgvEjOGD1N1ieVoNNRqJp3h1tXm8Ty6r/S
QdzTrwxekBfLparLAb20X85wr8iGdEqfzbV7GKRpPrXOmB9kWXhHoh/+h5uq1zrt/B0dVURB0jLV
4YpBctPhvG24eh0Tu765FQPs4EFfRxgt5DNJ7HQfuGp6NmX3ASONDbHFzX5Ufc62g/qgVtcYh2qa
bBSB25BZq39KqJ8/OF3aR2w7GRaIFdx3XeXzIc3xsukDB1KADuqj5aAu4W7EEtRWrMHiSn+M8/DV
Bazw2SG5pzSpXL7k9eegs5Rb4YrJqsRnQ7xvXucNiUexofKFzJY7+XeDrky8bdnTMKG4oyLh9DQL
HmIS+s9F4LcvdSbrMGll8cHx+wViscMyWN08XNxtDNPfdOAFb91P7Ltd9c0DthwEt8Otu8jmacGL
smlKPuv+FkfWblxczaBKo3Gqq4ukR2bDZaCPMDY+kyXFXUs24+QM2HBEf5t/Kyn/Ku0ERI2p0x3J
NhWJpZZhhXyOfMRrHALFx8R9mGAsB1iYdAhfdVkahyG318Oy6mWrcI4xcmChjIq2iu/pnJqIp1V5
vPNXZzyZ7IWQl9Z2CssFaSIcydexXki+UepZTpOKPNbKnbd2GXTPTPlkTblm3B7ruWI0uqWR0gUB
vE0eAeobz0Njy/1qBKxMaMLiX7ZrFhmcpQi5/SseheCbNXf7iGucS4CcGZGDtWoin4zA53BLGuYl
tkglhvS59Wgx0lU5Pku1/FIySObQaosJKaFrYLVlbrWhuI1kcNuL4gHnb/HIv6SfyrX1Dhyu+RGJ
u6Zlw5iogVjElZJU51wQ1UXqTKoHhUJ8WujUCsvRRhYQVbWnnmO8J/benO1cv0vmgvegydIv3yqJ
MGnTQ+LMqb3kFbNNXFVig13lI5rfS2MOj2ZfAFeGxoK4qinScqf1xGtmPJiilZ/ZWGO5yIL2gYYI
rMd8Wd7byQZvFvTc6tJ0HM9cDt66xjS3lNyUlyrn2O2Zo7/dlAuBj9ciKY3uMnly2uMCTM4uBVKH
WjBo1z4Suu15cCsr57HSudzpYCh2uqIjmVQiPTd2434woeiLnpD3Q/K//X7gHD61wl8uQ9q/rMGQ
gDKwODsTRXOdvpGShvSscUbdDXGfHKmRRO1oRn+DPjluWki7tHyZ95MJ6yz11lc6mbrtUFPjN1vI
CVk/PHBgz3/W3h0YJYgO7LME/6ndEstrCamFUjqkQPVwleVo7sFcTG8ZttOtSc4uat1AUwc1qC2Z
Y2K2Vd28NIH7mNuDGaW1lRyhNekw7ZUfAWmodhlr8W1LjdYlMPsubGbmekOI8dpjVwLikoOSw9Mf
gMowe5fyxqTrj/5YlvslsO+9huhcb7d8jU3x3Yk4OSR+toTQkiDo5ZMLZDDrDysB8k3ZETkj8Us7
DhzKM81Ky+MaeNkjVM/+3NGMsdem3XPRSFmdDHV9qhRZJMduOy6e8GJbZW8DMZ4ykyy4ajBOB2Qs
WEZnxssKIOtJCJiufoGQ7iSd/JqLZY3qtuxAvsYGgRyLCLgv3OxAX07yoEp6poi1/MYUm55joyZP
7pDStBh3/xQe3tXYJFUXQl2kW7TqZ5q5ubRtGi+lownK0U7zXTzLVc3cNkf5Yflr+w0xxSMPhtK4
QbdR5Fjc7tr3bf736n4Kawon0RgyyZYgKcotsSz3R3gYxkttALZ1apfrzUBJSAb4geBJP50El2ja
PomhigX/IqNrfSqFGt/Zp7aRzT3kqtLO3Jdm3e+F58RvvJLjrWG7xXeOc2tLLRzdf54nuMs3+Vn4
2jxMgsI5iHlQQf1bsE9QREKodmBgpJDmLqUg+t+oO7Mdy5Hsyv6KoOdmgjTSjEag+6HvfH2ePcJf
CA/3cM7zzK/vxUxJXXE9FVFRbxIEoYRCJp28pJmdc/Ze+9xBhrunm2Wt5242zgYrviwnp9/mrfKv
vRrFUC4i7JEmOWrfpUpIJIp8nm8zLyL+LvhKLyXYNXPcLyPUAT1F62U30choG811B9u6qadFcvta
h6V1oQcPLgFKMRzYs623lsd3G8VV/mWKrenSLBlui9rEvxpX7Y0EdHo5YSHZNSPahRllwM4pQwAC
vuxf0NVO3soqXFgOrZ6uQWKK59aOhl0uwuLBiSgTV7WZ1pcpGpi1n0byuprsac8GQqRz12fv0JsE
spcsszdVMydI9I3xron1u++K+SIb5+EoQtoyK/zK3d7NAr2L0qncCh3J1VLeX6q6wibgef0OB9iw
BUyoyakZBsgZjp8jEiX46JaeKX0woYZbGU/RfdjT86HrTPJO68xXiHhVtI4zc96Uyp5XYxOYtwOe
xXNDmPou7ObxwkuIIkJ7Nq6GymV39nq4uEaQuLuWYMedF2OlUNTtu7HsvXWmCh+3UKxe6nZsSWZ2
651IUHt2PjY7xkg2OAuVWwn1aY+/SVjdPgFEgtkG0z+scJu0Il+TAFszs7pVBqW6QRYtxAJvaXMm
0rPYk2xDvzO4SjBF9NClVzR01JFMKCfcDD5dV2alBEPaMOc2vcQtT0pxd08bfqwOjR6jccPnm241
eqS9CChrZ3QgzHPCgOIorLd4PCIIKW7ffFOZWs7PY2e9Gk0bPqgpganCTjM8hg3lLKmAeq+mkbxM
y+TkB3qGUWw9coquFM0ff4Q6iHO7jNdBNb0OSwhQx4j9UqDZ3TSGHgmdQxaVwT/4Xhhtj/ETyxB9
JOuF2EC8qnSYbx1VehiNRoNs76m2UKGF8ikoqNQRh9vXmLH6S+aMwVEpg/Y4rFbju2U2BhnsaHNi
jIq7oCHGKC+aW50uTiTeTupUOa6Qu8MH9cVLpvwIzyuHDoSm+XPTYyeIwEOvs2rU67aaLxLHpD6x
o5Q2o/2e4Hg8cLT9riPk7TEwV7pGb7ruriJ+cOyVbm3dzDb6m1hZcIKTYd7hdTEXfGayoesszhIF
g0TxPq44FzB6neDY+jyMqNMMslnQyefiZevLWyJkzspo2ShS41aULv2yOn/oVY5mB4htYHwl8oWT
0zzLr1lcvQdhQhY1dgFOIHG5E47IricLixtEhfGeYwTJYDQz4RPZ7b3ReARFe4XGVOsn4nIw4mBn
FC0lr0qoq1RWfrSplT5DGD3gOuzPlE1bPASScOzBAK+NIooo+3O7JqBVWq9TxXJBYS73LNv3o0M/
wlZkQtJMu5zbinOg2ZjGkfTV26iH2JJMiLoBjH+p82B8wjnTbmpTqaVhTvRdTaejNuboph7C8iKQ
0r9cIJfbynLu6KE/VoFl7eCKPMpJyisYp5dyKGdyt/Gye8h/boxYnxd4Hq5o2yCCdKhF8bNeJm6T
vrU4STlqoogE2RxyiMspg/wOjAo5ghsxMe13RqbF7ZhmqNUS/WJZIwcr4XFyI6ntOCZj82L3+BYx
IQtKbcQLR+Qr93ZSK/JRk+Zo1hXSHoo9xO2FQQtlEjtGJiTbBVZ6rlwIQFaYuNe59IYNJ6wGK3pn
oNaNh7vC4aMcZo2xzQnaJz8mfptSKH0ekmWRdRK8i5k10F2Dum6v/ShIIFQbfMTYsQlJn7IY2IA/
7OOyIV+tQ1y+ikLnRVs0WDFKcME2pdlg5ca3hpbArXKNekO0SMplaKMVmD5wIGfzvgmm+JL88OEh
IPlqj4BTXTWog+iiTQiqDbIglvU8PARoG24GjUgka9Egw/2WDwyiin1Jw+6sRbGGilINi7VKHjOL
ZjDS3YsBQu5+1HSkgStkawv78kWdDvNZ13OYzLmt77N2PxjeYAFJfdRpTJpCGrSBR56oEd+NRci6
Fnc4+6LBf8ymnE5tXDVLRm0KjGGuhwdXTG6FbwsRVJPa6HLwRFSrfoK50ZQW6zH8+Mseq5/JRjd0
FVigeNoko2WuOSGTmePEpeJsh3JLMKy5ZAhG0wUswVWaoCDcEgussPk1X13oCLdsJMBFRo1hWrOr
bMFT52dmP9LmbjoEu2QQwp3G2r7yMedscjS4eY0rBDntlSMS8OyFfyMb3zqnIeEDvsKvcUiSIrqi
rxuuUfVED205IQlPXdRryoiSra0rcCEd3fUVMfEPUd/ed36aXRc43K64Ec5HjeVz1k4JsUsCSXcz
Q3XFrj8V+54g7hUq3+KyL0t5SERGBc+c6lL3WX7jtdrBqLPIG2h5jHexA3qmb3W1yDv6g9H57gVT
F9JHdYdjAMn1N0xFr3lSJZBA7LB+ojEFisOzVXiNB6bfSNH0Z2XJVrgCLsNMDu3sIZkhaFE3eRv8
NfamFiQjpDR/sXMO8S3p2UUCA8dXB12J26K0hrcqy4erqfcMumf1F09QjKxMWVW03Ztvc+gOR8q7
iWYkhyTXS28rxdy3lMWlWJgvc+L2N7zqabemWJ3GrZjDYbiFXrA0b+o6q+FRxcPsQS3OBI6K2UaZ
c8tQObuLq4Dzv5c49gOFvULqnRXqeYpdn3DDKsByvm7YNq11FY2SREkxt+0bOAA6KoZAtbLWMnYR
xrjYCb7kVZczk51qpzrE5AZTYOECaLayi8SblSUkh2St8Psbp7c4FyLvvasdLepNlxFHA6LMGsrd
KMEJrYHVtCjymhyatEgB4gWDsO+atkoR1Blt8VjU7PB0KotqM45TfsMkLt+B3SZPkjFYcIyqPGrX
4dgogAhhqF86pCIe4qIFkJB3Ay+M4jC9/NDPXRvIy3o29Bndse6WJZP+gkWExgrTV4WqtUrvSakM
31zp3fbl7H6bGA5tRThY6zrXNzUv0srKMTluCHUI7qJM4WyB+TVdWMi/mIVbjf1gCJGT3ukz7CjT
2ukuJEmU3wsMB7dmL/nqeyq24Wj4rrwF1+V8wVpgm0eyJ+Nb7O5pQtNnQMKqUh3q7ewV/ZUz9CH6
bxpM3kPi6JquTsja8Go7RtKuh85vmq3j5VAGVMxYgfWX8jUdbR5iRwctZOt2kvKKiGis6hXu9Xu3
mqXaxa5j9o+h19TGEfNiEL614Fso0oyFn1NkEyUKAGuBYy0+KIfnOtuiv+6nINonPkcznC1N/nVi
89qpJEERmrUy3Us4CwRXDB2o9iSKejqnRv8QKUPueGDinNjaGsTEQM8vFe/OwIK+LIkSseaOuq86
aDgvV5JSAcPl0H3jyEu4g10vU+YGSdyQtBvB3kDRjRmvYbq3L+bBPMDUmi+R8DnrWjhEw/b29OGx
EdxnkDvEOqdgedTSdW4TDtVvwOadh3kY9LNJWOzWMzBwrIaESa6fO+FFJ1R2VjKvfkNM2O6wTPWs
XGiw91PFqJbRu8yAKaZwPUxP0/Wq6PyCXqMF5PaD/d43VYZji+FUMjTPTt+xmNoVJpkKtSPU2+oB
3mUJmKYcP+h6mpumWY5XgxBfi2J8hdFfoEq2rA8jlu0RkE1/Q7YGfZ4o4LTLCo1fPuSwKWJ8naIe
1BnsOb2vcj7ZoefUm/EWrbGYFrcoocSBDPfisgpGXmFjnEgPyVs0bBayBcHJ4DLiqzxmrvWcjqF4
qZSwvsWK9ycxivBhxF145dUO8nWPWUoFRmrTO5N/cOc4eXChFB6Zzdxz7CbKe0rdYY8mgZ84mvUl
zlumWB0B8+eYzbGRpZ17T8aO+YiaMrnVmICfi3xim41yu9h0Rol1MujRMEQVSDKWKPMK1QycJma0
z7pskoegDsdLU5ChieyhuLSV/ciKJB7aKg/Puoz57HpqqVkFhiZmhjbiLy/2BEOZdkCwQXt6VrJ4
xDxyZg6ue08CMynP/XznV+b7OAX4s1p8iCuLbutZbs4EF0AmZLwYWVuJ6mwz06JY8+0CPQD1BE+G
AAboyucNbdFNol19aEziX5JUmlTcdqWAG8ORG1l0n5LBn3etW7xh5GPJYHHEJdwrcReBo18rLMoP
E6TfXTD2c7ccbZaPLknR4iMGUCosjybi24gKjMN+MNiK+UsYXta4UbY0lr7VdqA4hsYFanVdA+Nv
e4a7k8NYJ5PNgc9LHBhVk3SwHOJTXsTrTsz6btK+tw3L5jZwlH0Lp617CknF/WiL0dLAVPp6SVgX
eHar4ttYzfb9wBKwMmzPesB53H+gUxg/Kq9wMXfFGEAYiTsohM9LMIIXKAqfTS8Qd4GwbmK3k4+R
52/ZFUyOfzb4Nt/7FhRwJrWoynMcuirak/FSXjOKgokj0Z/YBrA6f5jFXYxj9QbKx9uUhK+YRGm6
pdCDDnOaPAD0LHY9IJ0b+pY9JMyaw4XfWBeBnhn6OqXyz71xJDy8cgp7t3RhV4bLiDVi/zzUAoVs
2LsN0+CRWcA4kotsOjYnELsIz0lw/oJKPoRxnsTtU1KkdJ6dRD7wakzs2w50G63UIQlYMaq+4k/q
Z/eiQz9G00+Knc5JkUT94m3x1RQkZ2c2EIIKmeJWUJVfegSl3lR4ODSqxs1km6jli97YzJzQ7uOi
T7ath+IkHPhndQhUQBYcPyzEk68jM4ODshvOV4Dj4EYyMr8PAEHfMyoaHkjiEUeigKe7uu05IZCj
gHIG9+uw6qNcPBeMEg5x6n0x4Yieub7nnNdF7+DqCcLvnJbpx4aZkVgkwfL5r3ClyPC9cLK0WPkR
NuIL3Tv+vk3qY0GKj3sx8zCuRyOYmwtUOGoH9GtKdk0ERSxPyIU1mLNueMsYVzVzdc/b4n9t24LI
x7AN7eu6Uy3tPGdJ6jDsUFH5pB2MR+EerQpbSWI46mCoGRW0HbcXSkVd9ISqMzwz5yDduLqW+wQH
I7FUQl7abVtf5lYvfQwBqpk2AENy6ywBD+FA1S8xkWJIddDqMzCNnU0v4ByfzRXKjR0TkvyglDtf
pCLGfWkZY93v2lnZ0dfYpJsdsmaN0bBvsT60H5nuFNghC3XTapgIF7lFoi7aS9VU8sEtUOVtnHAG
JLbqKWrMJ2fQvr613CmwLwzFpngIGe720dbLzIQbFa03jWfk3kvjYbDRXF92Caqjcyez/X5jG6nQ
2zoJs/ZbOwnHuEZLlga3jHKBzraV47RvxJP3CTKwyDCyL7NR+dB+LO3lCJ7occZEzPSgoNzw1StN
K/kgOArzBENf5rBpMh+IoFZnHZG5ILOIRFw5fYU/3mgI7BU4IUwdQ3qguXxPP2bu1xbSwnMyNgHe
8M0fsMzW4XHyM6/atBbqGYwKwdaqMhe3nEw2fWR6WOwc/74V4pCrgZ4iOhxpJRcxo/IPekn1iwtT
6VUaMnVpngmVbPJ4Gr/ToZjeZ1w0Zy2Bh6+9Zbfu2ZABAbopJoqtXQ6l2jkbC7KMMUNDNCmj0FiX
hWduXZRRjGx88tiRqhnmPpPD9IEfcAmQhm7FHIikzRVHa09uR8ZHcjVqae1aTU2UBV0Jw6Udxm1W
1JKtsGPccAcuVXzoUeE/JO37kIwe0p44qok4QWDTs7nPDm22W1nOYwv3kKwF8shdR07XMioLHERZ
HAtxEY5DJL50lZUmBh4nFPcgG+uQbppAnN/1D0aiivQ66y0T6GduT25XgaPA2EkwQuqkKLlSXXXu
VRuNbnJG8FxChkw5RByxtW67O0eUph0jLzQlkF90IgEt/7DzUcVtQRAV+ykY02e3Fo3etGVHKMrC
ML6ipU3eGSVUtoDtbLCByg9eGCT0X1GFu/FmCHyUBbZHF2naWK7PoHlbTE4WPLM4pslz01B8Ee+B
HdnDqp9tWsrG4jD0HiQKynrYkXBPioA9EwZs0G57XdT9dTykdfKAhohwrVVc+r3xV+7Cb0m2/zk9
9v+0LBZhImT+78NY7l+79+jf/m/9+u1HYfaf/9hfwmwp/1D8D5+aFjbNNwv2/F/CbNv5A/G15ZqS
KYey3OW/Aem1pA/aCLOlsF1takEACyeA/1JmW+oP2/WkIH2BJBd6T78jzMbC+COpGeuXBiynJEMq
y4WOfxJ7ECBySxvLMQALkKwAijbIvkeOB8M9r12InIsTUtTzbK4FjXK4WXY7Pc247axjHxuVtzZV
ln4QEDfdwynNbPqPLfgCLeK9CGdaE6CPoF67A3jTCJHnoXSCeN3EU4XnPa6Dd5kH1RGny2M+a0Ax
2szPrWxqTeYxfv3M1ILQPCAC71jXzDu3zK3dABFmzYP+ag+QWeaMl9rTSJQP7Kt2cyw5Vr6OIlVf
p4CIwTBy0zttIadb+W2SHKkXMUxK74K/22sQHmrownUp5EfQ5owF07ofmLnkzo1cwPY2zol16dvD
rbRljO+nC9xobftFvxAVEF/3Xujsp6ZlyhiObUJuE2al+IiMfXbOoThie06S1Iw4bdTxPSmfot/b
A6iSDdS2pL0MWZ72BekTlyjK0JousYpf0EtH46OQXZ0fZz9Oz92oab77oQLvQKWTb5DijrRORJU+
4nKKGhRRXmjfZwypgwGiZ+Unb9AL6Xcwuk+6NHvKm2ry+o0/+Jmq9khUHP+hhz4byA2c18oKt07f
d1X/MYRklzNYYixSNhAtZNb5Fj12jynEjaikzJTHDxYw7wQN2MHJ32R1DcUEW5rUCewresfBFVrR
tEBeJ1x8mxBMheqSxFkLK/esy1hzKAWl1NX4bDvHD9b477v3YTAm/mDeIExLsiGzq+o8BbM3LvSF
nhtBU0f1PSM5a1TPvtQkVDWKNtimmkeUk5Si3iu+xxlpLz7mc7dG0XuBYcXBsj3Wed3tkNdm5g5V
NGQ+WBrNuutskV62DjrTOwp0Yhk4GCi0WjKctnKmgwtHuu69Z3YB/aAJK7xSZRx2OzNsk1tXjbq/
s2Ijl2gVy7p5GgytnvzZi99DM7eda2hk5ctI1la0n13iJckrx0lYjZ43rEcKihtNMBBDo9LIIg6V
WRI+NsgnYUUTR4SJj4bbm6plEiBUM6IJdYer3xrUdjBbS8GQ3OcQMaytspYIiiUN/rN0SOYvLa6O
yyq0muB8FgNsM4PE3hQ3MV6ybZ0bc7cxMG8TQImR4EATcEJu42AIs92pvi3Rjj9idBPGxo+q6Wve
9Vy7Z9pPmyvpkl0/ZN5WMs+yziyNWj+fR834T/b2QwUypFn32vIeoZcgN0UrHB7rAhnsZjDKwF+j
n6jG7RxUw/xq0i8dtrU94ziC5hqUZ0xOquaAJwK6ZJvaJmPeoC2vteWTBjfOJCQ95IC9xNLTzmg4
WEwHrrMiwoGPOtR9r8eFGGikNFk2YqjLB5zaAa0kHSG5rrssnPCEu0z6M5QSu8gC/bjieIWPvq3J
B0RSCLK+TDLnQJstvHZdq3d2GYCVrz4OPHRSuecYAPoswY/iWxiag9Lh849d4ECzKu2bUoziDLIX
3jV8tvGHq0ez2w1pkc74rAg/WtPENUGDGSnDHlykJXAvs1YYEuipZmZXovIsgvxJG5P4Ms8qwJ81
6+JZuEJ+HalW6PjVRHtsLOAR4EgkCmFeFfoICAGjBqxPEQTh1h4VJB+G5MluqrA+nmNsofYGjXU9
d8p7NlhYYUR5fEO7sHWyY+GWjI51ZbX+Ouv9KsVwB5VpRcLfTJ0yOsiIdlXWRsBmozwF+AYTzt7h
PCs2ed/OQXRuNwVTEUEZiyrRiFDJ0xcVOoeVnvu8Pnsb4ATdj4gizt+1fR3OawPZcW+somGy0ABL
zaxsWKOe6NUFbuAYiFogHG3RLQqa4SWjE7uNaMoz0O0Eoz9QnBmq/RiceBVMhl/euPRAqUZweWeI
+skJAA9X4qomkspRV74DHI7YejM3eTsqjmkFJnf4M4wgebj0TYgydbMNIznURLkTMB6sbFnVyTGW
RkUAO9uiRXZmPgqTCZ7Fv3cbBj1O993kNPmKZQc8p5AYguNVmgTZuNdOOjP8MWta5/0mCALchyiz
XXs4z+AoVfBD7USNyY3h0PiUKyQqWcVc3zLeZIiLZAX8bqwuwGSEayPPrRcJRTu5B2qZNxupu8nb
BLrO78mEpZWtws5sV0MmJ7Umxaetb2NdBN0FDgJ3OMTSm6cDQaTNRyqhpxgodsYt05qlmQ6Z93uY
ISLcIQ5tlmFKWgHwJ3Thhb5SOD8Y8A0RRio3ofA1MCPss8bx3WsBhb08Dxxgsut4RPrMZxGi5NOR
nxFjNKQuYz5tNKLdVw1/PJynKGvUpsl0L79Q4kKlXk21mlu4eZ3FUCoLmNyWMVapHRTgLEIVXeXw
84OY5Rh2Q6uOdPFVdhGahLdOEQvJBbAtU26xoAGg2OM6SZ0rlCOjuAFmlzGhSeswQRuRK7Q8IGFs
2qC9eAka2y2ZOjCKWNMlRQ44KC856GHSiBVF7T0FuqOXZrBLkDaJ4sVBOdKzQyV1YtDWJHzIzK/b
xGL4oAdTXpsIVCrkHmC3OHJj5HxjFhPQTsy64Su+eozWWTcGV7I3pntZ+siBQ2gV63qiLQu8WcQZ
TnZLdOLFilB1LIuOU7zQdY++pFZLg46UE5IMphg26zEzgiq69cowv7cmU8gnIx5deKBGn6TijJVj
gY1X1IaI4yyPVOCCm3oqNApcYIxZH24azbB2Af3qxofkTVubMeKQzjvdJAQDtz6lR7aO+CLgEiJB
qkgfdcz4rUx7VW51H8xoNnkXp5s+G8PgpYOd8hKrESn7HCP+RXpdLL9pmkv4jxx5o+NkUxU+BDlR
DYj0pWyzHWdDH1PF2I070JaWf9F5vprvLD0H1kM0hSapBFWB2GnleZV4QYLSNTfZJPObthzdF4o3
s4KZj/Zi37WwOpgnUP5u5eCgNRyQR5OenM8DWhPbyqL+pYtNiSa0atCpTdrr+gN+h5SUgMRlZjqY
AdkfaWynXxh+csDJSAKTe9vz5/DY4nYDO6hKtgJF8QbYNu1JJ1jZlQGkTjbASkCRSPoUEXS2Heeu
8NIaB/Gcp2N8DWA/e9Cgs6a19Mmyo9Uw2NO6UT2n8NZiCzbx6q6bcCJ4ROkeLUlFaGC1mRKvphHY
/mkv6UhgngAsA5udobpdJzTak2vcmb5YdXAL6FNORoMPcWGViHGMdmOK8stvTP0KISrv4eBV+qUK
UF9vaDqO6h6/MkHjACccan6c+DRqOOCrtgSZ3RkBb3PnNB8FUvDHsuutfQ9eITykIiOelE912tmY
kb7gCWHpVNzCMRB9uu39yLz167m7xvXVvFMkD+YKIncnGLvpcm3Mhil5622nJXHA4X3Bi8ZbT74U
WGA8Ex7Ua28gS1oZxNm6oDf9QO20SZdtDkHCZSto4SEIlqySO5kmcLaEE0L3c7OsIWW9txEhGkl8
XrT0NleBbw6Y3OZC9+shMcdXWS/J5rZbhRCbOS9CgmlSpJ44DWr3QqMcuTQshGzgb2tpwYPLTLaG
gtkup3TvFRJLsYvHlleitX0cb5NA+rS2YxQFG065/UOI4r07zG043aDVZuGZlpEQht2Olx88kEfy
Qz1+S8zYK45Zv1ggALXY1c4rLBdZmRy64qxFnJNth9KFmFShRGp/4SJfctD+wUQuUONJkPXKY7ky
KT9PqsGiZpevcjDL0F1Z3mHfBfdxDhsS60a6CmnkkUbPSfXGjrAGzGzswy/+gpNEseUvcF1SSE1p
OUoJ5yQVjs2ympOIhbLMTP+qMTJn5zdT8/EPVfrNX3f0j3mg1nIjpzdqK2txPjuOaaqTIMM5XYqR
AX+cHOeS9kzVZOW6Ayh0IRj6GCDWCqTv/jzyFDhL8VlbFbIxstWU80BWGAaAn/9Fn+/bcZcCXEuF
EVuJk3CmNjYKnyzwYg13ztlZiiI696fg9vevYkvT1I7Nd2OeXiWxwqJ3Q87wmL/xSywxQSUKut+L
UuQ3lA5BLRbNC0UwnHnycOWoKd5indMboHpmGSVzkNqhmh7jKQiKX+SNfX5yrutwRdeiU6L4V/FT
v73eEbPX/J9/t/6XranTWx+rMZHlfDSgR6BO+2Xf/OLNPMnX46606QjHhdplMRDTJ9fpS7Nj0+Hb
8EEzkdxsMDlY+RPcZNMu8y3Ntcg//vznWv6VP76l2jWVbZKjpqBVqJOPwcPUzwYHGUSrvPmoI8w6
Es/LuRl26sFEjPrGos/UHc1v8ov3cfHj/3DpZa21BD0oRIXL6/LjU00caxTSQp2TOMi51wlFxcdI
cgOrwGiyetExdhH11S1Yzp/f9AkpQLg8ZHLjXB6zNCmuTq6Meqv0MDPQR0iARUGvlDR+RYNOcVUH
sXj5+dVOo8qWy2HicPg9mQy54vSTEPBys8jSnG16m22n9UY2hjidpkfZZxyzuL5768tQPmnm0/le
1q5/FaEJ+PLzP+TT68XfwbJrYUolU07ok996asxY2IbMUMIBZcDGNFNCWDVnKVQVCXokmapfvtN/
8ysr1nkbGTVLoTx9pyOfmL5EwysnOUI+ZYVrgeiKYk9mmxR5f7D3GPox7YVdFWRXP7/hT7+zRJOq
JXxevic+3JMVz8LIRQ0c4o0ClHpuSvCSFIW6YZbvUML8/GInT9de5D0m35IlFAAKCDc/vs5TozoT
dDlEZerTc2JcXMIItPoKhDne1JrO4C8ueLIqLRdk82KppeHLHZ5esPRiRvldAbWxdemHxrKH4/7L
9fzTbTHjcPlGl3awabPg/nhbEggTCga0sW0CNb32YvS9ThO662IQzDLN8Vcb58kLQ5+aCy6X42V1
yZE+uaDK8JCAxo7WdWCLl5SC9Xlk8aNjImHQ0wcKsddGv1h5T94ULmo7morDwsvP2eR0RWiky3Ro
KgOascO7Twtm7RXdeyrU+Isf7W8uJKHo0OVyELHYzskrGU4R7Isa3dqCiFylKVEWaYpHnfyq6fcv
pZSlKC+4IENp8eMvN5jDZEYUAasR7efmz5tKOZ5uvOX2fv7un4YNL8+PUNiF70K3dVnVf7xWioEy
Bj0QMunljsAL55qG59CSUFvJOT7zZze4tYvGv5ozSq2VJVEzrjVQVX/fO6lKL0trJOb053/W54ft
OEI5kGpMB4WvOnnYedvrErwwLeKZss4neHHF6DfGmsJ/+v1LwZ7hOXPz7qeHHUFOJgw1CNdW1T+6
3fDYZ90juIfH378Mh1f2LstSpKyf3FGMbqrMQ1rmBJ8SVmuR4LA4sJFZ1um/8PCIxJUE3fCm8hL9
+JNGnUkATaKDNX7GaR1Gs0+2BlhJAl79X6zTnz958COMoFioPWGxV/x4KRosaVILixjh1o8PdJv5
vse+m49ZwhrDfCO4lHBU337+LE8qEd5Zjv9sDgpaAiv36c7UE+/mk+YUrFnhPKLQqDWvgLV3117T
8p6G4fA8R3V3TDXjHISp2S9Oyn/zdrq8n9iYtO2xcZz8lhTLg64M2PaoiEpx45qpeCnQBLT4PjL+
oJ/f7eercaumxNxF2jDXPdn8sywtO8+tDJRI06NBCt26Ve3jP7EWfL4Qoz6Xk5XD5NAjEvTHH9OK
CXjpw4lG5zz++SUwOPuXvgSl+Lj/PI4TJ3769NqyGCMlQcxWau43Eb/RU4UOn7EV/+l3H53iXO7w
9Lidz0cYctF1YFu406smPlu+7cyMzv6Vb5sXwXH5tKlKXQ5oPz64VEpOwBVzUu2ExTn91vcMgs95
HLbvP7+fTwcHhe+WcyCnfuo06rAfLyRx6tdxS7sjdiz80XLoN7++m7+5CIg4rSzO2vrzRVo3myLi
QiFrQsAkri9sPviinN1v34peqnji5lii5OnpJBuKikkQfvqkt4Nb9pf8vGq7X9W0n19pd3lewuYE
xELhLP/9P9R/nG+jyAlbOLyFQkTucG/9vnNwAm28pOEE//Ob+tvLka7uUaV7DOlPLgcKJvfdiVap
KIbpMR3G+VhNtCpS5Y7b378UcFBOkhTTgNNO3jm7mieL0YCBcDPxCWwi9ercTCjci2oJmfr5xT69
ErQfLMt1qPXQ2n+qNaGveRNNbxIpfNPZGdR/5Knw8v3mVTg1OgtsTgjeB+mcnB+NOYEzymUwpvC6
NXRcN+Wkf/vBcRUeGt2/ZTtmz/rxlcAiB/i/xnMaULQPh87UkJVNO3PvOEs61S/aHZ8O4VwNEQeL
EAd+jo4nX+zY2Y1WAZaYBWr+ZNvkGmHHq+4mq2feDp708vefoSc0ehJ2Cs51J9cz41gjHoRt9GdL
2VDA2EdPx4ffvgr3ZXM7gr/205nJp7QpYsKtITEY/nRuApQP9oiz4XP+7pvHD0WrSHM+o28kzeUo
8A8fMHDXunTw8axEVsHLYHZKlGasM6/+xYXkp6MMV1pOZmD1UNfwf3+8UhNAIoAruyx7rN29t6i2
fV98y1AjXJSNjfx8GMriGo12wUDQgeRiYYVC30HkuyZsOInx9zScVUkYMA1gRDCu0Dc09LLbLNoi
QuyuOuTCLxLQBpbEMG2uAKrNT6E30Tug8Tk9whoqyvPKB8u0c6uYynNwneiWkTYdR/wVFP9hoqrg
mDRMGg7ML59JvrWhYfsy+NpIEtZ2YqmyHseh9q/oqZPaxfCm6NfSzJvHYS51cAXdzQeAhnXrpgqw
5kH2kuGFN1oYY7QT+PEW8S5ufH4Y7zs5vSrDX+UMgqhZNR7mYCo08rfGeoldg+OOdjuaPr/7hmna
DpTk9O7YWE+/mybVZLl2JJN3AWfYJjGWCNlfvsefv079517KdJFGrzwtHpE7lyAx2R4cDRxrZaej
f5V7HWdIVJpXQNPnXzTtThdS2yQiANSmA4qVWuC0c1bUqO1cH5ps0SXNx+hlzj7N++Ds9x4eV1mw
gIoVjr3vUwM71kY0S+Qeq5rg5iNQtH4zSyO7//lVTjc7ruKhMaP3yEJAS+5kucbNLbomJLSgz0FJ
YnxdcEoAGKJVpn5ZaPzNg6NC4wPl6M9B+PS4kMQldpcCN2SHXYpcXLaFgMHlX4vAb2kVH4qM//3f
yz/zVpRTjeqq/RNv+v//v39Ozvg/CS+7/Hj/vZLx5rV+ffue/tuxSV/z9+bf/4M9e3ynh778k/9J
mRV/AFKgQ7mso5a99H/+EjPSuPwDjoDU0A+oLxAn/peY0XL/4A1dsMSUckvhwbL8/6g7s+W4rWxN
v0pH36MC83DRfZEDkExSJEXNukHIlIx5nvH0/W26TjkTmSIO3REd0bZDFRbL2tjz2mv9w79lZhXA
kQ55QN48DtkdESK+QWZWOT/fJVXRLfH3S7Xn5AaRfLDxid83R6OOMbrItqqfHRMhRVToUE2sm16T
viLafz8a3UatNRjQarCLtAB1bbOjMFw+56O/lUrtcDKGV+pMBuNxkkb/+4sWd/RotISH1tQc41I+
QsZCCrSAJ4FsQ34LXdYFNodHT42ypTa1d1ADMQvWuUayuftZxernygZYPerzUemVH7olfAqR3QIy
qBrbKLMyV8nTj1AJLTdtp2I7wiKi2ho/qVZQPCk6sm5Aao5pF33TtRmrzuIjoMR7CgCfJ0TrNupY
gxJMm+CA8guOr3bR7uOKD+x0BChs/ybIil08B49yUXwMcUyuMvRpMvRCwiZEHsGIv+LDAO9RUp6H
Wv6sdKOJjan8YTIKME89v3St+TDPzcqd8XJ6/l2X+M+ALoMEpS1Nqa3G/ujEaPj3WNh3Cn0OQhug
v/CBQBXOFEyCSNlEfnk3lfG3IrduigBtHH0Mdn3TeIUxqB5cwgM2ar9qg1MMCIAF61AaH1ugPYie
gHtB6ju7GYIS+0AVGwInVvs9Gt/BZgCwuENYL93O1QRSVDc/WkqOMYvVv68qa+UeeXlJXOuqWFMn
qxl7A7wCJDSnJn94pPB6W+dwIGrtHYN8aHuMinodPSXiGOuLr7F+J2v4pkdpjOcH9XmjrQ6DGaNI
Q+12gEvoqM9ACX0P/CRWwUH6VStUpAZQzHkfTsFjR8V1JdBSRSB17dPFBj359KRw+imWcEmqUbCB
NAMr4BjhTuHgN0tmyYOm8GTXLiygUNBzv/Wm/NmEgIlE1S7BQLMUqIE0YfkiVpfuBhbtJnOUO0dr
tuCanoJxWLnhXu7/a58q4oaTTw3zMjQSC4t7MBRYt6KuAKosQahj6jsk68bguTZYPnbxMdXiD3Pd
9Fs/DOSD3ps4J5V3CPuiIlJbK/f6+Y379/pePCvNmI0OtLY+2hqctQjyaMfOGtcmRv3NxIi796S3
OaZeMQjD+ohc6V0F5bJpJ4RbAVvtjF51YFHkcIBlBBpqXfFyoFcIQyGCB67jQ5A12SaWwwcfn7Cu
aeCEp4mn4ea6sVIcgtPkg4L+ADYyv14/PX9znMtidZ18rIX28DgVRX0EyInL1S8HlngS5xvDCJBn
sVaOlEUF8O8hF2N10gzqPE2URV11VAoUaIiFQd8yPoHXq+juKsXOqsv7Tm8xPl9Lyavn+IO/2xS/
f9KmT9E6H9O8Og7ODK3MvkVmAkY8oO5NM5h/YhWGHMyEUWuC71U0xYfYNNwREeqdVLctCwOw+wio
GStb+WtcdVD86/4Ppxg4y2zMGw2LSubrs6D+bhoWd5hpTJKJk1d5bIf+WxlNKphPTFIAkgLqw74G
WckUQw/nk6o2bmjM4xaB0y+1GirAdlCm4XrZT3L7NesAEQfBPeylXeb4u0E3eBnh7zdGz1WkPg3E
4BtiDnlX4prdZPLKe/k3pxHPy/PBnu2mGkIwU8c5amIUUZEAzAGuIsIsI2JkDO2uQnAo0xNkYOAK
lqbbIfvTGRIPwObdlILz18z3Ep4Os9o9DYV8mzXWMwftAXehYIPPlLyyP7XrB6fpLM78HJ3MKfOd
6hg3SAVInWrfzS0aLmBh+ntnmM19MBGhhGMnhMBHTB2V5KkwS/nBUAJzk6WUbawe3SjoDRs8IcuN
gW/pBllvbd8mTQNAy/+EqeBnzVc+Qej97igdWj9J6nVN9ENugP9LkIuRXpMLmEfTrZ1Z3c409I9C
Su/1BaX8rpOL28FHHMIudKU8qhApzDy6NU3/CJvgV48/UZF390n9lem6NTDz0+v2Vs5NF5CxtLLh
zeubD2jK+XrI7bbuVFbmESA8hFdILNser+eNqTThY0lI4aCxAqQ6UwAfD38kmv5cSlW7jToAWBB8
ao9yFi9mcOXpZLBtu59jNlab0VC6TdtQN9QzhaR3WSO4G46w/MoZEdMy0Q8jbmvIrWtlfZulCIIB
vd/oeTjs8tA29o6NlH3eqXc20oeeIwWH1Fd/zKqEeoGNEi+sAKCZEtEUpNdPs52iOoNKFZdSimqp
/FTU6uD2Yf3doGYC6BkpkQkBL62Q7iEWf0pS60uoJbijySBL0+IuC7RDifraOJi1W4X6t9cn+KV0
f3mnEtmfD7AlN4Nt9iqk8JGAtgmqj02vV7uyR4W402S4+qHauhpaqXgKtNg9DzmAPg7FHTdx4tqE
IlSy9R9OWBKel3qGmAEwdr9tj/UwIh8+Egi//q0vGcdr37q4EfsCBb5e6/qjr4f3dY/kwD0wnkdy
PrewXqKN3hlHY7BUUODKviYuwI85B3Xfbx0ChiZIvTHTUBOf/4zz+iEZv8GafYc+vFeV/ba0ITqN
1nYAKN9Y+qFGmirVA/rqH32nJsQxd3WFgnbx3bedQwZAYztZ9VNiWreIO3km2MHJV/aS+j4FAx9N
G0m6y/qfWPC58B63UbhWUPztnC0uW3/mnCPPWx8N7Cy8totQBc8TC65pHd0oNj6Rvh1hiypDVS1M
5O99DmppdryOMvGPCBvyg4549CZC7HXfIM+107CoAoHdZ6CiQ/3QTOO8f33SVHE1X5s08fsn16eE
LrcMQ63FBywx1G3hTOiXmDEK6VggEivbD0FaDbtCbEBZ6/CpLeJ2GzjoIAu5EVTvMVgLjTB6tKO4
+zBktrSdZ71+5/SIRtp50W7zGWE89iz25c1KPGP+7uBb3PoTUr4RQkTFsTHkFoQG+ZOkTWC5N5Hi
9g6yj1pYtvtaw14YGddhhwaPjVQGzIUsqO7iOXqyKv+h7EDt44CwLQ1i5jKNw/3YmfoWCUJjE5Er
3mpZ3O7T1Epd01LljaqSryytDD9TXKq2jRJ965zgsS0yCFdQKg6QWpKDplbqppJ67GRDflApGVe7
DBu/bNtsU0/xE/SSGvhxdedj1IaCbHPAvu2bXYeP0aB4JYzZd+yim8oP7m0p3yNghCac1YXlPsCq
ckuxobnxpyRhH4moHt6Eh8TSlzZpCaqtIoCnyjSpKRgDa0DZ9h+ulkUAowCb6ni8lkdfahmvkscE
DNqSey/zx23fQt8RLvH4YHa/RgDxm1Yq8e/EC3DvIHyzh5VnQF5SviiNcUxm7X0fa3faHFa8TjTj
YVT7Oz2HA5NrysoV9ZtXCcWf8wVeDGWuW3GZwhm0v4R9+x1pwWyDiVWwK1TMORzzCxiPL5kaPuCT
0XppUXNSgonG0xikeaVGj02GKlscPb0+iL/9okVkonHkwqfPyWRUSvSAMoHM8dOr7QdEdoUkyvCZ
Sky1U0HD70NFR64TB8wDDIdjreMQ43HAGCjlkzN6J/xAPQgwwcq++k3eB4DL+WiRBYfxjMfaMQBd
zYbHMMEAM+BpqWnsCaJGXEE1LFHNhzbg2YzMrLwBdQBJO1MwHk9H/SHsCtmVBnDonSKDOmYhrtww
v3lfmPYi3FCwD7PLTumPuZ7cqLPiDVDUZcl+Z9nFjclWt7vZNTDCyZTw/T+crcUNnKmZrKjpNBxR
WkFLAnsj2EWbKLJvQx/tXFgdjePsKsxjkhF8c+x/ahrfU6MJEpkTmDvUHh/tsF2pkCnX02Dom51P
kAAiDBUqekcEGT5pMbQ8rQUkViTjox9DYE0a8ii4Mv3KJKzCOSW0sPig8+rfYuRq7LVWQhFJCZ6L
SEfQuY5/mLa0Am9RxTdcuUvsy4sPUIk0dscuNNGSsPrgu0/M/KcClfaI6E+DU2WlbNBpwSelv03I
huEU+V028NmMyAYglyAfersvXTIG2DYj7YmxgYmhrpI+wYPcz2b8DTtwf5fL0z6v2ofX5/h3N7a9
uAT9VDLI/NnoaINgMlrH3jf47o2tZG/KOvumJO33IeCC0Cf9iHzFD4vzmUooxS1YafeZKb2jKo7j
cmdpLlxdfIdHln9YRb+CnKj29a8UJParw7u48+DFzAhhoPatYpmyweL3nVKBUo7k/KeGpC3BafAA
DwGv1bm6s3X8paHsbgCT82UZn8cJ+3G2ubAq/ws83ntogzssz1vv5fv+n5UDzmoIzf9+qSkEvwph
33b2L2j5Ru30vvtVT0+/Gkyz/yvPLf6f/90f/jsp/3Eqf/2v//lcoPEk/jSS2/lpvl5nQfw+0f+h
jv7HHUp8P5b/yV8Zflv5Fyl8DSSAzOuO0g/z+VeG33L+RdHUNsmwo8cFiOg/CX7nX7ZmgHGl4i6Q
UpTz/pPgN/7Fux3knWXKtkOZD4+7/+r441+bkDGjDMOQ/fvfT2kb4vT6e6uCTUDyAFCYDQQH1U91
CfUoUc1CFK8b9woMy/cOGre3LYKrOGvBPFqJGsTpfNGWDVRBllHWuwDwRhBg8sjKEQtNSCtHmnCp
JIQ4+H0ZPCYxAfvJLPw3+2aZqDFQ1KdSqS9ufmuEcJgLcdKmaMhWDzq0INhMOx3RkJWmzk/jv4bR
skThVaN/4LTo+kkUrUcWLExTHVC8851HRWrqPzrk4j/CmlU48PC0flfDF+XREdeNtX+9n9caB/EN
jsqiOApM+rzxUYqcZqokbOmNPD9oVkPmgpg7f4gxBH9HAbd5lNXYvkH4M35+venzk/6vfgtmE9VZ
ClJ0/LxpFbonR6c67n1s7d6hTkfsS81xLXYTJ9ti5YAylQWej7UDrP+8GSudUBUtYNSmyojPUd92
KHIXsVdmlfqhFksqQOybdGM6JY9mA20dRvX0iLp3t3b6XukxVFfWEwhjUn8vocnJTPstUgpjJo/7
CrWonVSY0nYIi2IlwbaIcF4GlsuOza9oAOwBYp33OFCB+1GRRk/THubZxd9OQb4qJUcW69L0XXdM
2JHz0OQhbEKzNjcAloOPip22a4GziPiWY6/zHZw6ABeoOJ5/iR7UTo+U9Lh3ugbZ0D4LPuvtoN9K
cG2fI0Qgd7mlOk9vXldUHjmQbKacEHzRqG1XyBrM6QTtKGZyneCXMjnBXxfVb8++a1PJBGqGwOJc
NgLh00rs1Ohh/5GXT8wQQcey/AcLhjI/YjRw4uAvLLFFdYfyu+BD7ivNCW8pA2DD7ZvpSpHjSl+A
nwoQDsA21b6I283BN3vCgf2YJP6usWHT1WrmrJzgV9aCpoIzw4iEAjMl6fO1UFtpD97IR8WrsbW9
ogQ9OvtADD5NUK52BgGTZ1p6u7L9xZ+6WIFA+olsdcGqkV8wSCdbDovsto/qhhEcJgjNKbqwQc+Z
g/uctnKOLxKpL/uOlaALgVXg7bBbznuYVqWe44zZ77tI0i0sBCPth02KFaf7uZa1jTLrOEGPSp9E
HnoYmDwUKBL8UpqyeQiV2K+w10TQ8sYulCRcWa9XxsEB0OyA7ufpoyw3BWLKWhSoCC/XBhohyEjk
rlJ0znHQ1XBloq+cP0wkzDwACDIIBKHZdHqhtZirN8WIfj5gua2klR73y0c8zI5ki+4gzhL5xtY+
K9EflPxqJcK9WMygaAWFQ+WEBSm3xMj0qONMCroG+8GiPjUDPdgXIKxWltVFOGJiUMaFQhsaKIsl
WKofndpCUrPdz5IWb4uymnBdUGTUk4PBQ6V6//qRpi7e+6wtGBmyw2jCmNIEBPV8TGEbz3CyY8R7
EdNscdVIO6zOiCkwfAdtq22RIEIQTipqHA6TMY12Smph8imXVo3n9CCHCDU0rEYXePgUHFUZgdHN
iCDzXZrByj84KI8+k97NlF0HDT5y0zQna5whN6BtwFXr+r41/G7a+ki/pbxhGxRirALfRZdsn1V5
eoyYBRJoJcLDWpBp2GzXyBlSAZM/W7GN6XuKoCzlp1RRt2rEZYx8Mt6GbpviK0I2TOuUfWzYjfqp
rtHAQJndwBbSygvhQ9xTpHjMk7KYbuecxOdjhZuStp8ckfkfMHJ8Vkp49RsbyyOkS7oJQxy913DE
GZ3uQzMq8Qd8Isn7q8pI5W7AqDP7AHE0arYZH5SREc91LGIrW0hHkzAuKB8ESovjQGMGOfK4Q/pg
1xGC2nORlI+5rKE3aHdm9SP1U9XCmi7K5W1p0VARVn6I+I4V/8CyBontGjXNX02AKsoW4weUoxRZ
nfcdh658kAI9DG+oNUV3MfLyAxIvXUG6RFPn3STUUtBptRO9QOoKCcp7tcO69rYir1LcGVY5U4Ay
bfSKmV34Eel9EdS6vOt6owaF6PRqv53tuITV13Fx7CyjVCAzsvOTm15Cd+BGxSHmu6m1+PkGURII
QYZaKJdSgrqBfZVYezThsbDXfLk9Ivqi3quYaH1p27KHAGogirfH/jG2n3qn6kH8t6r03kbQT8Gv
Dw/0jTbiSruzyYJhNlATc2wTpZUT1AebDtXJuoowcbID50dpOl3q1WNrIv6C0CtqJhhpSsc+qXSL
z8dOZJu3iv9Oz/vJv516Qj4M3jCxrBjkEopdrMeuo7c+rk29JCM2xLHT7cbJ1x+TINDqo4RcVrnR
GM2PU4pl0tHOu3baa6Cg29vC0rsHzILx5AoyBS2f0ZLKL0mM3d/WToNQ3uOQoD4g6xndjSnOlTsp
7PI/iQGmLxx2IYZG4Pa/BdhzpZuq9C1MhdROM90w8avAqzMbHWPyKdFzi2Gf8GyY2h86Yui40Ijg
GnZ7ViMAA4px16SY3EfmyJ8xluCP9iHKTfHBCtvKNUjqmx9GLFa0bWXbiOSrBVO7r/XWGh/ncZ5x
2tXVQgkxOut010FOTGTQjYYKTys3KBPJ6LsZO7nXoTKruH9SLUOCxwZdYWIDiGeViRaWSs7wvp1g
wjxbQRVmnxo0smDim135qTQLc/yKLWnzfuxBE5Op1cRZEWJEs8lKf0Yh0mCls/nC0NliscjKT8j0
3aDCa5CMVkO/vYPJ7H+hcmbmpNXj1MZDMVD/ysq8KZ/w38MO/v8mhQjC7+QOufCnv8l/FvkvisWn
eYWX/+bf0EFd+RdxuQZm0AZkf6KD6Bj8QAFQCHcDPhtXyH8yC6QPZDjZkFuxmOA6s7h8/w0dlAAc
yqAK+SFeLFxUxPqLVMJrqYXzNBUAfhgqRCo8G6CZcosvQimjtnUfIQ/DzTIYRTuqRUQN6uwM6e1Q
KmXm4iKHrQj+vxGuB6GcSVu7TYN5LaQTT6WT8PHlO3QEHnk+wmahz+fXbmjJMR4ebKNeSy3VC5Ni
yO9ls0/GjYPm7p9TnmFjwQmUPmPqwgcZMHl2clqFH05m7/GvJk9zLYuAgyQQ8YYQrCTCZGSWWcYR
18OmGhvdZcM+S0hJPKdGMnyTOBL3Hb7kKx2/GH+a49FBx01Q4VBVz/vtqzY1mmTU0SHDBjOJLf02
VCt2rggk7iV5xHEpSaT5DytXDJT0kfx9vb+LMO6lv+S9LOWFxUF65PwDGjVMzUqHlILml+M6aZc+
6UGTrUTFV1uBxmxAJpNhpoifn7wOLNAU9jTgeqRiHPgFn0h/H6RtvPIgF4N1toiEEIYhkyRTGc2L
N0jB4g2CodJcEO/NcZCbaYvxkomqS7sG5rjsEOEvoSJUKNjFRIvnHWqceJoBaWO716bJrVE35m0U
y9HH1yfnskOMFVkjlEpt4PzLBEM+KJhx1VLvDhYFTrOQrSM+CxQwuiT99npTFx1yNFhxsDDB9vDP
8gWM/XgipUYjucmUiSALNDE2yWtsq4sOCclXiHGwUMQre/k60mbCSKOwfLeZIqnY12GFl8+M4XS4
nSJb+fnWPvEcRX4WaD0ZWOelBHKy6oI4sp3eVHw3JuYMt30VFMNWG9r209vbMTiNVdqSea+IF/lJ
O/1YF2bX1b5bOmH23oYzu0FGSv7yf9fKIt1SW0YV6GXju51UdTdFYkxujyXHyrNuOUPcA+IRz9NV
PCjRBznvSxXGmton+eBaqDW/C/qk33aznn8Owrq8eb1DV5oSaV+DtQ3DFFrceVNxHmRJXLeD2/iU
3sdASised538FX7WKvpKW560dAy+JFB70mTkBJeiMllmtWEot6OLlF6kuQ1+iJC8cDtEHbLv8s+6
CdlpJ37RgVngrnCrN6XR36OwW6NoFXYQgexmHmRw1jIupnEzl190tHB7vFPKvPuM4UlRfWhsXIE2
Voul44ZYnPeqLry69pqVlu+LDMfEHXYYZXvTosX5DdHzZvB0wkKA3XVXj+6QzUp+G5Wl499kcmN6
c2g4nVdagwI6GzB4J9zHZZy2JjXJP6tyX9+ZSo3OZNpq0rhSwVzehlCMeSKRfbP5S0bR43yKFCml
U9SzcMpLob/P4z2CFD/9bP7TCuUVSZrL5UBD0Pq5d8khv1RTTndR1/lqHGTy4GYvaK4RB00dwqc7
xulabVpsyNOLAm428i8WNwWxBjUO7bxbk2SHWKbqGG9WinTb8/L0/L6a3TyvpUe5tItbSdfW0qVX
+ke0x82kAbXktBAn8MkpoWlk/oqwwSMa3fh9FHQF5EzdVw5WV+Ls8ta9BSuEu5C/SMxCbT1vrAFv
GzLEozuhKrgd/WG8EeOwQeHT3r25KeS7ZMpggovMhbVoKiHJgvzy5E6SE6KemCXfzGHMDkPaaCtL
RCy3xbyRBaIR7icb9tci4Y4/bK/1JWbsvHqGnTOlzrEcrPkQYVt1V2C98MXpEKzcwF+Q3nxYIQxl
U6hi4m3i8kWAGvclAsRZPrp1FsvJTitAq2xB2uIR2zsZ9nlvHVS2grj86S8542VzlY3vEFJsspu3
pQpMynyPbJC2y5I8W2lpefHbbDpKJVDVIQkiw7bY4qYdRdhaO7OrdsbPhtST20pTsnKOXK59GhFp
b4qo4sWxWI4E/CZ2FEBOiqgErlOb7cHBwXUbyJ31xoD2pT8nTS32dtGYZRBNiF2XvaKT/ghLb0Rb
583LgQ4RyZgK0wQlfhE2EwNkttzaswuattpoRtt5SBIhjBaaxcrYXZkgnYKaUCZUSIIu8TRNKcWz
UkWyK9hn+7wzQajplbGyiy9PehRyUCyggmcQAGiLreXUEjkLzktXjWPsfHtz0NRNXsrRH7UyNXtt
mqW1iuGVRYFeHuxn9jLCh0uUDDeXKWeVKaO1qn4KpKi9tdLwu2ohL/vmzcQTl4jTEmucZ8j5CWVk
UxMkeSe7gK+nj+hjd8ceRUpvstA6f3NTBDMyS4M9KyTkzpvStSFO5hkTNSHp6hyCELFyD1pcbWHn
pPnj4fXmrqwN3oy4KJAmRzPDWMxa1tlSkRXGTEzojNuqrr61Q2GuvFGvLI2zRpZHH7cp/lsUOFVF
+As6RaXsKkTKpW6aP2p1kq8sReV6rxwkOij8MWmLQcybcq5qTJLJhjY1UO88xZMGjfUZPWolxPxE
y3LwY1Paqey9kuLkFimMEkSjhREfSd/kVo+6YtjDvzd9vJzr8ttbx52IDFkNJJx4ATrLZ/ukBWDc
COzcJh5CL2rKr6Y2rtW5LoeBP11kIaCWovOxDMVrKcBp2EhGF7Or6nvmW/5Hfitamd0FtRByszhb
iAVQblKhIC+J28qkV4kcBoOLU2HQ7wu4z1D4yaHP96Mq2F59mBWDh4llVhwK6CLFHcY21btariX1
MSBJn95nFvZI7baTtLq/DZICXW8p951mi+HAlG3M2tCzPQrVrE0ns8vxJmYGp4OGfL6xa00kwbxa
M8oPiay3D9iBt0oGLTXEtLBKCATwrUrz8RijbZzjmQk55KdaA7USZZOqfuaBUWqbiNMN6XOEC56Q
4EnUN+9sHeYvo/QibKcv0SNBg+M0+tCEOWiao3CMB0cXgT2GEL/W1OXEE4vx6Oe4h4euLJMLZWVJ
HPg46joFkOFp6lWgi5GxEiIuy4dMPKUulD05qYDDcLmcn1UqBdOg7LTebaz4j2yYx5/q0GQu1CYJ
DtaMETHVHRhzBUr1Kil5hN9XP+LyDhBFd96bVDL5iiX5fbC0LgnKqsd0MkpROHc64L8WCXSsqlcQ
j5ejSpqTFKdB0lV0d3FWJqZToYmc966pd4iXogOEJYAz7V4/Ga50SIj4IumBkp5C6uZ8UHWtlvK4
okO8ZvBGMHCdm2fYKWpcqStwgutNIVHG8SBERMTPTx4UspQ0bVA2NBX36VOQRv1GvGS/yRCe/kmv
EK/hhDC53l5O7JOmbEsB6hGVvVs1EXxic8q+lmCc7rF3ztZU6y4fZ8wTGlpIvBCYOpqYx5O2BIfG
dwyKVpWD3wFlT3zLPlDCeDBCrHytVPdXNsK1cRQHHzLEIgJaAiZmy+omyi00WFDN4sWb7nNZH6lr
qmtR1mVT5NfIFpJg5li3XviRJ33DMBzfcDgibhtSibJxeUMBPhQ1+nF2X1+IDsN0/lYCHgFgkVOd
nAd763wYqZtDRMABwJUbDFjgrtfYBY9EqtVG7irUlbhzCirO6hTdT8psUyuG3Ti9MSUrnJyoN7HJ
BQ6S7zn/iplyNi4YfAWqThiR+RJ6+fbU4ktqvVVkifMMaSCwfYBeuDcJ9M7bMsc0wP5c1lyrpTeZ
liobWQqT/evjejmFaPYIoUyRQuBsFj8/mcK8SdNGikrVdab6I6XU+hDm5EYs463Qp5f+CACbQHjw
MBPw0tOWJqMNS+q0qjsqKXbOZmNsg9SOVtaJGJXFOgHnSfUJ4VbKMLqI/k76o+SgKIyollxd1fC3
KA3VE5niN7/KHGBPDBnIJ17QQibjtJXIwsBQGuAoUOjB1QObB1ARARZJa7LYl9ODuTYRMUtOFXW3
RbBqZKWThEYQeg14hqNZ6/G+45dbdFvMlXPj8qCiKd4VFM50LjFtsRL0pNL8SZrhXVS5ilvW1BEd
SE1K7hJQtPK5G5Qu8pB0Xu3k5ZyJ4p+4tRHEotyxuMqkEddTjE4jLyZmg3OZY77NY20q3ro2SP4J
LwGLlBxjuszQYnKpKZiVq27RgC2cZrwKLB/rgNd31EVvXvBiHL6cirw/zcU4gp3wsU0gA5GPEO1Q
aB23A2/ulWf0xXlIUZaYHQdcTZTalgA1QkonjHN5dJtG8K8kpVXgmsktRK0hi3scoxEDkn61qp6b
kMzUToHg6syw/V/v7cWq4TuEbLtOSRhxmOWY9mWLwXuS8h16dkeZ19gNhvkudZTHIU/hHjtNsdLi
lfFF0ZMKI6ppQk148ZwCwGG0k0kCAePfyusne3DbUQvuXu/XRSvwkBS04knPiS1hLVoxcyzbTajL
XpdVMnDTih2B7tjKirzY3rTCImHX0REDrOviHMFVrM2c2fAgBcKhQA9wO6j1zzwt1ujS11pCUkck
eYQE7BJkOGQQAvOJWrSVqT9NYpIvhdWAK5oDe2VlipE5O4HpE+e7QukZAShEgc/7VElhrTpNqnlh
oYNsG/F9Gg2L+lsWTx8yyTBvNXmq7kYwWfvX5+xaHyEwiCSWkJpexghl18T9WBSapzZmysMmwGV7
yvJdF7f+7vWmRCcuOmkBE6YATBeNRSdHW521TqapcFCSdxOeJtuCmtKnUKrSozn3yfPr7V1Zjjxs
IVpxD4hwcnEPtPOQ67FRaZ6tSS2wtibDFsxYE7BdUPB4PPO2FOYVIDsIw1ElO5+7BplcX9XI8bQ+
PK2tWSaWvJ9wUcWiOc8mbTMNOf5aQ4q2nisHuNPPxlSh4asX2Y2VZUhucMLO0VYBCvBcDBVM1ElH
fmgzYjHVPRhp069hDq7MughhOA5573O2q+ffbOD/q1OGVT0pG1uv9NNwH/pycGs0uv3Wo4fhgbsi
dqsoKi8fzZMTs/Rn1Id8bBFBF0ztwZQS+eb1ub7WIdKH5LA5FPA1WQQXlpo0qmJXOokYBSGLIHM2
uUHiKOqjNXnIq02J441dg9jd8pRreBFjm1DqHpA/7GG0BIcqSDLe4Axvfa4ydGwTGsKmlLrRolNh
X9ejrwoVvcKcj5Ue6dskVd6o9/yyfgEgkQUgACRuXrSCaBjgT1XSPH0a+k0yWDas29DfOchfrhxz
S9j2X205YIa5fck4Las3U9M1eO4hKxkXZusOA94/LVKve+CfzR64aH4rYZZ+ZzZz/DEu6ukBTD5q
NBLHnqQZ84aHmf72U4nkPRcxY0yIs6TG2BJMep8wyyvyJnrQjRFrBKkaD1wzAZR4qV25JK+cgqJY
wEALQwHKSOdbL1dT2NlBZHhK4sjbes7vO0sS4l3IjkXRz9e3xbUjEE4b80dGH7DK4gh0OqeTeikw
vJCaGEX2UHtqY8df6dK1HYFAOpEKtg8cJ4t7P0qw7AhIIgLLrLP7fjaaHf6p6UHqA2WlqSsdcqB5
w7ZRwNGBjzsfvcDJ+3LqacpKW9PLpJS1k2um9/qwXQRo0M+p9ZEqQvHPYFGct4KIXGpII6cJchD1
rrBw69bDKPs4a1lxU4R6eRubxVq970oMIOogvPngDLIUF3MFTt+WizoxvTGZ43IXd135B6SUGGPr
YaxraGF20m/AyPo/ZCuev73e5StzyJMMlVjCUtCGL2TWkzdgYWBdNGY6sRvm5Hu/DMsP8GV1L7TC
av96U2KOFnEAhAGBlTE4AkADnY/uiNcW6Ac6ymwiAdNUc2Zuk5Zy/G0BVEfdOImvj5s6VrtHWx+a
0avKPgnc17/i6nDbrFZeHLxvluSFsEDyAq930zOnMsHoAm3PdJekc/hOhjlTbGqr6p4I0nErHvM1
YYZro810QtIRlWwyXOdDAIixiiWrtLy+VRuvqcvhIEum6UraHK+M9rUdc9rUYi03fd+Sq2ssr8tr
LDHnUd0ogV7sXh/Na62gy4zHBtVd/kd0+GT5RAgEasgwmB4o9emgK6lzo8aoq/2DVoghBLdJrJxF
XyJnyBs7Zc6Qlp1uGi3+KtJWK5v/aldOGll0ZdBmq55KVB1xH9Vd3P4+yLMdrMzKtRPGhghGSZe6
JE5h5+OlTWBMdYHtSYb2jvPbh0lS3ZEVCzfBEP3Qu6RbWe/XugUlyba5fEFhLncdxNKornMeZ+CA
oy/k9pO7gQpWvhLuidFZbm4HrDMAWiqGFyl2RKYjLY5Smoms8WjyikZHwJfcUC7UlR5dNsXtCTpa
pHnQ2V+uuSBH1nySWXN5RDAhEL27jLzVBlj+z9fX3dWWiFcoxhCOkVQ6n60xbMcxSyTDi9Sh2pu5
JOGOiN5PW+VrxQNx+J2PH53SAQiJWAmwhFg4Jxsp1ZQ5HrnJPSTpm08je20bzoq/6zpFdbF7i94c
ONMeLXEQIkl9gf5GRcWeuUo5jBO5fRIVwh1Zi+G+BxG8suYvV+BLJQtVdWic5MsWjw6LZ2WWZgVL
I07Dg1zBlUBtXN69PldXW3EEFxd0l3yxsyxEr+tmpkNxkEwI4Gf9u2oY1nicl3cYOQ4VWpp4NhMh
LPZvHMtaIzK2njJrGgb3lrxth6D38jga3HToMewdm3rb1IN6GBSSTa938toqoRTzF3KCDJwYhJNV
YrUSmVpr4IxKB2WbAyfcyE1XvfMjH4f7KfFXAvfLy9Jhk6k2tk3cJfaLyslJe0WdFVhMKIZn2DUQ
nrGQMVR3oiD5WffkrXbAHez3oPTwraTqsHamXB6WonVhiCMTx1ISOu+tUtSt7bQD2w89yv4mccx6
uBmHSs88vw6NdNd2jvkTzWGeYq+P85XFJMrusGh5IFHsX9zTSdpAP+Xl4alqbu8cEw9xeUzW6u9X
jpcXLrCQiBY4n8We1+ME4kUaGl5DV1k44DjUXFe2atvmKwvnWlMaJSHBVgf8uDTW6MOillOsPTw1
HvB9too0v3FmFDnDqUy91wfvalsixCODKRAMi/0eJRkPwTozvdDHPxSPr/QuGrjyyghBtX/QFIBA
YDegiVmh5yskl0qBjS5Nr6rlcVcYqPwmFeGVRX5jZUlc2wqIR5DtAbKEX+NismordhpVq4l0Wmt6
pwYYB6h+gHHyYOufdD0vD1WmzZsIC+mVYu+1xUi2mGiAfCRvoMV4YrXio/tE3DzrkbGviyrzYlN+
I6mXa4fcBjtN6N/zDFnGxSmiadFEpcNT+nmAyt3Yu2FAhPH1CbvWF3LRLEXyUICWFjcqr4ourLAW
8tI6jh7q/8PZmTW5bQRb+hchAvvySpANdrfUkluLZb0gZNnGvgOF5dffrxQzc5sgghgqrDeHlKxC
VlUuJ88xzQKRYWF8ut8KY8M8O3g6frFyi9GNTZOr2gwiJWJEQx2To52p7c7luOHnMMJLd6B1TFC3
uiTKoTY8VKHTgBFO2D21MPEdkLe4wHL3tvGkEX7YxCGo5RIBX/o5bdSE7nKXBl6VhwdvjNMHA/72
453bhhU48xBwJNjh6l1ZIcTXedCcOOBSglGbwfmjt7jZTnXratuwIgNR2UoF47Ues4o6XS1bZ44D
Ai+RH6Y87H+OTeQe80Tt7lTfgWgBY0zKkXTyaF9VXcSYdYxZAdRqwqT6CYM1VXYRT3udnesCF8gI
do1+IOQ/JNPy4X77UMLu4EFwmASTrAp/adzU0erDnDRz+lUxPMh2C6VPm//qOnKsgzZXU+l7Vm80
sO3Z03S2llBVkNMWdvJhtry6+Xb708rJxcv4kiof4SX3B+8MvaCVs6pj0edKh7M2U1GeCngXy38N
CDiNo+dMQmthw7KE+mXhSLUPjLPO6ae5VBPjtS8nMUL9ZZd9vHN7X6P9GLXnJsClgcXLOOJy15o0
9Qp0fJIA6GwyHYe+YZLbrMJwfqVg6NqviduJn21YWNqfuZKK5lvNQLbpR3riJO+AdKbRSYlRNIDv
mLjwGdnweg94fhXx8Rv5ZWg5UPklBFpFfErjDnFlqUkQtX1WnZIwgkjPtUQ9+SXQjfIj7LmWdaBQ
kQig/ezW0YlH1ds5m9eQLZJryrVcM8AcwIWv7jSdkY+mLUQWVFnVt8cywasPrhGG+V9hNEzOZ+SL
0Ug6KHqSwq2tl4aV/6gqtfm7KUFqaqfbDnUVifJzqOZyHSB7xyW72pYsURUjc6ss0K0ZlsnY00p4
RUPtA3Pd8/u+D++UC+ck07yVLy8RBa3vdaEK0MfgwhlQQBZsRR+KXst/4ul31zOkFSbUAHJxSuiO
XXokaEj6z3FeUDjV+4OOeIVfp2r/cHvzVuyA9I7oRYNygsIDJAmTBSszVbqYTl+qKYwOGVXF3E6c
+dAMopiXg5m0enS2Zmd0fSsPNeuZUlidP5oclJ9DWS/lh6nQjeVcuRCp+pHjKIwk6fFQHPXeEM0p
VTSTTz+mKmPqwuiddi9WuD4Tv5TBufKYapYp/+Uuzc6AwGrdFkFio1fje0hGJYcItSYV6tyaWROK
qI6AyzePmhODRLrta8ZkKjv3x/VLQt4KsojOD6U8GvyXPwNpKdNEpwpGb2tuz2Pb/Wy8KH1aoFvd
CVs2vB0w069eLbVu6viXlnpVoAkNRW6QC7v4wrRnfKyht/mS6TMMkkOp7DjIVZgEPABAk03WY+Ly
60L0khVN3S5RFsBfHX/s59BaTggmLHscyBvrojYku/aMfjKXtFoX/ec0GlOrCCxwJKcZ0dr4kKbZ
/G5K++W7yOEEvu3515+MT2VxuoicZPosF/7mnVR6o9RDc6mCZtDyl8mYlZOV0zIoETm92zvoCTJX
zjwZDXZ6BpemRt3DSZe0CgY7iU/27KJ+slQWg34iLe8NBX9pNUtSIsNlUGM9SdNErYjcIqmCxS27
w2wPCUwuTDb2JJI7D8HWDhKo/z9T8my+2cFCUaCXbTN2cCkdv9TH6QCLHYQek2rt7OC1d7CDzE1w
wgnYIRi7NDVNpAuV3VZBZuWNP1hw9GqiZcJR0Q5Z5uxJRFw7vTQHVQIjKMRQa7J6syuo4TR1FaR9
uiC9BcKfDLXbCT83HtJLM6tbY0AkQUwwTDIb1MbHbkzDH+40IyZmRs0hpymH6LbhjYcIlu0nWLLh
FkVsYGdrt74ifRCSY6oM5BCrgzdn2qDQc8RhlmT4kM+g4GdFFWe0SOrfOHIA+CAipukA+NS4/Ipz
XAGeDDOZNKYfGXhtA60FZi0md49+bMtfAC1CoclxoGa0stSoZMUUzfJgaWzYdd0wQ3Kge1JUIP1q
WP9z/1UC2poMgvY1Fldb6PU0key6KAJFWPpRTWbtrCLjgl6QHu9s4ZZnvjW1cpmsj5zQrmL53g1c
/TMw1AJ5JZHbO/fI1g4CY7XA2/Lc2OvSiaO1nl64UQEr/Rh9ptDQ/tdDz/GgK930rKXCfri9h1dF
DT4UGmS6hCXTXl3v4aKkESMf7GGdo4KhAJN/hL63/dh5avQvId7yAb0A8VQnvXVvUUNapiMBcAP3
A2Z16ZWTkaTToOCVrTc474wpgXBkguiv/41PJ1lWGBsFc03f/dLOUipWbMEsEsxxZ/imE4JD7dN5
Zx+lA1xU76XDg8iU2R+TFevj3NYVBdjCwQprPhqdZX+eOfmvmtZqlB467bmoXTjwb3+9LbcEekSU
SgxE33p13gxrtpgktvNAU4BQtjQyTy0p9OfbVrauKhoSNPrJ2QlWV+csz0x4ATLWVqai+wFH15T/
iCOASh+ptifZ8ba1rRMAdJdKFyR/4PxWzxsnQG2S2M2D0dbzL7BS5OfMs9qHMKy6P/Ui1YPb9jZO
AKPZUuBPXlik75f+oRVDgaBDmgfgudXiU1PMVf2nknopOU3eLlDSCmUxHzuxlPGPvk7rvUd24yOC
vaG0zkgOufk6iCUgolQ2w8tVubP9pKZd/WKW1d4yt6yA+iJ3JLHBW1Z1Nxg+MjNJlyIAWfDDZHIV
th3lbjw5EAI5KCXx8UC915hCI4NZx6p0buQ6M2rfCF39iTQrrHbO9IZHYgcrVCspaKxxJ8iFhHoM
uDrIVMTTJn3Wn7NE9w5d0mSPt91jc9/gXIMmh3ztirWEJFdx4m4sgsgxgJWlVcVMPYwpVXT+DUMA
MrmEmWpjDPfSD6e5rF0z5ZR1VROelKiM3sO+IP643wqji0TehAPwLa1uXaLKfAZwyq0LnMbv47R+
KA1nr5e5tWlyroBZDC5FIsfLtVA26BAL5lVJRBG/WBFYeaB5I1q0t1ezcVfI8qvGoCh0v5QUL+00
jLJoqaKWAZX37lioZiOOiQmfqx9NNZnMbNIv2wncttYGiwPdZxrPLG61g2bXuGNWEz12iq4y45iM
pyzJ7tSRpz7ABKAkI+dBkYN6qzt3shKQZKSxgSqo9Sg6qcRYanv9p42iIGao/Jt07nkkfzFivskl
FgOurSHqy4CJoXczMvK+YnoA4sZPetR/VvrueRDmU2VY52WeMx+1Fm/nE25up6Qu5l0kAlk3NNNu
6lBwWcrAMIoeNUfyjD5W6p3DtXVhEP5So2UMnDa0/P9v1lks7qB6kG0GOQt+qIe6e6kbOvqVne6h
RLcWxNGi+0BsT1q9OseWPqUUENoySMfaPgyt7SABBbnlbc/fXBAoQogV4E8HuHW5oFYf5nQWMN02
XeZafmyESQ8v5TyEz8pslf/etra5Jpc4mysXc2uJljlTM2qtJYkZ8dkBVsr2XV0a885LvLmm/7Wy
jtRArtQdOq4ktmYlHhYNBuHcmhLfHqa9N3cjXNOQ35VNDijfzPXcMzPkFP+QBQt04Wgv0Mv10wFq
qvDQ1SHCT9TRP3Es9pqVW1ZBpdNI9xgZgkTs8qPls5EtSaaUQW0wOnlC5ybtPlciX77aS+F9nym2
tYdpULXmN259sjI55UVFiSDj0jBmMoWPxvdLczQWgUmIw2A5/d5U1JafgJMxZPGUob/1F/TibOkn
h5EnKEfnY55F3YlhmmHH9zdvLa4Lg6SFd4xG8+VyQBhnimOIKoDTXvs4mFl5QvSv8Ruvsz8rRTT7
UzKqj3mtIBIbU6uoFjEHvds7O79k84O++SGrW9qI1QYMNcWsYhbfoJ8rDoqnvGZKi87TiPRbMn29
/yBSOPMYPCDKYmjkcuVcBiLFgarArJv4OHYMvVtds4eM3vqMwGjkzCZ5KLHPpZUwiRsbXUoeHxMJ
rTrPEDz1kt847W+NrHzSBlxpQwNWBZaehKfRnDtfI406t47W3J9qMhHqQajD0BxeufpM4PaTxNa4
WAxb8dAS7LKDoYfpziW50QKEReWNGektbx6ZyGzCWoPjMBDD+ENbbL909U+emnx31A41guhd3w0f
YjT9Qr1/yQ2EEJX/Knsvr966RRGRkY+57KytnzpbmXVb0Srik3kMn1NPVI+QoddPA3DQnX2V+7ZK
ejWa7PgjDXDGR1dPnQqHskKDqAhyo/9PhRAYyVzxqJXT1xQuuZ2ztmmMuggtcGYiKI5f7q5mT24Z
t1AAL06DtKk3VUrzCMX0UvowTOvinGbEZb8RNxBfAqOXlPOoHVwadVqBgGY9y7rPskCzPel+V8zR
KRrVcec8bB06+ZozqqcCLluPB8R9rtemoKVSTHXH1NBSDVLbthz3qOO3HIT2k4y2aCbSF79c02wz
9JVbKST5xAx/dOZonPK+qvzZQEz3/utKwhlBakq89fqiDhtHj5l7KIO+d5A/KiPlwVpya6dmtrUg
3jYedOakqfSvsoA2hlZ90rsygBuvDMQ0xai1DS2yusqeyve2KfAEYJuoTVyh/6q5z6ulLoHfNaUJ
HTh4dbQO0Nw96JNJJ+zu/WPTZOlFcvCxkZefSs2aODbcoQzMLOTOn/XZd0dz2UlxNxZFRgiLG4h4
ph/W16M2Loz+AMeh12R7ycEaxqp+7IbK0H21nbK9gyx/9OrWoJkA+IMyMUWC9WjKJGKrSBaRBksW
5cp7ivEuyttR1ta+3YSSXr327PyMfKPdno0wdrudk7a1XjmHCyQatAvdhstdjSzGR1PdSBGKm4eP
PdrTj4niuGedyOv+95pE4FelQrLSrtlBS21SdIWhkqCxtCJ+bEqr+pO7Ax3a246ysSQwLgbqG5I3
A0mGyyWNVlcYTqblAWTi2smh8h64rW34KdSu9ydsmJJUIHK6kpbopalcm+08yU20YHWLFQnY/ipv
uhuLD5oPfyTAkzjvqznFAm1yc2qxkuYQ64vMsHzgpXvCJRt3riRwYtCOCuA18Zk5TK3svWIF2OVP
Zr4K38pC57/7Pw5TxDwgcFuSa6/8LR3sQe0VqrRh4aWf6Iy7yADr7fCYK3O0E+nL3V8dLoI2YkPs
0Dhe96ln4rlhHJM8EFZXv4vLlhy34ktCqCLCU6+RGjLqvsuwuuF/tpyZIhb35HTWKh0df8F8EqS1
lzwd/S6tU780RqATxjQeb+/mVvsOhgf5xWhK0riQgcKbMKsxyrITaYiOQaP9raBQjCiQ/UOU7Td3
lJpL9PBeNN/ceWQ2XEVCoBmmYwSFQZTVR/SGBvXceaI8VwrnYbEVVJyN1rk/opLslpL5CY53HPNy
bR5Msyod1jxInCU7qEtVHkZveUxGCmhGEf7GWQZ4BQqT5gVesy4KO4MjwPDqWaDGbvURtW4z8QtK
bdPO9bS1efjkL2AN9EvrquMIMso1GeGkxRkNB0CG1SPAkP+ja/j/Kxcla2YQ+fyvlVXVUYG3JwKp
nQdqXRlnNwyzZ8POxnsHEaUVamW/QIWg01efqIi7uuiskqu2JpfOurk+JNbQ7Xj51oF6a2X18gt7
4qdrOXfGEEIynECelk5jcdKjxbz7QueqoAZCi5iuO5X7S58Tc5moTm4bjOZOVO6jxvlawhbx8/ax
vXYBUiOiWzn+xzzNmvqiFn0czWOnB1GBC6SL0Z2SFF2S21Y2Lgf6fAzPSC4FMCbOajFlO4zZqCAE
G6nmoVTmj3ZePsx92yPvXAeZnr6Hnfvc2UUATNO/bfw6Q7EBqEmWSfBwJA1r/4viCug089S54jrD
Q9Yb2VcD1mcTNgezfAqLLNrjlNrYVYlppajJG4l62cpNdHMg/Yow6Q5ef0Y8cToVS9zvBIi/OGUu
XxVqVrzILAzI7pXPu14aDZ6eNIGHUEr74MmozM+jocuCOCrK+AiQKW+DCUhHGvQMsLZHIxvC9mCN
Rp4exjpS5oMaT3n/VOUoEp5jUWXqwez1rD2b40w8xIBA5x0SJxPtc5qozY+kmqv/hDbXxTFSJv5+
gbBZdyD+bWc/bss4PhSULjK/CPW8e/DKtM0QkjSyn8iwuMqO8uw12QPFVhBLfFvCEUB7q1dnIHQb
KN9R6qFbl/pxZVfRo9JYPQMpfR9Fxwxg6IhYzph86I0aVfURXcDPYQaB55GwIAIVqo15ekyNMuuP
XTMMxoESZKQ9h6JyEl8vjN7c8cjrW0T+aDrERAPMnK5RZKZSIUgWelRUZ9V57uIxOZRCxA+qNmQ7
pq49EVO4BxGAnCFYl/6sHgBz2RtV4BhNfcyHZfBbUbQ77+O2FXoVdKHpDq8bf3kFFd3UKlVg530d
0NvoX+KwVndukU0raBuS5kkCpHUQ5QlBMpe4VZBDJ/FuRvMNjtUsvJceTXqUgdqsSTkZ7N3q7Bpp
rXrtwlrKjIplVZWoFCzlAimc2KPwu44KMcW0GBc86Q7th8srPnebshmWqg6SPm/fi0nVPnVtOpwi
a5yDVkPZDKmxcicUlf/o6tKQ8A7ZveJdAT59aRTpz1kHEVEHYpz0TzaP87nrqgi+0Mg7RKrSPQwV
PUjPUazz7Yt4o0As4X5cwXDrIM6wLrQ3ntMpIQNrgR7meX3Ougrde9rf1FLGvum+mVZo/YWSkm6d
R6H2CXSyYWqfpkVtHL+jBWHvBEDXTwM/iFkoIAYEdtTHL/eiN514ohFXgbyaGIwtvBCcu1b2XyiU
5Q9jnU/fb2/BnsFVuKpqiBikJc6lOtkfgyitD1E4ilfVyuaXKNybG9m0JqGPMCbgZ2tevFoPrbYd
WF6clf0rMPrhDxM6qM9CHU5hPg4733frfEI5gT/LTvbVfBkSj3FZxlxrrqjCPzugUv4IL+zP21u4
dXkSFElmbE4p3f/Lb6ai5ugiyFYHGl3CUzJlyqdsMrr386RE326b2to/ZuhVwkq4PElIL02FSW2C
qXQxBSHAP17rlmeklzxk1Dw3cKeo2IFAbi2NXh48JBQ1ec3kBr9JodDBa+Ymair0ee38PTpqug+L
FoKhamrtxA5bS5PYGoqnBGVMEF+aUpJQKJZL7T2mqzGAsVy8CZowx5sO6Ns40ZNaKV6681pvOQj1
aMIVidiGbuHSaBwqetYXtPcKQ3TdoYWiuH4eVXUuP9//4QgyuFLRi+RYr46ZUszjPGRFHbhKWKC+
FkWfrVjNjwocMCdFy5edhW3tJszYPOcMitNkW324dFmaUOgctJZaql/QJWr8UrOrYwEU8Qm24Hlv
sOnaIq85fglxKQwC9hqTGyP1OMPWgWuWfXcIG28+MIX4Eyb6LwPzQTtRxJY1xH65uCU/Hoxolx+u
nZq4N8YOprpFL9G1bKGIFt7s/GMpmftlShX74+0PeH0S8A7ZsASlAvnJ+uTVYVWzk2kbGJ1insxO
7V67emyPMTPdX26b2lobsytS8oa2M/OCl2uzjc7kSrbqoAYd9SnMpz47hKFqIlnBi/jooIezJ+hz
fQ4YsQTbJgfSwCSs2RWbdnHUpOHjQbyVnKzJzI6IFxo74dLWHlLXolb3S/Z2ffsTyTMyiIRbEDE1
LwJlnOYfRaO4yzE0jHTng20tSWb5ADllrX99tEuryIWg+xnEZej4YVxNxxbWz7vjTKBeb6yszplj
Q8GVKlUTGBBzHEsTddR0yvKdjbsOy7DCUCWfSGfcY322JnNJ2maa8HajSR+zWdf+HLTEPI1WW/0x
K1o7AvoJp507ZHMHmTiiF4pU8RXQLB6ZD1fysgkiNIuagyYsWPWtiDG3422H3/ILOdr0fw2trv7K
iIzM7IsmKPowf6o6S0G0uRJfvX6Xa+461mQnyQiIsBBMgfDt8mw5A8KXlrDrwJq1GDHirNb8SevM
Y6kp9GZMd0D5MjezwBHFshONbH5FSTsr+1wSA3xp2xagiY0obWAjsR4LQ/03QrUDuqY+aNr0IYnG
H7e3dfP7vbG3etyGwfGWpMGeHdbD0XST+ZDpaOH+hhXqCg7Doi41wtXLhkAv/zl8PCHaEqKJZgDB
Z2gPt61suQgoBj4YWCk6u+tzliy6kddmHZTlEJ3pFnJVMV75qaX69um2qa1te2tK/pQ3MQ/yBNVc
2LjIgBCq5RsgNwa/aMzw82/YQZvzF9c3n2lVH9Ss1gHHNDRBTmL+FwDLzPaVMYz3hAK2nhNCDznh
JFvT7uqpVIZJpIXJFaVWzfwTPY6c2l3uUmexGydQ2tnYu662PhYRBV0mxnUh+pG/6M0ORpo95kLH
JQCyx+g3tNbZrKLpWe906/X2Jm4sTvJTEhMjCcYNslqck4QG8yJTG1Rm3TMujdj5u3qAIedIn7n/
2VRhf3+vVco7QWWHhotkkFldIYOa5PSIwO0VxWT/KGfUKw6uqZR76lwbJUrCKRB7MmYkFVon4446
cBOZUxko2eC9arWdnFo3aZ5NtQnfgTVwv2Zdkz6Yk+0GwO68r9asJPeKMRIXUwogN6bCQR61Tm4i
w5jBtwK7tHMgnfGgVA+ziOLkoITOdHe2cWFrTXlVhnbqVInGzo6G4s9eZhNH9pW/tAw13vabDReV
KRSdE4k6Bmx+6aJGCd9ZFndVgDxYf26tvnvUoyT8EsZ1urOqjfuESQ/ZxuZ+JCRfXZBGtQz5ks5M
FybMqelOWL1OaEDe3W2Q3Kb/a2X1uCQMtjpJMchxydQ+T041fSsV4e4ct8214Iu0gkDtM4N3uW3T
4mSGmbEWyxHjoXERfR+cetx5UrY834JAhBq5TCdw/kszZsGnqXWcDuXEz7OltH/oNHfpPcSHwR6f
mnZ8GDVmmTVb8Rej7Xce6o1VYh6sEmE+yPT1Y9N2RTv3sMQGSi6SThK1eEczH+pmZ50blxcRHcMW
MqfQgA5dLnPs0clxO5Bt4L/iwHOX5pR3qnsAOW48hm1+/4QTuiakMFCHsaeE+yt7giIzPEYluG0t
+zGlnvqqzotzvH20tnbvrZXVx1NDxshbOyyDWIT1aRhr4feIqd9vhAkqTTIHg4VaY0OGfFKsKnLK
QG9C/V2pCvuEM9zNp0NRQI6CMfIGURjmLjesQbIvzUuueg0kyrPI+/idNUz2TsAhH4zL+idWaHTJ
5Iti8pqxNFwWO6GgCLaeQYm/szQV3zQ9976LPmraV0QRlBZG8cx9JrIdveD2Rm75IJz9QLzoWJB1
rnwiNIVjjWlBCdsznssljPy6nF50ffhWdUQKt41tuQYyNAwlY4kxtNUl5VhlCjQPVGpSZPVzEdnm
U9lp6R6X/cblTvWa0Iq4gErqutnF5JSoY8E8t1bG8/exVUy/UfPsGKuJd3+ORNlI8qVQJaPosQoG
PE8MWafi7NUSFd8Z/9EeC2ZNT7f3bWtBkjwIuB+rInO59EOlsPIizQ38sNeVd+HYogdQCOMFabdo
507a+kSUjJhLBU4mqUwuTTW1RhnRwJTZVMWxQGn2uGS7EaIsYaxdnq/DlBehFNQ+qxJHHKLcHode
yZCZOx4nL/GF4RzQLf5gO+2/ZNVI3kT0vVDvvB/KQKEPF4BKTZO1o9VeekzoanHNF6s76PdaTejf
FdjAd8705ja+sbLaxmhR4iVvWWA+WSlilomZPJtpEe1U7zf3kfBQUp5wPa3VncoGinarZsQ/LusR
eIE6t5JGPnpI4mH6aCpx/IICSPeUe4K40bQHd8czN+4uWc6nus6OGtSkL92ltwdtjmMGuOC8895X
kZaehKqof8ztaL8vE1jjXadyAv6yFx3uPhRgUihsM85qEZuuQv84QQiyU4Cn9p7TvugMjX0rtMn6
XjF6ff+9xe0IghlUOL3dNZStVaym6ZUEzKhno8o76NWLmur2l9sL2vCZCyuruwT5yRglFUCwS91m
z5HaRNbZ9up2j9d40w6XL/eVJIv7JYL9Jj3zhkR0WcNqitHqDwZDH+0hm+N5j9d/49YiNUNSW+UT
AfZanbS6Vit3otETDH11yufaPLlj+mfdVPejhmjz/iIXhyIBgYXVxmn6ouEMGEri0nuOu+ZDqHnO
ToC9tRoUW6HsYBJIwqEvPd0lDEiGhZFVQ+Uo9fXwwV7s+FgM6fzPbT+QAdLqcmSmmflpWQQm+Vtd
jpVAy6/qNCw1wg8Hpo18o1KNUzb0/eDnmluiWAuj1ONts1tuQW1W4hjR8AaIcblAFMIG7pJEsj9M
9sHV6uxoQjFw//tik1JyX8khO1pZl1byxcsKxQG9bqVF6jeGPj4kzm4EsLUWylHgaXUYfyhFrKwM
YFOMpi8CFz6Gg9MM1cfRiLKdAtvG7Us5hdooc/WoPK3X0tt5XYPpwIqXi3fK3KvWiYTT/RZlQ+VH
ceN+gYEq8604UoqD26TazmZu+CSFbSQmAJqBs13fvkq7aGTkANqXhVmDYmAGDtqO6XluEIC/2zsu
TK3ixMryUiONGQBl9s85uq3zw+AF/y0jYJR0njN5315+tqEw67ynWwSLct6AZe9+CDWyz7+xEoey
FEglJC3WAUCtdXoxIj8alGoMUGnktdCI8k+3rWx9GoSBJB2tlHJfN3GMwoCdI2W/ujxCKtlLesUX
Vt6/Q0Vt/HLb1oa3S70DOs9SMOIqTUmMxuxGjXS57xv6ip4cL1Oj+tNvWKGJDmU3AF7QGpcfp1Hm
tgaMgbONCLYcNLPJg2xWl79vm9k4VAD/yL6BADK8sx6LVXtzqtNEEOum/fxxmWN7aA5tNjKwakIx
1B0KNR7mozd0SBVmcTw8iyEck2nnaG3tKTchXQ8Ez0GWr26QGnnhuBrDIlim6O85TbQXV0uKne7R
1lrpmHINMrEJWm61pUWngm80eLi8wYgPEAK6kLSJr5bV/xHrxjsjFe9FD7tcpi07KOUt9+Ql46Cx
PlA3qydzZIhaaEXBca4t50g6pp6ivgID3mR7zGGbi/wF+KbnAi56tUgG/Jdas5nHCq3+nyaHfLdz
2gfHC78tzvKgJBPMMcZfhZnvnAq5hNUz+qsnQcNAZvFr9fV+CKMmyxg6C8uuKfzGipa/jEbvPrmt
0jqf4l5N7YeEIZ32RDFhXnYeh80d5hkFBU295YpUDDIQJYkzr4BN37VRMTQU4ataLk4WCBT9cPvQ
bGTxUuGbiUV6WwQnq4sToaiscQxiYS1RrSMKa0bLzJEwDpFJau9klrVXnd46H/J4yMKB1JRffdU5
NPUlH3HdqZJ0DbNiiWMRqka/s7JNOyRrsCnLB33NzcYI2qDMilsEQvNKBEfE4rtgFe+v0TpgwMiA
yLJhzF+txhxqg+UA9q0SxvcUq67fRem0x4S5tRZ55giGea9JfS9vUHPp4krvcYlKUTNIbOsocM3M
eb3tC1uO99aK/BVvwvvM7mizCwP6y85L/6lqyCc8L4q+5+Go3p8XQbZO+YgxEg2pyZUpq1CGmjou
H2fovOPY1NFxAbD7cHtBm9tGFIdfk81eTXGroZtXpcW20dHN/oHIKzzYlWv8e9vK1hGik8GkP3+o
xq0+DlWPGJFfrguAM98ZsHzVROf5eauIQzrtISE2Qnz4GimFWTKoumLtYCJAdXP4LIJZdC+xW4fv
lcKe/+BBtD8xKQDIw9gTBNhyC+oecJ+gOkAFf+XixVg7CqTlZUBHq/GhEbIOdawtvkQc75zZrdVR
kQANh04REdaqbBprmWgiRedxSYbhU6K1ZX7odSs6deES/tmjOHeCTeTu04ULMu7jkVpgmXmfS79f
UjHFo9OVZ8ft6g9GVjg+Wuzt6babXDkjVsia4YqkfikxspdWKCm1KhquxXlwjSl/0euxXz46dpjv
qQZefS8MManCsSKDYR5stYmKAAPeJXl+ZoiuZU7VjBGM9apDmnV7r8fGmiT0gmEIsLBEOyvX7xJF
H1Pbzc9pOHguOhFq+tBOhn7vCaNI+mvaHAZnaPjWAzF0k8C7N3F2xnXip3K0wr8gD+38yEKIz880
uz7e/lbXW0hlSpJty2yPe2i1hfHQTdY0NOnZiuP21VPU8WfYjMMj0w/eDkb7GklM8xlYkyRXI2Yl
bb/0i9KaexGnbXrWJiZ9UZEcnwWy2R/ErA5/tZXhnlRl8J49MXbPJdpW56ork48RMKWdRV9/TK5K
SWMOUw7fct2zEIXVhVZRsGiIvJ9UmKgfkjTVdqxcHXFJDM6UL08JxNyod18uF2J0S/S1m5xbVVeg
CJnc19ETsx8ly/B3O6nzx2pc1Ltrt9IqfVSw4hQMr5QHXKhIqB3MyVkd5vbTYKjTa0uV+eNtt9na
QeygcQYC+7r+osDz6eaWmZwbyND8rOmHQ0PRYmcHr94b1iLjJ6jkOOBM2V/uoGsXtRaNVnJGT7H4
2BoxCk+lF5s5kPdm/NcygYjeXtcv8auLiBiTksIRwi24MHHUS5NJIQYYcOv0vOiZlnz1lDYTB1tr
DeODQuV4ObtLbRS+Ac3v4g+OcH9Mpt2GR/opanhS66ztn3X6/kpg8IlNvy36ITssoZjyw8CtqA8U
7NOq+KAOborsxKjPpfIpNL0+fNEQvxyfc8j57Cetz5TklIaJaB9vL/H6xBPB0SKR+0kpcH2TkY63
i2rESqDYyEL6sMtkP7ymjIDcOmn3121jVwmGjHs4YDIXRqFrneLHo1FHpDYpTCR1/eAsff28lG77
wa068c7MQ/WfGSAYNWNPBLctX3uoBfQEgWqMg8te4wHtUUP0z1aTs6bk7snuSgAgqHzf+4zTKOFJ
hUqDnZTjrJfuYmVuY2udzRmPvKV/JknUswemm7rmALgfxSlwFUN2buwcJN2dCyRnoq3BGeT8yTN/
abowIv7tUInOnmKH6iETin7M4S7eQxpc+Qsk+WBsZQTGeDeTa5d2kklJbKtdkrMhMvcj5SLUzvrE
1R960YMhur2oqxP/i5Gf8X5eCYqGa+dsJJtfbQzJWZm0n8iGMtY1ay+jp3xYlHbHN7cWhmw4uQwB
hIG1y4W13jJUSmXH50oP21Ofh/aZq7l5DkE/7oTnV08BpU+AQVAK0MiTigOXpsIK2nAkI7jI5lRL
33djYlmvY6a7P0pHxLHfDkq0HMreKXZ6rxtrpH7B7BWpIYDhtWEQy3oxobp5Fp3QfLvlnha9m/mT
O+1RUVwdONYoVWj4buD3GfS4XGM7jTGtB46Cm0J9h4pUewi1Mdzx+q0F4fdk8LR5ZQXs0gpsc6YL
lXt6ZjY1PuWRwloMNT0tWbWH1r9eEJvGnDq5G4EfjdhLU6OyLJU3m9G5LiZxWmZXe829dg/ieL0g
on8H6ATXFHXJdQeosJtoad1YD/I+y/7OXfJ2z6jTL1FLx/f24br2QkxBnSDpOmgp/xrLfJP1lsR5
tQqROk+T9bloo6d6SF7LUvvezOVL19Z3ny9TArrk7c/1eDX5pyZUd5lq0II67t1zOKBXlVp6/ZRD
PrtzbWxsIg4BMIdAATe35ad8s7IW4F8M/F8L1NL5jMjO8gjWPDtoSh/vPCsblpg3oC0jswCuxZVT
DExmMZesaUE+FwYK4/Xg27WtBqgc7AkyXN+FJBx4IFy6fDJGwS4XVbZzPtou5LVVJHp/YAhGy7Of
bqocW7oAO76x4exct3K8gZhYYyr/0phtRLraASgLOtUxPqiJSN/1KoLRtz1w0woJOiO/Ur1wDYTW
wNHWzPRoQd/Z80sCR85JjdO9LHfzG4GAJnSUrDRrwAnc0IiKM18UeCXzQwdmdin1NV6Y/Gwau9vr
rG5bk4RoQKx4T1Y7F7sRw1+1o8G0ODq+Nmrtw4Lm0ENe388lRwpKzEZgA7EtleKVm3eGWSoJsJTA
jVvrOWnK9FzO7d3sxtKKTIwgTJWat6u6d5d4bualFtsntPGxK83hIVyadieDuL6McDPwwQy1AhYg
+7x0uDhsJjeKM53pJElyqBZq0T0sjlW808Op1A6iYOrsECLSPO+4+v9wdl47khtLt34iAvTmluW6
2OM0ThrdENK/JXpvk09/vuzZwJkiC0XUhgYDAYI6OpOZkWFWrLX9YJZUVqXMTjEM/ubV+uBAUpK0
NSExTCPvtYCkwe9nzw3ipX6a/I83CsiJxHGB/uCBvF2kMs+hM5gzc8Et/X3N7a2D5oo9zevtrZLw
Fg4EMzwUk9YoDyCfKnVsT1yKKJ98J+lrPy/EHiv7PSu0QeSn0lEEXVup42KBIT1eGOOJpwMJvn6s
e3evdrRJGBgAB24B4asmJaLWeE+lVlyvy+eZUQnTeHXD0v7XHFBxKN0q+dEui3vsYq/8I6/6vRmA
7bHAYzCnDtSUeIn86PZbqYh6xQZzL5cumtuXYowWwjKnORV1+jQiSDon3io8FDwhZEi3pvKwdaaY
UfhL5zISy2yu5fr0x/Or6LrmgIaFc5a/THHo51T741kXDEKOKJ1glH/4c2vb1KsF7rfE5gHTwv8k
zE0hANY3/3naCoU5oidMSeDmylM5auqMYTlYUE7FNoxkbjF+69Pa3Gt93PlogJsAVsnSEmi1VQyf
e0UaN0VkXMouVk9Mv47HVojimIDtOT21JF5HicYDaS29h3xZbjdOGSoRqWYMT6ITh4svjDGKDqUq
9orQq3v20w6SgQiMyLuwrtFmLa63Akx1NYSrHLQ4Nk8xUxQ7TnDlfn9a8Zh5ocyIFOKGQqZaljlO
sdKW6fB/zHU5yCOF0dge1UIX/46FmxnXRLhWsWP47vJ+MbxyiRHPC5ggu77WsLl9ySmFfO1pIu/k
5fesIL7I4qTKKNO9tx+r6pm+npFhupYOyVzZF95L3Crir+ePxK9WVmtRHPR1uqJorpY5LO/jyvU+
pVBo7AmErQLBt28FRowaCgAuHNTKjD6F1dKjbH5N4/Gd3U9fSlZ2sIZh8ecavr/nF8XLSBuaCBfI
zMqaG+XhkvZFf2Xi0ZyP4NFqBPDEou4N1N47gkS3eEJsUcVY3V3wW73hVFkPyWkHkKpU4I2g7VfN
4rd4aMbyvRrGUX1C48oUL4/XeGdHLSBcgApovwB/WjngyhwzkyrccO164EmHUQUacnbmAnrltg8N
6++syCcQXo+t3lkwh5GZCdiFaEOvmfwrW2sWiyflmqdR6meWHV4cIoTEJ1JE601r0ldXMbsn5Zfl
8QGChVgxvVspibBKzJe5jbIpXzCrKxMqWpWXvBbxon9+vLo7V45CG6eT9hKfVF2Z8RDTy7wkbq9W
2IWDv3TEJN/iRER7XCh3DQEipYAPZTXlhtu7DfFTaY6Jzd0encSfI6jxlHF+UnZB7hqtMtpLeH28
pCF/i19TSlGj5QOR5tXQq3ez4gwvlraEl8d7top2MMJ4vvQg3ALK9eubnQ2OHjaia66z1WevTt39
PTQN9Wbkz17dXF/qT2EUWvExL/Vqj1t/ewcA5ZGgU9lgRoR3+naBlad3PVWn+prWU/e5rnO01hRt
ElD+OQ76BFbUVU92Pd/WK/GaEvJBdLfO0y27UJ3JYL1mRSByaCjmf64LRl9OdT6Jq+mM/ZHeZ//3
422+t1Q0LgmRAbMxvLwK7VqlTxgp0durRuO6vaizADlamIRhED7kie4PZWWKnfuwve0AWkhxeH5k
yWW9VgZHNTeC+/sq0rn9UHvDoP1WQkyQv1c8+K18psSU5KWuFq/9/fFytxdElmzBOsrjS+VqdUHA
o9hzNxbVNerD4jVEkYoORv3kpJT8lgyughmijU32sZbwZjywtcU0VdehmbOLojfNp6lv9lp1dz6d
HI/leUCoFP+y+nTgjN0yzfPqqsIX9moXpfcvyoDjkbSyRAdNK55URv25LOANKrU40vl1xdQ1c3D5
ul5d22jK4EYb0NNNUBx+/IlWcet/rZDpUJPl6q1zUAZTLLPPoBOvbFEdqsgefD0EsmdU4V4Z6e5p
YFxFIszxMmu/3KqhZjAYww5O1nB2h6m8Gvm8FzXcXRCtGuaMQRRvTjsPaqwBnqiuYUo8FCXtchzN
cfo8tUl3frx3d48E30eOuVOKW5eqmtRyOkZiqqseT8vkF2GrnxEQhnhBE5bzTgtr/bkq+s+vRVWb
QibEi2D1b12lHlXEqYgxXWcjc/60IOH2K9VJPhees6fYde9r4R85F4zU8cCtgiJUHhCuUgUHQ9fG
E0xX9jEG0OU/3sJ7X4tpAEb4ib6kAsLtgjo5LDKbUX1l+nf4luat/XmMvC6IGnVv+vyeKXDxXCiu
KhDOVXlsVHq7aXNMxaTch6jLhpPoS+sohjLeieru7d2vpuR//+XJJjdbGlp+1dUz0qY6Uum202NN
ILjznNyzAwKEK8ULSjFk9Y20Ulu0WYuqq10Y8zmLLfvSmrC9Pv+NQEsANaKnIouZt6upGoDMTZOi
OFDWdfiOmeLSPGgMOISvU4mq4f9wJCAclEgaDrnzRlv5y+al6tS7pbNw8MRQH83Ii19SvSl8oWf5
zgW+t3/EiD+nD2Vv8XZlTG5A5tHh09m15VgZxeK3dd8cn94/2RXlGZRlHbiab630Ve9hp+HS9spk
oWIy9N8h79XH91R0tGjH2p3XHggSATa1U7h01pqFaWpFpV56+NbQUV/SAvrNSBe+iFw/Qyr+kJlR
tnPcN36QhizT1xJEJqce15WcRGFiAmK48uoUivrJTj/U9aFWl/44QZR+eryZd23RnuIdoVFFKfN2
M0dTr5XW5ci7S0zUpORDW5+rsuWrdVFqfGoVZ9pxuptTQhJBYkh4SrtA4hVuTda5FZshDZyrKhLx
PqcyfMgR/fjt8cI27olAQbZzaCdSCMHOrRUlnM3c7XOsVFZ00Nve/FBVonxJvUbsuI17puQoO3NV
YEyYrrg1lUyVWrolzPXzHFU+xe/2XEvX3qdJ9Bx0/Y0qUoICECniPvNG3ppSy1EvEYuNrk2RWy+h
onof9MHJ37W9rT4bbMoCPq++7OnQ9l1voFGrceUIK7pGqYOYq9J8LzOxp4W4OX5SyYNQFig+6FZq
d7frycs8dJJudF50a/lQaFqQhJPrI13ydVTCJ/sD+HSaQzSoyJVRfaETcmssBO9RGqh4XFPC+5Pd
h3Huu2EaHhv+tydnht6MURKQMfRP3NGtMVPrI6ktU15TK9WPZbx4/mKUe0DJt+L8L7AmaYb3imQW
IIAs/64eE+aYp8oD33p19T4c/bwcuvoQD0lhvuSW21VBD3/J/ArANz+2Na+bX05J/KGJtd7awZFv
vqVMdnFYiCeDFcZ53a7YWqQejeuyvaL0EMIOPfUF3J/1w03b+X0HcYzYedq2FnHKVG1lxCiZTFcv
Qa06YV82fX5Nerv9o3O08B3zv0UWuEPmFEfgM4m2Y3LjvCArYq5Tlh896OLW07Be37tWW5v5tWWC
2i+SQju4s7k3KLjxKNAnM4MOmgu8LUin1UmNOw7xHFrjdRJ0Y4hUBh9SjvZQLdYeJfHba3J7gsjZ
4ZUiC5Np0XpFbs5tiLqmv8ZDNL83NYGOTxN3ERbV9J2XIwDoatbgG6iJXmq9LN+Rtzl/TZHl+Elo
Jk8OV3CiqaXBoA3RFfjKzYQuwxwASJuivZZl3/4AR6j7rddnO4d1+x3JoQFnvIUROgCo28Oqdlq4
zF7UXYfRHOLTbBsK4k/QGTwb7Mk0mtxMEtrSf1+HlEuYIIwad/3VVbT+Y1FZ+VkYXfYD0Vz9+PjF
2y6JFh74KqqBLIxu8u2SGAuY8kkZy2uVQpbs24tife50df762Mz2bBK5gieghewgorIGFou8MQj0
Fsz0tnkggoGjfiDDTRbIgR+b2txvSgOsRBIygy8mcb9dkVjchjnIark20dT4cT1GfpYa2ZFmZYvm
fPXjsbnNykCLgebl3aNzAlJtFQt1ZgOIyzOGa7aga5zXvQbDJbQ7PO57EOI7pgjwGOmQXhtC8NXx
a4ZIdYUlxms1ROLosNIPQ6E1r1UdPl00kmho+sdU4kkDSHZvNzHuShsyvFS/DgWMBNC71Uxh2cVO
YCJ/4RsvQl+LQSh6aDbIxQ00Y7Frr260XCcb7KNzPIUOYqhZ8tdoIj1mlbX+rmjwqDu3S36RjVUK
cTSVJS3TOrcxZsNThDfrV3U0wlMbt+1p6d3k7DX59EFb+vHVKc3iQ2vn4X/g9dgrWGxuHAUekHGS
nZyOnrpu95pVnTJ04Ymr0trqEUL/GZLB7ukEDivkH/DKgoPizKxyehCZbp5p3IKunMujGO1/ra7R
j5Ot7dXk1ushPCJRlDT4UJJLkO3tUQkZ7M+zuVMDJnOUjxP3PKgNc6+Ftz4qb1aoLEIrJJmF1g/O
TFhbeIm7BKHq1hLe+rU1p9904A1+H1t/gmI+P77XazciDRKdU6wlaOY9XV02JBlS4UC9H+SFPfuR
E9tHMceObxr5966Mvzy2dmcT5dCFTv6GgteGcrBtrNp2smYOBkb7j2arhIc+6Zsd1yg/xa8nn3AH
eh8a8RRoccbr/rgiI2rgd1MQZWX1H6vSzGM1L+NlbsL8JWw64488TctzX+2G7PcsI6BFJUm2ODj9
t4ekN8KmsJx0CkwtbY5zt3RHvem6I7+OOLuFU33qZvhswqb1vj3e2bXTlGsmLqJxA1eUHCy/tdzm
c70Y0zQGWV+qJ6D4ygHhBtUvw+VZ/4ymFm01JK94v0hX15HlnABD0YeyD4Z6sb9CdcDkd6PFX2tn
3pvwe/tZt5+SkhMFcEnBLxPIlYP2+lyNk1EbgtmwUxU91KWIg1Tp7PEbj2OeHGNzKtKv7tRG0YsY
jXjxu7lI3Q/a6MXawVNBCQUEVZFyErk6R0fLRKNox9Nu996gyiwRajxa2xGfyTSnSZ/nIWCOCtwH
0oH1xzF1q7M35HtQoXu2yAuBSXCI6eOuNsQaqyTtUMQNksKuDgOltHdTMcXcpXr+9vhIbS8rBxlI
OnLyvP0bCs0sirWSiXOOVFZ3Xzy317+JPH1Sp412EfBV5EVgZ5EDKGvQghoWVedGdheMgxcektzO
D5Ft9jufaJMLvpkB4UTShxXqsrf3Qy/1EIAx8jGLaVR/qeiZ/jtHUGj2fdqfstoWrzGKIGf60eqp
6d34asWT+/J4Q+98O8bc3piCaI0x3X/7OxShtcypq3ZBlqrlByus0/et3s+Usop5h0DgjikCGsI1
5hFx7es6UmIXae1WwgvycckCPQVK01jKcLH7p7EtzEhw9CXLBEUeNlgeo19qqPpS9N0YFm6g5rXm
R22XnqOoDnfeqXU0I63wvOPhZIMaJ7ey4pgAgwjjg9gZojM6zS6QpLR6gVQ7PHfdmH0zCXgCryiS
cy3s7PL4020dOyVVBttkLkievu5rLkU5In0XOkEDHvC9GOx3DRH3ldxmORMtNOdl1LSPBnMOx8eG
t+8zH0+O90qaKYZzV2dGD/vOspbUDUwn/yNu4EiHwzaD3DIXfhepe/HH9s5z2aGXx4vJ9v/66YTg
p82kRlqgJBkUntEwBR0Pzunxot607m7dOtUBTo1kxqNksK4KUttvAPIoeqAbqNOBNoytMSBOVYej
A4oZx+3N8T+dbVQa1MeNW30s3d5or0XRVgkoSV4eWua9rn3MitZJriDUw9+npLF1X7jzoLx0bRW+
X/IKLmifKQkr8nNwAZHPwEu3R3S9PRugholloGHnqSKnvT2aVCQFWZClBXR8mDIRYa8aCHbN+fRR
o+IynUulswAYNAolJ9cWtbYzY7o9I+ToNC84n6j0kOPe/gJTuPTQXUd6kGvIVPtIsPbut6h0xe/u
7DjLIWZfhh0Hszko2JK6UEyC2RLNufKnCoEBU619GrRLPl8yL07OHSCIl8cH5Z4VsluJqSTF3RA2
CjOsLDpAWWDWShxezbAZ6gNUCSLfeR/uGGIimNkaDj/LWSNwGQDrtWyZsiB3a6bn1LI/NVEbf316
OZL4BxAUp0VO+d9+qDZpe2WOkzwAl8FIrCWaQ5rAc/jYysb3U/NjGImSMT8G3Ilc6y8OuW4Ty5yn
MAmqCUYmO63195UOPYah509KGRKDSFMUxiS+i8GkVVOryzNUyO00DUATLUelmcMDIjTOk3XFNysS
1wHegsLimsatK9u4okuTBBhrSE20vGoO2RxXe95vk32xHF5oieClysF3ut250h3z0ivKJBin1v2t
zxbzlKeNdZlNNXo/OUpzoTWqPVkdkKujLQ20S5L9krDcGqUC3swpom9BjMbrX4xxiL9yd4zfxc6Y
fmkMe/qU2pBtPj4j8gzcOGDSL1k94qNJyMe6iKpaozC1zEyDQleKc9gkKqhevOfzVhj/YwAQBCAY
JON2ad7iUpQ1kyxw0sQ4mRFcl6Fm7oFr75x3zjlhJPhu+rjrJzKO42wQhZMFjT5N6QWJMHM5G1kX
R4fCK3bha/fMUd2jto6gDW/X6no50IG4hjLVQdNGYTDNPPlup8VnwEbljpPdvCyUeXGyfCUgsCTn
KydbibHu+qZugtAzpvroAcTIPzIQYRcHsMs6UrWJV+uEW8swXiKjhgDw8QfcrhVhEYBr1KxklLdu
8I61bg0uczCBMVrLkZ3+j8rTfYjHZe+Ob68eltjQN/JJOhcr1xhFbQl/Yd8EkKuE72tFMRFjd5zf
iMWNYzZb3ovlLMlz1I0yhYJLg3eb0UrYINYlsngEyWwlfUXitswXBh67QzODBRybrNy5cHd2EuQw
DMdMcNIxM1e3PMzU0NNCuwoaDfFwaiz6kh4mfeq6k9arobITr97ZTjquhMoMRnHv1ocUhADqdR7x
hm3E01kLe/EOgI345DD1+Mlecu0Tmk97emebGJ2MFG8mlQkI1GkA3V53pHPHrAy7NHBICT7A1mac
nHGurozYaZFf1vGQflmKxos+1LlidZe+KJydbd76NZJINEeY2ZaNzPWvIBh5N6bRVa5wpiWIlzuu
z+Ox11m8Y4UnD1ftSb17inW3C22ETtMlacPr0kTxJ6brvjPHmn55fPfuGZGdJ1kL55FVV0Yyfemt
xsrDa5kU+bkUeX8wMshZH1vZnkuDSQggohJxQGKz+mYZLiXWzTIKhAanxQJrZVAVTHXGlrLHbbQ1
hdOkbCTTfRLGNfTdYyqmtIypCgpGwuaDjW4RRM6WYiXw8UzQcD9e2fY0ksJw9NEUhakdPMztR1Ly
ZhR26+ZBneX6scgNI8izBWh9NM/vE4TjzpoTO8e6i6bTFE1PUnNzEchWeSKY/sYhU0m5NV/k8t1V
hiVALytXjpVpABsxqXaMPsITYo9Mb3taMEexhvlIdhdIz625nPn2pHeqJShyYb7EtecekR5JTo/3
dPsJGQGiDQRUlJoQQeytlZ6YYcpFvARRaNMvaQ2n872+oA8UwvG1V/27aw2xbLmD1Lw2xf1+RvFb
cUSgqU13sewRlZ+GU9qh0fT98cK228cbh74ZAsjgYujU3y7MS8oJIv15pAxuNBF18DRlPsgEEf7Y
znZJ8i01PcJmnht4olZ2SjB6ZGpjYISj6iOiWL3k8BOc+0HdU5W6tyRSNDLTt/r+monH69B4WsCP
BI4yFC+qVw7nSIH09vGC5MbcBpLy55MAmlLFZPOu1bMyG0yvaIGjAqaHOcwoEemKUeaG23yaxzPB
uvrk9DF3S4KiiZVBdpBMrTuEThlrc+jWWpCB1DimiGUfojZxDoOXPalt/maKni4lCsovgFNXJ74t
ikVdikQLjJk+rhjz4hwjy71zr7bfSvpDQte3NQExvz0Wll4LuIANNRiplJ7aSIPTqxZ7cmp3rQBB
RPlUBnPr4k6caFD1RK4aOFk4nEVjLb7Rt3tcTNvijtwqybEjcRr0HVeLEcsCB8w4q8HitNF85nyb
yb9zXujlaznrvXFxqMiYn3pFjM2hbS04ckYFyp8TrieePubq0MQvdVkP7kuUWeAyYyuMFcVXi6az
mNsscve7JsqsOKnQrvM/jCVaJWkXE5laXe3tqVbd2zY5Nq0hxQWf8ppUJ531tiU0FJTc0/m7zpz9
q8Tn792krWtggojqG0AsHg2qt7dnICJIzXsxiMAJlfKslp5sG2XuwYiaJ0leOdRyWInABRA0Q9rr
7I/PEiaIceJYzQoseT0xfAbrlG80bffpsX+4s3nUoTlrso0DnnflWM1aT5yiS0WgEgQehGh03xnd
6PjYyp29Ay1APRG9Vub31vcnyUUE14uYg75qmxfRQliS1EV8qES/J+CwNQVLAPtHd5HIaUOtbZmK
N1Rp2AS4Bv1Dnqvan6k3G6/M2ig7OJx7pig1E7/AoHMnYBLJ7Dmz0QYdYfsLaizVoR8tWKlrdwcQ
uk0XoHth+hFbtHsIIW7PHtIXsZ4ObRPoOtAqP4sKxfaVdlQaHxRiVZzHWYurM5Dj1Hv6RSRhZZ6N
Vq0JtnzNCVn1lWsNXPmgqYR2BZ/YnzpFc85FQjvo8SnZvlVojII3kpUIRvXWM4ERYmxmXNtt0JZK
8dI5uffSa2V5KIZiPIyDau+k79uzT5+J957oj6osXdPbXaXSa01DZRZBPHnFFey3eYqU8evjRW0P
CUb4ZvQWaZXyCt8ambKiMJtyKYJSqPEPL5qco2BS5Uo9YTo9b4qERLbuoZ/cAGzBPycquVUR0LQa
DnHeWH7ehtGxrOL4fzAFxptpR7JYKn6rVWWSR24KpyIYbOsfY2n1F6bKomNU9+ZOArQ9FARjgLxp
ZdM735BveUKvcvSIm2CiE/p34ZhlFSDhMYizqnVpTIeCSuGOu7pnkwNP7igRFyB8b78ZwDezTtFU
CKIlHr7CtNYd08JIzlFaJ3+ixuzt2LtzRmRmwLGnPwAJzapMG1mVqi5KWQezZ+aKX+i1s/hmozYZ
mZda//v4mNxZHRztlI34Q098HeOO80S3nOZAQJYPy7Wp537jat/DWbnOy1yfH1u7szbQ+dJ7sbAt
Ds5OJrM2IDWjT4VU1rkeSq09IRfQRi/AMPs9vdE7dxoIIe04smUqDevGqjt0i1fnCdgSN5+/qhEp
7FS35ZfHi7qzhTTEITd506/cpCOTMKFp6cOBbmflnTU7iQmCauvSg2G+ZuiPPv1KA8aRpFVgMVEL
WHdzzDKhOjREYwC4wPUjwxKBVUfdznt2Z+8kRS7wKQY3gC+ujr0zlZWhM6QZzOkIDq7wumtKs+rl
8d5t3zJGDfjpOCgZR60xOCmNAj1RsjFQQLF+VxcxHs0lsy996FRHxNy794owtGddPWdCjjSzjbgQ
OKVub3SpJqmdQO8YTK1mfEl0I/7UNs6Pxyvb7B9GGP2WomzEoXyvWyORcJO+jJUxiATYBJGmxaHM
4j1y3HtWyIOJd6kkECWumiCFbghPITYP3KzKj31hjr7pLXsltM21lZcInjR6+fBI0nK7XQtsOs5Q
wSpGx144H9ENRQbAadKPU1lEz38b6iEgjCmHytd/ZSqNlaEpsnYKlEnp9ED1in4+xugaPTvWgPsh
36G8y/enGLMuC/amMvHlyyngmplfHGVsfAOV3W9Pn4K30R2iJXIFSjG3O8dEAxL3LUfNmiPRU7Ae
hmtv21ayk9lvzoHU2KTtCo6ZVhjU57d2hiEce56SOUg420eSx/ldEdfts+4bK3i5NxQzbVd3tRpm
mb2Rzr4aaCJPDsvUxX41evmp7nepDTdHTprikhK0g+nnAt0uKI2MQQgtVwMb+rDCL9xwJMjlAxHw
xhRhTo+/06b+aDFLQzuKvwlvqXvempsX1K+thJWBckzPajcof47TYH7tiyQ+xwQlwDq1+WgY4T8t
VLjXx9bvLJb4gjq4VOwjmZRf99cm8KyUM7gUNUhizXy1K8dDOKxMDomRNDuPx8bhslCL7qUkpwDL
tZ68T20rHRymAwKVyuBBlMPHyTVPip5NJ8cp3i1FtUeRvD2actiQCy3neIGmrVLlxKgKQ4CGCNp2
mBvfVrT/Y0zPexZcLOVDPSBphuQ8ZNBxfTaFkaZcAzVQjBqk4ehwsyt1PGm10+08WtvPBTWVHNQB
rCVbmKsELIUpIUPVWQvUsgz/mfp5OpW1Ux2MelB3+s13TJEkS0Zydk9iBG5PhleOi1K4bRiEc5U0
fqLO1kllYN0PI088S8PCFsqMnEaMRMdQs7s1hpgj7t9LQxJzJfnXLo0iMPTmSRk+ur+899xpoEvg
xKir3lppcwYaizBzgiyZytNQ65J8uq12MoXtOWdMAECFxPBxytfq5S6o0zhUMztQmqQ6Z0mU9b49
Ze6JiZLkGg7TfKBg8HQZFy0BGvTMQhBu8u+rs15GUZ/x7DiBURuTz+mpLopZi521bQJO3hG6QNIA
NVU29HYHR1MDLx3qRmA0hn6yjSb+LY3pnUSG4rxzI6N69k2WlXZA2hIMSbKwprOJZR+SqKB7NRqE
y5mdrCAlCfPfn3SCvI8SqQxqnjeGAa7bVYVhOSmobGIli8I/e2GWvle007t5WKadDbx1SdwnXB8I
JXIsyTa7Ac7RbgzhU9KGc+3OBWZA0hn+rE3K3lTo7fX9aYgQ+k3XUM7krL7UVIZkB8s0nltPK8/R
PIIFGJvkHYJFe83U+6bIQmhVSLT+6vIaURrTyxDjeeqN02wY3cdK68fPw7IHoL63ebyQILwljJrW
yO13ijpmPLLOZU09VfzJS3u/EMYeyYl83/9/q+LnzpEaMIdJLMizvFpOjJQPsktY6Xozeo1m0zor
idEdAIXZhxzYwW92pcyvvTrsZHO3kcCbYfJhHiqOB/DA9TFs0A5KdTRIzpFmKBcQ1TGBYV+rF9We
22OaNuoLmEHtjACtd7Rzc0/E6M53lAGw7KDxoG26Cw3CnumyYL8vldJXpyw7dEkpgqKs052wYwXY
/+9a6brS+pRN6zWPaq2YrZHk9XQWJQwlYah7F6Vsx4thRt3Rhi/eH7RFvEqNcSlW6ZwSDQUF4faO
b2lz9TIUUKeUS+Z8fewK7hwxZkYpMMo+t8wLb49YnLWMR4wpe9CX2mmJ3MofxzI8Prby1kJZnTHM
UPqgtAO51fpTa3FmZ245TGezBQ1UAvv4YDIrjkx3Fx6zycj8KO/sy2x1/UHpUBiLPD09pU7bf378
m9w69J/fAe9ARQtoi0RD3K53zpS+i4pyOjthbPu55yqvDZNSYPTC/jzWynPz4z/t2RC6kyvAbmuv
MXoRPIPZRMH6bCcpSKWIRtygVTUtuXKPlmF7nOVoGcEfJXgXEMbqHnfLokGUb7A0a1o+GnnmfSuq
PDulkHsNO0nQfVs0Gpl1oTK+bqJCSinSeHanc2o25FodjA8+KAxUwJx+/Pb4k62mjeUesjCpJQz1
KZX4da9kogmsRTmTQna3hPVrPrbR8EEwjjud49jpjd9F5tqf1CX0Et+agBpbpWY1h0jxlvpgxBF0
ab6eVcQpO7uwvTyAyQgMIKB3ea3XyA0TREhtCGc6h1ae/ebmiNXFnvcc98XP5YMAA18AJpEm/Oq7
5mahtL2HlaUshsCwS92vVa/fuaJ310IRQL4CwHrXfISZE402gPr5vAjvX2ie84NnzulONPCG5L31
A7yZUBzIuUQ5J7W6fi1vSq1ojTh7UzrUMFaGcXMw4T3r/dnoPOUA7R3zdlU3ufXJVMOsuOS1EbWX
EE6x7lUTQi+Ogxpn5idi0UYcMmSm22tnU4L3hTZ2e7WlOwcdah85ZfA2nLcOM8dl0eO2htmnmN3f
xQLvuhlPP4Bt7ilr3Nl/ghZo2hhuJARc9yuMCZyA6YYzoUul+HXRZYcinPesbN2fVJSi5A0xDbNS
a+TkpDWz3WWtOE/ynrQLED+1eDUiOGyt3tjB38vwZPWxCf+AZxLQSqjrqrAQITZRC0aIzoWSFwdn
cPXS71xjOVmWSF8zBM7OWTcmPx67i7e8+tYseRX5CNQRtC6YLr518WPqZf1AF//c9FX4b8hwcXcx
zXRM/cprNO8Hj8/0HcKc3HmtkmmIfOiJM+3sdVrinRI7Mv+jAEM3D0MuSqldkRvhh7R13BRFKrPr
T1q32JGvSSXhf9xBX97RYMq/90uT9YFZpRF80VaJ1kWjFu6rXqC47tetYlSXJNTt70saKp0/T1Os
fyzqeulo7y9MCUgZovpFH4SNamNYT3YwzLWItJMxZ8U/KvRp4SUsjLrmdliJaHdu5vb4uSDCKFW8
NVQJqG43LdWX0WYk0mBqZylfYuCIB5Lh5+DV0pWRCDAphNwNSa+97uXHZpbOji6cs1ao2YeK2aGg
Uuu96YhtQEvQzNCVTtcPSJEp1/pLjadvWi13esc5V0pdfDKLWTlPSiQ+xIi2H9t2jH+ETPEcTeZl
dqp2dywz004Zkmxb5lWrykgFyUXljrZ7NrXxxZ7NxBe18TcCY1cIuz7MoV37YfhkRRKaVSZcJJBc
qvJQ219rQ2ilq8+l3VrnKW/14zLN4pw0mrrz2K09IVbkwKMcn6N+x8D+7a5GuK6IPqd11lrKIUqU
uH/3Q+HRkLbip7LgtwWhFmKbWJN/2au8R9RtlY7UX85qhqQGBIXjHyJ1lz8fO4q1L2RBFHsosRPC
wDyzjpeiAdFXOYNwTrvWsg/DsrRfw2rKJr/pZu8v16rVPTrvO3sopX8gEaFWQlFr5ZqmnGlPYec2
AQNkhUPSpucJN3MC4LIHnbpninE1hkcp7IIGW9VHRrtsNUdganSMwU8XfTykKpNecbrsIUrvbaQ8
elAiygH9dUyNTjDonaW3z/E85wc3yvQ/o7pDSMGew0/TUjmHpz8cPXA8iJSEpSojf59f7vdS5lat
SSxEZk7RIWogkre1TFygc+2OBtni/2CPwIumNGE1RciVPZ1ZhjwEOnZu0sR5h5XyLIqlvtjOIE6F
ppRfH6/vzqcjHYeWRRKLSPDq7frM1CZkl/bIW8vfqyaHmlorxY/WRYrusalNXsolkCwfkgkXVDBq
6Le2NCg5x77Jw7Mzj+0fKCqFVQnn71D0fwxunbufe9NtLSivwkp/ibUOMqia+dnpammReK14MkZ4
5vJYPeplaraybtpWO7/k+m2iDkaGyhmiMeZRBV75c5PCUd2YinNOrCU/moPoj8XU/fN4J+4ZoT3F
4AMBEmnU6gGEU48WGYSbZzNFN4AJScUXdr9Xa5E/5dfYRC5F1lpouMiC6dqKiOo8he/VO+di6q5T
3qGXGA/qabaG8ZOowuhqLo56cgY9+uKMWnd6dpG8idSm3pSRJL799mtnaV2P+ZBGl3QiB80iQzvb
dfb3YyN3zhSnU768ND/wP+v3t15yt6q8ObokKFET6zCExJwp3c7k2A6L95cWtqp5Gafe0z6H5qKG
Kemw1YsjQ+DwTkeVq1CPmFKvfzc3+vCPMxjTcwJl8olBUEFiqMFhMgqy9llIjYfpYEbxpZsn+2Kk
hXUZ2qJ+irbwv1bYCUbYuKuUJW/3uwnNykiWPL7EfdIc1C6PKYXH1dNflbUwPkPEwbAm5eFbKzTw
hSOqKr4YbmX49pyWh4m64Y4X3F4QEMWE85IsCj6zNbi4AOBeQwUTXwoK4vzVuIfZ6MudLszGCrUS
JnNsRg35Lhv6pnH2wsisWqxoXnLqwP8eUrR/nl0LPxk8KeLOYMRkG+t2x1wjjOs0VeKLktshzG+e
8mfTi+qvxxdhpR/K538zQ6uMSjtZl7p6OBbFsOf/x9l59cZttG34FxFgL6fkrrgqtiUXxfEJ4RYO
23DYy6//Lvo78XIFLfQCQYAkiGdnOOUpdxk6jAz0sXL/W4PZWb+YnlBOSMCRPjZJULZ32qit+kOu
bP+3vhSdOxGJYDsdln02ZYd+Bkn5Y6wxQ7xJA6P4pHIbmttYeeO7NJ3X/s4ScsrD1VkdEY9gsLNo
UXnahbolUbLT9XR46vwBFvTrk7t4pJgbamgbZxd694Xw8laZdBNSJubWIBBo2/V9IfP1TquLa3TJ
l4ai5b4ZEuNVDczu/GvpRY6lG3SY2Cld/BEqLI0y2ihhHmTXeAj7lHVTW8OuYHt6N92f/VMjc8+d
pi6AS99Up35zq3FG5wfX8cdFuo8DZhBvXsU/tddNdB97qH1CpKGpqHy7y2Mnd5twxRsb0cMEAyDa
tjevD/XCySLg3IA/xJ5EobtVzAM0RvOiyWNVmGUc6O10cArrbX4Mf7b8FnXSR8AAchNOOv9WrW2T
EZt9HmvQaCN04eXBM7rkyuZ7cS7kO5Qx4LRRezsfxZr7ZdRyylMZ2d9xmowpyl10VF9fsX02x2bY
WhNEYmSslMV2sZGDpGCTZUYejx7XUGNL+74tKwNqj611fWg63fh7MZzy1kb+/t/Xx35phoxL5Yla
DQKLu6ujrqa08FrGJvtpDsFkLgcNFeg3Ic/+/2uRAZGQkNkx2LYCf0XSdTPVja55OK0gXH2oBdzA
dcV16n+Yy6ZMCdqGJsM+nStLK13HSs/jonL0yFs9OAurHrz1FSSKpY0EEYRiMUHW7k4v2qEfDVEW
sblq4hRUAxl4V355fSrbsp/Fb1B6aKbzF7h9Ggi7QabMtpZxbcq4bwY0YFeqMb3lVEsIKii78VRr
/Hp9wMu7j6oM0s74xdE7oVt1/oW8akwghFA8ckQ/fliHxTooLW9+uUV55Sq6mBpBEAUTQHS0GkFs
bTvyr70woS406a1ZxMasdfq9PQ1GHsoU0fmTbdIvfpjlCM/k9em9NCgNBOIjWjJIV++mlw46jDzB
peQ36XxY9GmKfewgoTdDhQx7vsLP1we8WE9mCRpx82hGz4CU9XyWVl16SQLhNi5nUwXHRHggj2rh
+XFvS+uaa+xL0yP+ZT/ydnGB7KZHIJtmnr4wGkJnISL+/RfVJf4PrmjrXaK5b3TI4EAzvT+dYi5f
Ytt9r6B3Ya+kiKzFVTs377TEMJ40YOjfVUtSbqTVNUvhlyYILYIsnKbBpvR1vpw9FeRiBQ8Uy2XJ
G7ir2mgd+j7NT9XkJU9zM5W3b/2AlIbILYhEORCgCc9HTJOy1Ax0leJErnSFEfO9K/ws+6AtS33z
+lCXk2OoAKIqAiuUyveN8S6FxlXOlow9PhQUDF09O15G26IY00SejEWpt5ZhoUVszES6XZS+YH3s
Z0flKbOrHtDnsKTUToIvwOW6K1nJ5RmgLA8ayN+eT+a1/fe/Tnrht+ac0UeKZ4OEOtRUkj2OPHaf
Vztd/3t9DS/eMSYERgf+EZfmpckPpKCmXLKqjmns2FFbcHkf2ibQrukI/BGtPruZt4E2mDY4bXbj
fuVsTYwmu0/FaVDmnyY367ooWf1sPhEOIwa3TEER1n7WdHfSz7r0PVdd+kV5mb8AfmmaD4NbWMOP
0c2pzyZl6uA2rkNlCuvScZIPKpfwtErRzs+gcpw6gsSZrndQ8lbrbgHZ7aLxP7bOcWgM41vtD4OQ
IQWAOVChZ0/1Wyvp20Yh6cM3l5huMwc8/4aBXNel7Pwq1ma6ZmORGO9Unq1fXv96FxHQbpTthPy1
U4A6maYsrIqvF+RIzjp+VFcDDitVVRz9vC9ZV6E+y0aV8esjbxfH/nNyUYMagiW3lRHOR1ZAKbq0
3NDPuNye4IjPx8QcmsiYlfsRXZHl1Bhp9tmHM/wuHQ228f8wPoQ5AkCcJC+Ej5SdThratHLzkqzQ
2qryb0Ir5qhSWvledaaIHFzj3vXaGDxnPPtvTYMpUMCr4eGAtE5pevdwDCBI3FUWHNGk8G9da1w/
DAVhxuuT3FFSt+cCAM5GwwdctCHbd9+3C0oacNgB4VgdqP5WX8veCbNs6axbGq1qCd3C1MafYrC0
NNRrb61uyUob406ZnauHtTH5MEw1VyhUmwotx9nCnKtISYiwYed5M7ryZaNn0VTaMJ+7QC7uLXp7
Mr8frKJ1r2zXbdOfb5rtleVd53Yjr9/3UFkhLBVA2VAJHutwKUsvKrXhM7I06/H1lbt8GrZi93af
ceGYSH6db8+2mFobUfc6RqvYMcIgW7SHWtoyblSiQmswyre59Pz5VJQRQHJyFqiB7sMzBAb8dUYm
IV7qtDyuefY5aLUgCkxxDW9xeWUT4vLCUnuGDm15u0RxhjI1kLzVcQop/zhOtn6jq/EaVvnyaqGI
RGwEAMxn9+3bSeaq/HUQlor7IPmXl36M7NE4co/qEcJWZmTW2uPS2Feihxe+27bVkYKAREcleffd
ii5VakITNl7tJYvtHLmxthnryF6r9Diulnp+fZ+8sJZn4+2uMVySBeDhScWF1+m3qzXiZU1eG70+
ygv7HjlwYiLoCATR+904+ARA+bRsMhBNkB26tvQWrB1164Beg3flZn5hCengcikhu7ipk24/5q83
oRay7q2qVnFdW6DW5um/2UqfMyl/r33y4/WJvbB8XP40r7gKofvt42dUQbWkkERZUultlOIHeqjs
4FrscDkKRDlqIxsMzmd37/J8jGtsH/+JIS4Dr9t0cnstTNyxfitciPXaHEsAjAKbIlrZZdtjXhW+
pxhnNDsjbNzVOLlpaR1eX7PLzUBF5A+wdxNtu1Ag7ETiYt609nFmLmYaJTPP5nF0zNyO3bXyr5EB
LrcDjd+tesXeo121R5T0Q5sPnT0PsSfgKIV+63fyRMxQZu8xvy3qR9UZ7dsYt9tluDX3aYExT2QW
930MTfdKtzN0TM4NVx78NtOicrUMat/DtTfycjk3bNem/UknmgLkLsOhf6b0xtD0OOnHKRJJlh1U
5Xe3PYSsK7JbF/uQYI6KNxmcjR7QBdu8YLPLmap4nLbNfOjTprnZMJNXHv0/kKWzV5I/nnQGhMQf
Acm9pktrJEOBSwLe7ZNs/zFcLvjYkGnWRaKYUvs4SLv9uiS22WdRkrfT8lAbdbecrAL8anrl11zO
mcYI8Q1JD42LC3tKu2omzRpSOw4GRP+T3tPjyceu4fUz8Yf8dT5nQGdsTvaozbW/197wFlG7OvCt
eKycYj12vZe273N7zeSBHpXmh5kryj4cpnzW7sGDBjbhvDKKh46i20rGNxuD8UXPWunq8bp4zQg3
pF+0f/pBhy7vU7S1P0kXkMIRcZkpuBeqhiBTNuDrVVN3M8lAnfbrofDMxvwWZKv33IIWLbOwHUrl
RWI1quWeAjoCyBUuJs+Vn0MQHt1JqVBJt/OOSqnGODU6SMb7Qc+N4jiOyh3eV4ECWd/UY54iZmwX
42FthKl+1VXXP1tlZ3fhmDqijZu8M8bQbzQY40oZYAKigEbgHZZafXdIKd9JmEm28k++tyTl05qK
3iXMTxb3mBht0n8ZUObxDmRS2fSuA3kQ3ECowSFidby+PUpZ5sFh9iZtpZQzL9NptE00dpJSmF+s
YF11Ts0m19/gDvmfqoF0f610pGC/J1ZS6g+l3+blsU0Gmfx6/ftf7rKN20Y0T6ABLmyPvp6VMXc5
bcC4Czp1cHsjjTCpUafXR9neif0mQ7qInQzFltbSLmhvhyYR3BRuvExC/UaIXD7krauQ/VHlwyos
41jIJj++PujF/QTyhzhqEwq3CeT3miV5IBZN1TY9TBQJT5NbG3EFQTUaF3lN9fDFVSS8JnSC0XZR
LRa2PcIQ4BChwzM+SKBt6B/q+v8woa0tB2wFfA6SIufxxaJK0WRF4sbBmG4CG255rEDq38huGT++
vnYvTWijDsEG3GQ/9+Xvueg7Q0nfjT0cCN83aEneJU6g3nqt+4Qv1FNpYVFctfbI2kZvy0GrJy0e
y9KEWqElB6B+xluXDeQeFGs4Nhu686IuJvwVFsdkeHHv194/tDSTQ9Y4wc1sN9eMqi+2HEOxDZAy
IjKjP7GFBH9FgPrY8VAGtc87NSU/zKRachTyjAyPBSQcrjwQl4PBKWNqNOop+YFNPh/MV2uFn7cW
xBK6SDy6mv8TbdY6Ej1ekVfGutgPICMo423Vdgp+5LznY7Vuqrld5gYxu1+BSO6oJNVNcA0F/fIw
QJd4jWCT7/WmlPJzwKdWEFfVBN/WzWskyxP/zRuCyXD9guncSIZ7nnKmBdzHRhLEk93rIAI2na58
7IeDKpr2mpf3C1PiXqVOyvYG7rA/STCTMp3CNlMSjQpBGQ/IURfXnvEXRwHoQMMA9deLRrCwChSB
6jSJx9pOikNay/Qntdn1mivC5Z7j02zpFJUfdtw+vCxnt0E5N3fjJM/sMDfhqEi770+zXthXMNIv
DEW0DvyK+gv7bq9/ijfAhPihHcRdm09H4uwlMrLExaFjaN+8u10WDf8cIEAQ1PdDQdNFCirtglh1
fRDqox1EqXEVnHdRuCOcg/UMiH3TjwEzd36GGs8fUHiQSex3fpp8zbva1z8o20p1oK/0lMJsHVV1
ALZf/BLa1kVbPVO71ni5XFbgxbCTuRA3ZOdens5Zas0y8jnA3p3rVmWDHeF8HURDfpWpf7kpSYcp
1m30RtK6vfqEdGReaGTnsVF1en8UU6FXeEPX1rXn94U5IU3GQOTeMET3mVbSOmnr6XUSO0PVRaVP
talSFf1Ad5kPrz+MLwzF3U6eQDOVGvMex9xxsduDrWsxpm3ohjXmv5MOoLMCk/X2kbbSI+n91tyE
3XK+XYqyaHH6atJTN2AzYgTKOyIy7N1MufbmpJFrCb4wJ5rxfCw5zocak7GRg2Gmp8Lu/i18cL5z
t2jH7f+6UiJ5YUtsNS0SRoaDPbJ7s4QmgX1nS3pK7baLWmcdIjuY0uPrH+ki8+aXEbyAIyToBBy5
e4bzOSMdm4z0pOr6RgOIFwbC/VX3I0mLfJv6CRk3zSIg9dvywUVlY5wvnmPJHirHIE4iGfwQ3C1V
+GEOrpS9/+zhsxCa2Jm7iX4GTUXStd030kzROVrdarGtWXY1hWMwZ8WHRUeU+XE1sQAOh7wdXQry
a96ENd5HH/M2GGRYdIjnbgAaWca1cHE/1nu8yb4PpfQM4LPCT64EjxdnhAeCiISwe0PDoW1zviLG
lKIclabVCUGxf5TMyaBk9a/ELuxKde9iN7Hw3KnUH2COUtvZfeekHuF/FUqe5qAQB6/u3GPQW/WV
g3ixm7ZRYNTTTmLn0vI8n067GKusHbgf1mS2c4S0Q92H64j4fohg0FjerfzIayqil2tICMRLCyCe
twlBuPNBB1eVtCcyn4wJnaDIDSZqlsiBz+tNZvfpNVGVCxoqDTNuNX2TN0fYjDLw+XjBbARCuqsH
H6ha32XVnN61iVH9py8IjB4h2mUDur1jgOVzLYV3CoKsniJL00R3YzWQe65kjBePJY8TKRs3H2Eg
wh27gLNKMqwVAJrES5Z875c1NqV256Tpv+lcPGSt+4/VeA+Vda3LfFkCYlzuDIJ4mDhba/t8HfzO
kkGdpgHroAwjNFJphX6W+NHQ6capGkRwbwRddl/W5vxkDJr5NbEr5/Pr99dFurz9CNpbYNEAWgHH
PP8Roh5tG6+pgEhBZfoNdRG/PWJUZDmnqkQ3OfRF3T0WooIL9frIlyeKUhOFIHTZt/7NXrECg50G
FtISxIXRqCp0lLfQ812d8X8Zh8uShBmxCnRZ9jN0a+Qj+wBue+v9SIt1eNKtrroSQr40G2ICSobE
dfRFd3cm/dHM6Nhbca0874FGPMbsZbYc3r5mFBk4OkSp3Hq7UQhUS99MyY1WYjbrOMnCmA61MU/X
Oq+XdwKZHmxpqpMkEvg9ni/a7KQ0F2aCfLLmLAIjp+4Db2gOedlc0yJ/aeU2ZxuU1yjYEFWdD2UH
hTZkZZHQnWmzry6cy9gpavPm7SsH2WfzIUQIlLLr+SiyaxP84kQSW2OxHDMr10+DlrtXXonL+5tl
+2uU3bIp8D4dCVEST14mP8jVqe+UsM2bPtPMd/TZvePrs3rp9G66z8QdG7V978KO4VMwUw0iwjbc
4dZd/e9FM84RaBW49MtdXoOTeX3EF77WpviycRf+lFF2lxYcAHQojCqJU7F0sa+3+UHMwfr0+igv
bD/YJgzk0l2gjrfbE2WTIAeTqyTWki6Nuf+C01QJ/cjuuGZ+/uJQNIQo1mxK2nvhramfCBusIYm9
wvmyyJnKspe3xDyyvPLOvLh0DrjmDbkIyWe3BW2toLOBNniMUWsbDqZmHXV7cN6+0ZF42MJDiDTc
r7vXvGxdd0lzqcVBOTRulLhp8mBbG0PozZ9oU7UkSORm3Vxazw8UT/wkAynSExCM6oOWV9N9rqkg
WoZOfnt9qBdOFU0SyF8E8wAK9jQRq1QrC9qL0yBN/b5PFv9Walr30S/d/pvjte21WuF2TM8CYMyW
iYH/zG8roO82ecs7iSRpIU74Is8qnBrLFwezFTZkeVdrfxLNJv5NPTlCfrGK3mtDhBC69tfgDa08
0tnWmzxUSVd9gAtiTY8Doh8ogcEccELZ1pOMpOf1abj6arRBOw3J9wTvrf7IYztTX0M6Tx263Ezz
UC9W1//hNl6ysaANXbxPJpMLxlDd0MdpX2o/A6QJfB62VtY3RteL4JgXnQ6jP4VcA+91tPWwmCat
iKx+5hdM1tQNUTql+VeJeDjOxIGelbGvlcC4X/9yL2x5sMZgaCBabkSk7b//VaRsgebaaA2BBJ5E
/REJ1PwGms7/8CpuoTkgIbJEgubdVhxGrwapt6DLXgvnSHWlipqVUsf/MJe/Rtnd7dCnXIvUVZwS
I/9uD8N8UNQxDq8P8sJtRCEDOSPgEVQY7O0o/LVgyE22guI+W70Yp42UrminVsZR1Otb1UMoRm4w
XFq3XObUiXZDYWm02FVZYiiHB8kpd8gxRpUb8da4u7J0l7OiB06kt/2N6tk+oZSgXMrMNbNTLtLs
6CH/ckzmYL6xVnDNb11A2rYgD7e2xR+Ni/MFLCF/u36JbitisVY0N55zDFLPeeptO7tyA15uboai
ibvhWMDvX7D1k7KzGgeUraB7GPJCN6ExBNcQ9S+t3caxhbdP0YTu9/mEmj4fpZXBOU1kRscwD4bI
XLJ/EEq6xpu/HGmrZSAVu0lq0WrfPbowUwukBPX61HiTkUegQVDwFNKYxoNeBfq1jHo/HN9ne9+h
29DVJwDcnSea3IV0yyCJK39BecQ3S7M4ZWmZYpOpD2K9Ug7ah0rbcPD/SHFpm8AE293pjjIb3Wup
pqEIAbqpytS9MVrloauzIW596KadXupX4pj9y/VnUA7zn3UFrLY7Yxq1OpRS0dXqFkN80ryxOy5O
a98qCAzviHKv6cdsk/j74WK8P0SSrUhkM9XdTZggrrBCBNdoDmZoSKnutzSN57JrHye/RNHCUDdV
Pt3aVXElyXrhY5L7bEXKDfh3IfeRNEAV0npNT8K0ygDXhrT6uADY7o7T6qprV/ELy7rhnojmsd4h
GN3FOM1gJ63RW+nJSPHUm3xJRJ91mEOlxXwzjcEyX7nA9kd9W1eAT+wbcCGXquGuJ4TWSgZMG38O
A7/F6LOsrtnpvjzKHylKSolkEudH3fcbWSGCnp7sBXtAnMzaA96Ob2V7MJc/sFamA2OAIsz5KIZF
XudIkZ1cPJ/h79myvceGLH0QrlO5Ia4mzttXD9Ut4lFoyBv2Y/e59AWb1MbuGLHvqw94mQ5oYRrX
RNRe2IJby4PqP4xuSvS71SuzYPYXNOpPWlnUR12kzvtFM83YHIprRd8X7hIalKSS3JV0N/YERa0F
clsUOu9Zo5qPQgDWUFyQR0u0SRkumCLHg9M4VxgDl4ebL4fSAm3RLRDeH25nWQOz1tf8tPh6PcZZ
P5rjvZ06RnYzoRze3U3uUP7skwwfscJoB+8w9zBr3/jqYaQN/mqr2YDkoRq62z5TprlGL6ri1DtZ
/WkS/vJpGHr18W3POKNs60rT2ScDpHp/vkkblOCczLCzk950wz3c2jVCE8F8nyXSuxIxXJ46hqLH
iCjgptSxj1E7mP99bXrZaZbzr7rWm0NNeSh+fT4vDcKFTPVpY2Dw7J3PR3f6XGuxGD0h5yMfNU9D
PsyV6/fXR7m8F2kocg1vN/FGB94dAQosjU0VFd6PcrJHvUy9Z83Z7A1TYWBfYqbrlS350oAUT2lw
41lCcW0XMtitW8zWtBSEDE7+YJapcdeI3L7DeaO/kd7S3L4+wReWkesRGb9NvQGK625bpAt4xFTr
y5OjZHtjToO4NTNjurKML45C82Mjw9F427dZcn02rAp7tZPyRxVleZWLUJ/a4uuVyVxUwtnldCyB
Q3HX61tv53xXDOZs2Y1FMaWYpWzfr045JjeBlqnxs8Lm+bdG2Uy775s6v52T1gxODfNeb/MVyjLZ
dp9aR62HcPIwdbbXPFXDYpZtSMiKrkTmuq17FEUqgngbRh2XPJtKAu8x+Dmyz8fIlGpqQshBfhOb
XdvakT6uuDnURdrIr3rSm/YhRZDK/ZQ4E+8eNI/GO/QrwObb1DLH9sFYBRLXybAK8RF1L7f4kcpE
5WE62IZWhWOlmd29aa2eQOsrARKD7oa/xHnna/0nGD2GdXAaXSGNkzS9/i0x02U5tua0dEdRZV4J
Gg3lqKiA9/M0BkYGw9jUBsRXwbWRmOdJbXuChtM8mDCBVWosoSjbKTvJ2mv833mqrPEwC6M1HpDC
WJ2oU+4oD1Nlie7dMriLHhdlXelPwsfV5SCDWZ/uhdSDMi64Y73DKGvkbALNqazPhRvUQeiyv+2I
TlAqwqnH1mkIuxzTi/eb3Jb+4EDfQIwlMHHnQ8VI/kDQvxo+FKPyzXCa9dqJetmq37NHo+fOWLWl
emp9Hw0bmoi412gKa5lDkM8wLysXxsthLubVO/Z+nnHn2kkn3zVa5Q03muZq5ok8aqo+LSl9o9uk
Tdzytl0LZzpMmzjOpxl1BPMBIGKJ1VlXFMa/iPx5E/x9wF3Le0ZBhU6HwtD+1Og5ut8RL08IPcZU
yiMSQpkMsYCuy+OCQrwQYTBzWaeg541heu87tPiOCiUXbEbLIMWOqeWxFSBPHDd/NPrF0hGkdHvE
bLplgaxdgg/uD1NndN67fAEgD1ErVeaBcksxPZZOnQa/IQ6nwVPTKEM9BdY4lqHujVbhhmulddWp
cDXb+9kJt2+Os2/17a9Wc2prCZNKzLkRKcvQ6k+91wd8AF/103xX94PV3ZV5vxgPLXSeOi61IEuP
iRryRNwWRK7mMzxj0/w1zVbuvXe7VLcweTPM4ctsUp++abUcdR5Rzsb0dQEg2d+W9K4zzpo+zPlx
k3tRt2j4zyJakQrKzbBPBYcpHEVe00wz23r+jzLaZB4a4qTuU60lvnVDr0CKJ22rjN9UHUDPowBd
kEdpMFmkedNi5Df13I/PrTLa+tgHg3Aj9szYhjj2cislq+KrjF3dFTdFM1jyG0hznLKVPXvaramV
/dPqSgTwQ7tc/WQKTb8bgw9r3Un/oxwQ/3vUm8mEYxzISc/WsF19l+In1BqC9myUznt9pP17ql0x
mc+VU07LwcQDIQgRp9z+pB45lIOR5aK/mzEayW6U3Tt62HtL58ejlXnBkQJhIj8pwk0z7Dor+6bq
obewwxu63rpBbFT8oHKAHehqdEVyWo11UMdRpfP0VXN6kR99vbQd0G3tYPdRJcapOhqD2XnoJ0yF
uhFgq/IPttlolghpN6bNARFjNw+t0u+nHxPWXvOtWSEhGNmebKkDyNFsjUOWZbVxnBJopIgaFVX7
PA6BUX73Fz2bo3EVAYKMoBW830bV4sIVzpU/ZbHMeiMare7WMSdwSX6z+EfL6ZpHKyfKiGTvNumh
dt0xOOSFSLsI7dmuecqxbr+nDjgVRxO1oREvVDfPHpKlXbNw1bwiBxgWDP2Tv8LzDqdKjhrMtiT9
thVyRRa67dSuEQ9j0v2Xa3nyeTDabL5b5ZCUA1Alf5TlwcsqYUcUN0e/DVM65j3aRstMjB8OY9ZX
RchdluvvjKy0l1vDLvHRcRcz07+0iZrZAElVjuvBlYWGGnMAyX2UoWEXuvvIyprrbR3Ag/+EMoYz
/Zibwe0PcvSBVod9J5ohRHdPunEbVK4VyaGfJHwzd7W8EoYPYrgHq866/CFfk1mhP6Da7fo2pQtp
DXhu8ZiVbSZCr5HlDzTgxrSA+9727SHzetSgV0fx27qxUshIdnPjGvdNoonhdrVLl1VUXSv1nG2b
9H7ooR/p3+mrWRt3QVHVnwPAXeOdMJZOhlmwiruqmXXtlLOqzo2ah8YNp5xhDoW0jK9dYBdDNGPV
RDPaFkN2WHFzcN8VPLra+yxlR8xho8P7fOfbrWPeNU0/prH0ct/7kRdJvr7HRnvseLEas+1Oc774
CtH1kWD3KXGDpP0A58r8GNQFxSO52v0//mgbPxNkmbGj5mVKIkycpocuHaqvxBDiUY2DXYWtogd3
0jLd/QqtcHxupJzniCr9aj/gWuQ5d3QPxyzM5nn8L29W53cyzYSEdj40xUni2s61pESnUyAIHMSD
3heePS/PrTHCUgJcl/o3frWmnCJLrK7HMrnJ8LF0Fiu793sjw4K84T2ucMNRs/sOxOFY/CpRJbAt
JGOttno24E9UgPnbxaux65OuOYacuLWKFeDO6qPQhd+HRZ+sdjygI2euj832D89lnRcosGilsgfB
viVYvwlkO4yRjnjOT+kmDoZ4IzD6MO/yXnunNVb/aHRU6e80L2vSLRxyijBvUnMgspBSP1jr4PzQ
5j5D1CrPcuenjWVgEWHjItRHLXFUGToueMl3QyKyzjw4GMr8Z0y58ZnzpCXPcmyr7LgYZpb/V5CA
zZEE7v3WfiuRYEA3fAMEUsqGCnoeCRJB6DyIizyZvIoH5WhuRCcJ0FxpuYcrYSd/1HmN6HyoXQxt
WJmxUACUp4rFezeLUn7T/ela5f8yRSYDR5gZ6B85HHXS8wnhupureRmrUwbZ5rZyBhoixup8XHzZ
PGdurx/yubCf3jo1eq8bYZ8kayND7fIfNejt6OVSnlpjzsWhM4dkC/n0a1y1y1IDQi30XLd6IiDY
famhGTPdrGpbnObKLr+NZdp2qEHPvn5YVl37H1JhCLUIXKOHB0Rv971MaNfWuiTi5CNDonGsrPRz
TUy9RAr41TX09cXUNlgqcGWXMg2KAXvkqFwVYa+h6tPscRWmml/+4FRayGRW66fXv9ZF8sjuoHYH
rxBdlQ0dfb5FCoXkNHWn/jQkvJK2phdRFkzPSPQjFWy9maOBbiEcYai0LvUTnHJ3VShXZe08BSbD
4b4eiXntNkkV5Ocd8LCvz+xiESldsC0or1ErRD9yl9fpS5fjpuAAMSgW70h24n4OpjK7q5ey//3m
oQgPQelZlO1RNd1t+QDGkTesDNUH7Ihi8LNwKIssrnN1Tbb6hVltNUMg5ijU0JbfzUqb63EQTW+c
DDvBH8HgOc820tPoZNdksvz9HWXRXcA3B2jSpvi5Zz8bxuylkobAaVhso70FR2x+l3rnqdBM0/zZ
EmbyJFImeizXOquOr6/pRf6/jU6TAEwAcBSEHc43ZmWkfWYJRk/Jfm9IwT2eJPca7OylUYArU7Jk
DDx0tjX4q9VHDqIcUkbzpJc0AxDsHA46qiBXrsT9IaMeSqUEHW5Qo9RL9iBirkS1cVz90ygN/7a2
mvW2tIffA7T8G3uQ15Zuv0cgpWxtFjYjgyHftptUj4KaN8sqOQGDqW/q1V8OutW2sQjENZW4/fox
FBDVP61li2roXmE8mwfwQgulV2IDJypBpN4ObSuulDsv12+TMOCa3xSDiaK2Cf/1lQJEkANtdv3T
LNx/e2E8dJVbh6SOT5O7plcGu5gS9ufbzctFxa3IP5wPlkn0lhNztU4gC9R06JeWGLTOyvz76xv8
4ivZtH0hzbJ8JPUX0YZgLkHiGvltu7SIFOZ5XUUb5uGzGIVz5Za/HItSJHcTRwqYH8Ch8zk5/lC5
lbLLW0j41l3Hw/Ue8QrtfgI4fWX5tnP5d2RDqXiDAnPfUmuhGLkrTRfmMhUy0MrbBhs74zgWmen+
yJqEisZqJt5jq6AFfDDHpMgfRlGXH/VejePprWtLkwMwG6wiCGfgVc7nu274stRAo8PqlEDJXgzP
Rg86Jswdcc1s5HK/YLuF7hMfk94imfb5WKRoAM1FKm/Vimfp3LnOwZsz9+b1GV2o+rCuBHBggDGG
2EBmu2ESfoJrVmZ1W08kqjgqczMflkof84hCi/+5D7DHuqVkgWNbPbXz8uDDdV0/JOWS21Qe0lU/
rYvvfjEm0aPwUGDXceghd2WHxExyjNHbzm+eEy2fdKhYaREUh0B4WNhKT3nN0WnmpT6pWe9n1JGG
ZvqMXqMzPgQrvkhHu62v+U38f+X1fCvREti6+n9oJYhcna+s2ZckIoGf3pamJPS5Ifeb9PxWd6ps
K0UtjT/+49hqWD93zTrbX2dlSiML+TeZ9R60Q+EcXAdC7fusBB7zDjatmCMnmflWWO6sxmMl8rI4
DZSJqGMFOOwd6xwH8HAC+Sl/jiXAnggCgN59gO4s5tta0Lg9Gl7eZNFoNiI5UGAS2ufeVD5Oq2qp
i+OSWNp4/D/KzmvHcaPbwk9EgDnckpTU7JzH4xtiInMqhmLx6c8nn5u/pcYIY2AAw4ZNsVhh19or
dFw0SjcMal3+numc2HFXmw3X7GrwnatFEoEcdZllSOw35rG829a6LW67fsBArHMCaiO/2qw86hWM
OMSyVZ/dexkGmTtnTqUIi1q31I1TI/3BZ7ygU//gjZ7fPORjY7mPLLSBXMVMpE1kSJWhB/C5+d/k
TTtoz8oJCvuaPdXrbuyyzJpwsyz1jdt7r+/yxWvXe4MkBz+BBwD5KjQEGu4rBwMK8bvaVmAMIFGb
hIjWS0WUVlXV7HO08mW8cS0zdll7jDHKa9/7zRrlrSU2x3Oil80w77dG1UFEsFL6Pa9rTDGtnECg
UPmaU4dSuYSJFbMp/cOYmsY3joS2YbIXrbjSN2fuY9Y7mfPDWE/6s+yU+6rJRdWPU5062q5Iq+4b
qkL9dzGZ2bMqdYEhIVa9INPaMevSqVY54kozFW8FWGoQe647PJfetj6KTpsRcjqrdjupyZH7lhTV
HA8gyrvQXNTQR17ToiyvnczLo8Zc6uC2qj3nh96AcO9oUNTGF1AaW91mfZB+x1y0TGOjs4spCqog
33JMhLzNj6rFGV9bt8fQgPALISJdNMEQG4aU4LpIMovlQB5MgK+6nuv9a64Hqr3BZFaSb56pZjnI
AYXrTZ7a1r9S2Fv93c1yv7kCluu1K8dWVv28BBz8xMrophaOgxc8CndbrC1aDC033hBHm69No+xy
X2Mk1WZhR9mQ/uv3g1/+Ao1t3soiL+eD3lXSeVAZrdRYt3tYG+1W8knUhpv9cyvKMYsazSHAailW
Y+NmpHd4oWi9RvvVrCf/rs3bar7vSk3/t9lgVl2ZeeeXS4QXpjc/Bqvw+h8yaMt3m2Ss7GFZ2+FF
+sowXlpcGQSN/koBU5Xr5ia+GHoE/ron63cnqJQTqzEwCKoEw/290pJeQmXOxCxmuO/pYaBr+nrb
2WMz3FbeUrxif6QXED+Y+aFVqtR9XWUTTL8LM4VXvapaz0OxpO27tIt+us+mxXD3rj7r+sEfKte5
7gb42LdQb1v7qexScWfZvYM1qYte/65L87GIjRF1JmDSAHZn0YHYHnt0wdUrzQFWYw0ybYRMr9yj
UuJKdudkfv9AcgCNEQdnDRHlVmoEoYFHdrOrtQqnAwL9sE0Dyu4SmRFVvDNTkNydp6NqjQq7baxw
svRyiMHfQfhzr/B/6JqzVTeAermzVxSfeTQ1gfmES1ntxFveTDVGIeZENoHvT4BRMhtFZMkjjxLI
xn9Y7Zruh+spdyF4UfVoI2arW6LCHOkt2bM2LqEzNWBMfeYKK/YhxRNa5PlVmUhzaPyjBAkbycF1
pyvPT4s6KnKN3Ju5Khy8jjyzzCNBy+SnKUkpCQWGCrTMQevKyCmz7aWgtst3liX0h8ygEbizjGK4
R9rP6C7VJBISzIYf7gjXdmdbhf2If0JX4bq/NXWkVn37MWw5jXoHf6XEtDBK3OVT4AM9URiEmiJT
ZueVfb/Dun/7ks1Zbd5Yykytgwfe/avSRIPRztItDnuxlbqxlq/elxWe/xApjiUjrLtquuMa1Hyd
e5NUqtwsFyBcc3gyaKX9JE9g+z61S/6POdEbiESQD1Y0epPLyBlV3cTS5HgApPEAVwvd+VGJIvta
Vr4MomlCqk+mk7nIUNvQKce0rv38RnKe/2LztPoQVpc0ws5eDbpv6DrnuFj0/oszb35AnNC2oZdp
8y++p6VNXKx40uzK2S9hvy7E02NB1tCezu3hyR6a4Ju0RGdGq9M3NyPdxg0VTD5cF4E5G/FaE4xA
+oi5jaERpLLYBaUwv2PtRcoFIAHjmQdaZoRVGQQqdASgKYRdiCYHSXcg5cLoWXJnisIPIkqUDYaL
6S59XCOhuElJNPnRyG0BpirKJWRUUXcp8p1/1oXe2EnlGnMVTW4HW7fjivHgVAgMdlaNFDMqCs//
6Zm9+ebZStfCjClME84E65q3ZhRw2paFDXgoNPi2Qeo4cZHKZQwnEsbJdWbz/jedPc8CctarX8Ek
za+pJJZpV4/T/GVZBA3YpfeCtzpT3ovXzjXhzMtW36bbDBnQH+ZZRNgNUELlY0dXSIPF9JUcOJO/
lRi4x9tI9Fo8ZMZ6h6B6quOZ8vRK6wJGBoUn56/vCX4jbjNtEc+Zw4EBhDUanGfd6ofMEP1psN3+
55hxdsMOKs0mSlsOn93ga+qJLye/TGPraKFRiv7FJIFpCIUHhhsKkVl3ZbZ66y4YxrKNdUhbc9jB
HSeOCi3ml47kxSUsJRrk49ZKS5emy8DGsJR9vYNJmt8LOWFKu+Uif9btcsoP3BucxORwtxBpe4MT
jjJ1873bzO1L3QsPX3ZV0zlYTPJ98Z+b2GjWErzsWTRNs4Mwk9Zx7bfOy+DRUQwpPq06WqVynotR
k1hlYz7u7zfN7jwchWvrH21jhfDqc19E/qh377VyJ6wXcXb92anOFxGi/IXmR7ohyjFmOrg3YlTN
N42bjsNiMQLWbeoX+k55o8UIa6v6ZjW6kYa523XpDo50pR9oY2IXsq4mPb2qyEUVkrfHsTz0djNj
XeNuVWQMbX9Nl0FVoZB1jlvPAoIbYdI4PmOer2huQ1e/w9J8rgC2ncEPyWnSq3jcBr+I+tlzxsM2
M2a7arNLEQU2IZfRqk3qN/bxzpvAc/GfhvbxY2sHy0ivbBFTKAJ368K2WxSn7VINv4B15186+FnA
nj1a7/0AueBa11vdPOTL0t9a4wZ9Hf0gp+YmbNpIbuoW9ID7tnmh8OrfmqodvzqpiezNMurliUTc
od2DZnkv9SCNLz7hA164SGDCEGENZW7ZKO3Fg27wvBAgjgW4qLDwMFY9J1swt1ZtB35q3W6F7Y1x
42xY8nfL1k70szYGSYiB5kXquOl67IcO1xX18fxQGG2QEahSV8+lPvk4sq+NaVxtXS2beJHaOrA8
OPsia3HNn6ZiC4x7scmvbiDSV+yNg449nZoqnDaTrGAbN8IlNEZjMA/cUKSWR+7qqOaqtPypOMxa
y2qEm13MV/3iVPLHjNuPuqMAt7W4tPLFeE3VihkybyvSq2Go5m3PKNXNYW0ylw9KtiT0/tkW6Vfo
Hbl6oHAouy+2owlt1/qrLaI5EOV628OXG5/QPrtD7OoLt7TBtGu7Cwk8ZfMO566c/F2nm0UT5WLM
sy9rXw400zlPfrhpsKXvaO0lLZs21drdpOsSvc9SiQmRJMfIHbQ+e4gzU3j+e3o0pdtbvTm1u8af
hup6zlzuvBJbjW3vppXp39o0+KZvzuSP2k73KzPYkzI4uj8Q1M0MgaEpyEptP9fkVospSUvkEl+d
lki++yDLtC3ZlJJmQqio+iKYP+LN9jajz8IKqVN/1yCede9hhdivwFCmtmOQSjcPszVt50gTxNIl
mIQH4407Dtx0cHRv50RIo61upGbUPn6ZsvVvhUMyaOQtpePui4oWL8d1R7mJ+iMrI72c+/WKIsKT
AJR938YGVyv53TUdzXrHsktBnuBi6996FKBvQ4dO5djlbDksO4PbR2l3LZc2jaTpf8gxrrPXWTvm
JkUa15cuarpu7N4dVNRGRINl4IzLSOld8MKdZrnr10XrvqlmRpJK4lIf3NjcVq17ki+1+tArM1/p
ytmtdo95FamOTEXbZMrnvp4Fu7Xo1jpp2S6Xe2NtKP0sbZD+DYnhMthiv4EE/ibJu1PxQBZfHZqp
0zk38GkKsS+bwNmukBM5eLKCUbU/G7Mgjptw+HkLM2dJjQipi93sW0jrZexLrrAvtd2PCl8a5bn3
VdV7c7ytE9mNMBk29asfVph+4doqbPHWsbXzHQxI379ul7Ucdl2mi2cxap11oBvZc5Pxq7HWr/sc
KuI90LPBD91aEew1S5W5DIn5CPprt+2C7gK+9AmUxY4JFR/AxaDleooFWoj68MFpkmJu512bpWnE
wn0DCB2TP0Munz3JQ1gAYIYkDPTsI/xgFb4+g0c2iTS6/I7c9q+bVwB4CPXl7x+EVRHCGdBubEBP
CHyF7XeGzhad0D6VUZrqBMaDZ0Q5sqoLMNJpRxAQUIcx68B+5ImgSR/faV0rquS27pKgDZw75CZB
VNXjO5a3a8KOYu0gefz+89ud42Pw0RlG+gg2/Yoz1iUFVcdFtUkwPfHi2cpmdo7F+uuPxV2JviNF
L/0CenQfX6zSNaxASq9NiCQoCH6RU32dg5Sp2MKa4MIcPB/FI5CPuu8I/mA5cTIHMwetSdZyGzti
mX6suR1OEMKYx6tsGzOufcIxagyAAvW3cT3HBCVsTfkD95c5eQJO24IXq9a5Szz2szJsBMB0OA2+
ue7+/NXOJv+x08kaw9PquNLOJOmG7W46DJlEpUqFdgqNw0+DNtIAbi886gzdBzdFMXaMIID+ewa4
OwoCq4cnYaLWzvy9ro0bNXPnkrpmDOyI/fK33ZijSQhbNqA7ejhm5sepsuAyaOjzViVbPpivJivt
Hc5B/93X5vKFkOriwpo7XwCwBPSjRTJNhQBd6Mfn9ekgrBS+bCJHzYrc3vNf+rZt/7qdwFOoYtEs
0Kqjev/4FLdNuw0qTZ0UcEapNBUZuqE19TkURkzmL9kKnb8Urfej+zIaJQ/7gpNBXIc1gD5XF4mV
boTF5sEs/vXxVP1bXwxa0lgnwXU/OgewOZ4g+XYPygudpcQvEXf3LB85z0xajo2oLknJzubhsSFD
8Csegsft6nRv7NN0mgzC1hKt6Ya4soP51TCGMV7cwnpPA/8Sif9siR2fB9TEu9GHRqD08YtNrrKn
LZvLxBUUFPUmZYvZbqvfTk2rff3zcj77XKwtpJ8odXD7oKw9mR2ZJbC+0OYtme1C7vSg1WLPbuwL
++JnTzHQu3OU4b5gnBoi59wBC0OnQFxwRPzRp5X6B6ea2bvQ2T/bfjGhRYEBkQAzHix3T85LZ20L
U3aOnqQSrUw5BUMy12hcw6attrAE1M9CWWTbr78dw6N9BccMnS3oGc7J3htU3OMIUxCJmgKxP6bf
Rn1fFxd2p/MxPB6TjCCsdOgzp2PIN7TmGj4cuxP27eMK8DVq1SVyxCdPoXxiANnZ4QadnmBtwb2z
8tsxsW1tjtU8eRGEgjH+84idf6jj0cFj4FwCW5/utE09VEB7w5joYvWiUmBpKqubLKtufMi1US3s
Syfz2Ro+yo6OLVXjmGrINPm4ptzCBv1fKQW1clbPjRimQ5CtYt95qZVMVScvlB3n4+jR8UMMcZz2
7L8n9RQit8nYdGNJyjHIIo9s6xAq4fzX48gmwVkFUYFzkqr341sxeBaeC96U4F6R/fYKi04mzi3Z
EM0Lwc9XtEqCJ6Pt7EsOycf/8YcO3LG+OW4XFFZIjk6t9pcxnbtlrRErbp36rVtLv5vydrvRldFc
KRqi+OxWpfNucA04/HnunI/s8dF4UDLjkTn91w/9n57/1DVluY2FTPSAsrFuZ5WYJajnn59ytgcf
XzD4L/WVs4xu2ceRzatcmFOzyKQQBi1F/NlurYEuWDBul07Mzx6FNw36JjhQhEeeTE3DJ0WCnrtM
zN6yQ31dxU75hReJ1L/ULA4++WxUA0xIDhgm6HGV/M/YYdzRUeeXEK6NuvyKljDraU+52hrhM0Xa
TTps6YPhzc63JV+XOtKzqbvgX3a+EGn9w4iCQMTwQhP5+BMmQVahxE45kTmagL25YKj9rdbB47zG
mdSDpDMzXNC/fjZl/P/falBpo/L6+ExrKsxpBulPfBvcQ58ROxKw4f31koeIgr87cmJM188KLQWk
kc41T9Fgx++6TtCTrKeXP8/LM/s3im5YjdxkjieBjcTv47t49PdafCuWJPdyhNmtNrKLpY6S2z0o
lD2HjTUZj9izKIONVa/TULkuXne1l2nj3gDgFoe0FsgT8q6XUzitIq92cKWN8pJRB7/kdI8gzJ4S
hsAhPP5O5vWmFYMNrX9JmMjyOTfc8VfdLcWFUf9kSrNK2QxgK1I0nV58iOKr3JyUPgydnNZ9YEpn
blTpa1PEOGa7xdVgb+qHNPGF2BNHMupR5/jpJUjgkxkGGwz0AedQiMLOSeVhlMPqTbRSuMu2/r5y
9eEG21Kx+/PHPz82jwnPmAlxVadGPFWkZaR5Em9SrAn1RjPyYfXCiFZRm0GYD7h53OWpppV3dKMr
9dcVHE5oFu9ICcyd61SgX6Uwn1RarYkXiOkGdPEpKBvx9+uU6oZC2z7CKtyKPs7t1jIzKUverx4V
xv650ewGjZ33z6N4vt/iIsvhzBZ4vHmdEWZWuuBZp1DqTRSDMcIbrww9PP+dnUf0/N865WLQBe8Z
GtCRPn4k7358KZss67UihiIx2qXFsa3mnlwo075OEQde8jk7O5d5GIJPLrJMEQxETkawalNibzPL
S8rB738X4MntYZ5GX7vSFzb7GEmS5j1PnVG9W5jmWVGOS34dNSQp9DSinOprjiaVS47K8uaB48Dr
H9VS9W+aaYspGpoqfybLKVhDRad7QEI1Lf10Y05V1UYFGM7XZZOFH4O1Nj/p89VNUgd1/cXKHVpO
kgQFLcYUC+a/YynZJQKrFYeutV4VrwDkNokYNHnavXDXIPtnQ/jzy96m2vxBEmBTJ3OrsuXJbH3O
+wGh90zip1bYzxupmcPNzC0DqohJ+bqbt3ScItsAKw2X1Vsu5cmcLUUG2qYeP4Z4H9HGk/qumWeZ
l4XlJNqkv+HDabOdLget6pF91cS6er24sNGdTVueyE4K3MjnParoP84jp3D8bZkGN6FzqIz96FUY
iWeoZorI2rLlr8ssWOaUiJhIw0y1WJYfH1fYUtQK4kZSOz4GDj1t+qlJf/x5KZ4VAzyEKpKgl+N9
l1Pz40M4GKZ8ITM70ciXjObWGAv6aeZ0a1f58Kg3lXth7Z/t0zzQPg4jdzXW4ql3FP4NQe/nCzfE
gBgJO6Whjie3eeFTffoUFN5IvY+Akn3yqWReBYjRAj3xl2p5XOF8vSmZXVKlfPYUvAawq4ba5AA7
fhw8Onh5Z6EaTXLLHK5Kvd1CGvSXwI/zaYckngOHvOdjsX3qP2oGmWS+5U6C1tbcabSRotpoaXja
1qXj7fyF0L78B6ACZEJTPplyHi1XFr/pJGI9Nj5WpFAlxr0XTrLzFwINpj3ARZCr5xm6cjT7zMxp
8xM7XYv6VQ8qYtcco+yrnxjr2M9/nuHn78Tm77BmHQ4ATpuTqbDA75WrGPzkaJb+BbJi8V5X6pLl
yqdP4UZtWZbHn1PnyXYexr5PpZ/Mhj+/D0s+3xhasb7/+V3+W/MfKjpAAdikbMk4+hKteLLpEXGr
2yiTg4RWB1IrdMhTsVc4EAwRUi3LuvYs5f+aVqP6N9WGpTzkmT59bwv8FfawGTYD2mWdGvs//6xP
PihCgKMh5tFimD8f14Fs6swf0oYMwMrI3ccVwsh41ThNtb0pmCG//vy0T4Ya5ineUmyLQCRnupgx
W/pBrjzNLZyI9eLsXXxu4j8/5bN3QgVDlB1NJswOjv/+fy5qcz53epWOQSJJ4oXyVerJiuIbIt88
hX9+1PlJRuAGmBTyA5K8uYZ+fNSxXqDdzkd17LI5+BRg4YZfynUh9DbUMkf/ZRUXF+Eno2gDMoEv
wcc+CgQ+PrTr605Ha5YmM1S6qNfrJtJnecm89Px4IQLrGPoGGQEDh1OecA7HajKsNE1y5J33XVFU
P7BnxyB7wQ9xAP+5cJx9MpSUk0f/b4NWGjK3j2/VyzW1HawUkimbg1DTkebrmVu+6mCOcWAI86aT
i7gUe/jZWOK7SPg1KRZoA08+oO6MS57KMk3ampPa96V+CMztkujn06egIsZByoNlfuo5q/BMsG01
pom11T/wlJG7fPD/+gpNJjO5KBw29LJoQh5/xP9M+0YXXkVtriXL6pvxZpvavq7d6kKV/MniooLC
Fx5IAAmYfzJg+YA6kENNS1bbLCJhOs2+cTdsS7b2+1+vrQ9POjnRdAcDhSzlSUGPmZmH2v8m0x2W
8Nz5DWSakbzSOtXG3Z8f++kLMuPxGQWPAPD8OIxmS9psbjCM9VKk3wELjDGSsxi2yJWD+PbXD0Ny
RkrLse2OpuKkDKEKJtoOOD6xKUEeLXLQQqNVTTyPunMBO/pkDtLbpLIAK2O3P1XubYW1wYzw0qRY
RYplxoDefHX/1sefcxTgG5SFwxSl4CmiUATEYI2rrSWY18MJ1EsYtu68Xv31sAW8CY7ulFdHOPPj
N5q0qnMzVWTXqTXWx6TcYNd0wrrtaFg8/vlR59sgnT/2WC4QKJmZ9x8fNc/FAklwU8m85v/aa/or
KK3nTe8IN6mrw5+fdT71eBaZDkc/WP2oKvr4LHMg3StbpEpQ8FkQMPCMxxvexxImkPGfH3U+G3jU
0QGbazV2QKeNTVW4hV85Jkhi7cpIwHWKi236W3fM/7pWOugSTlcAtKe0kqzvqKyUtJNGM6a48/If
0xa48LvW7sJBfP4+oDpAoh5/gZad+ZbJDlK+wd0Eq47tkeC96roKxvUCxnL+gTjn6cBxNQFBwsTr
4weqvLTIyUMzk3TK7X0/kh8bbH4b1sZ2KUn2kxcidw05Lx+Ixql3/Pf/s5tD5mi9RqxWgp3Y0dbD
hyC5Vt5f1/NoAI9KXoaOasI7uUPW7rKQaem6CZGr9GRn/1teu3dbaS8XdtXz16H25RqEFhpVEPyH
j6+D3c1mdV7pJWNu/J6crLiyq9W+UMyelxA85PgaqAwp5U/7VGkmcdroRy/BeaRdQqvXEHhU7vaF
a7IGiRWbCOwV4LD9rQ3g0Xqd6FXoI0iruBWd1C5y0oxKCOg3qxiHq9ybn/W5Ty+83fkQwjOiQgfk
A1NAD/hxCFO/xrmrnyhVeu4MYl3TUBv0+cIe9MlTuLAeTXrh7npAax+fws6UN8BLaWIrp40Xp2uj
bIQi/uftB5iC/8/H69BR1M0WDokUJNE8WUo6goch74s0qafVC2KtXDzjalyM/DvuCtN7Nqz2z9bu
dG1v5dNR+41r/+Afk8wCBb3KgX0bedVi1ndmAXD0LOpeW16PzXptn5bpbN2ZdHzbXeXVbfrEZdV3
d1JPjWmfYZSjoazQrfkOrkDv7H16YDkKsQZQzTA7CORZW43yBk2OVAfsP2a0VUETVLutzzw71ifh
wL8tunm8xquzNm4d5UxuHZZdP1Y75FGzOsxYd2xX7mLU6Y6EStt+szVNvhdSNA5yJOy1nnrMtOyr
1tJyGXsihfmqK6up13heF3e7qjejdhJrBXSJnLERtLZUPozPijBpC1XKMP4WzTqKu64r6RmaYsre
pIZLdrzo6ZY9TNIi4aBBWCfijZ14g5INOzL2BuG8su777Mq1NBPYHyunqKKmtHetB1P6YfXM9mk0
eeO7TJpWtXexiB6uZs/e5C4o6hW7FbO2g2SxMYEqY3zzaxV2rYZpjlEq/Fe8ZprflmJR/5b9hIeO
ts21Ey2l4dTPq0WTh0BRS6ILWl03G8ManhmpVli7roR6WhxEnFyQRrxiI5wRucsyILjBx6p5QoiV
B3c5cr6GboShrfdAl7n3Uw2aXn8b+3XNb4wJJ9CDTXKV/o/pbWhbJuLqtGtlut4Q6lhsAP/J1Cnz
vZSFXK/o+A7XA/joF2fsxvK6HRwM1xBTaQ2cFXv1422SxrwvW7JLYonB13ow7BkufjPQOrkuHZJm
r70Ommbs4B0zRN28TtqVXeDaEOcwiNpDWVPsXWumsXIC2nyWW67e6tesnNm891YD0Y8Gq+Wb0B3h
gw84rrjaetFOO68dMyx8zLJf8E6xtqciTV0/guibF/f2AuBw62yjMV9Tk8/lwS1xEIpzmDB4BUmC
Uh3kVyt2Bqq3W4zflLb2eIMN1XizNmuVRqqxJ3wjOnNrIjGnWhbOo1Wu8eqWDpIOR5uWcBtGLGt6
lxzbo3fQXF+PqbasYdFXlriyBOypuMJWedxxptSKudLrQ0TRPsGP18iOXZ69YOXzZvDv1kgVvr/e
BMJV1n7Wt8zGNW2W007mS7YcusxBPxG2wWgujwENIcKJZKprO4y/e++flLDT8TZYKv+ffCr1F2zY
giAq0j5vb7MFf4VQr/ErDScLFVRUbYL5dPSUayLfXbQ03DKECNHS5cYQadzaUkBgdy2jAjRERW6N
DIBixS7WEA15QFAjoMxDq7TyxTR67cXE8qV8zAgTM96E3Jr10WC+YC5NCLu6dodq9cK2GsbmK1rb
cY4XqGpabMsa2u7gZv48o550aiWilbjnLiwak3zr3JL+P46Xyu5QrPZgITqh4/19yon3hDeNJEuA
G0r7uZ7y+t/Z6Y3+sAhL1TCl9eUd2nFZPSsPDtyDhyZAXo2AHuIVAyS+fzEG3fugLZkRowsKoI0b
kjzigZSDh3IiOXcfYKn2bXRUnd4ZpEfmu5J1vH5XiyEJZmtZ7jcLnrHoVhH+jbfzpGYo3HBUuwhe
f70cjiml7m4aHUOGrBKGEC1OHnxlG06rA4qzWYTTMTDySnmpPV2luReM+6AmWz4aPILKf9PZ6P1o
knNm4l24YRipycDAog4gcLv1JgJ9n4rBReLVKSnMJ1eT2XaYs0WXe6syxy9b6k3yIUNMM+wKva/7
eOFTErk+KEPsmqXf1vuiylKkhUIjnRoHp2nUyROZNTuepdbi2ueIzr7lqE2RqzS0Jfe5I6v1migF
u7+p13GSSYMBl/YQzH1lhyKXnnlbzRIZy2gF65j4W2qqW4pux/qRms76Xq/WYj07wxB4b1Xva+2X
FExTfzHqfK6SetaLMcy31dkOjdmO9+WGFHvvlghh3wh6G50hmgblaLGbLkpy5q8pWmSmCZ5/uEf6
iIxwmuljHVFQgyLBF9rR0mrO9m2PM/G+GdJKRuuoTeY9wSbbtvdl33fR1GeKibWhUTz4/eySd1mr
0f2HHWvqvm+402pe1Ol1i7qoT9tlT1dsevU0Zato7v3Uux412gVsD9mWJyxw48nd3E7fzauYzKtA
EML8Da1QLfZ5CQa5p6tQG1YoKy3LHwuFxy6E9t6paTTZ2rZfHW7a2M1x6ceELNu+5g5y6DE0VapV
sSPYN9EKtN3wENC/Ha+hs1sP6Er69ru+iiyNURtxsS2oI37RvuLaNFX+1l1BCBvIG5sK2MRI61rn
p11kNN/w3+hEXLM30zJFue6MjPNm1b84fYblLtB8LQiVaAiU0JrSKCIMOSftZixLZHyBor+yczqs
70IsSac0pP/nAIoQSkmJ6WibFwWdMl97pxF4v40dYq5t8737TB/dMlHeVpa7rbY1zNkbfex3Omen
fnADRV1Tdjqh2hlfSSbIFC0n4j/y60cNm1u191cgzdgd8oDgui3vWUmrMR/sUmrvoiAY49FTlaGH
qtisf6Ysm4qnUvMHluWGMQu7GdZi47dBw/crD5kj7fKyLZoXvASYO6AWonto7fxa0KzARh6/NSwv
3e6woer8QhiUjXyKH5ly3OeeRWZjphEkrpR2zPhq6/UNHzwIOOy/2y3mX7aeqL4stHhCJTb+LGTR
EY4tlvYbGqgU91loWN9XBE7fJfqUbbeVR5KQ9GaT/ThD/YPczxTVvsAu/Cf5osW6MxHRlM9OHhTt
bZM1g0lxuPRmF9YSJUZ8vPyRLdGqrngv17IS7y32mchizQVbhhVfGuTP0pKP9BrJA2/VumkvyjVR
VYQ559ibAwl9eF658A9xQ4+2RBon1H3l5VO9mys1dndyWbL5ztP0Zb1CtqjfomggvS33prJmmDXx
POqzTYe4RPZz6MYx9SIfZoEeoc1FDEJ1yS9CJN4+ZZgtdk86McruwbdX5wcW5sy2eczb/CHNu5XE
Ng0bslugsGW7oTrexFWfmsV6X/ulaCN8s5V3SPXZmL97uNc9NtvRp5K4JFceus0olkdrmZrf/uiP
RiLsyXjXlsCefwRpOpi7lngX9eLzj4ZQijJTX1SjIe0nv7w4DBSniYGLgxPhSuJIareSvbKf+3nd
T82GScVodoAk4TD1guyf3scl89rC1BNyxYCsJYItnXLYWmlX7EZds14zH3xxv5LUDnVgG2xCbjBl
9L2w0WwUnLPtl2zZgdZNkeVnU/7VyqVvvfi5M/Xv48RkSLCTI83I4Z9rcTYePR1COC5Lc+uKuukx
FiwbsEkmq/OU2bNn3HdMuOHVz3pz3g1pq9mHlt0eGoarnD23QgtLgQrZy03bIEolw8YulpvKFtX/
cXZevXEb7d/+RATYyym3SKRkuVvKc0I4ccJehp389O81fk+83MUS+iNIEMCAZ2c45S6/4j5DFRrr
R8knav4tbBEVp653FZv9XMCUHJ0SHeMCWc3+AfId0EucH+bC7wZdr87ghx39o64IJTpVaRKhFoi8
ojo8N0i8qbk/q3GJWMUcp8p/hRvl/bns55XmkAJF8pxBgDCR2k1XTk+sSnVDWkwoYAmutPowZ3P0
MjTC/BqLDsab1aZz9wHf28oOYgXX30OsKuUrintsuKL1avUcRVAi/RGuR/0wNdEwfyyS2CnRxqSi
h47LaHbFZ8uZ4cX5vT1LxfcKusKzV+bt+nmx7J7tpsz6+FqqFaqSGbzG5BDF2er5EO1y1a9rB2Ou
hKfQlr6h8c9mmqLqQNwGfDhaveQ4GVxD/qL1hF08bvaeZY6sz14mlh4FfdJXckvy5W3vParKzCoj
z6MCacQPqYeM6tzbxofFQHoD7YPPtUgQq1DKpUNq1nyvzQ2tErD71FQopkiG06bQEff9WDdGGwVA
Rkq/dpX0BXYJlnm4pb/cT6J/1x43U0W/hYYJHWYUo7ZifYqbTY5QvChoUbLN/Nmd+79jaBhfawi5
jt/rTf6zzpN18kvemC9eHqveYc2V9J/7P+TGklMT06gh2ZZsuG3mjKalWgMMVAKkZmt/dnJx5qP3
Z7Rt2jN06SHwkhLvh7RLjjA+v9wfXf7tm1UAnUwJBrU4HOq2ZAZkjwUPaxGHnLBVnPt2dWBaEtK8
ruiKIuRTQsvaq19sxySdARMtWTwgFK4w+aoyzSb3bhTAHSfjcyJxXt3efDEXxBx6VVt2qjKytnMx
R8ajsg4oCcdCFewFf/5nNZD0n9POrqpSOhOa1Zj/9AUXajbP3RHbuugDAfr4V2b3e0JMVyVPObKr
0dmXEoNUwC9HzrDg6iiYUKfJ6vyQJ8ryEfI6Qs5Iu/11/0Nele/kUPQoaKPSCKQhdzlUR894qiY6
gCAylzd4+OV5bG1xLhFKeUh60jcAYuh/3B/11tLyBWmkUnanmbDZvC2hUu/OtJliLX8tPPpLWTI/
acPwj1GTzEKO9XMbCYz7o95YVmg3VMTxc0KMcltm6wa1UMislEA4vXbqo4Y4sHBmP8IF4P8yFD0k
6qJSS3HbLp4yWLuNNSmB00TuCRWa3l8gVVNPiPfUQ6+Keg5oUsrJngpig+t3Uzy0FccsFGVAn1uM
qFePaL8bq1rtHIZbo1BMpjIOrY060GafKLVaVhwTvhglkWMFCewAFmmvo3BjN0ojSNBp+CJLf5zL
3YiiUTbrLg6+aaVk33u0Gb7MrKQRtibesco0uZRkUPDVH+/vjBv7UdJUaJq44Hi41C7H1dZmBcQX
Z6GK+Rs8UlGE2TCjomKZCGBWfXaKZ236kie92Dl/13uS2rLE9WBkQ4l52yEEt2C3C3WQEFHr+dDm
yfx9IPc+UDDaA3ldo2E443SEkOoD3imvtstZRsqCkN2cV6EhPGxRsTDN55/x3MXpS662PVXXvtes
MAHnbj1q1Iq/LSQ83Vm4UY9Kh22gEsFGVPsf91f/xhroDgeTXcXJBBBz+btsQ3aqEJUOWxWzD7pa
Y+x3tCLJcwkbz/cHu95iXHSgHehYSdzD1XHpJkOln56H62Qg/NKNrecPaJk8zRASEV0x1KR8abIy
Wnb22PUJ0ql0QhClQwtqb7u3E9LltsU2MawaoUjNDvICopZ3XzyM4lGy1GkIw0GV0//j0TLyDAkV
NytCpBGU73mVRidjWQccF6K9i+f60EgcH4feZDUluP9yqA7zYAjJFCWtulHDrMrMhwalGW6IVaD3
kyLHV8DKpoTx7ruIgSkRYkhG14mdvBm40DuY5WUR6pkynFCpmvymWKL39h0dRkHVDTgpYQf+4pej
OKOFVAcCQyESEfYvo0TU0jVW8Ra5Q/9ekOfvoSCISsIXEax+OZRK3sLBZajIa3WCGjoNrpv/ur/x
5apchjNcrAiBuvCFcaHZQu5cFKTa1l35XHnhfkJFWF+PABcoC+c5kNzGra09yuutLU8yADgG3AoX
q/zzPzZj12l2t0xFEZbzWv41DcX65GRI4rx/YuA4ZA+SFr63jZZoaGmirtIibEbVOWNFQuqzLPyn
I/I2x1x9/3jsCdCYVLEAF20P8tK6jVumSRmmKS6G61r86Oh1+n0+Bp6W/Xd/cjcOGYAzlb3Ooyi9
pi+X0BrsoUc0j63hHktnrh9qs/iqJ6Q5jaFHp9FtFqpqYucWufHhAG2jDED7CTqAsXkpFi/uqxzN
pDBXSvetGbkM2ZXzXhh4ffHLnA1uEGwYkB7bCFtoXZZLlbPQyOHAjtTyz0ll5E+ds+4SeuUjstn+
xMjEFK7EsLhbEsW6UtZRl6gJBSI5q18iWtv7qoVsPBV+B5eSiTbDN7Utuk9gMNufk2jGOVCjGMcG
bu6sO0IBWb5WOaJhfjrFnvG4DJ5RPLV5Z+iPrrUqeMsQdSpHDCjK4eSkfT4dh5W2Qsg72kiRcI7Y
OSeBdlxfRUd5feA1klbe49D3fyeu12eIzfJBDjlYkeVEXQHRytwQdRzWVR87B9qDJRaFqZYsJ6Qo
yLNRMkYCkGp6lD8qIE+0gwWz1wXjuRJQIBXV1k8QgeudPPjGDvG4HVQSblR4UXO93JeR25nskawK
Lfo0byj/zZ+xq9lzK/2dTW++Gv19+u4ScYRGhTwef9wgGjvPLYa+ClGhMponNBtc7xW7Erqz+Uqp
3Vd1REdDGoK06fpETP2znhpxeYTvvqTH2h6Nf9GkbKcHN2obQX12mZPTGjfl3wpMWisQGZD+v/pR
TfrDQAE2Du6f3xtbHLo/7B35igBw25zfEg3SiNpbFSpKrrwV7MERTJuqnRZbsd4tdQGJj7QKdAr/
4o64ebIws7IXjWw1xIBxeOznLD6ljtGc6YgpO/O6/v5cR2gFk7uRNoKiu/wwToeWj0EhjhtitY0T
Gr6DgRxROSXn+wt4/WxRWaK6w2AkqFcwDyfzMs1NuYpW4uL+0BQFtgipYfh5hFUTtU8aGPdHvP5k
XO/E4wQ2v5/KTThaIxHY5otdhDXn7IBCU82xo5GGXbh2uD/U9e0uodnAzwB+gN3briLisGUbmUsZ
aqJsj/ryoWqqA2Y7FAdlORkr0lLKgEY71/utNfUkL04F5ERMKlfgj1NV4NYS4wRShnGaZ34yusfU
LsyDJszXkXt+5728sVV04PdIkTskkODLL0erJKK4St0yJFRIjmVnJE9mUryb9kHx0bblEETZEHQ2
B21FjEtDf6wJEc/Bf0qn2gq8BeVUPufOV7sxISmTLSHo8PLIvi8nNIwxEsjK0IRjOc+fUseLH6Mc
i5X7e+PGRwL/yN8OHA2P6y2wykX2G3pZ2YRdc+61kUWrssk3Z9o6hrKzIW7MiFdedSTOScLsNlnD
nBCq1cjshTHVoLMAb3FOlmL5en9G16mXpE6RcrFsBFBbNsZk8K5Gmc26LWS4hPY5rSytgPtm1Tid
zerUHHL8itadlbxxoCH+8w4CH4TRssXBdY4YKnRjm7AtWvU8Awv2rVLxjpgKvBt0zlMF7Qg0i8wu
Qbhfbg0jU+PB7aI6TLJpPTaW6I+ZGPeCmRsT4twS8JJMUoTdVl/XBLjF2upNuPZgkMpYuF9LAPQP
xpDZ786CeHg10H0k5vCBtl7rIwK8eI80IkTUujsR0XiHUmTmYdGwVry/PW5sQlTuKQIgkoNyyLZm
JjHUQzbWIjSQNDRBuHuKd1oMMexVmW4NxOMo5bVw5UAD5fIjzXM6ZgiWixAHyAypiwmamKLsZeK3
RvFAMfNuwYAHins5SlEs5uj1aMehBKt+TJRVd9F1BNK2s2zX9wT8QEiW4BPlnbTl99RdiXDrrA+h
F2Wx82jMC0rPqdrH02lRPJT10sURe2HN9eQI+nhBcH1Ayoi063Jy2HfSXV3qIew6rwhHYgUaPXWd
5jthxvVOl86sGPqQgQNt3x7d1u3brpzVIUQQW5wp0g8+nLLuAHl8rzp8a0rEx7bj8Q+4CPlT/ngU
O90eqITbAyCHJDuPhj6jtaLscV9uTsiW7z1kER6qzcLBRnOAP8ZjWGhT+UFxQBqgOGsZOBEocLvv
n6jrC5cczpLWS7hHoMSzuY1Gw8q6FjBRONpdlR+nePKcs9EpJA+WUwxpSPld9x6Woow/vX9kMgOY
93QDeSTlpv1jMVfTxoZGrMpjLozKPlToz1YPZu2BY1kWsE7PbY8P3FG357E63x/6OqaSZRQ2HM0F
lF62Kg6a2Seum+ZtgPBE6zuVsX7XEgsh3VWNH1ca9J9a22gP4P2ineW+3kG8nMgScjBMaHBbFktr
iE7MZd4FgyLMh6zpeNn0dA/3fH3eWVNuLvmkyRx9c6/Ms9b0IDu7IFfTr2NW4ltbNm9uUv9rW130
eH8xr7crjBIJQpU+9dSONoNpqQmcSbVRBWpTpLfXeDnn5BWoeGh7OP/fZLPLXE+OJXHx1BNhbG32
TJzqVWSaCRI9Iu6co0jAhBxRhR7U49ykZi6hnmAGJKRnPWLEqD7TgBiHr9L/D/tPIIRa75vJbER4
Z859j4A20Lpzqkw0SMfYkN6ZkxjBZWVO/PP+Ov2+8LY/HvwABWVSFGrZm3M9xXo2aaJpgq7I1gSs
aVsan0wDAYVTUVRuk/qU24vkMM114YQRzM/sUHTG2B1TMefAqrORwHttlm4840Mdx6e8p2pS+HNc
au5To7aG2XwuUZ7WX80EpMOD0rrZ3xZfZ/XzhNsTpxMy8GNWJJrmg3TKrBeAENg4TlSzi886RhPj
MYbbi6QYeLcM44+4aN7ur8Ot/UKQb/EhVXpsWxelbqxUwCVmDlMNmIu6FK9EC5bvNM37YyBH1t+w
7ybqp0i1ecTRzE2NCYBzMMriTT+Z4wMGwxOWmPF6uj+p63PtoF6AXBpinMxtW1MXnefxtkVVUPMQ
fwAdVB4L3SnefXsQ0smWPsJ25Etb4jXJStc4Lr7Lw6wWR7RGo0e9KbWd2vmNDwSFla495UvSl60o
W6kArrKSQQTCSoq3VtPX7IiGe/5g6XVd7ATeNxaOjqTsssiGBOpil6/AuGqVsWiJQMrUfZMQymDk
ld/5Otf3IYwn+caQUtDb3dbpQZHXFqiTNsBGaXpE2HZdkenu+jRQ49z8FdnKIHZofdeLiDAljwtR
MZHxFeEOhiRC0A1PTFJkybe5NScEKhVvwMibyHLa+WQ3JihfFTQ7kAokI9zsdGMSgthRKsGBKhn9
3LJFC24QBfVzvJiJCfZ8oZV9f8/fmqJLixyQB0HRFclaVxZP9FjTBE3VNJ8gboxfitoVzxn+HTux
wvUugVTHGwPvhQo318blLinMssHbY+0DE6NszW/L3IUi17ZLfr4/p+uBcFGEWA2wAjWqK5iQomHy
VuLdCueh1/zZyEGfxsa7OdzwtwnuKB4RhVD32LwEbhlTYLbMPsAu5mdsiQetnF+mpodvM6jvL9TL
uJggnIoHoev20hDY5apWovRwyfribQBbfQIbPO0k7tebgVFoUtOQR8aRGuPlF0LfCUiqKoZgqubq
CT00x3dje5aQxL1c/cY3olDKnIjDOc3bLpWjYvxDnWAKpiZXDsAzMPmWYPx37wS64FzoACeoR2zB
U7NS0fswqe+jd4ZtCl6hHxVtXXeCp6u5yHaevJyQOpGfaLNsGVQmZ0wAr9d4Arz0qvSy72p35zK6
uh4gpnJogAnRppAE08uPYxapl+rDNAW54VA/GTT1hMcYDiZKkT5MmNH799fu5njoLpBS0AEztvG1
qiLqZaAWE2A/5n2hwj6d6mlufo16kj8oWgRr5v6AVwE9E8Q6TRLWZIDobO6/VilwKPCMKbDEYp7S
OHmc1/RtnrQHUtCPWqQ/r6W5F17cHpSTpbMV5eCXq4revFCb1ebbqeqb56wHGoyt3zWYwiRJWvlO
332cymknjNTkXC7CSDlXigZkD6CHiAQuh8U0Lev0tp6DNga8P2rqcR3Bdnalnj9FvaJ8wRRl/DZX
VQqys2zNL7YwzV9zZH2/v+ZXmSO/g6zx/1f4pdTz5e8oskWAzbbnIK5MG4HdQZSfFdrL8aGPtEpS
nCrlM7Rcso/7A9/aXYh7/CbmUyR0NmdGmwfKQ7o3B8MwLjhx2X8LwLct7pJ+X8f/uz/Y1b3GLD1i
R2pO3J8kbpezpOZuT0OKtGNCGf7jgLMEuH7Ffosi69e7RyIXBUAFY5V7Z6sfO0U9nocryp8zvg0h
XjpQ2QatCOZRt0/3h7q+dRgJhRTeHoSSqT9dTmpFLrZocsjzHsD2V2dw8p95K6ydG/TG0tFFpSTH
FS0VhDdLl2g6xh5VpgbYpWafqqZwnspSiT7pY1fuxAfXQ+lknmBtocjSR9tWO0k8C6Pq1DlwM2c6
ZVE7HWcdhlGS1u9mTFO8/S1gQz7BA77N4ihPa84MfyioRzF+dYpofCXUS3cCuuvDxWPKN6I2gy4h
BffLL9RMapqKPF4CbRXLQRdu9j1OpezbaChnbUhBcQOB2nmMbq0iWE8uUrCsFHI3YQl8PneZzXIJ
0hjwowcT6cfIqvtKHa/f37sD6QgivCg7+uCdtsWfOF/aToMDF6S0wB+LHswsAuHz8f4oNyfkEixI
LXUkMDarqA2/xXq0JUD++duC/N8JVBukV5xCdka6PlEgHlFJBZ5GnM3NfPm9Ur1wnGQxliCf2xXn
LS/yjR5W2P35XN98fBrQebijEuNfgX5XHGRn26vWgJb317pvgp7Op18t4r8GLcP/y2AcXYn6ZVpb
XntbaLUbQUwLvMFdELtwVuebCQQYvhNc0dAj2NN3Ogk358dTKmOV3+7zl6so2ZR2NU5rMLtQ/A6N
3c4HoUJ1EZ7eAeWqlp05Xm8QU6OZBWScj8Y+2Xw2RPDdZQHtEbhR1QYaOuHnwfMwHWu9ZQfAdXMo
MGIAq1CzpNh/Obepw3/VXRcrkDT+BzKX/zASnE/cUO3OpK73IpNC7cWRnAfZxLgcqauXKHIFMo66
o6TntBpMtJuosN7fizfmI+EDsk5Aqw5to8tR0qUatcGsXRJcXI/GslV+miW8I4wurdf7Q11vCxaN
7A+8kUvXbKttlBdDZ5UV6naNaYFFG0qI44VhxCcN1yicKT3l+/0Bb6wgohHS3xhBNFrOmwijNVYP
mwbTDlYlcz7EKxiGfjWnnd1+axSXS4Pb3fn9vS5X0GqhFmIi5QRG71bcsl5V/U/N82LnVr8xDMVS
uenk2tFXvRwmbd2caNR0g6VI45MyFBge04t+/6aTF60UXaNiBDricpSs8nocLPMo0FLM6/NSeKeB
EG5n092YC/er9NahgM44mw9TV1oiPfFcUr8l+WWVq/tRzeN856jeHoXNrXPv8WxsDpDIklbrrdzF
AnnpPzhF7R1jdLB3Pv+NAyRDCPAjJM6U2TavbTxnvQMn0w1UBNSQwxPaBwRJMTed8z1h198P3WXO
QHmNZ5Cyg0pwuZUVsqusUeISYQiNTCjunhG/9HvhACEBrz242o/CgRRd+ireuGNWH1mXA3oPWHRk
CHAuXxPc7ZTlx+J+U5fuUCYfegX+h11+S5TXSGSPjodxnTDm/7XKr/tH8frsEzjKS5MKAunr9hUa
nDgbcFaI+BYgKY2iScOp0eOD0ZhogUfjnqfC9bdnPPbW72oax38TMpCmKuOSwSCqDXfG8qiqj3Sm
9kA9cp9efg9A9hQGqStQQaNkfHlasHnpoe+sSAV2zRgQkdFxSOG1+zCdvU9gz/LQ6FvxjCFe9UqW
Ne2oxd1YVUbmsFJ6leyszQ4H9lrbWAHEId2FJEBfA6NirBePxGspT1K2p/N7TYmjam2x/2BsyMbN
VjBa7VLdQRMuDnM3Web/NBc74ue4AhV7sDBaHB5yiVh4XHlplOMCU/OXZZUS2JKYhXt695YCFi7r
wGSPvP2byadDBse6LpIQN1T1OJqTHmqZAmsEpVl8EL3j/eHkjtl8a65EOo3032k8b6EELQp5dG6S
NoBzn556rTWDeZ70J09k4hFgaPbo2uv04/6g1x8YPXOodyQrNEAoC19uMEwGnay3vT7AgbTl2KeI
EUNEdFInwFYLJbu8Xru9xjU38dVcycEMyZGRiLUro6QokdrIdFGDuBtc5ZAilj0e2rabutNvMsLz
ONbrd1czhHMoJ1Vkb6vXD/bJhif4sR+pW6MGpeIdWiUYLeTcR0mUl9xAwFwoXjVwj/MUleoDVLvS
+p6uTVT7Q0zA86Lpo9H69gBvKBDdYOaf26WolbdKoXVBL3u2Bum/XePKhrF5e5ysdKj/KeYhdmgG
JF1MRtcMZX1MIli1Xxcdn29cUhXqsU7RjeVJndxkwFYWJe6zBXvquzL1bvtmpUmen3AicLyTLQbV
fbBnqeSBnED7q4W+m55FDGHxKY/GMeNnOjDJ1NFzoHtFs44bo6G9QgfBLhHFm+FLmk/DgFFh3eGa
O2aFlh/A96z1g572qvqXYmqT8qg169ohaao04w/dJFPM/SguPPXUdFGuvWaT584viSCP+IWlc458
QBkvc/7fZERt8qx3KMU8xeuALGqhFe100FMbmY50LOIfWZ4l2kNermVycAsBPIlKjp2rT4lau3RM
52zJZsbOUXByTrNbpMbZyR2nCYbRmZOvuVrHcYJRqpvjWYAtaguZnODJB3unTR89r9A5Ct6ci8M8
pjAIW6q5+oOXNY7zyLTz4WD0atp8itY+16XMaNW9DqJQPKQo9LV5xC8o+lco/Vq+QtmP/7XRJElO
KQru8Yem0dyoORhVBNd76gqI/cVQo2XRUahCGmqoO+GP6WCpp4hmMKbUdW+YKKJ0qvq9I8jtvwEn
ibWvC7Xl9Ato4X4MDGvpEFZC7Br/8aFGAibJSmc4pWBDxaexyMf/rQYa0h94w0bvkKAKFB8ztfBW
GroTWlfY5UbtcSgQ4zh1VpWlDxhtDvPTgjaBhe5DtTRnPjV7zNC5+x6NtW7tY5vPdhLmTpZPZ5W1
d3D7Vkrnf7SyvfhfMWtDdtQmyxPQW4oWDmillvVH0aVJfVzdSZSPonG6/FlNVP0v7O3t/KXV8WYO
6n4WsEe6BCfuIUEc+UUkAt4+cjFFf6gjRfsymovbPqcZyiOHYtJH60Xns9MG7FFjeHb0zP6APhSu
0wITz+45pvepnZEQHJ0vCzS85HuK/XvxMfUAuRzBBon+TcRL+YICO2IlJQvVP9SOFithMmZwvVFV
sbUfldu6/8uRG0FTuUTi7EVRgUmcExojy0Pe2guaKrob6apfZUY5nQyT11MLBoxFje/t0Cbpt8lS
Fu2jFTWIkOawAPFgbRDqSxUfT6RFx4sUK5rz7OGY7lOWElE4O4hGHdYUrewPtTKJ15QaVWT4kVFm
H5pc657nqR4RCC/x6H1w2t6wFN+F6vdGKz+aazgkhTcWPpJlXHlH9JWS+AsJWJziAZzmjXc0Y8Xp
zh3uql0tHUsVZq3EeXQ2QJmpL0vB7exHUTlEwUJt/BW0vJsiS+VZPwi0UfkH8DihO5SMun2AZ6xQ
50yE6x1n6pXiOCtIaaGFUrYLxzEfZmxRvBpFNmfBJUzD9xZDaNfCbLsXkxO42PR6T5OaNP8aCdv8
KUd9rP4pKOG5gWLgxvpmLXn2S0/MNHuD9xO1T502j//AiHPxTUY4yvMntVHdg+LGo3lcrXhxH0Ye
fSVMZ2yMXlRvjo0gEXzbL9aI38GDkhlO6VdaLJLXeLaozOH52c7HFk0MgVCO0ZuBmuN2D9TOqcoP
Kg/mghfIZK2QWPoUTdSk7qfD1MTNenSG2TU/Jms6/QOGcnwdp75TX8bSzV2k2JBo9Ku0Wsb/7j+p
N2IY1O9laZlNC2hoCz4UGds8qVcD1nymnuBjzUdlNasPeAMlgYG66gMaUib+QmP7YTQF0i8uEm33
f8RvJPRlNAGdwgJTz+VCLWgbyYOia0WdmEaQ9zHekfMa5+WJeAbu1DTiL7zwOe0nMXTQf6aSDOqb
oQmn+aGVyvKJy6gSxypdByQ+jLXFEh5H8Rw3bqE7VZacsIsuDMfnYFZD6LrdgIwESJjul55zVqe5
codz1HWjcgJJM2PEDXnLPLMDvB+LMFoedScDzOXPQ9fXh2ZAuu3cwmrQK5St6KO1vj6bOH37djw6
/5STFq0fTVrz03tDPKnHCMcRwPdvH8BNiKcgmpeuY5WGFZLjxkHh+W99zm/iPix9g/LZYM+FGtz/
NlepA4NKgh6QbBJh2jOXMVcMvG5FhSkNu1gbT6uCh3Ndc3P9H0YBNQdHDzo3VeLLUUSzVOvqGGno
FMn07LaUMnOrs3bmchW0gsYgW5S9AaBWpAqXo0wjZoOmU5sEcrpFBAAHBqtovXi2MqULCVq9gL2+
53t0vYJyVAkIxEKApusmJR496hJodZmBQAiuRj0IrxUfosW8U0a4NTsYjpS5aVHSAZF//gf0MDco
GeHJYgUAQYbxxHs6pF9GnI+Ng97UC/gao+jHp1EYSr+TDVwF5ggpoB7JFMm7OH6bKVoClTJ2I1Iw
a/rPUE7PbTv+7eXOf0kS7fke3h5LlmVgeCEBIv/8j2mKarGageZz0MJbQ0QpirqHdFU9HCgMFACo
VL+9d28yOQTUJLeC1u8WcIUo3GLpCpObyr45eNLvHOlBsXMHmje2ieRUYBvFXSgJZpfzmtrUiepK
94Lahtl7gvBl6n6lAyw7WBZidYcFXcb2yUJtszi6dbfyphcLlDxMtZQnkaZ68tilVmwekyKxUuhz
Ho7kJ2sV83iMnLZankxbpEhcZc7oBpb0QLMPelQiqKYUnZv+6Dma9llHqvI74m8TtF817tYD0YrR
fdeQ1eq/e+kcRw8NLeIBU/kx7gKrztMeeUPbyY8l2FIiZhI/dGhwwEEasY1d9QDkquz5PYWyhI22
QrotZqE0j1aUZusJ7bzotbGVYvS9wZvT99bwwHtJoAhgAQAwIJcu1zVLEhNreBX5UESP0oONPhxs
fiQ3d+AI19+Pcag9yHIh4NQtmieeNX0QOurqmt1lgddbxROKa/XeNuHXXryUcjaAASh7EgehGn85
G4MUAAICgkNItM6PReKmB9MY9s6zfEmuRkFiWNZxKbBtrYFF2ybk/OxFEEnVq0Ck92SmUf+5Nrxk
506+XjYZd0huKtVcCSS9nNDMmvWotyVhY1TFd10fxXx2UlR4dx5P+ZkvpwQFVUe9CB0UFXSX/B1/
XBuLOQ16PSlZuNKlwS9Rg2xxJGyERty15rr4LVw3XLIcZbD9Ii/7Hd6o/DCX4/+m7EsAIpuDNuHl
+IaF23fVUvLDFXA+oJyL3rGTPrrG8N0txr339PoD4n5MhUQlqqJSsi2PQwrtqqFCwicS4qemFtO5
giXkrxZo9PfejtIlkpCEtrsUo9q83HaMRTCdXKL8IqXUVpb/WtX0btgSfzOMW4r99CcAsm3eF8eu
U71NFYWiXkpaM84E0GJ8N72NUX5Xk3FZsSmkbW6KIXNc4RRLHMbVXPwNnKAOZ6vY0zi63vAU+ykG
OR461JRANqNk4CxI2J04VPOCOnVVR16QdPaek+aNHSD1ybmOaC8RUm+GiZd26PKlTEKlSszP1moY
AWZbc+iOqX68vwVuDYUSF5VXqoESGHG5tbO+GNaqc5MQedHpoNJiPyNkm70gOdPs7LbfG/fyGLmS
OW/Kgwwx6jeO6I9j3BodOo4arNgpq83xOHhmM/pt1XDlFtZAcRu4clv8bCst02xf01Bk9Oeihzho
JQtqvqvlJsVzD+qgeBJrnGpne63gmld4wOiBMeVjslOVvvG9+bmcRtTHuea2uQ1A47rvGy0LB5Ma
4qNGXdp4HNaWtPP+Z7geSEYpABx0YDa8RJsvbpvl2rZ5XISt29XkCGX+yfLSPQOr63tMLj8dN9IQ
Gi/bfCDPTVw30GIIh0KNXxCMlH7J3YiwrQazFg3TSOzc3LfmBZoQKQ1wsjRLNoffxEQ1w0IV0u6w
IsuFBG96SqPMfP8l44G9lDhjNjFo9836tRnes0bqwOynPh9S/QugFYidZ+D6rNAXgb4iQ0od4arN
+916wtFqc6hDfSa5PrTunCH5NejDZxX87J5Pmzx5l6dFqqpwxxC6OrS39MuTmTvrMqQ93GC3XsyX
BjbCSqV8UErUQloEFzXQ1MXfyVRWM+i+mVIU9znaBu/emDLhIkfATlpCmi5/haNEHTkDBXuns2Pf
WgvlGY1N5du7R+ElAh0AXkpG0XLl/7gZ5joVZWRbUSDiXPsA6aT3cRYod76fjML/XFHZa0SSBuI6
DxJwhM2KRm6jltEEgxxhi0E8ePCqlse4VMfcR3F2nR4TF1lUv7YivHrvT1Au02ZouXMo1JAdQGXY
bB3Vjh1s0xwotk7mIhM7a9TcNX3qUeN3ktZPeKw0f0oHlSCbfuvO8NtjyMwtyNhQBCkFQODb5Cez
O41LWZZ12Je1cuj1aT7o6hLvdKlvrC83mCovlt84Pvkr/viKJMcxViprHRaL1vyFQnJVHaq+G0+z
RRqDvrN2WLLU/uu9SwvqWWIHic24arZiFfOC0LSmVW0I1fzfrF2aL1pZzidVdoGj1ckeAAdNh76z
3a/3B75eVDQkQRGypdD4oLd1Od1JxdAB9Yw2TA0P1x+Igy+ir/WdTbu9s+W0aNJhbijLEOTMl6M0
yrw6ldl0IU5ufZC4NOaGXpvOmV5Mh8U0sof3zsqgXeYRz4MAQcBnM6uhQL4MZHgVdirldasfQcxT
jt2Z1fV5gIALF0qGn8xsC85Ao9p1E9UVYdz1Ue/rFkXcg7DtuT46hXYY1cd0Xdo2aAd1z0nr9yt3
eRYl/5xmICkl0KmtqE7TWNmAAEgbRsOqx8/8399OXMRnUwrKHzVw2YiAdUIWd9tK73w795bmMevj
2Q6ztenzA4mxpvtAMfClYIYkQJkHwe+kLO6anT17GYoPq6xCxz78zTE5lwMqNy9a2iz/rf1i/kP0
P9YU8N0Mnd84mrOgNQrLOaiWQiEXAdi2O7XYjhZQybU0eohmMWDdEPfq954aOcX1pkRbCaxmP/uI
VtfTQVHdKPZnrImdwxSVhv20RIUXfVin3q7O3KiLdeisaSl8Lqmsexyy3tJQga90lJ3hfbffZtS4
vRcvwnzHTwedzl7fpv8Zxuwk/9bG2q8/DMVMskdwY42gWYcXJYppyfi1KY22CmcFUfhjGTee+TTV
sxodDRHPUaCaIwYCLl7T4zOtCOP7HHmsW11SoTgivWDQyVAKlGCVxrbeQLpWXTh31fhmdkbzSxdq
ah1b5KvLQ94ty/KUFC5Y7swizQ0roHTvlVXkBcKvifAUhx4gXtu3yK47L9YiQbW58JYwz7Hktbte
+y7WXg3wGqg/iRYIhU/Je8+4ZxtgUKORlpeMKQ8GmN7Ls547Ndf3sLQhYW3msmbt8lNv7EbwNHjL
uO4Rca7vFiIlROKo3NKYJy68HK936ezakehCgRaZ/dBMitU+G2tp54dUCPtrUuVDv1PpvDFHhAUQ
E+QRlPaemznGYKVwslshx2s8Rcg2tr5ikK3lxvpejTWWk9mBONS40iACbR5dPaoXHnTI8YXF+yD7
YeJRIKX0WjdegwuDlw/n+5fnjQVFZdkCroMwpETOXy5oCb11Xam1/z/Ozms3bqRr11dEgDmcspNE
BVtykO0TwmmYY7GYrv5/qA1suNkNEfowg/EcuZpk1aoV3hDEKkBEkKJQ7nZW3JbGIYxM4XH1VtaW
BsCVN/qqVMP7RBwHQtr5ohODVD0WTh+kLjbufqKp4UHtOiSUMkh2GxXR5RPar5cR22VxKl4LvFhl
7FLGjUNA3ps/UQZjSA7z4QQXbvgos3Qrc7my3qLVBPETEVfe7Sr/DLMRETRdn4Pe1JvITwqMfHyp
wln357joGRqJItzCq16+UXwx4fXxDzkprK7zN8oUUcH5p1eDwbKrx3ws81NpR/HPlii9UfhdW4qi
DO0mwDiwrlbXuy70zsScQQ/Qk09+VIoYEVRngB+0Vik3EpbLtZyFPbuolDAtBOt+/lhxo/WSHo0R
zMYgb0lrtLu4x8ppcJAae+9BIF0h+aHhQ3aE4sv5UmYzoTCSxDayKHlI2SCn+7LVs+dZ7+IDMnbd
u9cDSUokWwQMFs3GVZ1ZTTE65qZiB9iapL4SI7RRZPqx1vVncCxiI4a9aluepxBL7kBNRJNuIbGt
KglpDbGmAFEJ0h7tvR26An2+y8M6V57DPg9HMEGhUOlXZzTGRy1CJ3o0zSo6KSouel/jUa3GI71f
59fbr315ravfpaOsA32BZjXjqtXGpQWXabJEdWDssCUocKg56ooTbXTLGddcrkNbnqEY/UmYSGuB
RxQWBHdVF7NrY9BN1SJGeGNjg2B8kk0qGG22nY1zR4kDeHeaQkBXewHVbmLKYTf1z8Ex8vmQ1bV0
9ognGOpT17kYJcalO3yu5tzVv2Rulht79laD+4uqjdZxsHOXMS8TCmXH/Miu72pZhlAaxqRsfnSD
UOuH3IjD6EiMyqp9pHfuRzyBU+8QLkZJX2wm0fdMhYkdOmrlKr4NiJPfM1+psGpDoG+4yzyzye9I
UKqgAsrFPJnEX9nhR+V+KZxh/EVxBpZmqhnn7zPdHUyfoWhi78BmRIaPGQkuHu1oWH9EHjbuDcjZ
AuxUOQ84Q0Qt9NPWzZV5H2PXmf/JTQwm/mRRP8vbPjaycM9g3DCDIgQMeJxlTAxXZVrMf6saP6MP
MBiBFsfINRZHAyxF80vkcZGcpFoU3DMhwRlt+xBzro6GfMKVBzmnv83heke4vOt1OkQ+gmR5d0NR
b9b7VCvMD06Vyu7DkHj2i+GU7XTEa5xBfoYogXK0Rg/hlRgsh4tUQR0yg7SdMNy3RhE/YYNXeneg
d3DlaVo0sHE2ikbqr9n5Sgcqr3c5qY44UHw6xa0TZsLEiXComkMoB02973I1tA7wm4GexShQwOxw
mgKbTEcYDlqRTdyFx9JTxSM2fsgPAl1TtGMPW+s3GqfKsGvIaNV7Ju5WBHXUw72rFBNOOaqrzPNB
iZmT7RdnkF/W0GjNSdXz5uuE3Y4XFPQhv3lxZjbU/qken4zCy7WDjQVV+2UeoR1tHJrXkmZ1NoHv
L11WG5wEx+Y8JEbaWOnaTMmTJgaKMoWeVD8TbXEft5A//jO6KCwfIpw/futx2t8ZCZ+3waXF3k8R
056dYWWVe+yl6j2bmRGlDIZJi3dmbmpfHanQjq5D9FBu3XLgsCBV04UnT2jTeyUf6AGBJSBlRBWN
htu6iehM3RxZVlUFRlIUgJXK9oONCdVGgXglwjBMtRaaAD0LsOLnb0sTYZ/ZbVQHnQkK2J7b+BDW
TXsyyk1a0bWleKCliF96I+sKOy+cGKruVAfWNJRYUznjxznTtD+eYrsbHZIr8dl51bsiQVxae6v4
3KQt+YbtNUHrDeYDmiTaUQyVc/PeW4DxBCJ86OJBxuWiPX93xLEeM8C8CUwnLO9HtypOCbnquzOX
ZRU+D/nu0lNbXuu/3R7FtMRkpE1Qj8n0IYpaBVhlDoYQrdj9+x/IoLO09LCIS8bqtRVRp1h6HLdB
LbXi4Ba22JMSbqVilx+HCSYlnwHBjF7n2rPXU1AKyrSxCeaxcri1mbX0oRlv5A6XCS2ruC6ZmIHo
ObCZ89em0IA0W5HQNWJweY9i8XSaNIiTU6v3dzE93dP73x3nlJ4/UwX+XK0XWqAqgNC1QWrju5VX
kXGo1b7deKpr785EqNiw1IWEut7Y3ZSXEtTA8oWS9NDIApRn7WxhgC5P6mI4gEY8206lGFh+xT9b
jqsE6HqRttzN0t6rjvRuSk/rd3Kuwo0HumxQsRQdU8ICzVNi0PlSRmeQ/SQDnwm81q7o4xe3T0/z
oBm+OqsjKUlpYL+mPb/9ta49IRKM9KcWCj8acufLdrmdlaGtt/TF0nSHyKmKQyXerKS1Wxvx2lIM
tihXWW4h9p4vpci5x0cAN1NLsXBEQ8SZ8dDeKcZh//YzXdvxS1xdKipY8NYqUNherJjjULQB3tcP
DlpWgPESiYhmURAxwq1y+GLMSLHI1YHGL7z1RVV4Ff6KLlUSobLeEGXpvZZ0+YfIdeSN4uERbE6l
t88laaZC1fwyAMt/HOIKv00car+FUVccJbiGXWRAgPOaTPpWGCkbAfrVs/g8F2BchTjlkqeDGFqD
2UYx6rmS4k0YFl01Hz0rIyf1MtVLdpSJJWB1tU3Do9WAZvfdpo2Vfdta3pdYDNNPd87swY8Vp7X8
dDCr4UD72x59J/IIjIluIZZV8iC2L7R5GP0RSnzn2/hGPiUdFezeGVIrRfWnq+KNT73smfVzeUv7
HxggzeO1VzPpYdipgGmDBj2nnRsP8tAVmDK+e0MtYCtUjJD3ZE+tegJJ7CpOZVUimEK92xtlnDw3
SPFg2tBW35E5pYR+/4IEHJc1cYygsXN+VADzzpYYXRFEODgAL8Z4Mq1H80nHzfuvlobhRq54cTS1
V4MhaMfEUqL2KmY3VJVAkqY+sFyI776h14TuucWOcmf3jvHp7ad7FfU8+2qssvT/0OZ7ZWCtDmhV
idBucMpFgVtr1ceG8fMAl6ApPPBdZllrfjxMurtL4JM7h85urOIX1o8VGu3hZGu3XKqjczd1bqod
mjjN7G99hYibP1VNgZaxsFtckRrNCed91YW9F8xxiDEdpYCd6KAoQPI3d73IR7i6HbrZD1qrDNQz
0aBhmihj6Z3qotDkLXlxF+/FFHl01idgwurHcaxD8TtWKBn/lJhKel9Ko6IYMlV0iO/12M7k09B2
zh9Li8oftOSX+RcwedTmkjyT31PuTfzsGyPz/Byr3fCQ2rnzOIJQyT8ZiZn+ggLgfjYXUtBHb5ot
617OXT7e1yNtx/dGf7g2YFcYuAKn5hwtx+uf+22EvwLup9eCBqzAwfO63s8TsHzo8W9xwC63GEuh
+YtgyqvO5mpLQ5pyMRi2taBI8/RzUypiTwsPloE00nwj6724AJZWOhkiak/wF6l+zh8rGifMqctO
C5TRtP7zhi6G4tm55ic0DuNTqdXm1o5ehyHizwJIR/pu0eZdi28oZqeArpuNICF8NIdxmkVymGeR
fhRxob1XwJ5oRyoCjZCijkn9uvdUJmyNphJWkCWRukct1PVbtY99Qx1/vX1SwdZdPhkvEv8alxsO
FeBV6HPj0fMQhJ4DMkgl/ql3o9c/2eo0zAeaYnAywqk34p3QukZ8aqHbvMwIfPZBkcAP2g1scPgP
dLUwKpWJdy9Ks6dbULqibh91kFqe6wul7OePGnyW2Y+QBCmfMLdMql05NvZ9Q/8+A42P9uB+1obU
9hVHmyBszhlUiWzoMAiKEmQT/NqM6hFaSh6lR4AvU7YXvJTySIiZ9Od5qmJn72qT6z5Js6lRb8g6
y4CvULjA9PscY9iOEybu+b8yP46KPY5PxPxw3vXSghukNq0Iv8eGG/9AmZDxVRTPVnoMvX5QTzoC
6vaPQk08AzCIVynP+B661kHB7DU6WtYMdBUryszbNUzs8Q6e8ZO/r3LX/ln0sgh3wzB6mZ/OI7QE
i0L7P7VjrEecKDv7hEtQOey9xEq0W82I+g4owZSSQxRQALR96hR5inNat4BVk1pXwr+QHDTTTypr
tPeiROPqWBhpkmB/PcWfMUbHTBl+m/dfM8zK/JBXdf5Yoyr6TBaDH3AxT3l8yKXi/Ojp/kH/C5Er
8QerpzqR3TKhSuLE/Z3N6kTvRKZz4s+TWutHwdbHujdU4t/oYoWF34A9ws26ShLte6QMfXXQ41za
p7SVs7vzukSNd5Wb55CxsR2BbT3a6gvpR+d9yHVEPx+GSWbV0c1Tmd666APlRzVG5x3LeArFwdd7
TdgfrFiPu4OplB6ezQklFUzPKYUW8vZxWCNkloPHgI9/AJQxL1v3CCCY11AQbYqO2pu5SNwOg2Ej
dlUwAHlpM+ih9plwrej05DQauDDs+mZqt7CHr/Xn+QXKsJxGIMppNEe4tc8DHMw3pkpQKgPNkob7
hKl67N1kM7nEzpSGWp8U8B/anVv3SUXy2WLBSQfF6hHYjqL00KXl2H/Aed0tTrlVhsWpUVRMlRdJ
mnbPEM6K/V6vayS1vFL5XoT1ZND07DPvWGP62u9ytyteEtn3L1zOuJ45UhTmvi+9bNypvaLqT01V
N/pTV2TGTztC3fioTHFp7aq8HrobTq2RPJg11w9G9pOYVL8rSwnqutKadCO3ufxoDFVVnQEEhBT+
XF08btGjUtTmeBVXmZP5k1VmziePoWN4O0KumLHVYeK9TwpVyTBNbxGU8aUsrO7b25vnIlXleoX1
DdABvB3EjlWOVcPTixKz84IRx4JdR5+Lia65Jeey/C3nO4Ps/pVrjZ4eVJzV1Td6uNJVQvGCPuv1
6Qh8FKfIWcXi1hVWdm+YpVEcoj4UzkbKevmaKSFJWEnrFp73mhpWMvwf21LN7tqm75nKJ8dOcwTk
2u6WRWfM1UW5r9TkZNXdy9tv9nWEe/7Qy9r0zMjQ3QU8dn4cvHh0JeDC7E6VYU/HV++b34qrZs92
GiHxECWq+JJWSvICnqDub0Y3juudoqA1gXVRZd1PTE2/Qy/wSuDC5aDvXeC84oDQ5jg8xFLtkuPb
v/hyLzDEWDRwFmgUoNvVngT8nGNQHOd3qORKDNab8ZTRn98IV5d7gXrFY9SOvCwgtzX8lZ6FOUdK
U9zNQgnHwIPH+EWj55Qc7UTFbLo6eOM4fXz70S5zL3rOlPgAXqDeM2Y8/xZ23an1oJfZHV4BzqEa
bf2bY5QKcbBJv5p2Xb1XCxMrH+buBoTAhZZoXCDdMstIBujJdxpSNbVvEqFxaFW2+HRXPtmrfsgi
mr7QwlapMoVwXE7ukN3VFiJrkwTPV0XjFljh8pPR5aaDQB8BdQaS1/O35+WTG81gFJZu/HSj1dH0
oRdO/XESUjxledL/stRu/PLeT8YLZBhM3wmwIKLs54syCDClHkbFnZtn7SmpI+3FRffqt6c02r7q
a20jPb98lYjUIUitLZhg+AZLqfBP1dGRPQnJMP0OxFftJzPNT9LMYvf2Uy1/y3lQOF9l2aj/rJJp
JrMhQIh3amLGH2ww7kij44suwHx9eHupC0oq8ENMX/kPwnH0WNcdoHhIu2y2p/xuKET7n51Kjys1
7mqL+doss5sWu/jwaNdMqA5zasbNwbZFonyisZS5u7DU2Uhl4o34NeUFUPQicvovll3XP5LOy/8S
0g3kIybGgYYwRXsoVdlMgNiQDHikfzYApek1pd1NeSMjvxNmke+KMowcwG3MlvaVpgjjgMd29VOp
5SyeZD+k0e8IB/XQD5VcfsEIbUwfadpvuuRdfAcai9Yi4UcfHd3pC60RbTCBkMVx0JKS7K0Y3Qsh
W/1Q13b63k/+utSrwyFsFmZe55+c2W+B31oUB8JOHFRWTfLPMP5ZkD+f3v7iF2XRshKXOagpRmF0
h89XyhIrNb0KwoTA4cgHyxu/2E5k3Zipru3HZpKQQYbhzp28diO+Xhye15Vp4yMyQhZhr56xQLPe
HWpe52h17g0nTD114Hw3bvNrqzAwQMQKZ4plfHj+fFjmQTmdC+XWjZrusXbH/iGsUue91yDPQnMd
AeDlNuTf81Vm8I8K6GPlFr3p5LGpxvou76wtVNaVZ7GYEBBnllsQwNv5KlCoSI8zidIPtgHOKama
+qMOnse+eXtPXMRugLlw4hlRaYzU4Didr4N2xoAiRxoFiq32P5Ded7/jbNDhaSDHyfk0VIXoT7OV
hVv3/JUTBsqGNWFc8scaX0pFupB6QgUCXrvAzJK4xma+aGkJtJ6XbAS7a69TpylJbslhplhdPWZG
HTuCMg1E53j9kVGZXu2tyibkvP0+ry1EcwO5NhSKVCLI+UJ1mMVFHoYs5GGmjfCJuGHUnH55/yo0
j185Kks7ZfU40D1RDC6GKJCO8tdr9PSQ6eEWE+lKuGBm+f8XcVfHifgOAw90LuHCnr4XnqDRZoWy
v4H2HP9sks7YNZqdESJNKvn3P+ACsiKhgDx5MW1WmUz00q2ADNfCOzrciH6DO/hGlXVt8xMwoFOg
YgQrZhUQI6Q9+iZu40BzJnGs+krum/rZah7RrTePOYnwxmNd2fQ2CoQL5RSjFxgr57uD8RKGl5aa
BHpomj89o8V3dRztWT8w4Ji2DCGufEDyWdrWC06dfvyyV/9JJtoxgpjluUkwJXS+hhnpD3ww632f
e8xv1FS7CWnbfk3TOI02HvTKMSBooROL1wvo/wtuXqk0QsvQ6oLkMNyg4kDpYlXRxqm+8jqxcyLh
ZOYNe2E9wm+QYezSBOIZxErtpFrjbwPg2KFuE/f9zwNUD4lYCDG0UtZAiybW5CAnJw1GTzaPWV2q
P8AjpRvB+PUHn6V/+DgvtL9l+A1oa31Pjh2xcqrSFDaTo+AHAd9siA/CWiYbo+uglEQMZ/A1R4Zi
Rbu+U6aRzAnYO7PPURnxOG8GsZe6TettjgdkN43UpbGkoyum7luz9rS7qo67bh/KjgmQCu7na+V6
5X+yaHooN15ifpkBR5kPaaskpj9jQzy3u6hPLfsTXHaywCLrLf1oe1bb3diFkTcfy2w2XuJIBdb/
dhi4qMu4YOEgAIFmwIBlwCodBtbPTRwNWKziR4pWjpj2Ap9Bf1LUx0QWW/zCy/1E6oH5EskD/Qi4
4ecHpo6ZmKTIqgSihCugpujSYGqY+3D2t3AhlweEpVBbY6qIAxM15/lSEBnDpq1hWfVotR5bK49O
dVX+efv1XcY3hhceig7gHNm7awHW1qzsMFdQQZ0KNzmY3iC+D7qb31dFpe3RgR0es7jfUn58NXM6
38TsX9p7CzKAi3BNMu7MbGroa8B1EFlu2342KJF41Bd4yq2SlCKN/cwcPO9RG/W4+IhCVm0CNbQE
CgqlqobxZ5xKe/WrkurZ/L2seuWhzeZS90d2b7Kj3d1+Ns1+uq9GuIWQpVwUuyJRlsIf6lBH2cgs
Yfuplci+ZRUyt75Akbg/xZFSbJW+lyEWWv8iI0B3DCTRunFQtwNJot22gdU7teXHbtXdTXqsPsmo
m76qfS1PXZfOw10RT8LYCBeXAFsyUY4GhnP0LDRix/km0vRsyo20Z8RrIsa2HxxTMC4yZsV+rlNP
Zl9kktfivskat3rm1U/RrSaz8i+A7th4sRsx6Ts1oQX7/Pa+u9zci9MXFHPyH7qX6/TEI2P1OlcU
gTTo1+iTmD9o6Dr89/Yql6cVVpkHcpqBM5OztXVJ4vQJ+C24nM4EhN+vgYwmuzGiqL2BfjpveVVc
xqIFm4HWNBzdhbm3etnovejGHHKYsA6uy4PpKox7LOCz9W6O7fHFygzr99tPeHVJPqvN5iIqrTF3
bp23o4cGdNDi6rXrBtU+NMLtj1VZu4cmzbbMj66ut0gUgR3iUl2TBG2sEgrkwAhK4xDWx3SIw696
VhZPDH65YpKWMcrGxXplSXo3eLfDrOcArZPMqlU16pykDkBIixslbtudbrTxDXbq7T5DdGcjP7+y
aWCoo6lD3gD6da2VgpBZLRo3rgNzytqjpuXTw5C1zp1AyG7reC6V4HkgXMisBHeOAsnl2reYyZw5
qrYEYahHIExSaU0OrALX/jIhniqDVNTux84cqo/A8pl5ZAXbdmd1nVkcE8NAY9FyRDdhfCeG8vD2
1rq8GngHTIZAHNEOgOZ3HjoKIbKMVmsZuE0hkeU1DqJIm780uIrd2NKM2ctB1Bv59rWX/++iS9z4
JyFFGVbMXQgLTsXb6ijywttrZYTypqpV/8N3Jvl0X5VUaREuP+WfpSaE9Q24MlDdzVI7ltwXga4W
co99+pbuyWtLev2dyelp5tJXge6wfiyGXaBbtDIIUVdPfEdVkI2MjHB45Pzyclssdypfl17439RX
7nivz1P0nf6l2fphnqfv1UL2FkUMJn0kMMvIZp2sKvHgNVoIzb9GK9JXOrpoc5e81w+ZVUAJLYJ2
MMXBaq4ymE4xhhi58DKYRYbRqGUKwJpOc3p7n17ZMqQQ6vJ6SWCIguff0R7MWRmUBhx1JJQbdK5n
Al85BzIk7r691JVba+lIkFKSs6iknedLMRWe+9i0oX8z1gemUGPJXefWO6UCltcGm5e+Djp3C4Lx
fBXIUUKgYoFgwdAgwq/UxqOcM7F/+1lg0fH3rDYlzXFGWiBXGHev++OF1zshkOAhwJwqn78nQNzn
HwZ0B3FvFFGZV7tZ4fr+lotMKZj4JnUjDm4/6/2unLAE/aTOGgZqmNqM/cFO4lZh0orR5G07KJP+
X5HVxldAAFV6otuGw7yeZqq2M6TVRLs5jY3PqplTtQiQJO4DxXyKmqs9Npp7aK0GMFGHp4J9E5ej
1t61FrW9T8OkFChyka58sJV2rhLfSrXEiXzRAPdMfVGmSnyaHD3S9vmEtuq+cnuzgshS5rPv9Fab
gwMUXdf/UKt+cm6k1RVlkCi5mux0FLPrk2kNPSE27DsJGS9uit3UR2AgwhzIat3rWvzcl4VTHToS
Sc83NGFFjxp3k9yVaTrlz1EERKv0+zHREz9V9bE/oi1r93iHhGZ5Uza5Y/8ua32SsMbcqb5FQbM0
nwvExkBLM+h1fqeWGtmBk1ZqcYCHkYR/eNrW2hnCDW3wIqGh0oEve4S2E+khGTYjlXus+VoP5hSJ
6Jvb2PX3cJgFTemsQYS0pW3enLBNHX5MtHbrveVJ2/THocWf3ElMpbmJTUUmT86EkiuSjvhBtr6B
JV9+Qg5Sf4n6EZa1byd1Osk9wrmd/gcaMVELXTYkWUWfO5+lnD0Lzd0WDEvZoo+SJSV+dG4hHbww
YlvgwI79W148zB01+ylUw0L3tWoem6MRqo2yz2SYOF/HgbvdH2xDzE9gPxuHN4WA0w4056R9bwy6
uH5vWsmP2UhKHXJQb9YHJHhc52XSS/mcqzn6Ml3WivnBU2ORnzq0P8YD7qvclL4jW7jT/th0aXeb
RpXS3Yxa3SPt7HhEKuiebDq/Bk5Q+Aa53HDE6k7/Mxj2HH19+xReiSiLGAFt1WVEdTHFN9m2RZkp
NRdDikK/mHuUnqOq8TaSqCtBknXAki5ob/r6q5jioaRbYk/ZBPmYwYhGvhuJ5ElCFvLpkdRbyNIr
j8XUkgoZVh+gknXRA+Fk0PFBbAKoas1ejZvwiw4jZ4NDe+G7S6SkK0dbhwQRh701Wt6sQ3uMbWQr
gWt44RP4mO478HLtOQfY1v2MmMjNH8hki/lmqkscH6vUa9iyfSld67Y2Uit7mCY3bXZezUA5aLkN
u53SOfoLMn66eOymYUp3UYtX7t5OzKKhGArDv0nU56iTN4qRfra6WY0/sOON7iGdZ1vetgmATX+0
eoioqtKhiYpQgJvsKzgKxe3b+2dp465i+GIFvewg5B8uRCe1TvNa25wAn5u1viiFIwGVRi4jQQsg
upKpiMEWNvgjNTagsVmK/eftH/D6Kde/gP4BrAiqHrCvq51lQYyYFteBAFkH29qPs1d/CIWSFn7e
hrguyzjz1N2k19a9ayvpfCfLuW73Rj/pml9lBcNBx1Vag+I7KtOdrXShPBRmKuwdKnVNfJJhm/yQ
zTh/KICbb6kDXbkEbQPdXW51hBEB1JxftrmKM9bQk+2PYI78pur3FZJiu0i092S71kauciWnZljD
toWworHuKlfJUOfVEFtGmcqZW99iV+9rNOxnRjfmPN9xkDbGakvJuf46ZHhgn4F40bRaHv+fJJfq
IK4SmRFfskl90A1ZwlUUHTL3eXOD25gaTNnsgozr7I2deSUEYOuD5AoGCYyP12MjpbcjxOrymkel
35ijprhvwm6LL3M1rkGWYdTGKPYSMVYaI0riYR0YVdnvFIFH5Fy2yt5V03EjhF57ILwuaMxjVkRj
fvUqhTQj+v8sFbnh0PhGGmqnMjP7jS92ZUNSCyJcgtKQQUNuNbgZoeKi2GbVgYzDBwga5Tdpun8N
NM1uzTGL9m8f38uHghxD80DnG1Fir1sWblqnKPA5gnq+zW9zsKoPoy6mjbz58pmWKQPtcVBMDNjW
zJUmMgHmoboSlGMW/lpkyoHQ2Hn9qIVmqO6M0JM/3n6uy7i4nC6OGdxHWl/rvmavoRI+ZKMM1L5o
xoM0GznclG1fmIc+y6PIBy/gNDeV4xAiLeEacpcpMgw/v/0zLs87bXqembIEWJS1duhtVX1SI7Xt
gr5McRPNVfMRdLG+oxf3qk6XfI9De9o4edfe9iKwxjVP4xi9h/MzH3l6H0ZS6yCPDOkUNKkqwal5
qRL5+LUO0Q0I0nrL+Pg1gziPNAtbfqHM43kFYnzVLmiAMckMEk3ATRorz14iW+ULghRSfoRI1Eef
K2+OJyBoJT0qGMm428+aVNQOeguYzF2umXKmy1DUPwA+e+m3RG8BLLe4u0YfB9nZ7oly0vyhhl2U
wNqhKfwlMXvF21tDnY+PSjgl7UZ/5srpAH2HHDbnjHRmLUMSNoo39/hWBK6FtYU95PPHku7Fxhm8
jNFLqwl0PeAodsprt/yfGN1B0cYxSMqgofTal2QMzS4k8el9VRjJi1WM+TFC6OlOxk72/jEqi1ME
4vZGdw0phvPN0ttDJ0dFyGAGCH8qafr4toOG1Nvn4MqLZHoKJAL4CjXn+hqaE4VRUcwqdq6YgTFq
xYtaS3MjH7y8DJZW+qJsi8rXwq4+fxZ39KKqjC1eZJlOXw27Hx+oDvUbo8If4n94IJvj9QqXoWA/
XyomVgy6MGXQwzdF1gDCWWPk+vF/WIUW5NL6hEe7bkUKFO3iwoj7gDS030e1MaBeW211Aq5+HLCU
4HjBftOvOX8Wnc2np3HdB8hve8dUm8QJr4H5+9vPcu3jLEM6l5sNgNEF7KHV2jTu3D6Yi1Y8db2e
cGc7FegxS9looFwuRbsJRhvzQPB/sDLPHyiUlSPmdCD4S628LUw3+x0KHcoE47uN2/rqUqCD8Zpa
Jo1r5V/YpVHvCXBRlAV/HEbAfmw19AZ6Zcsh9PIrwfmklfa644DYrr4SwKmpq8xkEQxCmWNSqtz3
0Cg5vP2VLu+O/4f8AlBOQnwhShDpY5jioTIEUupy3hcMVk7wLCr1KYn4tNRJjZnu317z8pIko4ZR
vUxwF6jz6r4Cbw/pIGdNVwj742T3ky/LZjFO0bPANuzkqLjV1tG68qCgplAMQkWcjG49R8fFAzUP
GP6BanTAGWNEe3NcPZ5i127uw0rf8je8slEoh9GlXUQzkSJePaTtTBA6encIFAmDRdp4K3lhFR3T
tvfefWtReVMZU/DTvicinm//DNURiFbFGAhXr27gMIy3MEi3sD/XXiBUDZupO1pB6rpLaZk9/Ics
HoOm6uwKv5AM95xK6skUJLojvxRzrr8fY7Fw3+hkQrcjmVxP38ueca+dNgg4ZyBsQ9iUiNZkuZlt
XFfXPhbgG441Ok883OpjjWaVol/fjUFoVG2QRbZ+Kg207FEMajY2/5XXSNZEm8RcRKsYOJ1/LHti
4BHWnhqIWrNu4qnP9rFw611CcDz2Rik31rvyaPSBCI3gy0F8rwd40qpUu0XoM1DxWfhvwgULCcHQ
Ku8oAKyN+/jasyGRZZkLr4jW/PJb/klsRCWihl2hBWNTKQe3xLu7MPPiQzWjoN+EmyLJl4GEAQAd
LhBhsPr0Ndgnj/OuUQrGZnrmWo8qPc+9Rr7xrcyK6jYEdPqcT+gHvR29LuPyMgzFXYFa11zk2c8f
shrBvmEHNQQk3epBS1XFj/CwOL57FQr4BfZKHk2uuAJhQn9J56zAqNZs5na6YTqE9ASCIU3/7ioX
NAgKYKwBIIRm7PnjdDbOGkXLsW4NCQdMs8OPs6K071WlASXFW2Pwz2BRZdh6vgq+XGZaYJQW1C45
DRW8uQ8RavarynyvMDt3ChB22oTgiiEwrnMoelJaDM94DDrg6z6syBLfGS3fOXZc/w/vDoyHS/hd
lLrX09y8ogM9duoYzLDLfRkqGVoQztZ1eXmClx4ui5C4k1CvEYKlULVZTKjYs90V/C0HzVeSfjzZ
OEgc3t5115aCrQ+dndyDBvVq1w2ulZtO3cxB7bhMfck8YulD3hiyUw/+8c+7VzOBaqAFvMhZQhU5
3xSejn0Yr0ulV+UhNTbZxV4Mg3vErvG9cupsCmBVKMQTLsCHrAnios4aMWSDGrRt5O11bCN3qFtV
7399AJc5Q9yTVFZr8E2HWPRYY8sDxLGsd8zZ0cYtwvlkZMqWvONFFGKWS32wdHKoFvQ1U1s3IIXg
XeYELm3qX+OYdPt6SLLnt7/Q5SqwQAitoIq58Ln2z79QNJhZXLcoZLajaE/0/ecHt6thH769zMW2
M3CkI5RCZ17A3+ukepC5mw9KRithwbMUiYc3qNFgkmNNWxvh4oriKDlU3gzC+T9QUudPJI1ibHvL
6wOZivCz3Wdy3+WzdprUvDsKUW2B6S8fjaOLvCjDd3BPaMacrwe3H/mJXBsCBszKjTHpqT/IOj6O
mtg4TdeejHqEsmTR1eZcna80NdAAM0sdghQz6gMjLcaEyVgda62qX8y42qqIXzsFZw2gJSqRLC3S
84zj14/mSHWOHJq9QdjF0S6GDX7nFAjVySqs7l2wXt8zOVl3aNp5sKp178QkdDjNQOaCVMdDcDJK
895Qp61TeJEV8JZxykDRUuNbW86qMRUnjqykoYxB7lSTP5vGvB+rrnqM62LYtSiufXKyboude0md
ohPGDWqAH8IVhNnM+esfa6tpIIPpgaQ37z2HqZyKz7kBNfdTVUGB+h65s5kfQVab+gN9iwmFl65x
xd0Qo/98EGFnhVjwtCTVXmtqHzzE6MwdeCtzZppd4Ck76HUU/u5ot7o+Xc5c+Wv/H2dnsiS3razh
J2IE52HLmrpZakmtwZa8YViyzXkmweHp7wctbqhYjGL0sU/YC58QCiCQSGT+gxJZeYal6KRCpS/S
oj3EY5d4T32Suc1pwCO4fDdgzOL9OYdVnR7JgavO57mXKz9qpKtjP2k4bUcUfuLIx3FiNsSxoToV
HiqKpO1bSwKsDngN8HnyJNxRqKixF4J0xghcJEBVwAM676EE6+DJKNNuJ6jcbwMGAwkOYYvXOs+W
2w8S5k5nZIsjta49+2+jd5voU9OOZnnUI8soL61phXlA13LeI+rc1feYJu8kkBxkIJS/Vil+Y5Ve
lM7YaaSta/qGl3VPOOUCZRuG9qUb0MA8WE3dnarMDj89jqT3AZuJgrPlaQ2ni6nfThoh4GJyzdoI
KiRDDrBmxXNhV/MO8fE+1DAKalG4oYCzZ7TbUfR6mXI9TMwgjvQ59b3KztovVDxrj9HgqSNdU4zT
Tgq58T3xQAL0i7kHxYp1SdFS0COdRwblKTgPh8VG84tmo1Kah1qflP6QI2YTgdoj/jw/XtX7+RK9
MTuntPTLy2P1QWvALIs1mmYAXss2jm2VVjMdTnwFTnEZF6FvtlHTHh8Pen9zAAmSjEOKxNL9Z/Up
PXcAmAENHFyT5z53kckwcPqf08LdU6a837Cyq857hpe2CUp/dUkZ1pS0Dd0MFDZxPTb08EOT11/H
BQ1/U8RfOwUn50qYO7vofq9SZpfqDySAPOPWbupSwmNMDXAvsw3UI8Xj6CiGpHsrwJCCCHgBqYkp
RYLWfH48zVRYa0hMjI7bHabaiC69GVl+jVTpzhe75+/ziiKNwRbqV1K7hrl3pg76rW7doFCjovmv
n3kfHDIgV0BW6HU7F8DPYXguoiJxjmEbGRoa57Qj0GSxCusypdFQv9hGqONFPlBleSqNkEyVKN5V
OdIqNRZgvdWW2R71QO6l26tcVnaIl1SQgDGvu2dT6sV50ZReAM6rm4JMHS24FbBDs2M+2lpyLd1a
aw845uJl4yoYT526oYy+Pt7x9xuCiIkwKgpEkq+5/lQjAkcOlK4wSNVq+CPKajT8YKR8eTzKPURe
IhMBQdJDZstzWd9GL80dQwnRDgNkZTlUQMew3LasHGeiQlAOfcI/AkHczJLwj7HEt/KjOxio98wg
vMSzMrTiWW8zZa8ytDF9l3IvdkwW4Dy4Ere/qyrw/ViQdwiKOQKRwJvZq/2xKcY3g3UkB0NKG4BE
luXy1XHv5yqJamx1r0jCZgdt6oaL0iD08nid74ImZwDekkRaUJqhwnA7nWjMK6xKagoLtII/eE3c
PdUQmN9rTtFfcbvv90wZ7qIYA6JNArKKThDvidW0yHOVpVQoR5rj4L3EPZ4+F1Sr6sqfkx6168op
s//MdpnRAWJz7cSZu69HSx3IOjc+308y+m6ni6JwFioV+ArM3km/S7qyaLR4WbmT1mwsKzcRea2U
gkGodnX3VmWR0V3Nqef18aKcc90MO19PRfWC3lxsnC0jnvbuh3s4MxKlCHXRYv/VzVvXYdELxbJ7
Rtd/GtNJHNoybbJTKWLv1dUmR/Ndd4j+y/HcA6YH5u4ILLJ2fSyo0z9j+vHh8fHW2lhryfzC8del
f4XN3O1aZ10dOwWZZmDYHRwES8TPYWzVT49HkfvlJigyaTRZJdKYGIy93O0okyLgYXalFnRhlz31
NeIfbRJ6gcb229k8G1uXorpkrYDK5Q5ZHf2wXLqCTr0WjJMqjomdOoipWEhSK1NxMEvHOIaaOn9o
7WiPIL81SVCCsEFhdzD0KstI7dGIvLZFYg5ZpRdgv/MHyUL7WdqjeOt9DyGKxyLpDGAXqRhzu55F
P3cgfDUtaMGwPoEfcJ70vMx3CKAbe4POOl0iys+SyL4qKilIpjQ8YzgfaV1fklb/YXWhsbMBN74X
u444I+svNOhW3yvpIqdKFB57kS30U9Tp9RVkK9g3o7c7f85053OOY9CpjLppJ6xuDk0KLDUApFHB
au9jO1MooRHpEuCVf6wLJN3trNC+LoMt/lRxR8LcyAtBDtt7yocbkQf/J6kZA/KKCvjqPISt1Sdj
uGhBGZriJUq6+Cz6PvmOADXerkvzVtdAbmee8SAtqIJDVVz7CQEC0zSpW48yv6O9FkozHNWlSXFe
FGAFH5/1rV0jq+DsGDqSyEXc7s2mj1RKr7iJRJiWHNMii89VTPbzeJRfijCrkEK9zqC+Cj+QW351
RXVzaANlNvXADqvrhIhKXivPRqy8U9Xoa6FYJ1U4/zaG+XGIvb+11vUxyDgNlgG9tdSdQ2zv4RO3
5g0OjDoinUpeVesfpE24o5WpTsemLw92H2bXAirv0+N5bwQZrkVZGOElTplvlQoodRoPS90gK5kW
xechi7IgShPrtLTLHrxla5NKKh6oeRb6zoVNVZuhSR2GUmHx/6BCJQIjXuyvYRymz1no9W99GtLJ
A8ZDMkn8JOSsjmMeKqq5uJkZdMVQfKBAnx09FAgPlaKGZ9VunLcHUVncoqyFzij081W81tJWi7C2
0wOcmxfcXw39mKjmmwVomBUAEVBKNAx5+64+WGsPSwLngUKNo3Qom2rpcdHRRUbTaU/kemMHIk4P
Tl3lf/K83568WjdCaGZ468Rd2XwanSh6qt2x2omamrxcViePpgaILmIm77O7zoZoRjOPVCOIlt67
0I8IIU+W4Ye5mEXpAxfsW+RvjNhXKvgbmRjC06jjw/H4IGzsTg4A+QQ3LtFrrWq3tNRMqwptzXzi
KUSltAsDBRYHMJ/Rw5nUTPfk2LeWF0Vck5iDZvldN2yajVarkBgFFRjORyt19UNZ98v58bxkcrte
XbAqssjN2+1OfV04bZ0aemQGljX+Y9fKl2a2XuhJvHLdf3aT+fXxcL/eo6vxfqE4eMgAduYxd7tp
nKLQjTmqLbAIyFVeEJwSyTPvp2U89hQz4mO+pGjNO1NWP/Nyi9TLGOHbd8iWti5/WnFa2M+KO7Sv
dSQs8zOAu8Q9hpNIlINWK4Z7cZTR+dDDeZJZbDLhNlHauR70iprrf4k8RaiIZHlIXro5yTw8Fw3v
i2Uvc32o45zMqcP5tX8OF13NLnPcWdADFOEWT/D+Re9DXU/EN6OZTfxvOqEoxPlwqY7x1Jnf6jHP
3dOkq717NFrFBDYJowk2LOLj7lFveRr4qYJKrG86sY7G1uSEf/Dl+59akU/RMWuKND4ZYYo6I4kt
alpjTd3qnIO4yf05zIrPrhPq/8zUoMeD0M25OE4Y1PB0UEPlm11DT/1gqXWkv1Rx0QV65NTlYWjM
9o94DsP6YMTq4Ppo9hr5U8M75XutqFQk7L4wY38mTsJ/0pTsn1wVIruMyaT/FCGcsQOModYjcI2o
rxaFl/0V5R4sz0YvCvWIBdvg7By3jc1vg/EnWZG6xnd1LXq2WNsUyBn3AmRpWTsAf0Z7OT7ejVuj
SE4Ka0xN9C4ZrEqq+97I5o8U3fLVGVq0Ys57OjFbo3BTk3nxZudhsgrJAviEswAlCtpuiI+GmJzT
FIo9b4OtUcAd8qgiu5QiKrcHa+Rm8VwlZC6WKr4sajZ+K0QWnR6v2C+t0vX5lewRbAb5LHfxYqK8
2OIxRG2zNJFXnmVz7KXilULhGiET/YjnGcCYzo5JZZcBFctjitfhPxhodsZRS528++rU+vCPSo0m
3ft1G3cF/EiipuzjqoB0bhchnisgVSG4VRtt2j9Lq9U+zaniOKiNWAZ+pmmn+lKo6MfcjtmZntwc
0GrYe+hvfQok4MDRS12xOwpxbxfkMojdBnpbaO8h38d/oTVg7ZQTNlIzepMo2qEVQeFijeJeXFOh
ZEICSNj5OadhdBGc/UM+iGFnWTfmg4AKFSe4IRIVt8pcIB0AMGlCPYinEUKaVbqHQnG6nZtoaxSX
k8g5gdzDYbn9dsKyspKAqwfJoIEjLOC+jRXh6vEG3rjvgLX+/yj34L4R5d921IOiGsVLnRX2Zxhm
ul+MyXLVmq7+kotq79G5OTUT6hX5kkcGsXqjDFG2FHFXMLXKHXyl86anpnSsnQXc2BAAQYGKyYyB
oscqzkRK3Jt6NRlBGlr6cYy8b6o6G8ekyuKdRZTHaBUEUJukIODYvNTZfbefCpe21G4BrsEWB4yp
NLk9n/rZzbqz6Mrsg90on8t4aa9pG5p/Pv5+G0vJ0MyOHc8eWe8Sw+Uxm9MFDFoe0KecEH7CLmGv
IHlPlZPFASaHUAcZGDXJ2xk2ypxOlZebQR61H0NL+08UrgJNbji7ivXDS5JjqvzpNMp7guHnhXYo
Sjb6qwtaxCfJOtKArfxoGD8l3fzat/Zy0Ja987+1ElyQoCFQKpCsvtufaNAKcfSZlaCdhTfxvLjn
KMVP7fF6bxUQqefzR1lSMItZ3A5Dzkj7yRvMIIROD1jArBr0i8VifkhGjKHPyHpGw7vCHsv8RV8y
aqeajpDN2aTXqJEMZc7ew21r4jyfIEIQ6YGoy1T9N6wi2HpkkmFxBsWA8TMuHsVJTd09MaDNUaT8
JFVE/AHXcJOJSlTP/Mygsab+XOnCPCeiaf+H7UwhHzAkIpe8e2W4+m0uyTLOMaoRJuXZXJwa1S4v
NubuO+f1PjJA5pAIe6A6zGf91B1FQw+pqs3AHNToLFx4tV6i9ee66t++bHIooCWUQmlVrBlNMzL5
udFV3MBqZEGqb5PxmxPvcmG2ZgQ6B6wW1W1J0rxdNyHyIVEMYp1hmSkqHSkVmSizPPLXsNp5s2yN
BZGQFgGYGY3az+1YkEzBn9vsN5S8o3dTY3QHc3SVYG4rb+e03d9O5Inkby6dSJMy+eqwDQOq/ZNi
WUE14r9uRWb1oTT78gJAyf2RgKL2G9GrO3vwV+XhNpwzKjQM1JCoGdBJvp1gUvSl5nSqRerIy+zD
Qon+3zTxyto+VnGNC3nDwyHmfabXrzoiDcspzNvu2whMWBzmThetr+Kc8xqiDpGC8h5HFAEwd4Cl
KCSjmUfUUJ+tuho+hl5c/Z22SEccBtPMl0MGS2jxjcKLXtuqSl6t2NK+UkRtW1/v0vBLPeDt6euK
SJXLTmSTi7meNj4KfFf4ILKVvZo20hSJ1Xl2AO879OnjGk8tcf+QhUQUs9d4kKX2p06kxlMeYueD
ZwXWGFOSFO8wzquOj3/OfbzhV5AhyMsN2PA6nVPwvrSHcrJxp2mjI/6kDsyy2d15V21tMHJGKAc0
zjVvXcbUBxxDsla3AzNRpu/TqHcHnDGKp7BLkmCBWuwLUXs7DM+NqdFdozEMJQD4x7pTITR9MKwh
QS6pi75r2IC8tqK0vz1ev40rm2ANsRi8o0xS11BEqxOmu3QiDMoostrvqqPo0Ow95OdTP3ewBVgm
gYBdFCWufuHKNqOgzTG89RHFzbvu0BR6lvheRI/5Czbq1Ue3avTs2UnDfISUb1tpkCRLGQXpUOaO
j/xiYexsyY1IwxVAVQQeKlfOGoUwTWPJX5GDZOFYHZGew5Okh6NUoaPx9iuB5ZJWW7Idd9cSWJZy
yTiFDtl2bp+b0OuOSlEpl6we+p2hNj4/OHUmBfCeOLW2v2hELrBCmJkVqC/UZ1qau5Wzl7JtjUJF
SdbnmA9pwe1p7lXh6dFUuoGyWCBhDDxfhL6EOwF6YxQqV9yWPIjoVf0qVv52X+tFl9d9LPFTNKrO
vZ1MF3Bbe6y4rVHomugQ2OkU0ci8nctce2aSJqCWSnfA1xaZ0qe6mvYsIO6zeAm35Kbms3CNrv0e
ZzOjuMvBpcxeUEhVs69mPD85xgKZLE6OSWif6FP/9/iYyqC6Crogo+jTgCNE6GANia8dGzl5L7MC
h8jO8VTi14yz/M1tSw1diZjP9njAjbUkPwDbA28HmsSaMilEAT4pFUqAWnpyqE0jPSadXeyc3PtR
kKyV6AGo82Am1spWEEpAdA+LExhIlJy9aCigzlI4e+tcoEdYVDfIQmherL9Ya3VOT3LtBRHF09ew
mvRzAmni7aNAxyRxkow76Gmre1G0YtLnkHqfI+uTA/jHv+2M5uib5wJPli8D4AKw7xoUmKRomnUg
UALgANHrNDjTOV+y7Ov/MAq28BJUKWe0igpja83oPaVh0HdD/bS42ArFPFTf3Nqh60Jko3DMg4xU
/va8khFENTLaYbBArfanBdzyGJV7NiP3RweMAbRpQCSw0OCt3I5iz33vNYPjQbRMzCRQx9b4WEeR
8TKDrtHO5ux5n9+8eqAa5AOfKhPv4NUrGMkMrNSoxAbg1tznUM3E0W6MvV19f+sBUKE1BpMAlKi6
Rk9hETWIJC/CIF4qhZRxTs9irrNg1NM9l8mNY0qWxRMIBrVkDa67D57RVK6ZhUGIvds/tBuT93XV
uDt4181RaBJDU2Nn87i7/VBe6FXL6DQhIoVNj/NF3DypyBV9efxxNpeNWpmsW9PiXnf6UjfGFbRm
FJzswpOqR/HZSpb8ZZT117cPBYAA9J08SoSF2wnFuldURt+HfJKmO2i6cA9l6GCt3Od7UIWttSMs
8HD8VQRcl5asvhv7WqW5VuJZ/95dxuS86MmelsrW2tHzolTOSeKfq32QNVofjwq5Yhw69VNUedw9
sY1R2VgOz4/XbmtCxAYACqRa6NquNoOwdAWS7BwGGeJ8ANgT6+zkYnh7zMash+ta0s1xYFhFIDXC
ktFNDHqS8ZL9kZXTV9DN+k6KvRWAkK+Stw/LxmvldhsIxSySvEnCoKkN5UKfLnuvVXHiJ0ItPjvq
Uj69fekovHCDsb/pF8ql/S3ZihEdrDvAeUFvp9Vn4cTGC2Fiz6Vn6wPB7wFZCsdcAktvR7HB8ooU
F9SAcsZ0WnDsCUxz8T49nsvWjnPozdAsRy0SwNbtKHh405fsxjAwhJYcIxyuXyITEcwG49nz46E2
J4QMimwa/2pY3w5lthVKuB5DAQzX/66qdr4m4Jr21m1zRr8NswoKLTZVadEvBIWq11/UxPqgVF58
qRWspB9PaGvfcYBkI5C8hD1+O6FIC5E96vQwGLr+qzCc9BIp0+i3lehPiLHm/uPhtiaGZCiHiKYg
KhirDTHPeKhYhcltnpnOl27Imj8rOD75McQRa2dqcpFu02Fpo4rCK68JVAXXTKwewTVoZiK6Lo7V
nmYqmj87awh/FOlUmnKGPEwn4SDD+XiOG3sEYSwIlYR04ChrRJ8YF+hHQqBcidrgqSR4fewnx/j5
5lGoonNngKyFcr1GvFpKX+QaiOggjhd80ShInJK+0t8+F1ksg2or9YGpPd5uj7FpQyozzEVDp0oG
o/ElatRkB+i5sWKATxxQg1j5UNo0bkdxpqh2Oyx7gnBJBbank3qyW6d/+9nFPgeEIjEC/YS1+KM1
101WURsIUEKcrm6MHUaIsumO6srWXOgSAbOEWsHfqxVLljRKeq1xgmIxhV+NbnjqrV1U9/05QuyN
dwQHlgVT128iD7lHW8MaG7T+gh9jWXkv9GfdUx736psvWf58ONagg8hU+U63HweHlzxX1BpbVGcy
jmqHZAe3f7WzbFsTgilLZEXRgltwlQ53tW7lnsEouOy6fowaysETOIdWmFXv7On7uMBUZFLHwfkl
eHg7IWVSRl2P2dPz4P45ZEog4uafyBleipmTVMzdToluc2pS/IwOJXWa9e5WeoxIlompxaWqHyZ3
FJ/dRrfe5UbvHB8Hhb2h5Ob87VavNXTFskweJEWdv0z6iPF64ZaXLo+TnVndXxxsbuxXoEwAuLtD
9mtNsxRF5tio/FuvltP+g+70t6hzOx8w0T+Pp3V/puRYIDwkC5pLfhUfCjt3vFbW7hLFa3wQRe1p
6Ja9uL2xePSJZBYBGofkdbUFh2HyFM+cnKCCBL8c0Au2DmKcKv1IFdPdOVVbgxGTyRLIKPHbWuUs
CAq7aRfZThBFU+4rgJv8PF9+4lRtvDns0Udmw/Od2O/UNm73BHrKXjvGuhvMlKQPau6Ic0vveudQ
bXwiUMJy5ShA8UpfRYm2wbqoiRc3ALXvHWa03I5KW/375n1AQ4rLSAo+8Khd7QMu+zHJdWoBWtsr
fl/1xVNe6XvOB7844beJA68+qQhO14Yq7jrhH3EuV0bMyQJcopc2KEeRfmqBsH8ZMcmz/UafUcLx
nCF9r2ScrGO25FN8qBHQhyZsNLbOoSv4v2g5xt7fzHGp9UPrhEvn22OvOwE7sH7VvGFZ/o6Iu+HP
HLE7pffVxFCq0Me7MU6+xVWrdQeQ5chNPV5FubUeTW+VgyGJJIW8XJ7Q5OJFMImuOiXGJJ7H2V5e
syL8CsFuoiyfZB+6Lsl/PB5+Y+dDSaKQLCujYJJXMcos3XAwrQ7HZg/6XtvU6TlGkPsa5fbPt48k
G2/g3CDv8ea93fnCDY05lg831cQl0xWqcqJq7VAZhdb9eKiN7U8iRmMRqQFgKOs8KXTT3lSTUgmU
qIhOIeZhF9bgzTKvlCNAyKNjINcPbN3thMJWX5S6TJTAqNv57A41PLUm+m726p4Y49Z8uKuottp0
tslkb0cSRlHkxWwrAdVW9yjQ0LBADEG+31m3rc3Ah5FqqBAPKfDejkNHJq77Ko6ujlNVx6Xoyj8c
N6qelsUZL48/0Qbagi1HT5LHLgkzpf/bsYxGWajJtojFoIhI7P3UGtXXudYxU83ha9tOrPp2WX5S
yv6CoubXeJr3aiPbv4F50ojiAPCMvP0NZBxNq4FtCYzc7v6zwr75PszqcnRRhj3noe35WtiFl6xo
nePo6u2rO/TaISWC77z/f/U8V1GAZqXkrFBskNfq7S9xeitVkbJvrgvCH/nBRBPA+wp9M43P86Sm
5t9qPoU/anNWlue+i9AGqclwsJ7U0lIJjySFCFdhKayj0jmLXPnSJbOCrGwMA+e4QB3RAsCZyldo
MV7/AefaJvk82oMyHO3ehCKeNWrVHPK+cDrLd2anGQAAt2pQAzfQ30OxJ5aqYdKeLC/x8m+jWU9f
09Zo00PvYqTga/0UNkcjTPCGtnnGGmdlUn81pmxneVaHdlK+wHalDuA3StMu7zBUjYsvSVGX4mM9
LtFrKfrICrQitOPDXJTelzjNJ+0Q6lHmXQ18t+o/8nlWywNQJmX0cyP26sLveHRmXy3YTOVFkDNU
Rx4uMX4pYVb3h7CKPXCo2jQO58rtS+XFGJ08v7h1Z2fB7Fj95E9WoWm+pei8Ckx3wDEXsQVj9kd6
J84TZIo+cn1qgO0/qaoV3pnWYe+RVmlTyK+btCktD5Vb0C3N1bKbPzpznjWveluV5R/K1E4Ggg69
M//MzDTKT7mmt9qHCeKT46cg6WvtOKdOWJ6AeMSV70aJM106q8Cb8mjXkWVe0d8q8hc38ZL6GOmL
xUN2sXNtT4t/I8Rgk05hn8SE4v46A4rKAtOJUAsDaWt8xXgmAqoQDTvZz699vNrnYE2hZ1HBQ3Bz
LRgAsVXJ465WwAfq2lXPzf5rGmvjIQklxBu0hHhGplJ7TebF+7DU6vAFM8js4+PYszVXHL+BEMpL
D23W28NWT0aDaaAXBg6SbAeNsvgp1ZtxJ5hujcJrHSwyYvhSZfp2FFNrbG3xuFntNHY/R0UY06Zt
qp2GzEbIlhAk6gHAOyiR67ejGHqJiLKeRdciDCEWeJX+WXa3X2ItUvd4SxszArVBj4SeswNcbBUu
y74tliVUlCBUCdEHPRRf8Glo9+wMf+XAq00C4BrZDt7TQETWElWp02ezazBOIpYXdGkOih2lflrG
74iOz93kPaWqe+TF824ak/ezET13LoaS3RB9yO382AJj6bX5gqDvuSyKv/q8OWM6dsoKSBCRUh1m
dTpa3Vz5iWHuXGsbr1ngmpL1BKiBFVrd1MjUZhOC2tEVuOa3gZDvU0VWjkbXvhQG/67st7MCObCy
UU8Vj9rxGr9ZwOzCT7yNroYV975ZaPMzmZbYKQhsXZUMIC9qSz6c140/r0nsKZzK6Kq6uNWERXqJ
8xzyGFhBy35vh2LEVsb90XYlzob2x3Fwdq7Irc3HmnJBUpYAnb1a2byOjCKJ5+gKx0T7J9GyQfOb
FijXm2MDGFjZxKAcCuZudWqpj2O1tvABYzRqjmnWavhBRHtanpuT4RjxsEGX6q5VMgtl1JYqjK75
aEbUpSpoJ76O3+3x8WzutyMVHP5CVFZS/9ZQqwpBeVuoZnJVG2HnJ+ovJUaoS4YSYKQPTvoxH734
k1EibrKzjvdxCTUTyP9o7FMZo75zG5cAlOYQ46vsqlvGMylCdkHi0yF33ZN/u698SBa1hBABz72v
5+AU0KsuwK5rwu0vDrWqtYVvNk7y0dGmGWtOAc1o55Rvjcku4aCDySVdXm2SJVQ7a2mi8lrzGV/n
XGuTw2D2yFY1+WB9kC/N18cf8n7D8AV/iXchREjxbxV6ndQ1gBeXyGGY2vA9tBv1OdPKfE/P+f6r
US7gPU8rnFOGPtTtVyO303qR2CWCaKOH9bKweTZ706VS67cXQmA6wjGWFjkctXXuXaaZoc01Q2GS
E1bPs5aE02Xss2LnCGxMCcgFyrwUMlXZ+bqdUlq2GaAFnUsrmhXfsOrkVGn5AOZM34Mt3H8k2lBg
mMDsU1pEx/Z2KNgVirYgKX4VcOR+UHXxLi6IjD05hLuKAWUjUF1EDiCsNKlXR6tGHxes6jxeNWXB
GtBBNsx4aWJ9zPzSiqrvEPfi9GVpikJchrENMQKqy3bPW+FushK/Se5E6Uf6xqxt51IL+7cFZsI1
x8pagyvXa0i+wcx/M35PgqsZghNuy3b5quHr4KZQR1ysVzWrx+MwpfPnbliaa7zoyp+PT9nduQaR
LK30aBMhTghK4/YDmt7S6ENuiKtZ2NGfbe6JyAeHhAX1YA3UjlDEf7OBiwRBg2qAx4XazV1OhaVC
1ZeNLq6tntbvMbUt/Uytp7cKTmB0YhOMUcekb85HuJ1Y6GJmZremuAq6iPWTmi/FpwS1sD3d4Y0F
dMD0Ep/om0u64e04DYYwmroY49U0OnogiujNS9zmQ+SnvdvPyJ/tUQ7lJ7nJFZkZH4saD2YECD6s
QvFYF7XSDnLExhv+zbWufBJCmy65FSHVZWjx95J33CHRZ5GcHu+Wu8gih+bp69BB5Q5f4+0ap8Id
mDv7auHJ8WTqbfJHi3HSxWqbPTLi9lBEfmIycWz9bFIXp7fnWIzXIbTxpK/VyihOS56r77Rk2SvU
bZxs9O6BXpGaAI9bY2CiJOJoN914zSrb+Fsve/M6kPAf3756kEHwHZUoL0APt1uFEotNGUPBYrrQ
U3z4Yr3kPW2OTv2uUhAP+vb24VAdpNgDY8xDMeB2uFyf6ngyQwqbkeQSO31zrsPx27j0e8qKW2cA
uW9K1pKkaq11ymAcI52WZtNVXablB2iw+m8Rzdr4hJZvnpz1Oi21nZ24OSQgRikzDjZmrddOa12M
pZVP14gy/VNuqK3tl15q/dXXc5FjIBaRnv8P6/nLKV2qHDnrlmeuJWpqO+l0tUtR/LC1eT5Ti0EL
bIy6vRvg/sKjFAnglMc0tVZaGrffjlGchpRquvb6kB5ShRjtK20ZPw28d1+n0hHv875sD25qVJeq
rvda1VsxhnYX6bPEA93VCzRrKURPufUajY3AyissLn1RZc/t/MMcaF76nUuzF3Chvuys8n29RDJr
+aQII8gq6Xrq9VigCDazbaemmfoA4/i4OVQGChSHUkThf5EaicQ3o7b8GHWdeNUU068pOJSHN39u
3pb8BjIbIJbe6macG+nbiS8Pl3BanxuxYLepJD+FFQ5Pj0faWGyZfuJEp5NaA8W8/dhJrEODcZLp
isvM/KwkpvE9brrqXLST9r4MxQB3R9FP5Hp7KPGNuIcguzR+JwvgFb/aZpWXqgZV2ImXRC1Ok9Gn
5yEL2x3/gY1QThaKOgpRSPZBVvPDj72oufSna1P39anUqvJD7wzjiZwu2bn1N3aP1Fl1QXHIApG5
7tQqKSZnShkBr2jtafqk513l+ODd0pepyJTx0IVxW/pGPMNfNCZ80A6KAUXqnEd0dnd20P13JfpK
Mj1FHYD4699SYxWguXHETlbbH6U3/DG49nM3Tn+2MAB8ist+aA5fH++l+y96O6b877814PHlLTwq
cOKqCA5oDS4RMYgm2dmx91+UtzWVDvq64Lvv2FVuFyU4CsvL2SmcP+qmM/4ys7RJ/NANp38fz2hz
LBCj0gZeZ/+s9qgWteQ16MRcsTUbD6o5Ticq18phjL23R3jJmqGzZdAS4pZe5YxG4uRlpDOtPOyV
pzlJ8ydbLcrz5Lp7e2PjO9FZlQUKhEkpvKzOBHn9PBXxyIsmibNzR50xyPMq2sE1ybW5TRWZEFos
9FcILHfcdHeeOyNXp/HaOzAX8hJqaPyhVtXMn6q4QsJuV0tre17cXRxC/MzW3h+20vS62rOE/cjN
lCAg8a4STboDwt7cE8AwqDlSm+OQ3e5yNgJeAcjKXNsBvSqhRBMc/xrgslG+mWKCAp+U4KW3SrGZ
esTtUFGourFJbeDaD+2AdCTQsIZO8enxJr9PZ6g+INsOh45l4yVxO0rB86wuK228NqYAO2P1Pqbj
2aHD89ovBl5I/8Nw1JtdYC0SLiF/zm9RQitHY7ChdV+TMXVf6PCNH7tJd/4TqqY8UV6ad8bb2hXo
q3HHkYbyT/12PKeykRjLxHQNG9r7fo34S+Yn7tC9fRn586HQ0DYm+K9zB2NugXDVynw1EFJ13rkd
hMVj7jZjx2jjkqBmpWXV8+PF3JicfBYBhUTjH+q63Ky/LSYNaoormVCvFMLBGIfNtwQRh/PjQTZ2
PHmRi54ZhRBulFVJoAm7meplq17NWsNb2I7tV53n17PZuPWe78N98gmdSrKUZbWP594qNi3JQgcy
agXIYjs/T3bKCJmbLCdcYWxpIZuM6B2PwyFNlOT73Fp75jdbk/39B6xOQ14OWljGg7h2Dcx8J1VS
3xDK9FHRqul/+Hi/D7X6eJUowEBlvbiSddLx9mLDNzK8SB9/vY1MQMKAyabRSacLuF7R2XVGrZ3F
NXPd6VCzY/wxwv206Ob8UMba3+mQen7X2zu7Zmtr/j7uaiFp7y9hO47iqlkpbUajyV6wft6D8m/c
MhIQAriB/Ylm+GoNDYVb34wp6JgYcR9JcuNjaGsh/KUq+ldRRegPbeMe376k3J+/dijFsnUxNUba
axYuhSuv6PNvcz6UVzMV/ceUbvqZS747JHYXfaR592akqMS/QELGehiJDnKS2/OuurgPtznTVagW
P0eR+OaKun1K6IfuJJC/1C5W9zfq9hJ6iGAWH3K1b0a7SEszod6SmsV00ZN+Av7Q5ijsFp57LKJF
O4jSwKwiN7tLUpXe2XRj75JGlBeMqetPWuS5J8BdKml375zDpd2j5v7KYu9+I9RsMLfkGPSqbpej
nlPINWY8Ih7d176rFcVLbVJqcLPm6PVGhNVsYh3Rj6rPecWDHbM4PcB0Q0d7rVdOi53VXx5vja3w
AfWQqgA1OWDQq+xA6wpLawdVXNPaii6Km8Zf9QU1qKX19ngSm1tfds8I/VTB1xL9c6G6BfrO49VZ
KGGek6koKlAOUd76rtUbL6qthOMhneI9Fdatk80Vx9uNnr5kIN2uOpzx1HTmjNfpaHfNyWqxHfKt
yfo/0s6jR24jTMO/iABzuJLdPYE9o2BZkn0h5MRQzJn89fuU9rBusjHEeA0fDMh2dRUrfOENq3nQ
1bo7EIUWWSAGsrQtWtlKp666W0yh6yIIkeHU57dUyg6u4TvxD/m+VB4j1yZI2GyiHo5tunjmFFap
jWTXbK5EdF1fpT73JrZTdqt2R7Sqe9tE+oHw2VjFncaW1QKxcWXRb5k079dRHReOWbpcNQKjg3v4
7vRcdqLkSYB52tyQWVlo5ZBHY1h6pfpqZBMiLYVuF746JtjBz8lRC+juVwPYK1mx0qJRPvH/iknq
0Va0vMpk8WJNo4dxWXPhj4OojjRk780MnCpNasik+EVtPhycMSSwp54cF+SK7ltCIxYfjGX+jvSk
WV8qpasPygl3hyQuIfAnV9txuvIVNy8lJXXyEi15aKeh/JI2qhuie2587ugHHZyAu+NJIgVYUQrE
P9WD/7WW7diKKpnJAIrWPKlNtlxqjCSeFLu0A9Odfnn78ro/GgRWAAcSnbR5XfTa8mI7AY5qFOi4
42W8/tp0SgeNx8ZvsFvVg/Hu7RQaJTKJAghFuet2p8Rrqdmp6/EBkf7X/HoqqVEsmfmfhuHZpLIH
T39r5VkOZbZ6KR28tuvFZ6F18wcUNuf/8qnA6XCFAEECQn87mSWxx7WeaI1oSh//riR2drZdJ/0t
n6bq+yTEUfP47uJJeCqZLljsLcBXi1pzGrlHwm5aRHZRoh63im5Su69vb4p7V5W8PGQej8bwtu8i
9MqbkjyZQ95O92yXor4gTNs/Y2xlBW8PdXf//d9Q23w3yXVrtUrKr+gCpgHdntqPteGqRuZT0x8q
Gt97P1k/siYSeTbH5vpYPUxV6obdh7Sc/TiV9XD2OlxJR1Qyzgssp9jvKJGf3z9Hcij61YzJmTZu
t4leDjBHMs6Yi1HXeer6+NRNrX5dE3AVPkKSR7ah9zIqTpgUtKLxj4jJ7YC1VUXKuPL9gPDoWLiU
HH6/GrX8Wx81+S8TvJ9zLhblk+Qmtn6tlO7f/2HKUgGK/hZP0JZElbiWMtc5zQtXTTDdGAtPVQJn
ogQwgUt1/KqVtqlvj3lv14IO4HaRBqPIH93OWiktZYBkMofDFOtLEAlhfyJAyl6rnGfyYN/eO4rQ
fEGDeTjl8B7dDiaiwpsjlY6FigvHl5YzogSq4kxHEd/dcaTZMhcH0eX2NaAtSUHebilm5xqA1hK3
yiEZ24OL7F7CCHmT/i4hNdiHzSuQtYnR1COjOPEyfnTXpboMDUY3GM9k60nrjeppWkviy8KODkro
d74a9EQ0XPDmpB261fevheqsBPF0IwBCcDg8K8ByJ/ZXpSvev0EgTLOIgGN5XLdAFaWNc8OhyxOy
DPE3xyiWws+Vwjlnpd4/vHsz0k+TigrAfYD7b24aa+nx3dFSYrxojRGViydRXZRcXZNnXRvbo6LQ
nYsNNCRscHzmpH3QJgCLJ3cBGAU7OzJbzQ0iIqg/CBY03R9Uc/hL+kutD7abO+ZBafTO/uR4g1jl
OcIIctt0UNWxdrWYg45msHhs0Nl7icsqP4jX745CcYinFsc51D1uTxtNpVZZezYJ2IriSfR6HCxl
eqRffmcrSk4ukB/4MzoGmrejlE6xlmU7zGHVWva3RS+7lw4MwjelKxnw7f1x590jZaQWStORq3pL
RxBmF7eK7bHtBwdF8rQ3rcCLLHS+pzRr9ZPbWNr7DznjSUkwKr/0Ozd7xPXmFBtM0g769F2E52Nu
r1fdyJsiGICN/DaS+6R+WdRJEVAP64+0u+4tr2Rwo2ojBfh/Oon+K7DVoNc0SrugIJDXxeepQh/0
lDTYoAZ218/Nwb1y50RQQ/8JE6akjqDF7cek/JC5C5j/ULTeiKBj0ilDgBXoWp01oS/NU11l9Qcn
rbX48vanvbNZZSbEjU0dH8nmzdEvpHeh7S4qHB+jOPWqk31wOtt6LywdnVbOOk/Qz0LA9oXN8ASl
OW+p4BXbOixUs79YiVQcVEf3YKg9NJmxcFfnKuPLUR7arOVodi0mmr0WphYFPn9NqJCCI4nxUQWL
dEWlYZnPxZQVZkABCCn4MioVSRPsEz8bte5IVeHeCnOxyrgeWxjol7ffNlsWO6EipYYtUoD+kKnj
WVf6I7+r/Shob0kGM2gubCu3SPO2teYizwY1nNDSex2U3n3UHFT6394t+4sA7C4hmizukUNsv6OX
NODOqdCGiweyYPa04s+mWubfa1vpMbM307/eHu/OrOCsyvoDkuaYOss//9cprBrcOulBm+GyVMs/
aO8uy2nxjOQosN+HFDx7VFcoP8Oi30E60k7HVEMvyzCtUuNltIf4apdK8pRncfMpyyPrnCWW/mC0
Vv3u8wdwUpfSWXw1Ce64neE4OFpTmmUbFlmUnR1rpQOPCIv35b0LKfGZ6JgTbOI0s8XnCMNaYMDi
VDnYTXYBMjq9rIZzlIrJrXxb7oTQiSeRJLgAO9qyTzS7bT11GprQUuz+VORO7reL9QtALJPqR3l2
UFjzu6b8xGf48+0J3gE3MLYU6CekoCGubnJ1q83MoV7UJnSVCZx3Iokiheu0J1img19W/XAx8so5
UYf3TlauVV8MtLfe/zXBpRIf0s/gUd4iRo2JQtBaKx2P8prOfpuqgwjstcuOjN72B1FGTzJkI7em
+r05GKkDeqwrlJ6+mu58g2LWLyc7XlwPu1BzGU5ZrDfrx7eXeP8kkmETP1Fzp4awc7OthTkrZlND
B6NZ8hGsVeX8aJdM1Ke5oPV7cI/vRyP8hYNMikSwBjvr9mDQFSoLboWfnYvqwehX/ePAVY2aSnlY
p78zlqyLID6LzboUvb4dy2piz4xTUYXulCWPtp3BOi2L/FFZde3gpd/faETa0HPQRyPjRHr4dqiU
62xihauwUpvuZNVz/2Ud8u7z259qvz0YBWlfuAGSWudttoeqN2UUw+EMhaO1p7KylWtsuWPorqny
uWg77QBLcWc80mYuFl4eLA635nIiWaNl0NM6NNreROg/NfLFV8YYd29AAiILYgtm5+Xdk2Qw8gfg
QzJQ3Jx4yONNYQi75nFwELzt1+G5B15xjuqhu4rajg72//7T/ZSOYY7SLReywu2ny0UyUCqmq4bx
2vfM6JVLvDTz+e1J7V8iWmFSZAzUtI3g3GZ/2CW6IL0BKkXNOi1IUBj4XKO18lDGy2+OluSxXzul
e6bj/PXtgfdngMiBjJZMjzouXPbb2ZWxqUeIrwBDKMpxffVIjH7NGm0ZP4CVNd59CrigefXgBEkM
5/bAzc6UVlDOqdk1sQiNJU2ChlL5QVq7/2D/K54lc1twmlth5LwRoLTcZA3LaY7nE5QcNwsQNJ+9
d+9EyLIgHEDUA7whsbxduzSaBF5Igx5m81xcCzcZg85Jmo8CC9LTyFt5kI/tvxVoB/D0NJWRJ6E6
eDueYsWZjQWRERa2ontYqRplHcxR23iPZmXan967M/Ba4JgBiaEYgSTK7WhWCwg741yHTtvpwYok
wCW25uS1z1XlYCHvvOKEQoTKYD051DvF7Hbq9dxbkj4sxyh/dDMdEpVI+j97Hb46KoXpeKp6RzlJ
MNoHMdRpCdXEWIzz21O+s3NAGKNCLImUVGE2h0HxskThTwaQD6I69X0ulBcbHaz24ErZf0ikrkCX
EpBJqZltlpnqUVY2lhhD1IZMmlA6bURQ8MpT0k/awZuwnxP4KYoF1JKgz5CP3X5GIBVaMaAUHRpr
7J10tZ7OgvDEf3vl9pksynGSE0ovQxLTNpsF46VMH7GhDZu5Un6fEndePvSUAx9EN8W/AnnLFESW
reXIrkP++tvQE44a9RCohWQKcONuZ2fYjea0VT2H69RoD109TA+wg8W5q4T4oKCl+O4jiLAbFxfs
dXCevH234/WOaDtCPG6wZCmQY8j6S9l15imFR3MQ2u4+HMI9oOohEHAqSGw379xYztYEi8dgSZER
H7XJuXRjKt675eUo5B/wyAi7eMRvJ5RYhd2CWTJC8qR/NLdxfX2s3/26MYjEDEoUKVfXtnRLPaVB
rTO1IbpWSfNrXThtEQeZkxTpg7ZU9t/FUHnzayx6UT6K2sjdg0Dlzloi6QcMmNKATGE3N2dTZa0Y
c6GGHj3DS68qbmDoiXZQZ9xtRimRLl3+qHgY5FybLxZzNKAZemo40h56Sc0ZLpymdN2L2TbpebGn
eHrvdmQqoFmJXim80x/dHO40GmscNEwtxL0h+Q0PH/dToQr3tah08fvbJ/zOEpIjy0/IhrF3knO9
RSJQR64WDi32jNHSg/yEqHPwdt9ZQry9aGLBhcNIbKtxk5pFRIzgWKHo7PlLkqpaMFeVcsIRsDg7
k5Ff3p7V7iamEUPeT5hgE5STjN9u/6hPFm9aOitElNv2zsKoNapubg3qX1udMXt6e7j9IvJ8A+ig
KESqSHHjdjhPbYy+zzQr9IgYcFFsdczHYSs1v/2HcbgP6fmCwkTh4nYcNZ1R1YRxFQ5aNn4o0pYo
sq66g2ds/7EotAE5oFFJrsH1cTtK1MB0revcDjl4T61a9CfFqsNGc5VTljXf357SnS/FC2MTHPMu
SxrM7WBq5DapW42WtK9OT4an5Pha6iWy/c0R0+jOULiwUJbl/uVp2aLZ4qh3vdFenDBXABT9WRhO
if9FraI4nQ6UpQ4CrTvLSCMQqA+VE9qCW9jeMCaOsJCHD23q2c80v5zW17w+f7BjFXh63ypHrYo7
E2QRieq4Mfh7m9LUHhGUbdduaFfDdOmVbLhEOW5m09i+G1Eku1mSooAMFxSxLcyzt3OrVpeJodIe
jw8U2ozxjKYNNpxVlasH9/y9iQG7k7AUyteMe7tJkIYox2WwvVCPUNAZlOaX1Enzx07XDw7ynYGY
mJSk48mE+7+JA1Ktje1sHKOwgKIQzqk7Wue+7dqvZh8rR3Z6dwcD6chfACxBPd7OCm5ZXiT4FaJG
Ydemn0bu8LvS5aA5wG//8e5jBoZOVil4xEgKNxObklhNCMejMNOt+TRXdfXYOkBkldY+vT3SLmQk
haFkZkgqnXRb29wegPmb2mm0KLTbKvtOWd+6oruunctmXk5d1q8Pdewlj28PKpfqJl6Ug0qtQoT3
KZNsm3RrmdvY7TJooRj6RTj0b9PMPdKP359o7g/pJaJKbBS42M0HS7mdxtHiFVuL36tp/QacGgHV
qnX8JW3+fHtK+93BYK6sz1PJhkiw2fNZ7DbKkHILx1oTnbXGKp8oCNePxpolBzCz/erJoSQ6BOQj
dWU573/V5a3R64dlUixo1umqniP+5QzKmAy4357TvYFA26PzyOLJlsPtQHVsJm005A4McnN5zBPL
euSCOTIx2e9A+qgUymRljqxle8+3NKfm2S0cWYnIfWwwEeGv/5h19cnqvY+Qxr69Pauf3oG3uw+e
B2RgYIHAVGFT3U6rUBo7TZvJCVNtfB2y9pTVCwr2EN/Gq6cOl9Ts0CeiPF2t3qtTTnHQOMYR0UXu
h92PIE79aajC5b854VDEuLKgqYY2mne4d+RNHuhUJx+LNkEOs0KI+SSSevEjZxw+v70Cd/YqGHEZ
L0jTLzKo2wXIhGJafVQ5cq+2PhgY5RFaPWpurTiyO7s3FB9VqkZIbM/uDFZtghPu6oQZaPhnVxc2
JTRagOUUaQc32Z3dyon6yWoE8ba7M7O6dDCNYUWrVrR/FfB9/mmd5t3yj4Rz3Ca8OMClWLzN2pEc
9XaFmVco5kR8rJwpeW2zQTkIRvZzYQwsDQkMOHnoZt5+oTyq19wSS3ZF2teAbcWM1MBMqulIdvHO
QATc8p5kIwI53hxx0L/NOLVmdgVSoyIJoeQnBAB1/70bjso0hFMGAU+HDcrtdFJlIQqPrezaz918
RlNhDYbR1B7oaLT/YSiZRgCyBzi640AYSbWgZFeJa5I7mniebScaA5oKq/FYNlFxRArfvzFcIZjR
EhFIvtpWpXMoEK/lVRZXlC0q2187ow6U1jJe4y4HsVcQBr37UpYjSpElYg0uMfV2LXEqSIRoJnFl
mVts5r3lnJFAHbzQ+3N7O8qmqBoJHXqM1osrCAgPXV87PcGW7P26SfODCR0NtbmOK6Wp2hT/kKtq
1f3VXVv9g9EM3cfFWYb3Vr5pWGCQjZ+sJaFdW//O0qlJwgyGmmMUy+JscvwOPO7BRXR3T/CsyGCb
Db8FcSoUWbOqV8V1zFTFx9LyYe4dxEHsl6Ht63fXHpgSaQt9C9la3t4UWNxZWVcb4joRYwdeMS7n
KBrSZzebjj7U3XnZEkhB4LEHxVVzNRdcWeKaGutrnmcnaOrPQ6JZQTtGRzTk/ftI0VsWH3RYpxKC
cLvNh3EpnJLy4bVareSb03Wr4es4mWh+pnWT4Y+lVNPw5nGYT2vuHAof3tuVCNnIuXLbA22+Hb9W
IQwYRS6ubaMY7Hu7bwMBTq4PRqo8B0fgzi0s22hEJbjTQYiWf/6viK7HcSNvM850j4LqKwF39UBx
PXp4+xa+OwpQZrrWuDeDe70dxU5cex5wO7um0+xh0G2mj3M/HlUZ7ywc6shE9pAuHCrCm6fLWFSd
2orGBVyh7JVGzorIdOSidOccstDujSURIxLDQGVT3WySpDKLPM6X/Do2i6eftaKO/3CiqFv9ZfSq
ORjqinezdGz4Zw3yu/+UsJG0QCsclS49kqAvlWKt/wxt6b1WmespPm+7ar47XgfKjdgZVwG3Dn2q
23VfB1UblDwSV0GJ6weg5uY8Tcrwx9tf987pBOdE/ZHKJ9jJbXE1m5UmRfVRXBfF/lUY6aMLnvO0
4nkYC/3oI9/bStSAaP6CDQCPtFn4JkmKtWrL/JrobnVphkrKRiyAPQ5e87vjyM1KrCqZnJvs1Gaj
asJt8mujRPkpQU7ZT5zUPL29dPe2EXpOctnAPAD4vf1ATTLVaT/U+TWtjdfZVBScftrVH5f4/RkV
ST0YB9k6B3W2ZZNVltcq02jmV2UV06nwnOWyFMl8eXs+91ZN+pRL3RYZJWzmk5d10lP/zK+l1xWn
YslHxFkN88d/GIXnhctRdke2B50X1EjQDcmvACWry+SK9mwO4H7+X6Ns1dIo/qq1Hiv5FYZ3Gkxj
R5TaL0f6GvdWTDZ1pWcMb+i2tuPETDGpGaVHIjaoRqFzE6C7/fZc7uwz0lvABfxN62rbBJysUjGH
SizPSxG32L7hfDC+qMIovixzbBzpO98dTV46sj2lgki53dVOkqamjUrrczfBd/bd0rSDSBPGqUtN
9bf3z8yWQBAKmqR6W32SxMqjjC7I8qw3bv8Aaljkvs56/qblyXjwjMnffZs5yz4q+Qjoa1kA2dw9
tTot5Vhb63OSAfUGUtCL/jq6k1qfhR2l5lkoeaMGLn6vR0HJfptInxXbkwgUOiPba2/N18oExa4/
mzilf7MmNBAzC8bD24u5HwWWEzKq7BUPUPC2WCvauWU9MdnQY3u96NFSPanaWL8X4gXoWMYCeKxI
aY9tLKxoZbvG5oCRI5oXHyss158GpdYuqKQfvdP7LyZzZSlg9zMN3DK3YvwUl9mRDn554QRGbRd/
6EpjfhjM2D1pi6L9aY/Gu0F6zA8bPzqNNHioL22iHR2y9TIL5kcfM119e/CGk77w+YIxBUHvjOOY
HJzvu/OE/UkplYlS37w9cW4dQdiVXuBGOql+PDsJhEzMG1oMMy/UdBc/s+0v794sxBbo36KmY5i7
pm4xRJbeTthRpLM9XZWpHz7wEL/bhowyPlQ4wI6yzA7S5nZmHn05pyhURkkU8Nt2qj8akdo8vD2X
n9fE7dFGXQ3PAB5ISa/Y4hc8Ny3VWEFAPe/MbvpFJEZeItpdtd2XAghd+iTbeZNfpFU/+hH0xmEK
1sxE9c1qVGTJicyLKOi0Rf5nHZ3mVy8FexuqSeNMvuGVbX42jbxvfXD9noXqYFoMAcB+cfRs7S9f
ZsJGkK1uWNXbJ3hFiKoyHWbSNQbGbRgXmP/go4yPaSfW6lCl/c6VITMlQOhSUQn90s33iYbSS6wy
CVdrttXzgKhZ8+ipceM+2FGnaddxQjk7HDVz8L6inFfGT/zCggrMmlLdRxm3LMEkW0oTGAsGvIVv
RcsaI5CoTF/0wRmUwF2MqHxJh1bvX3sRTVnQduqs/p7aRRE92WZTTUgLIPL/deorb3x3S0kK/pEf
UbjUaLFvLn1raddG7VQRirogj+6X9FJ6cf7aUUY7v70L94E0jyZEJQreIKkJbG7XEp8TJF2yNg97
z5xhfa35uW1dFQwBuyeq1ndb14Dah5gB+o96DsS9zdlya0+okb7m4Ri1bXFarSh3Tz3WFZ91PbPU
g3jqp6HC7RmD7YloPABpPImRkb+dXkTDkQ4FwxWYYPSlvw6NMXx3Aek5p0FQ6C59tK09B8KNiQSY
32WdFQeTpbr1RyzbQTlk2pD+MFob8Vo69Z19EVmsGddkblCPwS7DK796aabPpzp29L/xoY0KKNVW
Cec+NpTkbPfUan/NdZKxi2Ks8DLmhNT+1SpH72/qTU3m6/weL1yHRe0echScx4NvvDsv6CrQ85LQ
RB5aeK+3iwDJtMyWqszCce5Nf3GU7CS8/AgpuAfUgfRiv1KWkWxe+q+3w3R1vwrDhPLW4o9yXloN
4WSrtC5ZGxX+GCe6j9kNfkilhQAP3cWHblnTAzjMfqpQe/GD/gmFocSw+Q1JV5WEt0DzEWPQn7Qp
6n7RkqT75e1Ds7vvKKshMSURiuQ30IlvZzp4yDogVtEiCxrVp8Vd6iArIv3BUpOjzsmdCcHM5GUH
qSidWTfZTVUZHdYXdhvWuf6jt4SJhAseMW/PR/5Pbk4J8yHrpBQNE1sW2G7nI4qkduN1bUOOgjDP
9coRPUVmahknpekm60mlcmCfJ0odf9HiE4vfdYZy9IrIb7P9FWibMDz8NGa6ufUQ1Ooax0Zuu2iq
6tVKx+xhzorpAVtGC9Du4MQP5ezmf4vJVg+ARrtbkCxV6vJBNQDURCPidgEWaqhmizFbGCXDt1GY
w4do6L5ajWs8q1mSH9xK8rxtJio9vnkxycKk3fztaOiZRqaSpn2oVK39GKkGtPM6q9DUT6si6oJl
Kkfy5dZdj+7D/Tyhcco+O1p6YIi3ElFo51lYGCGAUrQodD5NjmC6ja4ll7EZ6/y5jaqmObh99p+V
MWU7hIhY4uC2h6XA2a3Pojns1pGoJS8nRX0pWzyu0lOnNm73Mkb9Un2o60R8rapuXS5v7+79aSVO
IGMnbkMUi+LZ7XJLxQ5tmm2pQ6RZ30TuqU+mukK7wt3u4OHen1ak1Llq0V4mSqXNezsUN6NexxFy
QLmeTl/MIVs+LECHDpKZOysqix2AQqH8QlnbTIgeltKqObeovQhLCRD5UntfcWCxnMtqXNoQ6ygn
+tSSJI6+SqW1OLhl99uIwAskMTsYIiDCNrfTHAbN7PIKxipcUkUWQoTdBVVsF+kLBCJEOltIQ0cc
jP1nlEkGqQ2ismhVbINMD+VA8LbdGsZirE7xMHm+pwILhO/x9b0bhtuHIjisJ6yAds718ToPqLBo
UEhTy35EFKI7G40WP2j1bB5kv/urAK9MWndsUE4k2fbtSoJzM0uxNFro5FaETtegd5BZFv0zoWH6
2dDG8nVStOTgSN5ZSs4h0qpQ8MFUbNFfFhpIy9oDGvWmzn1E/CNa/Dlt2k9JhX7i24u536yglVhO
adfKVbe9chwpgpY3lh6uBYV0fCK0hDQ/QYP40kh38SBOxDB8sLVi+i2eKu2og3hnrmQmkiP/v9DE
zZF0Il1A3lXj0JQWX+ZCJx4PofmpxBDy4FwC7uVz3d7sP+sM0mySzJgY4/ZzamO/lGs8FyEUpLH8
UCljNvhxZyWr5ts9CmzPcTuu2SnWtK574rpUnUDvElP5NS/TLP7SDFBQQxP0wJexQ5CwDiZ7VdEy
m8wy6069G63p2fGkVm3qZWP+1Y5s+q5j7nclCWrCLvpKWtkGMtgN1jk2HX8wFXFBH6N4Fjzu7kXM
TfcLKAglEDZSwcUY/+6ayeiLFOEHrL2dXEPCHUUI3xybIahyK+/9TrRFFRST7Zw6e/mrEVb1QivT
ER81M9UMTKfG7LXsnfnRs3LzqeutKDtFtXpxFG/tztjkZbDM177zgOAhh+vbbUS1Vq0NLWv48a37
sc3rsQ0Kr4mnxDdA4LpBp3jOs4V5J5SdfrkWhj4twTAsyj9tPxKnx5CTf0hv8iiYU817Ld3+kk6g
kpCCb3x30PJf2t4gv3PXcTUChwfVj9cmeTCQmRwC8lnX9pE3+1FGmuH3OoK8kT1ZZ5eQcfbXulQX
4Gg4byyRsYJwsupT6sQcExclIz+K7DmYcAUZgr6yL8aSox1plurJ5RlVAkhwQM3LDJ/aPwf+gx/m
0mDU2bWLMP3B00UZGFmSZGfRDt3w7KJjNQUIKNa1P4rVcx5zvYdUbheR1T+k8Vq0J0MgR3LGtSPW
HqkyRd9NdU7aEx9n4ASXwzDzU5N1LfykQxEi6ExV6Z8GLS6Xi7oUa3dwe+3OFhBLOEGUQFEdhAi7
eYjWwZprzB5hJnRuQusJ3MEvetZlpj85avfl7Ytk97bynkKyAiNrombDXXJ7tryk1vTJHMxQoWp5
trLhW14WR0rsu0gYagwEP2rItGHQJtrEoLG9ZCrfxOU+TtFtNCjNxMFqrh1TWnP3k7q4VRS45tjy
rWtFlB+VslaTgwBx977KX4HZKj8AiNiOx1+5laHQvHTD2XTpcMcqPT+v7V6sOsOt3MNl8u2l3X9H
AlxUIzXckKis7axMpqFHQnZAu03rUAh14jn9Mykjrz5RaG8+vT3Y/jsCcpZVAPrNUnBmcyGrTd+o
CRWccNRLETjQy05zWR3hqXejAHeXCq/SoQV885bcSC3ZimMujLCrMhwvzSbuEsD8UekdfKvd2iGC
QCYIl9dhRPKE221pVPkYRUVlhQpmXHaQmyL+Oo5G+3dvzekB+P3OWOCZecgkFAvlCfnn/+qcL1Y1
JmPqGlj2dM0aIIjW2U9LluvaCSfPQy2Wn5/i5jkDIkWpA20/olnChc1pUCZZNyoGSopxPQ6UFEcv
8lVRDNMHL0qwPF2ywvsMxCRNH/VGp+ZtrW4xPluFNfanFs8K+6WKidmeV6wh04OV38VO/Dr6fRgN
yKyVhbldDbeNRcvDD4+CYvAZp6bkpW3VGWSfUlHwmZ36pWhhax0ky7vDKfN+NrDEI4Gw2WqlzfTO
Yhy87HCZE+ehaL18+h7PTe48DHU0Vmdy+fW9PXUoFeRtFASBXe03cyPSqMuGuOKeHUV0EaaDqVi3
utPBPbCL1cDV0EllZ6FNAXFps6KDWSbuGGVLWJRadE7h3vvZNP7l1cL74hgLYgZVZH6Ky+moV7g/
rVK3ldIxe5tf8LO09K+NbWRCwNOtlXDsTTvs+il7Brj67tojlRpos6CJERYCobeJzgYrdVstykDq
4/fCPrb6r87QRK+rd2jFs9+bGDhimQ0pQLJvtkhQrxi6vnQaj0RQ5J+HwXEfkrJ3L407dSenV6O/
bXGkS7HfmD/dLfhw9NKkZtjteRj6Pq0XOkQAmBPjlWwpxxxt0pz85HaLsjwkSlt4790xVFdpioP1
kMk9O+d2zJJmRWlakxdamlZ/69fZeTTStgiA3+DNbMd5/tiIXPxRl712EHzc2TMMTRtI6swjIrjZ
rEUzUYgdTS+MRKSf8YY2zp6Yjf8yCh01qn2sKMTr2wlCyEo7tbO8sKBw7U9KZPodujQHy7i/2LHT
47Wi1ySr4u6mlzarYy9QYfbCWY+qAMEp99TWU3u1K2rk73x++WIMQHpCdZR/3OwSp569cbWB9HZF
pv1BbbF+Kcsi+eftUXY3CaOg1MrVDCoVdLKMs/51oJ2kqvrVk/ufGvj6w8HJ44OxduX0I18StwsU
h/j3YqIrguahohU/3h7+3t7gnuUYyEiKq+V2+KWuBrUaYo+HMkqDrsCsRF2H+eAB2gWLTJIrBW4H
Y0BDlr/iX5PMl3qd0Clxwxx9DPNkJ04Hdk6syeAPueplfoor1h9G3TcrvUqYjqAExHSEsrnzK0Cl
mIRuVN1R4tgcQWJwyIqkWWE3jK511oe5/DCo66L6iTl5V6MbEs/PM31dTyiEJ/o3s0iwIn73gktp
XpqllITw1tz0WTSl4nYYOi/0lrQ8m1GEsphX9gej3LnhuNqIsih6QUnb1qmVyJlqvXU5jO5Y+niY
/1ZFWuprRvWbtjjvf+jpwQF/58qUbcZtoLqkkZ4tqInCkRvVV+gc8SMg3f7VaDFTc8zoiKh55xKQ
pX5iVdl8htx4u51qESeU3bIoHDG+Q4oAclI2pZ7vtPZ6UMD7uVK3kR2gYAJjmCF4TgJvvR0rnlVU
RXDrvHazu3YnwZsp5W7wQ/VjURqfZkdE+cVG2PafsUKO4IPtJW7qKx1aqXmij2OQGOj6n0Ztqsdv
VSm65qu6CiLtBIXcwi9rd3FOauzF1oea5Z0/aBVO9Q+r6cw/COus4qEYyyE7jYh/qNeh6N3qJJaI
Ft2Mp/hwGmxMJx6LsUHH2pg6TCH0kbPsj03bv069EpuB5qyZ5gtviLOP5lA64GKs1k4fatoZc6DB
xOhPI5hJ95QXkWGep24u/8wdNPwf1rg1Rg6pOVaBp2jW9xGX6dKfvN5sTipMFJB3SpU1j4thr5Xf
eHY8oCQvL2dNrPPyPJUOsrxOTWR2sMf3NyfZJwAmmR9JisKmtjq26gAUHWqVG6vXyRn1wO5ygyKP
hvJ6ht7MRwnMeaGJfWTofidm+Umc5N4kuwD6cLsnCHYBidacLijXyxntjamkNamKl2FIh7NwjfWj
Fgk3Poin79zV4BhoukCbkTWzzbYXE+KYU9Irodp6aftVxdGETTjpSnEQRe9XFsgWFwd5vSUbwpuV
hfo3JVo7xtfEjZrPRTNG6cma+iV/7NvIFYmv07Psfat0G+fT6EIWPCiF3pkpaS80JGTFaW9tqVi4
Tjqj08SwD4ch+1otqnk2qtE+qELeGwXGppQul5fJlu80Cxu/VY5yOC1mfE6TOQ1Ms3t3UwXtDXJ3
6jHEXnQhNhGL5zUkLB2kxm5sy8nXnXx9RGdnjgOlKY/s5PY7kyec+SByCoUMzN3tzsSB0Zyaqoiv
XTwP1xGbptM4syfzwkieKEBV33HXOnKU3a8jXDE0KWmbEyftZAHadfbyanTjq0Y+GXh9GxOYNe9G
40r+NTKKVLakps8W8yvoMLRjYsfXtI21J7Nwu189eht+ok+UXd9+pO8sIxEZzWQI5hQrtsKNFJ5j
kEZGfDXFGlR2/yfaKPizVP2TTRXr5CoHB27/oDE3mjaAP6V0yVajL3VzLYkikVy9yVVjP87TPKBL
aH71GsLot+e2Dw14yugaS2smKhbbXR+LSlkb7G+vVu/QQlnn7yhK/RXZ6ujDwjpyRvoJJ719P6l8
Ya0GjJq8nNbG7Y6cHWSR/oez89iRG0nb9RURoDdbpquqZEkl03IbQmqp6U3QBnn152H9i6NkJpKo
GcyMBtONjgyG+8xr6iZUzqMrtHTXL2nz2baGSOWxSBT1e5gN3JxofMfZLgKuhGQ0oLLqNCAJpfpt
nGvmScssqzt09Fy+I09MY6Ib9QoVp6pzlZ1tTlX9+/5HurEgi4gTv5euE/nv6qq1UVt3jFbYiMqj
LE+H/XcKeOop0fON+Pv6qqViBFeB2xyNKoozl59n8ngeBy+zzx2QBUiQ9JU+EiTIcRcrrvEeK4f+
LAthvwgzbv+9P8kb5xY5X7ASSD6/Fq4ux3bNIrPliNAAuW9yTDtb9an6eRv77canRDCEDUerB1TN
Glg0098cBAzpc5I49nMxqTQtYGCP36CbhF/fPiO+IsRFkpkFb3k5IyFznaDAdqg4TeUhKsv2qTbc
rRv91ndD6AIhZIagCrPa0iKVpShl7J7rnl5NDQiBcMPcCm9unFNKsjTi8YVbFPxWc2kNsF8tSvc4
zIw/FDF/kPUitEju4BsCMc23fzn2IRcD1yx52urJj9M6teZocM8Y97oPfZUah1qxthAOt/YCIiGw
p+j7o7OyGqUe9AJtTEHTwHLkPxNdIpeE1x+Rhfjv/nyuMVYgrFCCAsX8yqlYu3B6xRjZlaK7ZxOP
i9pH/KfM957bd4+l5fTR3miy8Vs1kGf6BP5pBQita5OdaiOPdbj/W27tF34G7n5L/gsm93JXjpVb
dnk/u+dYUTSyvWjamXblPtwf5da35d2nG0P100M+4XKUtokd+DY2Ex7SwVfssTvlYdn7zjxu5V+3
tibQcHLYRW2Azv/lUGloyLo2aEyAiWz+KVy1O+uD2X9F2FL33Ur3Ptyf2o3neHFTJW0wiW44c5fj
9fo0Wnlee7iJdPO4UDDEQzVrICniqvtEc7bYxX39ZgH+Ra6B3HlRIaBDskbIJa1WaVIu4ihuirxR
2CvPY1VUB9cW0f9wby1NcFoVJDRoD19OcISZGcYhp28eaJdGWufs2rnecqC7tQ/pwQCYxUdkKX1e
jiKSKB6thn2oyXZ8UsosPkDD34oGb22ORdRuOXfwptatkAjd26guJLfjwG4fy2R4SeKqfJaOWj5E
UVn/ub85bu178uJF9MKjTrcWfat14ZH7ctBTgquHKdKsz5OKMKIdm8bx/lCv67AKZqgegWh87QEy
xcsvGLtIKIWz6p0NS2IUx8/JX3qvMzR/nkez2xWO0xfvmqbSYt9VDHQSdSFmxY8qJX1B3c/40g12
qT1NWZZ/9qw0/xKZ1vStRoLlWxlW0wusleh7anapuqta5SulUP1YhCmgg9Yb69MYCks+mF2dF4ca
L2h097N8dg6cBe2bmbudum/dtMNxJymorWlZYW7g/15Jb+tPsGB96Hkgxcj9evkJnAjmZh+Szuh5
7HrCz3Op9n7aGAB+EcuwqDLRspTRT1fPbeNHjA26uzcqy4REmQB2OKtowpa8YQA1Po75aIsdRmbR
A7yMGvOjppzrY9i2afhYql0bv5i5kv93fxmvd8zCooGmCDSL8H6tbdPAVRYtTaKgNuzk85iYoe9m
8xzgt9RtXMo3wjuUJ2B2LfX3RXzg8mvpsVOCguZSlnoxA2bQIw1ByVE+NNVUZX6djO5jL6fhoOlV
+PZ6gUFhmQsaTDMlxzX7SkUfa66pYp/dCqaLlyI8QID99jiF+IT2DeAowliQdpdTzDILYpKEaS4z
OVODo9YMFkPvu2KflklN4Nrnb28lE0MgkIXEE3jUq6aR4xTNXMoIJmNLccluy+SUVkLxZY3F2f3N
cn2dgdDmGgPoAGpbXZN3VLzZCxX35iClWQTYf2oPYDT7R7eSxr7KcrlxwK4vaQCvALNVRsW8cA2M
iqLQ9Npp+Zy5HA4xZdU9dm5bIcmNWdFrQICOrjB1nvWiVdqkZlMV54GVJRMOneZpyinQySI8Kq50
NoLLW6MBo1sESLk2kCa63CIjcXLl6RXYDC3r90Jt0qNeagjAa+KHXVjN8f6SvdJlL+8o1KChlEDZ
XaoFa0XLTJJsiWQsAsPo9PREaQJklQKBr30ITbdIg7ytqvpJmvAWfDlDP9iPk+WZu1hNzZ94MLvu
YVSrNj/YcwOyyGmm5t0IDwP0cZaOvyrVqBrqpkXiUAktZPFrIlBo9u7Ytz/NmmoxagS989nSeJn2
hay85J8YUMz8QhAzNXs4MZl60DPkvA6VEvUf+8bWhC/GSW/8QnI77Qwh598RG33w56FzX2xQqzhM
6mL43JsmfGeL1C092RU84f3G52M1Vl+PLI2sg0h9MXJdPXJSifXZxG07oIMR7zRjHvZFVcyH+6Pc
uoQXYO7SXaYusJYy04C21L0lyiBSLOuzrkj3SziG1bfOTN7MSqdDQNOVf1PnIyZZjtxf3Sfdk1xK
oi8DNdItH32D9GB16pbky80JERLQX6UncSXblzi9lwPTLIMJmfwjUp3JoQRReCz6zYTi1lAQXBcS
AtI5ZBWXE1IUO0H9qSmDOAnnk4KnCAKxIjvVkDA2lunGdUQSuvSrFmw6cJrLoeLSK5RYMcoAkdb+
2NhueDQpAm9suZsT+muUVROUenOVVoUsAwW981/9CISmHRztJPUp3bhfbw1FXW8B2FLduXJLaZOy
VVH/ZjO03Ud8I/Hv66J4J+WwZdB069P9HWasgvpMZiMQQ8KMKNKzMziEZJd7ivd0/xzdHIV9Df+S
1O+KqBAZsSoUPOIDA6Nsn1xT3dlK4p7ePgoDAH6jDYaw0SqOEcOQ2oNuVEGe2+FBwZ/o0HTlljvl
jbWB0cI0iFUo/q+7lpQM4kSUWhkUtJp8GuLjQ+E2H0Wo5G9uMCAhA2gV3CIdflKi1bbWqA91vcth
LeWQ0CDVosco692Nxbk9of8/zGoLhLHbuVarlsFg57+11NEfSAJGH+2uLYfIWyOBh6DqBcvTQFz2
ckJoHVbN1CtlkPaJe4SiVHe71IisFyCGqbvxnt8YDAIkSR43HTt8bXMG7CtJ88auA93Nh1OSIKNS
1SL/XgtnSyJsCQ1WjxEde0StlseI3bds/7/ubqeNvNQTsQgWKQ7UhqX2vusm+yymTNvpRWIFuduY
WwHEjUEXbe9FG1WnzL6KV6pKOJE7dCLAFlgZjp0dhf0+br3h0/1TdQ1IwEeNSs0Cn34tiV1OLicr
0pvJLsk85ItsBWKb6s+srqBSpk9pZSR+NE2fsOz+cn/cG3fGUh1b0EhoJUD2uRzXbZVJpmFbBVSt
iq9i6pMXfHfKw8Yoy6VwuXbEEeBnkJFbMHJrqENiz2Mec6KDZEo6/aNezna0q00uemqLZd2cXDVM
+w9jbcTmc28BD/Q7c4i6ncdbIwM8jNP4nT7TxHjqCl16z+UQDc2HSO+T6nkOkSLzZznHLer8/fAF
OKD41/PSNHqqzDkqzjZFWudk9HjIYx9q1YQxEUt+8AQATOB6UKDOKkhsbaeOLWnR2Kvhj3g0C9tX
3Sn64wwSryStHirxaXTq+YNuFflwnHNT+ZhTqsJstk2T/zxRx8PeDlP9m1Z3Y7xvnNHuN/LI6xPH
pwSDhIHRgqVcd1EU5HnpDOdVMOXQxp3e7na9Bbchy8xq43Bfb47LoVYnLs7npkvMpApiw8kOGJ13
BwG9981HjFEoai9oLl7hdSVFSIlgoifIwcNIOWmpYexq3GH+h1GoavNywWnG09K+3Oi92ccJRm+C
S2KanYfBiGWNssRkpxsfbfkHrbc6197yqJCQkg1fDiTZaqHVsNXDTGi7xpXtXsgRN3hTafpH3Iln
beN03doR3MALc5fSMk2CyxFbN0+GjqQ3MOPO/W05qfhiVF2l+hatiI3P+NrvvJoeaFNcdggFr1if
jhdnhtI1Ar0AYWHfZ2Vt/UG6dTwdSZ+ab70W9vVnd0JpioqUrZX7tjMnebJCN/kqkqJWfXjIarl3
S5F6EATsGfniuYm/59AvvJ0reHt3kDN0g+aqZw27rJvz8bNtDrnjd0Nnucd4hlfg9105eR+5uLPp
ZCLXqu+iPuogFFMTm3zTTSzz1EV20/sVl2i/x6F5VnZRrTmTj9WfXu1LDMgi13epUPSPqiPnbK+X
cZq9+emHQAnrEKElMG+0IS7Xh4+wOBbNrE+S1AeKlMoh89LM56HbEkG4sfno+i9AGJJdGvGrGL2C
g2N3tSmCZsLjI28HVKFbY6AzNaunOY/eDq5HcQFpeZS3FsvftaSYE+kxvUMpAists18zwmK9X0d1
Q+NaSZQtLPKN+4ipLcrQCDEtHcTLD5mgHGTXCaOp6tzuII6lOycOtY0yz3WcwZwcwLFgSxfsxKqK
5VFoaTJC6UDSrPnIJq2+ZL0Y99xSmT8a0fzcxF7+5/4LeeMML3m2A1DjtTiyeoeNcc60JGFQK5e6
P6h5zxlwf5vFOO//h5HYhsQzbBLkWi4/YukJGVa9K4Kom4DjoWMhrPdJgUHSwUx4WjY2/601I8Bg
vdBDp1i+CqCoV6WpipZPMKtjeDAwQXqvefOWQeStNaMBtTh1L/yzdafBS800tIq6CTyhzta/FtS0
0c/bBLfQtHYrL8Dq23QPChHYFojiOnIDYEj8xO6HDEQWfvk9M23GcXZ0mmDQh/JHxvssI1+BZ6j4
SlRpmR+XbYewUZpms29EjtL4SWbE9sazc2sDQXQgIqA9tYgSXP6MRteqeGjzJrC0yjzWjVl9CEdT
vLfmpHm8v4NuLSkNFlI/6huLm9DlUF2C2Dw2ME0gMm8IT5EV6/ZRhigQHO4PdOs2w6hxQSYstOJ1
H7PpNcTFLYtVhbz5FOVKBy5EDOLJ06f5iw3ccgN8c2NAdNBozy6nf2noX87MVuYZckwrgtQZAPkY
yS8vLjPfjbIEjPIW6OzGknFJU0mmyc781vVkK4xGIBe8C5ViiA9xJvpD0rbuh96UW0HjjSVb3gOa
fYvoJgjJy4nVKSZc+sj1AnIQYHOm5r4sB/Pt64U4Is8PqAuCrHX/rcgTbaSvyOvDK/6JWsdMByip
9HfWKO1/kGXbordf91Soff3/Adfd5xlMBIpNtgi6SsuJReIPVZ5/mgFzg6h+Brv1n/CsjQ70rU9J
KkMmQ9eBIHz1mvdJySd0HCY5K1qzm6bZK3ZIK2lvL4FwmSxANxBBVELWN6dmhEnZkf8EjQctNaw7
xQ+FVu7GSWzVeW9cnwwFRhB+FnyKtbmUkkxKE8qiCfraoJfuquMUeGGWPBb1lD1Nqd4dCjXcgoDc
GpXMk1oF8BmoYatN6YSWE6YyboNycqKHPmu1Y2SO3bHXzT4wh1Y82GOxFbHcHpQODn0/FD3X5Z6x
yCLPzMMmKOlwPDZiHny9D81F2a7ZJyXvbl5tdo6uTa/5ruiaA6jh1qRKsnoktMlIgZhVbTDMQjTH
UMnqR5dP/QG9cZC7dtWWCFDk5b5RjQxMtWtnAYQkvNgSC775/Wv1xr0DeEKD5QE/cYFpXl4GaQR3
hCebH1PaADWE3HeAjHcRlrEbsNobHxtNP8QuYKnBdV6/jeEw582I4F0wtmP+MzHU6AdWjPUTLP30
xTOUhiCkik73p3fjgNI3o8OKODNnZy2JY4qBSMOsukAx5+zdXJbOE3zycmOU1zz7MhGijIDk7FKx
QbV3PTfdGzHiNPmKtqibQyG1HHH8xkasAedRvFhTWOv5vM+zpHuiQTntiy6f9npe9seu6FELQ4S1
eNvKQizHP2FpMC+tbMqZq/C/ne3RTjunP6sulRUjrMvHdPbiszXOb2QfLkMBPCdbX5yG+WM1VFIn
AFSbRJ6RhVR83dMin7/bPr5pLV9HWdjyhAB8Z2TdLrdqjo214Ughz6qRq7vYUpsjoc+0EfGvkQwM
swjjwVrhIqI5uS4tQlHIuiZJ5rPRUgUOcq+Om9PYTA53IW0CUO5a21YPtVkaxcHGrvRnorT2gBnO
0KNVQQvvt52nc/mhNOI5Lvwu6ezvGXxe42CYpRPg2KpVhwySRnNoI9V5o7XM8vuZAewx+uBYlqxL
KPRTXa2erOlcSpvKP1yMiN/Qg8oqjHxj479a7/y18ZfBONNA93iW2PlrJVyPSqipdqlxrm0NvhgV
sgb54AkdEvYBfX4b3bg2Tx9Sima6n2vUh49Ygqlip+lp1e9xEbJ+tzxG3T9jUdvJ+0jNhmxvijJG
NlWJ5pM3TYPjZ5rSf+n0UWSkXbnd6H7R1a5xaJOuyb4M2qyIvWn1nXY0YuRKGHtKq43Jrq5K2lwq
+jlYEC1aX6D2V82BOrQpMWNPFQyDi5RE33d+58jv7az3G7HTjZGWrgpye1RwaHksf/2v6nbRQb13
C70NKB0JXmD1hykaWkWRsr9/pBz+Qavlgwu/VByoucE1XD1FNozetM4z82x4iLvA50m7/ayo0S7X
Q+vDYCTFv5XVvNHlZdk0SFovMGqD6ZEJXk5v7NFIUWrdOJOBabZvgo48zbD+Ct9sN0k5qxfgdTA6
BBDtYXJQJF0+wV/f0jLa1svS2TwjGWZwK8fzHiJ1s9E4WiULjLJ4bPACcO7IhNZTgq+vCydxzPOE
NOajOcTRJyM33Wcr0eYH7H/HDf7ZrfEAdC5kPo44m/FyVknuSVQ+EE1IktD2gS1VT5qdpI9GH4E3
KJstwb5VcP06P5eGCw4i1Kwg9F2OF3ZeW6ETZZ35RfF3lN7GY0276rGCqOhXqPO8oz8/H1uU6zee
sXW49H9DY8/ySjsCerlawLbSXUiueAgKJWl8jmV86kL5p0Wp63FM4iJoNCvZ16Rkpyz0SlwuPfwe
Jr77/bNydSgXqbCl3+2RfOI+v9q1XQkNu6GGCF06t48UHuQuhHeyV+pqq0W8KiO8TnlRekP0aRHr
WifVQ+up1Swi69wQsflFXqn7pKjKfTFW6oPe9Oe+Z+CpK3D/i6too0pzY61pf8LZASsDA2Btr1nA
e8mtTseHsprtnUj04cQR4sNaaYcQUB0f4LEju5T108a9t0ZnLxO/GHq1zfq6aW1FxPa5EWI8dNqE
5EimWu9NvXaOMwj7XciyPw1j2e9a0UcnM3oj0Or1J3DHL5pb8J6viLgmbN+sdlP7nKSFfRSa1u/i
VmxqfS6PxeXNS/MLsjqvCWIJdPtWB4qAvkLjVD0LzZbOcWhCigydwAbxMCSxWvkOAp+1r7eJ9t5s
xSD3Q0fnbNd4TtHtZhujs41c9nrZIVDRE0FBnGxWXzNacx3pzy431HMb1+eZp1U+Ga3zTPyMb7dj
vUvRy9iIta7vZgoR7PPlOwO8WD8/YKwnxDlNPkJh5QdFjTUfI0O5cYNcnyauSALUBW5Jj2Jdl56z
XNDaC43z1Fvjrq/74bEFy7sv8zA6VgCi0bmf65/oVFGQj4cthbobk1ze1wXPZBBWrvNpMc2UrpLC
PFdaZaF55CWBA6Bh4+jcHIVGOPcOKbS7xgeWmlU0uTKaZ+Ju9Ymvnn1Oo8zZcER6xfWsti0NOiIg
3jlK1OvKYo2bMJJ6tXNWKy8fziLJtAgJNAGsDU/Gui3f6UrdWs8IN3bR85TanvTNuIz+uLOThi9t
XfcqN1dqZpDznBaNg3iHBlf1p5xwFHtQoBGqll80ofM5BgM87RACTr4lqovmnbAsAYZUyQrVeRFa
3o5+MlF42qGUkf6rGvGgP5pO3yFYoFS2fKOQLBcD9z4XFN/vNT1Y3U1WDLxORql5lsIt3wn0zeFS
O9n3+6/MdUTGC0bHhkYKih8cxMt7gVKqWSM7YJ7LKJSfimzuPkVuB11+EMaBxvNwbJRi2N8f9MbR
x/NhwZeSWXG9rwY19chp9Rnv3Frr6gfdLhTMDA3jgbjCxEfOSw6N56a7uBPZlgTEjX1LZ5QHlY4Y
Ncn1667nVYIpD45/WJMNe5TDrH3WF1uCsbdH4T1DwJni/vqiUTv2KVh05yyHKT/QmTKf8F/bKlG/
ctZWp4NiErEtZfeFabbKEBKtwRIhhgGWIjGIK4wCHnPUcGeSTXsUdpp9nzPVeJGjmnzyWNqfvHXx
fmja4ScS2tPL/VW9sZWWVJnaPMV56srrfFnkWL+1CsaVQFaf6Io8txleQi4k0rgP5TtPMdLj/SGv
YyTqWQurE9YFlKZ14BJFUW1B0UYHrVTC5673zEMymu1DaUp141a/XlJWk/SI1aQiiuLS5UFJeisS
xILKOQfxYPtT79T6vnDsVN8I7a/nxHLa4GGgNvFAXpXr3FDSHGuVs9JI+b0g1898RzT6P+HobemK
Xh/EZevwUCydKwpJq4NIj04tvdllrDAtnZ2aD2bpF5lbiT1AqLj1VbNJ2h2iPZOBoH6qv9F8ikvO
AvtGIsifoPfXQYBXzXMbaWUUYDft+jUV9b2U4ttbdwmDoNVKEk23jELo5dLFSdF1JhKTgdPWtl+Y
TvcZOui8K/vY3mji3Fo8wBev4EQu7zUtRdNYswrvgqCqCv2hwerhKLrCeqriSNs4bjeHws2X6Akj
B9LAy1kZEBhJiTro7n35oUnM+oFS8j+zk4uNQur1zkeuBmT04hoCMGn9RNRel8ZR60VB16rKc6cO
xU8tNsv9/UW6vj1464CfoXX0KtKzWqQ+TGSGnmgROIW72Mz25bema8Wv2rPad7KNuheBQuDGcl1P
bXllua4WSSoUxlbt9mLCJSyzE+CKLlgmGEP8T1h2zq/7c7sxDJRLjhcRPpNcd8AkPAde7q7GdK6l
r5GbybueJ/n09lFAC/IecI6I85cv/FflISbESUMBOibM+25XA8Xc5YW2RaK42nYEzwRF4NgXNXRg
m5ejoCG7EHqUNtCzIdzlNm9npOUZwhxvRS6/mkCAjl6KXwt3f305gINr6gxA3rkbuu6TMVv1j6E2
3gjseB2FcN0kVmcHXNGoyX2HiYwfFbYoGT+VM8qwc2J3G5Hs1RYAPAIyCx8NFK4IC5bP+tfitAQ0
3ENotXRSq/ZDHUd7b95UQLpeHBJp6k78i94WeNXLUUoEUbxJQLVCNsrQDslsZyev8Ixxr9e4hdzf
b7cGo3NGLwchwAXCfDmYbeKp0Bqhd07GObYfS1eXVFLLYgp9HWbuxiV+VYFanDaXV4KiEO/F+v2t
lbmuJsAMZ8sUtm/nbeZXVnxQZPEtnsotYcVbo2G4RwbFmaXbujpLclCQ3I7m8AySRf8ha4mZZ1Yr
jx2ZXeRbkfXG9jW7cOHWU9um/kFLY53oqH2vegoQzsAA0bQXedMdequcWvSYu7o8EU++UY5vGXHx
7wKoBQuBavqqIpDkkdWN+GzjtzlYf1D9UF4a6sCf7m+S632/nCl4y9yzkKFeq21/7fsctq1GK0oE
KDrpn706FF+hF4mH/2UUQjNuioVOsZpLCQkJzSsgBh5s+wOu1BToxLilmXb1RFEfZnGW+skiuLmu
yGEPhheC3fWBV87O+0xNxGHAx+DJSDF6yuxxOuS19kaAJctEFkhznOgFRQmYD5enLDcbS0Enug8Q
qyuOWpWle7XpEYyGObC//xWXaO8inVgNtbrae4uWV0NPONALd/5k2Km5n+IF/a0ZyT7JZfbiTXH+
mCnZeLg/8nUmwyFbejqkhORm1CAvZ4nUn4V2t94HcmjjxywGXWfaebXv3Qx3nxDt76Gd/aoNnZNo
lQHBc/hALXxfMJN+7rbFxg+6vtsIGOlm0W3SoDOsZTL5CPXcyH4MNBc3FbCbynsnccuDRMJ6I96/
savA+QFBXvq5S2f8cuqIqAqjM2MZDG2an+BK2n7eDaOvySbH56qaDoOIjY0Dc3NQ3NsXpjoG7mtq
Ab2FMVcQ3QkwxyyfImBix6w2h4BCv3hxkC7/lbrpVh/mqjCmA3tADpk3g7rfFRCIRCYqmiobAjtW
i/R9KkrLR7TsT7iYfM1onu9y9Lz9HsCQdhosZ1Pk9caqElwuzg3IbC119ctPbVXJ0NZdNKI7F/ZH
6UzJXgwRWU4fyceNHb2cy9Vhoqi5qFE5CyV5TSIaPGoLcjJGjKeitvTLqHEsP+qT/IOWLeo2RirD
nyWznP1e02Nln3cmcv7zIKgwhU0aWRun+9bkl44CawDXiHbf5eTrniY3kiO48BXY/znW4O26UTl5
atGcNua+hM3rubOVEfQkqubP1Wm2FyMTu09kEIpaWnRI6g9p/l3PXQuybZ3Kbw4fHL5EgtmwP2Bc
4lvYeW20rLRbEzbQQSQ8wX4EUezLCatwbKti4GDpQwuGLvO8/lDbsfds6YUVJJH2ozZ0lKaSSibf
0kw8xqr72Y7MOPMztz16emHu6giVg1Mi0DXciJ5uHAYYLywD4l6chXVS2k/w8a1MlTyMvW49WZSJ
rZ2gHu74uTXNup9YzWddhHq8N5EpSnzq89G00Xq59SN4MwlwFgEC6jaXnyjBiM8blE4GvEKN3Nsu
co6FLcJHLaUV43pZvxOR+l/jNPmP0e3QTL2/U67DLKJhk0YmNz430TplQWC5EWrONZT0NV3MXL7T
MeLcFUSrD6IWG7O98b6xD9gLJHs01tZm9EWN2YOTplPQFHH7qIqwJncRUDN8c4reuWpR+wjDt0FN
7LeVNq0FyJZ3HJUHOIuYIFL0XMMFwySNwyYup4C6aHFs0Sugq+Ji45Iq9YsSIoBpdBYWGkKYwkUg
oak+eWqLE0jq9a2+r3AwDIx5bE9R3o8HvbF/ltVc7Yyy3oo4lnOxOr3/h+Uh0nllyl9uClcZWx3H
D1B4rM2xR1LD71LT3Lgkbmy9RXKY1ed80phfxTVGPWh1FSdTgNFd/E7RdYAaZaRhLTCbh37MJnTW
LPFx6LPmV+4k/df7O+/V1vxqlkjrWTjqQGlah7+Fgzx6zZsDeKSXp3l0o4OuxgrCEWjyNlXYfzIi
L/sccaXuXAtonhsptR/niXlMpOLsnckx/CmytF2atfLgUlTdOBw33mjI4gAJdNQaUVNcXdhtglw+
tj9TgP/nfC7Haf4kPTR6/NhoGlqReth+y3NtI1FdY8teNyp30qKrBMSGMuTl8jeiK7thmKZgVLx6
Z/VN5g/xKN/zOz+ydzF/rKvy4FShtzedxe+6VofPorbk00CdEcS5s6V9cePcwhPEzh08nQqibxWX
tmOmTGESzwHNClrC6jiQAXpKj3RDl8rsJBqnPRo5DZLRVbJ/7m+UW6tAQYW+js0muaK8USLtGx1d
lqBVteHPZCBK7RjE+y1AXL/Ovfg5zzPvf1kEamGoYiBYDaVgdTrQWcsNfMCmwHV6NZhcjaPet0JV
T1mpqygoW7wevh4nKk5wuYz/UeBwlo8ZCnoWov9Z0/okXe6XCvP4b/c/yI07m8gJEQ1+HKg4fbUa
aOaFDgIVUwCWFdGONIWy7muxQ59jbqJnaciu3Xgrb91IdBYI2cBEGDSxL7ckzq5qqVgYCs0tXhqK
zO2Pcz8XG3XOa+QHVzRw/+VyXtpT66C/S5hbGYopqHQq8PvQdb2DNkXE4spYtemj5wj9Qylq8z8b
zMB/CkJn0bGBagT+o9e1LUeUmycRsKzNSwUxF1Wby2lLy0QfWWnmoDFSWx6SWrVNvx7RVN21qC4d
1YwVdnGA/Nczi7RD4kFXf4yOLJ7tvomQBMTa5NeYOM209aVuhFbE8RChyI/473WdqfNGQwnjbg7C
0TC/VOhLqMCqrPkwlCZxhKVNReD1Hjol6D/9ysz6NKPC9Zh4ESWvHu7i1xkpAR8VMMdvERTYSKle
+xaXlzsEKjRlMHlBpZ345vLLNarMPa0s1ECnzto/9V6ofBqo/0UPpjCp5dCjz96V3KOanyhe8smS
Zfm7yhXrWdgYyTbdNH7Gh9mTh4WizN/fdhDnG808OwoKo0Bk+rDfiE6uN/nlb17++l+VElT+bbup
Yn7zhOJLm3vGDhFE7/H+6b1eOUZxCLfou97of05ttOBIQzUwwFmkQcbzOB7csjby9+pcG+nu/nDX
iT2PO0IAC1IXOCMaUJezgqHnpZHDHlZmByyl0TVGzbOZ4Dkzu9mx65rnoWvHF8WZKoIhKooLDl0Z
P+XoylQ4iEk0xO//pmXIi81BDE1OQo0NGh+3ympzSDOf01A35gAwyFj5Q1nmhxEkDLZmFBXOilMN
zq4xykzdAxNJ+s+aGdc/7/+G6+Rk+RG0n3lQFqjZunjaSJsbG02GoKrRI/XHFM8uPzKKYxZbktKm
qQyBYuk5OZordxliVo8IW7kHJ6YEmnYK9RFlyv+RU1LvY4lC+v3fd7UZ+Xl45kC0RefQpUu3WrYU
fc9w6NQg59wWvhGnueUj9mLI/f2Brt72ZaBXUTLoh1SsV/vDVZVsThDUDaoxzwk0in8jKb8qjfJH
WNUeYPPRVsvj/TGvYV80sRiWuhrwQeLx1RNmhzl20nChg0kDpr7reqX/x6qaEKTIEAoMOmXfvCfm
VQpAb6mR+nNh2IU/wb1UN+Z//ejwW0y+M1cpHV+wHpdfejLikibNpAaN2XnivRITQD1pvKLvRFpG
3rEg70v3vW3K8ACGrLZQ/QffQyjYgztEF9j8ev/r3Fh6ImJyFRp+S59nFf9FVa/XMEW0oDU6cQ49
tf+QWpO3lZ0vp2x1Cik8EX+zu9hqaxVIrW97WRGHBtM42r/trgReH5fKUO/LLLKKnRJPInlS8TbQ
9oKsPNzNOGP8iDtv8nzZTzQ4/LTUa0w7WqhKW2yGVy7Oxe+j7Er9BnIlWRCbZLUu1MAUooAhe04L
LbcO9ahNyouO1lZoYus44kOu6YOcXkr+P0QFvRRDtmPoEIqeK7DF2UF1lEkccqD9kPCzTG0eRIzn
49deRJPcF3WRj18SIzXHo26NivIpD91B/HGnam6fvTBxrM5P9URU/wojpVXkI0tjWe0+wouomKHR
jUa5j8oWp3t7mjP5ywZfEb0TeF30QdllhbJxbV5f5bz4lI4IhXlWkUFZbYyktqUuZJQ8u9mkAyFE
8ue3mdnGdzmnI/jMQRcaiGrLA/FsKqnxbUonGO6NEaXFXu+0uPgENUYYG1fVshCXC7WU2EBPLk0v
ttPqqoJRGaZNkuMl5sTj+9bquh90GTjLmq2M3vvYkaqBfQ12hA/3D8rV1UV9C3EWEiaglSA1VjtE
nagtRaUeP/cxPOYHMdaRe8qRYcNSzBQ5SEave4ZCFQkc5NFS3ViPq3NKIRUwNv+hJwGJc/WM5WNF
4GTb8bPIvVH4GI0On3Wn2uIGXH9edj/hMI/4op++Rpo7Fc+MtNTyuUSk3N0ZvTc2H9QM6dZ/Jzcu
/wvJVH7iNoUdw/3PexWp8ETTCoDdw+0AinCZ/1/x0CLso1cJEiu1TNzHRvGUU4Xd8Mm0KmUjKLr+
lEs0QKUf4ii4sLVqkTeMhUuTpXqehD096DignmL0wff3J3Q9irVo3S/DUPCiE3w5ISXO9Ur0bfWs
Nv+PujPrjRvJ8v1XKdTzpYf7cjHdwJDMRbK1WV5kvxCSLHNfIoJLkJ/+/lhLd9tVU555GGAu0Gig
LCmZyQxGnHP+W+OhJ9JB2jty+EHt+4f2DFXj/hmwyeCx+MOcaZy3LKrtsb+a3Kg/4aI4nZawc98F
8xwdbMug7P7rj/WHcmqXUTLIsWBvw+j9nkNkR2E/Nc4krqj1bTJF6VIJMHPgVB5Xr/SzGwrRsn+b
IzvUBzyMguWzimQhfySk+uN6gaaCJJY+CSk63Ntvb++8RY7AYm+4YrLbn01hr9kRRfVgxVNg/VAm
8Ce3eUdOdlsN5IUEgX17Nc/uFsa0hbgyWFKHTrby3IVrdJ5zx65iC6ap9YPl8yefb9c2MzFjeAkN
57vlU9W9u0J1FVe5rnwycyqI8VEVqAcvMPTXv/5O/2SpUo/s9C9YMRAlv7vWFGqzXE1TXFmlI8bE
dXJCP017YlL/1xf6s9sIMgwtfUfZ/zBdqSwCEuEeCZJSSzNxiCF7w2hKXNvTCDJQL3r9wQX/9C5i
pfqrHwQDyG+/N1PNYViui7jqFxp2uMXmJd6V26UfUmr+9Wf700vBPHP3jZEi+rvzISC3fto8Ia6W
LPLbZFtNZ0ilF+XRRTEGy8NfX42hOW/9m4MQfiJlZLhT+nYl9XcPAELCZumIRbrCEJnU4ygRjtXf
4IPbviHYvk8djJ4/hr7xxjCXxwoR/aHdou64Csb6K1VmEm71fK0niA4x6aTzk7sJ/2VZu2TVdZAU
eWNdFEi24s4Ri0oIxKAxsMuakLTeip2pKU6ibfAEHbuo/FhY6xsxOsF1NPkWTb5hxH235/TWUXPF
SFu/1soNb2RZyAPV7kxK0vxmHkZQXSNr1qu1nsTBLPwQf6sAx79tLT6WqyV6kDM1HfK8ICZnmlJe
aj7ak/GpVdW1n3X6PJhYtC1lNjVxKYK2iINcySuI5FaeVk7Yvu0cT77G9KR+XevMPHWeXNkpzCzG
MvOmy8LmwLvSVyGh1MdhqtdhKi4AL3X+sWKKf48NoH6yRJvV6bBG9Ru1O/kkQ7Eo/zpAll++DTKY
N5eDv3GzIlyzo/cemTFVCh+Qr2dH594t3WzNcdM39nCO1qB/knopiliaA/lZPSGX9XFtfUbUcdHa
Dd/I1lHZcb/dTlwh87a26LLMjaAjlkgEz6G7VOU51PPurjC28yKLq5GjeX3nm0jdz4StuNlHRH6l
8pOpwlnCS8zJGpezF9TD11l7UHXDQhfuERcz3Z9Ga3c0M8u6KI8b7H5qN7RIdMQ8WvKQGSQHpM6q
lvKI15jYDihl9WsDidCjPcmBsM6ecm/epJ8fC2uxdTIGIx7Jy7hqOzUrM+wTT0LTjSM8m8lUMRdl
4ps8N+I8NqroXuuIbKezN5a2TukQ2u7dglpwPIEfz3gXZg2TcNwqfAoEUi/MNzC4POvUdFVLFthQ
DTYyi9DI1cexqaTxzsnq5evoSsd737EdqTZxQdzqxOpNFR2LqA7mE5R7KuvZbhCWrk6oBMM2ztgj
yQVzd7CWuseIbJnCT7bb4sEAU2mqYzn4A2lDTMDqw+yJ6O3QCbNOSrlmLfFrWdnHbpQvzWlY6mF6
7yLE3j6VhVrLt6KZ+s8zYULrWYhyrdJuUMqPg94b2rtMBS2ynLIKEKj4hWSY5q4VDYCHl0su46qe
KjshKtwu6AhV03x2hqITMdjA7EzxvIAoYGleTfcYKIXu5VTnzYdFNzl0XgRe6naAtec0ECkse+Qy
u3OWo9oVSSyuc9llrggVu/LUEPj7E5SF4+XokZJ6tbk9E1E1BmQSlaW/LEc8h9fmOquyYnpvhL35
lTJdFmnh0bXxAJFPdwgtsdaEXZizvNPOKsd7FY3DuLtrNuZyRQSPcGKyh9w5bulmtsugr8wh2XqP
wbcvwt1Ji7j0SGUxjj5zfRFumoUU4nTjD0wUN4fx89j6xusa96/wrl+0U6wIGPImSCnI5v6LC20l
el9U41CkYvMHPzFGczUZpU8Tnnw6WFAwE0F9WmsvXL5kVts310bFRUkIsXNxXBbi6W03Czng0clW
QMRVUVUfcojR7dGt3HmOib0nXSjDUuFjseZCxl5QFtMN8cNrF5trvUyvMYjr6pNBrW2kdAjeimZ6
coM7f8U4LcHd0Q1iMxhdcVj53sY42qSsLt06aKe0sduh30+tmsLba/r80PjuvJ1WMTbtmwwHsijO
KscWF5P07OVqLW0cHCavJc3Jwr0KqUtXyQwF5T7JKLfBtG89n0WRlFmbk/rskrh2Ms11aC+YuJNE
Nm2MHmIfHfUHPAGZOPhGgazbaEx3uiX8yDHRpy92lEQqUu0bDA8c421v2qW8440o42GZUa9fBVam
i0PHAvfPwdA4W8osZbRTvurQiTdZbx+9HOO9nq+3cAt2C0bfSaDc1UsCbM8XnoEss72EKGPlpW1r
4V/Nol+mQ7BUa3gaVj02qWGKobzNfMvo2ESraY1D2OzLSbjIzWJJEzrG3ag2cbtaLuooS2P7F3dC
sdcpXqw/r7vp4EVnVV77mu9ON+dNtkyAl2hoP+SaUpaHSrBY60HKD1NVRW3am53wYpj06rPALOgh
D4PMPAQjbkg4IyK8fz0AyJBQmNvs+aWG6Ie93FC0p2JFhhHTAykk532HRsloZn+9wD6umHm4+56Q
hr4vzXiEhfnJFNJVifCQS55NpbWbLmyT5ts+G8Arat2vRVw2e1Zy2GGHGeu2bLaDXn3p3dXhuFYX
qp5GlErTbDgabHU1cK5zi2oqEn+co/qpcidXXQ1GRCYXm1YmYtz1wvHoOb3zppdII7a4Wrt1iEPd
TZiu6mwzjmpo3e3JqsJ6OPo6Cz7NvderlAwxhr22KSYdi9HNOqypyJE94RNR2LElzA6pykq2baxs
7b7duq1rjx7v8H5D3a8+DZuFmQHiKkQsCVtH0x9N9DsfS3Nre3agbetu85GUD6Z0iHhSUEqVn2CH
1RA3lnIdDhV3YX+C6nyNDT3IKCE0CZh/nUf9ScKU0cc+wOQkmXtrIyKzWyL7HqHC1N7NuHoNEo5p
W9ZJ15eTkeaoo8M3CNSdh23xXFzrRbBet1h9QtBsHGf+QLaJVpfjNtfTw+ivhRtv+WSoCyhRQReX
lobdIUOvUAdYvHVzwhapKtNtEGg8gB+n7SJr1FY+rJ0ZyKMCWi0TXKim7Wpx52k5mqGSYbq4ebRe
e84QvQ/cqpPnbLBsda+ZYPqJPXiZPMtgD3Ue+gwbF6is4XxH6ErVHGsj3IzXHCbiATdoYuijvi7J
DWVI8swYqSpSxc0GzvbwUjzX+Sb6a7sKuuAT7R8lgjMGznLw58GYrgi8s7tTHpJHl2yK3IOD9vqm
Zkty+vwKFkNLngRPZ3BGB2k2Sa9z1z7iyEYpCNoxb4eNSmVHl8G0krAdvCJW2nG3kzvYeXNjOyPO
lXOXz+oiUnK1LqOtCIhp6iyY5ytLH1RhFbU6FqbX+alp1cN8asaN8kVUdv5BhyyLS1Y/lDqzYLJ2
IE2tWV+TqjfLo7aQgsZT3Rf128xxyquxDawh8bO5YtvInLUh0dOaem7OIjJk0DvuxqnnFKnd9hmf
Ngy626XE4/VYupvdnlyLIuyYT1E/XQ6C6vbQ5IUw7sk1c8LUVaow6hgziplCj2iWKNuSxS6a9TGP
VBWV8dgYZDIZc92LpGoEPhpowHtxNOQApCpD0lOTYBT5kmorM4wP7pblT3k12va9UQj50cosvPxT
01u1OvvINkj5Lsp+vSyX0nqQhgvvK5uY1sWR8jN9pAgf1puodQmIkV0n3452H0UXOeF3XUyBp4YD
9Hy/O2KOWuAc53hNxME1TB885n6XVpX51QXS/BG9HnekPumGlY+B4CKXtOm89tlazM5LdTVq99xP
m/HepAALYpaup9Nps8Iu0X7lGFeGNtvy6Ih+vOydqsmOjWk4K0EQhdehtTe6kYQXyTbQbC4xS7ln
6vZQsB1Hl9ijDOz2WTt1Fz7rfow3S2osb5y6vTXs1Q8pwCh/rxbHEk7a0O2tsV8vucf/99qHWToC
sayqiILLnEm9GxtGY9+TBeBUZ3eouyA2Vnaf18O2+lHsDjg08phQCJ/4pqYsZawzW6/7NnPX1+Om
iIbSoYO7ROYJzToLtpIlg/chO5HSor307WDoLyg4xj6piF4m+SIbl5d6s4PlZG1ukR8zQPUt9vXo
y2Mt2tI5LPj/Fnc8C9V8ElMBAFSTcBTSjLVb/6azct2c2t3FJiaiEqepBD/S+c4prbp6ynCamlJL
GVWhk3YQ4rbPa/F5LSoXj0C/zAbBRuCM4eseWmweM0Q1iPqll6yyI3q6vTns1WYWnOPrXF7XZjQB
Py9go5erTdN1YhYSZTcRBZVzjLQZ5WndFZvSMdSxTF7p0umpveCRVAdzRXh9HnvSBGFxYEropJ5d
bsXV3Csh0qodgy3xK1iTCf/cqus9Ms05UcIhAKZmDMtLRAbEsfr2CHJbBZt779Zi6a78ahH6YFeU
KA+I3YW7gg0YfvRSgaSNV05ZeIiBl6kpIVSZbY4GHJ6loWUMg2KYQB/bSIUxxhZz/QwzcBN3v/To
//as/2/+0t/+2oyrv/87//3cD6skyWr87j//flU+y171X8d/3//sH7/27R/9/WZ46e5H+fIyXj0O
3//mN3/I6/92/fRxfPzmPw4dx+N6N73I9e2Lmprxl4vwTvff/K/+8KeXX17l3Tq8/O3n537qxv3V
8rLvfv7tRxdf/vYzTM9/GVfsr//bD68fW/7u/hG7uJ/OL81L9/h/fvoP9fzSKV7hp8fuy0/vUBCO
j91PXx5/SqauAEj99Yr/eNmXRzX+7WfDfYUgklEb8w0XTBI3259/Wl5++ZHlvoJoi8UZHGoQK3Mf
4Ha9HAv+LHiFKyWjZHQO3q5N3ccmqp9++ZlrvgJy3N3BdttF/ON/v0HffJX//Gp/6qb2tuejqL/9
/B2oiCxgz4XDJwoGN2KKPxgQbrrVmGYUQFbF3BxVQBHcpN2Wie4sObHa94BNQ/+U1y4JiqRVO3J+
cqzJ5lTC46RwfjDo+g6ugTP0C7q2f2jXhuH2fX4KWSdrHUb7xgkEEpORPMksmauhlU7iO2tfPhuz
CsfiSIkDsBurzSOYRqvNMZq0hN/VccT5G2VkhgnEjxgk+3z0n8MqRuxUobtFGhxYQrxI5Pl2DpdH
bRMFe6Paj5Wtt2RoJ2Ff1mNQNKcV3M2g3yskpWmSMcpzt2T0mlDcVl2joyOWXUZwZ2FaZP7ofX0L
6jDLZXGh34T5xuycsoyV9K+og+0IpyPX5FJ2tFfrYTMxxHxjkFnuq4OAMx9SwPmYwVM5gE2KDxoC
zHxRW0zcwsSaORLBSBYDm++4iDphpa6/quodGGLw0ZrJaZrTWlZl4SZy9sjQZCy1Uhv9T+0z7/qW
/32/wXyzMf2nG9b/xm1oNwT7t9+f4j/Zhp6+3V72X/9te/GdV9BAcUTlycWO5Bdzxt+2l/1HoFAg
wTzjv24Uv28vFtsL81YINYCjOCk4oHC/7S77j5gvE3mBCgBoxA/+W9vLtwuTEQ2TfyjS9p60g8bP
2x+of4HDrGrwg43ZQ7qNIGFrHZwd0UVxOC1f7W2LFS7lA0dm5SzPKKovIqs0L9DMXTsYjaf9Jt80
3WxfMfA/NobjXnnjp/+pNXczv8hxki8/cbSpn45T9+UR297u+0X4v3B57W4R//nqOj0+fXso7r/+
6+raDyi2O6ovbJJhwe72O78urvDVTrxnx4F7CH6NCds/ji77lYPkEV0q9hxAubtk9PeDy3mFoMT9
hb9FBU6ItvXfWVvfAhVgu3scLOcmRypcHF7t26VFYGMgVMuGJUV15/Z07kPpDwetbOcHrI9vr8Rg
G7ITdwEZ587N+4Pr6jgETEVXBy7DUCaBILmHKss+DFDjD/9y6387nv/1OP4Owfr1SrvtKR/NDYB3
v/1MYVmIVnsOFFlBgU6UZUxP8CPy0p98HPKB+M52kSiq9e8Ql9xDviCDKPbKQJzzqM9vFKPNY2gX
/Y+SHUCMeMf/PDF3UADIB/U4jDwwVTD5bz9Rxnh3yr0aZ03EsfHUjyK7imgN6oPQTTjsdllREeeb
8mk7OVlf476SqViUm4PTXsYEPdlmzcxt6HJG22E+CtLdF1ITkbaO/XYfTaXpHLLVaeek6jvbvs4L
Vd9ANLHlaTSd/FlYWZQfPG/SQ2z0Qf8x8rKVbmzRnXVtiIUfMij1v5bdVmE9ZBbtfHT62ftabqWB
vYSTu9Xd2goubJWGxUhWl/kBF1cyKI1l8bykhlEdXmZV4A8JKQxyueaU9d9PDKfyg2NuACGR1TJo
lXIMnrGLCJpktjOrijW4UkRPFKyfNNFaD4Vyg4oIF0QXMR6R8MbDrtO7haLTXs6FJxbYOqZ66eql
zQ6NqdenOcv0R7207VfcpKGC9jWyG8Mpprda03wf69zOiTTu3cJg3Fl6D2Hbuwypu954UpMI3mdE
mb/PRk/SLLuZFeLua+Vj3EZtNT3gRU8seAoNZnxoiei72XZ5UtIxNPvMudS9tWXe5LE9LhVghhXW
yUJwJlMBJuUP0mvqJ2rq8omnZnpkbuhVcYVW3WHYDF8rRlqsHgNLbU2yWXwzppGXpKLmbZsDxjN4
5oXF8mnnzHqnNkTfkWwoTj/lTudc246K7tAUzBU3E0uJ2BZz/VHb4QqeUOubbcD2Ldmmsb7vYMOL
pCPR9YM1ayY51rSKpzKKxo8aTOaDqI0sjEt/LZ89p1b3ioyo5miv43JF0jVwrtZ+Y8ZAGPpNGGls
5ay5aVVcDNp8MZelep7zvqkSpKoeM9VZ5nd2TmpeOgFyGLH0wrk+wVy1LgVnihNHY2m8aewmM5O6
RAuT6AhNc7q0Xnc30qZiqbxJJ0snCWcptvq8m/GU21pyzLclvwX9mD/XS1A85RJO4FtcZfOHiVy7
goll0XWJFGFYJKsxLWMsJnOx+He7h+gsaj+PZzLoJBIea3hWAi18DNt6erCGtp9imnnnue7HbkmE
T5wNA2wtCtZfH1SxWRn1tbGZs0sB7KueDnTbgcmwILrFLewkQrYN1ImytYuZq66f56oEHGkEluSx
dry6oXRseMoartgcLKwSvliFMr3YkF5VAJZgzpUWGDW+l9W8va/Z9onwNP3iy+Q2CzoNVQSfWkf4
d7ZE/5D0DYbY+5shKaCTERyfKfNsoq6ZVsZjzWztQMQu6x9pX+Smw+boJYZ37n1SyiifQ+W3tyCl
4MwrrbFg1EFnnZDEEpBsHjmtnTh+xhRp6/X8sEG8HeOF5+9Zs4DeOpX90EcZ31Y9Tsu1IhftJZxL
VtKOhC4YH3Y9sel1Fh7qvO+mNBzMrmFkXjGWFZl2P+CvEHyWmREu5Ks4i0jZcGR7ETGceCzblSm/
8p2MFZWvxH7mvcrRTmVOV8ZFgUN9zARdurFqnPWKycTIx3SN5Ya/a9+TaMcvWGal231P020K+Ox8
3SyWiga+ZJzW+0qkuswMJ+6QhKhD2azNnb0RF36w3X55i8K2r4+gs1sSDj45TbKxMUvIchEcle8u
WZyHfaWPjld6Q9KtYR2eZuVhQDhXNnESjCT819Sfyyer89CKWS12gTEedEuTDANGtces6etbsicM
92ybAJURcgGGjjBd+9j0ZHs5Ns2OJ/aWHNISUCrWQtdj0jjsz0GWpbMjLtYplM5htoIOhG9hjhPj
XOLdyrllEkuAVfnsslrLOIAKUqYkLzek69YTIS99vuyi9CkiS2fIy/VSd17+UlorTgm5V80EKLfV
nOZVM9g4zI76Hlyp6fkIrlgPbYX05rzrYnXsaHJKyT9YxyKprVk9Z3MGPlGYk9OmTjOw+SpjtM5R
l4N2lSR7i3QIpPuxc7u8iVUQ4OtVGubLlPXCjQF6zDaGZHJ2wrXAOSKwEQq52+icjQ2grHa7EKqE
5RdvZll48QSjdnfua94xoI+eDOHJz1aoGxW7hspVuuDJeeW1oboeHXNwTphP9/OhDwEwE4+YsTLF
GK98bwSD+UTykn7LVJhRPKe7UZ96NZa3bQconLiErD4PCHY+5sW86hgtbkazO5PVEYtqlgzw/EA8
mexth2YKIXtOMDyeoB0td700ndRtpXXLsRBcq0GaS2Jo+2gTz/q88PqMFBX+dMluVyDPQGDhzQrs
wjrPJYeMqPCC5Pnr1LtMtcXbqPX0epR4ynyp3cz2E2tofCsNpL1x7AbsX7FrDfLSYAYcJLkfYNm7
Lsj6EjA1hqeQO+XFyOJ7EtwNktPAb2BzO8F2DuwSgKfNZZkCkHk32urK/lBMyjx7ncUTOReRuM/n
IHgEVFVBkhE+fzW4PjCl4dqjB+ZQtRecvYr5Zmh3kBKq7SNr03rsIwH1dmNuhxXAtNbjybFmlpPZ
tQ0I1VCNn7a1zut0XeFKxKWc1Rp3katvAhe19Zt+9TbOFNI9AYxEJD55LL76GGx9c7fiWPq1gLJz
PXFQsI54+nIi3vLysz3uzwdBzJMPtpzLIKH96z5Czyk/+5VCzbjNnsHoOPeOJWILlRrSWdwEHuPQ
gPbNnA4Lhm7v80WR1m52weTGzepCEW0xHRiOwTrZLcqqlc+1UE1G8Qjk/2aVztzHreGUPTsRlhvc
03HkVD7MI07rFoidOd91DfqvOwvIc36tLCFq5wJrV/fODsSyxKat+O4c9ihFIZc3a8IOL57mOo8b
g1CJOAxhqZBG3Mx9Ws9FqZMFvlH9upudxb+QkBhxxA56y4EKUc63VW7b/WkKlWO81isBXbFesCwh
SitnDm5BFnk3lNSdccWfhLFXD+PtiHt9cQjJ1DwPHaYxB936SsWrV1VdLCeXb565tH7qjMX205XO
/LIyANzjpahbWD/1VDg3TsUTx0Fi2He2skecNcFtJABSUNm3o+1TEymx7hZmmx2+kQMcgCPO6JWf
VjnzwusCGHpNQUoo7CZt+c01A2n9KMkyswEohN+ktQEhLa2qcP4iwf2pIItRgyaMzmjHcEUqi0N+
f88TPGfBwpoJKs63cb50da++TNu8lrHn952M6z33ILGky4EDG0ktGKua85Dg7uarRI/swWa/mheI
IAyJ727QhLFReIO4g+eg1NU4QwI/QH9womPtmfO5mdsiLBgjDtiXgxm7EBnQaT0Fi6WCgw2i7h6y
JrJxzZCeqpybcmzs4xQZ9nbRQmvnwSh8TqCtHLtLJ6q0IQ/1ZI5gWVlWWmw59uyeMz8fsyEl/RID
3ID4KcBuagofAzDK/zjLaEI4l828859gijhIqwq42nMy53XkXolwF4ZZWTM8QNLOrcNqqsokYLnX
w2NZkqh5W7tKBLeD7RYcU0POGUxd59cv/2PDieH/r8H7X867/qPJX2T5zcjrHwMvy3oF5xlBFjZH
+D7YuwDjt3lX+AqTKnrmkC4ds6V9cvX7vMsJXiFXQYkL5RWyNTOvfwwlrPBVBGkFvSpDMoTDELZ/
H8T9F8bpnPPf9LuMIqLd+Zt0BxTzaLTD7yaxYCuZbOvysl8MkdfvpIlt/9VswlSbrViTKKRLysDM
ki3NT0ag3ykH6NdJvn9cI4qHaDFGeptoNT+165I744S3wTCpNJiVk7cPfT7qKDjsKlZTUJHzb/Kx
KibLvAuC3LSKuJ3WcrE/ezoSc/epkJR27G+GraGjbAV0sfdB2SxB2ljlpO8dBeRJ5zF5M6GCizcf
wi1i9D6QNvh6LOyMM8Nq5uK49uZ2v9ZAiCkbcX7tYw1XJpZbt3bcYyS3QUeYiy85vtji1AOYFxdu
xZP+BmTKBK907b5Hklh5RmrpzSjPQdhRu4vImsertQO9NBLX7TxRfXJHvKvYlAq5QbyxJ7/64Pa2
MNWhmdkq7g14M+FJ1TB8r8TUonqMBlAAl7Sr6Jbs+sg8FCNpNXTdoW8el3Hyu3NL9U23NY/10e40
76UpIFHFNhmHlBYjiqV06h3PxYl3Hc56iDodUyluXTz0Ulgna3XDnJrN6eaT67ADUruMht8ew1D7
E0G3slYoMzHcbsbp0BJwCDUJN/Y5G2LoW6552XilvoDK6jWc3pZ8qmuroM1qsUg6kPNYTFSu4w4q
CnThfr426WpYllSXue1CZUpcVJD6fuVQyG9byc+O8IAgIwZRrTu2/40iBXJZJ9prMyp7Ai0GSY0N
x5DhlTvVNekpYDemcW6zORjibm7nENsKwyc/xwjD4dxaDjg1XawgHdUHAz5EfQXfsEQ3PqfbqsRy
mZPedi28UBknc9JufZp5HX1eRtTXd2CRG4ZSCPznNMuhHCVQlyFALXhXWwkhZN1731/9u9zrq09D
HY1hAlnWfu9vprbxJAiG280AMqH06omjyaS8wswpDGMMNpyA9gw2IcywwZ9SMB6XSr+puw9jOBfu
hUmGx9eg8KvutFoBRx7SOCiWZMvW8H4rLC5Ts1CNf8bAgntbZLiDp6r3jRvf6KFCLRWEg8SQVdRh
bNIUD7oaFvswlq2EF+X44ZSQEVdi+9ItKjuarVbPNe6OFhMq2D4s19a4tQZv7BJGLlNFXI0ZqSNW
GZZNrTn4n60IKmKMLiwyKTZ3NVYOX6BOwjATmOBWHt9ZkJeTCQGs4FTuq9zlfRV7At7mWv6j4poP
s26Nr3VYjT6kYoylU0SDpP8W7UJblY/jImOpIJEeRd5Vb6O+hW9cw3eBCqU1jY4UgRVHYhuXxNQl
oyxnmKJHQweB2PFvZ6dusGNCTujlCQ1N1h+CeWo+UKAFVlJ3qsM62mgwd6B/fKxCvOUgZFoIeAcu
zMJdYEBv7nxZl5swD3XnWoiJ1s31xdG3dTWdtinSGSUlsPhjEc5tdGmorZ2buDd7BivUUau7HBbZ
KP/dNMOpvMkg2zR34ep5NLk1PO82jaJ5RLQkQ1TNj8u8zDpL8gwKAGwVJy+KL1qwS/BgbWLDnH6g
s0sjH5WMd4OpYQ0Nzdu5Ged8glP0UdEWdmcKDZovox6VvNfGKr1DQR9Xvg6InKo/F3XFUCoe9DCK
+7pwgiaVc9XsW647i5YQdLdj92a/CLc1POjI7ttUKyJzl8uWi+AMFkhV0hYGiv37kHWuEVwOdPvD
h6yiGjqFtCTRdWl1Y5vOdBE1XIACB8GHdvGc7i6kNppja4zqZYJvHrrDhbbRaH0MSnu0z/vWy1Rw
Co2yyuMKh+H8S2vwaElCY1ejitd2NnwqNFs7x0J2Q3coQyiaSTVUEp7r0rpQjhbRDxdj14WPY1Xa
n+bFRuY3z94G69ma3Ds386fldtWt9VhsRh2m2zLU5WGa9WwdnBpXqAertUx1XOE608tBuNqo+MwJ
bi2UquY6HIx1OU2+M7nvonCS4cHtfV/Hi7vk9z7Dx3eNadFbVuGqwkRPumBqVJfMRYMQakpc2w7E
OMQI2Zsm07vHUGUwL6TVazlOBnthDMK4QfBA9oORSlfUd4NrQ1x05La8nzFglNA9XFFe1FVDm7It
Mw8YAZ9ldrCngvhhF5vQoE4k1ME2tbxMOFDc+ghAt5AmNTrlpfUpk00XktljeMaJiUggkqZshDyp
Nd/DAsc6a+Jm6rKNatoF7FqGNuuPU2bAdCy6JuSuFH3zFnMW7Lw9t5RH0110foKgRrMjOpnn565w
hbgI6t565yGjcFNLGI5/ZSmX5suah9A5OU6zfW3DSfj4rknrM+u4VDEhTHaedm1e5DfTbC1bXAZt
Vl3+P/LObDlObFvXr7JfgAqYwARugSRTKUuWbMndDeFO9H3P058PVZ1TzpSXMrzP1Y4dsaKiYi0v
k8BkzjH+8TeI7uobKMHLI3oAusac55jdLiM+y7sQE6IYp5Ik1rpdHBs8a1XFW+2Is5odRE1TlXuR
pC1hwGUe194cbcGs78tMmDRiaay2b0vZG6onCyPmtajj+D4lXatn+ze0p8FO8wLngnzSkVrKbtmV
Qz0b2OFF1h3J3Hbq1oVjZgFyzfGBLjICLsDb9v2YtvJL3BBt6TamhAzUp2g73HgteUfWXGvhLoJ8
IbbqRsa7jBoQPnubQSIQIMk73W7nb6sISxuoIdTvtbke9ONQl3a1A6rRJYaIHQpY6qq5hVm2cpD7
Yh0140h7PSdfsZfrOlj0thbaULlTWUyPczq16T7TqvD7WilmRYPfRQ+95izadQQCXt72Y90M3ysY
U0/A6rzSMRaSyLM8U2I/H6TJgMNo+tpVKWTgeJqNeUja3qz3XdH20q9TvWwRsDCFv4eklSmHzEwS
K7DHispvLaVEJ4P4foRyOc2WK7uyCeBANZ0fJoXw+YbBY/SpxFV8IEWePr3KaeWzYhoar7Jl9JWh
hEqoc9a27SFqK8W66h0j+1xD/O7fanlt1e9EsfQtTD2la/eaXrVPDlzPZmeUIgzBsYZFPWabW3pQ
FwIz7jhpJ7mDiCPp0R1CrY6JnS4OTJsZtXOvL1p1t6bYQO8SBcz3Uwncnt/hPgzl30ypnpPEnYp2
zBZlpxQ1pUC8j+22rlAEyorb6Ph2FX1I4CT3apwmZuaNa6R3bxiZpE+RYqqLG4HfxnuxEKTF2Qwc
5GIA3N8COK262+QRCJ6SWpAygcjovnun4o9MOUfiEXeNLUa7TpOcHGhp3HDCYrpN5ZOD7Kwy/rjm
WXZPdUVnbUX6oAFOhbZ6hbWIvmUMLUvtjRBJPgOG2q0HuVSEXqbKmhrcoXr2uqG2v9ZhrNOZV71R
eUBxSkpxVWCEzwE33Vjj2L4dys6I6FW18StVyzIHSRwjwFwXo/liAfs+WA02+fBsm+g+y9Gq+BWo
MXg9BNHOBxBYP7Mjwt7D008t4JCibAxHhZO40HmuAbwy61My5SqoTm0YG7tyUjYgUU2f9NkY6309
Fl1BErjRfpg3uQtIUDXTvOdFJgIbaOwpdqgUgqHROZVwo7Ttg2ZadeSvuBh800w5AWcN4dJ4LZZV
76uiIqgxTwf9h5Wj7wLVxnEPFKpuEyIkowbUAyLk6AL2VYUXx3I9RMUYtZ4scVnbZ6qiJZwhWftp
qQRTDlWAYDM5wArDG7DiY2DPOCYNw3x0q8Qa2l2ap5SpuFIMA6olOULdo9H4R/P7D0HtpA38f8y3
/x0EuY2t9p+pA7v8v95/zcevP6r2V/rb9n/6h55iwybB/Uh9TgpCabv5Sf7TrjvqX5stko63Jv/A
bZcx9T/sN3gHBobq0AvgbW6stF/adf0v4rxgGMB2QdVNXu4fdOuQUE66dRNinqBZ5+CkG2Ps8NzN
/0JPsYwVs8tVmkE6hg+DVOX7bFaqr6Jl6VF9hXmADg1PY2QUodu1aEM8Yu00wrSK9q5n5OfJxM6F
y6GnbHoAjCDc0jCXz5XWLddSIi72SxnNqJOsMPbUzuyuNKef/ZIa71HDp+VLCAj7jikPM1PqFe3e
bCPVbR0tu66rIj5YUTQhrBAzEQDQPT2rbSq/qCzrW0vSrS/MZB38chlluqMeaXdD0qeVl0Sq/pFx
Ai2TSRH5qUy7evGzWKo3cQhXDilRodxzkvf3hVaYP+oE3inW3rFAltQ1oRoMePNHboY7AgbzRhel
O23Nq4OeC1wuQu4D/AACgXNIZ435dFOAXSJMSZvPbWWtbyhLOcctYXxJeiAbr1ewfvByw6hgAC+m
87EGnf6aFeZyDLFA83O7nL6IYQlBQDq94u8zfGJxLJcSsP6hlPkaA28ukMuz2jCpu7Wi2PVx1L/N
mbdz67N+g04hTnclphXHqR735USKaOZIH8PCJzUye1zxCsZeTKZ1f1zXha5/Fmnqoc8ubrRcSW+J
F70zRJ7+qKgymFS3Ml1pU7bZgEU5UngmCqLHiACG0LfqofpaMbTXfcEWewBvqD+pS/9pzhoafqNU
DmyUNT04Zh94BbU+jejnAhg28vvIVFyAkNvQVNrRHccxegqxI9pnCu1tk2qPmdbedmqv3hDnrft4
OhlfmPN8yeJp4xQqnOVpH3X4OjUx81ywAWBy4TPNT/Z6Uh8tDIkC8GqcHHrlZpHDbdRRhVsMwKVX
2FS4K1ngB7A0ZQGaz5f7sFHlTVYqFiO9pHtYrSL7bvYRSPBCovDerPu1ZwHZ9sd11XSfNFrgrHp5
WElWCwTV4AF8mVK3KG2tdHXEtUhdcBiM2l6PqQ1NM2jz9P1oJRDubdOLCv5rx+7zXaGXT3KiKWIU
NO6iTlF+mlqHrLIbvrYlcyV16D9NYrnPQWc8NdMSms0RZ+kePUJKVyPi4YucNxvMzYap1PRvjWR2
ZcQS03PhKIEFtjw0QF5w223lkObDchXplKxaXHcB853Wx6z5MPfOfRdm/PlUKx+yxvnZkRfl2ZUo
dkPV3tHZZ35Va42Lo7PjKhrBm7vWqtZ3az+QMk3+nkHrgUPxrjY0EJGMqUsFnfRTa4g1iMQ0IVta
8EXPJOMIxF33lZpVHjlqlU/nl+zErE5ve2MugryQH5a1w0ipmvVvAm8GRk5ap39ql5E+tg/bIXGZ
t9b0CamjuiUcf5Ac7a4dTL6mTDFYq4vuL2YFvUaxTb/X89LTGnP0WrmMHvEp4hi1NuVyaORuWpNh
pJfCQQU8tK7VVNquXQzHwyfOcRcDTXEVwkPwpkwq8IDLzvkgZkt7o9j1wgakruMOJoUNNpg34YPh
FIrpr2SYRrfqhC0tirh1zwhI7/xhsd4Z9VpSZFlhfzdjont0mKF9XCI9fD/TLBt3+Lv2u0YzEi9W
EpzYUDlN6BDpXqb5Ls9T+b7inlJaVmO+yxIwHz/SFu2wotp7H9VO+NCPTPGMrHf2dtt3foYO6Gir
deen7BoBzvKJVyyz8m4CD8Q5dy7WwNGMlIicVYPespTOnjD0+e04zRq4SV4v2NzOjsf/XO5NJFvg
ANLs3NWcw6MJ3HS30BfAemir8SdUI76wuWNcUBqcGc5chk+DY9fZXcjM5WNbzDVfMGrO92Vjddqb
3ALC8n45i3/DJXt2u/qXerUdbtjK4y4BFg1bGdD8lHpFhZRgZTGaAbPK2zqqKX3lsFP77Fgk4iij
cnCzMjvgEB7tEgulIbEVZZC1D2XVfIQlnOCsu3Z3r/8qcQqQ//2rLKI+TE3iHGU82wf+cuRiHaSq
8ZKYwYAk05uV8KMJAWetJunWzMauSKl90NC6qEP5XWcxUq9D7Yti5SFL5C2wf++GECi8CkpM7VTY
eZoFpWRvP+ClOSHpGp6KqoJa2qXHbfG8/vO1U7uCv38+hFus2FQVl4RzpjVSna6OQoOfPyzl3mni
47R0NyT5fkXGDuRXhw/Sqe7yBhVJLZJ9iuT0CkYEBIFmNxBsEY1hcZCafSETZuPRnb9szbRh2m7T
D4IRTl+2gWAEVa5qBlZeU6nX5Yc8LnQXNSdpy5bc6f14eH4Uf1T1/v8QsU/o2vuf1aa56P4H0Gmf
jcH/c1H8tvh6ojF5/uN/l8Om8xf+OcysgGoxFiT05P9WwyYl8z/Fr5B/IRPBEAZWNrRTxu//zqrk
Rts2SFdm9eGvaep/Uv3KbUn8u2QsKu6tJ4Pfa2OtiFfsVhz/8iUmvQUbJ+Vo0BRbJ4scxm4WQMCj
onHmRbsbk1Xpr6h3R/xiaN9LNxtme3CR9tolga4tMlnUZvVTrYRT5qpKHd6mohpBaYqB5rqJu5bS
Z6DgxT89NGFb9dPi6tFYq37ocHhdm1mRQdYjT+y9Uo7jB3VpYtNL6ipdXGgcpeEbTg3WyUBCve97
FFLlujK0sWM7S6E12ers0v3Xi2tUtcgOTEvM/BqGIUrduWsJIiscDSxnbnUDK3WrAU9tmlYLTFOR
+a7vtWoIBOnaRzO203BfNHQM3kSMwnps8dnczutOg5ZUrwWqWOr1DBPsJNEfUKCO12B8seUakZ7y
73NqWxTei7O4fdSYcBK6YT2g+QVKN2iCFdwBQuhT2RTr70eNm/SqJVsBIaz2ginnmYqGV4uwB5/A
zaQa9RHJPaevNg81+vpUorQOnbo8jINi4rUFR3Q6YCMo8bVn46T4LPxexNatSqkpPZknUrraZNnI
MPXywsZ/unFCymS/RwVFsCASH9M6zxcFTIqKeHJsvxgy/RZHJwCLZgI/jef+iGO8Hby+U//mengv
WwYXJWYQDtDpI5hCtI9ibbgeZIlgIKz+cwje4hd91X0nVv1SfMBpK7ndHx+RytVUcnAEmW2n1xvq
LoMBbdg+aRAzJIxoOkKhgxuV0EW+fmunR+g/l2IbweIPL0jjXFTRVQhhsaW3fboFe1cqc/U9mWpk
wX94GbYf+Jr8kzzpTZ92ekcJQs90jRLLjxRh70DBmiAmg/LCVcSzXf8v+9Cm80Ic4jCaF1yOFXJ6
Hfi1BnpkmEZ9GHbYfcnZVGZfiyZ9OY56nzSPg8hV83NOdJOyLy2RPDHYEvUuTJvKDj0UVyZT0Nww
kfGqcTbPb+eJ4S4k5MkIP6ckZNVuBFsbCwFqLoFjDtYM4LgTDBAw1Ur56aSyKW6cSFfGA1Jj+dFg
joOOqh9YQBmbZIuq2TCpkQgNLxj49dA1vcme1uJzrBmNMnkxg09mwfjtsN0J3HnSQFf0/P2kK+wR
PdS40odKXTv7pOtC475UmjH24MxIdcTAP4YmuJqAXdeSjm8KKd9JCRduR3NIuxQWpqWBMaMsXo5Z
qMx0UJm08oNSmksUlNh+ACSWcixutbUoNb+XQ1oWNPMMy4iongtWYlFk6g6KQJ8G9GF1XrpynJbw
DSCwTHZmM674oWwhGI+SAfHo2WWfmt8Ya2M124iubkBiu64k1bYMPxWiVTogAzwG4JMK+/uaqvm9
mWUknDME15L+bi0zJf1QOBgN3utLM4wP24wwPdhJViU3a1ZubCeiabCpZ74nYUTifKBrgdGFy3Do
13ps3sCNSLMPUDON9F0DGbyGBtbGye06lIq4pkIflm9mHpb8FGI5nLfjIMPFb2BpxQFXtCtq+zph
SJUY5rcly/ObCbk609KxBn9vFYCRH2GUZ+m4ddT2cKBtQo2MlUNHy2UXraI8YkXgWI84DGD/kySD
nQdVshLaiS9P0T928VAZmAZp8fwhT5Oo3HWRPc/7qcjH1dNsZRnfAi2XUPmwac3DTwaO8+jQLaPt
8SUhR/IL7wKfqkPcTxZuT41ljuIrE2RL6fe1NhfN98jOrWnyoghXebj3TjJ5UENGxQ2RSguoIRyg
fSkhtpODkCFjhnVdXud6yCTdaYduOWSQS/Jj6zTWvosnHSs2A0Yys0wMsDgEuho+xTjYWHYooEa7
nt+dem25xmXQtOsgDrWTVZ8XwZr01wEdujv0MCR8FUo0Y64uCsNdkhH+xWe1UIFaUxv2R7s3Rtxe
anN1dhtEBiUYf55HewmjN2pp5AxJ4Q7jC8qtOsxXOo0h1mS0V2tq1RDB27lzfIU5aesNTNFjvxA6
1vlzuQC3JQ40EPSW8YIyvtbV6I1uMDrCbkIblwNQlonlcILZQ0kv/yWprKhm6tlahNELkdYB7kWW
vJJFw8yLAS+B0KgMwPB7a4uktaGn3DAGdKK3I2xU8yGOZ6EcKn1QR0/L1PK2GwG72Y/qKvPbIowe
jJH7JZtD4XCxOWeQs2tDitL9ZjHaOlf8Dre/gp+8Sl4uvzy3uM5QNC4he2t5OyspTk7F3CbCOcDL
ztmBDCiUxj4aGClEzbHBJEfgqDOUeR4FOfRdWJrWipHJHkpxCNXz9SNAOztq6CDpdZB/McejnHhh
q8sW0pdjFk64NacDFaAtgQtu21Zvst1QW079ATLCtF4JWdbJHvmG+NLzmThv6CHH/k0D60/bN0yg
kJn2GIPdxilMksfXf+XZ0btFI1HEcgJrnIj4Mp4JmsoSo4ekxQUknkrjLUL+wpcDvCV91ZQLR++Z
8TGiXa6lQ/N6Pugpws8OK6pJzIBMCJZqO5bQdFYmmvY0MTGuzA8Am8m7WkcondgiusXJS91VsxN6
eC/UF9w/z+qb7Yegq9yaCChMAtvD01OTlJNOh9Gb+MJYoIlz1ERY38FycZMQTOCN3YZgfa8/6Jer
gTIAGZxJKQcr59yDPA1LzVAMY2IKPS3MF9ldtyHy7k+vQpGI+73x7A38osUeZ0ZT9agtfjWN0PDr
KN2PjrpeqDte3gsxYqgY6S22mvTc17SpqHvyIln8Mu7V+7YzxNWkdNb31+/ltC3Hql3wl9OqbexC
KIvnS1PvIPw1AFZAs7m1M2F+e1CLtADgghPCjmY/VkC5ni/6R535f9Q/n7Td/+MMG7Yl959773dD
150SR5/X6D/DKBqQjTy6tb0AJX931n8PozTnr82bgfbEQqWMQSq6y3/acVv7CxYnDbJk2sRHb7CO
/tGzGtpf22sFBwJqYyIlxJ+04+bpLsbmSjWv0l4am7BWYyp1+kGHOikKC57ZsCBUI0KArCbSg0bW
Ul8ZPXN78Mg664OqQRt2p6r9Kt8R9pGmByclP/Wuhdagw4rAQc+G0ImPzHhIIRLwjS69Xfl12Kr3
WeVUH+II2o/bFjlddjlhvLKrmGjIeyM2wzBQKvIEmOXAAGoNrzQVhhw0vXTmhaemcmp3TSOGd+Y6
qsJ1hKLe2RTF3x21V5Y7PLjSo6hnDTZop1aqh2MDvCYnaiZm1cZgftIGHVsgkTpRQfFAO7AVaPmN
OYUweWitEW1MRk84STmUqYqEyIq7YBvzv1MiQ2DumI5Mr3HT0+SVSuBXbgRQSXhUueI0pcYwv42W
4cJm8bt3g7aVLEv2CxrKs3fTAE4InhkSOKWK0tZdprbteCG1c10wqkn8X1bt76Db7e/7tyXa1gLe
F5u9/vN/jPOEszCJOpZcz1SeAQeNnRgRkjAQi4zpmyoovd2Vvii+rspqyb+vTqc9jPXUfVqmjiWw
JB0qt9d/0qY8PvlFJJKgGSZPCCU0whC+w1/BImRxaxpFJU0VXHgJ6qpUzJuqVRGeiXp/3VvptBmE
5fSmvuDEJ9C0sKJLP0Nsx9qvv8PGW3trezWNjCk+2DNkA1+nAYJoiGVcHPa59KsEJelbcOzEcQng
nNTACBUM4IStqdn1HEn9p6rlja9BgJYuFFixfgWBYnzBkreNaI+3RdwAbdmAPj+0Xg+ZTvT6FL+f
wnUJv5sjMD5jJ9FPZvn3Ps0O+3vzldMjyMBFhA8doAYMjpJCe/Zm+QWAU1MbIBy+D/Z3iV19Qdlq
FTuJUWF6YT2d1grbhUwuYmCaS5SbgcX26cszS33jT9JkurGFOZOnjHau3RjFpqQrMYBZvMncurDX
l8z5R8NV+WRAoKjLmJ1stIBflwxq4aYuZRxGLsVQ5MZZvQS6rELIKU57eP1aL+7weZxAJChSc6G+
yEWLsMdA4pMPsRvKfK59DYZReOiXcrSP2Eya4hqF5jw7F76K0+OdByux3XBwX+fy1GMbveHXW+zD
EcvwLkJTa0CL9maty+5g2TXYwDhh9wG7xy7A3/NSDsuLJ8tlJd4cGNFsSNN5qjSubRMMGAPPK0Nd
18bTGEjdDBC4B9z6KuP768/2FCfebtLAuANwhpBb3GjPcSCrzwTjcgtKKXTP4dC2tbUHo9D3OB47
dx1cn10Bf+GIkeF8YQkBbJ9/7yCZkECYX1n4ULzIew7DrBGMhVg/XchUI/JQ6HQQJmhNs685bUvn
uDLid+9tc7V6Vhn5cznUSEKxesgClLPosrpeatCpM0afd9aML+7NMkLhR8Q25OJtMyuSSJ08EwSz
uc6wVus90VkY8oW84OK+wsW4D+SkLVjg0Vg0y7u6V+XqilAq8n4NQcqf9IQ0uQmDS5ktmjuiEl4f
m2RUxp+R2qzRI+zW0XawobTT7AbASxi3SalqzX3pFBL9h4gqmXpTjrXYdaZaywIOrU3AW8uEpc8t
yl+j2M323GD7HK2JWAePoXMiPqYK8ufxyjGiwoC9kVpO/hgTb4BGeI5WbUayEBs47+rrvH4abJHk
fjSahNgaWR1JA/oDvmz2VY0taXrdQxyJb9vRLtO9XKrCOPB3oFAJYlDGcPSIvRHpt5yaOXwjIqNF
boZ7G1tHp0pMdNGnpTa6R1auNU9+PZuz42MsWWCSOMWKklXY2ovQ3OW0sbN+V2iQtI2nUpflRNII
6SJKQrxA6Sy40ytGE1seytbFIGRoGZfyKkoKxf7pKIUzPIqWpLmnTJq1FblzhTLum2LW6HQTDIUb
pLhzF/c7R6Oq/0llY/W+taxx+tNx8rw8Kjoq5gkf4bQRb5S5rAlSSiLYDL6lqfO0y4w+ZTBsTGjR
PZHaZf6RIb424aOkVdMRTUrhHKZoKlQPC9h+vIrLUVFupYoLceMqJVLF9zED2PKO2qV+wvfedt5F
rTLFOFnXppZ9wukhQqeHrwCMd3y6F/WGqjAR75g9O/o1KS1dFeiDWGwWrkxMwBTon9JPILLPj0vd
zph3WDhu11js87u0LGf+AAd6Mo+xVbYPiVpozq7qp9JWqI6iQa7f7FIJYbbUvDJMa3O7Qr+B9k4v
+zddI2INXAhqUl77zpTFK46SkantGAN1uDJ35Xo9SXvU93NXZPnVVHOuzB6zazCx6EjSpGk1Oyt1
jPQBUKEYPoAerQthrO0mBpr1TolZurZWzAEc7rxGuQ6/GES5Nye9+Sj6AZFMNUYjqUWjE8oVvdCM
LnSCgVQKC/sQRCbSj0g4mvxWBxK8woK9Vjw4NlJGDJMzVdzZcuHJulXdrMY33Cm05IqXG2NEHWo9
VuBRm4mjyEwKUpwb5vQLJCDVDswGV8Rbwjvq8s1KdOFyI4thQuCUAAo3ZFlNjXXYpgoz2Z+WFu/t
Day7YSYbJR+snNjL4WbExtvudhO+E/2CwUhhzFckBPSh/S1vo7B7DJM+S+Apt2mOqURsTaAreNKG
TvzYjUaSHKTRMe86FputytWY4dsZBXjW9q14i1s1ehhXxWmwuq8QHXWkL3c6O4W7hpqRfyaSSPQf
B6WwwcYQxaofCmtQh2tLLar5CjFvH95s+XfvjHkyjO9Lb2L2f+FAPN2u6aBUkAiMyAiWoeKwnmeO
v5Q0YWnGmLWGVtBg0suMPuuuuqLCZcBqVMBG6xLJ4eX1AIQZvNicDtTf9hkKkqp4yg/jgrw0nGLY
8lV3qCwMA2ydTXpdIQz9yVm43R8QE9p7gGoWHPOl0wNfCeU4km3mBHVG6i2rcQ7mGJjX6MPujT3Y
mouhJoMZzGQv1HBnyNPzpSUkDrxO2DwJHzurNYaKuoKJFg3agAvGES44/vTLnIfXECqaj6oclyuU
A47p1W3LeCAtpiJIMfzOfMS82oUR44valaKSVKVNQIcJk3ruhAfvXAH3SsMnDMP1Yzpo4grj6Ut2
gKevl9LD4u+GJEpekUpOlLMVQr8uJ2VYofrn7VPGgYv0v1bUbl9hMlvum9luy2CT0mcX1vB5q7PZ
IlFBWhqveOvDzt4x84O5rqw+fGK6BCsnN0qcz1uBkwa2QPGEb16S9aHXt/1Kfxou/ZUdpury6fWV
9vLWBaiUY1L+qJSX5/PL2STQGj/WrfCJQxqyfT1HbTF4CEf09qahP4xQ8zW63vzhEidHYOMnMKal
kqbL2t78L898E9cIVFDGQR9xUnXDeF76vY0s513J7hjjBmGyLyOPkF6fmIl+oZI/rW23ZY72gz6F
uZdq2+SrnF5eEZEcDJilwUKs7iEH8Eb+OMW3YUmhdOFN/+ZaADuCPQIcB0PNszedi37VgbitgBrb
ecNYCNkOfNm7GiPX3euv8+WlBHfFcmIt65vz3ult5UwNpsVslGCKI9Bjm3zOa3j/+Nyrel9f8IM8
bUuetwoOWKz3AK2sjRR0erFFJBimlVG079LWvkLb5XixgZ5f1EPo6Xapyo05qV/YEn5zVXujbPPl
0IbRn5xeNbI7il/dUILczPv7SojpCq3nAPtCFe/xoGQaooxme+EdnjuY0hL8jeNKQyfUDHT+9LJ2
aVGGCCfZwzvO1D1+LROFvViw8hBaIQN0/koYeWQRDyvKVFyOvG5RLWyAVHx0+ws/58V7BhoBm+c3
GbSh7CGnv4ZBTUgiAFXVkGpMhQllb/MP49Ag7yQZsP/TR/68UdHwMqjBXfE89TptSWgTELb3SE0w
B0+yokFMqk3QVrLCtyEt/8AWyv7HqfM/AhenexPrC8d4GlB2Jc4ierOtY/xlizDGBiFIE3b7KZvV
96kupncqmX6EPQ+DgnoTX4oLm9Lpnvx8RQhT4E8cgDqb4dmKhvWL5ofybx9N2k60RfS2RMGzL0Vf
f2RRf0IgXb4reuy5Isq5+9e/3dMGeLs4SXnQnzjseKnSOTt5Z7TbeSPDfk/KYfY1yyE4Z0nVPeSG
GPF177RgUmoLw/BsvvB+z+Zv26VJkeOEpZQC7oI1efqkw6hUMNqZx/04ROs+sfvVdebC+d5iTnK1
JAYBTVOfeQ7OhGjjB+g9mZQoZUzHtxJbccUwjv4Qirq78EJerHOWEdl6mzsHUBwTr9MfVtWSw6Fv
l73SzKPnmEO9R8P7FUX5pZ3zxdPfaKJgHBhHkn1rnIMdZgKbDBvvZZ8nrfAQuqtHQn56tJum8hlK
WIfBgIWq1Yr6bvf6i//dTWJrvkHzXPxFeFllRGVrrM6yB1WjxjPhCrvM2b46PNsfr1/qLPyZN409
KlwbOEtYbgrcHk4fKDZNc5Jqk7bnCXS7IddmSK1ttccINbtqcvxWEJLlnsCi5nZGZLjvu1TiSdWq
7zeH92DNm49GIWovolHznEwrboosi3/iC3xp1zl9I1TbUHUoQdHngH5xbp7BiX1RIPeAte5j+6Vr
x1yZjfXL5t/ABhCF2Vurtrp3G6mkMj0Hw6ULb+X88myt0J4cwic4TnHsOHtSqA3nMbfMNZgqayTw
pS7vzWb8mmnxuAdByD0IDs6xVJI+eP0dnR5wzAq3C2/GoxqLkZHz2RluFt2MKUKsBhA8yx85yTyk
d1jEdnuFjnGW2xhy/JAwLnp8/bqn2+123a2hggmK6sliaWyb4y/brSayKrLaBVEOY+U9oLvwy2oW
+zyueNPdlF/9N67HO+bDprkC9Tu9Xr3oeCVABArMEFWstdrTjQKZcN+u6bcYlc2F7fV3twdDHQaY
xuiLMun0copet1iFNWogjcp5C3OKrq1HKu7iMk4yyyTDS8y2314RuBbbF8nyPbeOrXrdSTSq92Ay
sNZXnUbsF2DDnR5C4S5mo7qQbrmtyH+HFn+/QN6bRjkL2Y0a6fQOIa6NhFYIHqiRRMi8lhHdQTf7
o1zs/8al8EQUXIxSiJCs00sRsUf5LMI1WEPcqlCjoumsKnwQsnAOlT86BP6+L3bHLb/ymYVwdrFe
myJMURItSKfZfNPBoX0jmxYJHGjdu9fX5MtHuAHBfHrUtRyE54P0YpKSQDNTDcS4ud8Qfeaq6PIf
M4yY/qh63u4KprNDOC0EC1qw81qjd8yiTmFg44BCloiJ0t5voxSjkoluXzVjfOAmJwv+/P7oqLc3
xyuCY3H63gYZ44Jm92pgo1zFBobM4Qd4kXp+RV1UXDrYXm6heB5pm4ySSp0N6eyTEwRhjPGYiCCx
lKF5q1XPzOiyx1TEndtOb3BJFOHsgoLay0Ma1XAyLtzwy80UBGGbc3O/BsP4sxs2M4Hd/DhogVjh
EcJym72yzmFlAQR4NVa6O9gs+Z+/2q3TY7PRObuQpp4+ZWvNC2FOXLSRVrLbIICriNPuGnG8tmv0
hYyuYWn/+JMEx+DDB6Di1FTPmSY83AGqC5YbSSo/jWo+BdpSwgPBjfHt64vod890K5RYvsxLrPOx
sdIl86ArlR6oOsW4KPPhiokLNWKerftRcTpXV2rTf/2iv/ky7Y18BTmCJAu699NnmsAfSM210zmd
FqiEEun2gDT90OWNuXv9Ui/3bV6ZykDBtLeB5vmaSXSAXEUuWpAUOLNu+tbbyUqmN+GsxO/werjE
RPrNrbFCqftICIMbgt7i5OAtZDUq5LSxRiu8KLS1n++MuPiRNXN/eP3Otod0ekJQAVLZ4ZVNFDCW
/qdXYnY0ZdmwrEHtJP0ntE8FPhzEQl442V9eBuQB1I5JGpEflnN2GWfFQKgtIy3AEZacGU55W/dE
JfSPr9/Oy/0FXAVGzcbL42Ozzw4821FmpUsNjeQzmzXBRhQghGh+4K2NO0I4toRuyTHASu8SQPty
iWxUHRO2FUNnQKSzRtE2sGuK1lkL6Eu03QiPOygb/WmpiUaNcwLLXr/R310OaJIJJe5WNmSv0/dW
0jhoESOhYELK7vOV1/luMrEBE040XBGPaXX+n11xg9fJ5sURA3wQqcHZvhkqTVhxhz3zMSf2Rkf7
OQjrOEtIh8yhpz884bka7EKQMVgv8KLOc9ThlY9OpTpI4JVRvWooCvcKoVm5W+Q2FpJ/fGv4YyN8
Anx0aLjPHqZJr1rFPRerB4F9R03YY1YMzXEdyTBT60pe+OhOQYUNWubm2Jg3Rhgw8+Yl+GtdbScq
893R6Hez1ptXJTKi+8HJQ9NfhiJFfi+7G9yDwysB4/MT/9Zc2M7Ot5ft+ptOg/VjUdmfr1X86+xk
ShVyZKN8xqhEpsHCgNfN+na9sGpeXGrjxvJJsBw3SdB5E01wXQgBQq93UyeXz5hW1fFd3QxoJGWC
KvX19/i7i5FmzokHBManePb161DWdC0xqJPqMr0ObZJUnYoRae909Z/fF3jjhkWYLE77/BXOeoiF
jjTqHfR7cktzJxpVVyHJlAHg1JRf/vjGOKn5+Dh8uNq5uWOGtgAmGN9exEw9oE2yP0AtT3081433
r1/q/CgHVeE4eFYAAj8AtZ2uTRLSB4TUVr8rwr4/yk5CsRbGDgtM+qJFT726XqsL6/FZe/vrKcRF
QS4pfIHYWC7ne0ti60yokdvuLNwP7xSStwlylm1/WKGqHsNM065xYwwDKHBq6IHVLbtkNnDsxwis
uM/L/8PZefW4jaRr+BcRYA63lER1Sx3t9jjcEI7Mucgi+evPQ5+L06IaTfgsFruDmYFLrPiFN5h0
+/Iq3oLqvjEXoICpnJMI8zZe1d+8TJSaQzNfN7H1K8fZy3eNic9RBHblxi7aJGhrExG6f1wC/ji8
cYiPjSVvM1ZLICAOQewr5QG4xATYD1Sh2VrGDtDWfKuKlqqDJjYe6Kujs4y54AxZCVIBdX27R6My
xlklD+aUZ38So/eCjoDhtqrV7l838zKUSf2WVaemsw45jLSvIBMl6OyZqFHkRW7sUoysb8vJyTbi
0iWsuNhXDEVyzyGFM80ltHz1qwJGMiPB19i2PHTAxx+QIqp3qhrKfz0yyyg0C23apNTf13A6TGPj
pLEceQjxNDiOetYEY+LkAXkAKSkItXMr0GH4903iLT0PzigQpQU5/PrTDEv0BqQkDPwadKM8a278
BtjOc1wnMDszaQd535f/eust9/iCq1u+k4RxCb9ez2eYjZqW9gxqmziIVub8wD00HTS9aP79+2jn
cCdwCOjyrgMcvZ5E2bsUdVHgMH65Bg6WuDWVIRTzRLxUpjoeQxLUH+/P6hvH4C8gEuTZUmi76kHG
arzQb+UhsYY/Rl9pdz0oFsps5vT8/xkJfKTq8FbxjZdTaRYlBW4Ld1gzUaOb2Va4WjCFhmiEGOv7
Q62DYq5UPur/hlrdJwgAKaFZTvLgQn2+Sx34b/5Qh93OztACS6cwflKGKEWBtJIbkc4KRkeos4wN
SN3lG/H+WYcabeomCNbM8iCEh5w6cfGthx/EU+7gx+yTOSHRjmyg9QElRsySUUj1ntQhHB9VZL/P
ja78p8PxuhmSadFZqWmFk9OqysYMvXFP0HPnveMht+n3L//81b4OySLRWHTlQRPij1bm08sAE2fj
mliH7MtUwO0AwwFyk8zcuBxktnNUdDxWvEPiEfVN3Q7gyhh3aMgaByw8tI2aw1WUuYyH8hUlB5IE
YzFve/1RYKtqLteB8RqMhDtBa9vozSSgCqXtXbfvAq6PaNdJkP95PZbH93fd1eP5d3jSWCIyag9/
9ThezWlvzlkfJiDa0InP77VGG9RjZ7vjvVO1s4sEXd4/CktY5oYgxZvTTIYJhmLpm62hG7OGJuGg
suNyI4ewNs3uuROOvreLvN0PmbvVFXhji+ODCMdmea4N8qLV8Ro6oI3QNodDjVMTEjWdnf6m5Gm9
QIsYkcHLWzOYAOP+GlI57NGcixqc183mdzVpGdJzcQ2RcQhzcRiQxa0Q8LSrPUxO9/v7C3J9t7EZ
SBapQbEe4GdW+6EaCorSw3DQBxLTGnMo7UDGWGlwRV0j3IjFr5dhiSdoIlIRQmbUWT29HDbDrsG5
HYwMnjH4lfkrRA0umRD5pCFUtH++TwkqaFY6XKgE5mt5Fxw48GCY3eFAJ09vdyXV1vE37tazsnNZ
oerfh8OQjTyfGjTWxcbq+RVorTU92pGHrkZYaqbD9lmNwFuHeoSy1/sLd307uejp8F/QSGy1NcMf
EN3k4no5IY3ad7/1wTSADDvy8/ujXAfhhC6vh1ndT50pW7jQqGgP4KH2nSPQ023VFFssYuQ/jdE5
yj1CnBqwZnQNP4MQNRC98vJDlXXGUTURTG2SLuz37/+uq237V00CTJ9Dzsp8r45XTppnVEQJgRZ2
8HBBP91UcajiVGNsHeWrPUt53wVlR6jPk0VodXlCIkw4wixrLWjWQ/8EtgwWYAH8C3WQEiFpVEg2
nsc3BtTUxaCSRgb00XXTJJYZzruOhqplZ5V3Kov/n+HC7UEO17qP4WGPGw/d1ZtA/EZnjf+hGqcx
s5dfSAKXi3JK9WAM1epRTyL7g2pkxp/IhI3iF+BDKc6ptFFO+LKrxU2XKFtJ1VU0soyO4iF3Jq5c
PIWXP4FQzzNy9P2CqIybryXNzAeVGsEXtRPVtIN1H+27XrUha+jNxha/3krMJTaKfxl3HKRVzOXE
skdEetIDWisLtwkH34NlWP1tVCA5dnh/3169f3wn8pLIrFH+oC222rc1Kt2WOdd6gO9buUeATPnA
jP7BXCvZW9DrbnKp/ftZoXPAfbu4QEDtWZOlem9ApNlhblFzze6Rsu3kvsk7B/bbjG3Phj3lG5sJ
OCgm0X87qFcF+NHwFMuUwghIYhOIyNN4Rvek3mNdU380aomudJTl9wMENjSZ9er3+xN8dS2yUcCk
QsWit0HQtqz2qwAjSudw7hdO62xnxSlE+ed29lKxsYwrmBfTSAjBZl2kRPlLKLWXw6ikOkVbDmag
jGr4uRlLedthV/ilKxBc2QtktVE2Rt4/PuRostVo6+jDN6rPjrnxS974XhR1MB6lobvUt1Y/xAKb
0NX0yIIxi6z/GlBnt0PeNRsp8/WVtACOuB2gsBArrN9tux1dUZKXBTk6u6YOyQghSlYW5HhxF7og
5P95FXlDSRepRxKtro+JgS/gQG5iBgQLP2PX0PcWCnsbU7dshYs6AAtHSIAKDpcfsejq2usUXoxZ
dOYiBxjtKoTmfRKw7sbTRXZ8/3uu5o9CA8zcRW9rgdB6y7XwaleKsiWxg68YJBLMth9FQITs0i2f
tK56DtNs2L8/3tWnMR6b0gMVzjNCs2g1Hqo0wpkFfYcxDj+p4OPwVMH8cW8ilhBuLNbVncZgjgW8
8G91FRj25WCKU5hVl6ZaMOnoKs+e6D4V+Qw82ZjjE8kZDflqnjfCnzcGXUrIaDcR3y3KA5eDFr3S
wmjgCwF51nc1lPyzXTnWkevVPthehyCABTX2/Wm9PvbWgi4nSAUdBcRx3YAQSu05M8aZgZa10ZOm
K9igJEa7xzk+QVZ0EVgocCZAqx1pfbWysEBHWP/9H/HG2i5HYunLU7EHYnr55WopI0Wxa9YW+Z1D
ow4DWIcZ1ZM43Oo4Xl0ufC59W6pl1kK0XcNH617R8TyhQaeHXnaP82iExg1Urvc/6I2lJFjmWFBl
dOgIrt5+BS031+64spsqNoM4wcIvA0saKGpiniPU+88QObYa/m/N4t+mFSBhsCnrRNTuEcV3XFZy
ZKV3fV7mJ3Aqi8AsbJ73v++Nww/0xcHRk0449jKr8+GGBcYr9CCIVVN1j2OCstOctNsndZPcoVGy
1QJ/az55DYh0F98p4MiXG8QIYZosULmgrTL9URcVnQhcAg/AYz38OqvRR/kxDd7/yDfnk1Yn+Rbn
gsv7ctBCn+y0ASQfSMTz/UZkrR/rinfAdijeGOqN+aRcgow3BFvctdailwCXkeZtY+KZXJkqv84J
aehwmt5XKJfmPrKcduP5e2NGGZHhgJKTKK7rVQXCy7IJidpkhEZG1KYzEGfdOUIkbO/0Kf42uZa+
kQW8MaFsS8aiucobtT7mMYL6ds8qc4Xn0c4ezDRACy/2MaDsju+v3VXwjYwjYb9BzrSImK+BGrU6
4jDiIbONKmgbZEaNCQOWp3ujRsoZDt8cdO6MwFko/7lhtowMVJw6CXkmhf/LXWO27lQmfQG4KQmL
PaBC4XdmRYLluVul8bd2DXWHJXQjsgDadDmU17vCNhAACtI6AtfUjPMu7YfiUY8x8tYVsVXkfGv9
DDLzpSC+8M1XByIDoR31ExdMtGwcewJCEZqIrYJ0+PX+8r05Et05QCE8TIS9l1+GrWPm4PDNR8VT
qf+SU9Hbz5oSqxrSctH85f3RrueRVJjnhwdoQW2sH955bnUj87ioa/LmQDG97JCQMuIzk+QnNacd
+f5411+3yE5QIrUXUrupruZRgCVA1qE0gz5WrRsTS9UgRknxm+2G8Yf3h3rjeV/GAubOXgSKhoTK
RZjWo+dA/t+j4TE66GvvbDwkMa1FdbBtjkgvpFFgCRisD3arZxmmEJ3AQRnp0Yp2H8W1MLp9/xdd
XzwIZpKbArhf+nDeatPWdHebSsmoCaNohmgmL2IW/Rgx8Cn21jRExYFKOiBOZ0gybWPsNxaanJgm
5wJfAdi8/PNXMaulOai9hQg2RxlUBp4QVz+Vse4GMIGbnQP0eCOku76G/t6wNDkJ6ixAeJcD5qgu
EoKUXtB3WAH105B8CfGPu6U2qB7SRunuCwOXFxkO1cb9fl3l4oxSDAd7C5hat9ZV0NgRRlH2I3jO
uFZD34pYfDy0xl1a9PX3eTDGc4EptZ9YpX2njoCOm6GujtU8yhfTacYDRnP6xm68nn/KW1Qul6wL
zdR1z32A/W0kdkVYZFbxGbXH/pBNbXmO0ZN+qHG3e3+rvTUcsDlw/wv4n3TvcvYB8vHMAdYNsN7r
PzY6+gO7FKN4tHecYT40uenlG+/O9dGmDrKklSBMiaXXlRcW0601CJuBkSHh7hddBce6i+0qGDQv
2gKdrGVo4S1C2OFCZmdRnCAfu/zCGQEzaIq8qMg2tXvTrUdMinr9wyiQf7e7QeytGfuxBO/FH9ye
X9DMcHbFSDfVquxq49uvQ2skTAEocm0visdrsl+Rgc7qtVan3VKIYy48jPfgf8XVxqG6XlbGYVeT
4i7qbOvgWu30YchjqltJOcUvBZY2ZzvXinMBmNC3cvfH+7vojc8CnrDIu1P+Nv5XQOPVpdFldhlh
1WUE2cgco+RgPbhxpT69P8obG4ev4UlYsmk4hau9WrsiQrJf1YMqT80XgSUb5pqZlOe+bHrdf3+w
6zuYttFSTFLpnOHJurqWpgaHEFULqQ92cfw9VjzrO0ykaL6lHKx0B96JUTkmLfoVG0v3xldSjeQ6
5E1fQJir10hojliitSUlmvszTqlt4isdZlndpKif3v/IN7YJY9GUIxxbIt1lEl6tm6tRIhhN6lnW
FBenmMtynxpIIsACiQ+xk8UbKOQ3x1sawCwjh3/9qneuPbq9Y/PSojl9k6dufnIIVm7dJjP3OpWf
w//j+8jbiQAXoPWaI0hI29qtmMzAKFL7gPOnFlRZ6OyyJRGbQltsvSjL4lwUl3ivOdwELouSMB3H
ywk1ssUotHHNRa/UaYO6FM5HJRkbABlh2x1Ut3M0H+yJGflK3eFG6OSdd5wnOsFqqbU7wMVbV87V
fuIngXDnwmVXGYBtLn/SDPK0tUBcByXp35lfjeUdcq5B7kzZ/h+nm6EWABzOFRxR8tDLoZDYnROa
omZA47V+iOp+PMbzGB8EAreHAf7zxna6unYYD6zZUqTEWQ9c++V4Fn7bCMUZZiD0Fp5hh4tL7c8T
Ip8bl8HVHHILkCMBS6NkTslw9WEZKlUObuH6kaOZBmI00+PktfqBm/zz+1N49Ungy7h3WCiapZhB
r66d0VU6OwLzfTTgtXxk06AKn+nxBqXzehT+aFriywWDEu06wETuRAfc3VlHrVKMAs3cVMemJhzz
sXP/eeq4FsnCoejiN+CsWzyzkZtirIR7DGE3/aS/ZN+E5YQ4VqbKf8buOlBVFwwtI0GrWp++3EF5
vzIa95hkJu0jtRV7xJGMu9AQ51xVwo2ex/UsksMCKAMksYibrXfFkOFmbLeIFpv2NB6oe87nECmI
m/d3xN8q8es7BUr5wmtYWHdUy+ADXe7ywXaAAlei2ktFIk1saFh+trcwnXt776W1HmHe1AM5u+eE
MKU6xI7wSJ80Nk6QE+wcNcJMxyqo65zcl22Zi12eGZbhRxjItIEGFP9b01vFb6yL249ouLuPiwzv
kxVmZk48jE0nENr+HOIY9FGOvVD9qMdhaQfxX8coMY2sn+ko6n4H7Ve9H111/B5LHf3HhsrwWeBU
ae4dfcpoKra6N5+oYXH/ZWYtdL90ptDwbQiMz5HEqhZ7ZiicD2o1iOEurB1jPFR5Zv/yjA6esR6b
8QsWY/J7oc84sg4OxZG7qDORO+LyacQNTmnRQ9UNUgR94ShDYFuY7+6BsRVV4CBX0fhRpqbOwZZ6
pD25KOn+kn1VlEc6vO4hRMUG4SwLE/JfmJob6M6PnEbgiQY2kzvMeHGv2rV5nOX73EwxfDr1pURV
ILVpRqNm1Us7PmpWijSZL/AnDMu97mV98Vh2eRTjRBVZ4W/DHPv0QOCBtmWiJkZxK+pxdnduXDRa
t0tMpW2YQrOnekA4mjRBYUiv8HzVpXmhBF4Xp+NtVYpx/F3UjdVQfsP+kOuon6bPQ+gYGT5brtd6
x472vLnf2JFsuIsNSX2DkwbIxYIVfd1mKNtZq2M0tZMorY5pbWJoAHQk9+PIxOWA3oQfVXMCK7bE
Glm44cb46yiCgJ4AcFFagGVBVL/c1q+ilmHuKgwuNMzm7LE6Caf7Hg6YBtmu0gSOXomXjc9dj0fy
z83Fo7ZQ4WkzrqIkSw9jYJ1OesLntA4D6elFG8xjq6NZWtIo3M9xkchbU69169bpGlccEOzSz+Os
9t7RGS3dOjpmmswB2utqiHRpq7p+0ZioJkVd4mbfqi52Yh9M9KjeV72ahR/hrcGeMtAfbR6mMcJN
ThgGtpkQxVD24iw8Y7RlD59FhCT/QW+kLva4qVG2wEAFH9a2swWqYIXUwsdiqHAvQr2zzHzpRERC
tDHK9msHHMlBr0GJ6cnCxXupdXj8jxlw9jtNqZsKCzXb+aEOCRLIbZOm5YOH2INxlJieajc6nuZ/
sKvK0FtXG1Isn1sj9Z6ko9cfunSIvrJShb3TEO7DwbRLhnvHUuaDlI1IPkrku9Qzv3XEW8uif/Nf
lOJldicweDeOodE4FToLhQPissTPOUNUAPz5qHWdfEpGdGGPk+LhfYjtvHHvVdqU/DJmrzySzwI7
yejCII5v0RDD5K6nHR3vbAsuJfWatG2xIUzaQv/SYJIy1jcSW9P6xkXTNkFCNI004FrImgmsZe3Z
Ounkpsp+QLc+ejKmVB0/ojSo/RKEddqZopkWoYtTezRHXT0vDqGHVODObFEp+/L+TiR1Wx29Rb6F
JIuyADq9VPpXW7+LE6lz5VUnlJW0pts11HKcAC4xBz5WqioSvsWxbwNkN+yXfAzHP17EtfBUlyFP
e1aBFPa7VgdaJijv9Dcz6t0/VLeMH6KKh/xQDCYKe3h61eYh4UBEho/qEKRdVAkn3S+SWC8f2eOY
ipSFigZsjRmZYL3UqnrC2VXWz+CslSKwXIymD6oqrWRXNqXRqmiRobR2N7SOlvliUtFC2alxCYyz
gmSa3StFmiSHEtuEAYFXxPTczxjfmPNXW5ld64uOIesPt8PxfNejt9XdukmU4wCA/BbqdNwHev7g
TWgl/k5wcKy5iOwunR6EnVfaaeqz/lCUs54GXpx7bcs0GUaycwAGdt/o7Tm7CdssJN/i2hOnFBPn
uuA+syaMOkJE+vfJPGDopcVpFAYpdcAHxNa9DvlElN+/2nYx2JhzAA66TXqnmoI04nTfh3lUg3pj
Mwo8WIz0FHat0vN+FlY3PSOA5vW+ro6zE+CRpvqZRSXmuZWyvJm8eMx2gOl69XYqUTM7K4T4z4pV
4Drk4yUtO55KvZ0U3MAdkX7KsGr5MmMB0COk2nL6UJjBmLHdF7nA21I1EmXah3mdWXunci1lR2cj
ruxdp/PW+SWwKoTUXWMqZkAbQz3gkhBXifqolig//XRmQ5lv0smoFsfLtpeqD9gzzZ8JXKz/xqbs
shcqz/NeKbXUPVmpG/1s81z7UPfRoN0y/SqGGKhefhGcn+gGxScWOQV53Sh4AM36Ecvf1PGlvfgr
ojJlfAFAn1gI7PbJnqfTaLAsQcjve5lAN3vsEF6ZvtdeZ7BMmj7mD2OGh7kPXWV8iXrXSXe6KiQW
px2NWTHk5U1UIRy1n2SNtJQfJrEFeRvNLN3PEdXNP5XKFH4zlVoYj4nQZhY8lWocwL4ubiypTPqL
gwxYctchvEbdqB6q5CU0uiLV8Up3EufWa9n9vd8mwmibPfWfrMA5QZbTC/qX1m+Tfwg6xJyBvPoY
ZvDg+l6aie5YRjxzN1GjxaF9mMy2M3dpWs/pd2emf/NZhqGpEJzbKD+cYxwxzFM8x66D30pm3LWK
08mbqYb2ex9jrGGc51AptH0u0nqgLY0UKcQYd/QOeoWDzS8aaIN35s+yCFZDo68PqoMdR29PEYKL
URKPxmGIlGTeVXAoPB9n7K7+NmiNkR+6ztZ/qiGdgJ9DXSfdPi5mET0rvdH+Z+LqiJC3PRrTcZI6
jtJeHSfnvh+z6b6FOzVSgOJ1OeRCU26paSgEf9jKZL3fN57Xp/6EDmqgLjSGkQp8EX+BxJFX96ks
+k9Nicb3H2IwA1tPuIf1CeU3iflnqmq/IhxXt0QFrp58cLFctPS/wflQrlzl8anZ6wMe5upJycY8
P2pzOM1+5tCbG/FM7TRtJ3pcWT5u3e/r651hqY0Q0iCQbuLSdhnZRBMgg3isrVNGuFg+u+2MqPqO
wkj709Dxon6w2gGzriwBdHBQeiwcj3VccJuZo2LNT96IGJrvZnL+Y03TbO06DApFj+MoSqDHWQm7
H1J2QyZ9IaXq+EmpuXcmjmT6vhj6fsg2issrn0VIsHRUlhY4Ndglc17DoU0ysmykwX5ytS6Cv2lU
fX6LipvX7pFrzwibK7T087JyP5ml1RSHpnBq58k1J4NMYKT7caeUmMEtqQ0OR35FBzr8QJKVwu+K
It1A6bAsjAO6L5X2uctEit9VrVkfSzMzP7uW0ISvJeiM3tp1X2zZHf4FQrwOhGm7LVxz4lGIG9cU
GE8AUw0jYzhJUFF1kJeqet/bZNK1aMvHdFIz/GTMPk18LxrDGKR397WdygpLVMRrT4o7fTXp7fwG
D5eDKS2m4ZPZD7/cUOpbNNOrwIGfCgRRhwfNq01h83JnmXRcW6eb5EnamMNLbHO7tMKjvqYZ7Y9s
qG7nJqn64KhyrIIFBPevgi5MFuLtS2cbGA0VgeXIvYrazT6mDxpicCOoeX6iiYW5KjB0BFVTnpwx
Kohd3z9O2nJKL9dHBfqPnIWzNJyvag98qqhdpbRPAD1SFfhFXWFyO5BcnJ3aSN0HANpo5w5R4p4U
nVLI5LeT7mCY1DtZqPtG33rOczZ0GKxkXZ4PL9iruiloVQshu1H2ib4jgs0fbP6qfmhzelQb37Au
QyP0ZS15//+WvK/UBvo8cjLLGN1T1LnytiYgeqQO7921zej87lup7PgXyq1CyvWoFGGpCWNWTpHW
XZ9bz+ibUO8p/9a5k1rHNm09eVNJZ3CfonzK45fMM4R752pIQG/FuMtOvFg0ul7otgJlIcxFCGW1
T8rMUKgN1cW5y1QcZDDurQIBOSl6TmiLPilNI7G2bgyz8zVU8fXHOEOIMjCjKUQSrUUc94bFSx6w
wh3a0p8a3BiPY6HnX8ZIhwVipDXUA/Kb8k/HNxqoqIa1t8FrvNp5f+HM9C3hGv6FWV9u9qjDkEtX
S+wW7R4RyST6Li0x/eYtsZ54C6PDpMX9IyqW1m9MicON8t5f7aDLOURUBVQO2QLvCXKIl8PrQ1KX
KG1n52E2Gm0fe5G8y0VjU60h9Cj2Y5Khgj0asdl8dCiXNrz8VveExLo1YoOWFc5XI7Kq6KA7BLjh
bpiLsPjhFn1yPzk4GAbZTMq5q8bKwWI2BpymHHLu6BYPzN7VxZMEtH6HBCSWeKOJGQJ0lhqyJHZT
tfnLtBSTTHSckLKJhGaLA+LqcXSmY+Xp537SpYvlelYrX2tBqpzemoa03R0lK0/FgV0TMIJVLOTV
48Z9cb31WDbgWlR6Afryf5fTVsrZozCmpmdpRxjIGd4kTlo3ywcq6NWROkB69uiN+6oW/apHVzvB
KhLf3/8R653DI4kSBcAHSpmgnNbleq+qkyi0++FctnSCbvOQWATz3EzD0mQYqG0aRmqre1NrpREo
VqUmZzOp1C17xzd+Bh3xha/HReACQ7icinGepebmsThnztQaB2k7465HyH7cWXpcaH7sJuJgRZly
P4xF7k9DXm1s4r9lldebmJkA5YlNFA/XAnpcrUbrxZTkkrg5Y4IRucdFlAFTv8FFTXQWPSYgSThi
zkeK1f4wG+HqOACY1UMmxr6dffSynVOTR6hR1INQuqBvk6Hdt1pjZ8IXqj6JG3fAoDSAcNzdVbNa
jt9D1tg7DbJyz6UZoj2k4GR86ryoRZrfbZvaDiysP44hHgTl4f2FX/cY+Fy68MuH8rgu6kuXMy41
3ZgjxanOimv/HFVXGfZpnH2OG1GbGy3Gq574Mhb1AwAGrC99v9VYaSpcfFbj6jxI5ecI88z0Q3yo
rMPQTMmx7qmN+klrOFXQlqL4JMM4xryw6L9SkRtuAcVtnr11wM1Fr9JdYev/FTZYy25MFDRlO6Xt
WQH6muyEGDC7xDNP7FSLEuZO73A73Hhb/5LnL3fYojtFVML+5vJYh9tcJ7Y6NqI/I2nnkhVZeW3c
DJXeDTcyE+hqmlVTDMm5w1NO+TjBGqwfG9wu9tmUi/zLHFOg+uJR6HhMYk+JDqWXt2cyO92hNNpq
/S8U4+UYOPach8eU6r3A0zFykn2ZZan9dcDvhDfLKBNpPUBxyeQztC8eXfJa8UUxq0RJgwaVoWo3
DFzVFG7M0X2ARNREG5vvqrDE/AO0QukZvNKC41ztiFqGillGQ3U2bEM8TLGlRuBOujq/0ehQumiB
ZbhCtlbXzJgiifon7I7RDbQ0lROkOjbpCXKEuk8AfCRIZ9nxf5jtVtPNOGtKuq8nHVd1K+w3sdlL
6221hpBOSDMWngutuVXKJEoAALGs2rPjsIMfu4qX/T6JqQ5rGvK75ybTrAd1bq3wqOi5FT8qg5l1
u96wM2TTsexxPr9/jt84XGBaqBYD46HzfEUH1Ft1cjPQEFydRn0e7QEMZY/PhKZVj33jxk9SeuET
Mb5+21pWk/oqymb1AmUdP0ctoMmNbf7G0UJewV0wJwsUeQ3xGeMilLLPjXNHIZl6z2xL39HK+Wg2
9PtnlTb0xohXiDrglgtull4pt8si4Hh5l1X9kGuhooqzIXGT3cnaKcedIYpE3bOYRV36rSn17oOW
8i8d3Ioy616hZgTmJssNa2NFrieAz+dHoMkAS+jq10jHDCO1ttuz1Tl2cpvPNMH2amQO9g8nkkm9
7/AYUW7f3wbLgXm1LwkTAByBGl5OFHqLa/oVnPGRG9OmRYCFCWadUz+/KIsLEGFF0jYbM/7GaLRi
HFro5NkELktA/yq5ghhZcjU4CzFAm8vDnM/qvJuQ2DsZOKz9ef/TVn1PPk2DIQDCnJ4uh+7vAXg1
WDbZg1Vns4k18dxSO6Q3QltSMTYygetvYusAgiERgT5+JatTe9bohMDrD0lRzfJ+0Do7/ix7mto3
CD6G4UbxZZ3NLz0eMg8Y8ksqDwdzSaFffdakDnEfWqmNGQ521+muwtIsI0XsQ5dkj5tPHrHtHaLb
QiMQg1asT/2w9/ow/6EskJcDnZ44w+GcnTUcCnPu5maP0NlME9XE5WZvp2lTp747YFumbcWuq3uQ
X09DH6kYGmMQrGl/r379QA3bMWf7ufPs4om2lJdSTDSRq6dYcj9XdvENIwPsk8IUvZq6rPIPRV3L
L7Wpp91G6Lbstld7f/kt/ATieSgWS298FTz2k2qVVWnGH8rI6TQ/MiN7F+ej9k22sfMxHkeHqqOX
b6BBVsecURdOB//hxC0uhqsnrEwFgYIchmcXF9pfYR8XL6HizvMPpWy6ap+jNzFtyCqs/DCWviBj
YsgHVJmDAGDjctbLAnQNJXr1eWJtvNt6BIt9XlyN3cIvw1xHRsIoMvsYdlGBpJE32nn9VeGln/eT
J6P2QHUeiYuN22AVvC+/CvzYIrAH3gd0wipyxoU9xFGuG5/VbD4IJ5/sHZvjVuqpaaGZYpancDS5
iaiCl8ZNDBCq3YowlyV+tQW4/ZAt5V2G+wYOg1zqcmIyR+AyM4Xac9loUYLoPz4Ox7ZWZuULxuLq
0yxKWR6SdmgHpJKnLv4UAggpTiWUBDU7GegPaT7gcqtA/oDraKuH/ZcLd/kDuSgo79JBBizCD738
gW3Vhk6mChvYQaPNSJD10MciurJxPWETpRbKndlOCJxTa/fi0tf62dF2aUvB5ll1pTcELWAAGk+A
qXCGlqWRlx/10oi6cyjH8nZGvFj+aUGFmInfKJT/AfDJoguKNML3ve3R5qfmV4ZInO40sxUfi7GI
Ba38abEKz+taccVejxTtRismSwajNnnFY+iVdRYoXpRmfl+7w/TsNq1NRUQRaFO1A7HQIc0jSzlV
YWLhWI3eygua4YmBNLsIexQriykVD3TpdfO5zvSIJnSupNJ+KrsR7dFyaiiA4ZhX9zf6mCC1h6GB
8oFflX+h8ERvX7Kg+c7KZUKYrGZTceqb8QG0vlk8hVVpd1s1sPUpYzMtHHVyYQesok3B9XKtaqUC
HGcK7Vk2crjD1Q7/agy3y12Z1lqxK0087fdZniUyiLjD9/ooG1rr8dJWg7C6gQdYdsblzoEbR+eF
yG4RQVwTu0QlzQi39eaDmMNH2Y3xjUf5Gde0jmpHGWZ/XLMMb7QhrDZumzcHpjhJYYwjzn1yOQ2K
NGsdvZ72w+iZ8Q39ssJ3SpB1/O3iKXUn5QsUff5mCwf65v0nfx3RsQTg4/nkhRTouHSgL8eO65y9
ME7xh1o6sbfvmiH1KCIDk93BsMl2tghz4yUZNGc3q3XyQcJI/5x7abFxsVzPAQhDfowOohHI1Rqy
r9AtbdNK6T/0DjsdNy3d1/JiuiuGqT2qZpN8xxk03uXCVv57fwpWjxozQCnkL4iNAjog59WNlmPa
2RZFpTy7Gu5l+IsM8XSXpG1q7sEOTpBBxaDh+FV5m5fp36+63HJ8KwYMsDENANDu6plRE4B5rdfl
H+TSraFibTT5kr1M2IpSm1lgjxWup4U/YzyOXJ5nlvPHcbRIt8TkGbiSJ8qYyjupDHQWSIZk+Kxz
3Y1/RrBMU/p7gqwo8SMMUSGXmDbFRxHpXrUbPRnmd2Pdx43vxpm+mNyPIxaec6vRqc7K9lzJqCow
AeMUHsRAr6ZwU33aFao6wnikyw8kLdGieq87aK4iZhmbWUDJthoC6ipKirtPk/XdC4FZ9WQb0/wt
5AYMn62qaezjCOKjPAC5nj0YEWraHTsnMZvdLGx8EGK7V52fs4DFsMNmsA5PqN7kXA4C+ZIj9c3U
fgrdqLgrU7qvx6nwrMXCQNF7pooJE6dWNJ2zr6mY9ntnQLZqV3S6DTyA3lXzESR72j2VoSuKM+ri
KTq1gIxpqVbWEGrlLi6LhJYwutFZ4MCW/wBJxKl8Jw7bzxnIBpLQLp3Hr5ZdWN+WfN4Fd9Z3T+Bu
SvvYJ0OR0utsMTXG0gmNBOCl8sYtSkX+J82pvcmSMQVMZRutciclIZ7v1nKKD3ZK75dnqhzAcmC8
0Zn/Q9l57caNdGv0iQgwh1uyk6RWtmTZN4St8ZAsksVYTE9/FnVuRt2GGv/FGAMPMN1NVtjh+9YW
/7QjrVWgRpWJCiaZG7v56Y+J5z6spqXlAcWzZlyhCnS6NJoDL9l2RERWRBRnLc2hGaV+KziBRbNb
xqUFN14qrrfFm9nSU1Vb/Y/WNcbqiA20oMiBGvAPnjP/QY7l+GpW8+SHoB8GuUlkVQcbs0T5wFRB
s9gsRRIcECWRJEV6SSsyCtIU4QK2Mf86bbJ43jsjs2cZC01TePQX8Z20sgg2s7ZqedzCkk1kLglq
hz2yPV28VVYngn291PUc0adFWNdWfhfgXHFSBt0zhA4aj2O3QXE1W1OhX/mGHH43RZnkGzAHVT1z
aA7+S0fiaR1VUioPe1mqNSHs18ErD00hTBFxIAw3hscgvOcexAyCgZnCHXiLMnDnexZCUf7qTMKc
u3gyq/FKc4LFCR1NE/XeU1pfojsc8/KGKkPvfMOFkgzHpdEdpjZPqfm+LHPO5hprXOyjWfpOTsOW
icqMuxrKYjtVdr0vvdE2vmlIapZk52Zpd4XqSfbmbg1qiKhKT3+ZtBrAsWaA38VIEzvVTvjIOsq7
siqZVrZ1Ukq40SLy7nGwK1E8mIuaIXjmpRZfEMCfH5K4W2icE4TTZ6Sk9/maQOiLFMTN+ieUL+YG
FZy/FXWqH2e9Sl8qpVbWmW3/rxcym27N67GwriVU++RuokKNhAMD11Ne0G0pyyL75gu/eg+8jkp1
xX42bihnx/eSudyXxIjnF5Lj4GUl46DJSLXnJNYufb0DeGA5jyzmxTBC5YM/L0OXDYrzc507nsZz
OdwhHcTQtelAlaeHr2+mv1zOgG4NBJErMxXBzckDcLtyEe6UZU9y0gmN2iLJ7zuaU1d22cTP1qDb
B8eaGezYL97jFGBf0fpMu5CBnqRf3I9sSojJq3Kdu/mUtTaJdioCoyqfCqc0cmbk9tmc7NlfzH1I
0LLqV47Rut6FeOBvn7oC7UA1Ucr+f8Hcf5L2oqSAaxdL/eQxgPCxgtD6p4/lckBgX8ANpNlyIbf6
SzDqUtlB7Y0XluTWOkm0hxrfWGPJ6qnzEikPmpzyaYvmi2H2TVV5G0Olvn83N+OrTDSxp7ncoYwl
mrttMfM8fP3qz1efq9OdofbD4luxDZ/3W52ieawNo34a26r42fV1cyzn2IlGeuo3OV0cxsIknArj
pKkLu+4vW52YBO8/ZQVsX2fxkMctXUxN9WRBcL4blKVvptFRvyaKy+FcOOS2ohdPX//e89cNApfy
E4QDljpUzs+/tzAawJRzLZ4GhRizzgS3oDZWZR5OWb2jX4TM8OtP/PgdJ7GXtZJj8cRyvJxt8NFt
iRa6yn7MswWNq2S0AdUM10+HQ8LNamCBdordAuPI2vWNLTXO7zgN+u+cBhqMEr9Z7+M+qZprZReW
uKNGwaUcx+byzDdHQc/hUi5pqFWzFfwze6VCp5vP4P8iIy5nqwtV1hLLbb7+YWdLB8QA6ggOaVDL
62ztz48Sn0mFmGEQz6UnimUTdE5z0NA97o160A9ewHCx0KNEhHZQepfmO55UKFisa02PU4uIgibf
6TiKXPSjVcKpf7addNx1ms6SIVLCZFs0kWyH/AAMzLq3kCVea4ykev76t5/W6NfPX0tl/El/HMPN
us7+c2zA0jeQLLf6E7tltCJNFEFFCD04f6CUZ4/UreywWXSv24vGld9UnRZFyCB27wWVQUn7sHRe
v/5KZ9uJswtS5VqNWF1U9unKpufeaAV2YpFnxZOFd+EAvHGJ0XbbzgFWUHwclvYSieFsP4G3Y+sa
wcrtMql/fn4OC2rymEq4/dTEWuzfMJAcsFNToiivmiA/jKhV37/+nSdVXZ48o23Wx0v/cUXrneTy
qUZMoKZkflKTVn7rGq168jJD7NOC6Prrjzp/pNT60d8DueBipn/y+ceBlkVJPAbJc53W7fdqNH+M
me/eSNL7MlSxyreuVov/NUknil0JRXQWOZgpXHz+0JYmH1K3Jn7KOiu5IWfzIwasV4R5sXPnNp53
00jCvpCdPVwogJ4/Wj4Zxz7dXQpirO7PH72YUzXlhUqfK2ozB/xWCGKNoU3u4xaj2oV7kIYO/7tP
ByNEK5YrEit6yOva/fxxFYuZHCrzngg/mvYR9cTYEG0teTlitSzt7o/u4dr/tmCvTbEfGIDZJkJw
EbqVAssarpdsGnZ9b2DeMGvtH79p8mzXZVn5MPpBGe8sxCBtuGgiQ+VLlSm9bvy8s4oQOmTvhx3E
xI52fRo3m95zhgwuE96Mq3E0KgU6PjDUu5H5QXGXO8z2IsvKbWO679f2d9gz88s+qLGTGS0Zr3mt
y6x8aUSRFkjhMnctlQ/Jsk2U3rwbHAj5pnJFm0Sz6KwhdDml77pW4W4hsNZRFKWy/eN39lyGs+rq
/tbpO+2HQOis7lBBdq9pW2lvvlTde7EYlthiv1oeXKeM7SgZUqc/6pZynuypXN5RDZN8gpozwnyg
tBzh9GGUaGaasQqLOUlvR8uE7T1CAhXXfSmqJxUbqr+SslucTUVnImKIC7K2hOaTDFVfLnpkB/5Y
bnV3WpIDE7v1SPOxpr42k6EFe5V09b+j8HN2RYFXdV/4+pg+SzJ37U9rMm3zARW32BBWVtPOCUSl
38CpdY+JsAotpLDb/8s/6NcJMsf3wB1Ga2v3KpMhRZvhRRvnxvxetbW8bjvuhWucWpa/hYymxGZO
DfXD4k6vtti4gAJQwOsGNM8IvMMa2TWBM3/vbkzVOmiFGUZXuXdzkYAr1nX6XA8+2dK08/Vqbo82
tYvsxelE2Wxisr0p6hgVXRymiVgtTFM5eJFjV86hrWRpILLHuxCqSgl77zDUR902M7WTyIWkNrx6
TpPH1yCjBnPYLmacLXlEvhXUP0sTQU7oNIl8VbjY8s2cDGo/zH5qPU9wUG3sM0WLvoRQNA2JT2cr
TM2ABBW+1jJtsqry3yjeB+570yKT3YAY6V+axA5E1JvCEzfgTmW1mXtjto+ljwnwCjF+9ksx99rd
VUmmkcoPlhqqzVCP4j3hmvqeoN37WRaybENNr+UOJVbg3Iks8W+Z6OHJLfNTYu+N8ndVbyjdzR5z
lGtsah7rPw0znFUZFjLl/MPh33ePyhmnO6WhEN0gNaZpoDjcVFi6PV2xrLKMtwLvm/6Q9wtjqEMv
c90nP6boj+CspOLUwmg7kAxyilATyMdGhaJPm3nb5VmT3dstc/52Qc9A4pdqmOygD4E5p2PIV511
AamZFlLkpJqEdTiMRRXGHeqoQ81w+Z59k5fT1vMgzYYIRCznVqRt/9bKUb2vyrd/mGBpaNHIq52O
3RB0PyUgrOwombFXXU2zrIE/zK4b2pmYvKu8K53ySgfYPBCNyezNUbIr/4lbv7cpCSjTjUwlzPcG
S2t8yGsVSGYWEHlvxnpG1sHwx6a9QopdOBQ3QO89Ismv3Si32rF/j7t5yK+HHrLss1BOYRxkM0Ou
op+l5fsmn0onZJQsdgrWIyYIn9viAORqor1YtdChy3TI4RhlGZMLkMkPmxVwOHE2eEm60Qc/tq+0
VInk2vNiafMETQiuvijNmApekRmbPm7tO2+ZvFlsROVk2Y5w1aVQaBf1G3bhbAyVE2MsDTEFWAtg
LZvpGpow050kgHBeekadqNshppwWlYYvW4SVrqpCOzHd1zFucILFdtveKp6qcjbNjPz/xqpTY2Fk
HkUKaMGGKHeT49Rb0Zm0EXIbI3KE0F24T4GLPKLAFZHabjQ1Odwpo8q1LpT4/bb8D8xm72KE/ZMz
MeLPImr5YhlGpw5DwAu6i/vZm/BR6Asg7ayClys9p/tVD6hc7/C/eAOxVFuY0WzVVno997oGQyft
i8nb4AKrzL2Gi2ydmjC1/1ZjILTQKyrtj4Zbf8DJEDgN49li7xIA51SmTEjkex7yaALA1cZ+OuHL
q+sewczQPPtJmk5XHVMGrtIGxsAmh0wCENypO/ffJA+ye4pdmoYPkd1oSL2l/aTQAG5x9udOVGSs
pK3T2OUfw2sZgZiOcd1HDmhGfS+ydjx6c1YG/3OUhXtjDR8JdpA6nMr0EtdDJWSk7XMJaKzmvlLB
dioMP9RcfdC2tpsOm6xI2kuTUc5TCAJWJOUU5WkynjWFglbXeHA9dFmshVztQVuV+175KOmXqU85
cft+NKNsmMc32MrNGI5LnlyCKJ8H0ITO5iqkw+hHh8D6HAQ1FGKLsTKq5wVTyO+Gz0X9lI541NJK
i/BW6Vf/a1CLq5psn8rFqjE+ldbY1mjzNGfrCTVAcuxSR9Qb3YYpOjlz9wRMPcfhXKnxQrh3/jv5
WOQzLqU2vL/6+t//kzAtbVeaXTJaT2MaELotabrjSvHv8mIp71y3ev7ffyW5ECVhQFTnSTca11la
Zmc9IYbsfk6zcEJdJCqaEA/NkXLgtTaNXvyv1RR6+HDxwW/TsYF0dVLLq2pkS2JIi2dHkY6ESdBA
DqnK4R6Tbo+Dfq61sKe7hnmw8y8he87XMyo2lGNotCg1nMlPslKXVM4G/0mNNVYqpKzotBkpH7WW
k3YbldvZoVsoLkY1dqTv4xhjf/n6qf/lKyCFBAtBUrgiNU5yMyQD7TSoXD73U66F85jDWRwNaXlh
0gQ1LfJFhok+em8y0IIBioAzXEAqnC8zjkLaesAOdJCyp9kTlVx9yBuveybNsfY0FcceWpNhX9sJ
s9U7s5UvX//ksw9kzjVlW166zQXGmfp5XTd6JzQ03eazwTiM22bEpjhmtnNNZ6e5xiJyCdF7Xqul
cIgewqGos5ZMT3UHXgXbFRNm/OxUsm3oILk9F1WAcCRUmpZUDJTO3Jdx8b1vtqvQu5vWWN1rCAov
0VPOiyDrV+F3c4iwr/EpfP7tnoPZsRFD/GxLNYLIseWd7zc1SAKJF8coZLYzDaltxkSPfxTr4O/M
aK2f6ayMp9pfYEp8/S7+8oUcSrirsIx3Qbf5JKOcLdpAPufbNwNMwlGnFfJDFUAHo8zBMAUoq8s2
DUomymPmApY+MUhI8oDd4Ji1/rsf6kussrMdARvJWQG1H++KDuznR5THQdC0RlrQgdHbKWTsgf+r
74rxp50uzpHD4m12OuuAZ1+/yrPKqS88ktPlCY0QwSyt93WpYKI7eUXBbMZOoYr2UWuyOr3G19IW
D14t/e6A2QtwLcBCbIFfv4fTugkfyq7At4f/kb7KKSRXJjIrReH7DzmUjX/6nqx53/G35t7UuQO2
7lS2ameNZdNeOPZPa5Kcf7Ct0IwBYaRCf3oA6apFsqZRyEfGEvyOGZRyW1cLoxeEGYzB1lmE9qOA
82BHndvN6dXXv/ustL8KNdE2QMXhX1Zxx+e3jWKvbbFZJ4+VbKZfk6nhx5UL00Ktrsh/YMXq94Gd
aI9MoxT4WnL1UqthCX0C8Eu1q7Nzgu+ygi8hbaKbXkvdn78LEzbtDq1D8WiU2Xy9EvO2ZFHiEEOW
urHWeZ+hCoIkhknSlfvYX/LXoV1i63Dhmayf898qDx9PkRZk+notYaY7uRNEZlhqpFj8OA+6vGrn
ubyz28kjD0Si9N4CtPvl2VP3bElf+0OBMsF07Fw4pM+XhUtdCyUxZybFuVM9W5Bj9RfF4DwqRlVV
kSuVqDBH2PpLq/f2vEltJVVk41VyQ2Y7KXP79UM43xBchjg8YSngCUDU+/ldKPCmYmr06REGR/mY
Myd6t3gqiMxYVvvCGrUrHtGluHp9sJ8fPArKj0mZSBkp6Z0chgwNsoa6TNRj1y8qCN1YMkFuLBzt
isqO2H/9C8/OGQZy8mwJfnQgJ5BVPv/CDNVA25SG8ejrhUpCqBLUKsou/jdj0MEuYVjWhazh9GDl
pgUdwzXIp9F+OKPwl1PHJHUkXfayBIdpWOStm07ZfIfsYrhiHeevdLKdLTVcjx22FKl/4aX+7Sdz
qhPooFY/HwDC6EajavVGf1xgX8U7al7DfJcosOexzAzjqqCFV1xoj58tZH41An6eHhAPk5Tv5DGj
Lym7fNYfGfqRgWfpl+5AaUXZke4PnnWkilS+URGMy8iu4vSfr1/yX575epdwpFNsIbA+OVLcvmHP
yNZ65E6r+hDPXfu9XnG+eQ9p6MDtJfYypUqFZcCLYpxuFw7YsyVt4fGhcQeGk12M1vrzz6fZUOuz
ZpqPC/2ffmNntWZf5QbotjaIk+zCEju196zRHDkZB5fJz149dZ8/rksl/Ck9CB6lAP23aZrBwWfQ
V/Z4RIrQV3vV5SA/yjjtLSyRLrLMyskn7TdiEsuiYj0M1kFJdGZJFmSwaYOhKKxwsFPES1Fj1115
03ezXnugQp10R69MOFElHLKk2lN+WJtdusXWDdImZDAJiKSIVBU17tCllMSzuh4AcEx+5mwmZw36
+8Du77NhEv2F1oBh8Vs/nSY8C2LqdUTt2us7pUp2Q9ZXdJPcx2KeKDkN1aOAQmXj6wHOVamYcD7N
Cu9GZXW17aZ+3Nu1K38pP53fIMgMe7Sj+qUvdXa34JNZlRvramRe2mnPK7XNwUlB1zwakmL3PtOS
NjgyfaBURlT4UtvzwGuqjOAngm3dm6W2TzjFsidh1PIS8uHskOfLgMJDD0xCwMC9kyMQ7VvaLlO1
PJqmTAsgKWm8yeZpHiLPqJ0tXucxFHlsbb7elH/7WOzO64QAYh7/NObAJOUBfamMRw/ainOluS0T
35hfS9W6aepBO3bIonZd0/cXGlV/2YzcZ5wC641Gxrn+9/9k9FOLkRNdn/6IGC3/1239ZZO2mslA
dKyDzYVfeWrmXPci6kU+kPyWyP70NqNuJINlGfTHGM/IjwSNkIoUeZmk0FekG5QCi7hBvj9uUlV7
5rZJRhoWhhTtlYHG+Oi33jw8AMlx3wYzt8yw0RbXC6ek1Tet24t5O9Z0I54VAu00AlGTeRuARs0h
w9I8hFVey2Bjj1mBeaQdVu27MfdZCK4zKC/Znz58wv/ZbMiUWdLIU1dEGir808EBpsiTZrTq/kaO
MClvk7ijMr4MAsw+xowsfqhzm7Im/fGyjOJicd9rHFrjERBwehdoCywrOVJT2ymmH+vX+hQU2h6j
EcrqCvn2eFNbxfBTmMzh2Wazpu3iObfkhSzgNBr++BWEfYyY5uzAy3WyQHJRVIuJCB2TaJF33/qg
Me5F4TZ0Z+gsiTCPxZJdUzwe7lvZKfloUW9ToUHZOX3FPC4vuEpOri9uaiJzzEcfQlg6rOtO+s+C
JfAO0oYO5zHn2bY59t8lXyI9Nzpr43r0//SQzVS9mpkrx8044wQMhbaU1oVL/Pz1kryvuRiWD3IV
zozPX6Rz2mCZHFccRWxPjYpkNXbjW+WgvIzoLeUwC2evpWWQdXSmQ9kNrrdZpNEfZ5Tj/c3ot72T
omuE+GNwj1QEXaGmAqM1osoqdf+PnSUTaC6UO0evbucC5kxSyciNUTlfCApOzh+m6Jk+Ph1E3aQZ
XJcnTzWFNjf2SWweKWmp7rteGdkVvdjR2FCSroWK8EPEzm5pcWy8fH30fTCUP+0TPnudaYN0jf3C
F/j8IPUhACSpOvsGBp09IedHRMpI7zTDAw+/sBzLb4Ih5ynfBTYYzrkuL4YsKuKx7bqwyc1+orku
YqCvvZu84e3GtdoNie/sMrS/XOFOn9+USkeZawLsQ32KLlynplWU2g06seaH6avqCaUmlIS8DPr2
qMWZvnaZzLlkuGGb08vL+rILUzVNTWQE0rrvJx/2c6HEnByBD7XXfgrzbQsPMukja0AoSkuKVfhW
dmqWu7Jg0ClsS3KFPh+aZJcYRj29YO3IXvsBHe2mh9v3rnnoTY5VZ6fYTLrKf/cz5gJfl2U7/FPG
9CxCIp2OBIeFWe6rgKxr73pafVNUDsjOvjTJ0nMs0wdgavghvFigTg4B8WX+saZKj4O5o6K8cwtn
Dm4oNWnNfmw84yqvgyrjB9rDvL3whnmBn18wRS7uUnpHH/yfk4S6HCl2mmpJjzBv6nFDI0QdbJ32
zh6M+HLo88n4/vUnnm9OFGl8IMXj1Xt5tp7pe3rctCI9NlVmq3+CYTR/gl33hz2jK5OaGUOLwQXR
xNL0QkroXgQ7CYwjLlzh0HZ0JUiwFLTwQnfd0JPrPM+Meb8klTNtbFGZLkSuIHudtXrM7pzEr7yD
QkpkXTjtPhxSn58dHkSkK4RtHF1ngwBKfXYgAWvp0WzrXlyNvZC1AXoCpnUYdLW4Ss0xzq6DRlUB
unBRpWYZta037UYGG2BaH/L4yN3fm9vK7yvRwZc09e9O1gT3DlVueN+2WSBzGE30oncwqOdvTQ1t
ZtsGNgPLLU75a4iu+XO+ZIbcs2V0/OuO2y75ZuryiemQmgDXGBlZbGIJ6Ozi41r1/J76XCCgzX79
bk+yJ44qbBcUaskgaDRxdH4+LhRzkZukD4IbD8n5n9r3HOSlGdQ7w44fdI23FQ60RyjNpDK49DpO
AuiPD8dohveF1gtv5uTDA29OFsDM/s1IesZF3IsRLwHzfeVvL61E8kIiVXjAyALjF4UiJ3vpIAi4
vx1/zJggAYBpiFzNNH5Bfun7NpSGN99bCPQH49oQ+SxeKAAiUgkLvxjUFKVOrb2ySRcwTU5cJndx
k+rZBgalzyDHBafXDh9EHrwmRhrc+/FidaxqDrmWUgFoIyK5oLqDN1vlh25qm9+TMSGauJBjfTzz
z6t0bQmx3XD50b84fSyLI9iNte7cTKouK8gGQBGDO8Np1BYhS9PtLPL5vVMKme9TRyvfbI2zko6x
7zRLDXkKIf+fpk3d7Fqnd5aFksHA2o+gbbACCEpfcseUJZdOcUKabFPkGWI61q3f9Nq2outJBCJx
nmHQKwsuW8cXdrNH+Z+UG3x4gfvTKUnnn41m8qtbP8+SbuN1ouMNOv4Mp3MSmX3VWnhEn2lxSush
h/k8HHustog70mmpo9HIZmdro78gBShr00CG4i9y30o9Hp/hZfJY+V7eY1uCjbgLvFw8STSTiBIm
d25r+Ah1E3+vBC0sLizqCozv9XNbvLmxBeeiY+doL2hHKez1chLwnBscE7GNJgdSWDADLJRa3f6b
ZbkP07AmUXr9emt95MKn79GjLYFhl6ERyJo/762s0B24Kcq4Keq1m+rmrf+LIDUp3pfOlMW74QuZ
hr0RL1uw0HO2ndPV3Dp4bICN8ow0acM2njvzlvA6N+7bDz22aHvrJQHDv0LoSoB5P6vMGbznJM25
ah19bCxu9SUd3uqu8NL3Jh3arcSfFAfboOnsIAp6we3vJ8v0HFCgynBIICCoU0LPCynKX04XvhMT
IV209D7wgs9PAPeQX/hlMN+4KCE7jESBerA021K37DlTv7HbAQtBMKisuxW9vmTjhS9wHolZzGtd
2+iUgZwz7wQtn4lG92DcKJcy+23e68lta6seeEAR6xQSRAkVC5zy0u6+fvtrJP/55ROA4ZxYwzFY
faeEiLSoKMarShwhVY45tn5NPk5mwcQ63am9Cyfpqc+ek5SyNqgCbGw26+20CNY7emsxKtW/MZJy
aEmA/MRKDjFjrBkGbo2yelMNcxCi0RrrPIIhpTkchJpm7Eq9N/1uU6i5G2+aWUx7nwFfdqgviRge
ZS0L84rlOpYFfF/ZJxce0/kLYlWshHla4cx3OAUE6EbuizQbtBu8kL6xB2ao48Bcar98qvA2cBk4
w6uhOC8vfPBf3g+uFh4V5D7+PLUc0BuqJq0X2dFPhZoQVFIxeNFVAp4bxdDkDJcawed7gd47LCKi
KLyWHOuf9wLaItWkIhPHXgQVk1J1YOSbgRA6fiCa9rN7X4+NGulml/5WDBDqHr9ekOteO1mQK8AM
lMHKA6J49/nzybA8AXEhuGmUFNdTvKb6HKv6o6JtcmsW8TJciC0+ChCfP5KBFSs/ARoSe/t0TgHd
4aIu9cQj2zU82FITDYdHDHptd6PpVdu8FUmfdVE+tWhRU6h0CGukk/oPRjKXP9zESGJI1QNM7We8
qMBdTX0u3Ust0r+Etw78dJRCtK1hY5zWcHVt9OrAbZNjE8TEjuGsDfnyPoy9utNm+CdhW2a4X/K1
aZ8XaX2/Tn1aCcx9bNynsu5lssNBpPVHt8ccELpmmWp3gSxchAYzJrqDNlnOby02tDbbKN6B3CVe
OSQXqgvne8mx0QPhPqDbBkBhXfL/Sealauqlo6t9rCbDuBaJQB806FmqHbK0QEIdaha34haPpqwv
+ck/xjSfvGuHe46sd1UZ4Ff7/OGl5Yic4eLezViM9QNzM4c3x0fpJ0PE/giOvXpMOEKWXvcZ/9PH
sUvqQl+aP41KbByPjGpAoTI/z3CtW25wJctfi40W8EXQV11eGaegkDhqWVD9aJrZOjhuPiQx3NV0
Tef7BLrWNvAp20TTUkqkxZ7XdNtuDLTp2BhYQN7bRquz9j4d065rt6k2CJmEc51XdJrGwZXecbLo
/n4bGHtwBSyutnddCUAv5OBeRdNMDetCwKTyF1tVkc1gTnSjhPr2z9HSk6nY2XWx8qe+3rpnVRr2
zlrlX60MyMJPD0lPeDXCvoZah7voY5T7JlM4WlMrvycJLM4IiRREqJ1RI2K6zipP/hKVYWvq6uuv
8Zf1hW5obaDR4qHXcdJqyOFNrzWB5OhzYpYbLejIDvx00VFUd/a4XzrX3+StAwX6f/5gDHCsaUQe
SMNOhVKAMklHEuZeoCxQOWE80xvaIa34ClqLorAsxRFLzKXc6IMndLKmCcDpp3Ey2NbZLDsvLYlk
h3i5WTXdnhe1YnDb3QzytAirwh/+6FMt4nCAGx9cx7a/3La9lP027kZbQ81uw1QeM+HfCDH724FI
z1vLeka8WwK47Lj6gxLqtw6a83uc52DAuq6cu1uCV8M/xJQj5ps0mIV7M8zO0P8qZqYO3Gke5Kun
pbHzX8PUUDXRmhEYjBMD1B63dBcg7G86O4/lsIFLdYl6+3FRfX4qK5iXoJZ7DCezebIM1paBZ0k9
QEpdCezP9PDbjdXncn5qQNS8smMJE0ByBN/IDaofsM4Hf9pg/106hNG0J+ReSqH9g4AWYO3XS+Uv
344jyKKw6dL+wERxWkgcUBuksY8HuFALLj1wFmN6ZRsZeUaw5L63T4yqux1T5cYvZj2VBNnMC8ka
eETYDL8FuH+tDXirzP41zHWb2f/zYqb+S7iDSQuXGPvo80HZe1R3J5yrx8EZxbXuC4wWbUuNJbmy
exbKnjnNzKW1EVjL9kKceB4DrCmlixDPXIEXp1qQce6XfABjzyiKzv+XUTQIOL02OyA5UKiT3Dqz
L4RZ5xVvJm5S0iUI99e5CacGGtMTtSliszw6Ew77G1XEmXsI4tHft5l8xFOy/JtDTgthB8/f3HZE
0NyMQfWoww2sLxxgp6rgj0dOLY9AGZfleZUZqapfm0XXH8UyaHMWoX/Whw3lNn+CG+NMhv3gQDW7
V6BxtQhMvVM8qqUZGK1DjxE/RjhivU2Z3KAjX3xuqnGwXagHca+9dIVmx4+cQlp61QELqw8rAjp9
WJCkuZfCZvfsTXIIoxQHI7x6o4hiP6+iglkGpdVk3TGRfi5+CstK5ROyYB/UPJ3ZaxtZcgWxnPMS
oiqQQuwMRTa+Muo932WuxtQOri4D1IhGSVzCcaYAFHGmej9i3PnyGa29fNJp1sGhKJb4Z5wPXhI2
+OeLTVWX/kvmkd2EjTFz3NP3jL29IQt8C+A6mswuNkD17fHaqfIML2AaTyuoQPiG1m965j+Vh1jF
pQ8XwXSSny5DlYaNreW6s6WlWwHBiVPS28XsGNfjOFKVd4lTWAGd5sD+GY/C0K77yXS7J62Y3DU2
czE54AbykbMaZnbonTaj+5kjzrhSrMsmNEa778Nap++8NRbaKlcuPNP4kE4GvECnMAntwJp6DGXv
aav9cnPa7R+ThuukDhnejlOhcHMfpVw3+oX23QUNDyIgtVpQyV+fYmc3LZynNY0jckZO4Zy2ZRzA
4w7jZJKj5kpD/U6dAcdbjL/zmolJGny0lKhjFWBcOj3PIg0+mKOdxoFHeZlD4vOy6tOafoiPCHpe
VsF1ZwXTseeh9MBpnUb7yUCGrLvOGqP2Di2A7iqaOVB+O6N0fyxFkzOvSZ/yYP6hZ7rOGFCaA+bi
hmNWSXWVu4w1uE5sg/m0YQ/z+nfKRXJpHuKp4pFNjuCYBtuHlJ1u4YlEwZzyxSpNKY6BRhlkb4jZ
21izg0vDauMjfRvo7D4TbShmFWOxLymlpJEtDCv08txjMAZA9QtliPNTkO9EDIe5mmMHqNnJoQ8M
Q+/boiyPrPx+ZvCLbQs0x1XrHbsE01HEgBZua4aIWLsuadrf0ouDH5jDGMepWdWoXr9eYOfHB3Hc
2qem/7fiVU5ShaT3iGUQjh4JJRY9bNRcbvoGwgvoc3q3qrsEsfjwoH6KGj5AgCs+GzkU/YuTe7kg
bChyVTF8IPfrFFpww9wiJn/oOXpA5ixGlDAzPJyVXbTpEM1q5DFsfDhrKCrKRGuGBwMvhrwh5E6A
ojIkIADcbFO4GEO/SpYyvbAZ1nfy6Rv7NJrpSmKZxJRJ8P15LwAcpWenRufoTdDdVF55z37Rz21o
4rV8xr6O8a1EX3wvh9S70A89T6do4q0SLoQ92Hq5r04+nEFCTEwJrCOLxpf5ldYZ9Wtv6xVTdUY/
YVRJ71kprX5Z4z8xt072f5SdR3PbSBqGfxGqkMMVYJYsiRSd5oKyHJBDIwO/fh9oLyaoIstbUzOH
mXWzGx2+8IY6Nnx3GCtsbSyYdTA5yUlhNtJ7k90QP5C3sLHH4lOZ9kl1nGV/xi2kxhR5DRyxVK9C
HvnYi26g4Ix2uBZ6tuS0U4LcThKNr7Is6fbPRKmS33qSR7g9qVGXeEqmjaGn0lM/R/C1BndEX85a
+7oFBRG7ocZ5yOWhULH46moHFhGg8whAj64KI15x10jKapTlPPiutkX12MchKAU3BZuotV6A5cNx
0BT4vre3/1W9jNuBm0FBVMOi94C+3OXy0gWkNCvk/DBUXWEAKmo4BcpkyVtQ0e0Jrir2Wsbsr0Tq
9TAabbaB4Vfs5BLXKi7tZjvqlXLQldA+xXmP8rqJoZiLn9y9JGT5FFCi4n9zAkK8RkC7uJFDZKJj
GOTVAeq8sbPTNPpVUOzejZCW1qUqF89p8o+yXFyBM3zFoMOI2irjL8akhFD0fi31h1QgWxANZef5
spp7UPz7nUJg4kaa1d3Z8vOV8/dxo+MAkA5QJvEZ1WJrUZ8q4xICti3aXa5P2dmwkBJ0Q5oHjVvL
VPTv7IDlBfg+GncRjvBUhYHHX24Aq3EkOnpyuysxaKQOlkey2yJbVa5GZQjZoA7CVf8Y+c9jzhUS
8A3sOnxDLscM1K4XAveYHQB84yvCTNW0Ku0gyZ900GnYXklVes4aoq07A3+0tLyGpGogTmZY2OXA
yC84eN4r7a5o6mpl9UYxbeB8R7ULosK6V624WlqKsbRWEUsCFQfpZHG2KhMgUk7eu8/0IVwNiRmv
HcKADR7gb1VJqH/7LL+XHS42DuPBuGBAwFCzKerl7NrM6SGNTuauQjk7xXdJjEELdHlG3L9AJtN7
z2onc3o2o7E8VIlUmo8p5iXli8gqcm4xKcF/uKaoEfpckoS0WqMBHomhAUor1YyN77aSyj8EN9qw
VkfUnlZmX8TnPIaotubBc5xdZOfqERUx1C6THM2Ax7xyzH7nRGkWfnbGCQ2tTd740LXXbDjd/xkF
maH8CGkLc3mgtd1MvSfktkl/VpSg4LuLwICDnMWGCBGuLCjl5XnkN55os/aniqZc9CAj4JZusICx
gq8JKW+7r8FkrQSeacEeK7pOeJo+Gtzn3LLqY08svM5tsFteJTRQkmpvdYUA/KApJEF5CIE8H4Mc
rLLVddXZip2k+H37Y32wNygPOpSPHGJMeekmKyk66RByAPuxCJTprIaxAo4sk3/3QzW1T+mYqHcO
+tXep60960ZQwyGeMZYi+E7UEesZabRPKiV9AkGqVBuwivJ/UtRExfr29JYhAwYr/29jaIh1EzYs
TnhWFA01hBG0DzadGnUFSodI5A8r28fcFChmuc5r1K1cR8ru0Vo+mChgo1nSE+0R8uxFuGJEve1n
cKA55IMPCkOVD4FSap/0Se1+3p7m/EctTtzMzbSBXROfIBt5eeJSzOXI1ypzxzvSu0ItYixJcDaL
73y7D8axQTXTugPLCcZ2MSXFqVF3LiJ7FyCYoH/t5K43Dlmly+29G/LqlUXNBLUNaHqYFnCVLG7I
KFIxuMC2ZweE3H+mF9uf5MBGSSPLywnz2pTemdN36Z2ezGK/vCM42ZpUg9A5JplfDKuQtrdVN2jH
MnaCdZrg7GlqAiPTStPKHcT5NHdJZqw/Uh7qu9sfcRmRvw9OVXSGjsJMwpD18ivqqAEmde2rR8VB
TwsuuJP4wqvtqav2I/Kv2mvdxf12sEoNCy7JyD858HJTTIYN+SEIJ3tcB0bTG9TRsVD8FNdd/5wk
ua2ubv/QxZ3x/jsd2kgkpEAEqVtd/k4lwMwH03flWI2W/EXN/Tj2knpoPS7rNF9VdhW93h7x+rNQ
4aYVND/Ss07VYkRKcTLIh0o9YlU2Bc9tPtafQ1VKx9VgdUoDZUxWvqMgHAZ7zar1L7dHX+TgzBey
KP1B/j4X2ZcVs7HptJJ2gHpsZwH0elCMn5ZvdJ6UozknYeW5grHqbOqUpn0tmdOdfXG93NR0qS+T
Rs8iVu/W2X91kZilDmR80o5BiR1NV5RYYxqZ+tlBC1jxSltvpju35uLmep8wf0O6iNwd9ZvFRkQW
snUwndePPjY9g5dYevdZKmLqD3ok1Jfbq7s46f8fjC4svCsWmbzucjdh4SerdZkbx2akTPw0WI30
B4UIBI5NTR4+4S8XEoM1/07TQBrbVvjLggRnL+fIksZSxl470rJI3iQJVIRHPcc66KhU/mPO8D5H
kL2zQJPizCJUl3NUEaDoG2BwR9pGRLfxIElHs/PlZ3Q1geuFELxWRd0Od/qP1/w69uxM3J+R/iah
9eL5U8PIrNTC149lMDl4JehI91dta5WeEWnDKs+z+leNtAy8cwlX2skI1lC+1O+3v/DHPwOXrln0
i/tcWXxiqUD+aJAs/dhpkoL8mZZsTISekRgLculBaULzYMZj+XMMI/sJ1JIP1zS6x0FYlnzmjwAW
g9dR4ZiatJYvPwIe6U0hCBj4CHUr9sqIxs8W4YwAGE4QIaLZgdB6mZLBzKG6JMizOH0/zRdKmO6g
JovxzmPzwcFGH473miYxWqJLJr5e6XmaVIl+FFkCMqyKwg262+o6tpzksfHL6s69fX2sUYEjCkK/
nFFpx1wuQBhD4sF913+ZBHQDjHay8qucAnLPqVFUd+6Q60uTSITzpaM+T1yyfEkdPwmlUi2TozKU
efvcVPGkbYe671aaKYWYYNpRZ63yUIjvJtZB3xy5Q9vqTipyfbfQGyIb4fKmzHfFQ2+oMkqFMRbH
oq2zN35P68V9r1VeUmT2tPX9QH1IfMx9bm/4qw/LPc1un9UzKRlBPL9caIVHqQt6hB0AUgz5hras
C50aadCmrDclfe8707weD/0IALQzvhx867LAWqDjP4IR9Y9FMoT+vtHa/KyXoM0QRgrqZp3ow/Rv
jSvQ7AzJgs41EG7QZWCdo/yPGpPtHGujKdt94RjRVqQWrsGlkQ/9Vp5MPbmzrMtC8vugM3GaXJad
dcWvCU36JmmRBadUUQMMfrAzq76hyWRP56Ee9HhV1YSoB1U46ScKCLCJRwe72VmmOxv2ohGVWHe9
GUp3DtbVXke9CBsIkihAs0BNFuGJE45GCaXMOWZW035OKgyzkHeyURgipdefO5GQrdLgTI95l+Uk
31Z0h2X2wQ6AxQ5yS4ZDTIdi8Qs6JROFNo7BqcOB66AGkfrdL9DWtJsqSLxESYN7XdP5T/wr5Zi/
BY1ENjiWLITpS5zy4OMHgNSHc0ROfZIeCi3N9mlp25zmAcPvxJ5KfRVGeDN7lAnoNd0+Yld3mQ45
BVEHch0obXRuL49YqnTg6tHWOoWAfuJNn1jpti6TINwa9JDunK/rueKAO89zxvEYNNsvB+u0Jsr9
XiSnWJKafQkG+zwZQvsPnt43B5W4DcKaANaRHUKX5/Y8r9/O+ZuiHUocBoRIX46tFSjwWuiEnmJk
cL6g+qtvsfyS900vVd/N0ChQrwO50PgSEJ0+j/4M6FTdOewfHLxZDphqGbTwWUJzERDmJm4+6LBb
R63GX7SiN9w0r9EQSMYzDQHUAdBMJ3qJYNHPlrGD5O90KU8GVxF9nOPRFKqPVa9O051t/55DX+5C
ND3AF8CHeK/OL7ZB3hRq3tmJQxTH077GdtsQK/T3rM5NK3nE4Bz/YR//6EBuH2yzjoSHgU69DkGX
BTsbqxbUveLejz20OmL05ooh+4q1ma0doPRIOtXxEVHcmJbAprWc4Q+F6O6lQVR+OuEQWPYevSlR
rkPYC293vvxcX13ODZkYR+F+VXnGFosex8mkWE3HCTNtqcJsT7M8E3leKklWA0s+ClD/V3SEG9CY
eUhHFQKHVSWPltzdM6S4ekd1cy4fghw0dQQbljXvlmfHMuFKH8FyGXSKUy34EphKZa1ruQ86N7Nt
cFuBWcWvtxfhg4F51KhQQYUjF1kWHEyk8QufK+joGJWCTQssjm+0ApJui0o4bmvJ1J3DIJSmO8fu
+nohIpPpNdH2xcV+WaTiIsBBNx2CU9MYSoYkviI8ENNCwZl1iO8U2q8j09l0A+lWyhwkefIyw7NL
UEodcuKnNk2D38Bz6mTbdLHWPPdS7xjrEXWg2QfGBNGYAUctXtFSk8qVpiRCW9WykO6cq49uHdKV
+Tl7RzMsEwcpCBpddGZ4ivrc+lzymj+1hQwvS9FQOUX1XLh0D4d9luk+fBmpG4Dehc329td/FxZb
HIF3UYyZWEuBbIkJBp+LXFMTOMdeavNyr0fSZLu4Mqj4AsFbnNZZVHSI6UVJhX5iZxnfAqNG77DU
07jdDYWU+599bWx8V9JTnIlBW4fAqYX1rOKc9QJJKszclDKW8PxxyF9HLBUMD2d2o3lClGuM3FbP
gk9TEKa/rZbAg2J3rj1WDtKumyDR4ujVlqM29IBv2Cg1Gqhn0UFIUJVG/dg3D4pSpWujBQm5CUsp
Gj1fALnYGkUjbdvURjTd8BHdh64r+84K3Zsi+hkroaB03mK0k8SjFnt1x77HX6Su8aI0lDp0Z1Al
0B2nj2WX+DZ/ASfejY8NrLl+1RZSKA6yMsnaD81I9fFQN7o6rgeMufDOCO0CkGAkpmeMP7X/SidX
oO4kcfT59sd7z+qWHw/5a14OFNwgHCyi4K4tUkMVpn9s9Hz8Nea9mLahLZkm2LQ20r0C4wbIIyN8
QTer7ax9U3nKAqzSnSzdJHVTdW7VieZJR581cDu7aH8iQykiL/GLurwTULz3XBY/d8YBKOT85Av8
5MtHPsoHKB2BIx3DKc+6FaRNyEZF4I8yYxth+NCpXSqeg6aW7a0EuqrCmacnk6kzv9PdEmFUkqqq
1zrhSkMr62u2dktrqY4Dd+o15W3yZfaBlsrlD6WPk1crk2N9jcinPKyUBuGxNVzk7Nko8XRfS6Bd
GLjO4LShGaoKdnmX6PwDZZZ9Klgvtwy7UawbEAz3zv8c0SwXAwIwOSJoy/ntv1wMmYIMBkeOf6SV
rck/eOhwG3HhN4YBLaqx1L/lNMewC+7HXH6CB+wcnEiWigN8KLk3PL/DK7Wg6nMvh70OdIFtYJIF
UI+rmUzg8oeZjaUX5qjlp4QOevWsVeH0PYa1Ej0BOTZ20HrqO+/w9YhUYym7EdjTgIWccDliOGhN
WSROdoJVpcr4+NB3HTOrq9ygHmkxFffAtR8NiBAQ1x3dSWrR87//q94HaIpugl+Xp8zs7R0vIJ4s
Y0ubuQTzpGzl2i/r3e2zev3MUkoHT8s7/lHlOQ2kzJmUtjwhJV4bro41ep1qk+K1WR57Wpuht1jR
3Loz7HXeRHwzt52o+iFhvgwrMggfthFZ+al3hG89RSgwF17sDOIXzkRwkmnBTw7qyXPnd8Ih2QQW
prZVe+ex/2DBOfFkb7RgkMdzFnuqs7pIrYhgTiiB4U5Tg3njPgy/mzqk60IU5Z1w+oPx4LzSqkHa
k97bMndphqCXEHOqTgU+Qdus8P9zchBekJPqLWaF4en2x/3gMWdqtGLZNogNXrlm5ugO9eOoiZOP
JYGyiccQSo2NILlPkKyNm4p4I1wT4yjqQ0c9mUepK9LoBE+qSe6kyh/NHX4P1+M73uldQuOvzS2j
hIJZRFedAt/vt4E6lY9aomgTfM7iGetcQMG3Z//e3b68ymamHzEkpxhxraUoBx0rHSWDFjBmpOOQ
6Yey8UaBbHB2U2lRS4+rtrIxZggYWsZMCLQhfNJnGaXA3CXe7RtPjYWNVLacSxqy7ooFMR3RShch
8IQUW2g67rpBLuee3E7AI1qukRDGV6t917oi6TZhJcMr7G1kp0FhFrXx4gzWPb/zD87wjJyg4Q6M
mOM0h7R/rayjx5I2mE16ElWbnuUwNTewmWEFxFp/KMsp2fPu7W8v7geJIe2QmWJCqGhCdls8mhnc
6rzyJ+uko+x54nOCZlAH7T/RV+rWlOr4Kx3lZhM6LSsdBGZ5EIoiqZ4PkinDvFAZ//ls0SVScejh
zZrlM+dV+msVRqeJrBoVyFMQKQkOzCPmxBnuWwMQU1t9LBO07O5EDtdbei4nQ7WhgQG0ekm0Qcih
T+IusU4p7BUJjXUkXFmE8XMUo9sBubMa7oRW19kJI2rYI84Fv1ki93KSPa4pAN8YMfGn6XsYNbqX
TlNkupXIu/XtTwyvgj/t4gCh3YyE0fz+cW0xz8vRfCMRBHmhwy1tTe2PUG/Q+oCLD7b4jTJMPdSb
AHZrh2plE6kY9vUJstRB2Ab6Z0526nxDUU6qZZcTJcYHlEcljBT8Ok53RmGm8m/OW20iexN39qpI
ANP9aFQf60/Dn0Cmxdj6VjvY7sFhkHEiBDDaEG+hqD7s5QH1hXPQaIH+NCsxJ25pQGFjIZS41X5Q
oIIScRjUciTO7yjfpSsAVtJ4wKBD/aQGWW20HqJNMgL8utGqZJSjo36WyNF4CMpwOJPjdhM+iDoW
nEam+RuMcbCDht7ZJq4U+9ZXq9O6pzmgT3YV2JSN0Q9hsxIxld9Vz3lMEf8BGekGkjyEo9djWyh/
hvzZyG5CyOl7ZV9NR1sSjrVODad7C3X8LVe2UcjPWdPLr8pgKKPpGrne+fs4Lkr/0QwDG8xspBjH
zPbrHEHAVPlq5Ek9gghX/Je4GCAzZvDlq1WhNepv4lFD+5JzDIuHIjCwa4VSJ94mTEN+VC3ls20r
K/UD51lCUAYNiclNkmKMzlVBw1XDWv0bxpDiGOmBGD36SP4pSyhIoa+aJF7WUaZbFSKtH1BVLWIv
EoN1MtHw/+IHfXdOrMT/2SWOkrpU3/Ns36lB8K0Enfeb0qTir5GxFsErvPpJ87KEPMBNEXPQPEx7
mvQp1zq/f4rlvnhDAocsalRiyr9Cc0IMAFLsRxD2UDHiGqkXlqvIqeUGrfm8fpsgjNgPoRLGAss6
Gx8iLMSccEOSGOif7MlvnCM4BDwBJDkzH2x17D9T7iziDbzs/IEwzXa8ysSzg1chRJZljEZxNKe8
adbQlILGjWOzxNee2Nw6WbiOWa6Mys1/hmUVP9pS7ZMnJhWuprGz2/UEiv4AyDlTXb2X2/51tKHM
raYJ1/p15Sfid+kjiUm4J/eTV/hWm35u6R6qOCYUqODrXa1YZ6y6/bdeJ719hZw7dA+2nEjCs8rW
D7dhhnEtBZmxq1a+KMbJK6F86g3sAqNhm9Nt+1E1tEPAkityto7xiZyPV4AjcBQ1yrBqabfjrjeE
CrmYUyKEHc0ARS+WBYLjptop37oc24PvSil09TlAuLp91Vj+b1Rwiu5NDy0MNV2MCNRiHwZp/yh3
SlX8F/TAdI+0Yie0qvoK50SMxmvrZ1sHcf+nDiPdfKqRwZw2GVIHo1uadnMo5MgZ3Jm9ofGJECw1
ktp5LnW/Mh6SoJIHCCwdjLuxwnvb68eerGnlYxvyhOKhkR34D9N1g9PGYHoILFKeTImVZt1nYoWd
7ZNxfsmMJMQ5UC6bfTqJnlizacbJTUE/yq4RZJO1GiddWCek9IKC75vU9krK5Lrzmkr0z9U0Tcqe
9Efaml1sOFsoqGDSmsDExCVqx6jb5E6DRaIq0hENYsQtgr05gUI7d3rpVE/M1y8+x3E8kE2mFfJ4
ilDNF+gRgbLWsyb73Ui4yNx5Kq8CBl5tYBwzqIG2O03wy3tdo1xSYkc9AqxRjaOP/mgCVcRHEK6D
2XDQJzhaWz/1k3uAhqvni0YVeF9kwwi3AfzO//6vNxoQWmB3JHgnM82lX0kRnBtKFtFKxQmsvhP+
XT3OBhrnpIl0/+b8bWmbKOvYMMFTsdGq6IpNUU7ZW0hqI1x/NIyT2lTjnQD3OtqmIWHQcmdmsOcB
UVzObqKyhH6YiqsMQs9r9EHlp2go8l9QRJQnpaqHg2zW2laZjG70kKPyhTt0+rfbr/Yys6LJDWSF
2iW3OqXxKzg1Xc4M6lD2qo5aobpaSRdMaYvoTSrSeFPJManUhH3dgF9Kj4hjlbX/3JKCzIClELVr
SGbOFa0uKwB/YiaWvkLMFf5GjtXht5S2dCmSiof3gBWpeiefvC6kGsgLEpAyYxJa8p3LtceKDqEt
bolTrUWFmxo4vsSWCD6JWhAbYCJYPvVYi9ursU7rt7KAGEy5ewRVplPs/de4kPM1K66T6xCMwra7
/DHoplExVPPhZPcoZo6x0ngIHDQoORiNdXQa6R7d/INzRQ+Q/A6sEKiCJc4XxLQ1pa02nowyhQot
QmOXaUn/ZWwK/x5Hf3l5zBuMBj/lkFlMEpL+5eTM2Jb8wA6K19ao1GDlaI2DhKTAk9Ox4uYxbKvq
hQZk9vv2vrb5Y/+ORRlWV+AJ0NQnyoeyeTls2JeIw1Vq+WrDF/Of/TxnP3EQ66+TFgbbMuiKYJXl
5FufNLyEvt4efbnA8+izHwUHG/gbPd/L0Ynu/K5EgfGVIhBC8VleWEdUyLq9WXc41dwebHlzYdtH
iQvoKBE5KvHaIsi3piTWTPhPr2rfyANeTk7oglvEaJQ+mvqmB2UY3hnyqp1GK5+0HM9AmLBo5S9r
oKAs+wIItDhnkobuszvrc2nYIOVWTFgmsmAHOrJXvhTyQKxOPD85KwAz2lsRqLQ+KztQRg/ZLAsB
nRC+mRsMsR1vwNqqj4bmmzywWiDVXpihFkeG3TkbZLBQ40e6Kw1eeZDk0e18FKHdFCk68/X2kl5v
WqaH7g2p04w8XjIa2tiPerKZ5twEQ3aa0YqPFRnCOWmG0ZOG2nwYoiT8c3vQK1gnA9JDmmnr1HtQ
p5j39F/PXdYGdjnZeXHGfhydpKxC6MprrSh4CIzWMvYhZt4rPCozONpjZVgHWynxfqqlStsiu92V
8IDbsdyS0A47ZyTO2amj1Ayn279zfu4vj9YskMpVRXyLSuKyXB8ZQGISUauvY5WXyCVTLWm2GjSx
O9fi9SFiHIdlJQun2LjUw1WaIqDirKmvnajjcZNP1i8DzFnkKZ1Mm+PfJ8V1yHxIYjm+yxObJaVe
I7L2KuUS1lVJkId7C9Os8c7L89Gk/h5nkSMDYo/TXsZhg2xA2JBVQCK4CKWM/oq+D1Cy29P6aDgE
rmUNUCHcnGV7Du8mqxzsSXuN6H8TtJXRg2FE6U85TPJ71dHrfUHpG2z5fPMy5BKAEMV5Y4WRSq7h
J/33Xip90+2oa37+1ylR159pOPP5hI2weFCEkFF6pYt8DgahYArbNhMPJ902L4or9e32YFfPyKzI
Msv+0NqVCVIWd6uJQqliY8N41oqkrVZhljtvpH7IktutPj6CE4vORhSXfyboWP2dA3B1C82DA0GE
Tkzflxf78j4ALqBNCRWJM3kTxoEOlGoNhp/tuLEfpP62KZN8r/jmtP/3SaMxQAwMHG7mvF6OCyMG
TiI003PYVD7NHIx/1rnVBucJH+VzgZwv1YlWNiNXN4T5z88ZEAYKKWDGUL0DdbsY3cLqTtJKAZ8q
plyq9QnstSGXfui1KPdtWN+ryl0dkXk8gms2LfBeBI8uZwu60w8zgIVn9JVt6RD2SlZuhtZPwc+g
jOGsbi/u1SlBW2wGX80SVthrLPW+VBNFToIvjECroMmonWT6L2cq7zlxXUlM046f8XZzaAlLUlsG
lboepry02Xi2Iwok/+EMriG7K+wAs7uqaz+ZKbW0ndqajr/WaF1RZe1NIcQ2N5zxkFqRkbqp2dfT
zo+MBlVWo0QJBePdug/Je8dqOghTpNXZtsNyV8hypeAxJrWZl3QTVquI3JDXu01OTt9soegjJoBH
nYnvfRX/CKMamYbbK3v1IRFV5cWwiOlnmMSyW1IRy1kN4gPnyZQs8BiD9U3BfnIrzPaeGsf1UDD7
KajiXQTHHy3vyz3TT2oAFS+szshrN+cwTBzV66P6hMGf0W5uT+s61npXqYeWhP0J2dG7oMRfYQGI
24jkUa3O7UxG2/pDne6sXnc0D6mTpvrjyE1czwiXydiGWlu+gvmfqJxPA+UOxa8zxB7yaQrzlVxb
0nGUM6F6lqgHYANdoOM9qAfTzziw6UXgJqn+MYjXdnQPxnIjNegDoRsd1uJZwLDJ7iBaru7X2fMC
NZyZMkGgvJRU4YhXSWRm7Vmx6g5pPxxTELUv25dBrYqvo2qVax1r7G1M3fnOdrkKm+evB4+Yk0iN
/CpGV5xMBD6ejOcypJqHqmBJ6xy/Wb31qkgW9TYLg+meC8PVlT6fRtqHUIc4oEClLjdOK2weSTjL
Z0Uo7bCV6GmCSiljLBcI1/qnHIeZTVon//yUMC4NRJQViAag4yw2bFUZQRRpVXdWNYzFXb6qfAi1
aW/D0PnekSHjjWyq92oqV8dkjg7hf9GwlS0iuEWw04VDFTeoG53zlqomvl4AOVynk9Js4/dWWq5v
n5SrrJ6upQV8BKU8Hg+u9cUsQRuBa8vH8PMIWv0hEjSjlbCPH6n1fYqqYmvqkfI8y50+Uaozdi1T
fhJVX//bzuLpQumK14tOF4BnamaXHxmtlNAwSprgVkZYsbFG0tSNo6KDkNb4zHomirfFv8WV72Pq
9JUwaiJMAQxwOSbKhBnCx76EEZYdN5BhwLaCzKrCpzFr/7u9zovPylgAALAsMYGSv+eel2NZwhAp
VrcOKsxy/bMfMn/dooiOR441yi//OhZmlizkTEZgxGVymwWpZAdWHx5s30D7txsMRMURWq5WTWmD
6Lo92uJOYGbQQAl94FpzToAqXs5sVlI0kUr392Xq6LvUGesXOR7FCsshe6WqWX3HdeKD8Xi0gCVT
eXjP/S7HyyUu41gPzT06dJ1rw1/fdXKBaE0jKmcb4/19Ly74eES6++RVgFWMxQwVFWr31E7GPhfG
l8gWygsPd32Aedp7ldF329sLOm/1v3LFeUGpbYJIRmBg5nYshkuaoEXcDCePBFTICt0i3ZUMuVhr
baK4viyNuyhrJjBUTrr1HS3b3B5+eSO8j8/lzvLCm6HCtggmMxPhNqlJ7T12vOH30BbpQ5AP8ndK
Ctl3u5MaOouOmniakduPmS6PWx+A6SGbdPnOT1m8dP//JXRhqUeZs6DmIsE0NJrLA7XsfY5c88po
p/EnqhrWpkIb8ZmSXwJKC4XhXYLM6+/bq3B9XiHiopzOw+MAhVoKq020J2rCOXMvQQw/gP3DaDzM
olerEPf4xfP3XH5vXlW+ujx/dntxDWWweUiPGKrM9XLTt1Gx4snD/RZDj605gve/PbXFe/q+qvDk
WFewgyQL89T/io3QYKuMZFTYzsqoa5Qy4/rBxrnUU2q5WlUj3WGPVa3uDHs9Tbq/mPNRf5jxZUve
DpAchE/8Qd9bURh+o2mVuebUDptBq2UP7UzlTtJwPU1kGYhsIVIQ21JpvpymM9HykoJe23epjsV1
H6krRw+bk+/nvuEKssEXqVVpM91e3euNw7Ck9PQGmCnY+cthg9yX51tX5zrsoq0SCGNv18SDmB+a
x9tDfTRD0D42hSVeL3N5PEhw/bprMn0/ikr+U9O5/OrHFIbwuzenwaVEN33ChLQY/nVlKYqQZqNM
STA2ex5dThHBReFjCODsTfBUn4SKdpCXS47x2GSj8igBhfUq24zuvNZX+2celdRshrRBelvO1gI9
VGdtZ0OH0q2XwGpQSlKhSf3QdZSk3CzR7TsjXn1KtCBkNivjcv9w8V/Oc8Cd2LcH1djH1qhinZJn
4S4aZd8N01K+F4wQ7/DHXd4DSCX+9TkXkR89HRUbmBoVTVPrT5kBMWRfViZiMBCQescdKidxXCDh
lfEEvLeU3xCvqmFeaVazl/Nu8BF/jwzECTq1R+gDtIVZeepE7RQNfRJot87jbFwXJhIUaw0800sQ
z5hmTR7lM4/3UHsqWsQSDOigp+caGEX7ImuZn62nzs/EV7U2+/Gxz6TKfukKFG7XVuiUxk4fRV6t
Rt331W8A+6PO02325WFSCyvdaF0rF6uuKqfuC/A/VXvlcVNwX8kwhXBlUESZmyep/7kAFIZDaI79
z7pQlOBLXihSsFKzqH0qtTwnM2OyT3gcZOGD6HtxkuJhoAscmam1jjpdvKYEXz8sNbNeG92f8MfT
HGnXV4H2R8UR5U02ulryYPPlBaB1KYrdMkWE0m3wc9/zM3XQVGWbiDWKslF7CNo6fOmnTDWfbDND
maGCBv9sRXJwgsaSfM8JFpFLYflcC8OAQ+wbTehp+DwWHkqFdvZZUXIA2H3S699QDq0oWyrKJNbB
6Dfa1m5zOuzZIP2shJ6q614ShrKaNGQGXP5/7QO64DbanVnluGDd0vIhskbHT90w0bpPVucAnIiR
DDQ/2T49cY9CqYQzlBmq5qcw7lnWCdH/11ZUgb/NuiT8VGHIXLmyXfY/k8DAfhbYS4tKSiD9jC0F
CxfwX+n3II1RXgJFUAn5KKUlGstGmqXpC2mhLr0lmpgOdRbYzlvvJFm8GUJVZKuukwCY9qIcnINU
1vIj1UGQCvU4CsBozTAgjGNA9XjOLTxm3EwtU32jmAWvayUrxdYIAZ49Q8MHDdiJDiQ6uKcg2fbI
Fw9eZAeR/LNUurj8JFso+68FnR3zT+1EQegZWGO1z0XWaNM60DLjDyqoiN1xZ1SPVo0oLX2WplaM
Z98YwMrZ5lQkGwtpsBUKLX77RU6rYVQ8vdH0x8aihdy61NZFj1/LOEi/M+FMRx3PpekHPYVizNeZ
32ZvKEXEzXd19KUfZd9wegQ8GqDLpT8WKQ48zYSODa67VJGDomqLBm+mUA5eRahZ+SqRxi59sMa8
wFI+MeUx4caOEtlrQKzULtXmRHrlNALnTNWiO/SQW1BuD+vK+pk0qmRR3e+saoNZVDM6Lo93+DWJ
JUrjCUC9uZ3VGD9lTL7FLm16xMYw/gKzB4HttTG7SdsNqKC+ANBUrINZS6XwimhMf1ciEjodk1JI
axxZRcdvq9PmKzqHfXPAPznbWUkTohA2GoX9EBRFL3b5pMCA5zHsS7dE9Xp8SFuh17+oiEX1r07S
y/IlTEqaMR4WCF25sxujMDw9a6t9jrUDFbSx60cXHWcE8SWnl1FLaySjfKQyoKfPST+kcKo1bfyF
kK0zrNKIKxtlyjGSgPGjGL1mZdX6hbawbq+QzlO+VlWfv0SGZNqboLKHwh3VwvgfZee1YzeSZdEv
IkBvXklen0YppZH0Qsikgt4FTZBfX4t6Kt0sKFHdM0BjujC8SRNx4py9186IjCtyPgy5jp9ql0BW
qJhN0IdpK0dxK7dcJoBAAzxFA/m7yVCdVgdiGN27ZSCLZNmdmiw45aAGnmo41NAePcE/EFizDEfP
FWjRGl6VPSjv8tzbBPBhcHDNS6VtaQhVPZSIgxg/FbsyGVUeL0OnPwfVqvXxTNIS7LFMjbQRvaw6
+VZPiuRAjBpdlnWFyUxgpGkfOhID7JuuE+7XulL+PYgYJqTSHke0N6U95Ttv4j587+dcCSYYo5gi
NTUKBCy8SljurkqssKefJfat04+CyMk+g4aIsIlcPI7/rxpj8F9zKYLvCnnio9tbnRNt59sGlVOg
fk5jzupjAb+85INIP65uA0t+CmYWjjJNg2dNm6zyZKZ63h3gOq2nnNeUaVvSJC9KlB06aH/MvqrC
02+9DhNKrK3teJuahS+idF3GaeePmjoFgWw+lxoC5HBezNZDW60N+OMC61evmdKLGld23S6pWppQ
o/Kyn4SO1PRSG68JtqjNkkUIOr2WgiOw1/2KSCs4EIsM32ToJ82IsJPwkFY5FPdpSpQmUBpzeTAJ
WUnRijljeR+khXpGB1k+5FmSrXstcLvm3s47zX6wbI2xYUjBnMiTgrD+a1i2GKzeKrrioVSrc1mG
mQRaTVvqr20yqC962jnFHnt1YO7h1PY36TbOI5l3sO/kUrhGOI8ubrhpa0EdOmN1b7waYW/oIXV5
LOkCv0LnM7qTWr0ZkFYneSo2LHwO3oZfRiPMhyqyCJwq910jOCUnQ1sj4EqAeR+tiZsbFhCibwFr
2TYbjl3dTs7sPs1Jq2Mx7ZzgzHBcOLEr7bw69Uk3y5PFyW/YEbM46ru+CTSSmvIReWKZy+7GyqYS
47+bpTLOGmIUI0cypwzdbHDmW4fElfuZU28X53otdZqq1Saas9zspgxEoPZ+U7vWjY0f8WfeJygZ
U8DeZAvM1ZCH4CrkR7+yPVSwflbmOw7+4+voV+2XwYL/taN3Oxw50eoMfEDzu2GSOsVDlSXtiMhc
L6fQ0IoRf0PAwzpgeRg/ooQja4ryz7hfmtajxiKn+EtQmN56X5e2jwo1J4gvNDiz1KGSlDDsOHUD
ApYUHy20C2PwWIYC44dnZ/UMhH8ebgfN779pQp+LG0uf5atR0U8K14ZkgE96VeJVmvraf7Ec2cnI
mKvpNdcMVZxGkhHro2m0ibjwT1hB1Goy9UJppuO9z9w8v/ipnH96k8ArmbqdMzwbzVC0OyF7neZr
WVnGEf/qFt60LnAvM9sYzEO2+sNHJx3zjD+QM2EsrcT3yT1M+oT+idneLWOLbjztCyMPB2pg6xWi
xJAd/NVMirhr3WkXNBKpD1Xj9Dqxnwz7xlegxmehUHk6xewC3BSe+BzYEgUgAw4zj3mfpyByhGv7
oYkFMD2pplryg6b7ixf2o95ll9FYapsWqpXUx7KY0x2ydSc5lJ60nrO0W5vdQIgQSWvjQl0WBOvy
CQS06g6ZoozcEbLq0nSiTgMppynHO1ZBUHzUMm229gI1pB+1q+d/yIWBbqJGGn/bBlYjztLokFBb
i2EXx7EQ/msa1HjlgOtP7r5Sdd5EVZomHfurb/Zx0Y489aBJ6+GMdwr3moO7I33pkAn1+CVHXEM1
AsfYXSjwUOij7TiWICOo2FvXqG4T2NDJoWsTcgOzJsnyUwEagw9xxgMS0nUE41wvGaIxk7C25qNr
O8Z8TnnpETHXXfLoranWh6YmjBEYddD8JAKpwEDiUAo6HrvNeTbBQo9zyQdQFAmsvBLHB/GaNFux
1+pjuZOBwF8hUQ6viJ1XSrqyg7ge2gRGEyrqjbz0sZupSd9e6ryity/Errb9VMeL3njGBzxMhcST
VmFP1YMBNNbipMWlUKvyY7XK4t5tzKa/VJU5xBKkVkW0TTPw/cp2VcOjM4yBjBl88Qu81ame6ooY
zke9NZI5wnQ28AGY2BP3c681hCpbMjVOnOxHowhV0w7q3sTZU5xMZ6mCUDbQD1jA03YvhqmfRYjO
HgHIBn6kyvZMgPIgZhL50vi96uly+JOIjanMmz2RHV6wk92oPRS0162vfsr/57DFqJREmDddLW7B
52kfhtY2KA1YudrY71su241m1dwCw5WUKVWpfeyadX70+6BEJNCNQwFGFiij1g+s3z7FKYAnbaib
G6ZLZnGy7Qk1vBE0PLnGmJfxDsajF0TIANr51pYV5QxNxlz7QGVN6eWIrvY+ETmjfcFObSVf17nr
7wYI8sNBk6DT3rEm/ldHgekSPSgayJx+r5oXTkEfZhyEfUI7fF4nxFgmYtkoGTV7r1fLr80se/h7
E+N3Q+T62AujP6BBDg4V78Wfp+wZFEpH8p51Ykbh5TcWfkwrrijggVPnas625F3Sdo2078xzkrIM
he08mcfC0XpzT7gVXF6XmuQJVYhId4Il3Avp5WY/mTPwFFxDpDd6j2guBt3hPtrBaNc3oPGNHzTX
6r25pEt66zkFD29g9qnF4zQCqZIah82PrZdn5sVUc6WALEBJ3y12OXEzZJFHpd7U9/48sSiGGoFx
6mvRYnUIm9W3fzFuSeyTUaX+E3jwZLlpOuW8uAO4jrBmC/mFG41DYOAmWrYf7FUrOX35iE34Rjuy
1bPehx9czAMxK02Ji2qAneQfCGtsh3PmEX53AumkD3taQ+tlcWez3htEAxq7dHGLpyXwx/Sp1RJY
1xwJgSTaI55qdocheWfe8KZxARwHXxC6B4YbtEmu3hr6aXIGm5eetaC2P87SWm+KKjMZjq+lokUt
vB+oJPtDqsbHv788bzs0uGZQINGNQqmD6OTPd0dwsiforMnPweCefa9KXoH5b7K3OXvPwvym/QTG
Ft/TpjJDjGBfK6uIM1I6HhD3pDIGf8vAtwdUdonavsI0kJTv3NP/6MJzPTqXjMVQ+aIH/fNPY1jf
MgdInJPbBtnRzNb8g7bORGyXvbs8mz2RTB4vysXMRoJGp8SjBhyn1j7r+Phf/36b3zxgFDVkWvCQ
4eSj9rqaCFAWmsFQo6YjHnI69u1o4mAgNQ0VKcLEilX/qxzN73maJN47vcb/ujRMDJ4vVAgHvfmf
t8FoRcPAUHdPltjqOo4ve0qFfh8wI6FUTerxs8dtuniFNu3//lf/1yNgBAAtmSQexKK/A3P+1Si3
bJQflbe4J8YhEPPqzvJCloZkoxBoY0RfhHDjmfaKERoDkO0QTiNI3IFd8w7mcaneWZ3/4xUECMm/
N14j48Srt92yvHYS8GNOyzrJQzvXQRdrStPPoyrbjE5art4zqP3H7d8YlACw0FrT1L4ay8oAaH/R
zM4JJrgZA2MQh9kBFIyfJD2bxqIOsidNylrt6uPf7/5/bEUo4xB08m1bNuv1nw9eGop8AsWUIhgG
f18mIv9G13Uibz3QTiMxpVtexlr9/9eN2TvD9+3T46Pb7se/H7lZJWLrn5FpAk3hW1kGVrqfTAxr
s+nNTUw7RUQ2li5IxMsavKeR+a/bvU2d+JcBvPf68oum1sEDPnoKCox/Nfy1i6+W+UM3D14dybRP
foiskceaKr56ZyN+O3YEFYW0A1kMqj3UQH/+6TWWv5IGB3PVkU5DmHcsShEHdaJWAznXeZij+Y6U
yYnJzSb3FqZ0+b9nJ3zJGAwYWWMYD67XvGacrEASvXECU2ii1+3ECcHQTeHV6zsamrff9gZ8Iu8A
eisgWvOamii9GVrkyroy0tOd9lYNw5gd0qdxVqV22d1MVYllpyebzdsHXZF3DwF99nSPcty/mSdj
em8s9yY/kFzIgExL3LWbsoZF/88H4IK/NYih9E9p2zkHs6eID22q/oNbButFoWnKCVxW6wev7Iby
MuokFVzsGovFpQJtEcOypmNRGFm/0yqJhP5/fpAM+HkpWf5ZD9HMX40pA1+yBftjfi7biX6sm2O9
5iwQG8IzX1e72U2gyvp3Lvrmg+CijAzx+6DQQL16tfyv0pbMH4ri7FSGloa9K8y73iu6SypEuZ5k
mRkjPZQlT49Cxy34f5cDLs/oB+aYQaop4Rh/PhJH70z2XJvgqhnf61AjHg8lQzfaS6XRHXN8lUhG
MC7gtnOnT3+/4W//drzfv4txSCGod68KY578bK5MoU+J6EmhMVtYSSYstEhIMZ8xQjan3h3mLur0
Uf/192u/jYzwmA6zHGz4OKRP16uBxbFoaaslO+mEFD4R793XB90YFCevnFE1gsagvVF1h75EptWQ
PM8mCSdxO06VRSOBKOfYHpqpFtFKUmP5zfBVa16IkRL6oah66+iOhfr89x/9Zn/cdotNN8XMbrMF
XX1AbT1r9P7slpIJFy9Nis8L2St70+l/Tiqw3wuBfFt8cjmH+8Pphf+9Vk4Zk2I027ntqRSA7m0a
q7+I/yn2Q23I/J3h+ZvdcPvTmCRtpImN+3n1p+kN4XOqQcwrbCSTxYhqC6uk5RIEaags283+pD9m
2TK9U3K8XSe5oyiJGLoiFGXFv9oVNtoCK+NknPqgmtSZrqq5G6x6us0ovb50KcfWHug+JumgrJIw
bzT52jcTDWd0DeId6c+bO47jD4UYPBO6/kASr+5Cu2g0WobOOhlgal5wwM73tiWs4FQF9lT/Pwen
DoYOaTMvE/ZG1KrXfznhHLNTN8hwaG6hdSSXuzeOGS+ef9JM5ArEdfQYzBdsp+U7aOE3L7LPKguy
GQsn/iR+wZ/LzobSzWoOuafVVaUZmnw7t1bNbKoxp3u39W7//t28va1cDrmCQTYxR7jrOlcQDKzo
qU2nHuN33A5L/gETY35Qc/leffXmPeYvY5SObBWVBCKuq3rSsfG5Z2s9ncxMzw+VbSa7HOBYVAla
nUTzmHeVIYb//SQ3jSOz/O1+YlTdftS/ijpkIN6AJHk6BWM9+3Fau+UUTaXOpIfBpV0exdp1r3lX
qfL09zv7ZglHr87qCd5w05BS2/x55ZZujQdAcT0hH0te7FWYD7RrTWdnJZMuz0vmEdVGNhfQDnhQ
8B3+fvm3d/u3hovjMahcEINX29dYVb3G6cQ+EYIYYLLXvTQs7bI5D3Nh7gpZvXYGhLm/X/Tt24TO
caPCUD07lHFXK0amCi1f2EtPTdYW59JwJisi987rI43+UnL8+9XefCqknWPRgb+9Wc7e2DLnIGUg
YHj9pe3auYLa0DLBEiJlfujW8yudXe7w/74k5t9NnYd2Ft3s1euU1eQ8+eU8XJDnGUw655LZW5lT
IKBsV+Lcim5456/c7tkfPbKAbhGUHdwJm638ujQkmqROeJHGi07UuXFIB1C4p3ZgYPj697/tTaAo
zSLEUix4+Em44HWV1zP6d/Mc5z9UnqY9ZZp06yijdZv9FFK5n3xHqiWIVhpzQDww1nzReX+rW+Yp
+QemtHP2o6m92Q1JHPfeU2S/fdjetvZzOuNMSs699efnBP8BVpsY9Utb0ZwMTUzQoYmO4MEnFu1Y
yeWdJsybzxeVPQqnjZtvIMy5ZlcRkQgkVwUMb0ulvLP0VvuOJLdfyjDSg0hcY3zIO0s/5tOcH/7+
IN58RYG3tT02Behvof/23/9rzUKC7QwVoWcX4i0ndwwry0Ki7KjErW7INEvfqbPfvmDbn4qglgYX
oq7r0/Y6WOTUJXVzsfymt581r9HLfVViYHnnTX57SzlZW2QlMWvDvH6NDMAmxVzW1dpLSUWTLTvw
b9PGmh6Ll8pZfHXSEF31sJ61avrhJnbz5e/39fr6REls0AJscIjJUC5vr9i/7uuUCb1nK0wv8HWr
L1Zh2mQ6OmDhzY3akfRN/g3v83qwtakU8d+vfb0c/7721l1g/9vshVcnqEJ1GgEkXLthdw2zHpAk
IxAmil67fh7mqn5Waa9e/n7R629muyhvMIdKpMQcI652XD723F/KPrtkCZ99mKFp+mjPHUlQgyLc
M2e+Lt5ZIK8pDeyzGyiAsFZsDGy818hV5I4mKStrfiFGNd2B+klOAJ6HD5aXDbGr3PIIE7+NRkKb
jagfEKt5eKreudv/8aS3XgJCeEIxebOvFoscXUsnmVZd8K5bLwFzunsNAPHFn2wEak6Sq3PgaXPs
QGF552v6vbH+e73ebgAHEYSgFDvYVq72fYmCxwBWll9SponkGzABxmQuGGaFNek+T32JnovZW08Q
79qu6wnHopZEhdAYnA/zRGBWby57cirzPYp9KwbF5B5bxNoXRgn5t0mm72K4f7dSr340zn8+Cl5N
qpXrs/ZYc+B0+3o993OQ37kKPG6szchWQ0h6EJGyoQbcTOBhHiFrKdWHPBfilxytLeQgL0DZ9mwo
j7XZyVdkXfOTpTJRHrXcdLXQdNksbgIUi9kXHC2l2idBkyU3lSVIuZ8YNt+gt6nEc9rZ6avK9CLY
ebU7PwPDnqZ9spj9cWGci+K7FdqvtE2UAXnCStKFSU3edvcMKMYb3Ij9Wod07+o8lnIc5ePCjL7Y
q65rQX7CbtDNA+YC2+BJ6E71rWo6Y8eqqqVfu7Vb5F1jBmPHW4kUJiKY1vowKugmT83gCBlqizGK
YVdZ0tGPtlU3rymg43sjXcevtTLcmiQzc3oSjJ+gHq2Z+jXMRquh5uyL7lS4FifFgCVvCm17yC5a
lzj2biy9ed8kDp2mlRSmvWmlfnIOgp68VFUahD0grJnKxwbRS37fG4M+Hy3QEHd4dDZZgjcCo5id
dQC/2zDpicBjedou67uiuu3LIjnZMAdVGORuNz4sbqeMyGiYaFMNIocDMCaliDuPeHdA2PQD4kyv
5qd5SKr6HvuPaKKmXgl81P3JvSwYWJPIGUeawkG2Dqeilc0QLg2spIF01ymEi+R/xfxKvKxpdqqI
cyaeYyyIqf0CgNPWw3wegGk5Xqq+j8DPxzBDOvbqz9Ap7qbCIuV+KE3zYzAuvbirie1cblvWCdzY
U1d5UbEqdCrVMlgXN4eJGgLP6+UuY0bwFW+mfJjTtdjCjL1FHlaReWnEDD8FcjRawd6bge4djMTm
FUF2vwBo8mWxZ/wP+QwkrWlGJDP7+r6z1r46zlWnix2VDUlxRt0NP6dFdD90vXXy3cRMvvxge0lb
3Kx+YhsHbXI64zZIOou+zOj6z+vorO0pmJC6OJ4zjw/ZWlrGDV3E8oen0lEPAU4wOTnkUyt51zgQ
fvIFIZSvY6dEe2mHYEATOFrVV+QdvviF6iEtHpy58tQvh0lfsatxCybwyFo3OVqia8mQHosagQLd
qcPMyYNTqrKWD6OVV9nOtjoxnJZACfhUYkUlWvENtDH4WynjJFFEucmGVfKk7Ik2O6oD3fjIh6tZ
nxJVIt/wphQofmnN9g/GsXMZi2lTPBVZbZvhOpbD8IQQynzxU5a9D3LOh51sSt14zNIRrVliwCmO
F4+V5XO+JDNHaUKY3IBkhdX+abjcJBKLbb2PvGKtHjb23lNVirSIx1R3nmjFqeIJXLBePtW2p2RY
0vmUp0Zk4DYnoZW9BmW6mQ3cMmjhpriY16D+xnItvzEnXL/WRq7/1AkUyIgAR3rzdZAFuF29l/4B
DnBgxIWVdNMhMeZkRJpALGysHNTXGBYm/kE7GER/NiS9mBCokv4RWPfWHlSDczPrFcY18rpA5ZMB
k9SXrid0OLInQb7vKi0jyj0dXy/+zvFeyY7Wdqf3a/VFY5KCEJQ0Q74PZ+qGiO+hb2+YoSbjTu9I
xYp05dJ7M4c0PZOpx25isTF8w+HbihAFvjuE0MWCizHaqt+tzew5+6RunQbZ8VyoXZOvyWeZLXMf
0diUDWOroPk8YVrtIuC0/eclaPloE86zL1Ymgi/5CErq1jNFEOspDL+z1ifJIWhsTY8mIcfqSMcI
6FFY0sQ9t6uZFQcUplQ3VUsgjIpy0gWQfEJU/2ik9WKfG5JP05MJePfUOevYPLSMsFszhFuXGjFS
yuw2sItxOY9s7GeNbrsRA8Gs3d2mh38OSvSYMaUaILFEGrPGitxYX9IKOs6hDVBDHzix5V7sI07R
o1RtESGuIeHphAuaDiDSwVQ3n4KK7e3Fzkqz/tCO0pNngtWQCeWt2Va4dpdeOzZpK14T6RgYg1m3
J3s3VIatYqClyI8XpJAEZjKH9z8HwgxeSKjN1khfqsojPx1cRowM1yVPXiCgPyFn9+djltokQyHT
HtBP5SO9n/tlGJLmTubuNF9ofa1oqCuUGcixmqyWw5dZT9vsNAMyuCn9oChuqqlX5woEqf5xCpR9
5rwE0Y/oMG2MF3doDarpqTtZBoD3mPO9WZ3aaRryaCamNIgdzi2fFJlnTzZ4R/vYN4uXviSUpPOH
TUz2hQWk+T5YqXa7Yn8tz+mCj/qzQ5dj3qUQA3VY/VplxD6AuuIR9ZbRnUcfOF5Hely203NHGN84
OmhAQc2uudkcMSc87qRuVqXbQM5zZWs6aIBwnkr8j9naHtTYri1fsrKL4WYFd+fdrUM996+jm3qv
adk0zZ4umD0cdfhxPwHKogcGzeGiMkjsnFGwwQC4iTcdBaImThaH1an6/jud0rmNXb+0X4OGnxIF
C+y9PRpxw46VKxzjR5u6Rn0TrGCS0d0jyi5fYPu1+YksSSP9lYyJaUOTTOoXVWJ5O4oMDEHkl9V0
BIRp+ydLy5zn0qA3Oe6qRacnQAc4vXjOopxdX/eadVw0r7Oxu9tmeSHrfv6WeRmB8bmj6dol7QAL
XOzRK0VEWJbt3SSTrx+AVnAIa2rAvU+60oPDwlgH8JZOJNEe1kdTfxesEyKqm464L8+DyhApNCXu
oWQ/Nfbb43QhBiVBFsoBKH5jI5PDa0HX644VSmSxLkSzSycSEk5bzFEBkjmVkAtaQ9NbXOV+9axZ
OarMVhvtZF/VFht+14E5Q1VjzrGZ1WZ68FYwhXtqxAlBIpjDPJwMkIe39YJWOtJm0Y87Q5RijN1h
cF5UMC8iavmRDSzRzst3cxOU37ul24zcwYRwcchKb+/b6UQZ4zcJFVrQodq1tODJFIsnv3t5k2kF
NbU+/vIaD6lYM+RYEyc9o384paaf3/b2aphD6FZrflvUbemcFs/P4jKpMmenrcqCb2nV7hIasyed
qG5bK9lRAi+o37zCtVGeal72lXTuklo3ndV9QQuVLARkkWOc1f7k39GPkel95dVgGhdYiYeKxHZK
OiZawUEbpFcjnWzEgnSuI2wSd04bFACGQpSc3ge8PEV722d0TD7SQcqfwaet9VEFPQBTKgyzi2fw
cp+1ZkLjDrSxrMxoYmTeHmG+EvHVZ6Wj7fCiod7vHGRqU+2oKZqBHii8scjK6rDsUm3+YWaNmEOv
bSx7x8uNSM03q4XGJL3siAWncr8WhV30O0IU5oKVitZerEwP4EWXEUQvBk2KqJsteZtZrnTvvBb/
WRDqyIXbS0NsNkx+DV1wlFKXkWau5QZq69IGP63PflDfojRvexqvidblUUNxXN3MAOdz3tlSQ2SB
1HqruGnyPxBNMToUj3aneZvmF3hK7lbVgoi6l4+qr50iNhqANrvMc8nwsBQpaO6aa8uPeYXCF2NL
mU+dXvSo7cB4BLciKVdM6xY7gfmhDWb5sOpiLG6wVwQ91gIZ9KLGSQSU42atjPSrqzlpf0rGYGHd
ojNiftT8oQDcam21Jy5UKXYSIEwKh8svNS8MGrCSzILW1Nqzo45QZnNmIvEgy1rEtZhLcPNgrG5T
wti+I8RvGa8PgZcetKKcjpkVqBZedlEU4YAMR7+Z11mzIrT+WR8bNKeqfZVRr0WkkCWPXJr41KFb
1uacdb07H3iJOgf7Uq70KJGBVdwvpVy1gyONio5hm3aRCUgtuJvGjHLJTtPaeK7WTTNaLnVanNOk
BwOgilHKHQLb9uiKMtN3gLE44BmogkmVKBBfxk7T6EyaGQVpSRY6XdA1rGRdUEeTlnvgxeqhmL/7
GgVJWA6+o3YiCEo9xlzmtKGDaW05UY+Yw3HdzNRrF7g9qEDNS1DAMkskaWkj3m1HRhJBM4wHTmEU
/m0dCHvdcZfxJqck+k3h0K7uY+WaVJ+bD0Vc5FLJDreRi7dpHBS2n7JSGYtVI3Zz6a/pI5TXZB9Q
5Ys6Huegf/YSc8rPnd1kj0a2eMuuXPDFDuGQY3kPzXbMm53KagCoUz/25VFOHf/3rS/sX2g0aRXF
To+sH3Ht6EAmVwXq9ypznS/JuqDzTMxV83doQ6mcSRNpFbDkYR0gZ7NvGFFasEY0YUaYSHGjMteT
t5prNre+qSrzKCQhcXzJ+DmJLweJO4dzqnSeW7UU0TT1yWfXR/4TuvjPYhg5DncSdUkXtbOqvbMA
FOftQCFPX5fRHvgbLFPJHRVIwt1HcO0+k+Ldoo9156k4s6X7O0jnax2DEgtee1aQIkEF4Q79j6Fo
8i8duFv1XJUNljw9wV9Yz5n1Ax9It9x6EjXrYTZq8RVOxrScdaKLFgJsmmJ4kEk/nCu7N5o4nStr
PhaDae6NFgIHauG0y85V4wnSU5ZirfPDtAapEwviBdnIrGxEC0E3UPMfSUOZ+vPM+etbtwrjV5tB
1AlLn8DHgzXybBUbWbULlKOvcT1aBBuErZV1XRq2q8QGRH2ODNKU+PxCgdz7wTBVoe8RhJbruabD
POy9tWlVzKHGmSO0IM3TUnWIRtFWuMGyq7qClVR3VvvFI4Jd7ZYpMdqdgfDciDsrM6ORgXz1Apx+
DfYVUbruJxPtsnzqtKFz42wl2CcWq5Pa+8XLfC+0M2f1I6jmxvo1ka5Sd2zC8xCzclfOaaI5zcnX
0VGYddC/FQtm7pnocdayONsDPx+vCKuYiEROr/hALLErYSej7Q5XdCapHRKCWdXgOYUxUyS667Dj
oKM3IYWgPd+ORS8f8InI/OC6tekcNp/BeXYRXIVGWWHbcfLV6A6rAQYT1QfxJbcFH8+3PmOhiK0g
yf193k35gomgy4psl1hppe4Ctxu8ZzZaw3sCGU+5HyIo6r8ZiSPzDx1GYePGl/RcI9Kou/UW45OB
/ntZNn+q1wXfWVnZx+pGpS3B21STod4tSLV7iStmV45al+1VLvQXiWRTj/oxRUCdkAWP2nWZxasr
8kHnHOdqgwhtI0u0+p0u49ueruXYkDqZE/j8B3/rQv6rn9wba8E7pvcXA3TUdJ+7hmCx9Es0/fgp
20Pv0Y/4WPHm/s9YEZqsqBzA+TrIotEvXfvpXSuXfl405cVq9HoPnJ6FSNPwgIZelg8HCTB8OsMK
cq332rvb+PnPRiETXIgHSAIY8gXGVXdzgNNcCpMrowqhhOOkXWr0vVqTmbgQOo4sr/ouVIGBw4Tg
ELq96UYjTZafxiSqd4bXbxQKDP8shoDI5lBGMsa9mpRITzmz7WjFpfKRX7Ddr+uZlmHZ0AVp26cO
/fFwWYqeoRXOj6+5l9ISQL6Cjc7AhfH3bvubpjOLB/9DZU7N5YAf+PN10NRSpoE5iJtscspns1zz
kzSALLCKlZh/iha85OBhrIAbv/v7pd80+i00Uqg0mUxC3vOv6a0dH+hoo0I5e+SvfjbHPtlrtoXz
w7amC+bL9+Lq3/ypvPhA9tCjkIuBVetqmkGOllhraynOc9o1UTrPzr0DHv925TfyCmy9qHl44WNM
33vi28jij/ePK28sli27D4/vNY9FuRyMezsoz1KhaN8Vi9/nD5YzLgoH5m8ZwyhI81vQxER+qmpC
1RYqnL1XQ0xZ9B5/kLuMS7Dri6kOXnJN6euhYHWy945b5inhYQQTnkoflh24c5P0vb8/qusBCYNj
HpJHjcBYBnnJ7//+X6tGraoK2UmRP0kh152Nm7UK7VSyzOPMYr9vsfne0JVpUdS0hSKfgEQsFnlX
Bu+8NVfr1+9fwvx8c4+gd+HX/PnCbqdj0hFU/mQBJyziFIbfYc7W9GC0a/85mBZrB6v0PZ3r7yXi
X4+QyyLHAIdGfBlfi3ctjJBDv06Z8sqnos7aexAVBVZ8vbJO/dyseZhs5vwwTaeuDW32zEPvo3rx
SYmjk9ti9wRYRZbMO0/l6gvafhQNc+jirKdgX67nc3kSGLMuWDPaqk6HENfwGHvSGvHhSXAwYdqN
HnUhBh8Rt/XSdzSOcxMjb9loj77q8p8d6/yPCsNPHVopGsrILNPxIOdyfkchdD2n57d6G3qcG0gH
zXR/6/f+9QZRgjhy7dLlEx9JV1MUgtYixAwbZkhgmJxDJp0w7JCBGgStcR7UIsIOy1/2pFWfeTZy
uSxt0zyPuWH+35iY7beRHIpIlKXZN+xt2PzHb0OaZ42B+kTJKy/ItIOPpnQyPezqtjo53NH35HFv
nxxXtLY9mNXI5V9/XrG2AznV2qg+lVmCS6sY0+Qm4HwDZoAuWha2yvqHs/PYbSNp1/AVNdA5bBkl
UrZsSyJtbxpOU51zvvrzlM/GbBJs6AdmFuMZTLFCV33hDck7VaH+7gDTMyVKDDDa3BW4jbtU75xh
eAmpgX5xbHf8GsPiOmtjHG346M3/7h/P2X37dzwAhew3zXObd/9yjtLtqmEfhxdzsuDhZ3UOCDcZ
3/TCUUo0whVCPt+rP5EMFgto6VtDg3SQ3UEUxZCvvhzaHtC+IEQcX5B3rx9aV7GkLJX1Ky/Uehe3
lvmodsJ9SzOzebs/aTmpy3tCan6a2BHTk5H4ntnIqQbSvWZknvX4M/ICZYXtELVVRejGAkzsxli0
5qGbIShvArGcvd2iKL0xNcfpJW61+qs2uM1RCmG1aEQg3LvQIr5xYhkMdC1tB3SR5np3dPK6GNDx
+IJjFxYBDWGwhuFn2wIwVluUOuISNbX7i3lzTGgFHmgph79nX0nfdIo3kHu+cHn8QlGrL9ZubXrK
Lo8rE3Wkpi6ahfD41ppaqH8BazcQQ7Jna6pROTKQGGaaqG6+FHr+nNWxcUrG8ef9uV2/Y3wV/wwk
j/A/dw4MTIkJnsYXrmfJ4I8wHa5Q7ana1HnzsT16gFZp/bo/6NWCghQh8gc1CV9DIuwuB7XKZHKT
0BlerSok8faCnmKKH3tWuQtzUDpoBkHaXNjFv0yzf78JVLQA1smrX5NwqDmwoS6LSUscp3gDEWwg
ezchd74dvIToISyi9FNeogj/KPRIfygDWh87dyo19THT9dbbi8Coy8OknR27qM4imJxPZpnVO7jn
01PZ6+uysdaJ00Hv9W0naNfpYI/qfiyNWCGTtxD6pm7sITaDYVLwIkx/eGh8UVZrO6gzeyWKCD0W
0DfGJ0MEtDww+axOXYgaBobtY/818gLD/00RQ0w/smgofufd6D4NegfpHRvMoIYprbvxwqLNswRS
MxIVmERAubhBAY9dbpVZdI4/AtZ+q0gVIO+ICDKX3oyDv9cqSF3ACiwaKBF1i5808yh7J1bvoLRj
UaaqxgybyPedHa41Si+2lE03wY9fmYAWRVA7rt+8aVnvmYArcvxn/UzBPIUMJt6kddUvfIxXUZcc
EyiQzJjAAgFNuVwEQeG97PO8e+szre1XIYl2u46QyMgoF029uXW0uPvtYc7srku3Vj8Ir+8HJDM6
E8NfbcorsEp4pqYLazG/JeTvssC18xFx1QM8vPxdQwG7wvD74s1puvSDmFr/AWCRmOSDRknh3QsP
R9XjFcVQDnLf7DGjRmBj8kk1xrQC46fvt+4vUxi92NAi6ZEScNw+XTh988uJ+QHjk1AgckIEDfTL
+dVGA0DBKds3JaUVXHlZeQKOp+7qOul/VdyI+TFBV6ZfAO/LO+/iogBgJxNiRrf/mgJdDpsiYEi/
zVReDZRO673e2M6z0br1N82JEE9LufS5rjInP0ZTlC9t6t/E+3J4DjaoSSp4wK6dOaaw8hE7oHru
vKKuRPvDGtxk+DZFYrQ2VmU7zVtt4ALmpr3Fkcv9N1czFOthHAM0kHSziX+kwgi9fW9yy+5p59Yv
7hih2hLrtVZvJ7PDK7YZezPb0GzRI+wwqswmyW/d6sH0y0HpyR2grg17jKhDQNdYuyKQo8Va326G
gvoGsgeq9+aOEos++VkFrUdo0VYxuyDexzknAZB/W7bbXvg6RvdJqDQfhiHw+me6Ct4f0ji3+NNH
42i+jBhzFJ8thA8Yt6tGCMIrFd336oPtq577+52HmPMLTssGAwu4jwDicmtDtXVKdxLeK0oU6FI4
yM+84omXHgs9LOwtVhj5ks7r1SHGnhfoMceJtJWsYvaUAxjIEa+gGDpkYQnaIQrM52bMEnqewhZS
2YfOyBdNaLm/uz/ZmyPzrVLfoMylzznAiIJM1Ku77I1Xr+dLoSqpNnr77GSaivrziKFB4i+jGOVF
8O/5teB8gFNHqgS4N5r6s4vCiWseYl4/2RJBkriqNeuMCIbjHUq8J5wdZbm+w6F0wpYxUtQjRiRK
vm6RQQkOmEbZ4cFzc2qnahc2P1K600vB1XxdKHj9pWNzuRgGv3b2pvlBpOYGRnVvbWxX5gpATfED
Ucgq3/qjOfwYrNF/KdEBUDb392N+Xf8dF9K9ZDaQvc/pKUHVAV4ZMnFSLL8Aj5Oj11B17uewC/Lt
/aGuKiX/PxagdB4tCOhzv+ax18AZaIryVg1FfWzqpvjR+TjrKaGurQutDI1t6qaeta5xmo8eyQ3s
x8Zyam8hXp/fpfJ3SP6zoUMJ4s2enf7YpIOPebL/NnaDazxMeCd+Teo0o5fao3pjSjDQOhPtpD+l
IU/lOx8t3iqd+f/1DYK4qs+2etLcuHAggJ4GX1Uj+BSI/nS5358jWtcQdOnELaz89YTliFzcPMdU
aublRKFz9ygIX50Qf2oPZmwVmz7t+49pAvd9VRm8zqqwxxxWpF3v7++6nM3Fl8dsQWBqOqxHGMnz
AnMIhAbZiyY+lSJR92rdq0950voAAprIAqfVd9smMqxnHBGrLbXxbGGzrw/4X56QSYhNMggI//J2
jYPRd8F/xifRjf1R0XJnbwFc38atqSw9k7fWmbMtkyOiQNQeLseqHdolvhYmp2Eqsl0XWOm32jH7
lQK7bA/xbvpG6RXH+iaJl3LQ6/tDStvbUCWlcgdcncuh27JXaEN78cmdbND+lRe9qEFbbkvQMYep
9sqzr9CPub+385yJk0z5FnSNg72OpE1eDjoMKW2bmuI4ClqwaUEwIQQcamgtrMMwiocVECttid5w
Y6YysadJjp4DUeasyqloaExVYZ6ewPzZh6admldO1kQ0i5MCKY9hf20mRbz/GCGm47GwVGvwv519
tFHj+VNrTNkJpMWBRp8w1j3Vla3e+6hd3V/WG58M5RkkqymtSeGC+ZGd+FhRzU1Pue9331N/8Laa
iZYN7snFIxre+rGgLvUNtyztAwTupV29PTygo79sberIl7vK4gvkcmx2tR3S4Ti0lZutoJJQxU3b
3PlSjvDlA82nWxiQsG5K/DfshTvy1iZT1kDUWoVuB/T+8jc04UC12o+zkw+X8MR/UW9iB+nUZlBR
NvWiUawGJa/fWRuT5xnRIoJcG/t3jtjlqEUaelVfhNlpGm3xYHuDam+Ruq73eVHbYj3kTblWMw/G
TkmCdX/Tb31LpE5/DbiA6MyPNRlrFPOxZidnBK+17oHbgjSphz8+0lPJNp/Q5V0401eJNHVI+j4O
ny5FCMkouZxv0AExd0IjOheKPraUliuYomHfBNvGQhAH1GICkFBoysehI1LYE0BbB6eCVQbKSI2S
hRznOkCQvwd2NGkjoiiwkS9/j24FmPE2QXgefWEAdcz7zt+HfCrcLWYBIjMgDxq2XlyEzlYdmqjY
VLjqtuuQapi7sCFXnwG3KJrqMlDRZT9ltjijGvpupxuCODFqfo0gGp6CHtfXfRsNaKU0tYpHSgYM
ylq3th5Fj5kDNuT+obj5G6gGqyQ9GHvMN8gYcUqnaR+eq9qaNj08jwelCJMfcdz96NXJeQuNFAXU
zA+mtSjjYOF+v/oKWQI6WjzbfBN0QGfvWd4XfW6hdHjOVOFs+V7KiN6wX226pvG+abTsn5BQCxdC
0qvSBqQuekkyZkAilrbk7ALKsSCd6qhSTmjwxZscZ3p1HRakcYnuhW+pOTjIHJejBMQ0TyaQg4dm
jHEPFWr/3HMwF2rJtzaB9rgs1fOLeHEuT+VAQgKTxhFnY0AqZBVkkCqGMZ9UlEYidWWko/Mk/Lh6
yEc33/DdTgun4CqsYD1kb0K2icgP58m3Zkkarj0hCWyH4hUUj3eS6lxPiWMmb7Zi2qj5hGXya5ji
/nT/AF7dSgyNOa3NZ0kKRJfzcu6gd7GCtjgB2lDnD6gh1exESTGpDMeD1RXu/v54N04c6Sg9K2qi
Lo1v+Xv+Kf0aU6h1IDzCMxFW/9KqSUMqpqtrO7TUzWT55qdAcBruD3pjkpxtEwgi2SG1Dbn+/wwa
uzGK1r0enT1Ef59hfnOtlJqNtHmNZbWyxM66NUcskJAEYG15ZuS//2e4kdTAhlUW06wWLtqiyrTW
qTrACw3Q2bQFiGBDT7yFy9Xi/3oRh8OU5C2XnXZM0a5edaXoYaUPbnzODPzd1CxAWq2dVLgzMfWW
+wt6a4aeIwNREAwaEeLlDM225kqFNXDqHCzWB4rVL4U2IgU+RQ6YOysmqVWDz/cHvfGV6Dq6GvQG
UCOgCX456BTYiqF2qXJSWsUrVsKL4rPRZ85GJFa3IVo3unUG9vPoRLaz8IXeeEmJRanC2oBFKE7P
G3oIPKh6ZNn+SeQY9q10KDcVvKdKD5B51nwQqDbuiQnS6yjl+lmzLjARpQwL/3oVN0m/v78WV5tN
iZyePPktmyAj9Mu1CAgcxwLc/wkxcPXRHi1Qn2Hdqe4maQAeLGz31fcjR+NckYDIcz33kKh0XcR1
qwYnVwm9rd+l6r7040OboRaDGPfovdyf3dJ4s5fZ18uhGaBNnloRh38mx6+DlVN2fYqer/0zTESj
/w8zRDONTBJ8DJHJ7GxhUlSg22MGp7AsfgilhZvUOPFrDVyNCWbh1/dPUPb2LPBglPfnnTaawlFE
uTE6qU0dfgENmh5SR1Q7xadrviYgdKPH+yNeHxjSR43CmDQVxXN2ds+HtugpwxXRyVZb7Ca8TgOT
qFL66IpUXVrNq+sBtjiJI8sJl1dT5zVAF1lHjZprdHIj7joFqL9/yDqnKTZDlY7TxnV841ELAFvv
7s/y+uAwsGy+U5PgqpiLo2ijHlu1bYWnYABVth4LL1E2ihnG2hZMfv0GzQx+3/0xr64lOVnaiRit
84EA1738FKEwoCDqt/GpaZr8zQ8hxwAd9ryPjjK4r/6UjL99o0oxLEiCeMl+6jqipspFx5ZCK/wj
YofZvuZNGJpKbMQnghv/e1q5SGmngSH2SupbP9EDDBHXKAcdOndA7l6P9bCFRFC++z7iZ9iIdsvA
HrzELJD0caVMYWZFJxpTU7etIisWWzXuR5p0ivN6f8Wv4jU5Z+JVGUGiMzY/XpCtx9orlBi2i4r2
sJcN9c9qpG7r8l7uQo+SwQrIXvE9ywSYd1gb8en+L7hxzsid/wbsUs90XmBMw2By44maE0oErf65
mIpgHwtaQ2ucEcROnZJEe2+QKsuZPEE0xvmurtpuGk2NQTGs+DSVbVVvSuFRv7bdIn9RIKg9QKn1
fkG2adp91Bqi4TXwgwUc043PmmY2tUSgQqjIzsPUBFcJxcIa4QRM01VWheYkH7pK6X6plJW9Lc2I
3j3DMc0XvmpZu7+IbJi6y53M2wuQkC7K5RcG3ZMArvKTU2pGUb2Nsk4fH8BPpgu7emN+tFzJTChH
oL8wP1d2C8I+TUV28sLa+Go1LkxAOOrrGu7QK8shngcYyAsvz3UyBLKOc0z6h50OpafZY1dqAwY+
fpSesOgdxI/YN4tkj3RoSwFKMcQLoWRlblSe9fan2proL2jou1Uwc7v2EYX1ZtoqZR8tJUU3HgwE
c2BN0A8lN5pHW8iDawJVsPSkGWUQbAvYRSvaIm53RP67GhYi9BujIQiMljXLD0li3nTNTaAObcGO
wmhry88Az1G1pObpxL8tGH3hwp19aziSfyIZ0OCwIWd3Nj2xKlcrEHVQ3DrY5AY51pp6V/2fgkfZ
t/uXxY3jy/pxdsHxIPowd6bS6hb3GDwoIGJYxrQPfJyEDn6UxW/3x7k5KUOaqKEKQZQ2O0hIN+QR
V0N+Gou4+KZ50JyQpadLnmvdwg18481DTIH6DU7PCJ/NDwcKo2j4ID9xst2pxUBKK7sjFDHtIZkw
d8pqW3tF4TraJZPRLsjK3bh6eWeQzyVxpb8z72dlgNSNwBizk1qmmBmYdsX5j31nX0NofWmbaMk+
+8atwG0nTwnRL835Wag9jIBDjcTJT44q9C+esJNNTRaGDlkSfwj8ohRb+lFAOe/v5q15ouEH1oT0
nhtJ7vY/SaTWlE04GmVxQlGhXOOQEG4LI843xlgD0kddev/O8dhPsOg67QVw2vzD5XjJCHupHBPt
ZNIaPmIOUANuMem8w/OFmFrDFF3qF14dWEaR3zolKIo2iFldDqmYLmV2HChOAiXVXZCM9XMcNDgR
pEMNmPr+/K4jJRqCNG1ARaJNj0Tg7BVJjCYH5q3pp0gb6xcnK/tPbg+PbZemQJCQDCys8qHTNNiy
iZJgiFU6j6AFlmSxro6T7EtyFVABI34gdLuctEHbEbkEzThhbqY+QD8dztgeQTpwuwzzQWuPWVm0
ZOd4hUAmVqLKA+2CdqgUC5tNPkv6fBSxqZ/wkUrOUdAhGIhG7Kd2rHWYVcNQ/lQHAzc6tZnOWVFF
m0E4WJVhj4jPdolWwVgFw5/7W3J1xPlRFGVo0WJMSKVk9qPyOK5VtbWMk5Il4c+uDhMfV4ve0+Ef
+yJ9qMIK8Mf9Ma/PHGOieYeeFOgylI0ul78hWY/ywTZOReY6PyKs+T6WqC3AHwv07f2hru59OT3J
GwCuL4WV5E/55wuGqDjJB9Q8dUNvNmvkVrJkU/XKkvrYrRMla7dciQSH5ryaKtxWNctRWBijJcUT
bX3zu+hwC6mFVv+2sP1IVq1hLD0BtzYPqVGwUAAacBKeLaStjEMe84tOTavG9qq1OriHYY0uC/11
5+vQekj73F/QW3snleSIzrj7r2C4VVPSxhCVcYKGYD4pwjHLfdIP6GPknbukQ3m9e3RMmBhRApcT
o13uXo6nrpLGkXGqQkNXPjooZRjbpqpV+9f9WV29pWRNgDPYQVo1iHrOvgKYqQBmJguzYkNFoNhs
ZD7uxb76JeAu22UuCueb3oDlgYStkywc0uvDw+jci4j2y0ho7h9M1bDIgta2TkWooQ+vFMh99WX5
gIZQtRFQMJWVZ4/l7v6crw/P5aj65eImcRkmia4wqjp2LwGKL485fCh4Gbr1XwRPeuFxu7XGRLFc
t4TpHhp9l+NVqBz0uBfaJzTbk23i6sGWUmK4Km1Rf0CYpFxHPoLNWMC0/8NMmSvFARRbeezkMfvn
Eog6gZ9OO9kn9Ktw4ExMNVwH2VRX29xD3C0YBW44719c2dmiVkd4e1Vi7wYHm8UqsU9lEpsPsND8
rdliZbkBUmiDj43t8uf9EW8dIpqMKhEh3T2+m8tJKiMQxRiLrlNT2O65qwY93Q0h9jvrSOiQp7U0
p6nb1CgNL/GAbg/NsKAmNc6//Pf/rO/AjEoLlasTaPwAsyS/wruwontYVVr9iEMTKw9Gf8ltVt5u
FykpBAfKLbLYhMYx9tuXw8bj6GYRxopnJD3UBwupnwGYW/7HpaXWrJIEJjBQYWeDWIlAkc1+73kG
REgdWtL5XMid81m3XaNCPFaKcxsKHUGmujlrodZu+TN/XaDq/aZVo3F00ipYGPlqvSX/wQGTS2uD
BZ9DF4x8sGqE+MpzJKIMhQbN3JZ9l++NPgzRYCnEIUyTauHRvrHaIJvABiHFCNR23m4oi8KFdFdX
56CCs1PlonxCErDaI//kbnFz0raY2hdbbEHLL2bfKAvf8HXoSPdcdgeljbIpt/1yt4tMWF6G0tnZ
RoGjRfFB8f7YoHKnZ9UYJ3PvECxhm2pbSk3oEmbZg4Lfuf0Y4za6cF9fvYH8FHYcHpOEEFhzldNi
iE02IK7PMKYwPhWTgdnkGP6ItN5aqDjpV0+gHIvmArAy6nrAFi+nLaoIqbLarM7QLAtvLQhrX8be
abUtpnf1UzW2itgSzPpoLUVBhnmT1J0rMfmh/BSEUCPNQYlqnAYTSvfcfVBLcE4SONdGivPJCCzF
3yGraCMmXUTNtPbafApX6LO26GnB3HfWQR5PL0kNZfSdNxZTo+TCawvGSPpjX05tShCgaDAHOOvI
pm6mXBqw2V61CTFve2za4iNxXbFAhb169BjThbmJ7AwfEXfH5ZhAIgFiOqI54zbqMFdppz7QS5om
5PBUt3h/bVgOKJH6krMApnx2SYEt8irf6pozWi3muahpPnL5KzvhqMqBgiFgl64to60WTVm6Dlyj
RV0Eu+R3LzUzpg0qmwEenebLaXdIeOSDWrRncE3BM7/0W5uEYt+ZQ7pV20p/8Bt9Ccx19d4jWG4B
6uB+RtramuN8BhHBHRvM9pyUKHWvc75pMCQWAjPtqJqH3kndvaHj7Lei5vT1/nz/0twu3wZZ7SHX
4i/sy6z5PutFDeW8S85Up4O3PlbTB3eoWmddZiKDLlzW4w4bYTSxmjTonwbNq74HDeJVSoX212Nb
ay28uU7Jf/covT9H+FXtWmRcHpAwFiuj+BTkO1XRvYcIXt8+bIF6L0QQ1/ctMyBhATzOFc+ld7ll
8ah2FY4qydmKx+hbAzfrqUHKTV+ZyGRslURLNlpLYwFOcLAqJ0N/vL+EN74UmC/0VChJACSfsz68
xq9zoebpuXCN4FOJqtrHQMFCFbNCNIxE4SzUlOZu7qANkc8GNsuGITOsz7esTeIEs3otO9NEr55q
3YkfsMPoULqcpg63ODN/9jwRvJa6k7YrvxtVZZ0h2/Q5hrb6MUF46WWcqqFFJ86Ebjw55YlS/bQB
e+9tEstuNgAWlc/0MON2lddJG68Ha/IfKkNPXwwYYmtnnNAjTQ3etzAtzac4Dsik7i+rLsPc2cmU
7T/SX9jI9Mhmn+KgeMi2Fnp69sAh41eDxSwWAnaVZ6vGqvvvYKU8dPdjBHXo0xlii4l2XDxKDr+x
w7bFbdZpV4Q/66lQvnpTYFY7iGmmtRoKah4SKDOGq4TP7ABcB90oRw/sD4WeZMr6/kzmjid/N4xt
oo4i8TJ0Ni9PaEmPp8qxBCfsCatqa+oRIo0FYidrnaLxw+h4+biBPG59pJcRyfdFcx6Rr/VfBZbg
n+ve7H8YKs2zDQ7VCaKn6WTvdFVJ1qi4/Hf/x86+JimwbIJOxpQLThuQl1kKAAQccGlp+gdAE+WO
xr22oVqQo4BqQNGqS2fTobi1R5kEMdiuCbf3h599TH+Hp9YBDRkrEpjPs6WK/KQG9O+h2GnE2T7P
sMKJtZSKh+sGxOrBO0UKqJLS1Oa7RT6Iwh4x4uXWFJPvVJkyJYcRmSEbDFev218wX3ZVKZzs1L9S
lJJhHSbRIvV5Fpz+HVpyt3hm6UOScM2HHmM/b0SCqn+qfkTWIg3XBhCMNwXhsWidmd1/Qg3GhQWe
Y0P+DkvaQ3IHUlEDGX45bOq7No3XkR6+qo7GyujjfO+OWfQlyPsMDSiYjHu7cjhsVqO7H+O0gydX
0HL4ZVeobd/f7pu/hg8DaAjoYlud16stHWMpiRE/NLUSYIUypP62axPj1VQQAl/hPahLjS1vOtGf
jbjT+6KO1rhLT9Ezpe5m4W6dPcV/F4cGORUiCq+EIrPjZxd926mpmh6atP8T2nW3nbIKFa7cN6ga
0WJaOTranGqgI5d1fynkdfbPdSeHhpAuuZNU4GQUe7kvCf5+aoVo3UEJKO3agZaPK26Hnyavy9v9
of5K0c/HokmAQga1ZaDds2kiS5W1XRvn+A4E6aNhJNDus6QOP8OQy/PXeqjyb0J1lGAHYRV067po
NPFVaSgAH00KEvoGCGBurQAol396u3PeWiOItZ2KysX4cv/H3loXgl8K78RHvLHywvonZ07KqenC
uC4O/aiNr3UpTtFYtR8M3/YX7umbIxHyEkK45G7zkBfF49JVMlEchKLqu8kWDoK4JHHbtBB9vLs/
rRsnjSuHWfHhQwCao5Q8CJqDb2jFARN6AMWI2/XDI04f4mOvVBoq2p2RviBHYCJTMqVuv3DQb8wV
QwYK+xS0Xfu6sK9GE4W0uDg0ZRo9t0Fqf6qnuv+mqb3x8N6ZMpBGfMsLBhBiDjBU8qoz6zHrDkTy
6B83OIsqmWI9Ek4kHxTFDj5Qxn9rdbFUap5lhGA2gYnyUXkwYGgOz0lsZdapjo9oKNLCbviUtpzn
lUzZF5by6h6nvguTj7oZ16lUk7g8oI0b2qGuVu1hchJtOzSKjv57Ne1VZVTWTVXVD4Moz/fX9OqV
lqxfOmAudDiM3OYdEpuk2ilsqzhUOsDwtdsk5TZHmfVVHXB6RNYsdz7lRWWhIu0LZMPiKml+3/8J
N6YN/AwmF1mitESbvSM1MpuBDsfnkdaLg0R2X2Bpr0/TMXJ7DFxySlGrpM26hdN0vak2hSQHNopG
HHxFTFCzOLJ6tMAOOe72wUrrlPiz0SAyf3921w8TZ4eAjTozBWdJLLrcVSUsgEZh7H0IPExr3nqo
Cch8AV7JT9XkacNqDKMQlW4v1JTH2NWzZtejXiZWrptkefNQtLj5frn/o653XVpMSTQ6cGQPtYHL
31SBXez0XukOSUsFj1plibW4GQ+P3DKZsfK9If7jR36/xcmmeDQazEfu/4DrxecHSGiLpId6zjxH
V1o0eVsr6Q+aKozfxqgY7UpJzOndXxSlYIB4snQkwd4ySPz3yrf7aqwLpzt0iF9+S4zkRDHH3QK0
LJ5gz/UPUtx1MRKRB/biUaTjCrCcGARsCxWI2Y6HRYMcrK0Ph5FT+wl7v6JYsxlqu9JKqUkJzrJ/
DZ3GQJawGWwCRM0vdxlmZOMGMQ5KmwPHNfxohUoAgJB8hUwjGay1YfURoV1c184m1aBZrtFERZsR
JrePPwGO3iZhV40/qONUEOXiCLDUkDbasdHUzMeCc3C7dBVMfvIMGzYoXmIXyB79gBGwttM17avw
7Iz/FSpkxQuiwhV6qpQ4zVfTzpX2mQ/KfcjCMda+azg/eH+mTqtJ6hQD3lAbdr39JIlm2orqVmWv
Oo1aPNlkABkWNc6GQ6bkzRktjuLkF61XHEorN37AVKkhaaZZOeor7gct26AVYFvrosSqkL5um+yL
oWiyMzGn8idDxdp7kF6byGWyLPkKJiTyil06/Bfkg/dkZliorTh7jYvGujN5+w4EkbsWltY9eUOo
VyscSqo3Mxrj17ijio+Hue9hSdDVQKp9ZCqHfY6176sCi4v1wl7BXE0I5mMUg9dUcJ70wddBnJnR
8CeOwqCkBE3pA21LTAEeTXymfiS11aPxXzmG8gFp7+4lQjG2/Eaft/vkY6vub8ggC33VOZOYngvY
AOXK0Cun/6RDCVFWVHjCFx9pungtbD+Jt2ZZlO6jVjb4W5ZRigteHfYBZi1WmFb/sUhID5d0tbJ1
G7kU9jBfcL/7SdLmC9HNPAvlOeTWkGh04g1Yg9asTjIh0WsTW1YH1+jVU+Biab8KfVRSV1EKgkxH
wn5cK1FqNh9AkAy6v0ZhRx6wolWfE8sTWJf4TTtgUEoVdpc2zP4xCiZUeFY2KQyC0p5RTEsXsYx7
Z5+l/LUQhmmJgaOcPa+xGwoqGGF9cBAU29jYz3arVI9yRPTbFgSrM3xBpi/HKatKP9bYZsJJ0rVD
E1fud/B/0xIE7ipyYhk9l6eeBwgCjDd79zrEcNJGtyuU6XGCj3wTGcpR6dGtEtq48NjNa/lyzyCe
8dBJCzpwB7OkAAZxRHSd1Qc+bzaK92foUXwEPUmHvfuUasjOVy5JspPk6ZdgKIOdnwCGWjg7N+aM
JARgDC5+cpR5quqRKLadX2MrWI/2HgeI7kNa1eE2MXJtYairAgDNC0Zy6JsQh0OduLz7dZDQhBy9
eUgrvfycxBmeB50YuRmSPCi1dVcExdf7r9pVJAMVhbyCRQbcTj1g/twUmdP0pV4eTC2wPudRmj8C
B1c+6Hk6/VEUgXQ+oNylcy1zrItzbZvS40+iZCXGfY5Ki7pMz7xmNI848lDaRQTe/g6lqEML14bh
hyd8LXZWaNXVmuB2/NlH6MtsxqlRQultoi68uVfrbiNM5oC5B/ZHUjAnxk9JUxNVOdaxpkvzOJGw
7JrEVDaa3iprfeiWUPfys51Nn2I/hW9qTNT25tW9qbMBKVSBeaw6y9ryHvS/okSvtN2Eq2NOh6GO
PosA1akPWRoj4PTOLQfbyKrzkchoEv7R5SkzxzoYNFx1jr7FR9wipIbYQNUfK8tCfB2J3fST6eWK
urs/7I1FdqUGJLo5JPkIgFwOa5WD4Xatqx9xxvDWqeaG1SkhUPyVBCJTT5GNnuH9Ea9CRilvATAP
XoNsSc7hnGOAoa7i+drRCUf95BZWttMmTd+jMmL8wsbSw8AH2x+EnU19b1LaKxZg2Df2Ge4VTWeY
m9zfc+6P6GtwU7qhHSuoB1/ToTVelAqeA+58ykOcDupjYovyQ6FKNvP9uV/dWgDI2F+0R6HJUGOb
fdd626T8oacd47EZ6xUWqdOrXnkIgQsUXRf6j9dXNaMBZ0LxgPEAms7CRxqSfQ43XTvysUppXgVR
B7jo+iogxt1k3GsPEMGyPyW6+C/Ya+r946AP0buX+/JXzOZsdiDpkfDQjmXli7OV21yZhTMZeNT4
w/QNWWJzXaRCVDDSMpEvvFe3Vhy5B1DvSNeBHp6twZgivZ8NrPjQ+nSQkPfHckYHOUgbwwkXtvf6
ZCGNCVQQeL9MgucobJHaqWqXtn4M1D42jq3q4mCSp+IRu0M7xGDCbH75SjyFHxI/b7OF/b7+lKnR
WToQHTablqz88P7JUYwoGHN8SO2jMvm4Qgmk0sfN2Ibjs1M44YbGhbUgB3BzRIlbgVkgyRWzy8O1
+tbLqZUejSwttgkG6PVKVTPtc+FV9rZTdP39u0l+T4mJF1nKkMt3858pmi2iCujLOsdSg/9pTL2R
blPQyyqGSU25MNiN3YRQDpeBEI+izVzt3FZUC7d7Rz/GsBqfByO2X1Chnw56N5WrWM165AitONzk
he8spH5Xp1Y2l8D1EtfgUXhVwOk7hO6rdEKrLBdmvVPjQSUyjqcih6eJguHCub3aRyrdnFguBMR1
QWrMiq8qHlSENmrJTONC2iiFjwgDxccQqPhjgvrRe1cWXCPXIE1eGOM082fj2VWE3h02ZEfLipRd
UfJlFl7YrAN6mVstj7VzrAThm5Z0xud3XsCMTCRhwJSQns3m7AB5nWJ1lj5WxyZq9M+qPRnPMTDF
dYTNRbG6P9ZVEMdYoIssbl6QRmC0Lw9rkHKze6FZHVsT3yRLNPGh4jXHUacDtKCRC670qFyq4t7Y
S3D2nB8KxuCMjNmoIoSCk4lBP9ZpY4l13YfKa1Va3kuHvcIWYad24fBcPzOgadB7oVfCVQAHfnbF
TkHo2gqAnaPim8kXPCH86petRo7GkbUzynwrOzSjk29JtZ8U3NEjAkF+4FGXCvNFxcPrT8cgBUKe
hCyF1vv81+A5xacVuOOx0nNnp6bSCVWMvwjblu7b64IchGYaMtSSuXclGP1yg/MmbYPK0aajoIaQ
PuqTTXLeqX651/uMyi7K526/GQykIUoka6pXdSKcwUQmN8cR6FFURG/3j9zVlcUvQh0ElqrUvoTT
ePmLCjMBh41l17EYGoHGkK3VydoPSZGOOIQhIYhOtxuuRZCFzT4j83Zf7/+A6zPPRcmtRdsS1MwV
ZntM3VHQLBuOJg4dgOWBxKzpYiT2w1SGurkLcZnuv0MNMxaLCbOsnEcPghwNdjK1v90743LuXFiN
Rb4gnlskaadj4rAFzjFua4D6KwW3RuRh0j4X8Y+hzeJ2K8SUR0j4JbH3okXIn3ubwrIaDC2YmqMt
3Ojzw8KWSH0KKU8JLgNdzNnrPMghUJHtn0Uzemb9NGQKiSM4r6Z2HtxcQWVRNdLApDQ/CFvbTj4F
3mQ1lU6ZPypN0ICb486Ylj7f2ZFhtTgyBEjcGAQNV0hMf8o8NL88TDr/j7Pz2pUbSbr1ExGgN7cs
s23JSyzphlBPd9N7m3z6/8s9OAe7WIUiNJhBY0ZqICqTmZFhVqxFIU/4EyXs7jEGztHuWxsGwlFY
4mRpaLoe61HoxR8mndI+xc23LJ5w/Ip6raObqrEv+mvjGvVDwWeweQzAGf9nLJ3oQa/HOT96Is+y
ws+1qayfoO5SBQTO4byD+CbMN/yZvCPv0sC3H0R2Aj0Az6HOtb48R2WeKWGspMZrjhjdY8+gi/Bj
dMa2ngf5wS/tMJpEpwRBALzI1aOb956wuxwsjpMrKBuiiDdnPtQPjrPLSzSsD2NRVvauTJa+8EG3
gMNq5g6c5P0bu/KXLJefIXsXVBxuiKEPNLIbo1Lc18xC7sovFH603zaQITAYzGTlhrnr44Y5ehfA
L2kxMiZ6ubtebjGJOtvu62Dq89HNhFY9mUqIaGwVZ7smT+a9o2j2Xu0gX9r4srdsM3ZLf5NiDmxs
8ul8Fz0mQ1PU85i7rwqZPnRElK7oQ4WT/gTkOVIeU/I+z48TUX5lqhMOp/s7vfKNcqfBFcC4ThuB
oG7dNmYWLB0FCemr0kE5ZzJjssdjWcdFQbWgFUJ57OJkKxy4sWaGaKBAp8/J07BmStBw+Fam9t4r
6Xja7HMjRY2TRpLY22aSvkTdhBgS+O/PRjtp+sblvrVisl2UakBSUpm8ikVGuLUoNr1yTeuDM3r5
o0hD42SrWtCV8Xiggu4e7+/y2wTSxb1irFKn80kQIek617OpqAJF87IIcVKzyEj3IjU79y+ghNq3
yjIh5o6s0ZMkfONofyvVTETnua3pUNKHST4Vbm59Ra81z7+AXDPnXW5FwnJ8MTtlFPT2ELa1v6iL
Nuw8tRYPCKYsW5OL6xspO9N4BEl+8zbeJx3Uu2Pajq5Sub1mvCKsVx2El2rpzvBa7zSoiVA27uP6
E1GIodVCesMAFJu1biqqerHoJSWxlwj1x4PWpciza9X0bKfjgpxyqn0ZRmurDHLl+lgYERNQDxM1
HWAtlyuc4yWvTQVs2+CkWuTrtdY53+jdaoO6c1KIcb71BegymlLhTLMrn2Jo7XadnMLawBSvrweL
lmPMsq/KieGCXv6SyptRRqTOfxLIEKLa7SnLsq8rbRrto6KI6aFunKl7FCUaZ79gG/YQtLt/Xt8a
4+/Pqxw8gwCbqI1MQQ6AXP4ECE5KZKEb9dWDWzTa85HrCMpVwM5+OjSOsg+jJXtJhapGT9Rtte/t
xLgf3V6jY2ZtqlCHM3bQ8E/phzbEBTT0vypn2UG/5oUhPP3JPDyWYaOXHxF2s+cdBu3uWx3FsX3I
NQMNXupHsfG5CKfFepjncT5btTbMT044qOou7dphfIisohoPkRkb8a7X1ehjR4gfH0FO9/xB7sGN
4RoLSHO41kZdbWjQFe4eEcGy98kfFBMVWtgS+Tnd/K0m4+xrn4Zilu0V8PgId44AjruDOU259hkQ
9fzURl40f9SMTof2lJFlcz+h5ej8TKdl+abGINV8LS6Y0Ln/Pa4uBDN5+Om3FIpqrLN6JFALdWKo
WuNXyLFV7WjpY/MxagzlQ4eM4t4qiqZ6JJjcqoqu0jZuH75KHkGTMTIm+eVBfXfpjSWais6qvVfX
aJZdpWTdU1dKWH0pZvtzhmDiH3ZQsEjAR+VCOmBJf7I6+qUHswjMVt7rUFruPoRf+vPQW9OeiBNx
4vubehX9YgwOb2RyWBwEkms3k820x7q2jk/g3BbtMbMS0GuAtlXDX2htCmpyauXum1T0Uh3TQWXb
6YWa7RMrjl/kLc43bv71hvOLQDrRRpZ7sB4B6kKX9jfDY6fSba2/BNL230nRabV3UuFL652t9sKV
W5dbgNtjVpumIaOfl1+YaG9OGCSMTpVl9C86Zo+0NJNne5qtjXf3yhQUbQyTMY8oyXbJVi5NDfEY
kmfZ+msLhvHDoCfzB6VpExRUGXm5/2XXrhz2Mkpx9A1Ig2nGraPlUbTRAKDJfsm9pFEOfdd4h7EP
LdsXNtfbV+ree4J6FxZlM55/eqVwPt3/BXLfLvwnIZVkFKbiytWx1/MR89QOddPmw0mNHbva5xDt
569RIwrx+76hNzbHtSUY2zx492RN0Fp9wSZi8i9Dpp50CHT7rlsM53WeUPjY10VofBIV5DV+I7Q6
JomD/mMXTXqhHHl3qYH7jGfbyjdtAPF9QkxJI7fIhwkdR7NCINxNLXr0iMna3o+efB1NLQAtP8LI
M0ZnIxC9OvrsGAyuMLpR9APZvFqH1rYDpVkmN6mO9M9D52gf4TnSnkMIUP8dWmULo3PDHo+bHF7B
09BEXR1Hbey0VkMx5TSMS7XLzbD4zUulCz8zik9FXdkbLvzq+FOJZuxBQpKYGyfwvTz+nZJaI+Fo
f3IXSDC7xA55a+xs+U0qOny7fyiungtpi+cCRB93m87ppS1wMF4K3Vh/UptWP2nprBw9Nw1ftKjR
j91gzf/q8Sw2PuCVUdrRjCEA9cFtY3OVRE1O5E4oMMMy6Sxy6gu+QFufsgdtqMHXAfFxdmNWZb/u
L/XqokmrRG2wo1Baojl9udRQVDp63716qrUFRKFiJeInKMP46b6Zq68HcoqYiNMiRYxw0Jdmanpk
JtoY2slpXRRs9dIsXohf7c/65GiH+7auTia25IHkNrMqaniXthi9m9UEYeLTnJjlM3dAP6IHszxb
CUxNaAKV9Y/7Bm8tTtYMkQoBRUZidmmwVhPqYOmILjYUXKrP6YVZfgFo9QT9yrR1Tt7wwRcei5Se
l4Anng0CEbm66QzZMgQorOzDEkamu09bysP72UsH2r0a875L0xgebNFW+6Oq7ewMAAhW4wjCCsuv
PIRCYA32ECiJ5v6LAVKp3hU2I1Uq4+eTT53NUX4hROB0jMIgAfWfbi44iqJ18vEXgVtYlMd8qNFn
HvOh+DFlk/ulnQ1iRLUQ4P2R4k7qAFCsgqrE/X1+45q6XLluSQy/nBtht9eBfQjbBniGSDvZma12
HjlE6y5oVJGuiUNkxG7yYiFF9JFaW4Q2ZhSZn1KjRoI+NYn96ZB2xfDMIHatP2XJ7FJqSi1n9osi
6xhDhxvMQwxD17Mf1QRfXHlo6aJPr0UOV0W3E1ANt0xTJ3o1fKk6tu8nkbCW7MOun5UNb7dyBm+j
PIQvRBRcGjyefnmkRrjDYCht68DONeUsqmL8AG0q6u8AkQ5x2GWPtRUWG/u7Lvr/1yo+gIomU180
PC+tznoGE2BsVQEtm/xpJkB+HFGufpE8Aa+qUS4/Mgqh6JCp1vMc5cUuEQhq3//IN1YuHxXGVUAd
kTmtfG8/F2qlMgIZtCDqfGgp4Uec3PynMdTzB8MQ/Z7nKNzoecpA/N3BkgsnWea/lO2ob68BE5qZ
k9Q2RheMld0eJnrYjEBV4imO9e+xGJYnC4FMvyzEuOH0pWu4NIxBxiGZhWJYhnVf7riHJvagddUU
sLnTU98Z0RPeSznMtfq7qN1uww1fr1NW52QXRaeR4q37KGDf8UrlPAbeBLzVsZl0aYQ77ysnNvaR
kaefOwSPP0/esFWmWycLbDGxCca5vlQIKEterpRBAC2fk14EdeiNzwMK4tQETY8mXa59V0M1O9Z5
VjB50xBmpoor9h1DUo+zom/lLSt3/d9fQpAEFQTVGKr+l78knpemqKZ+DsJZ6P/0BByPltGmQdc0
1sbnXUeXb7YkKwFJJzSjhBKXtrIxUezc6kTgjbNHTp4sC7OOI6yIu2xx3NjPa1CONM3KxPMTq17+
GkYNUYl+pMHxFFde/J0oyyt2Q5g2H40a3sV9Us+G8pwVU/HLsuBU9FNdK02fT9pHu2kIre/3b+St
/YK1hw69LGwDir9cg+uKhoKANQfsKZ09UYM5QZZV1A+wYrUb8cj1hXAkCT6Jh2z8UNi9NBaPTbX0
jGkGjpOEkL20YXZYigUNy9HpkcppdHfaGuCQl+zyEpLm8KAQoryhEFaX0IrGHEzooAUFaoI73VDG
PaliJHxVqO5L3MbaQ9nAmdln+hJRF8nmjWznxqIBWlDBljsMWd3qRc+hrbNht9WDieTikOp29VoU
QvWnWrX/TZJq/HL/i177WNqb5AmwvvBBryaQ9LBtlhjukEDp3fBgO1mx6zB6sLXWOypRHe3dGLr3
+0ZvLvINHQDwz6ZhcPllSRUgSgYCEdQMpz6EpZY/FUPRf7CWvj6UHKeNu3d9bAFAyJYlJxcxgauH
pPeUfGFgN4joM52ZOuo734gG7bOYR0v7s4yZe86BlS1SeWwlvnG1uGUx2jLrjMApWy1mKsOjFDZB
NdD6+H3q5FVPGhmZU9ockDZwPhWJ4vyxRoxHNYLoCEpFcALcossfQa+yhjXIsANwH1rim7C4Pwjg
mDsrqlThD10BhYO1SeFw9ahg1mWmivK8JARZpxCFAsWpxYxIUC7MGdjkxXRAEUncp6liBQ7kVy9O
p4sHF93Fxz88U560SmkdlCPh8Dpn4kYrSmwsVgAbdfoLcbv02ROh89ms9fIwJcgR/Q/2QO/Az0eF
nXrB5Q67YnYFj7gVmKlZ4rYd2j/gPdLkgztW8UOLnOrGCq+uKiskKCEgp34IsnEVDkGnw/gHdzWY
FWX6XtYV86hoBRwVraXxE5fj9xYY2tYo+Q2rsBzIOUhUSai+yLv8rnCZFcuUAwNWApE43704CneV
pg37Qib4Umzon0Ltuy2o8tWFxQWTt9G1RnUCfyz//p1RyvQ5soW6EjAPUfyue5t30Gjq7+PoON/v
f8frIytNUSOVJTsc4coXuZlqkjVNShDaifpST3H9YMyxeW4NFKQm0yS56UeSOKj+tnD9N03TGgbp
Jll71kP61VgP2pzE0dmAe1B8yZPO/OJZBVqyOUM4DYQyinXUvIKRl3Ji8mfDUV15YVkFf8ON4qzk
a3O5yaJJ5VxtG5/NtK7+dUsxPM+z03xm6FW1CL7cLV2TmwbBqzJEKEvga4ZJc/aUyav1+DzHURH7
ow77B9M6PyGzLH1Fza2NC3PjFEkqSyxRQGaaYxWt5H1rFEtkeIGok6gjbiKY2CkD6m9+YeKCNvbz
ljnkSeCPfAMVrguVo41sozCckNankR2shv6lr+qh+qi3U9786ROKWCK1Nup73M5rFENeu2h0hgvN
TfiHtcdhHs1j30MiurPgPrH2dlc3T/dvyo31YZLEiFBM4mD1y/NSZ3ZNAJtE59oamJk34lH52ubV
PINAav6+b+vGUYGFknEFNOuoRa3HP2Ia3oYDHcK5zbx6TxMx+wjSLHvoRZ8ewVj/8z+YYx8pm5ok
nOteicJwvyVw2+dmWFKYIdPefNbTtj9GmrUozMExA/O/WJRyskAzqBOtLh/EiUOrpXl8zvUq63dt
VCTjc5eWjr5vlzLN0HrJ0Na5b/TWF6ROK9MddpfX8vILjrGpLBktx0BJc0U9Nahrljv0vkR/ZPLX
2nqSbzwdOLc31BEMB1fYBCCfXVx4RXxGPJcuIv0RpTy23qA8LOnc1CcYl04ZiiQbcyXXq9S5FTzL
3P03MbPLVWpFm5A9F8nZbXW0BsC4WruqnXmpNbF1DW/awneD46Xsd1X61istQ3OoSc5RGetPgJSN
I3D04QR5RbVx42+bYp5BxRjEBCtv1vauKYy6ZVmwaVf7uVL1A7IK9mdPDbs/92XsIa76/xmTT9e7
B1idaldpVDc+1+k0NX7ljKL3I91OlUc3LbcK+tcHBWt0D6U2AsHNep69VbTBUwyWVnujKXZD5EL4
U6DkjWS5W31YIA95KXEX3/70OrzBKPEyErBzNVenNVEsW7bJmYpt8qjlg3cG0cgkUKxUWwrpN74e
BQ8yLSbnqe6sH4faZoBvivXkPLCs715tAD0JHUnDUOXmn6Y7vAnUgnGeeBZZy7/8eI0u5qKdlvgs
CsN8RUhKOeX9pO8m0W1lcreWBfrHIc2QMjtrVmwYbHKYg5T4vMRzwV3rOhNx7GHqoh0PgxNvOLDr
Z0EybjF/AeEs1HTrg5JyLgfdztJzC//CJ3uqvk+xrTDrMWjfkmkYvtw/INcB2qW5VYwv7Cq24DKI
z+W0gCACUVjw+EyT98vt7OajFzFD9K2bama5Mn7Q4b71jcWuMxolQVXP66L0bI/JSD1AH/2Q6OmT
MrUL6gZmsXFsbtnDbfLCc/Mp3sq/f3fnyzBkCJL37+y17vSSeanyNXKdEbVBYf1uKf1vVd9uGmRs
h4E82TBZDwBWvV6VPB/JeRRe+FWd9fJU2VG9690lfwJsPfzZpBKcXgyDM5dG3wkGElDklwv0zMFo
RiB5Z5OCsuF3zKGrp0HEzXQoB71cHr2hUZ2XKZmXdEd/bosy+dZ64dqRBM2AyQGGXtofFaePQvr0
Z7c2J5qXNfGTcJqgKNXqb3Zjq3Nw63LCMCUxyRpm1wOPea4kRtyFyTmv2/FLPg3UOgxQgU92tJRb
RLM3jaEPxR5TxWbk+3Jx9ElHhq/U+FwpYTd8bPuxedKrWtQfZkCJG0X66xIykGYmoBiz49GgJLY6
q2gcaBPQ1vRc0JcK6TnDx7eb58QCjOQtvQ//Sf7LBcyz0+Op40+LKfEHXcteZxKxjcD4xvMlx7IY
PwNnfc0oVZZlPo55zcXRKtv6aETeTJMtDr3jFHKyYQwZ4uSR0howqPsu4lochX2QU9JA23TJeCq/
yrs7G/ZFYuRDn53TUg/TfRP24rtph+3O7jLP9E38Pv/UBOXlLqnqoJyaktiht7wPYhnGU6/XW0B9
+aEvSqj8JNCzXFwiCNlguPxJRl04TEyF6bksrELsxpQymG9ysR/ur/3GbUIU1KHFQ+5NqWBlJ5ph
SLBAGp51s55J0FWI45ely+FDEUxRD03nfL5v8cZzgFck8aArZELftorZ9YznHb744pxHRfgiBK1S
BFkXiB9Cffk7aTzlSxdqHYNcrrMhXnhjsRJEiHPmLssm/eWmZnZcZvMCF6cxluemU3ux0+ykQdpP
KaHQsjd9842vCHUgZWjJf0WPb9WlH9WRBimA3rOeFsN0qBoGSX1IOOx+4wjfWBkUZJQEIEEl4Vsn
6XOuRaAT6+JcZ6Ya+RloxL3ZJhLmaDWoidrd1rz/LefBADYlJjAkYAHXg39DalgtJF/FuU1C/dg6
9INFt+j/UF2MnnuzTB4pvvU7OsmmtZN9OeCXS3pMNUV8v3+ibngOlxo/8RNZNYCB1fUdGz1aBN/2
HLe6p1AqTdNdAi8fyIHOOSeqg2aikamH+1bXWw4clpFDPCe5rso06+rmwDU+OFRLRdCMWv00VWb7
nCYDvrOexn+czIv+lHFdGoRJgh4bPopAaGVwaUfeIlZKX81wX+Y06p+qaWlnn37L8KrNXvKHkb00
SCYv+ycyD1wzeABMiwr0fvTAgGy7fIwhYfgHGiGl23fZstXZkx/pvcOTxujrEf1RgAbrKrf7nQ/O
qQy2CNypQbhkebqnkFp0XxTPieK90ZT5suGFbn09qcok0zw6xuuQOywrQipXW4I471ztiFBikb9C
kGH8cAbP3UeZMff7+wdGfp/1CnlrKfpAocXTvvp+zRhr3lyifMJA3+LHNm2NVrXKl2kkRdxVCyk8
PHzFT8o2y8OQePBb3/8B63sitxgSA8rPMnAivrjc4saq63qsUy1g+sMqfH3QjS+FRTNOiTzzr1EZ
0k+j6eVf71td+8D/WiUvZZxENlNWtzNaBmtceqEFatNopV+X5Fo+yinmxvbe+KImnAEyCyWeuZpI
EgUTDEmdqMHiTGb3YPVdO+4H6NOThyTV1W+jPtl/qjDB2mTzQnJgUraAF+NyR5W+QC3aq/Sg0BFa
OCKDSBveR+QnSZ+HkAqfT1muUn7e39ErWAlm2U8QB6hps6fGqq5gLJCXG8NkBGm3VJ9i1Sz2KgRP
JbSyzcT/jEGIm0ztjcKMD+08Meent/ZG9HjjwtIcfyv3y1Gd9WlKjU4bsmYwqQs7ebvrXDt8UmMa
Wr6V21uz1+ugQa4Y+LVLIxAcLSo+lxuNftHcIFRrBFkoFu9Z1ZRmXzO+23tZC3ef5VG76Qynem08
Z6vIeOMA4yC4McA7QGeviYOSuvBqGtVmMApjKPYg8FPz4PXRFpPZjQPM282Y4RtbPCoEl2ssc70h
ezFMwEJW66FwkMYPaNKG5nkSS/qT/ljjPd4/STe3VY620brG06/x9G2m0AtPQpY2TZF46KIaFGbP
WI3ph4ahvPaLl2v7cTbDcz4tWxCWGw4RTiuJSaYSR3th5Y8YQCrpOsy8L5CC/q6BbbUPc1no2RFe
/+l5VqZSPHWjN32x+ohkILUg3vnzVxzGUDIOqo64xHXCxehMPYIM1QKmKdLsRSiM2fiwwdXex4Jx
f+211F24Eu9v+82FU6uDmwFeNea4Lr90EjEvAzWpHtRtrGcflHAu9p2KjO3ByMfJ2UVJssgAuKys
vcW/LOdEYu18/0fcOm40Pv7/j9Avf4SiQ2e2aLUeNKrWfwRRVfwsKI8c7NLq0EUojI1F33h98BLE
L5K0gZBx9Q40Djx4EbJbga6AxOBVzkd454T+Le1pEh5EHom/i9mzw4134ZZdnhOiY2r2oPxXQX8v
8t7VxswI4qrtfseQI4enuFAV5ZiAwyyOoUjdX7qc4frz/eWRJ5c3QP4RIa72d+qAqtemEVBi7g6M
ynrHEHRj7uv2khwWa96SH7q1UIdTLDP6N0GCS4NQptOhazszcCute828aTxVTpUytdJkLgLJZRkD
tqdstaX7dtMwLA4ADCWb6jp0y1AgLp22MgJlqrRjgvKkP01Ze/LUiangOgkrdESFHuf/w5cFpAAR
FLULyEdW16gw51Ezo9YI7MroPsximL+MxUi/R28amEBoys4Qx8LNuzXOcevpAwYjM0i8F4DSy53W
mrhKpkQFnGIA6dyjbuf2D+psdhMw5bae/pd1SuYIsH5kOOrq5lh9Hk2gfczAHuI8yGpl+cTkphv6
pb7U3NU2Ng5VTBvq4f4JvrlMHDMlYjrbVyQRi57FFThNXgc3ZupVEwv9pyTxSugacso4u/vmbh0j
WBEIo3jJwW9Kr/k+AyhNMVttYQZqYn5QFBdta+DCR7a4O+bGsnysDEX8vG/z1hLJYik8QVlHWL6y
qUVKGw4jkZSnzu13Q2kW9Qg+LT9SiOu2pvhvGwOe5JExyimBywXCCYjq7uhwbBrF+QfVKD3fLdMI
UtQUaj8f7y9N/vRVuiHzG6BhlB7A/61uRxQiEq7ZnR0wuBq+6PVQFftqrk5N256VOs0fNLyi+wz1
r+4XYVhvmL/xNfFEIOt54SiDr5mOwQ8hYORUdtCJebYflDG0I3gQzSloy3lpH2H6YHDNLBKxJc9+
Y+GcWdSOAeJBuLRuEoXp5NjMr2PZMidJ/Wvsw1RPer+vw38JMuzUjyKdCtc0V2hSzFViqn9+YyUf
LVVMAJBkI6tjlcJ1X5mF6gQV858PY6GhUqjM9DZiz1qgi8VVHGmjbpEy3HjS6VRJ4kkiC3o7K7Oa
S6MPdk8naCZDTQ6NZWSjrzXev0oaDbpf25Ox8ZVv7bVEb0nHjy7BeoZOGIvKZ06cYFCmaBh2+ZzG
f9VDWsR7dRxC5WiUolMePHOpUFpuHf1by59skUTcWjeVbAkUlMDE9UMw67pQBXRJQdoWrb/0k+0r
zRy3vpWGX9BDjrfGkW8d7vcGV7ETMjm9kovQDtRBqdJDD2bkSzJ76vgYgjbZu1Calr6WRkpzuH+p
b7gQEngahaAMQdd6q4Jiq3fznJcNX7iM6xqp7A7eugGow86M+mFj+FNGKCsPAniWljJ4TzkgsvJX
hj7DV22GVhBlrRn6yEsnpl+647xRl7i1KBIsgGMQYgIfWXkqyI+hfWGSO0Dps1kgXoD78HM816gA
JbMh2uDP91BiN2DUkgT+69NiqjkzN4thBZWAifY5iV2n24W1TeMzbUp3g2/uRoolSy0MQ/CsAaBa
baJjRqmKq7cCu2RWiOcTVJM+9erXsiic75Y3qB8L0ZZf4BWcN7zQTdOg7RnbouBzRRpjlzn1gck2
g5k3FyS7oXZPZmaW6ZMO4Kh91qHYYqQ8FsnfCv//Dxka3qQSgblD0so/0JeWl+jde47GxNhlfe8E
RgwtdTyO6S91bMydaJx2A+99fR8BUyG+wfHhuSEkvDSlI8IxmYmmB6EatdNOqbr6b9hobHHMc8Ma
Dq6aMCutNiXd2PuH6dr16NR+2GEG8Xhs15/XVeahn0gkgrK0oz2kcFGxh1zM1L9KeYjHxerj8d/7
Jq+vCybhI+JWSsaSdelSM4ommqwRjG5TDK+RYibFriGH3alKEm91l699AAhs1NehfAVVchUgqd7C
WHye2IE+Vsl/NEdo3THKvWaLYOnWPkJzAfuJxKsR6F5+wVnvNTuCxj2w3KUtj1nmJMs+FY5iPdhG
5ewzO5y3SFBunBrgLhRDgXBKTmh5f94dUHdw7M7KWi+g42o0x66paEqlTWpLpE4XvtTu6P7D3G+z
Vaq8fjXJgim3kA5L+Zg1yxWbKOjpghkNq8rydnCZR8eE7mZydLvI+F107rIXk7YkO0WNB3MP+2q2
VYO4seHvf8O6NdXoHYTYUZScS0vNPkZdn6SHrEZCde8OcJibBPvhH7tCmfyDbZeFd7QnVt/Yndx+
GGEfO/PkLPELMkCjsWsSLzN8G11yuPjSuvVTUfQ/wrQfNtz+tTeU1qHaMKFzoAAhN+Td104EmXNF
heOsh5b2TVAICHeEE/a3tjfB3Mxl+okQtYKGvzA2HPGNG8ttJUKi+E8qZa/ck9F0dp6bthLMVGNe
TIV56yJzlK89eKCH+87h1meVolhECMz7X5HG5AxeLuWcRWfYWVof3pPok5eGYj8s+Vd99qxv983d
uEK2bChIWg5maNey0uBgVHSmMiXIyxilVhh/ZnEo2PzkYKKBPkd+K8CiRc5sb/RybzgmObWOWcgU
yY1XIVg3RLA02mF8ps4u7GM2TpHz0DuJ9T9sKMVfKCrJgimvyN/x7tiMRp1WTWwlZw3F2wcemRlW
Ska1cncZu4fEUiix39/TW5+QJ4VeGN1VSXhzabEtxsRLZyM59wwtTscEgED54InWih+ZInDapwJ2
4M/3bd76jvSGCODp55K2rC5HkYUw0psghfUeuoZpUeddoSB4YVW999kerPbQmcWWvvCta0Htl+oY
u0tffmVUWRgv0Rs3OsdMwc5+ijd80hOj+Ny1jCzeX+BNW0i6k+wDsKPOfrmpKfU5BVQRqPl8aj6p
mVrvQrhkvH01TGq5cWZunU3CLr4eMx+g5lf1odKBL9GBUuic6X3xW9WyKnro86Qp93++KFAixOjs
HtMHqwesi5e2M7LCC/LEGY8ogDnhzuj7yHiyxNI53/7cGkeDVgFitoTNq3NpWNAmaIrqUQ6aVMg6
O6nGa/ZqmRy61Ij/vm/t1h6SzNJgZ2kAQuTfv7t3c1g7cU6kEVi09z/AywQECFBUmx3u27n1LPAQ
vwGucJtr2g05vuVmQx4GdD2s4tGLnOREo8Q9LRowVijQ3HIECQXV4O+IDK/dMH8rFKA6QtpK1Raa
99WmquroMhjTKEG2eG7hKwbSdQzYVy9VNzKYPnvNkS1OHpA7ybpDUXbl9/vrv3XzJdke51TyjlzV
DKI4q8MUDx4PdXgKmWs7ZeQsr6W15DQfbLpCbWFs3MYbHUzEIIBJQirBqAfUQpdf1yw1lFfDxAu0
SLTZqara0O8Q8jQeEHIx0Q8swyJyfejVdP2FflnxIbQQiT6X0ED8c38DNHkbL9NcSmSgiskfSAcp
A17+loiy61h7VRgUOfIpfst2PzI0X4cQMmj9szp60UOkZT0Sq8J6UMAEFzvSUu0Q0jUTu9xpsn1j
lVtzN7eeAcSauG2ovIHNWjmRqNOthR5gyEhVVZj7ucub6anO1IQRbxENjwqCsE/3t+KmSa440tGc
BFqClzsBP+8Q6ZXpBHO/QKymGE1/4udN7sEwZ4PQLC6sH/dNvs2grHYf2M4b9A74KrnUpc0akoyy
mAYb1fPa1YJY9RAu5mQo2pEic9v5zFjohl+lStHu4niMYAI11J/ZMoefQ0+FoTer4vLJa8K5PBvK
gKDL/V94w0Hws+RgGzk8McDqlUqcygsNKwrp49Rp43uiGLydII8O+lFX0smvdas4WEbuWp+sujO2
svgbH0WSb1GCgWSAgHB1DuZFZG6HnvlZzJ11ovw+7O3WLXdmSuqg2ZbYgkOuFszwJ9V+GatyAOC6
XXsESHM6EAwwKYosbr6aqd2ofqao2mPjgXg95g059mPoSKJkZkTs5Xh/v6XHe3cgpHna7VDsQusI
2cwaQI02lRsR04UniKAqpOj0IZx2o1T2oGGM4Mp9a9eLxeXJjrtEIspe6OXxazRHavFU+qmuknIn
hjw+OGZcHD0lTR4tN6uePLzCnqmpdiMbWvtAFvpWHCH0MTANm8+laXsQXTTEi36y+yh9aecmoS4T
27s+9QzHB8lR7Ou61099oxqPtnB7H/WJbqtKszpe/ApZl+I/gGeYZ1p7vzJWU3NIR/M1RGDjYzdA
WREmxHthVomdjmjY1mT36sFhTpQqrcSaSiCUzgzC5bJHj+S6Ej2vbJEt/zRt+nOSqr3ZTD5W5L25
S5fUfbz/la/OlLxA4FyJlQDqwfx+aTPpXSUCw52epkpJXqJhtv/yBvtX4nnFRs30ajslgEMujOEp
tnbdUBJGaKrtpGanJatShJe1sG72RjkJG6KbaPjFUGi/dWFvrc6QcyNEt/IRk3//LlQa6rFrafdk
pzzty6clGhQkgCYwZsi3Rd/+fCflXBiT6Uw3AAu8tDXGbtfFqZ2d5hDaKTfStN8GOI2/jDIZt0Kz
W+ti3AeyX4o0fLvV3aywXkSmlnE3a9iHWotGjqsOT0BI041s8tZnI1aHsw7vI9GOl8sy45E3ICxy
nE4tj/2gnpIpTR+sFLGVQxpp/Zae8/U1wNvgcbBJ9VBbywYbRkqk2fHREsq0P6wkdX+4oduFaOWl
Pbe/WqA3AFq1xXZ17XY4oVxBAP+UvwHeyK14d1qEmlMTdR2+oDfGv0srMw9j3gFLRk2vP9ZCOL9s
xdOSXZGayy96DfMPHcXrw/1ztIp78QL8CjA3tOioCAEku/wVQ25Zo1gSNnxQ508qO2/Fzd9ZNI/q
U+tWrU/qtBh7BHCiHUSpW4TPV98b0BxleVn1Qy79qo+yOExRu/kkPpp9Xo0vMKya/QEwW9pYUMaq
eYTHH63Q3Ygl1lp+MrmmNwkbHVYBpLyBqt9tft8njdmC0vjoZEnj2n7ZKNlXw2ggSNo1bT1WI0FW
jF5LT5HwiyZ12l6q0GIsw1YKW9uJ0E3/Rmiy6v1xrCbP8oFdOtOzU1i5eHXCRDd96iXDX/e/1jpG
5ne/JUhM2oJkASa1qmBNTg1N9NgMHxIURPeVEAOyCfFY+cRehrurOnQTnU4JX2JPU74mWeU9pJ5e
97sJwRR1p5pV/K0P+2jjFK2jR2a2NWq3tHEI0EAFuqvDTHndCytlHD+Mifg/0s6rt20lXNe/iAB7
uaUky3Ycy05VckMkK1nsbdj5688z3gfYEUWIyNo3yUUCjGY45Stv6fDtLLIs2mWtYp/CKm7bQ2+2
4jNCZlEz+e6I7Wdb2WZDMC3cZAfKqxpfUwuO5k6NdS85aWOiaBs35tVOl1VHOC1ArcCoQ6a93Olx
2Zml2ibpszqNlbuLDB2xy85KnvMGI+l9mQyNeecFnYt9uxuI5mgjGLaFWLm6bWxiHCwkkb4As09a
ffkjXKscECoQ7bOdA8npoFD+tJJabQ6uV1AMLdN+X5jO/PX2trmeOoUzlEBptIFBuHJzaK1OiF6x
22eQV93dWAf9gz0lo+23iPg7sb4rrTzZK1Plvla202/c6Suj0yKBOgNGluBmSeAsA3sYO9XrnkNP
Rba2HdTuznKsQT9SUlPDHzDV2xcSw4rWWJ+NUjkLXd2NwtrVRfMGHQUdKxEJzlUPrgwpwvMCtM+6
Ygd3rhKRQWju9MtttGBX64r4dnvJV8aT7lagD1AEAu62OBDCodBL9Ss5NaTyoT9Owox3XpFWL1qe
lb9tZIHS4+0hry8HXmg6X5xBIkhmuYg/JjcpUZPvilNImOv6UxlMoeITVCoGGm9dgJ22bUSCY1fl
pnrIR8Xu7gh9RVX6HbiuL5YOLfPJSDsjxlTVrCN13Lgo5E+4SCpol1PlAAcIghhcv9wrf9y7UzlE
nl4P8Ulvpjx/HpspBD4luuBLimjZFiz8euchXcQq87Cw/yg3Xo7G8Ik1DnV18pxiwmlaGSL+pI8O
i+tj3brfEDg2fKQf7MepjtUtgYI3D/rFbGktkblx7GC0LZuSIslFAvs0AjEVJ6e0Hw1jB+m8jF9G
O6iBP47m1H2JAHQUe6dLk+o56lMz82su92+NSKcAKTvL/cKFJsJdNwdeiEUa6dhdpuZkIM00WcCC
3YpWWTUm2OpaTqmPRzfVS9oNVkEUOoMq8Bu1NMzngn3+HoXN5DX3YKn7XRwXr9BTde9YW0Mn9s4Y
z+O+qZExOASlkeUhGIAG10xo0TTOm0D5mJSxnrxGodP+DPC/mD/ZRgJKOQw9ds6MvgT3SJ3qnzLF
Cb5gpuUZj/Y8TsnByZwg+w02panepRTujc9FrEL88oxMGHsrMsNgD22prx/z1swGOo8y8QHrUFd3
MMCt8bGC9+k8GnlTPI9GU8U7a3Tm5kHBCdh46JNkEie2EMjHsZ8pGA6llwHxUcLGgS2qVpFyd/u8
rewu0lVULGmqAy69CotVHC+jIolPVtsOj5Mox086Dn5PAXVMTp/Z1L+VtLYmhEy1OGebZVuV4Otf
AGUGnA0pHL8AtN7l/qZ63nG6iWLQKe0+CCWLPkVR3u6Fo0IjbTKs12JFNZ/NuArugOZuwauux+cU
g6lA5YBd5C053ZlwZsTP9YCiILDHu6T0wLB5iGZlO91NJSXKE7NtnhO3q993CDJle4+earrxsr9V
vC/PGQkXdyy/Q9ISlj3UzLKnufT0+BQX8+z4+JLG6kdXGM3TMPSN62t6nj/xLjvnAvvXR0Q6sjP0
3tD9MPP421+zpKqST1pAQ+eblSGm/i7JGsXacq+4fhNckjWp9EzUSQNycR01NbosiDPUJw1npcdJ
T2C2RjlPk69QT1MQVFPLf27v0SU7kMDMpeVJS4KSNgyy5Zhxji+R5/XFqW9mbTgo6lB8it2mEIey
lwzeLLIwFvdTrYmTz3PkGflOL5Th/aAlNaaXihGm1rfbv+ntwb/4XDJMZA0oO0uG/rLWY80FIg5D
rr2IUmTecxVEXfsykcTrT6GaNMO+byLP9rPC9KLXyRot5b2TVhOWUmrZSzxxEmWfENwrh53a9viN
6LXSpodeTEX6BdOLoTq2+TR4n8aqm8JDibj6s0AGavyA4mk+3lWBEaobQc6bfuNiUrQNUIrjXeOP
5YNv1F3qdoVpvGCPPj+oUzj/43ZlYXx09CA8Gm3tJV/juuZcetEQe48eCgTZg9l27VfDrstsH2Fk
+GSbmWl+FVlUPzkD5YojhnSd8qQVaZ9/9qw4nj7kDuXOnSic/GsW6HG/UaJZkrAl7gsGBgeK0hAv
5JIUEdlDkTh51p3UBnU7yKJGiWisWpbhh35onNjPZ8WL7vPYGrBoz7rab4HgfZxDMzQOKS0M/vdo
t9VGynZ11/BbkL3GgBGkjXSeuLzr4ijpuyLvx1ORl452jzpe+DzHdfkYQK3YpUWWf6sDI4Zo6/Tj
p3lw443Q5er08gMYGwA2ZdnrS6YPklIfHG88mR2WjD4OLOav3BaxtRs04ApqG23hza9LBHTdZLEM
RB4wDQSALudsRHSbTQyRTirE+J/q0D9Oc5jcST8SPyEt9/zRTZFW05ygfGlIdN9TOtmC8V7nyvJX
UPKWpUKaU95i5cdRr42WpOQE+Qpd3a6uzXavFKP+qEBLCne9Umjjg9ojR12iO1W8M0Y3iWe/r3Nj
lFIicA5HZTaS95bd9uZeGRq43pqXUbMfrAaemDVpW2av1xcfv5o6KlxYMmYuwEUwrMH6AOUyUUpt
KmxCM73/yfuRz4ey0+fnoJ3/cfiRKfBY4RyURkH4KxmKV6W0lb+EA3OiQB+jcUTUDSQOJdbLz2jG
ZthVqVzAynTuosT9ZaKP8UnFQPg5zZrK+9taOuO9qYlDeIG/uazpzLEkc7XudOI6Fyj6N/NL1bjm
0Y318GPUzZY/jx7nw+mEdb59t1/ltxLEL9mtoJCpqr3t6D/ie0r2gjJ2b5/mpm+/9EHaxOiLh5pz
COhZvxhN9m8MQ/PL7VGvjyaZFnVeWgeMDo3scoEx7xy9qrGckwtfqveB36V3vWPP3/K2Sd53dfzv
7fGushjKB0T0kq8n1fiXQNnG6UUzKJF1mmfAIHmtj5+6VnQ76Un/19fe5VCLqc12KhS3TKyTXeR4
6rmRwO9FBQ6yj+pouEMEMD6mXp4dRmNMTmgBbDE+r4MrrGcpE1K3B6BHALMoWYQl6tUJHb7TiIhi
+mDmVdXci0DMqd95tbhH4RnojZ24+T9FO5QWMQM+AQ9ZW5vPPZ2jn8bcJ681XlTdDuPV+K5Io2mr
e3K97wyJ4EM1nQQYxxq5Q/7YdwrU/5EgVD9VyoCQujp2e9UWwyckS9Av05U5OwZ0csu/7TLgYCVl
9qRoFPW4ZQ/F9oxRJEToJxyP1V3gOtWuiUzntaTSek+hIXy4vfHeSNoXUQaSAyjSgirDml32IS/n
6TXxaFZwV04T96p2TAkrDD9IM1vzKxWwy2PUqkhKu6o9PmjdAPC2DRtP4UWGBrLrYfAruyS2gv6I
TbR2Iosahydj7hTMrCZT/V3psTsdnbZo7ztNnQIQY2Wd+rU7OmW+C3Q12Ze6kXkHMEODdexaDf8t
PU57jTqS6aa+nheT5LE4c7hvdMVKX63OMo9oCnQIT6nK8JGCoCi+g1/Vv5jGrHAzSC6S38fV8BC1
/RQ8CgBn5xxtl9e4a7rgaSBNLn2BUTjS1cXQWr9vr+r1cUZ3AMgV5UEaDwB4LhfVapqyK4XmnFr6
ZdE+yK1AORTQzel6dl2wxa9600xefkRiGcogVKGlx9LleOCCFAgDqnXSOlxdd0ZpEv2ltCZ8oVrq
0amdZj5qU9zlPul/Xx6Mnuv6AQCcch/Fjt5+H0qw6oitzdAbZO933wHM0fzYw6wOCZBUo6zX5MRt
txdq7ZcT3Ep4BtZsPCyLlcorOEPhkLanIATl59S5Hu31uTFPDhVT61NodsoOELii/5unXXpIaV+5
L1rdFrVvFyhvH2JQJkdRUSwAUtuVfeqrwCe6H4pXljvoe0X2kRUP56328nX0KMncuDsiEoLl71J9
PUzjzq7x9ThxJJAbi8vIVwvHeGzKsvKFp3j7Yqy/ez1q/bwhf91qJStlczmgqiGvX91OWC+5RTp0
7Wni5XzVvCD6XgKDRcg5No/z1Ikvoun7Lb683EaLbQaiCQgBmFCCoOVbrLSZMqMwXJ6aEdONPXJv
wd6pXOO+GptgP7qiaR+4HvP7PCzxN7u9Va6fZFIIWgI8jhSc3eXgpVlasWtl4pTDp79Xa9hdO9UN
iFspQ56LUE1/3B5w5QWAbssjZaFBCuR2sTWRcSrtfEr6UwlPsd+PQTlqUoc9xFYgGnZRX4WkCnn6
+fawK4tM3UPSFnEXgWMnf9YfD0+b1vPsRt1wckmUsjM/ANNOx8H7bz+ETdX8EtRdrPfFbBXlRyeY
2o27a3V8+Do6E6TBsQxzO6EUhGFld3Lxk0gBgmC53BkT8NvJE0HGjrNheSsTmhzHUrHUrc7P2rJL
iApfmFYmr+/l/I0B/8tMS/tTgsdKDQwxid070+2DV6NA4g+dUYXq96jEG4WNlf0lg0yqCFxG0BUW
n5tGl9dXk8e8Z+BY+hDDaowwWPmpBzG36RB4WyHGyuUHbwhIgeyZ8gwvBVQKOzVqdu9wGl0nHh+L
0Sj+5Y7PjH3q2GnzDs3/9FcqW4hHLfOCfwbh9Mpe1GMf7HSlt813xqCnylEphIJTaminFfUxx859
5FU7kKmmmyB63sf24fYefYsKLm8CyXiiEEQlnAR2Wacb9EQvy6mYT4kWD686hEdjX6EtRi/fCKqn
MUyTlyikPL2bUZKODopNgLuf+74V75ooikuaoYjB+SUOLmDssDet/cmjJ7xD2ary7iv4Co0/OKIy
3hVaqafnqrPTYVdmo/OvOrfaV2j2nL+YOrR3NMoBQdJhDvGLvj3R600BRQaBEOkTKTFLi0RrzByt
MhwFFQVDTe4Fj9LnkOzzfQ7tdM+p6DfCseu2J2UsDp+0CZAEV3vRPW817Lc9VfQnza3TbPa7Ykxo
Bdt10/uG2+XdA9egmeJv5s7m96iLh3ecpcg7WCjsJnu9sHA4teLa+Ir2bhe/avZs//zbNZHOUtyH
FP8k1nNxQJUcFf+xMeeT7kWa4XeYouJ/5cWPPfnxHarMmPrdHvH6SmBEqeVEpguWY1kJE2PlzYMy
zKfWFIk/mJn+GI7Kp8CtuKBKtVP/KbiJjrcHvf70FEqkaguvK6XoJcu6dPvcFdA/T6VeTvuiSE0/
HWH2uJl6P4yO+HR7uOuQ8XK4xfWDIw2egMGgnvoJ7Xd4Nu13hJnPeTLpGw/MdeQi4bDUXUhsyeqX
wWnqmqOWiUo9VfnU3Dn9EDh31J6s7GfTSCuXVG9QVwDahi5kOaduuovHdPT+khtKlkMhAZUlqX2A
Jegyxe7i3HOmKLBOjjaJ2adXr4MDDNVDg9vaxrFa+ZYyEudqB5rHlSsX/4831YzcuiyQsDg1fTYf
gVRMqD5aGd68orEfyHly7e7251wbkQfUARjABiIJuBwxCoSJZ/KonbRagQLqpNHRG80x24V5F+7n
odmKVlb2jyxNSa01IEAgAS4HFGGjNcC19FPRz+N8MHOrd1/UzPTw5tH1wNzIU+XFd/kAEAZKnpvU
e5HqfJfDYe+me73wtFMZc8HkCkIvR5wThb5RBb+ORiSakO4GgYjMcBbwFCWqZkBDqX4a2rLbaY1J
Iyizhrscm+gdWZX6gPxRssdrlTryX39CTggJlbQ8Qut78Qn70DDGmtLsKc3q9DFCTenBCECedJAz
94gZbcJG5VyWawoDA2YtQQybdfEJ45riIo6FOn7Lhbkbo2Q8ll7TPRVZGD1pQeLtPByLX/E50d8j
ye/tYtFNBwTANq0aVi5cqeRDlQZwC0QXeYX8cV5IsuvCwMruxJOcfZyFlv4qiP7vTa7dwS+03Jz3
mqK7ysY5XdvEVKfRepR1t6s6YzdUUyzF5E50fY2jN7h97CvyBrKNwNl4xlbHsqBmIOZMnXaZM1OA
MlM4murJKuv+e50o4iMehwCie80KNx6w1bEkjoJcF2zasuBdotIQ6SPzqox8/NUHIfa55LS9+aPs
XMznb2/cta8npUKxy1MliW6xj7TE9GZBJfWEQI53jyo+qnFJ0dx5jTp/o9kPJ1LM8efbg65NEYQI
eKC3LbwsXJWV2XWdmLVTjGL8K4YU6mOu1xgf0nihg/ofBpNdDLQLKJgu92fbuNUU0Og4lemcVO9U
dCcPhqugKhwrmbWxnCtXOZUZ8HF4C4Gzuko8B7dD9CjhKretxNuniD+pJNqe/r2uB2XfoT7+l/ZU
8m20iDe5Agg/+ISLq2eO8sgslcw4OYpb7yEqGAXMZTfZS+UJXxOGc8eW1jZw6yufEBgZlSseSFoL
y4bY5Ihu6GaT+yeu9G8825n2g1pKc88jZ5p/C58CWISlIC0ggLJAHeSP+eOKcckOvHmyqa/GInsY
iv531cDwaDMq5OzP1NhyE1o5FQwoZf85EgSwi1PhuEU1xtS0TrZRqd0/vZSfu6cGaXVH9nRA+VvH
qnTfomg/bwirrw1N7OHg5wvAn5W9nGucWQlyG4lxUhylegG9ladHx5hy9whoLf1OhjTAsM2H/xL3
2KjlIM1I0YSK+2KR7TBti4g7/DQrdroXjZN3By2eg/dz6NYntctKsVHQW9tD0txNatlKOZPFVEOs
nFSjMfQTZWPlJcbux9nXZZ+kd6k95+nGwq705GxHHkmJ1gCpsWyEjVoFbQym8gviXOGjG3m5vXfy
lrJBocyPBGjxXa+lqJa1efuoGE4YP0eVEj5ST9E+3L6TrsFyuGMReJHHSx4CZITLr+waWZjCjM5e
4tDmW5d9a5h+XIzxh1LM4ztelfahSaYKSX17gKFujcjkVaP4BW6SmjWWM+UOgv2WFvx1BEWNmcKG
lGvizC1bS5oADOdYrXgJ4IKkfhxUhBWAtZ5AAFEP1gflYwq2yo8nPOM33r23u/EypGHzkc1Kyg+n
bumoA4otjbDtatn01W/0oUHgR5b1hMaNc4y0NP9QiKI/tHps+nYXisfBSvqNi+b68Lk6JHZ6TpJV
fiU/TGkcG+PCHV8IaJJuN8Zg4EbKI6/oUiSe7+pwIJta1bcsYq6fDfYjxVngTLS4YB9cboeiarM+
8arhZQqM/vfseu0DnKBG+Qx8nyfYMkMn/OuXCoQp1SuCcgwcriqW5pTjk9RG7ikPtWMkUl33mzYp
obDl7od8roMft7f89WGXaSRuZajl8Qa8nc4/7vBojocWYWcHN4O2/N33vUV91A6+DviKf7w91PXp
wlYYgA/xk7SHZStfLqeZhzy2RSqeMdeaHzpzLB66unTSgzfkwaOZBcOpjzr1ELWpIXY1epefLaON
SmTStfgcGVP5T5xqZbuxw6/yIBgXYE8NurZgXACuXf4sXQR1C+RFPOedXv+GRjzCdaKXUd7fnv/V
bpL+UOSRKKlIFf0lmbn14sLUgm56htXhDkeziDgxZkuKbjVh8Tucbfvu/zbiYsGDxG7NCdXY5w6m
RrNTXDO7D8K2eYrBwxzjWD/eHm+5maRPBR0gAAaAytnFi7eqthsFUlOcv68KM33gWTbel0Zw0qL0
r6mBb0OhOIxIC39Qxrz8aFmdT0VY5fn72AnocZl4HAPxy8ozIFpsy93W/qEhIDftUg3RltvTXF5H
cmxaJxDtKXCD9dQux+4aa9SHzs3ejyM9qTirbWiAueuHdqdVqGK5xu8C8elvt0eVb88f97Bkt75R
FLjTaWkDGbwc1Wm0VtVHNfja4RiR/zSLqj+Ddgvu66lWvfcJtnH5B1wHLftFQ6/K29VzuKVpsJj5
22+QZX3CPalfclXtppfVB/OsfEVLO4j2deGpZCI1APFfA9XMCsiVXQdAd0JRHW5Pf/kO/c/YUGw5
P3S5aWFdzl+jzaz3qN6fk7HvD24XJrtKDay7MgoU796xUuffmuDtuTELcVSLNkoOsy2UjZ+xugJ/
/IrFvuubZmj6BgfEySib4T4zqhF0a2zM4tWO4/H3MJsJ8hyJMLe8LOX8lt+fRhZbXTbPrlhRWZDj
q5UaylcIXziHV5NpvDYV2QTPPraBt1d7EXG8LTawOlIzeAqwouQy/PEsWLGl1iIcojNAYqF+UPVC
V/xRw252TwQSvjOb1k1/E7MOx6Iqmq2LZHFV/s/wxBxSOhb9zyX/zpmtiri2Ds+BwAzRq/LkNBdF
/S31wOgTZRX2Rsy7drigZfAK0Cw0OWiX8zWUyQuH0gnxyxjcYT9T3D+AaEuMfcuVRj/WVJxx3yfu
lOzaEsLVjmqyUm/EwmufGF8henYSQcRTdPkr5rrqtHKuwrODA/f9YHjB3pgaa1/bgLZvf+D1oSRg
iRybtEb++x8fWLEyxp+t8KyNQ/pF6FIpR/dg/2ht72zlbWuD8fYRW0Ouo+C4uDANDXa83WKwi4/n
+J5Co5ndVVld4e6uxZb+dznw2+bBuB1INW856ctiFXnLh7lx6+BrVAsNlEtqRNPdoDThfICKOzh/
98i+DQdKnXz7jUC2FEfTm3YMS6myZNXoWw6Onu7TqnJfpmgI/TCY/l74l9I/QZQ0/kCxcMn2o7gW
Zr1aKV9N4jS/8hzE87I+LD55ZpRtGcmsnAuXjNuTcgNMb9koMgXinQpGiV9BjkQ75jk/aoDNHrq5
um+m3vtUGLFzZ6TKkPpuidX4xrlc2TmEilxEMv/hr8W3rOiAAaBqwnOrTcl9003tuy4CigEPiWf+
9pFYZqLySzIYtXDaC8D4lk5TFjUZcsxO4YUtRfHshIrzK6oKEe/5//UhHxIR7+ZUpaLZzbNa7mpX
guwKsDn9vm6qv7arkz8IlCjkNNk2Ay5yeUiDcMzHLNPYWpU2HGFWUEPKI8Raq7HtHjXWYAsesva9
+daUNyEAOFfrnaexIprIys+m3v8bOvmc7ymyesau4e67d2YlPgVQdg5BYLj3wtgafu1zS9k9WTuj
JPCWQfxxK4V6bmpZHGDJZCXG98wdENOOZvNHwcX/6/bXXh2K6irMfFXqX8p//2Mo2wm7xvBEcu7i
SAl2Kho+hY9M61D5o5rVG2ndyntKyE8PWuPxpo+1yCRNfUzGForCOZs7Q3woKytXX+zErobP1HEd
bzd7fZ//E2hacxQWJZjX27NdeVBd3nEeVFlqpTN9OdsK4HMQZm5yrkJzAhSB0PG/5JrmJ8dorP4u
t8doC+C8usASyCZ7IRSxF/EqCnh84FRJzmZhT+POHi0nI2Kje3cKklH7fnuCa6PJIplNmVcC0hej
Be0ojDGuU5zDxiCnNF+Hs3PKczfXf8bDYP79G4PsD6mzCn5LyrFcrmfW5eCHVCc5lyZ2Zf7ALVns
26ac72unjLZQJuuT+9/RFkFnoMOj1sI4ORstshyvUz2L4B2QaeuX20Zb2gdrg715ZklKJqW+xdQs
APBmr+AtXFRp0H4Ykyxxd3OHOe2rDqHb2rh1106GhBFDBebOucKEUegrlUlM8VlXjD73rQrJHL0A
veTnBkW4Yzi4XmkAIe2bX4gDD+1/OBm0BtkyEoOHk8bll6zo2pdh5aTnphHOj8aZnKOWDOmhVBrj
NQacuvXMrK4vMpdS0Q/LgKWaRWvaXawDmj4PmlDnvZeiHeDriCcNu1ytN1ugq8NR20eDBDw8T+jl
/Poq6tsKXeqzHRkwXRuhzemuUZ1817qD2LAdkou1yFHoPMjMH4YtRaVFoDcFbVO0WZKdvW5w63fq
FM/GuwFqx0b0unKdeTDF6GxCR+LjLa5Tw/HCXtRGfg7y0c7utNi0ktGPBzHdWbUyz4+lk5lbiier
gyIMi+yjjsjCMvAajMipe2lE2Y1BgfzZCGbHV7pxaPZtmRr2nYY47pbV5Mrnw8mVDicyaBTll4lJ
iJChpddqelYsEaEao1EANQU5d1DFEGQLuDe3L9LVWfJWQVYD2Q+u7XK/TLoYw7kp07NVT8M3rxjv
p1A3ql1Va3lLiXtot5I9+fYsNw3tMqiafFGAOou3SQOMnkwI1JznvCw+mDO3LSXe2e52Vs0t+56O
Oah2Ve2c/O9fZdSFUWRFrJ2ncdnTnWGkuZgrZGdK23l9Z1UIyThpkxvvsxkX+V006kbc+WEVqO5O
KHnvfrm92GtfF3yCTB88qdEv//2PIATRuB45Ezs/63la/nJ7T3lv94Yd7CCoj8e/HwtpIBIGGYGA
kLwcy1OQ7Y0DgbdmWFtPsVYUn0mNgsBP1PbH7aHWrgEpaUGrjm4H4eTlUIrZEoogfH8uglAb9/nU
OuEBTteWtcDa8gHwAklFcGxw5VyOUwpbH8zWKc5h5Fo/6V27mEp2BbIdBV64t+e0OpZEiVMTkfI4
i3cC8SsbY24vP7uNld2jvlO+4OzsOChGGFvsutWxuD3BaNNwucqXww7NPWij2blOcb96SNOhObYF
V8RRg1z+6fbE1o6fTpxGLOyxDZeVVLQAIq+0cCdN+8TG+UO1fBfWyCkdEB3xu3H8LUxjfLg96OoM
gaWAuSTeRxfr8svBRpjLLmPji7Qxn7I2635NluinvdWCR97fHmztSqNWi1AVeRq0nOWnk6AtTWXn
J1mROUdRGPnkx5oAwaHOeoj9dwFn/u72oGszJEmnb4XUrKSFXM7QQ3NZiU0cWF1VlLE/esBbS2Ny
31WhswVvWB1L8rkRlaAmYC7Govxn68Ec5GfPGmhD23DDDqU1YCulGdFWQ3BtNd9UAJkaSNfl4Y5N
J3btzEbPkUJ4fofwUJYDBRbioOUich/Jif+yDycTc2jqgEf//5CL3eICsK6wZCvOeYM6yVOcGf13
HKtEvXNrtfsw1DSNbn+91UlKHSguZbo1S8BIUrd9M2RtebZVfLlgno/PgRJrid/j5/4waUnx8T8M
SKLEJSZFk8xFE8qam7nSvLw8R06UHwc+p2/bsbrrctG843maN66z1Qn+Md5iywxWmGdmWJTnoebZ
Y4Z8REqP5m9i7+JHplXuRm1THrLlK0/ZnmojyBgQjou7emrYLmEjyrOj5iLfC3vU4cWVbr0RGq6d
BSIEKTqOzA5/X567auy8LqSAg99wV3/LNEO5b8K8fG0n7+/wk2+7UqJvCSAw2eG9uxxpbiXLpejL
M76AiX7IwGn8qLNoMwRc+1RSP1BK7WH3ddWFDoskwb+mPCeOCF/zsg4+JnPT3cOy+1DUwtgIiraG
W3yoARQvkNGkPAtXOvD1eeH5ZaEpJfV/Paz2ttP8h5QTJhQQA7n7+XaL0IS42Zs73SzOAiCCuXcS
x7izg1zUHy2hp1s6b2s7kZoEqmlQ16X7yuV3i5SiTsNoKBGnt5yXROliBO3qytp44lYSW0Jzgksa
hNwkyzxvGPs0aCarOHdI4AfvXD1Su2NW2fWxInN5ai1cLHYiiEoVIlC1JeK89hX/HH3x5qlOI8MV
l9BoNtTXsEzD5i7PtdLzU+QK1L1X4cB0+wpbW1e5oBJsKpuDiyusEDYCRIlWnMcuT4ajrmhDfVf0
6hZycH0cMj+4e6iVLhuBdZtT0CdVOCMOq1T/eLE2VC8e5Z+/lGZ5O+BSmQXlYymMuvS1TZxxKue4
4yTUca4co1w8miMyS1nhPEdlGRT/4dFh88tQljSIFuvlxhTVHChkgeXZHIO+9rMhKPdTmM33om47
exdZ3hbUa3WPAn6ARwBmkHbd5YhFbaRV3SjlWVEG8eiWc7MrwGn9O9MWPHJam1fswrKHUeflu71Z
1qJO64+RF0detMVgDFlanecmcQ/KOEz3mdLkftoU0XHGsPKrVwXK/j8MCgRUwt6pbS/vGUR1qhBL
8fKMBho6RNgLun41QFBOCGX2Ktd4t3MHc+tJWt2wDsbiOKuAfLEWCW6VDhWd8pALx6V3clS61HEP
EvO28fStrukf4yy+pjerVCQSm6BlqA8wW+N/sA/UpOoUTflDjEb5+zRs26fbi7r24CJLzvtkE34C
4bvcQzFqZSD4ZP4w58p4TNCaU+9qY6yMJ9RSrWnjWl0dzkAmU1buSVkWgQtZQ9ONwkvPaKDoyk9c
rLr0vdpZld37slucfLs9vbWPh6KXSv8FRgYwqcvptebI2xu1BaQhQaFO0zICwlp49pZD7NqNTX9A
MrIouqIQeDmQrdVWiXl1dnbSMv7Zlno435dQCIu7CpIUtDzL6O5vz211SJn5mUgVUB5czG3WJ0Od
vDY/Y8mVRyfPAtv+b19qbfMYthhJ7DJU1MRGfLGEgb1dq8wQLAYk2WsrUXrotaPGjoIh4BxaP5oZ
1O4d0VSu/dbMvpz3uZll+rHrkTs9ZUOmOaiBitaw0MAzh6jznRLu1lHUTRQ/TQR7n2+vytoOIy8F
fC0NiSmCX36IprXDrkb892xW4fyxgNPY+1OSTQ9h7nkfb4+1dmTpCwEl4itQL1nsZrLftogNJTt3
cDHFXo2iaviot2YS+CqV+J2XJt9dd87tjXHXdjVYNI4QE7wGWCCp0BKFcGh70WXeF0jMrRLvNHxW
t1B/a3tMhkBICUuq6bLEVYyiVZJqys8NylfBXo+D6V+MllVkfYPiu9Vo0/H2kq5NTWq+UNNAIOmq
4O1kJejhKWZTK3k7vkbtLLKjKN1i2N0eaG2fyMNj2BIge4UZ4QWz5rQgK23TzIj8XhNxd++qU9fc
NdE0uBsv5upCIhvJUQWlAobyclvmVY8dvA3CrWjH8Rgj1fXOnbFl8+M2dpxdEo1j8F+WEl9w2Xyn
lLU0HhIpwDJVV4qzluB9dpjLgG6ICeT89+2VXJ0abl4yoGNPLmtraV6hDdyS/NpKG9P+6SLcV2PE
UYed3o6RvU/A022Z58kIY5mQysWUIvuSFbI4enlqlOmEnNp5dLAPsdSk6PzAnpu9M7sT7Fz6f0/A
7YL7PEmrF+qq1c/bs147+6QhFGNJVslUFx8UVyVudzoGZxUz+dgPWlWr4N62IUymCriV2tg1wpmx
Y3+5PfDacoMwZuIAcrnmFrFXMiU8kyT/Z7dU1APBOrrUdt969p5mcPO5AcE2bwQJq3Ml4MJrUirj
LGN2taqM3mmV/NwWzpDcpR5s1UdFqTrxQ0nmCMlD0eIw5SMxl24FuetjcxNILBs3wmKd66yyBokF
Pc8GFYHQSnLnHY4kEp3jZsW30Y0aw+8NkHQb3bC1C4KmAj1/iODXnBHVnhp7Uhoq7gmSk7iAp834
zrW5+D7Am0mirRL1GoAFRBecKoBPHNslp6pqkFt204S6uxi0L9YYPZiDTtVd7cbwKXJE+l0kffSY
qI74oqcFbi2Wnn/Uusl6vb3Drpec95PqGYtO558H5vKu0uKxdGZAg2claGr8wRXnndvmSQQrCH1L
vwJTAmLfG5uX2+Ne7+z/x9mZ7MhtNO36ighwHrZksbq6qe7WrLY3hGzp40wm5+Hq/4c6i6NiEUXI
huGFbSgrmZmRkRHvwLi/RJ25bmArbBKaAfRFMlh2/KZZg3hQcz1MfQ6u0Xl50i/rUovsIB/dwaWu
Y8JhoTG4ckY2cUReJoSmEHLkpd1lljtYS35RKYqOXxxJaxqX1pJpPU2J0+bnOcx+8ExonchV00kc
sQZvQxo/hQcAzt40DW74kJYF193oreQtrXnZLBBXfooxWZKnosalxg8nc+oeJOzqeSFIhe0ZXaZb
D/eXYGcT8iOQPoCtQcn2VlKd0kBpFDT0rZQMFhHtqvu31HrDFVlr+laCrQDumoDW2MTzW2KO/Ms8
QmqcV0p7qPFzmw2supurCgu6lYCG1zP6W4dNqEuHoOgUvy2TbSJQoQulOFPLQ2bw/rx3B1rh72vb
lLLgJqhWswxuSYnitzqGZovQcJaM59zKmyNczcFA22ujURvTqNOagTSnviQUKdBRRlFCHCzk3lkC
tYOS3Qp1J6Bcfzm7keUss6fkrc3QeHOpdMnyg44213iuTYj3qBTK9ZHr6/pYvL6U2TVwQiHQwLFD
WfN60JpWrVRGavIWoQcSB1CIp38cJY9epqqc8gdQFfHkauMyPJRzbWYHa7i7d5kICcFKajS3IrRq
YvSKVte4Ow599dXS4vHdEHeRcZ4i6kNu3sYoZkdVai5+SrVWd5VpGM0S5oGt/CyF3NWn+7vq9grh
e5ARaWvnkb/XQPvb9u10OQ1DR6Rv6WiUX3N5aei14EnnmwXn6P5YexsLEXZUTCkyEdI2RyVuhdIq
S5q9dVCCpmfUWVSkwptmco6KP/sjrWYVqzvpLdAyQQOyi1tmFenmfBIgZ7v/YQwhjroqe5+PXJn6
HdAC/rmpTaS52taWlAHuUfMXeYqrv6Sh+3deZis62Dp7U1pli8lhOQhUQq4XKg8RoivweX7jZ4y5
j0prj844fYH2AHm2F+MR+cOUhQsHWMjmuilMcPAlmuxvSRxb80enGvPkO3pSSepiyiiSl8yOhxBO
oFz3D4PURa/daIZHojp7F/zvv2JzwcvagDVDUadvXdfKl8HOEQgsSJxP3djoT0ZuqAHIin44eHLt
DbsGh9VwCFzhFrCR0sQ1ehGnb1Y8ltkpiiL9Ebkc+TM4K9zolh45iXeQV5cjWfe9jYSkOpijVS/n
pmeQ9CMu8bWaviXg4wPAlOQvqoVx1Ko3bx5ByndHo47+qwQBHHeTsTrxDE19nNI3dMNyv54n55OT
iJkS3pR8un/o97YT0R3M1orPp790vW+roax1Q2QpvKkYYUeMAkTnQgJNUy9qI0P1WksDhCuyLE/c
CBqqJyuxbn+8/yv2JoxIyPog4UkCbv/6VzRK3y8DhLg3O0QEyZOnRBEfqiIZLVcbKkxv7w+3d7Uh
2Uzv+heVfHvLqFDEujHnChUUen4Ohvx17HFBSBFN/AKmOz0Ybn92/3+4NXb8FsSjWp+VpSiwtzW1
rPHxkrOcD2JZgFfwuE2ObrG9Q/KrpLSixtec53q4ou1stVGq6M3E3CZ/V6hy2CL9iM9N8tCkjvS3
Fdaj4cdSY4rz/Q+7O1NKFAA6uD9uSmdcg/MELQq4vmGOHzFBWh1VJJGf7BLNx/tj7S4irGT4fys7
4aYwO49gbxvGimtl9DA7M4Ja9LILTD8+xdZk/XEDe6VbyGC34eaibrKJ8JKezKi9SdHbouvldIoL
M3JO0tJHBwF+7xuSvFNOpzDBfbIJ8NbYgbeX+vSt7erkNW2aYi26SFlRe52q9urBtPY+I6UXkIUg
cAFsbY6eUwxF2Nek6xP9J0yaFt34Ls2V5tv2mH5dJu3w7tid4C9Ao82VTGZ+vT+1jGKoCUjkrSyi
4ZwPsSM8Kas65EER5znd3yW7g9FYXrtqXJhbIhs2AlGF8GL8FqtaU/joHlazqyIx0iFch3jU/dF2
PyYQKozbVl+jLVrTbPGtbxIrfhtpUTxjqSCeFRCbJ1A4qeElckKu+OcjUn4E2bRq0PPqvf6YCuyc
Oe153yDJW6K50/3PaMLsQ1n3o6+MQ3zwOfcm+Ntw25upMU2pr5B2fqswrTqVy8QzDokKn/dx8r+F
asLP/zK9lQtnANG+aVD2Ezx7jIpYPuQUfwCEezZmE/u7sjdnNxTG8B9CNe1BqsYki6sZ5fXnrM0w
qRUaC2+DWSqzJ6R6/txmXeg8kOlrj/cnt/fY4QgYKykeYY9t5UBFGWocqVi85Uot+yo1v4sAZh+Y
sexIrq21FcLasuMuWPR8vz/03jpS/IRIDOWdvHWzbTCny2Xcv7K3udP+yqVJTl0zarNAVyY8TSM5
/3Z/vL07iVonH5YIQ611M16WFa1RShP0DMusf1Ja7cpTUWWlP5iVdiGddS5O2KiLf3/YvdNPyYu/
VqndG840Yikw26weIGU/qY/TSCHKa0xITGUqpOLgbOwOxjNj9WiGA7+Vb+usKmkjOc5BqQ3tGwxo
TohhDb3fWHo/nf/DzMCi8hIANAOE+Hqj5nJSdqmRY1kTQZVA+LT4YEs5DaPWiP9LQvELfwdkBnT/
luFYTFGxDAiIvU1SXy8XCxef76aIy/doDBluN+Ni4KpDpB4xnnc3KYI7gC9W3a1tR3SaLCvlScyD
NK2bv/TKtl9IZJeHJUEz9VJQWLcO9stmxBU8yZmnjsep4HG1hVplJMOOkGIqVN0iB2plf1P0NsbM
Ynk3FiI7yL03h+L/jWaRU6wKbYCyN1dvlkogT4yueDblEd/ZCEVm1Z1x4Al9oUSN10LWelpqU+sP
durtwLDr2DQUZzlq0JiuN08dh3mS6VPxnIbx/BSl1ZeehW0h2YTKJckm0g6RT3/WbGa2VCbpowMb
YUHRY7oetICzGhplVD5Htj0DNsw1pz3niT5xjxihhvvf2FYHt+PeRAHoIU2F3AbQ381EhzoK1ZSj
8ky0V85a3joXWcN2K8J67X07m7mH+PzRoJs48GuiaMXAJudRRbq4GTSKhxnakCif61lr/SFZFN2P
on55TsGbHPG4db7abwUz6rw0VDSdHjJHE7ODTRxo6yQEzGI4fqSAqFmF00PowIU8Hb34t0eDgRyQ
2rQWqEVxFjezqjUlzIeidfw4RLElnHX9I17kg7uafL12dlcd3MS745EfrkLOBu/SzXhjqirSKCzH
TythnduSnVnyEvSBDU0eFPKD4baL9mt6a56x1haoSW12p0IEtWNJdfzcFvXfidTVvujM5IFC9RHL
f2fJwMcxL9xQSBO3BVylNaBjNjp2CUVlnKpI7bxS7f6Q28LGoDVLW3MtY4J03PZUjXpMQ62cHH/C
wNyN9Mr09RhLBVUpi7MpoeZVwZN/QIRHPQiit/Nj5PVmQqyC234ruolbYaGG5uD4Q6o5Z1MZezz8
oiOe0tEom42vRg4ojb5zfOKYEtDhM8+xidPA/Wv2dheuc1n3H29MQAzrtvnt6Z6NiiZKrXF8lGBX
s8VRp0aCnIBtdL2fdK3j3h9vb1Yrqok6yNrA20rLwKmrGx3LPL9drPScLLyfKSeq5/uj7M1qRRQb
NKwwH9iOIoeyaLoisv1msc1LBpUvdhu1tOjwazO5POiXP50XFkCA+EG/Kavb3RbnIltL2E+dkp2X
wa6eO3Oun2Fdp6f787o5xOQmmGGgf0OoYstvVivKFLPTMsyw6kWtPdnkDp2aMvVBHB0p4dw4oq2O
X4RbbjMUSlBG2+w/yRSS1Kp4CrVRnX7J6cs+GE4vLV6hqNbfetF374n/ia+1dhy7XWWEr53Zmj+j
ou1xI0J6VT/Yq9vLbv1F8DHAjvGNEXXfzF4sOXYD4ZidnbgtHgutLZ8msrQTDRc05c1FeZrR+D4o
H+x98t8HXbfa7wckiapGoEhzRs22OXdKE55CCULBkOLZ/eerS6+ANzyiJat6+fVQRsPXlWKG0uMq
QfUG41N8ubu5pP6clkd6Q3sTM7jwVg8Y2qlbrck+zHpJ63OsP9oEQjdvE9uk9mm35hmYfn0kg3hz
JFm89SG4StXTgdnqow9YjsxdUWZn6NDJi4xSGNwkVF9S9B7ORWr9IXhJWTcLMCJmhuwiV+waiH5b
N1AQ4aCr3AKzXqvIk46Tj5JHeaojsrL767Z55q5DQV2ASkMKtsKlNidFjXU1Kp0h9PXSiuwvA2zd
4mJkcdU86jmNZC/HekTtMUs3MP4Z6hEvsvu/YGcteZKtAFX2D63MTaItK50WWWkv+Wo4Gj/CxkyV
01Ro4n1oJFV1EIR2VpLSHdOUgcMCeduUEORogY/UyWQSWTUBqSkTLHc6a8Xbp/04OoiVNYs4AFXe
fmMOBi9PEhigzdDcrpezzDNUiewVYTAWlqcWS3cSo9qfF8g479mz/amLmhjxEhEdTHc78irN8uuU
rH1KOPybPK0LTZyiQNYEBeYOy8PqKvF34mjtCywx+Hz4XraOZ6pFE6RZjGjin63s2nDnzbe+DuFK
gr64nneTWpEVYhUayIVtNx4mlPW/uJpo/kAj9yC+rn/W76n2r7GAHePSTruEV+n1WAkIDsoY8RBE
7aDGfjMgVoKU8Fw/5lqidienztL0o21G42OXlpH1jpTBiR7uT3gb5PkR4KdAyREAeapu81QtlvIs
c9IxgFdRXUJHjT446Wx/TEXrfACK0p2NQnU+3h90u6UZCZ4977d1c608neuZd/yaxRKAl+IahOhP
2OGUj84O5KrOl1Jl6b6XhJH4zwr81OCuR11/1W8hys5iTUWpeQzGJl2yr8pi5cZpBF5pfNNN2MQe
z+rx8/2ZbiPFOiagFZQS1r40D9XrMWWpMga1zeeglNrF9lE3GoYT3miZ4tpJOx4ZKOx8WMAyZHu/
jMZ47V8PNwiqqOXozAEebObDYHTRl0zn3h5mNRZeP6fJUYp0u38AXdO8QDjRJBvbBmNJkZ3ajpMl
UBYihWsoHfiwuu2URzmSJfMycB28dIgRHHQ1ttCKdTVJyMB38ugBmbVFF+CZ0BhhMo9BFynSF7sJ
+95NisRSTs1Svlft2oLQBhTxfdiGZnpu9Fj5EkpoxjwCVeyOLClvoxaZG5FDQVqdwuuWtOAMeleV
QzwFddpHf0FHjp6ySv7Zj5X0iUNlvaJ6nH7kujqqad0GkTVlXHucKMesFjHXK76kfdHWUj0G4VRO
ZzXRolMEcvorGDXlXRnH6YeRbvqzHi7tq6SYKIrd3+C7EwfQi7geoQw1i+vxwwGYsmGxDNS1hk9o
zDsN0rkD6hkoapiLF0dJ/rXW6vwn6MXq6/3BdzYfjUGaFGToIOu3Alsxcpl9ODH5PF4kHwOa7Llx
JhWW+Tx0p9HoWowA5ebgab87Ko+4VR5oxdhv7ogJVSQEJqwxiKs48WfdmgMLQ4KTKmeioczelQ/E
zCMPsC0ucN3w6HWv2tb6ekXdlLwVOTY6nBQBQqDZP6+kO3BbSeUpZuy8L8Ip8Ydqis5GZrxKa+an
YEX38B8+OGgFrizesTyMrleb5htRE+37QIrD4buDplYcyzG1fpqKH8M4qT92Uuyc7w+6po7X9yQT
B8a9vkNW553NoIi+dIvS2RMXfmM+SEh/CBc5zvDH/WH2lpW0ksYvwgd83s2ywoRfhadzVLnbqSF6
WTMSdLIkC29SEyvytDZTXmc8hsVBHrBzR6zlRHuNZygGb4+wPudTmCUFu9gS4hwWXfh+rJvPZVuU
Bzt377Ayjol6D+VacIzXy8cTUe7VdpgCgYPK57ae5y9qldkXKcrV8WxZc/8aqY3D2wuS8kHA3pkl
dz0kOZTwCJXbVQwXPC6p2c6BiiS7ywEaA3VIq+ZJWxTlyF98JypSnSUgwKWgZmVtrnotzu0lSto5
UJpB5Q0itFOsd+ojT2xATEnxQ5Vt7X/mlH7WtVT8+8cb6VcRHGFxhO/QPL3+yiaP+GVQrCXQh3AO
z+SUMNjcRNRh5E1z78TvyiHp5ZMFlPZIwWRnhdHyBXpDb2y1x9pkVr2WQn/MJq5jXGokFyu5eHmn
L3MCXtqmttCkGE/LnSTXbpoM5RHD9Zdr0uasEhahfvKqxuV0++F7PQvHvJFYZcceGKl0DOkUaXCT
n0s1WUpvlOa8ir2aPkzpIakWyY/loqTiRAHCVBG6TePa11f1+b/lMk/qIEvy6tSroyUPB1fXTlyx
VQ4dvVlY4DcZxLKqLSaaOgVyM85vth7qniXX6R921Ne4TQcYppLGuSMP3GyHwcg7Q4mLOaC0kFq+
ssiFr2uoCsAOKdLyYTJ6+eD1trP9oaCs9vG0D3mYr7vkt0wXUWORpuq8BA5lIYwZm2F4WVJLfinR
tX7tOiUqcUOwtPoxi83xe9LI+IjcPwQ7x50eKVIlwECoQGz7CDosf6kzUpmfMMBfkrM++RxiClij
FTjk+R9WjdZvTOQk7wX1hVve5opIIR2CLy7kIDer+VloPb7R8yqF+VhGRXEE99q5KXivrboov0bb
WodhypDkIVJuga1F40Nq69PHBBXjr7LWy5fJnga3d7L54PWyt6ZIEZJig1OkGbwJadyYU6UUsRyk
eGZ4bePoT62YY1cRauEDtkOiEKjzB8lOxGuo1dHBJbw3Z0R9Vu+rX8XrzfDxaMVAhxUloAhp/Vv0
i/WOzlD8lAtFqTwy7Lg6mfPqtXF/H61/7jagkGpweChG3BZ6bUmNo6wZlMAU2hgmKEcsef/ScFOj
PxDaUqd7qrCS8H/3h92Lo6hocXsQGLgpN4d20uQyUSUOZixl2gnVG+2TPcuNp0iwxxA0T/1moruo
5VN+QPLZy/NovXFoaTBSsN92cQ2Zbkc6tkswUL5KvH49Oi11gUaxPudO1qduOkBG/6tD1Sl+R7ce
CGUGox59w1D5YwOy9QzTCKTlg0cVmkeb6pNe6hygQSxBXDb4aWa4kEF1it1ZFuNpHpvOHeWheUAR
03nsU4RYwkqX3VaLj5BCew8+gICrsOJajwYydx3U0N6PUtvgl5TSUH+fe1N8n7JJ8to2Si7JPGkn
SzIrcC59QxV9SebqyekooyhjxIm8vz12TgM4QR7awBiQeNyiXGNuwNQeVdYILbKLQWXOJ9os4wnN
SfGiZjKs/LKM64NDuLMrAb0Q5X6hBm9B4bFZlXTX52B2pFaGxFzNg5dR2Yn8yrRLAxXxFkNDO5zE
KdUVqoYH896J6tQg6fHQjEZWaPva1yQqdz0ijEE8y/pZhEvtNjaMVbuwlD/PVVfnEtrdCLJhCLk5
gXo1NQOtP+4wzH2DuU2hunEihTsS8J7VFitTt53TrEBSQtPqh/sLvHsKwRRwDEniaGttrlCprPRW
khVWWBkSb9Bn40VRsqxybazlnyapqk9QH8SrUeg8sSdq665RV3DR7v+OvQ++Oqvy3gNFBqbretPn
clUrRrtuel3BZa+ck1MkZhWD+kQ6mPJOOkQph2LKKjxOVqReD6XhRNPDw5IDHlvqh9rMW19NFOXD
/QntXGNXo2ziSVQ3wDI6RunMXPnWTXn4VlqqfVYaGzVIpbc/WWWYP4Lqak4aphzf7g+/Pbjwjtmi
/IG/ZKMI1NeTJBNMjMle5iBrQufZtvL6Laun9Js8F0nKTaI6pYuOs36Qn2xnjcEVhj90RnhWYLex
bf4U9HwaFb3PAODmAhIepI7jakk9P2RFJ/rTbCaCQquoP9WdPTSnPKP6dUDH2W6l9Tes6ScUD17T
NzHLUcbWmTPFCmY7HSBW0DPVT0qTgvLIs9b6Q5AXuSfdTBuZIlADVPK3b83cQaIa1qAVRGT8X4oi
rb2iDYvAXJzxw4yzK9Q9+0hefpst/BqUKi/fmmU2t3E5svtU6GVpBxn4I88R9gyerOusT5WeNS8o
gVqt/6cbCrI1OsNguFlekv3rDVWLlqWLhR3MISRvue/6D/EkN4HRS21yaqS2+oR/QLkc3AS3+5hh
f9FDKbnhDroZNuuNytDz2A6iVDUeFa3HVpsc1PnQx716KsrZ8ubQmo7C0TZG8H1XsNXaFl79ELYg
mkrLTdTqHfaQMHtkbqzYcU6FqWOWc/+z7mxWBqI9ABgfX4LtO1Zv+rCLEBgPCosCDHLt/bkODfWx
gOh8EBJ2hwIcQVDAHuRGZqqtaj1xxtQOjKWPn9vGUGHE1cIb1ag62Cx7Q3Gf8TCme2hD7LzeLC20
MgumpROI3qifFTkfz8CgjG/jYB1ZvO2cBOay9n9XfAQNnuuheBQ6iOsXTtBL0fDaLBbHD9nvYAyj
+H0rJufx/oLt7QxUR8CqU11eUSDX401Khaqc1ShBmmQdVIMl+zdU4+HgA+5te2CUNH0pQK0I3OtR
YAoBMyGrC2yrwlJ8LtoWpInVGY8C+nD4oBlh+TBoiX0Ez1hX5vdnyLrxV/G/FW/yq0x3PbAVtuBR
+0wLhNopi4uB4vyk43V2aQ1JCT0AiOpDYcrzux6rbskLjeIQNbtN/n79BIySYKqhHXQDealK9o4T
mWow9rUON023qlOTV/m5KaYBnSkzF2QJaZK7i5rTX7q/vntf3lrFFimQArve0pFHwkGt65EWWHGL
T+AkmstQckASKW4+zYlkuy1OwAePv71NtUbWddLw/7fnBeyNRDkrVgINofpTQtvun6Sr6r/uT+0m
1+PL4vlFadlYUbMkfdeLK5eVHQPUV4OydNKnkiaNb3YtjmpSp/r02C2gbZJ4qSNc2PNuXqpTmzhH
0s07Hxg3RJ1PzB5Dj2qNHb/VbFQDobSlcJRgMvRBj3z8s1vdQzKlULxi0qas8wf6V5HqwbHjjHj3
P8LO7sIinLowzW/DvCF5JdrQD2Yr60E/RtFzUtjK56jqrHOMQFbnzctU/NSsUjrZdn9Uld4JVdQU
1uI+UXFdiOuZc59U7ZzVepAkUBQuCOT1htfC6nnT2skQsV93o6xGB6FkJxYjQMOag41hWHuD/gmj
2pFHlJGCCWEwPzSW9iPMChvqtWZe7n/bneDBO4a3zEo1XYvv1xNEwCESoxBqIGlpWZ27Rh3N09BE
QjcA2CKI6cU8KIzXUZfK5FONE/RjOQpH/PlpQrGExeVTs9Db74x1RUN25Kh4Izu543aJnvu2JfTl
YCvtrCcSHawktqdI22+Pkz2Pqt3qiRZ0iRP9r6Ig1biLUbd+1Nqj28fDEYV55+isdAJKnrTjmMBm
Ay02ikyVWmrBMMrL93zMaAO2y4dkEPYD6OLx3ZI6xUE5bm+SnBeZa3wdeIt30tWhxxU41oK8xVDb
HgcdvBGYWMXodZ+H8REIfHc8GrzsIB7g1D+u9xA6bmSvA+KsSaonJyvUJ+hfTekh/Zk/kMD0j/f3
7E48oLgBQZnhqCQ76+/5LRxl3ARpvwgzyMNBRUiHmrEz/RXHs937uE4rU3QJW4dmL3L3sTSdR7Q6
j0CeO4GZqj/4Kgce7yqdti78bz8C+ZNKxF1uBnat20J4SqHE4stY9BYpRpPU8jsjTYdB9TsnLdPP
AEfQDvRatZp7Nw+n7Cj9vf0oPJswHeNxQ+X3RlBzcvD1mKvaDEoq7LkfVW3/lKXG4EWann3I0H36
YLeZ89XWyv9w/TM28G4aSlREbskr/QIpic0VjPkyTB53CTqTUV9llifJlRjejXaXDB7lNyVyW7Du
P+9viNt4yWZHfoebib43umHXa7GoXaUkUqgHeJtXuruUxfgwFIuZurWs5Qeh6jZiroOt6pYAYcFT
rD/m94VPVW5CvTQCq0xm307j8pzVsXXRxvYTCUj41cHP6bXU4vJh6Ye0PIhgu8PzjSl3wvmBoHs9
fNInwsDOSQ8Yb34HIo1OWmGEH8dYQV1iDsVL3AOHPY1WLiZXb3kBH6Rbu18bWeT1KxCpt+gWB60y
y1osrmOjKD7Pcv6xVcfqMZmmo4O+NxJ0VjIfoCtk75uD3ixVWpuxrQdSHV/wjgj/jRJdPuvDFP9h
RQ98yIqYQPISuxNWdhPCuG7rEgUjA6iK04r36Dyh3XUGNVBM74u4xx3yhD+x8waeU46CBdXfr3++
hVdXIC4/TCBvzMgSLUtzozaNIFtGLWjydvoox3XvxjVOUveHus1c14YfiG56JqvR3frff9vA2Zxp
fTU4RiBFqK55MMuBbkemVn67P87ttYDUJhUd6uLc6jd3+oI1htBFbQW8l+OzYk8fUIEeYjcLZc2t
wuWokLW3W6idIXNA+KPCszmYkeAurHvGC/Vhnty21XgNdWNZXsyhFAcb5vZeZ3LQkNciAJfQtnMq
1cKqeeZYQWXn5lfo8WMTOPi4FD9me9Kb7+qIUrrbhF2lH9x+e5+VAIPk49pIp9R/vXx214+GnIVm
0Mi0zF3bkGxPVIbhSUWeZq5SZf/8+TqSKhFfaZVyRtab57f90mi1aleRbQZII4nuYuda3rh6l0ev
Q1M4ow9d6qhWtvd1AdawfUi7gTNtlnKoB1sbZskk4xf1+3ooh0ts1earIfr8siSR3Hq5nZRHdcG9
O5R4Rj6skVXcWNQQNzPEF9lBVqMLrwMVyYO1yfJ3aSLSk2J08+yPqN98mnr5D60muLapiICNxCeE
1I3L9PorqxWeYEmc2EEZSr0XL7nkJ0WcnMdaxrEPN8SDbbRzWqBP2OggrDq8N4l/r8pVq8iMR1HX
eASgZ79DB6r4e9Rs5aC6u7Nj2T2rJuH6ZW+qu9bEI1avZypzptB8XPEQYgyhhCy5MsAuso6IRbvj
UXkkPUPdjJbU9adMhzw0rZACZNkNNUxoyXlZzEL8s8hz+1JkwxEsfO9TUktGC02DkQPV7Xq8xBrw
5ZZmE4BlWZ7aqeM2TgF+TtosHcH7b1qNpHerwOKa20OnQ2X7erC0LESbO5ETIJtunLsikT4Xdord
a1nP59RoGk+XtIwoa83DSUFpNHKt0FC+UZTVDmBTt8eFn7J2/FYtKNovm8BgJuTY9EEcrisEdSEf
xd/K2VAGf0m6/NFUZu2rrtdRdUalofx+PyhtlZXXNBdSFyh8LCnAmGqbW0xt7EjF6NYJ8kWVodiW
ZeuOltN+b+VkyN1JL4ZH3Sl6XworqXeNysK70HA6PT/N+mB/K3EXerUk++gcE6Y2+w9NN5Jhnibr
2aJntX0PRbUQWdVIqGAqKgChysgyzaM81nVenEWF5ppFKOenYZ6tD43BQ9/tmnmie9hjxIeO1diU
J0Ny+i9YGRua38fgADxH63lXaXllNCdTQXgqREHE8BfEsDRvmnQsgBHAmk7wTubl69rnuSgilyRv
NMJUmz10UNWp89LUQSrHK3Q1V3pvQrYq6t1xKZR08YZ2SMKXdJHL7Bvdrmb4HslqnZxLkxzhAn8l
jVtXpKYRfpV6telUNyw0a0KQJpfmCN8fu2nGn0O1fuSLOQ+jZKL0WozjZ11vouR5wm+6P8cYTst/
UVqo5leRVGXyqAldct6MMbbsSyjPNBHdlitAGVynHsL2oYIbiN2VukRO8SSafEAWO43M6NGUhY5j
zWCHynvDrkG8ZqIfhBcn0WQurgEvS6BRKPOFlixbfvaJPOe9q+hLKh7nRoW75cx2kzy00VgX72Zb
DPprHGEhEODirCcPqt7mNsLUKnpfLlTn4lILR84fSxin0xegGVPhlUrehL7qzKaOfGAzZ5fEptTr
a1huzC76EoZxlpo2tH3MHJTCo/0T1XjCRGr7YewVdfmBZJGqPUujgWE0NOAcPy/HmIvmRZqg1rmD
TT/yfW+a8fLDkJosOduYpMTPXY9Tw3nKJLn7YEVlvjxkJorQJ6j8K5tKKSARBKDbhmh6BP66OF6T
55P9hgdkNf2krT0paLybvAyfchPN4X+xZCgrcRq7cU4Mf4RvrXtVjR1t6yraUue5a8dlFBcu6Cyt
V72JHtuqyVzB2fqi9gjp4QkdSl317OSzCE84lXVJ5+ZaFUkp2khoab1bzJL2mlRN3XhRIQ3xvy15
UonEoyNkxslzuHRW85xIUNCwUDVnLVdOSV0qy2Win4XpcwMeVHqJtLXh7mldZkaxJ8bCrL/N1aTk
T+lk6uG51HIAf/7SS2l0MSbkN2qfXLpBT4Uyq92NrjLXYzzCEV5A1p2KhkNauGUbCvOpdCzIxAtN
kuoRyf3Wea+IREtNT+mx7H0Zwihqf0ThkiUeaiJpq/ixWfRt62HGDehHd2ozQ985lAhMzjjyiT36
EjESz0oV06879cailL6RLtPilxKIVHfqJcf6LqF/tOITleq5Gea0ckMl6xx3pRsVX7NWmnq/EwKl
HYd3LgXuohHZV2oytoRge9iJ81LT3FM9TY1N9cWixbmcwqHV1Xe9YdbG42xbPKVOeQWA5EGdw6L+
OyxoEjyVhWkvn8Z8qKfYk+a2V9x0XLLoh0iaHliPrISJQz6b1vIie6okm+0D9PsS1JNkVfjlLMsi
h8Qqu4/EJZVrq3+EGpbmz5PcqvP71pjbdgTtGoVOMDWRsbhFlVr6j6xSMSt35XQcUjfRHGmFow6W
HP4I9UKav2uiEs1XtEYn8dQgpJh9jJIIBRmoOBHqXlSddOruCI65tbPozvuwkXv5KYZRuQSpZLaq
+hhXsxUKt61oHpzUqEPT41wYJngJ5JIL8+9Yq6Xo36QfGgOEEK1LP1b7tH/IhJDrs9oPavTE4jbi
X4HURPOMu680y66pZzJnAdWlePynj8psOUMNs9PcVXpjGC7RiCAF14zdKf9S35ejyEVeUp4/SmHD
/6TZSZhdGnVGUS+jWhe9irbuhxclrqXhURZtMX1lg1imp41T3Xtmo7fiYTCVqb7E6iDHl7kT63Yv
m2n4Z67QD1mCpotoPZlDrqSPXVeNOOfOiRgIUkKiIaRGTaJ8HwAwtI+pXZf9eerkcPpeCi4UzwaM
hJqrWdmr6KYWNas09ijstv26OJWOsHBY6zA35CjW5b+hhQrjqYznee7O+YS81RuqU8g/jDaXgnLm
2in6B0eYjmix9wLS6ccQLjrLE0uaVl4ajqO4cAfW9WeEMar2DaScPFe+2aOj/Pc0s324LKa2tHjk
gF8Sr6qSYLGR2UDQXiwzprYJ/R7Rcvq+U+n8H0dn1iQnrgXhX0QE+/LKUtW722673fYLYXtsVgEC
CYR+/f3qvkxMhMfTdBXSOSczT2aBeWk83wtXd849PzuJ3+xxHt23tuFU37tMqOZucfwOiXkUzWeX
j2HWPe0qrhWT6ZaOv6LYiY9HDQ9ys+hVwxm9wwAM48c5Lkfsk1/LmbkTEVKFmaI5bN51kNGpj/wE
046vGsmP+gLGHM4lHfsMNrku0RIvOTI1ppVMIhR8PcG1p2rqU4QHuYjEnJJ0OnfEMy100c+yJ4m8
GvbUCVSOYrnpSsHKtVNMThpvOleGNjTXGIvMd+2pV4qFRL5b8N36WHCILozvGrJLbH7LXskes8md
22rA56z9EcVzdj4EsVnDozKBSI4HhO9p9kNvu9N9afbM19itbnoN7tY1qbPcbIqNonyU8eLL0uWc
EhZPMsU37aIYftI2rJ3rbqeuaysUw12y4EwZd/bXsB3L+G9bpcsTziDd2StBNNK+z30bDn2xMDHb
4gwFWXOFCRXfKalpmflkVRacF5JPYJd+B47dZVhQJ039VmNbcCF4RSrkZZtprxN7if5L053t/Ah3
xoJryc5HjTOQd/tERhSU/3ErTaZSsxhLfA1Yyjx9i1P1ZO0oX3vp8FWdB1mJBfIaN8qdJYv+je3Q
vSXr2u5UbgKYHrTeN/qzxujHwZz1H9ltsPAOOX2yOtvEWQrSj6MfUZ+m3cuyTOlwHbd0na56GmjA
XTww2HPGNejCYidBgnqpffBQIl8znlV708ux1lHCT0PufD3nrfbyZVf7f12qcZNO06b7uQZ1874G
p4ussUl279IJPb4FQVNHn8xoj75CBKJx1RmUO2dXll3C4aLPROonM4i1ufMcjXJTdpTRBzFOx5sJ
gtq8Spk62Y96GrwuZ2c4/hICIDtfHNwrjz9SEMfhzd4eFLR99etpI75OE+yR9+i6Qv83sAA3FGO4
hG+bmoNXIpdtmGeTn8lHXAuH8rwtAt27s4szx5IY1ZfCUzGdMF6ctHZEUpribE5vvnLbNtHd4m8m
JIY22N4WWICOosDH9HedQ7kWiYefbZnGtW7KOVzat3rnhSy8xBFv3SyX/4Y0VfXVz/R8/rQiCcb/
TouvaHEmQ8zb3C6ea0oMR8kIag+Yy580mDr77AxyPt6Vj6cdyt3GiDuLbQ7mnMLpxRN90gKSvQ00
MyvFXNKv1zL5THnr3IcDcjIss/QMdY6BcOpeOl5XK/Kg6ZN/NdothrOM8fDaoF1ZrrKnWy6Oc64H
NAF7qF/9FQrxSXvLcXyEDrRVvsz6mCoCL5rsbpghDWiibNNcex03QVRK4ce8PlFgkkqFbUJU10kk
UOZxDT7tu3a7qxc2TtzR3mXxnOs9cr+Mw2j+9u4k9jLiSb4OgZOpihIW+nmc7vv5ydanlzFFhbQJ
5LzbM+tKi7nBUkSjlEM5nDuO+tDLoi176ZF07aRNstzN7JdnPyifIqp6qpRzhUwzts6t665Oecws
hMFVp2K6DkG61S/tOgTN9yFZk6k6FncLrv0RunNxtlG0XnCt6Y7n7Vw1jNIybfMvUBM9Vk4yUOKa
gOvsh+zt7N/fNIAdSwqHye6a4Ajm70G4x1fyolekPyI4tcjFYIa2yo64O16ZLJKjpGdMe6Sa0rP3
/sLiKNMiJs1D/ejOad9wrIM+eeAGQeqaR2u6xkU/SH1pkPLvZXxkYuET9RXct29EXZLgcyQFq3at
vFoWtVQeps0gvs+rG+wX4QaLLRNt9FkO6VyTr0PQjXtvyKqLK39ccQztl4F1xGCImvOrPdbEJUdv
nM9imvEedzlCtFjNHXPVadRXC4qKkAKFdnYg7d08JXTu9HEzdo9RbRJPvjp7QKk9CvIZPR9gPoaP
GPfUfUjU6IVlLeWWGkbitkloYFk7f5J29/Dj4irCbzA0y99ODYFkYdA/z+dYYID/wuw8hb9bvlFR
atIFeN92TzHDNSE/assmZKae0fHbWaM+LXutGYIM9lsfKSJ5zt7qBB9nGHTm3pP1CFnjt0dw7zVa
rQ+LHzSkvqXnMOWdu2VveCxG3wgaP39G9LJubuSOjeWkzyVlN8U7x4pTHKzFEJ9N+ouUOrcvHA3n
wkbqaHEvX4bgPrBj+FkwbwGUbF4m78/JIZRMelMQ5xiHnGm5rPOm8s44GJzWaWZE6ZjTpMW8zPsn
PXjIhLzWoGwY+9pXj8McntwHrIjlPfhkX55esLb5fIsSvjPd0ARFOy/hB4hH1l3mLlVB0YhlkoXE
Wmeperug4QrSNgmJyR3aKZ9SEZ8ECArKnBXsyW7b5MZ56Kv0X7ZvzY+pxcA8T8I2/ueuWfM7tokV
xdFjRRVk6+LxR/X5HDk3ZYI7RntCz5H1TrVkYTPm/tJEHweE8L/W7GIvWnJBziLOdvFzIDee0anj
GigRjc9MP0s/1fe2dzVpszMKYj8YuwjFJ4hKqcKObp80+tDLA7wWfkfGOWQ+QDKbXOJw8TVeGU7y
zjdxX5lhTBwUcsk4FAfbo+zcHnpYSsdRm8NdmujP0yHWrKhBMZ6cHbu9fBfa2yoZng1e7DSZTh5s
581aPDxrXcz+KrpcWD15Rcdw0hbHvGZJjqNj+2ky7rnmMdaH9rozg3yKh/YmOa8js19Yricom75A
PZGvxfatCbX9YBGYue+opQUdkAZL7QabkK/a7+e5OJJw+MN4NrMl7KznemduZ+9pJ9PDKzzZdQSw
7RmbxNm5ea9pYAfsEdxsf3XCcNBld55Euk/IpZ4O3GieWZsYlyLjgsQmsdmWf/7Wx25VE0i1YK3k
zFcluKNL1FL9ViSkDVAsDX6u+dgwFueOyWBObTbh4rrFq//P6Qh2LrwNG5WCt2xcix1X2S8hT+ZV
aL2atlLuaWzZdieWegOgRZIPnRZfl8k3R56aherQbjT0ZRN33h8RuGYv9ex5fdkDPPIsTR9TmhFS
verAkM81xU77a/bVNLDWO7hOzkCL2j3S41HSUarmYhlOnpFagYJiqBsx0Bk2HirMq+IdX9iBlZE0
UfH3Y2bIVmljGubeWL3Dk09RHkQ28LmdbWDwynPRVx490sDabFiVZZviC+63lAYntS0zgRf0uuYz
vnVwPpkFbTmr+L/Eua2oCv/sCn9IJJkgJ+fG9d6Hdktvk230e+l676cZ0qPM1hNbHbee+he9A7Zw
m9TpV9mca3dZg5iC26L4kblEdwMGMtvgA3tUb2SVIloYy8EO7jhmU8BFKT2Rb8dmgrwPZJiUk2/P
hv/3ISrMmRa2/AOc6nKES+1ReraZRz4dykS+Gc+r2YMTITu90xnTgyZkXNwE9fGR13LY2UNtvF3m
ydL7DQaCsxClN6XuS9xtyqU4u9hRIpnO/KKJ++y/MJg7dtm4+D46v426PK4TPBeTdZ8/0/8oDLID
8kTzMyYFOffpBo7PiBdrBAInjyU5uRJkJRjxLVWnQ9OzLPIokm404ae4RtHLJ+L5F7b7Qbg84UZ1
GXVT95uOwWfzRmrnv2Pehqgy4xq/TRRlUcy6XZiv3bT95/ZqVhXw0/lT+LOeS6GZ2nLVsplWWNJW
tjeEy4341CbKbC+zG8iHZI+7t65fU53Prdc/a4r0dLEpMt+HUUkectKJN8Mu6HqpmknUBHseqi96
s4wRzX0A8xjSx98NgIlJgcU7e3gshMd1zrtl50IASLQX5GzjfAnBnc4L+CFDy0zUa05yqKWuz3vd
FiEG1apoInZ4K5qLtX8cwZm7yoVRyb66u63BNeNjZFDE+Pk8nC6tJH6XzPyLEkPla7f/HHdO6N77
nJijYDF20n9Gx0UZPY9rqJ88CcR/X2t2EO7qzhJLmtELLCUhu+vbEtge2AWXJkQWky9BhZmSVSHP
LWFGX/zw+YRN93Iz4fGA1jqO/GtjNtInzl23/CcqCZt7ehHjFqlwrMndAIeMAsIUrsmbiGu6WwwO
cUXaRezpqDbkT0d97Av5Rscpnh3HTqrcw5AT7BOq5d65PSLAbl3i4Yr5et9Dg6A5Klh5dLOCiXzv
cgj2drsKqSfGr2w9oo8k6pP9kmzgQcWodC9y4FCl/iydiSAUHGbPom/SRJRTGuGhmdt06lJeAHf2
bnDw/5smbb9aZprhc2r94x35WrcUyxLzoyZF8MZz24OuX6dGO28KhNfP5SrWDgZqn5O52K3jsYw1
1/G/0F8ocBPuLyKXXcYIPJGtzblH2uNUB1ORKay/+fdLpqS8Tsgu3hs0l6LYG9a5pR/N9lJHen1f
h2xQ+cmb1pcj857AewRCp6LSAxkG89YmVZiI5JMgYYYD3B7KvQzxyG3Hdb9USdY5QwG1cH7xpZN+
uI2T9g9pY7X36ksp6G98mreK7eRtzakqMni+obaSyMHT2vsEQdaXjp2NrTy2FsnoIDiUF8/uGJxz
pPVRZC2z7z1LKPWrdFUjK71E3hdqbtaUtXCnj+3QkcztzbblsSNzNKymUDL6ZEcQfBlBS7t8IZP4
95CQ0UFiDpcAC9R6AY7oGv6wWVo/KHQcynsSHq0umlDof3z3zl+ts2nJB/qBf/hdMtxMc2/H3F1D
Axchm+7mGwWHcMn6sekrNexZU/XTMafFmGzjnzmwy1YtOJ5Qf+25v8wqCn6Ht8En3yzjw5VhQDQQ
xeP8MKXM2uWZtn5dHsuuf3Rijn/F8IH/aq+bfzWZgyNgXTurl7s29E1FcaGr6jcBGLYJDFmeBjKe
KkIJt7kcwAP4nZnq8iUazk/jvq2iUP0Zfea7TU4Oczi9hzKZBxxP2puzbbtH74JhxyvSxeqQ9jVO
dMGzifnSDNMObrillK8ak44pn0PbmkpzQz/fTuU3DLDqtUjZNhNVDZVhLzFAz5s0yc0lITq+reQW
mbIbhJV3p2/0GzqWqS3DVdlXuVHhqnSatX3sAIXPijGLr6vDwCErxO5ABfkk8jV87HvYFzFOCGuh
ahkcxQJEMlUr6UEqzzRKsjwyY8uohiUyn3M7xV1hVWhfhL7JvQS9r+FL7TMJVLB1SZmsMi37ccd0
J8aA8QKW4DeX0N3MH4+aHlfNKZr7HZuwoZwM5AjE3IYnzlG3oB99OLcXHU58ghO+tXM+y65903MM
ps67O33MnjH0Skd8DIXA5HHJlZ6nVys7KUtcxPtvUO1uV8By27/1zmBUNuO4RsUydOmbmaVMrtLK
+mc2O+PD4axKPzVx2N53UbvFtPfe8a2PDuUXPcoKA7WkprNkr4i8b9W1/f1gZZJd0hpL6CKCOXKY
7FT7ANZyqDyCun2QIRrx3F/tehS7u7WPqJCGtRhjv17KgULzwDQscRxI1kCVYiNlplhPBCeFXJf2
hrpls8sOAbgmEOo+Q+UOzS2WRNrm24ZRk6wieCf6MTqxvhwaR73RT897vgckaOZHO/gsfLNy/i+o
U1aEB3+2z/zitn2OIqc9HrpzZ9T3RdT8SvFhcvJ1B4QubkHAz0Rk99zdhHT/WM4UBD3tDFFrvRz1
h11Pp85Pkcq60GAT56Vhee7dNex4urByP+o2dr6FjVv/IqlgS+l7BrDq02Ys6gK/DjkbwrP7sAbN
TPCl10aPAT3pXgThOX2za1P/M9zAZ84QPXwK2SMNcnD/WecGo1WvaFzP+dEbB1f1IWMELJBR275y
yGOD3wtm4+eintKxENq5CfQGH/hpWDI8jvaYF7E8drYIq1DZjlbvXKI4j/WCO8+cNUlXskKutzIN
UshERmPOh+nXA2bEiSaRs/Ik9/JYI2YBd23P4CHS0vGKXW8gREu4T68JuV1s3BpFmhg2YuK/3mQT
mqRamI9kX47mckaZs5fgRXt97zTr5L84iEfHSxMD9lKuu+QJY+zDB8IR3Yen8TCk8fVnAVrAnEii
gzz3ixeOHqtdsUulXHaPs5HIU9J3nqb7Hiy8fpekbZXMZzu1f1OZWuzLPdXxv22SNiwd6FL+vvCP
9K5jokkvOmpB0IzXBdcsbMf26oyQC9d1mZb9RbFNmuT+dAACwnvszMkrnWzF5pBMC7rZvmN+446+
oPuqj7vaU1rSh/je194krb2CXdPIbqI9hjLBu8Z86lgI5uSMAtj29qJ/YdNpxSt/PFaPIkGG+ciB
J2gOJDCzx5E3cXws105tfiXaUKrLvGhizE+dLkMOgpC5d3E4Rt+5U3k5iaUYePvGoznzINaRQ4Gn
KWEtfT0fl2FVIJSHo87cAbHqcgXLB07f9KbHRVClWXG4cScLv2/pHzOG5TGvpwzTvRlk+rvPaa1L
s/pkXcxGEx7Gq8c/ZeMND6Lfsjc7OxxnJG+gj/tkbwtcoel/nVA4dDUTsoWqbU7fu+u99bR0dVH9
KxAZprSBGbUt3cRpHxLcd76rtkXF7KUrcwLqkmys+vhQC209kgt0bi4G3MO+d04BsxC9s5zb7wX2
BYMttfbDj0k2BnMbGaTPGDTSuLvesT7BX8zNFdLQEw9pEtXDsyPOrfnKlpl07hCbUPI9G+4Q/4t3
/sg6LeHEBJYLj5HsevWdN2Lz8zVSGGf0dA5g87V/9MWUxjuEXyCCvuraJeG6T7o9vTRHDcnlRMGX
bK1bvzJmcvivh7hzsYZuZhp0l23U55vA7nw5AGDEO8ewFUNeZ4d/Po+T14u3g5r/Xje+ON+wD+Qj
xxIrFVWA18PvcA02ceGxCAUlFKEOPm2Kjb4fg/GUfK6Rdevr4bdble5093fzJCiJi8UqJQ/XMP5p
5kBhIy04dHczjuvBnXssk/sWIl+w5XmKcKu2NF65lPGNObkGlf3sdkKcRBTu8Ea59dY2uk4AV14u
Jwidp3MBechDWlZF2JPhnwPIt2Uox/Ypuvdh1JOPMUGQwsZStpvXxSi+UCNTX4GX9tH81m+tIwq7
B7J/JGwtCy4LGQ/Zq93j3bmoeN6XChdFMT+2KeF5eeBDod5FdnJ3qOagU8U8hcf81HYjW6+3D+l4
nDIbxV8PrOrNi8cb1tDLQOZFbzbaiOuokD6usq/CjsGYZpJkp+fBLOef6RTUrZ2yc7emfv1+gDux
erQbuDCY9zTJpV7XvayHZv2td2i/Cm5s+GkRCLUVCW5jVu7xObFvrNrxZY/iU9w3jtYFcNBeSLf9
zEC9cqcNn6g373Wc1kUWr+vv8dDrPTda9EFYcMhESernT8vOnfPiHSHD7sYGACcm/UU47PKeHNH3
AZcOrMfG5Vuzp13OKyLzQGgurjIc5unarc347ikTxhd3GRVQQWt+JqHJMmrVWOv/xsAbXmKXXHbU
G3Os81BK6zzorEvnAl0OWGi/rhjXqD3K/lqtoCrYJu/uGhllZCgagKu6bpI/Mgib8EL1z8Ivc3Iu
/qWlWzOl6JsB60V3iPNo72L/jjQye4U0Dx7Bu8D1wll88ZGiXsA30il3unb/E/q4m29II7hvwl5V
a7r0++WYZmUuQZf59lMv8A1qIyxCKhj/qXKjFks21seiMmUqgchJ+uhXP7XAAKm+XS9Nc9a/obGX
X2l/fkJonk3lkBAUkes1myiePut1+eZMKMwc6SfV2ijA0Y2kc13aQ+1XEpXDtYiVKxShtNSovCWl
1S15dbI553ZdRxpJRgtl7O5ybEOGBQIn9Oe9Prb7rWPDl6EpG37SIIgXlK4uI1i8Rncr72TANKYD
tJlLM6SXcezaf7h1xUDdTHM/AvyUPMaz9PwzN2wrFEe9dH+Tli8limyrPrNvmuTI54YW8k1PL31k
kvFCdtcafMgznf4eixkAm10FMp2o9vyOc27DeGBvAFDkuc7TILI1+zhRAAUvfTDtH61d9QTSKIxz
V4967BHmrNnBtYJ6JbeRcySlkA6nP1U+fOGKmvga1DapL9JNuvVZOuMRQ/e10d82nd3/kMQ2W842
vut+OemKWN8JuqN/O0eX1UmR7ulfAhg5ObXph2qazNZeoyOBeV1pwp6QVA0PaKw8/E4a1Bwh35UD
j2G2SkXDvHzhFWQAXIQZvIur3O0oupjQkeqg+ZUlS0mz+quWVu9ocXyKjcP979157DEBaUpAtjKA
LdmfztVIjx8nM+TjFOjm2vUp4fBMLaqlR5+i7dJ6UXMUCISmbCpGJCBDWScemQpjZmjhVxvzVHHN
9DcmyM4uOjtDZm1mjuW2VL1tpW2HxSm83lu+xyMimvzoQo2/iLR9mu+6qRE3ZAHoaIDRRUZzE1IM
UqdNtnxF648Y7IiH7qFZvczkZlmiv47ap+3ldHaau9DiEokUheShAVvSP4SRqbnYwtUo8s4a5DNH
imi1PCc1Onl99ot+GK09/cttMgD8cnmL4gPEPafqhnWlTqpXnpmEqLtmsbKCdkD5kak+Q3IU6o7G
0QFIuaU6oXjpURcxSJ8SKmMhcnV9iOfWxncJO3+qVNHanPdjM4Rt1fHLRJfdhOkO6RNNbR5PffTc
mn78vLRm/c5AUzNwO+70pam96J5ao9wys1oyidrpBtXr0blfhW1Ezqb13Fd1t05fTmjc3705s5dw
CZaDPmbt/ilaSgBnGNi5aDSEPkC33f275AzovZC3ferdc//rOt2w5wbxXJALmYnHfu7VvQRoxIEF
ruvWmXrEQovR/8vQLhAeBr74Oidi6MtVelBvw9aMXo6Ky00KL1Xmx9gKc0+9t49Eirpwm2HbjCW3
0+fGuvwb1MnBSrXjpeWYjic2zEfLB5/ULnK22JuPKIf+OLNKpeH64Pfj8R7iEh8Vc13PpuqOc3ww
MHPzA46jY4gjt6Mjlhpl/+o3x7A/7gQ0/usmZJQ5W/l40/oQYAFxyt76fvpzfNnY8kFNQFpPepno
qG9GV13PaOLILQEyGeoxVzajGfdNt3yL0l785T5EADI0Y/vqpm5b3Uq9LVMdpPXfFEngJU1riNbe
i0bUIrJe32tcMCBjaYxT3PbraCwHMXEXUMkxKfRbBEQcmjGkoJmTGmHC9dDENrAdixijOS47mv2n
zBrqC2j1uBW4HduuQuIBbezMuxq/DL03/QgFCEVxhJ4I7gd3VONTMjcCVsvXy3KWXeu3kGjoKyu4
HzVeN35PJKcqikQO2jRN8Pe8xlW0tt1SjrEM4ReCnqHBWFywr5IxYnpRmXaP+xqwCJKUuFYpz/7L
Bl0+VKpt+vFtrAf2mXoel95B8CsSTgQBQuypG96prlYDXwRulw9k0cyqiOwQgi86qBSetoZRqaT+
Nd7VYjvHtB0dDpIFMfngfbEzuncDontm/xPHmkL52OXkqh8nXY6JUv+ZYWhqHjolghSYH7muZvj5
HSdz65dQxFFbZKMTuMXo1smvKDKYMRiI69I0kmX7ecjaS0L0+dMYHusfPlXnr7ucy1JJhlD3LpiS
BOoMCSXsVN3QhBL2tGoUhv28/UZizcSOgNx/Jkneft04TnPR1c7+eNKLm8qbevc3vubH04nfVns9
HDf9crBsEub+OOr1LtaWbjYSavALDko/srSLW2ERiB1jLIWKFCRL1jONwoxNEwNCnbzb6AS2Uf4e
ZHfhUi/16zaGTXd/IuiIiyTcD4FrVRJoAgu7yL90zuJSADT5paW0+OrCmo+Zez3jGI5v9cbtxWIX
JIvBq7eZNxR1fpTXbnJAF6xZtl/D2pj67vBXFE+qJ/I6WlIakqFP++CeIYhVNs1pjwruysNhkR34
72LHPnjBNxSBiOcvnVe6mwVcBYzVSd5Exl3oxSfTfm+7LnV+Wgao5joDio0Fb+i8e4S9LdNxT4GM
9hKNKnieQXqUlMTcosgO8aZKLjoB8yyOI4qPuwO/H1HEg28p2ajkGt7phXIyx8L9lSFq/dtHyh95
hHqLrh5DSHL7m9Tm/uQ4vsGl9rpYnTrlb8qGmxqhjfula+IDgTIrUH0eOnArJtnER1+jLXvGNrdp
L8Exme/DoNauOLo+Di4hsxk0DSnI+qr1argCsmTw7jeHen0dOhx3n0jNW5wL81dCli10VnKlxwLF
7AHx3Dt2WBynlMe+PgZKE+ow1dwDaTrw8TqO/G8f41hf007VIR1IN1guHCdcn2LDl1cI2e2flUDN
CS4UrUGerTeZvQOtO12i2vbNJzsGKitjHYT6ElMjkn9+siTvrMTW5mLgMJOHPku33wHnGvxD+CBy
S0w4Vu4C2OKTJxrUKnadREHztD57i9s/9t4WXgZnP56zpfUwF6AkvMwkGXxDIrnFlR1ZaUAUmG7B
MwJfaDJnDYLPSxLaplgl3qUPxL6GX6NVZp9EKM+hhOsXpETu0fTGEmAgHhvkHzvYcuvCj6W1c6cz
CawSm9l3qwTKkZkm7N9P3Sj7TfRzPNxZfuMXVkIHjNxiBDFXZ/CXJ/aBkLrInQ2Jm06kl5RtNnUp
6nETl6g8jyYPDxXS69qIwTgJNtbNnRBrDpSJoYBJymoFioYVaoEpavMPh8jsvCbsHJ1ln9n1D6pY
tMAt2LaC2gjt5WAXu/K6tn7ADlct1R6Y7tu5xbxrNzbzy3k2zO2Qqjf5eNMqt1B71/0wDrBvHlOH
EbrWP0exJU8Q1eYzUpTzP3aiEvYMgLlBaBC54l7SDmJ+2rsQ3ct07GGlu6h/14sHDHNQCUsX0e2Z
LzA7X9DJ6D9mRznJYNAnr0F8i+aeWizKbpj+8qgbkz5s7Zx9naGMX0iGGf9umWaa2tpQPfRyiF47
f98/zaunP9wlyGg6sv34JHk4gP4lGr/3kqbeqkibXC1r+FdYTiqyLbzehiYSj0Jal76LNbwyzFzz
LIULlUgtEVFCju1qRWz/eBrgfdlv4nwViQ+VMv2c/UhfM0J5+U3sFjINTXUDjqtOx/IymGm5Wi+Z
/i5mDO5VHcX3m3anb5u3eY9NuDnQqCEjUTQtbZnNUH3R5j8joNQVc/TxGenpf+20N3wePMzU40zk
jB6dBc5MKFlEbe/GNvvF/h0WH/2Nf1rk1U0W9QkdXPztdqCvgw+l5xge+7BhdzcFjbqmU/rULADg
fniGOVa+EMyRHH8g5M1e4H4vWTZ+nsbUh96k1hZzFl76/dweG7weJlf/RKHwV+gDKcJ0Ps5IFHP+
lKDTIDZP27LNX+sV48yiW1DiHN+6xWG8wu1TFypd9rlEKRd/S28ZWFWUbEExMWs+R22coBFf1Ppf
HFs/vgzemDzbbZT3xxZvDdDvKlHCpzPikW5/YW+dtxvMALV3OuntYud91lXbDydmNouXFHE6RP/j
6EyWG8eVKPpFiOA8bDVLtuXZLnvDcFV1cQYBEhzAr39Hb93RLlsigcy85978ZbxVPK8YQD/6BFNI
0eX9Yydk/neGF6e0IsXhJ2oD53OkofgWvQjepGjdR9Ts7skZmvaiczEPO6eo/UPOXXHvdlO7TxlE
36HqUyWP1mv/dWCWgDbdUmySQEX7EXII/d1Lr9aEN9JoMnvmrM23W8NGbZrUrS4NevExgZFGMCNt
/SOSNvkx3PoXD7n0X9pCHMVXF51Ew/KPzKypc/QBUmJ5ILVSvueuoYpPtL5jVIZtvc1X9eplxvkJ
cZ7sKQMQbyfNvC5dvS/RB6Cia+3tx6EP3hPelVM9TyVyxsQgs6xfc+7tJzf2+VGij73fZXozXSxh
Du8X2gtnboN66MkB1D0t3QPiWvyR5mt7T4nM0mDOrvjJrYPmk8s5RrrLvIsjCP0EgrBZx0660jku
c9LcORIyG3BISOQVt11++4EonpcIX05TVuIay3p5WaveWzb+oL3DpLzyW0yZ/1XOvV4wXPT2TLEm
JqwjQfZKdkD7tRDnAzTsBuV/fZH5/Pw8KxmN6Mn7ZiBgXjAkKWgVG/HMLV3Dz6kQyJ8gwFkiQI2d
p2e3DQSzyBQDE8cIoTU2ybENTDPvW97hj1GyLfdzp/0HYEp1Z8Aj7zwAjo2J5fq4kBtWbMHzXLEL
ZwkImRQcdQ195J5RYfeUqtqi6DNBfM/yoXyuEb1BSx2xMG7Ou/x7tJkc8VuBEJlVdH+Lcch3A2hc
solMmNI0hCVbKdyqsBpiMAgfUsrIqxIGW1KE/+sPugoEoh8k63snUzz9KQ4vjGPRzYl1yYXwflNe
tWzYghY151UF2U1YWb1CnyhK3ODZN07pXejGmBStqRDjf12rZ2fDjM358As9RGDjONq/sgkY/lTr
fG7/TGMQj0eD/7D+rhvbOjR8Sdbv6VvWcJuMon6DhAwb4JRauu0ezoS1z3po1EozJSOXJKJV9dhy
llXWYccfN9feBbtHbc/0GgaQ77aVE88PwwYSlDS2LIXTljW1yUuvbWPeRVTA221R8Mv1UMY6i58M
G9e9h7wFjt6HYZ6c8cSsf4nHLtttYduxOBX0At2TbCkaDnBBy+Icit5tk/XaiUjH6jDQZ1T5cYiZ
1ZWbRE9qwoyXKlu+ag2XO3HvmTX5kkgP0T4sy868jX57wz0aX1mLayGEWx6Ofg/VUeKiW9kk2lm0
hz2gbALGYNZM4xoWoBTOfdNBMbJ5DkmG7rZzKm9QMN6IS3q7gNot+c6fo8K9SpSm5OS1g8n4PBFz
9B8OOY9h6rxqdzJnL2Nlx2c7rJM4gqKVZtwkEyyvTwGfjazNcpIhsQOryOiZnUOclHP+NoqYizkZ
iZ28gsX0IzONwXdqloNiIXiP3GaU5wmnXYwoQt19CUAGUlraZZ63Qe5l5J83gJn7Euqvvi+C2GQ7
/u5ycFDRvGT5xTdSgOFH8/IzYrh13mzPSfk9xE670B+wrZu+Jx/y1vkiINsjeWalcq2fo9G4/VWh
6HpnrNSddyRBo4eUD3rEGZ6EWmGMWpq2vEYKTQ8ocnD8fYB0Ex+bLpPmXxTJekCpgUB+xdWQyc/O
H1106NnzmJD4i6ZenUrlltelxQXL4JwdM962xIiUHdclWlDZaNK4OnxHGArfFvp0lyfEHd05kBvZ
it8j8cuD8PzS/1WYMhYPKJ6Wr7cfxGCvGRJX8oazBYOBI4uOvNu1S6unBnQ4hoOUfnbCTRlnG9Ll
7XpuLQa9xyEthwy1P/bpL1bBP1ps+LSS/CSS0S52WzIrC+SBaW5XPpPWE1aPbPPgQF4TB6RCRipk
BsQGs75/FMXEKGSTC13n6dagW4ThkT8wjU+uE9eQyjiTx+aMlX1EPY57pPRNNHd5TrATHXT4y2mS
0f0JqijDJDIbPCt7nMUqQ/LEDHWLDsr6dDx2OUXQXvEbeu6uMUNgjr5lx6Z/5mxPqLLHsmdWJD3l
+9/KETwi8VALT7CDOqb33gi8W3oiOyujfsVnEy732cTkdsNJJ7pdxtcZj9B/t2HI1hdSwWMwks/c
j8rpfP0UQgxVj5mboItrhhT9P5jPNr8ECT8Gt1IBur3xmaHkF2WieTrCMM7ZD4ncc/+v1104nKXH
wHYP5VtkPLO51ccxHuf2nqQFkR7jhMHFKY+7lRUiMsuynRsDhG7TOfCDb1ynQbUnRn+enyp4JnEY
mAjiaZXYsDc2ThiR4UZGwS4kTTnTwFyve5F7KuIh9Ujd2Tl1MXs7t2p49g8JE+/8k5rRaIn+LRbf
uYSpLsf5wPXiISD0ZVyKOytaGFdTOqJH2K5JWef6iCR8O0XPMjf0dnLs74JgShWi62CqYKfjQFjD
tMRY91UsyA+oTDTlr9GKTwT41vWnB1FbGR/DBk3ofV5aNrZhbOC/3+RhuIKlx/d1N4MJTTcs2VZb
lgRq/YXbuJrPeef6IaccrtaOZLqwwtyQKlPtLR/KaE9ZSI7ta6c75AXP74LqrsuUAyfs5w4KwD5h
KqwfTVxV1bdyq5xXlV7fW5tdF2OVzQ4UQK1nDmPldkqdJTajtj82fCRWfUSGef2Xg3fFswxpee2f
uiQcmujdy3z8zZuC5QzRzi3HpKSjynWTXKTK5b+JkyTdimaq0kOYmwkDM2y+sx6zxa/neyLKscKu
dFTTU4yXFGcruTTP8Ty5NER+3S7buSHWhzdj8L3hd0fyuotbMURkiA5lxw6RxzHt+rrdMhEV1X0c
1iL4iteOXaAsORrlQaqQhQ4bxVFcONjVseCddRSk2X0bRy4ziYaVesFF4L1u9j7nJQctXGN6ZxEA
ujPowoiArT3ZPWhP1fUl5p5FzJkRO7oNGMGc8jCts3uIJJPZU+MvbFrEH+P3+acv6rw7MaNMhXea
XKt8971nJ739U8R+V3zKmiQvHx4VB63ZoDuuAzQTu6vkZhrqCDqoMjBCCxsain04MV/waCPnwVwG
P2VQtZ/Z5qTupXEx3JCRVMfDdiAjtXyWCUK13DTJ0gEdIwk2Gyv6Mv3pCQ0ccobzoigLwgPJzD4E
fRXM3p7A/sifHpNwlOsZh7WSv/FHIHjwV/jiWSmmnvduAkxd7JTI6dfaeRmzF4zbhoUDM1OLbINX
GMC589iNfcfz5ddIRmse5phFM7EceyrYv+EaaXMJTEYYhZiiEcUk1ql6XZ0i7X8VAqwg4FyrU3VB
EDKCkSQCWdfj/ggy+pyaz6nYFcmM3EnBo6Ptkid1faRZV9ggmrBt/jQEiRVPEaEX7T+oSV388+fb
Tk+W2RNPDuEOzGap00pHY9zSIR5OPIT+Tnh5GzKOLaf8A49DU51HMNXuMYJHKJ4bF9/VYa2CWJ5n
WxkKoZUEqObsl11IyxzjKsTimayhg4QMavczScOdRNSeofCZ5kG106FRRlR4x01qp2MROm7e7aoJ
reCEjRNRPrttbbtzxjqSe9327n9WNk39DKYfDhOMKu/epYXnulQeg1JKdezAv7oxTbI/UOrjLDbN
CFG901BhcbKLMhWr385SZ6s92TyPx49QkmchN4VHsNMmJ7WEjBc0HQb5yZTXIVG+YUK/tXhLFO90
m0/TQSG96q+2Z9iOO9Jxl0+Qi0lituD+cd98EBtuJhGUXb+TAfjZVXk2QfWyrpMfHcLBoGECNQtm
SW6dHbj8OVgnhueoVYkWSIyTQf08NF51A8eQSH0EdWfxzq639NUxo14aT11MuV9RAVa1+FoZdUC2
lqWTfgZjR4DDlvFkZpbNGAdV85cSPwfcJX6WriVEj83urW9iTUoHw9YXJKDR31aw2xRcaKjyKQfA
sh85DBiZFYLretclIgr+cL9o5zjjMSNqNSsZaE8FgQDlxtdhpg9lWnr6iu1SlPvEWBX8zWInnoZt
4LTBfKhI76ooSeCXF37BPOp/GF6xNDgg+arauiJgIrTBeYcX14aNB+edl4I8gTFB0RDOZAiWG+Sk
WEKdySG81cy5ehfxtADdh2NZtQfTm7j4ZzKOM4jRfGnmN+zXiT1yxpNrTgO05ASOUx+6Nw8ZxkZg
QfoSz1W+/G1Xmc3OTjUTtcTYT7wgkZxs/Ebu/VzdA9vg6q6mGx/Qx2PZnspudGBQ2LVBWoMZat++
BSadgptUEak7bMW0VCKubLVQQ+Lj+iZbpO+POsSHdjLp0nSGJ1mJ5ZWICRS8g7IDgxkbTriMjpKq
p9ixVdVz7UHMEMbHOslpePmq5/DYhmMETQnI5Pn4yoYlA5DvbI7Rbs68Jrznc1/tdVwKXx0CM03p
bzypnFg7JzGG3Sh56dk3xfbbL2iw4EsF7sItpoCLyvtqDBkG7sFMSWYIvdEt7lxPCgxgPOdVDz9i
mEHtWFzUrPem6L3hk+pz0J/ejB2bncFcVfN9Q/mQnyjE4n5nR8zjzZnnXQ7JzlJV4aqdYi5QQR81
meTNqfFaJEct6jGHHs2qlcVUjSQzPFHpMhx0PVjz6vmtmWfg0rmQAeKDgt5kZw+s0XAacIlVhtii
dewe3Zg3WzLmH1YeYdVXxfIKgy+Kp5X22X7XECriJyRpbvld5yxsPHccrOUKaeq46Q8fa2ePto/g
oTBPLlW+c1plFnA7ndBSOyxAWP+QX4bViWJtCjze1DiFEUcMK0rhb0JjGADwHOpJ6A0ZGIFIUR+h
tLm9uXAjfb8SYTz0e8aNcSfhG4Yp8ncBuRFtdQomX1Xv7FboIMuhHcLlb7rmvf3DSMAxfxDuIu9l
xMEa/yvGevb+cxY9TPUGUTRovIcGknoe9pkjJ3nUTjnwfg9zOsUJl1Q+m3DnLh2JEttY9wp3S+OY
sjk2zPuJZfDwtJ9Q28vguEy5TJ67nFyUOyJOtXmppUrCa69FJl96JNbql+5Auw7FvKbq6qDGRRtf
BBU7eOjvy5+Q4X92DsGnuUe4Rd3dxBLtcusUAasZXSSg4H1l/h+9OJaalfQTX95+Ahr3/TLZxO9v
CKVlYVfPFYLg2flT0N5lubM2n2HYhOkLnjb8+7TJtSd3ruJEPqVZFbknzYQr2McdJ9Cd4bnQR8Kf
fEgf5RAinBTsp9jZBc/5xZbamW8hAys9SEgsw8KhZHXgP8HlrMEpcol8KvlQ/HE0xz5J4WaQvecV
J09o4/Iy8YBF0Q4TQdyekaW0t5JDHTDZGfO1FPsW8SY03LnQZHrH9o4C/KsLE9H/Ji+mbcbtjHmS
dH6rxRLcqdmVi9it6Fj/79QW7MjwvhU+TNzAa1jZDbSmL/6bfcoRxW7JKFuOYJRzeQ011hvWXK9+
ccibIQ9PJmB0VRBDQW9xGZYVkxc+9W684akRRuwHvjXH0hS7rQIJmHPtnXFiy+AgV9Eaio92JQSg
w8GWPFCDSfdpwjVn+z12fMIlPE7W8cFUOpKHQi9jqCBJUif6oVQvyBXDBUxLNrSRpM+EkUGvhroS
XzQQ4cITDby0bIMAtH3YgV7mpHeXGDmm6j5dilLSm8va+F+CWVXwrGsOrHOxIHHcSVhgTILcWRNJ
JbXr7gYZJQWzxCqX1WVEKa3ILFo5zAhm0cy4iYvRxWHlf0yfpyKy/XEg8mp46wFIbudb58fRR2vp
3v8jOCFR72MkG8xcmbfE2O8kEuoHhhqHJJMIlvZj6lK/P2ja5+4LZMBmcHiklZR/ZuVM6hnwUVDI
YVHkNYa+8KZnYUkyRkdzi3UHbtm0z0k73hAWV7uU/30y4picomYW8SbtdKaj+6JrgOv7HKzjsJpq
Go+WmJdyHxB6EZLR0MNf3Nd5jAs4DZalfe2CQKWPql5RH2cz8rfOCdWbu2Op2zj/mgs+XkXtE3L2
HtuKMdOlYTZe70M++zTd1kueBsc8Tvqv4RYGgMcztaAkk+/OP8loSHO8MOtDcKKXI9WFepolgvex
wgn4nSVByWyeHk9R83voDtXHSjrBTMUGPFtT2EcQnXBrGUZCWAklvhqyTc0b0pSR72jG6KObbhyK
+QESYV5v/zAj1G5OcZ540jDRLt1U2v7RLfq8jvc27VyG0JnxWRUCzoqnZZKOj6dde8ZeuTc7RClh
8HeAW3b1MBWI7UVAT1DV4dDCD/tgBBVzrfKapYEWWwyhpv9Z7LCqE9x2V27zMiIAIaHcgTQq85lA
UHbPjGGYbBgKNAgtOk2W/iEo/CZ9X1SXQvUGKnGCDcdXoek/PLJ6NozGlhAvTKL5lRNcprsSD1zy
vkqc9lgty4xjbV+6FZuU+rAz2Mk7HQsMZmHuynXXOVmTBNfc9ag8znWg2d0c6c6z6gkGZyzCFxor
n93VbGWNg7cqdfz5vPQNAdRMbBlC561NY+ZMVekfCMlzvOemlaV5Di0T8HdDdoL7y0kQQQ8ZQSXN
HV5i8lwnZ+qSbBMVYRYRrRCr5DqPpm4vdTl0WETzMmCry7Gwwcwyxd4neb8C0bUFpG1321iKNu5V
La19KJvKfHfpqPgwCte9zEkqykcccYpWsO8oZXYSU4g8ikkhEG+AEzH57QhdAgRAuSvIKWihMApM
HnUf07ZiK8j6dY8CzAw1geGnDxNlFPR7Mp2m9JHJblueOG1QpJj3CS/56hRV7y/ba4+pIZ8e3D9G
RCZiuIDd4H0UlnJ5g40dtIs4RobLSEKxw69M61WdJ8ynwa7intLVtswl88yYJUzeS5NBKpltLKt8
/TJEYRAMx46oDl4B6Dvj0fIDOU77VMOYAgYWlevtCQuCmmudKRmeVlQp5v9AKykImhjJvYxtDmxO
MkVTnrzSmLZ4uMXe9PumXy0k00AbJh9rhgJOeR5vdVlJIYEpUO7GyXQwSrCb0ZjkF4ZU9H5XNafY
FSDuQzP+oxPGLblF9bmRVzKqmuW1n10iwQ5sZHflHV2/df5bB51qn1V+feGJgxcs9cjCoLHjE11X
NIgdft3MPjeqcNoXAl6SaD7Hqx+o5oLrxFRXDDrVoaP5rv9jij4lDIhqIDyDDZUwEc8d39w5Gmlf
lZn/LBjEuC/zdX5hLpHER6fryr9FDo+6WZdw9GOmrs4g2s3K8eUfxJiunwEvxd9sIrKJDULEi21o
Kf27Olj6+R/lvfuUB7JE0ByL1N2FI3YlDFDae1wGZlSHRmRFfRaJJw9tYwsfp+YyPE/uDesAXJ7i
b5eRakfSyEykDOQQYOWMYbl67UkclNeCW7j+PeHrdFy68rSYGDp5gz+/c87Gib9xoi6yH/1kqTA2
tEpuc+gYzd2wVG9cr4PCn4hjce2nrdu7A41PMN06gqAL2d6MHwiattDAS96CxxzuGmz+MHDFE40R
50P8zMXj/G6aAgIc049/mcO46I7QzjTmE9FgHs9oR0e7HWsPB3yBByxj2FMirfutXb0dmp38b/Ik
GfgxmNQb4I4P6EAMqvdraBPWbDQd3NkpHJWuL1UifZf087T19nIYqvG+hGTUzyEr0fxPAFwTfOZt
MHqPWcIw406w47S/K4EOSIlpotbrPxlhBuGZfKzmoga9MG6PZJrC3hDzekyzgiBd/lhRn6smywxQ
at5F/m9IPdk7274iGO4MkxNXh8Jf8W5FrpOK61A2E8Pu1tLxbJB8k/WjqMN2fgAkIhRi/n9aPDnb
xVMAKkriRGPS9ZK2IjJfgtsyMZSLDDWZqsiCf4P9N+4I8kbe1gSCglSHpDDpnCeQd+W5dpi1rtQO
piwlQ9i0jZc9X9yStlgkoCaQ97qmTettGKw1+BdxbExIwXQzOX36DEwD6LOE8b1bDyK4o4yKnLsc
Fm+8E9ihAjjRuqvHzyAMtbg4KZQ+4/dw8aDg0mHqTx4z/PBHpJo4OBYohPPZ1DWuU5V29SPQ6SKp
uPy43rthT8FAXTNzqiTzGpHxQohMDfMepZxTpctPpqsBUK7aJVD7pJFLdGiqlKwdjxBETIQVBle1
gxMxPzTNy7xL6MIxlFazfV1EVTFB9WafsKUcVPLq6XntbiaN6IlV5NO0b9o8n/cDEmT1NGdz6u8c
bvTiaht7MyPM1XeJX+eagybiyHPBn/dRE9oXXcFY3/uCQK67hSMSTavuvUuDl4kSmaKDUfkaY5l6
ZkiHm5PEJsc/ag/nNOA5E/On3q+zc8ORhzVphJJ/5O4ph03CQZacbvhLsCFuQrk8CQnGsWCMIgxO
cTmbR+DZ2v8zky+R4xwNWPcjIFttj6lr0gPQMVFphSaoOGiAS/ptSo8dMhNTVL0sKBmq3s57tvey
oCB3aPc5GeeAUNpt1TtmIslCiJT6unP/cZ42wEkaE10rL3kJzBocMZIV485lGrbuh8XmAWNNr/2d
LNZTw3ZJdPdFpidG4jIe2+S269CIlIeUCQZuMYyuCrBRFdOFJYwNX3rmEZ1yXEMZRyS5d4XoTuvi
NPaZEA/cVPTWg323BYgxyTSyCuxj19X+P+373X94Qp3wmIZJfvUzSsx9VY5UVY6kR6FVpiUEDx/Y
sIwrrDS/QjDW6ZBTbJ3jvCRB2mSiIYBiLX1+N1IVbjPrNjL1IYNheQGLrzBv4SK+J0Kwwz0Os+0e
+Dv8F6xe8sd1vbo8VXw57aHp+5CZAgmNdhNTpIgLP3w5VCJey1cVLv+3dFGOXTKHhbA7Ig8ggmha
eXGZK0WIFXPxx2+i6S3mhPsjvCCx96U2cX81naPf+YuG4Ctv62H8HRaMgBhqm1qe3HLqu3PR9Aij
ulN5tkdEJh8lTwd8Ca7FDI8q0tV7RdoECHpRtuOzB9JuT4LRNFEmblPn9zxa8jfrkJvosPZl9jIy
CvR3KqC63reAURNPAdZLxgVhkeyIQwWtztkwAs3SD44jf2xtwnzLw01VVNIa6r3HOob6dy0bQqUY
bGVDg0Fahl7l7RyBTLhJUrhKHGe6maIT0cQ5ARxJRVmIm0DxItk9m8Y6tUWJ0e1umZiRf4syUMvZ
00SGPDlOntlbShQLVkG5VRMT2qBdCsxVA7RuKmdAgduk+O6q/ViXAgKNWLjwmjuD+Y95nQj/jiSb
/uoHt6xekYEhQWLU5iv6IMGxyTp7Z7QybvlcO1acmHImfxk9NZdUkNiFKyMo1D6I4/gZRtxUh2iY
CWfB/+mSvUw8cEuAAMukt01PjB1BLZip4Wjxazz6uFwZA2a6JHygXgUuvtAobzsh9et3vKP9MWPo
bSmxauI1CClUzjUjN6c6d2kIYJz5+RpedMrrjwzvJo+5M8luaxb0lQsTw6mholLE9E2dC+aouGh2
2DyNIozAzlcPOnPadkSAuWBTSfw6046pQ88D808QpnpLIugsPSpsqnNI66zNjsWQOOdWNTq4Z2SJ
v3Kob7EvtFbFW83Ih8w/ugVvSwhrcrQIjIz3w8bFAS5YYfigZawfHRYkN1vWgcm/Mw8OmuzEEvGI
KR6LI9DXBUtLWoTbjVtKN2IiAgyyq2Vcs8d4Sof4RCWAMDrNtQNyhnzEbqt57V84DYB517IYlh1Z
RiusJcKznx6t0etVxqF6MtkcNMfoJohHiDbxMVrUQGJrijegvOtY2RX4B8kXVZ+QQXKaZHotd6/F
EMb9JVGMXdwPV4nQ6D3mwgIUAKdJ+z2PkVvd1wP23SNVW2tYwBplfy0K2102uok6mrki7c7HePCr
gAtHKKVn/ojI9aD1o3xiR0bEPSFOC6HC5mdqsNIcqTRXucurkKOQsTyW8LyOPF4xaufgLifH0Nmv
DLrsD1EoaPq/re4kVmona4uGwEGVOaxFxZab5DASOrlz+D/j9g3lTXHTxJojAz6EE7x8dkfbIme6
RenmsERdkS3WwjHnefvRDOl66gZ3zH81zpoRq+gRkDQdyt7KHqcFpO5unCMCKQbPdf2N50/plYTd
ETVJQ4kcwHDRjIQQxAolLu8bFHbPNiUcpzVmaa6vFbx+MeOvkvjahZSgbql3PoFh6R7dn9TefvaI
z+EJuTjYMfvTxO7Ka2LLeNnFrZ1YKFNMY+m+sIpkqv8uWmsUhCxRhPgQNuP6n0BUrEDYe7RG3dnr
Y6KmjOzSL43yku4ZyTEFLxvljSfVGmziSZaPF4xoYfInscQ+/OKMt8U9oRP9bknhxlFTxuVc8lEy
GGkT8qLBM8q/Xh2xeJpbNLToD3p+pIdf5FtD5ty/YcT/hy9ZNcQPeOHKMTnIoW53upxhinEI2fw+
AAVlnFPNRH54LZDO2SNUntyTsrXNca7TJTzYrm/sa+mxMBQhNU3URZNrWkAJeZk+Jn0b4rRVjHU3
1QpSyyyY/NeakSSKxknNxQKPlRAukYPSVwd4HbrNeF6a5whJXO1K49XqsBTeSCBKU3N35kk6jw+L
qtRF8azjNYtXcWzVbZneKLXznOlKJPvKD8f7Va8uHPjKm33XQJbimO70eK58rPi73BtrDAC2BAvN
MhcJdMPuLwVoaOLhfsGETge1iv5e5hoPnZwo2N56wc149CYamU1swyr8bg2Oq03NwP8vV2z+lAw4
8I9Yx6pnMYuAHISbWMTcuV96iCY0eLEhxwNtanaX8DuObo4VnhU6d1yGpK1onKY76+riqSeggP9/
mvLPgWVy8w5fhdt8M2cf/Q1g4Hol1cjkW6ZHMbwpkztyuZoQhDyNvQCo12AxOrgYstU2sZP4jgZh
FoyMLi3cWBHphu3e/F7shGHrFtcAkBSxw40NctOVLHt6ZZctge9LFxtCQFwf1IoU4/k7YrJaPjaV
k49YlgXhhhyZbW+eur73ML3jO6qOhRNRx45iwo7AYi+JjrCyaqRfBmwES0qQNHa7tjz2na/GB02l
O550Pee/p4pDmMmqs7zldpr9/WhX4pxK1Du9YyBETUOatqO3DRthTgSHT0zri2p8S/MyjA6tP8/j
Ya5m/adIKbRvTbF5kZUICagegfNI3Il8knXAaGe8xGvw2QD5N/u6tn69WYqKhzhouPg3dPLzrzRX
sdw1UvrVjtCHCa1LeclRrl2JIVCV921um3dD5ASQpJT1N6Bh3twpsnA/XI8cnTvii/xndP7mg4id
FTXPy4dLkkwjDnNAHOC31c6YKbNl9ZsreFryH4pqHp8DYt/mC5Bdp69pFMrzOCiYUgIj0neM14Sq
Tw22asCrStlr0OZY7MsaCa6YpsrfIyqMe7hCiz9Mjw0jHZZAqVtsVwbcS5BR+l80Ta2dDwH9/HSo
VIjykHnkcR8UCwuyLSEU6aXOAFl2+BTr+VRPfnQmINEciTA0mA/mIoXcnilOrngrW2dfdlbg6lbs
ssAMB5TugdseS79gc44BtaPzW23N2VPHTnQgmGx9d7PKEw9Fh1h1i0Dv8SSSFMALnBGXPZvyC/3V
4ZG1akrjaxNVmXhBmkI9SpawNxcn0v5wXnTe9IcSEFxsKpGm34vOiKJoqPgI31087FjRsOTOCXck
3W8qEUTedJ2EiO5iicNfmM2rhNtjAJhwalKbd8MYu1kHQm4rBkS+jdEN11jKdqcykrUJHc/N+OV6
Ke3GJhsK8z6xE4zZr2v63WhEXL40N1h4Y2Qq9GPds0PqaBqWFZ6xhAp7NJUTExM2acCdVdf0s8PA
7GK7wtnROLLvqr8fp0TKPwOJB4+zoeu+z3oiY0FQ4fQZxATEhG/MUEXyngk/wWLk3E0aasLh8J8t
Dshdt67Vcx3EzZ+Mv/F1qGh28PjzQTK0nKY34kFNz8CxWdF/Y0voPpnnyAMqhAf3lYwZheeqlrsy
XhN1iizMFsdanbqXPk7jyzJY/yNMyvbK+mKCdVyQto/C8UjkCmKPpFKGmMurpXwi/wWD+fAANIlm
ni8AnJjSR7fbuYWQ8c86sy3jwvbBpDiWAz05XSaz4Z0ivw4TsSAVkVgUjpvKYM3YegHZrpuYOJx3
tFu+4MrKjHOhmBZzoLpskl0dTj7Bxp2ofg1hNL8TY84MURH59gErkdX3rLYTw1eUxyzLc6aiPzCz
aJwrAczhg/SRG1Aqy+qPdXJ5X/RNX/03eL7Ts6OFsTSFfkLaKUseEK2ohwmvnCZrULjmYNW/Zqxx
WFlavrcT6H71bliaUL8bs+qHBPW3/UnCINRP8FDzP0NqX7Vt3NX9pppS8kJGdd/CQsz1/zg6syVH
kSyIfhFmEBAsr0K7clHumf2CZVZWsW8BQQBfP0fzNtY23VWSWOL6dT/+00mrvNaDXWLQ8wVkuaW0
I4zrzriYeyFtskRMNCgnY2Qr9RRlkmVjwK99t0xF/ke7iW392ERlCSwGagn2XBYJswzjV7V1REAu
iBWhd5wHpIATtJvJe2IPF9jP9cpJhIdv3cr5UtmZCJ8CcvPuFkf/XJ6dth5/Jyeyu4M2UdVeKIys
WOXkkvVkY/CdbfqwnyfEu2Wwt0b4qEubUVpr/1J1Xh1d8d+KmT+ysf+2ZR55ZyFDYX+SZ9XP7Vgl
5jzk9RQQiXCcAd4r3twrs0mVvHbkE5J4wrc+7xR42OcZO2DLykEPp6hAc39pAfTSteFqeSibAR44
53uIS8QTCpwRX9jUfHkfQt7NN1OI35NWMUoXjmWE85LkXRGV+8EOMYVFrGdiD070Dug4lZw69yz3
qgwtg3fJIkasV32p55gtGLJibaL5KVtSSr04uo9TvLi5/Cpn5bRp3KZObTZ1l9T4syXcOzwqfUbS
h0MBSESVuH+9Fsng3sZ59QFxr7APCYuJAIqQGJ+l4SW19bNWrJSLdMX4K4GjseqLUGZg0/Jl72p+
Z8w1Q+4graxDK7d5wZr5LusR9oSstfcZjL12f0JOn6eBggRkQFpqyj+ut7hDzEGnJWbAHYEdIhmj
M1KDw1i/1t1dPlI5uSUWl8BZbZmq4sxmn7WBmqe+Gs/J2Ne3SkqSxEH/E5UNkAi1eipnIzVi/gfn
u/5aicsEARba+11r0hr3qdELS66wTNgBtIw0/aAFoxqjcLuh0YPjGiReXAOTqiym1maCTgeGM+Ba
qrxqeKRrBcGGxW0axLI0CyTTgZ5HhflcQUoq6RlhzGpv0EHMUEfsEAmimMYx4eTw91g9df4Q013b
9Cg4jnjjxO5D4ncbyGJlCZnFzaTeCF5L/5wFUzl0XNX+oTAgpbSCkYJHcYJOt7GnZLyS+tS8vXlB
ZoAjQ/NqsJn8AfkOrSHKJ7MwOtjwwcg943SWi5yPDofjeYMOQ9qzh9v0NGBfxStYwVDZ9DiG3C1M
SP2VlStM0RLliqoVr/aL+3wNQGcEJBWw9cqp/VwHFu43e1EAXMrUz9W66ANXDEAemAfWU49nJuHA
VvRnN4psYpXSEtCCS+39cyMbWcNy3WqfL6X1g70el5dUUfGo546HXALKq0P9rdQ7TgsAsUFBFxla
qBjisrtpxg5hh1tcBH7oNnJn8d6JzH4Z6qltdiyk8V+Xuhb8EtM0/yKU1G+SIKAEycWqZiNqV9PA
g3JCdgLyXg0GzpfEVOv1qy376mf1RQZNlCUNZXm1R6otGccE5a70fRR0tNWN44b1c2YCXEiVwXDL
R5v8PwtM1SM/mr/EGRSPnhxcnlt7O/M7+sGXm9m2LrPu2tedSAl45ggOWN3GLHaXCBAvjbFrFTuM
Z6+68fsrr84KQKHkiU6esaHY3sd1/V7bBs/8nLXrh659TIDcmXUWB5MfPubOxEGBSVsTjBTWUm20
IzCJQtps4e0khOz2CcmXMKbTuXaYEAoUcLz/3fs0iPUbhkARENjEPZ2yMAQuL6fs320+Blm/2vNL
EJQSnBtmK45xfN+c2VK0z6Wh5sNrtUXObSGnbNOo8diLYIa1C6833NzslgdqZ5qIjK0i3F6ghuRx
wf18gm8X9uelYh28yeBakJfNQvythtzLlxGlwQQPAvZpKgV7papJwj8VYVoYJj7B333Q+eG7s9QI
5xVn2Gc0Tv4nTtZbgU0+cGNao+6C3doGsD4GqHvrToRJ9ZSnTvbd6Rt5kMSdtW947WSx6gauLmg4
yYPv1OSJOT2wLOSL4G28JBGH6SCN5jae89soUjcNp6RK+G26ayd3QPQr8h4zBd1hb7hL2bYThLlF
sZdInSYHa8h2xGjw11qt9C9NQEqwyQ/FKfHr9WPiOajjaKiCz3m2VMbSKc/fCAebz6qWIiQG5unH
EFiSHbeugb032by1Njmj7Es0OAkCrq9hB7HCZuh3CyzrCBHYEMlVlfJcBEP7ES2oWueEL+8PNkI4
IsDkGPHXMgvOATbWfF+10BEwAYx61+gkePTlYundIOvsTtQzj2R3TooMVofsHqehCf8sObfLnkBG
ZG3oUBL1DngkC8aJNQU6NNtf6gh85tC1m1k6aTkbdyulArLKMsr5dbLAwdHnzXI45npInsraBYsx
YfDPtjPs4jZu29FApVK57VUb4wrBxWIb70zizPqOkJ8izuBz+cB3yd56oBLyxOqLT0AKKNX7hjYn
Zqxh7i5tgd69DSN34Z8g9b+4Ccu0fsOKx+HMCKifsDtBavIpCEC1c+dmVgJIoYO59VHgjgr24QCs
nygQmom6Vgpr7IZGJe7eZu2BTrBlTsNLKvPwxxYK07fbqv6fmXAeUBHSmpHizxGw55/VgYzibWqn
U+HDjQ6AG43LqsX0hkTt4uTH0dGIg4HtrT8rMgCKMDINCzNkIpxL9Msk+RFvdYeWgIlhGmmCtTnq
fgZyQaPfL0yR8ggulZUmGzX4w2yyeeX0WTgf2TcTumontRwLihE4GwZlRnlXRCZbZm7/nStfhbsw
cyogy72f/XQ8mL6JTFDZ1Y5tlDFhZ8h2czOSWFXok79R1PlrEtdZH4zteVWuG54QgjvythG2Wr5+
JZX27iZeRPVf6nkWptpxEM2tEkrdRhkwbjUjRRfp6L/AwTC2RZRNJSEzVjIH0TXZnVtjO45vhzmI
/dVMHG0hBECis1JDEa85moOuMofMv5uYb3bSHtYDp2vmuwXAeQQ6XtAtz5fb1gbbEMzWqX+WpCx6
n2RPQNdHztGdIHOKRnPSq1JvpV3w71FHsXSP+YwgsgkqK/yOEqhWnMrIGGwaPNfl1aTlQCNLmZQ/
AZJrdNTBGL5ZKjQLfkOfOI1bt/pfv3hkxGrokfwwFmheWqKZ6ndw+kJ1iIa+fcW2qORGc+wFW9EE
NV05qZqDt5GGw1cDuxszgRsNy9GZXbjWKaU6yyEiWN3tZNvY9XYMRveBnY8eeRSgu4Yb8lplfzGO
yseflDWr/dfCry54SwwVvB2C3wfjzv41NSiuH11uWDsXrt2ZU1uGNYFw0GltFSNm5dW3Zt85Dtsm
I2/MmWJJieNuHFJ/1h3DDTcXLungd9IjCEA+ilXd5c3qRoBZBsk6OSl6eRlCLJiUKuVJsRk92VEt
BdVpEI9hcjsGdhQArAA5Mx8nnFuWBRYQY5aYtVsGnAtrSD3vOrtKFNRuUbrmkUdLVv+VLLrV0UO4
pfhDo+pvoAilzQv59nZ5dgp/eV6wsCJVzVPIDd760Au5VnMDFX4txMuK+p7xGo+m7A22czR/ZEMx
tXe2Mwpxn1EFzuOuKDxgCuQFkovGy0e9UU0cbhf4xJNIH5f/X0AV6hEloYB41BWl2nZUeXNUlWxY
NmjtyfAYarUsx75q1YXXO68a8nZm+kUSo95I4j/CdLAkGMx0I9RbuhRNcG9KGcmtrfkbf1S6aL1P
UqVO8BTAduXbxpKM7AopC/MQzVj6kYd4y9G6g023Y1eU2HujdXrgNJ4HcWUEi3YuP91uapy8wzee
cIRQOEd4HpPFIN4B7QEimVbz1L+RlgKEkYYq0Q+sBFq5azUa+5deuUcqfjM4vns8DVX+BG+MDYnn
6+od02Tvb8Z+MY/ZYCAcNeu0YhGF5xoc3Up284Wlbi/e26Fbp60lFTWQG/beZLpNYjvFP5YFs3tS
ZC7G60ABXvfeuj6XCVoKsofEkc1F/2vY6+InCmrsGKszBNBENV57ajINdh2GkoZ6BWD0HtEZ1kfd
hYmUsavG6eM90U6hwjcXWBfJV6wYyVco/Mx+hm04gf9iyj0DpVHBg8aBMtxVrGsPaB9Ngwsf88KJ
aAkQn9VBlfwBxinZ5mB8FtYpnyy/eOXAiFEeMH+l7CmuC4Isr2GgGu+VEJgLThAdjggfRkgrHgBY
EBgkkmzDOoch8JrjhfAPHPftI9aIKnxl+Ucnl4OvMt92/iKups6z5SiBH9wZkzqvSVQSQLRIC+xK
3eRn2dhob+wsUvAqec1hKRq59OPZnaq7ub8lSnzN7uypttiln0fyN6R6iYuQNZgW6DzYCkfrtOKJ
zEgx2rAJH90hpTnSXQezPLBGwqpJw3fu/lc6bG2/uKcKucPoieWDSUXyCtcVHs7/aI7HeBkgKdDl
VgVqqimtX1AsOOQGpCI2gce7+SwQufr7pmV7TzIsGe/7yIpwBNpA+AISaRHxVMX6ngQCWOksYh88
Ypa6d92of8Xk1HwzwwbJd8TH/NbBgKJZClGyScnX5h85NxWil1WCHdI8z1l2mts0e8KFvabbEfzB
EGswr9BLWB/co/YqFnP8SnkV96K4PY4kaa64t2qxlYXX18/J0g3O3ltr5tRxxrsKPsWsC/1fdvAo
w1qG+zJqEApkmLGJaKYZnEdS99HWY6nEVZfnpt1OvI+td4mk63+Oo/WWkrghTNFaBy/gVeE1fMMb
iiFEeE/Dyzoh3bgtr3VFwEhwZI06q3hovXklZDyWOetJ1bNRC5dgvhsFNdUc00CZU8IR1bpbiS+E
7X1b2ept6VV3w7mtjn0tUIutewUi3btCzi+9g+ZuV4dw4Y57bwXHq83owJsDOhdN5aEYZfSVZWHw
N8RCzIFgjabfsvZryh4G3YEkAOj+oka/pnyT7p0GO04zvzPX4ulY8sm58xqsUjR8mYzDSE9U65ig
YJK8pq4kOzmdBC6EQ4IY6ZrTvnDIiWB8BxgXlpcb42B5jDCdgjrtWeru6iVP89jHWVgcKrvPqfqs
+z9VVNktc7bVYZy0IuMeUw5r7U5i8r/rI9b6W5R12yAqdsKAWCXtjc+5rB6npZdskCCl2O8QcaDS
QatmBJyCWqx381oA63XcqNPH2h+6fr/YiO6Yc3pRxbS+OtaxJLvNgO4WMLqEj8MzpprRRhEMSDlt
E9ZgT5JzJERR2MfDgHlV51yHi9UsH97/22aKfs6J2gpq3+6x2M8nTkJedi9E230ymdbDQTi+BIow
aADtqciGLTGtjlQOBLW96zdmbwWUhGzo0l3mfT1EKj/VOZ53SChOhOLJTYPK55tgPiTsl+oHhxPC
epHSn+RuTAJx6/nIp6I9Cpl510RPXvclc2qkKQ9ZBn1gmxu8J5SIQWOr2HeSyg6BsgGWp64gF9Zo
GJeEgHEQcKLy/N7nuB1lqd89eYtTnTy/yi0wt+6w7h3Ese7qT+vwN8L3ygpjWUKnvgxtumy1uLGw
UZfW7WQh1l9Qa1lvWC0Bh+sEnp/iGwIX10qEXb53OHDcmkzawvvsMc0TPp9z69txbfJtbHq8eocb
T7t5PAGfqI6sH9bnVaR9NB8EcSSPAzYRfcHPYVw28+5qWRcsTfhD6jrhqJn6FntYmHrEPlVZ7Hmc
WFccjJ0TtyNR64h2v9Kvd6HvBVPcZKwUcFcrl8lUN/q/ZQjLi5wxasUR2nt08LXr99CTYPv4HCUD
TrjxUvuKNzhxgODEMO3MePt9XgSmAVfMSmQFO7Cyz/SzCO9r48+l9ZHhQbwoXQVz7MPLWfY0CVKE
2lv4BjhRchIGbLSOHyuhoHqPFQ9E8qhBFOEfbp94wNkvVIQk65PqAw547DbbhrPSTOas6m4MZilr
CxBCNX5SXIepw8FHhCO2Sd4SnHD/sUwUBb/hjICBOUq4x7YO60en99rvtrnRQ9YeZnIfRYt7V1gD
L/9xFTNcpaK1L3XnLPqntvOoe7IJMO45MHfM9Iv0m1enq2V6Dlh0V2cboezg5a7CUjE3wn7qWB/i
+XB88e05tyslD4Wh96+VLRwUNyTmuQA/NDufapKEk4l2EL8dJ+22a5dC+aYokvIgdghu9rLMU+Jt
a+wQwXbmVyh3N5aqxyOeKs89E9TS8KYfVfGsFnuyD56mgHMDBwORhb0aII1J2AR10My1lRxYJvss
Doc0CeQhmTp9W4YM7vrsZWr+penC/9tzJLqDCplhUBC0Vx8GFUzrG2ZyThvSmZNfpbt0vFeOlVx5
4EDIwrg8ghVzQbdu3JFT/un/HSGftll4QeKBV4n4MwYp3c92T6BkB6mcJ2fdZY31bQ0ke4VQZfhY
Zrl8J+zR2l8sV5vw2TQ8J7FS8iq0KVJeOxk70l7HL3eebIut0c36sM2yPkxwgxBd3hgmABzyddap
Uw6YN3jFo+OBxmIpan0Nq+ddQF0tCoBg4RCXikoNhVxLF366zT8ApyoJ60Cxas7GCVKz9Tjy3GH1
G9J7fqLqi0hnSenG0AUTdQ/tcK8HkJ4wbrtpuoxORqncJnPrlBuan7z5TtGF/E+vGwbB4NCUVHQh
ueJVZybiZ9H8vpzwQGp5PHtqerjDerTuCP+BjRkJsvwH6yAKeQbYyXRSKpybYxXg1917AQ/cc8YJ
Tx5tVyb3FZPkevW6FdPHEKxzSmFIJtITUzBu7I3NojI597cu7iuegnU92Lns7EftAiGvgaVhBXBq
uFaq6jWn1IZPS/6xjIR8atxSnW8h2XXX3hYEwDLcqw/I6q9Y0NK2Ey4p3ML0im9JADpnYsE+S7g2
TNPhtZzMMP0ZrXpoRoxfKlie2zCrrJ0y8+1CF8JndOAk9ZqKkmbojeFC+mYjZ4mvm8PB3UFDTNyr
Y3IdnaKOYe2+rgP/vFJtIe9wV6IKhtzi4wcipq4OUeVac5wN0QgNZlHDFnRKNe4GRAvepuEtBhtX
vufP30uSDPCJuXzncY2jYDVvFiBv91GC9WL9TL80cv+2WyxC8LeZ7R5Xu+of0BL9Yd8yVODCyCoG
dwyN5fw9Lo1GWFSd+VOYLlmucpp7wtvjFFGcw/OWaJs0cnpCSXEc/Hc3fxWvnOwBBmZQo8AhqLHM
p1QrFnIxzROFnUN1yCYWirGhQ+Rs16NP34UZeYqWedG1W/B9weMtksu4RD+jt/Fnp7auDZ1ky0a6
A1UrYw9/cW8b4uAQwCiE3xpppS90gAjnjMM34GPodKr3CozA69wD2I8hqAf0p8xTxvptnoI02Ne5
Y51pUsKzIgqoPDtWoZymujF0+rig2pMUToG1iYKOonDqBYpwaqvtCkbH37uobj92VCwJ64hoeEAO
upkzodFuU9LYK9/GDK+P4AcnEJNp8GAIFnWzR4BhxQ5l/EY+E/RIxsEIa9ztu1nRRON2Zouo217T
gjx23CcDkwIOd0Uvwq0heHEAzsXhaE02W71R/gm6WrdvI8lv8cjK1xZx76cO1k+Ahff4DsuLgra4
xmtBsIyWtLowZ4r2ir8OaKB0n4I+u7iBylO4B24/vzVFb2FvHiPrUtCq5N/ltrtG5zyXbQUwy5v/
RqLT+QePsumpjvKgPbOrJSu7CViQPRWRM99IxbZBSQwnPKQupZYUmc8dw4VhZYoQ5XDMcfRIgpYe
63GXtFn7SQhxrR75NZvmTIaOorYlB4d2YodIqIDL3F1+C448vDO0P9QxuT5BU4FAwt7yomE/b3WJ
oaa7oZKIA3VSSdpHSnztHfn7cONoslUh4Fwbk23enitg0iB8UMOOQU8FBSxBxKytxgtFAzoL0+cV
Z2BwZEvoz2/VGBBCGSA3HJWnyjTGyn7roKQIp30eU/w7fmRq6yWciVbyeGPZd0U+8J6sFl3gmvIN
UZeeJUg8HgHWQ2AVmFQ7Nl7fbU3l8KYzSuMtCLz5YC11fs/eXniHgifI2dizybCGAON8iDypaU7h
AVy4ZF9l2DwSnLUPPq02ICvbRg37JcPQ/8K6Mn2lSLXpjk0ZWgdTj7SR2H2ozmWI3vg0s+4svonJ
azh3ob/mv6qwKESFC8qFz4LU7T8mLBvnwOptOjNnUutTb6X1nVlJ5W5mVbpwjgOC9XFI6rk7Lxo6
NluwSFb7QFszpJ2F+gb+iYGs4/A5txYdD6gSE9s0elVk+jiBwJvPkHwAsmfQPv8BP9R4mdjrPfP7
Z3y+MMiDXemCIsBPMFb6o6qSljx1wM5Q0FGMAsm+pdnxOlTeYeStQzKHYidno5YKEClRC31XN+yq
rrYiBYV2QX6YRtS83Zm+gDvIAmTl+AvGl1ZLMyTrLjEGdK5EkgnuPGim12yiwy7usqz8GOuwcPch
tfM57eqrfFwaZ0x25JR6SVrxBuFeWeU8YaJhwYGm62KHKJzoP0JIAG8AiYz9Q4soHmzw1XT/waTL
UJ6SG+mw4CjHYmwiQWP5VUFhX8GIt5ELmISnyNh4CYVddE8tpzL7yKAgPuSgHdbDRWiO9I8263W2
cWfhQcOLTZp6tS+4jigem1UXRs9ZUIdqt4pCIQuP4h+KqGG848r75UhtzhhFcSDbPItBo0zK/ncz
P9NASa2ie+79Tj+F8IxkbFkG+w/uNHKjC8VfNzp2T0eRLqtfZ8hxsMec7MI9yBYvedXhkJ0dEJfV
X/JLLvw54q8CJ18+9AAJDco8hd3ubE8HDX9ifvcYZu3fxHH7/Bjid0IUJMAMMt9pXqdE4p9ZvTwl
/5v2dIFuWZdN4wUgRghZnjjRboXGT1Sh8ZaXARAIJ60oW6IvugADCDsCMCBkkyZ7oGRh4ZZeXMxH
mRWIHGzlnNPEmOMlvSRhXvwbAh+PmQ/+bESUCQuHkMKta5PwOoeiYFLpy6zW6c4sLIvjllLaJLbH
eqEykaDZo+BdM7zKJkzazdCPTX5oJssDCRHN6QMrNT64UJpyvcZpxSUaYQJuVLKSGTA4WHlOYXb5
4YStU/5gD919ozQdiMeggvZx1IPVH1qPlP6BmoLbydBi0X7q6748zgqHf7xUwUqoL3XUBbDs/IO7
p64okOCk9bDk2ku22dCGsIs1/vctMERJHNUHdoDJngqHo63CJaWOwEvo5nPqMvmHXMQjA1aIjrZM
zNY3vmimx6y1QTkmnqfr93JJVtZMkuj6C3M96FQrYGSMcUjgHRNFII5U6Oll76+t351Nlcn2jqPe
zP9RWPIfjL0RYtUggkMShSEFh36N/zYlTt+f6BMkNbfAGkuQ0vnC3sMxd1/BrodsiH1yVXBpUgFv
o8AouJLCUEfUjW78TMMuCPyLyzF5+WrWWVmnmSrO+8GviSKhNHrvPiYWP84Hj6otGAYrJQzGagcs
gH7WYQqkCxMQgB0p/8D9k3kHE5Ww+wpMO6+Dop7sCAI9g0enCi1u1QYeRFh7QNBjUcfQLqaS0dCJ
dGkRdpj1LTZkhztP9csjKCHh4Y6NhtvcRZx6Jwo3mfYwDuiJwYEPl7ud7FBtKJeFScoLV99RZ3kD
WuHOZTZZZgtIk1usW9YIWm0js6iPydDpxBkGQ9oOBYv0QRgI/QZLd6R3kjHgS6uWZXKHmZjHOqQ1
GyM/tVWbhHEmomJ5GJ9BWtFNwUxqEVuzRXdWg/HVnc0wfKMtjoE5OHbTP3CbZutlKSfvv8Iqmdpp
6RjWu7JY7O+BYqIuTtYueBtM2TCVk+WnmZQnaRaTn64XFvyMAzsYjv4bw3FKj0LhWj0NI3b0MJf2
GN4PleEFDTbDectMHz2gVJc577ysQidvjLlrREs5FNyUaa9W0Gj3pcnzx9kxYRr3raJrzyp0k515
8ZSPNWMrVZBOEIX3MzIrUW13dP8V0DcOTrCU+PVhSO5RQSz/DBFz5mEhkuzKy8w2GxbZvrMza44H
M2uBzQmcMFxOfW99EucXf8Kqp16TpHJ/oA6o+tsJq/1pRsrTMCElCPFMskXRQJ1NnaukvxLCkCcs
rJjw9RiGxYJKEQ/OiA89cQbWuok70tzaot7eTZS5iZibGgrU2K3Y+TYBF++yTddF6rjzoPZsHWOV
+xYhz43rLne9J7bopd7NVDndVvCTSnbrCuobt6pVd/ccGmj920w0Gr5wwTQ0H6JeMkW5yfjuly1H
MbugVorId4Rr1Jm4KXZNiCl9C/2ApPhAyvevJ6bwreRYSzvznHU/0CVxi4jZLPq+M63oP1w2frtA
VVoiGVosTmC4jx9UegBo8vEyPtpdhmudrmYcO6C1Pmq6oKKY6AXkiJynvWRTNY1nWYezvS2Fy4Kk
pMf5uniI3cehGOfxZIY8fAZpgG7goVpE/NU1jcM53zl9S+B0NhRUMOU3UUKHIonQLDyGvQyw8ghS
lyeqwjEjAyETVP1RIfnuMkNYP3iME7hcRqn7WZo0fXKnAE81ut0nRh8MP1ISq9yhPGUs2dPKa4YP
2SbRemJa0xN80TYCrR4mq31UfNPo37QB2jdqkqyeaeJYHhcdMKZkBM5OZNzSet/RmNk+sOoKL5B4
JRedT2gH5EILd3qlt6a61KDZnEOi/s9nn8MQPGkLDH+kI2sXrYmnDrkH1uM/XPri0cwcCrcOlRg6
FgpyF6evBdhGjAEko6xkNl1QqU0HcaA8kBOcCEJKyxG8vDynoofAXZ8m4Qaov6UZnmr4bSjGoyTD
9S5tegG+axAV/iWCMwtMLApS7XTXMPPwVG/505rF4nVdOkgXaJ4uy1BeiAYGUlhRfbzCGeDCzie0
fQdzzQtIBdPuzWzCJw6WXrsb17m5dENlT1vpeGTX25UDySdjUZYe2BpMSOGlGM6RCzVvy2HDjXbV
6A9vzaIZD7rMNlCHllwe2wDNeSeU8H8JCWsejprXx6ZrGvFRTCK8gJ4sPsOWkosNFS2avjzl99+t
spmo+5a6BapwccxsJAsyJhxnlFfMnAlteUE7hLtRDU1L6LEtTy4mG31c2nb2DsgzNAdxhGRxO5c4
rQ80NrRfKx2e1qdtL3StW1DxKuaZZDrSXjpfI0K+GCysvmy/LQubbhyBPeAM67dYCSnhs5A+MlW7
/8GyXcvTSKHA/QBgZd6IZBn/QbUo/O3qucRlV59E95EeCuPvUM/a+jyZ9RZdAMCEbZUWuIj1HkF2
vG5y+BM4qfzJup6od2iN1Uq8jvrnbGrISpBSrbJT1jjWE+l2RSgtxHJxRz9DYl84nydYoRfRG3lo
KdFKT5T0VttaJ9g1YshHSX2MIoAkF+MuYGjgEWBk8xC0YyaaOruwuV2ekpyL9Eicc+Hd7Gc0firJ
KxRLHxydPSd77HFrYHr5QiyO2s461Zm7I35EjACjqjGgMTyamCCrMbnkA/o5RHRXZ/kuGCuf9gw4
Rct8GyHIl4ApUetnNGkjT5ZdDfmfsiyJKFq1EpSvgOPHy7fh/Lhysuffg7O3Z8NaKmdbEOhwd9RE
0b/ntx4Dbc04twKCIB5IcxT/4S3BKiz7ACLGHaf96K/GRjpiP+5ZBLUe48JGMvaj46gq/UjdBknz
0WcNk7zQF0fOEkhjRHCTmwQjzGWphs79yylkLfYTL6i/LV04X91IifYpCntoVoYFzYqxQbA14Qps
ojPxCnWmlSBNzl0/OC9j5NfclmwrnH1Fnsqc6Y6Y/9HKbP9pUIGq2w1ThTvCNz5L0DHs1q2yIXTj
JbSGB3BtxnoTE1GoZMlRGdAbS5dBOc2xbKGOlfq1BjBj3ycpWvZvV1IXcFiwJPKdgrHyPrkACV/E
A6Sn5Jjx44sf5Y+2c1py3HzoW91sVccgcO2S8Krw/jFE9xj4Z36iczL7NMluLccb8Ud6qHC/liw4
gIfce5QlJIOyTxCwCBRbWHmTo7NwUZ4T0q5EOgTmUZ5IAhp9Im2vC2hyxW4d+wlSrt6KGVos6BQ4
J2ziXEvyGtMuLyE7ySz/vgPMDG804tCzSyPg6zuwG77/7Dg9e2fiLlO+tyf+xg+4ozFnmUGqk29Z
vntaA1mhyXk+Ua0JUpfLLGPJfp/2QfXAdZrQcDah0gM9LgHQBGPt73LoWB5fKcvk+WxnmPDQiGUY
vNVkHADFVSpwWRC3+tPOO/Hd452JXgfSiYDxWRCeIzNo2nb9InjmOW/RcLYYpFbYBM3d1HkUcfZr
jVcfgk10HFhS0WvvjO5Fgw2eDxwxGbY7KwxRF8m11FsZzp7cYzEIqg+3YPVxygxH8tcoA2Gy0WOa
+fdUTWCChivt57gLitrPXpBkJcN7iVDgH8YeijfSbn0DU0QSPivo9IDdzXZNLWbWTdDTavqCwcqr
H1Y4VfkeJS35aVogpWQWsaPt65GOzLh2DAspRiR6/Oagmz+tdZo/s8D41rGTXeDdo6mR5cNKWW4V
kJLfRncedka/cOG5Do5jbWqy3QZvoY/QtOJVKDfLZJOZL7Seza6m+Cai18rrmuNo0WO5kyqk09UG
wmKdWn9S+sybyZmOocv09UySZrplC2tG3TGFyZ5HLOs3K0kDSsk8m7qd0E7kfxweeKIMDSexg1gQ
LDYJhgastRV1Roc68qiZJ+AJ6lSM0lzxXofVW4Bsd6sQ1uLCB1hcnozYRbZlEkHYdF0YvVHVLdVX
RFB9gTDQ5ZP17A8NNpdcA1kh5Ytf4x1grw9KkOQOjnuDPcDfKV0M+SWh0xkTruVl5WXpjNd8rT69
fd/8pVTy3UnRB853M7A7PZJGT6N96w7uwxgyvxD5zlIrnkqgFmfeNyv0SY6A/JmO31jPBawq5Jm1
69fxxbR2W+L+1hAHzho+mb/XEgnszGZCL9+ZKKfPG8kU1IxZJ3THJLG3YBoyD8nGqdPsRIo6sCAA
dwEu0DGd7IulbD+MZ9oHuzu/mmhWjJDgEJBzL23M/zg6jyXXbS2KfhGrQBJMU1Gx1eqcJ6zbwcwB
TAD59W/pzVy2274tkcAJe69N+BlnJxgLyHNZbJd9eHfduqBaKvIasuQE0GuDsDc4F06SkiEO0QbZ
O+nh9MSIoQC8XruXdl6D4mDCupA70m94efwByAvkRB6EZ+bMIWyhJeJsB19i6dikaNbQukaSW6wd
0+QHC8scPXY9N+9taVafz8fnZ6P7wp+W4YUsvL549NHnXNU5k51QNZCTg3uZZeapgXsFig8yH976
Ysl9iFaYkveBiRzaBcj1HbK+PEkOrZ8B69/Yhs8JC0UORXXd1sbtHQLCA9m80+iaR+G7jQ2INseH
wIDMvxEskiyaeEsijA9K55n07ZWsLl0B7thhXazDrcOxiqMm79rD5CsVvMoop6tkGbnusWHjclAw
f0Zk32xq2D5ptvh54ASvHK+owXEO+7xPfTARhwhp62uYA+c3AyeHroijEg5pxLgImYUQ7xmDVyIp
UQwSTS4678vkJanVlCIkw9NlEjSZdATxwDbhunxABUSSl2s37r1afI9ENWjj1IvtEHCObVQCwQfb
eQ/vwSmjXOwWZE3X0BPfE4cVQOsLi2b2KA2a6vLgM9JABpb+PxIZaB+ukKl3xI00TlRAn/cJEehr
KhkWhCMJpWNv5BcqFGglbMzwGC4hc3lIq8qrzlHde3uXIQWxLqryzZbS0eFkJYsOZblfGJZu04TQ
i/Ong8uOO4LhM9dzEkPVSP/yUSgCF9sZtHS0ur9TTgpfWiX5Nz0QWAs0iL/QY8l2sPGIn9yaUdmG
APLC+uYcRsqfDDyEO4pEoj8ryw6QlFXQB2/bVsKjk+6kmmNuUMUiggNUfpfRbn/VzKqKbdAHxYvo
5L2ZTFTd94VxboNgKk289J5LRswSgHGMFku4R+UbCeqDdSAzcbAPOUcEWs1n+vTR37NbXUkzWCfK
nKpaCirReqC+gvK36gb7ZU3/CKUIASAE+6Z8DDpnzi+Ts5Y/9tpKe1fXWBsmfjOLtiemf1+/ywUN
4aFe3c7EqFOJ3k4nesIbm9HfEDeBXXQbq/RbJA9NLd77udTvylaB2tehtqNdX9iWe27TKPngmZjV
AY6pl77PFUDuOLAGBuRBsPiXeqGn2Ibo/YiJNl1KzJNKnIUbNnFeolATTtdF4zq/9UqD4NSRJ25b
Ek7qLaASkkEZfLlm29oye2sWgfPKLcFkYDVivxhtTYTeLhZmGOoL3pKWirZpUO0s9iLOYvEIq+5w
ngLHCNNJoHYramq/F4HzTzzNWLDyMwFpXfPF2HyEC91nWKUWnkSTVE90vukH+D2Ga1ixmGlNQZLK
2EuFhRcxrVH71tuBmAFEdq0PRy7us9Yab9cmmLp4oe/Jn2dP9RxiJvCibYTEDCPhzJgPrBmeFIPM
uFdJJTnUJ4E3brAm/oxXjQmmFAasoKB4wGd7SA9NO+B+7aq6i2Cmw2bqWGOotGB2VnT4d1SnGU42
uT8h9NVWaCMPx4ZHU1ENrt2KQ0agiV4vuI4zFrLKwm7fPzhdruw9nVfXvi2NWEnuct1ujPZlngz4
yP0Mj/Lg43F+qjs58cFClgM6gch4wm3JMjtabvoVGePeEJdTX1TY+P5tkY+cj2c7lS3JKii1wxmc
HeechHvQedOBtfw0fbOHMt5Hwoa0eOuzGi0zESiwEmJ7INR2W/Td2twKhvWoyWomuGDCwmQEF6UC
3PEzI/TqYDf8+HNW4XcCscaqAqFuN3nWTTExpz6sos7yB1Wh1dzQ8Cv+pVrrDIhdSl4Amve5vx1t
U5nPIm0dAtisRRLTIKomjjo5nMmikeuzgDPn3nRzBRzKspc5OE00wmaTU4ISH0oeBTOGxl8od6UC
w3TQrA9+6H803oAysBGZUUSipOKSbqAApWCD6KSgh970rFSnOJlcZ6U/Bqm9tSF8QkLwhW62Y4uG
eBs51lQ9iYLMv36jfMJzL/3CxYXcawTYdGH94E9PheMOzYVCahnePE33y2yzTNOtZxlcgy5CXNgl
fjv+jJ67Zne45p3bxp76F2Teoj66yoEO5mMGEQwMWuJsFpdKsGocZkGt3Qg2QbkabwszwUGudGLQ
mqj5SgRrAUV9NgXqWGxAZfhd8n7pHWBRvyKShZJzM2aAxJCiiggCOl+MDA6uilB156B4/eMSrQPr
NhIzqxjFFmGooJpxI0WUgQTIBkD7WLVr3V1M69CmNwqYNFG7Bu1gSehKdCpHOYUfNmPb9xblL5oX
RDiXrCry9c6aZ1F/gRjp84cGwyWkHTAxK3LwvoqC54k+TW1hLeh/7WBRsrcelckRPXzygTa4O0Er
Q3WPLk7w0tNO3c61QsU4Xgs1Yh2ZOL2wcFDBGaAuvgKB+NKOtTK2OU7oCpydqu3Rf8h4eDGEVRA+
7qyJTIet4dr7Dnvk9AfH96YMByTDxU1vh36xtZuuim54okmngPB3zWfQ3Sebkarfej69ACSRYbkx
fN8i1h6D5VuFrgDVBuzZ8dx3XbpOR29a7fp39cLFuuH/ENTPua3MA8mvRtxajvDeqQxlXZHebApw
m9AZ0JbEXTGE9ruppVnKA99FmbKIxj7oMVkk4vSry9wp2VduULzlrFKJWSt5+bDtXQHqzywso4z1
d9SMr0mRpj0We6fHRAkKr7L3HhVadWH9nCRfvLyrCwyXhT7aBZWlYkuHefXtj7UmLhl/Ux/UYACc
ovg3lgA7r2clHVDhOc6VdVJ6gbN1worB3lQlAxrKKc+letb8ZXUqPU5hzlAmz/KlXUdzk0UFCAbF
3UK6TdFiUe58mPFAgr3ro1YW/j/aMDm81xhLb3jCNCr6OcSZ5XQ+jSCJ6hLKbwqE+BsfliePQViQ
UZ9Btu/eKzYnHYlTfOuY+RcboZkCMbh3UIm/e8TF3yFlICoQ1tWg9ySNOSMii6QzjEKCemREFco3
EJE+kW3VbLmvaPRle9AIj+xTeSUAUU6RYfTke/h5Jj3O1bECfp7tCs/u8H0ijjvrrEsjopRwWexc
G+cfpYuVnERn8BgNa1F+85L3XxqbOzRZX7gf7I/IpVugIkaHzHcIbWaL1n00QWITYTsP6duq6ukB
zBST6xa3A/I2gqVxeLRybr6pyiL9V1ou90vnEYu5Tac+NzeYS+qnJprC/zLwI5pMdkeHiGFDyFhF
NjZljDTcrG+Bkc5pWPBKxpbL1jIemch2rHC4ig4sVBOkwM0EJSVvPPnchv1S4raCSNXb1bVi6uza
ZXFxjVRHc14YxoXEjJ7CcUZWU3dzXe/z0fj9VlOZEQUJkZ1EYYTG5P2ajrVxFqUtEpk+Z3YJnhIx
I7WZ3ZNQMjn7iZhya1d6nndxSmtC87G6xT3XC5v4OXIcWPJ94LG4b42vgji3OJ32pKiY8JCY4MoG
B65djO9JeaUNVX2Y9uh2BEbMIdXDv9LOwa6FAIQw/JKGMOM/GJibOm790iDM4T2nkJMbjVEFaiz2
aGd40lOEHGCD1n51LjNW4v/WHFR43GtplXG9MMuBiEAWTg3VLX22HRdnFc/88sZmjwoaBiDdOHOI
AT5pbrdIeANt/Q2Fys+ybqPypl3TLjtaftpcmpLgbEx/ap6djclXl+xuyVRnO2Mo+zQ45NKb3IfI
90blUJwn0TfF1UIbtRdNcoT4WTyH5Cl8ugnIHcvpP3hs4HKnmBRUzPzYA2/kF+mba2OuOajaQWl5
Auxdm88ZbwDyVeNF1WFicvYEITD8nZHxocOfa1t+6mSczIWYH6I80ccCbIbF3xICNmLC34SZ07Fp
tJsfXBbhhahcBAwuLo/nQDvkD6OZkOI+tBh6qZO9ipX9JgCW6a6xvZHcGNHX9oO3mtw9eNxGEVJw
S5Z9t5/mstIKETqpCRPwMASEVPCNF4rlHFH5BSDJ7EDOG4jQpUWzwgqfdaES4S+uqFDyhyD/+Yge
Zw6IO0aau6nzgfEDfkYNDkcMC3bp3B4A2TeLD0VK0i3huKtxu1B5mtuoI5l7L7UIbyBLJN9zAFJz
O1W2231QR84FmfacFf8cIBlvYEwmYkHS5i/oZ31opHHfsGQEfxk3MlEXNh0BHnGSuQg6v4vQFuit
o2DhYUwx7X/01/NyNKIA19cRAPKGJptDH0Mdt7FKBJuQQDlMaTLte8kZTPD6hSpl/Yct0/0Ca8wv
44SsdZjgYanbB0iIrlE6mO5ywlzW4zpRMsT4SbAuRZSCH0RE2yuffBSZI0kc09UpSHN+z9y48B9Q
TzUCmQsVl7p4ueOvt9AKrWWLWzDAT06ECuw/+8rd6hu6JN7tADBgj66q/ladr4dTB6AJtkHgFtU5
gWdlAWQmFuXJE/xUsUlQZTIMRmvP8Qkywr4AcC2xFc598LR2IykbyPRzEqwnfG28DSQi51yhr24n
rF+M8LZ7DOCTiUeTjQm3N2oCQlPwpbXb3q3r4u6qbn/lLSFPZiiqJQaDUzisYpfy6NiqBFldJsRz
/eBlQfw5Jo48TsSisCAtpLn1o2KQp4JQTphs1PzQ7LEcka6SR6zt2zerKmoasZyumSxbDPE7d64J
25HT7Ixw1zLdfZne6YOtq+xxPbC4LZebkLkWu3eIy80vOuKID6Lg/W4/ax+Q4AFfgav313Cg5c0r
rXmMi/LK/gRuQZoIay2VRE9uwXtO5Sp9PGPY+4EshWAM+rIjrXZToFXZiNYiOzdNKadu/KgeFCBe
NOfJ/nqdA4OpSNJy5HhVt7q289KwLsvYgi5DE7sErTvxSkDn/FxRyWd7OFriqU1Bb27E9VtmsFmP
+QF7Txkx4mg5Uat01CiJdC1uhQjrI7GTZFXQIq3qCLgHoUBBaf9ZLAFmhoiT9jijcuX3RX72AJDG
T75hj+V4Z1JfUfIkPXmArJeWC/sLkiuSzLNgX84epK6QI/dVOwuiu0na7EuN7/aQGkdr2QnHVe5D
tswrtw1OfsRA6KdfxsxZcCKuubrMgus5cjod7TNpM5liIdusKH0rSd4tmo/+iX6ix8SLj+gvrJWr
zmQMaLIKTD7d8t7XAbpc0b0gzCD4Gz0H/UtvlToBSLhM2W5qPe++YE+4ws/EMJr3av1ued9TuqsJ
rjFjec/GtcmiDxAKTNsEagLOV6IKgiOeG3bggGRg7inaPyRXbuQUB5dTpzkNdGHzroe03Ex7lie5
s+N7tTG7Zzpkt1RN7rpTzHeiYdu3bFr8A6qOkfNR5CAp7SenLOjyVO9Z1mFs3aU/eM7Ap+Dk7BJ4
FFP0IYW1iNdJerqi2bJQInSCmdNW5HkS/Bn4LgkpUKR2IDRTgPMaONhorLQZeMWYrFZPCBeX5a7o
sFfxLIOxbae54zIlKeHCMnRiIDpxuh0AJHj/WHI4CGHpq8eDakDOn5BMorDKS4gKsYdT4+VqBMu4
ny2FTaKZh0thUeCS7biw27GMMzIbTkeqxrFyEPsRcpDiFELPMN5oiwtjiwmGo5O8tSa98cm/BVY/
hOk9U3UYQBqfjt4FoVzN61yMZKZQNmTg6VJSKT/CUlSXKIVjQCIzzhkM20jBR1fGDEs5zhNLhd8S
QQlEPIWGdzswL2fE0GTT45oOJJwweQhvSN4gfbErk/Rsl1YYvSkxTceKDJBy44cz0giSwBbUZIzl
r9oA3a9SNAeYnY6+ZfuaBU/AjyD4MqUP72pbEFTV4k37W0m5HLcIKLWMxdWmcPTrzMA08iK6cAvp
qkZX5cpjly1QXCePtAEKoCYM99Qvk77vSEXaVTTowS4FxOHeDmHUq11PkInczBM4gn1ZOFRcM3lq
xcmARftTqUFhhx0R0Ca5gP/1K/lxx8wPwHpDbCFR5cjyKV9PatYACfOCgp03WRKsDiarTw8jmxtW
uoHiir7r0JMELt/G0M3HshyGr6Ewo4eiibzna8o3OAfu7X4a8u4W76wK56NPGt9wUwqnstHxcJ1+
2KrDfVBrmENIslTNV6Mdw2ZT4VmMEboDcOxpY/6poCtnFAeLWmaEmeBdPhNRtQdwYrV4k4jByyf4
HUl/ZwBhrZz71BbawFz0r0GpeYLNzmH1zGxxhbSAXg3P8EYxaCue/TpAfRCQqx2yuM+oiAtqd3xK
ZTr4d3gmyAFiA3BltKyECy1x6wxsGcpyHq6+lbok0y4vGSjakec/Ljm5A8cgCzmzNn7F7Jwku5Go
G1S6HP9sxquF1Wyyk1XY0EbxVMqk2DsZIZfwWSZww09lLezoCmCxBvMUIdFHZqG8rh43JRGWS7qn
waik2q5LG315VlVmW2Vb6/DakdxWbisUyXdYzsxzbiWF3uB3ZdBj6OLDeIBcfGkYSD7VPYUyu8lB
37ihi0rTw7j/lFppTjejCWnfE5pZnAJE08uhg1QrPy269YKMFtQ/RTxbRQreb80ruJTDPKyfq9QI
cWNe7gqQrnB0h3oWDtn3mE/1Nf8q0r66cxlvcR8yAEXDHnpllbAuRVK6jJs66dCziCCHxyYzRsR3
U4C85BxCkWMjWCfoI7fcdZ7ck9FthaRZEE/e3nEAJhJRZ+qxf8RID1gr7jmWJPniQQpZBjAVNNAt
/Vs7ORuHhSPkdnRsefUTuqjQOC05l9Hhk7UFQK0kuhFJInVAZt1ayjjLZWpSr/tlGGiY3iS28DGv
t05uHxrwR6j0KgztGOQhP6/huEN+X6b/WjuMnJ00mUnPDqiViWRL22TJ+mG4rn4z1HCGMmoQ1SPh
LvgRth0KEUOxO1T2XZFHV+8Uze9bX+PTe2Lv6MqPzh0tIB6OnO38thVr7+2MAeeyQy5cTn+SHkIm
LFUz2Bj9zOXr3bG39Wq0jG0Cx5ZKx83uQ+LRbRRNedFjtquWub/DzTmXO87BqrkHECXREoK4S29z
D+nGQ2/TYH8nZoD7tLMHaRKWx8g6M7zyLGn8H49ywrlKf5Pqw+Vmw+MxMcW6iQTM5Y8Fax4S+Hro
RM7erWVXpDWrvW7rYNqOdhT5sG/4L4Ib/heZafXTF4m9gaUiK5Y8OLSslufvQYZ2jzM366y9bnvf
PoRqpGZewQJmkIgCMja2A4qwiPCrMNEC03RNiRU7Fhkq7LmzoL1FBR6lhKvlq2ThgqplTk+D3XsC
bpfy9fLdEhscHGbpsyKFyIsz+bMsqJsRXjpZup1l2y2IK3VU35pSOS256Rkd9JzAAPm2tQfHRjOK
GhE+cAkk9zA/uB3w7NmssqJMQN1tuhn76ZCDsgzmDqgLYOawcw5rsfbmDgZtIJm4QchB8CNM9GoY
eVS7oY6W4DDhsRn2HdrswsS1N9Yk3kO6Ec9kB5GsyXDK6U/C7QZyhXNZVpx5WHpcACZtMjN4BjVp
BSSHG3ozzBSrkwMSRAyEJj+ivoGGC49hD1VQNeWxBvIgWwwYHIakp82BzVtLdFAhNgu78e6zHMfR
f/EVQlnylnqfWCIdkHoZt4XO3AErOR0t+2MmYVG3DQqsJfxNthXfzbSUTYzbbtAbkyZCfpZh1hfZ
mfcmcLFFl+jyW7wEIPM3xIVwSjMSFmT4paJPoJb5IOI2YaF8KJi9JK+BdZgB8ASvCG8BHXPHL9Nz
cX8YZh/uLfuKUvz5Dcp6pLjGAl+MWFqGhEmUTEOhFpNm7gtk82AbA3l0u3RykRgurBRuap9J61HL
ML+6HYXLqU5UCJlXmGfQ4I3M/GMPKcdXRR03/6JvYOxHhJETTqShKCgpEkLLwJWntfU0EoJBVyU1
D720le/7+L/Zq18C0OPyIXQh6EwwdQE64QRts+lpovxS0Q3T7AFQXIzrMwe/02D3rfK7AGKQLu6A
E7Y63LdA1pTa4ft1ahCLjQhEGIPNxye9kH2gUa+HxTrvy6YIqs+EOmA+hzx540E3PdkUdRrlmjV6
M0TH2dijPnTCJoHPGiS4IsYWGF21vSykK10poyfG/eOMDDhDx9kPtQMeTIchieoptK9dPfnmVNFb
oQblQ6q3NXo1FsmoFRiYFVX+hFJWMef35pJkI0XbEC/4ILpt01Dzby0djZRGzC/o1rKGdDqU085m
cJcxOzKw8ZZjwOZPbFlpiReHByg6CkKVvznlGTLWhS9vW3ckxNbp13dVCWfaibpsNLbwAfeWxCzC
TMlLUBHgNmAu2plsPhERlfwNrUuccucl4fCHPMTz/tHa2B1fCQq42EfG4h0JV1b6EfUcsTeTcaEr
tMVQB3vmejCQSzVYcUu0Gus+d7ZmlnmcSMO2w9OnMZqsofwuQ92e0YYUAPXKlS7KpmqnIKo8g8kj
dTCzhSBJMYyrMj8PQ99GZ6ALc4ubuULHlhJi7+xYTVGqBWlKZElQ5DxYgdUWqDdb460cipAbkfKG
2Yc1tvl6rEE2DjzbdpOcOQWQSY1zOP5kbB1fRCUMK18cZyjl7ZZ6uJHIP5hNUScwFKdh24Rl2Hob
g10OqMTi8w5YIE+JV4r86MsGEuA9LC6FyI7qxkeAQoOS3ZAuE8z3SMWL/DRE3ijOgakWb0cyRPY6
zDIMUf/SA17gl6u3IkRc+c9vUqZyjQdOa5t47AX2XWlbX2noVX8jjvKGb8MeXidrXbBUkflXxxql
1zewGCz+5PCyQuiSa/7m7Av1hCW5dk4ryW0/Vep3LSgnCOPo+bo1JzEw1Q5rvkKfB+ibf+OMBgwa
aRStj+RmZfctxKflkNS1p2I2vNfwmlYE7S4gzZmQmT5ojqiMM7m1uzZSzEAROT6ODrum/dgTS3W/
jkz2n9lWkcLB55O1HLfEI21YGHgHWiRoedlQvoFQcP/z2rw4IqkGc49xK3+RakrVTeG7oC/I2YGL
7oeWuFvSGecv0aL10yzk3O5rf7FDEpYiSZQeqFu1kX4+PKvGlAynOYz2BeLm5hDmbXofSlbbx9ll
2kXsThVhS52JitxZg/KBR8ksERs3YAB9nzW19kGNTxJzwzCGDGTSwop9O8eCQAaADE7MWMwpsGyc
3pMOJG1Ck2LuIQNa3cHlJW7H8gMcpzbiIUJqscYQQxH51qHpE1IxSpQCJdNn2RPV0+fsoQkWtR7a
0AAlhGtTuBtEaSmqTJxO19MaU9te+bzG/5IUI9s2SCzvCd0R0Pqp0emjqkXxK61C3DaMyRnE/R/S
ZUUesv1yXa8HIt57RIn1MsJgHwtGaeB4m1sPTAX6sHEQV520SSIykMCZlVdo4XiGNRAgNxtWbhu/
rPWPbVMDByQZQNkI2vw0E0VwnTPh/kMKOEuyuay1HrfC79RyRtuedreI07BEmCL7pOpbfEK8uvRl
wuvh3WgvI/EKZ0P53lhj910QHv9bQNm0b65Jzi9Wj+QyZsvY3Ch+pXybYSVnXGOTt/HS2kP0lnKO
Pnmm7Cr0Xxy+Ag1+L15qkLrdiTSeec/ej085TAKCCN3O03GA+HyguAEca4A/J9+MrVzkHFDKqoPw
Ctc5ChXmP6sQ62/IconExWktDhEEW1x5ViXCI6Xewpoy4rcnoVqkWFV5dSKaXKGDbY34g2iv1Btu
R0CCku04Twpzk9aD3ClLZmYkMK03epoD+FsI7S9Ircb0xDfoAm220T5vG+GVLDq6iI7OWGUCpHus
Bvs84mHMN5Nr8FVx8zZ3S5/rGXuCtqESOXazdVfoOrfr2qu3KSynD3yO4HQiKyzLXZBSR8bTaF87
xDztvhTDIJgnOUO2z8aah99+FRjvo1EThoRYpPDDc+U0/vyN847xLPBh/zvVCy/l5EhlNiz3xB+x
p8sfm9ZmulVrghxz4zdJ+mMj4Snh1K2Dewxzkr43LcAdTlPU8M4eGXnYXCYVes1+oK1zYzdQXv8s
64RFOLF20R554ETGB1Gu15e2H190CoVlxxr1ihJEREFAEnU7CWrwX+h2iyZzcRwhdIv1KDFMpFnm
fPqsg73bgTQw89LgngZq42Y1sb2IljA7WzNYHzex7FM4RRVxLmVPWeyPideckZWREQpwov0prJVp
dE5h/xy2svzASZZ+J3Dw9K5ZuLtRc0R0puMc4GzPZX+fdFSJcZrNUNPbsU8/QWtjPwLb5LOaaxPF
MChliYfo0QPsg65x2nqBSxYWQVVVHZcSlz8B98E1lFBa8gnxDwtHPyeI2RDPHT7Utu/+AgyYAZ3L
3v1XZehJjtgt6IjdFrEPYV9LsPOJM2ruXWwjJfd3Lso7W2DUu9N5710pqPAPMFGFuMu3lReuJ6jr
BkRhbUAmijrq3G1ubPwunS4HSTWvJtCY6AvHo5pbA9gMmoZ9sCMUgvypasKLRlAk2wxbsdjg7gin
R93T8mzCHqvqTTt4xbGZ6BLOi8oUgPCeCcBmpQHydpk1FcGes3s50VJIxMBEufrWnZbYMIKjSGh6
dhhM3fmdsWgm7uuOPcJ/2Grwae+moAM2up8RU+fpheUfIdIHFg3uMO6KAE8p/YczewWfc5k+W0Z4
OTCmKJn622by3FcO8SDYeVlWDPESVOnngGNi+F0X/NVyxyx3tGNf490msFu69T+VVf55GrEPYC9B
SlATAoXGeFsuclIXhHjLsJ/00iIoRBJjma1HJZbwtDsWLkiVMLp7YseLI8KDlas25VI5EYyGwOnf
fTiv7QEXbtfeLThDLWyTCbznGARXkz2Q/JU7TL5XhjaobhbEwyxOoTrgLycRB+qYX8WlJVd91hyM
+XHlgEbnRWxgigcZkdEJ/chIMymD+Ro04EccGljeqnj1hHnN1qiXuH2Hut8jK7LrnY0i8clLMZlt
g5r8IMYpVvVakBDgXJLOp3hlIIHclMl+L1+Zyk1/ES8wtXLozUQCGp9rGe+PL9gGElwb89Rcj/+g
VfXB77w5OHY2o2W2WiBsjix3nPSXeC/EkOAKpb9vuwyhd4DBNzuSoLO4LM5lL5qzl03j9MsF7+QX
oBB8XgWGvStEp5XPzrVef0IJkSbPUKauG8VllcAJqoXHen91jGd7vYL64o5LQ+covRTRJVXs9B4s
2ZIf0hTT/0YNBlMZHTmSdXp5wWAls2lefEpGyDR+FdZxEVLzxg0KJfvJo6lnt1ATpV7cZyEGVW4A
EFLlCtmZogjqI/CGMPRCwETd8kDV45ALEEKFugB39P4GAB3LLWOMcHiZbUHoGzNxhYAosIJTXQJJ
etQ5pe9Hh2PCP7opwyEkVI3Gep6t82ZJPWt6zzIvbG9ajaA2ZrLaCeKtVB/du60ZxI5BpeBuIJ6y
/c+xWQnuka95ME6zJmME6sLxfEbfPlenOdOMzJjHREifUqSd8tFFgPo54QdzLz2pxePeTigwYCg4
2H2Wkq9rP5PcfqVF9EarGHNfRoJ23yM6+WFCgu+blAB5ixjQ2MDiiTJAlmolXfbS1eHyj7pimR9V
RIAzEUXa9g4o4BwsQ1Ynw3qD1rzpLmnaDMWZtIaguOtalj/bCIAhK2u8Hg3DHaDdLoZNbIAA+B0X
uioD8BAOE3qsTkVEBeBWG25blC9j/2hqLylepnLO0ffztXBoLQXLeK6ZKLEect8O+v6FTkMTPZra
ac0GylpHgiiUTEb/vcOgYoBYTHjW+SehG72PYbQMv0VEG33ECDV5xzn07PydK8+2HpiY6+RJpoUa
jpQxJAtqE7h4xl2bK6X2Btk8GLTZ2e6687GPwsPztvNzlFv01Kyz2TUJMkgSid08qT2KU8qcgZhZ
SBdWj+hI7plNaypshzCj8KZLMdzsfC8f6h+ABHAtTBbkH0rq9GQkNhYGSg65WIhG5lfHZ9KBaE5p
c7LnAk+YTLX/k5C3PsQ9g2nSh0qLSzSIZueOUThRJGXBs7q93mD+derqv0cOaCEG3nCiWAC2YGmQ
CQHfbAa7P66zmK60KoWhSkTIPVnZLGUHVCAERdo34XqTBFiZmHkZmJFqDoUCEKjJ4xmYC6VxOSJQ
6avQfFlNXj0uWZRlGKcyD8UmUmzIzTDx3k3H/Yglsk9fRQbzhem8ti4WJgecSgMvVIwgj2oe0Zqc
rxG8+Rt66/G/XHeokSwk+GyUu9zjRyBkMFC3cpDlFIC/GK+xIHuoiRN2yHj9tl4yYYVE/o00udFr
+F76ZdFuFXL7D3T9LPdy32hyZvEZfqKpcQgMIkvl5HvE1+1mBuNv43rd8QxOvdz1PKQXmIYMNquy
Dad3sKLVv3V1hitSTSdWnAWT+wgqSD9pJxk/yaxs/nMGWX4n5M3eOI6egDh2CPM3hsscmxvSon8M
R1Fe9Yvqu10Ph8HaRXVVfERTAwLPRv/8meNTe7bQxmfIm5GfbDWWxbs6IzBrE/Ut+isgbv3PUFKt
sGd3ykestO5bJFznvzLP/5/WNE1BvIZ1jzp78pWAfGmXRAOiPmZ7lzb21rcdzkWD9LTcskWuzyHK
TMhHxByrDQpGmMoaXGnDoafwLy5SkV6EPZJFRpFwrpGKwuKoDn1MQo4sOG/XYsFGoTLEa5twEHQE
dHtWhaNPtv/1shv8mDTN/o86q813jm6CnAKmgdpZNE5wHhEdCpxUkk142Hb8ropwm5y2IoiqG9+t
RoxFnFcTYVEIV0OBRgW9YpHMBw6D+k/PSn5bmvP2CgSvrZup89VPwIovQsNXNyS/Rgzkd6kF+Wo3
rVLdja4dPnPnpP6RJD7iGxZ0s8AwGj6nzcS5Svdm5UF/6hmBgveb0+q5VwOhlA73NYm+LUvbnc3K
5T85TNaLRhF8XFXn3MNUvtJ1wDIN7MzKDMEJV3uso8KpD3mSYkJbsio899UavTZQMKZ4guOAurFt
sY3kDkUKKhDsvREbwQcL0Yw66Tp0nuZ5zB5VYnMXppIALaADqbmzh7kBzIGU3N1kwMnOmPrWbzFT
nceZS9b1xjd04WxYbRy1cjbmTYsFTibNKHtPdtY96my3YSacRfXJQ+w0x1PvjY+s1dRLkS7tpWiI
x9qgmWFw5g3B8D/SzmRHchxb069SqPUVmpREiWr07YWNPoRH+BDhZhEbwWPSPM96+v6UhUa7WxrM
kdG1qEV6ImmUKPLwP//wkOL6CEwTuONvmcRwR+iEOXsradNi1wryyXeGQQL9Gt45AZa6GudvyKeq
J133ASQSsWiD217m2Y66iURzvvuiXwuDcmqbq2ge1kOksbeCTCdWYHzJfZyI8DuyJxeMaChUtEHD
GD96XGxdqkY/e+ksw/3hxW0fb1gJZGSVXMkePdx++BkSHc+WJkJ16y0yhfUcZAZI21wmX2pvgqeS
GYP6EJQyN3celVO1cpuYDTSoAZKIDWJfXXmYkx3rcXQRHzu8f6oGn6XBgQZBiL0Bb/aujOQ9WYjs
UxhyyZeAPhGLqujsfTO16VF1ZnrEuCX/2rYWxEopJvsDDYf4s587eEG3OXD9dZ/F2T4dcfvbjPS1
v0LD4YbkuxVU/mGGBEXtEFP2umaB86YJ2zy8wuWB5niDvLW/tnOuz9qH8I2900Sfq+ZjxJ6pLCkH
CLaBZCVdgZsxd0fyJJPZ/UGWez1gY6bqY8Zt88lyDEKXEYBo5ECV9TChFhq3Bkqsb2kY9p8GjUiP
8tpUFG19Zs8LEQsUDEu59IshYHqtkI4KOJFB4A0b0J4m3gpIQBA5G3DgVdN5i/063RbQnMKVz5rv
l4a6kydYjw9cdldBHXTtGnCoL+mLwwTYQpzA75lc4+SgCP4SqzkZiDVP6kZjK9eHJENUjc8VLMA2
zN5lbJUftTsHtxBjynGD/30cfI2b0PodQXVyVnC4GuD1tEWEkYXFS4RVw62IhsX8f5C4E3PrCDTB
KlN+wPdXTp8Aa2vcP2Bs3YXjaGbXMh5xMsG0I8OqyKxw9oy5uBRXeR0vxEs8KPB9qmoRbA2sl/tb
rCppJto1DE/ACqk+9lVm/OogY+/V8tPxaw0GpHMkmv5wpkzCfu8WArvVq4XymtR4EnpxWT0lY+Z+
9+pm4BRlD0SnihfIdhKmjasSUOgHu7Ox2eSChlWPxjQt3ZN6iG8c52Q1rGrTzEaiDzCQgx6KjBAf
nSrdk1hcoBCqAj+8UmWB04geqN63If5jik1dDb8tEoyCreQq1NLFboxFlFA210g55RGDdXq4o8NJ
tI7Aq+nnGtigY0bauzmAh1D+ihON1ghmX3Qfukh7j1DVOLqRrQV39IRpYwnRc7cTcsgPKeG4Me76
hf8MUR9Zpx8M1r5saVzyctCTS3IJl8zMUS/66py7m1lmX+s0y8NbCgj7E++/ghVexuF3JMjFl0xn
wM+lbwfZTYDDBsC8IUAIIlpJza7udfHkk5BD+ZwE6s5G5YT9zugMX4Og5ZSmx2HXm1CagbvtHXLs
V8LMSng9INabgU6XXvUxCkmI+k39yeLiizZfGdV3vnTyMBzHL36PqH7Ik4ViAVHV7uIX7aGgtjpu
krtchPhAocxrHzzihoAa4yK/hsBe9uBPLrFjS9EJ2OGO5iHFZJ5+CL3iRctMDA12lTq/ToNwgf+b
BL5gh0iYvAL6r5xGVQjb1rJGVikBM/nHEcPtHwE+RYTdzFVUrcM2CZ4b6KQjH27eftRFNho0MfhY
V2bSoV5Jrbol4cDzf7HAgXNwGs4B12PxxM6YPQVzXucb1TbTN4n04oGGQ6vWwOsVVt/4YX3053ZZ
MWTWHVx3Gq5JqrXFem48sfhR+ZhnyKBPAoxJxvkooTrfoQZEWCE6jDR4fALYzVV9CU+fsOkBV9EQ
j0ceBrf9aZR4dwkaqxQtiaGKTeoZ1p2kACOrJcr0LenfSJV4nWaxsWqL1uE0WhRjLQGTYm0MtUkP
m+oEKZCcvWFbJ4ZTbyFp8/TZhtzn1I7AbEPIPeAeVWldsf6ZWpnJ6uCYmutbNvbgGC2E54cpW6RS
FLd6k2OvHy9AD7LYipIW3VBqcy3rEA1c1ahuCGyJ+v4LoYb5Exfv/vsYxgmyooaYHAOooVznYJbZ
KiRSXKyDOZN7syXskHp1Ee/WVp48Q1mvnxuc92IOx0XJEBkTHWsPM2/8GGICvaw+cn+zqWh3g/Yk
1tshbYeXEFesw1zSf105Fijulri4yLmqNMKyfUDN+qnRHVcv2OEx3K8hjZ4tG/UCVpwE09+EjZE/
wisM4eogkEen5efj17Ck1lqHOUjlBq9Gec3OxYW+gYSSbgzoAsMVUoLgI2IuuloWyAeujBHHDslk
mYrXaA0dDw1+FHAG0OrGJD0ohu9ZSsdnhzKq2UqiA+gSVpBtgDvr2tjQxe/DR/DlgHKrLIzNiBJS
fGzHWI4bL0/hmU2aNu11S8LoZ/S8zRWGgYL24AzdkXYtLVZa2GbcbeNu9rFeYElYG5x4rK+d0eIb
WZNA2V6HGjH7blkuisfLV7Slm43nBhdQ3CrhDdZkchmuU+0MZM9coIgDn/ASJHV8LCrKq1TbeENo
m3ADSErkvtJZbQQWiF4x7LUcqm5N8cnRgUy5enTJKgt2lXTGb000Lo4vtYlgmJarDYMBugexXW1X
vIC12tgWmMhQVgZ04y8xhja4xEgy9FZVDvlyYycJXjxCRJBDahy1samLCvnSlphMr9nCzU8zfkPQ
ZNRAdlQPZ4sg1taeaOZ7i61sEybDfC3HOGp2eeakBz1NoVqVuGxBwKBeSK/apvRIkUbJ5+/J6uIa
AnqIVWnN1eZ33MVoIM0WNtd1ZrgNboWUMmCP9mD7VwFQCdL2kfxr/IbSu3nqbYPjJejzz45L/MkG
2YTvfYzZn7914RDSKyoqLTdV7g9cX8nz/Q4wgNdINzYloBK9POsBb5iy3qC3jO+jpLYGaA38cYNg
eea7QEpC5ramyNlYygiPs53B+g4iK7hP+9xqt6Q72fveFWQqjSrp7qj3xmhvcqWMVjYHkeDr73DT
aYxE/sDgKX6RHV4v67o08vozPu36IRMdncVhNmuxVx3MUHjLNZc7eggR/t04UIHxmFX8guw0/4W4
XBbrVPhoNoielPPWsJ3QQNGFuoNtPTLAVLin4LRHcReSetlvODBrKhmcvY59ojHqq7vWebGdWddo
YywJETMIl3Rqp+uv/E7ZECGJsMt3mor3lwUAGWxieOQUmMha7pELceCqgrYdIqz2lwaiqYEkTBcz
JVRx/r4XqO6xpVDZM4whWndl09pbABUYISB6XORSnBY+g7eVHypAOTRWaZ0PnzMMDd0VhBy6LXBz
SFWGxmwCS8ZuvNj1Ez0aZCq6aoTKXFZxNmF6D9za/ZxhVsXbpoZisZHwNY4Ju/vPnO3oacKCNlrn
ypm3misn/vhFoJ6tLs5vRUOSycYuLLroliq+Za4FjQYPqfIeY7Pw02xpG6FBl06/QWnHXwI5y1fK
yfJGg7fGmxKLP1yr7DbbpriNPoe84EeaVDCFkg5oPwoLjOsrL7fhlGcL0uaVXTPSxMmInULMk3zk
C8PTiFq3H0os34l27n5SfIGh8lGWcfoAaSZ04KjqojeBItieNzKcOjYRYaree/LQouW7Nuwdd2XK
aUiQ29TC9ftVpulDd+tZjlP7IUrMgv4yRKvmGzkAPCY3occMwN1EwroO8OnvaN0UUwXzCFiZPns+
myBea2lkdIAj1ucSo9Fa0b4lLnCk1z0JvpRKBl5ic+rBhb1ebDosUt8r7EPaxLPGexPaDFoKxQ5W
3fuma9K8wVvAIX8tdtIueDYdKTK97njnKECrWGH8j0cWNpZPMaHQmOQPpdvdEl3n2Tu7m2K1dwg0
zH+gaTVd/CLMshnwYCwLZ4uxAyaJN5aHMyv1fyA7TOfDVDqoeAE9x/Yu1J3b5FfaI3PJuUWvTwNi
G4U64oGMVonjzrZJUEfYW6wIR2xUQnLrVgJ8Xyy3B274aPpGSjXPmO9TfPqzPZRvWndYeLJJZnbL
gc8J1bg3MfmBxnqUeUHqBGQnAlcRWi1eYANG7THp4zOGOSQDr8MQyTqWCybbD+qf8BB7OIyt4hpe
KpVFlEs0tI6yuJ9T621sIks/Kqj15N3XUEXShv1phf7a+FYDuP12bLt+Bsutm3WM1QAFVUZQy7qN
fHWgqU2CT1eYEg6eIvR8ExUIaDYi0Km17nun/r1QhskAGOx4sT2pFTp8qOxknScWlqMYkNtcx8bp
t3YQWhOEnY10hKD1U/kgaUi26LDEFZRCUwFBlPVd2RlqWuH27X1302Ha4fQOOk+kRgvzqGtB0Vzb
ghU3dG30dYSi/y0gKC/ajrmVgztxWSNxjL6YuuJ30HvXXBrmKwRTVPkYBFOUlWOFhXswq87m/w19
Z2clxt/c61xIQHOL4nB0qFbXOID69RbHIwLiC0WqSNTn3hFkHfoKUtjMuXFo4UOpbBIIkF6bGY/C
scFnlBVXv0NA2GmdzUp1tzquzSdqPphbgUdhvJoFyaHbwYbzslIKYyVbCCu+JvsEPUmZ01BZI36E
fRSZmgx3yzbc6qZdlsgmRjZj7MUwzhEOUhLyru/HbrAmwCzG8kPO+ovDjZZmKjwKk+y83kQIBveT
LJEqIU19mOCHjbSxqOFMQJ+yRADO9kD+GZdgCN64EeQEh3RhrZ2rps7bm9hvAmcT9ebQr7XyASOw
X+HfxldHreK88L/DJGoOHqxQilREFr+UrKyfGIT1LBNnYmWXZotZ/Ihv7SpqMS/dIG2zD54A/d3l
oNQPEMbAl5hbctXBsX/AYmn8rnKrvDMdAm13ET0cf0tUje1tG0LYODGtxdrIqulbb2wT4fFaVbxg
8hmcOl2TqgGqhperJ1Y4beFZoHt/olkaxz/zNCebNW9y4yOmTineb66ob/Ikx1/ZdXS1zyICHK89
JPe3oq2ToxuyIZMRipHgBr8DOIiwm+Evydax3ZU/R9kBjodE54cZ1/cwSqYfAw7G3K9hmzQrNQVR
tAIY5u7DdRjTWR4HJ38DJvrFCc3hqzm3xb2veFHgizlARG7gW0+EmIVd7jSIlzhTOW36LnpM5IKw
Rpk19Zisa9abTeYc8rsR1IbbHiICilcEAW4wxC+iwLRVJlGPZsHAyAHd0xwdvEm6ziaES+jtShrU
5YqCgE4BpsoKkZ7ksMbgfAgxiiBgC+Uv8jmS29zhB5e/iZjkamxveY/IhmLpR8utCzRu1bEVYWZZ
mkovngruV+XZiyx5znCj4e6VQ4cjj+ITV6yRG7sRqe4KZLKu1p0j1T02PuML+sX6JebG8oNebtBx
4ZvHY4q2+JH+Z3vEtrt+GvEox2UolNjrSMthxphA8iD+C+Ub7Esq/W2FP2l5VQk3xFij9noyuLqS
RtBNBK+feCoHHYG5/fe//sf//l8/xv8Z/Crui3Sizf6vvMvuiyhvm//+t/3vf9FVWP7p9c///rdr
KSFsZXuwKl0ATzio/P3Hy2OUB/zL8r9CEYVN3dBoLq2sveuxwi/9sL+/PIj7dhDFBUF4tqelaSvP
chz9dpBZR0pjFpEcm0JM9+xGJHYaVfBQ+9peW9MMfx9fmHB/edTlv/pqav8Z1bFIbrFoQUnrZFSu
7r3usC09eq7bPqQqdp4sKzeMLdlgEYquCdKeTh2xp3ZESX15cOfc4K6FM7Pp8lbsk+cKqQQAAjbp
MW7q6cOiL9MPlFX+B5xb/fy6rOsBKdPlMc8+Zm1yncFp3rXc5Te9epcyI+fXaUV6JEMLqfQM/veT
lmr0tZ8Rpk2hHHb5IIm/uTzsmecsBUOSPC08j3j2t8P2EM1KVUXJ0anGx8wHWO51AkuHio8O/sid
9JDIhYYEnTb11pcHP1m/y0tmcE1TUyPUk5Z8O/hkTrQZ8yY5pmZFIVqgcLmBgp12V5fHOfNspbAd
tCGuyUQd7+04Ts11k2GYpEHGjWGE7OscSAArQ98+Dzg87nMiF75eHlXxXz1ZwhLKJ8Wa49o2Soy3
o2q6zaOfu/GRRb7YjiLKnIgOKGNoh0VbhneXhzv7MPlcWLI22gx3+TmvFhAiBwJ6jDI5whyi+ylj
dQitEO+ry8Oc+Tak8IQD01w7jqtOF4ycmxFHi/ToFyN6T/J0agLV6Z25HDfwp6rQ9HeXhzz3+qRg
ecLWh3Grlr+/mhmJ95YiWjU5RoNtRo+DTqjmDEaatsFQ2sU3XQWix8GTy/HN5aHPPVRSlvhA2GJd
mBNvhw4anOgxxma25QROH2O7W2F1G/R/sEJfj3OyQnWfzFpGCoUIhDsE3lXwBOWt2pJ/htQgjPDX
LYLo+x9MDrDLdLBYNjlB3k5OlnoGLbbSo+sVbf8pSSqzf3CgMm3+ZBzLc2Csap7jyUNEgedmI8Lf
48j1C+PvRszBY1HDf3xnoZx9W46ku6EtjNJOJ0RvHlJRl2dHCMhL6L0agy2GpsQvXp7Q2QXpmYJG
qJCuNk/eVpoqH7gtzI8OKqovFBCh3FrC8vDhixuXG56yGgmLLqZavTzyua8PMc3/HdkSb18Zexh6
DDhxR8zDxSfppngrsvVIRCcYA39vWnCuyyOem6spTMx7YK+bfAZvR8TQKiZDssmPcQep16fkuGvr
MXsQGBtj3FjQzAQySt4Z9dzeabIkaf47Dmrgk1Gjyp7LocnzI5EqHg0WMZff8SAsjy65DT8uz/Dc
M3091snypLVbjIjceJuR1T57RruYalUkE48IiB969OaP/38DniwfDyq9sPo4P2Y6rZmc4UT5Fm1R
+SQb0/5a5Sha/2DdsHthQgxgwcXy5HmGZEiaJVF3x2JI7T2tM9Xe6Zhgu/WcaoV7mhs71e3laZ77
Gk0tbY5dUyr79CuBGo78te7SI83gplrXPuGy25Hm9TuP8+wK/X/jnH4TKo8rGes0xZc0fKETOyFz
CK2HSCdKfyYCdoiuifB13yvYzi7RV8Oe7J4tXh9h7zbpscerSoKeZD68pIqm355Mejt6Z287NxzH
n9aeK01e5cmiCVssNeYoyiDvCX+XoJO6pjIMMJjOos+XX9y5B2pJvnblaEcQAPL2k+c4LANkrpS/
pj3+WLQHN7kF9WCV6mDPbfWKe3b3zks89xGyvSih+J8JN+LtmE4GgK9CDsCBbpC7xvyovEbl5N6S
1RUAIOZV/eHyLOWyV57WZ5aFVhEOi+mZ2nw75IRdYesYNseSbsMXF95B3ffXRl9AyoBJtcBDCFfB
g0a6hoYu250almDNyz/j7Ht1IG3hmem5Wi1/f1XczF5bq8zS8dEIsMVYYZ/R3eKugxSbGweY6+XR
zr5aTTGsJC093u3b0VRsEEg4hfHRh5p8jSi4hFyPyPjRyUAAy7TSh9ET9js77LmdwMJRdKnfbAuB
9dtRbSzTFjR2qYRDgZhg6ptNA5I4bi7P7tyzpJChAtYoopQ8WbgpKm94Jn1ytAkDuu1Gv+x2YzJX
EmZC5b+zvZ0fTPE1atNcyuG3k+qLgbgLb4qPuJnaL9hAGzeiCBysWkW3vTyvcx+HbTmCez4dAM8+
Gaq1JjhWhsVbk0KTIU/jZz2G1XRP3gd0egSC1Ttv7Nw6Ac6yFS4HWlji5HOsskJkLvLcY9fWmDWH
xTh8nxoHmKWzEBMT4FeP9R48Bk/my3M991j5HFDW21y9hTipcHTjVxyIkmIfxJ6cz6iU2zlX1rDR
uD28M5g8O5oyieAm5JkVejJPTkQ/n2B+HaG31usSkPyzKV08PtzK2huIqTZsAh2Kb2canmxMlHGB
DB193yASvKVvqHA8ImKN1hZY73NiVM715cchl19wuktRZy4gDAAPJfTbZUbyapESeJoe0c9D1PYd
stOMev6VIFCHvyYTSLvKeug98ipx/5QtESXc+8xdSBrG5d9y7jPm+uy5fFwO+NjJq2mHQUgczONj
WhDjiKGgwJikGEQT/sFZ93qg07cSm2OTlAVX2Uw03+YSl5aN2Uspr7sC5vk7X9ey+5w+YZel60Ja
MBWy+rdPWDQKjqauQCHoCxVriLIG3KPacWn74PcGOEesJyTt6CNGRM368jM9Nzj2QcuRt1xvzeVD
fLX9OxYICTlT+uDiHQVzOkaffk+6g208Ya07xfuKjmd8h+dq0n4OXUht+8s/4MwXQHnP+gd7Qh0j
T2bflUNYN/yugzJxqMJ1Nu2cK7tV+TMUqtD659Nl+6e5z0kHLHJ6n057/B2A0Dy0OF39hOkl1muy
wmFkp2D8Rxs3b3C4yYOh/mDUsPX+4PwzXWoMCg06tADkbx+3OSIgTCrbO0hY9npBrNlaAfAr72GS
ZNb4NizmR0XKX/7O2XRuq8GNxrQdFxYPTa6TD3lhh1UxnY+D0zv02frOlGwxwezdlxkk4x2YcZA/
oh6Cc6i9wThQPSOZEATnbQ3fw7Tbavth/BDg2EPSSDl11t00omU4Xl4Q53+oXnZfvnN2u5MladEq
RGNq+gcPx6ViD0JHNrVQ/XSPn4fA3mSiKSZ7TQdNt+PcXftioX6EUTTSOS975e+DiuOKEGsvcfes
Br2XqYjfqd/OLVzQII/T1+TrVSfPs0aYOPil0IfBQLVJ0n33ISKC4gcGKt38z8smk1KYN/LXHnyK
rSU4YgaCJO2D1WOBTBtspmdYVoO8Nfo8qHAWbYbQXped9KJPl1/HMo2T3Wn5OhVfpmVzET6ZJmEN
o0kF4h3gs+Oq0LXkTQyp5MZv53BgPjW1Kn6j9k+/NaVMH0d8x+Oryz/hTDEAOKR41ohrMDQ42Y6J
pFcIxH3vALuNHi2eMWiLy8L+0vkzshizj/U3fLsTdX153DNlD1UxllbKsvhoTotVkrM7JH7SP6CN
GeCacObmi4Uc3tfBnER7zIKj/J25Ltvd6ePGaVhKjgJN5+Gk1JrtBLeX0vcPCbbK0U3Z02OLk8L0
SPxDDouqsavpL6GhxoEt7L9envG5NU2cHk0AD5RaqpPR8UbLJRox4xBnhjltUNilEGpNXVnxVW+3
9fTO0SeX/+DJdLHx4Sk7lsOGqE++9aFn9RC27gMVN7KBSaDd69lPCvkcxKN47KtieorbabHrjypY
daMZX2kjx/4wI0yYR5MXYmtoX7wDZp8re6h4gJiFtKy/H8oklRA6VVrGQeG58RzUc3+X8GxorWLf
GG/6ps+w6GsdDAnzFJEpbW/vPg3xb8LaaHlcl1/MmaXIQSzc5fIiQWdOzg3fBaYiidI4pD4tAy6F
KrZ/zWkEVw5Uqt5QuI/mO8v/zFLkFi4tPGZoQSEPfXtWZa4jSGAMvENXudZNQWw80baEXOuN51QJ
NDWirpo94EfgQ/yMUv/58pzPlHtMFxwV5FtI214W66vSRKYk10HIcA/GkGSkkXolmuOphy91eZxz
z5auhcKqir64ZZ5sLxLmXoU0wjukUQZvKp+k+OCGPbkcDdaoWP8Xff9wecgzO5rFngJ6w7hg3ydT
G2XvFSGJBge4VM1tPFhDuG8jM4EOR+DgGvIULeYiGNh1Lg98dq5/9U5Q9rO7LO/81TNVHRQWbxi8
Q4PJ9E1W+hW0KBPHYle47pdeBlgP/MGIQO9sZ5aUjj5ZRT3t6wlPC/+A97F3Y0Rm8BUZLQoaQFu8
iAk9lbvLI57ZxDipuIIvfS8OjZP3WXcFpF2/9Q4Jm+kuwHT6NjGjz0k9dl8uj3RuhVJJsnPxSZrq
r0rm1dOkP1+1VHD6MNV2tEGJRK6IMUyz+QdvDZkqHF9Bp/JvuyQ2nuDsmaEPdtW0e9HaVbhGW+A8
WgY+rbu8MOS3yzM79wz5ICBF/NWUPT1ynVF2EeoB1snijIfYhx7i2oBmhYKtJ1Dqn2MZlpIejxF8
cUGi3i7LMQyjmHBtwB9IbZApixkmUThgcCI0kpTLczv31jjRHfgYVJkUFG8Hi7Frxgc78g6axbhV
NGkW8hFmlH/w1l6PY74dx+qr0Ur72Tvg5jQ8ph6Rd7vCQoCCRc/in6DNNvt5eWpnXtvSbdGe4jlK
ara3Q8pJ98SOWPpgmOaL7SfeYbbmQ51UzsPlgc6Bl4ykXW6hnNw45L8dKctHbDyw6T54mijJrK3F
HelPgYuvb53vMUch7lV5CG0LI9IHNcCrN5sy/XX5Z5zZzmzQAKoVRRHqnoI1LVc5sp5G1k2LHb0V
O/LLQJrjmvGyj5L803emfeb5ckkGKAWpEaj5TjazgljUqPM944CjPgX4rIOHxA8ldjam1/3zZbrU
nUpxASeXT5yM5SWVn+Wm7R+MOcdJnfivicTcaEFM//FDVMTRSYA2Ck5wiLevEhM/wsdiaRxs3cC+
xVEeTmedKaO5IlYvb77IGPr1O9eKM8UFW8byuVuwBWjtvR0UsY8f1O0c0BAioOopzAO9leZIVoka
cKzfEFtihndlGETkU4/VewvnXH3H+C6sD5rCUIFP1i+Jm05djX5wRPAi+53JQvLQBvRLFAFcvwep
AvMaWCKCi5kTBpSMaf4VETS20sjCiXj45++An0Lj2KNQFPbJh+vADjFz1wiOyE5QDEr8Y2mq5rhP
JHDnYzXLz5cHNM98OvBfYCpTDXBM2svfX51d0N9K3KRcXoA2cAIGF1HHjEtQdTUNMnQxHSRSMriH
wmmRJV6WsX3s076fiU0jYWkn8N6MrwKyVHAk0LOMPuJwigntQDes3nmOjXmTzOwAZ/+Z0384jJyg
d7FuDPlJN4vcipNFJFA30wFaql/a7raE0hF8wBCsrb9fnu251QaUJUAOcLrgpH472QD7q2awO+NA
LLnvJjAyK2/8lMkp/zz2ufuQSTe7HlPH/dATlLS9PPi5TYPrDT6H+Pqx4E6WWtXANo+8ODhiA988
+xHmPUS65c0qAeV8Z6zlv3Vyn4LJ5FLauSBcXF7eThQTCFT8avIPmEhwRcRpwa+xosC5CAPm4Y60
QmTuCnlwgzn4IIYVdvB2/M5iPlPd0uFl12L3MoHjT3Bay2y6emqXSx0mZSS4EnUVPPl5KB7ZyNNh
0yFKv5taNWa///mT5kxfGjA8AODEt7MP3Ax1jtv6Bx+Xt63TIKAl1hUtmgjVvL881rkTULkeXCSA
e3jHp8BIVSnoxahmqOHDGauGMvM/CAPyJIY78XgvC5Kgdlq3Jh5jCkkUIYXwllFJ1mP5DhR17hqt
NAgJLSeas38jReUEpUqSuri3Ozr60BHPdm+WnrPXkySZ0DfyJ5eABiI1HJxdMmU9OymRpE1tzHx6
eGutojEovHfOlXPLgJfhgBrQ36SQfPs2Og/AoOu1fyjNDINsB8KzuCqIbRcrYhVKuRL4IOKp47p/
sP607SkAeWpY+5S8EbheJUsClw9RqpHvuc3YfRLhktEWAN+vZwO21ZbkaWKcL6+Jc3uqhgGnSJRV
cEdOTtIwHFSAP6B3sBKcHTW2RCvRpdGnPJbX2KsP77z2s8PhOEodttj3nF4/xFygcm5DlrtXZ1+c
EQB0VcaGuR5dHExuOPmi/uPlGZ7bX9hAqZxp4kLcOvm0cVkYSi/ueKc90c2ryHdIScUZIvlY0opD
UVfZGWKwpEu/1HaT7+yw1U+Xf8K57ZTZ4ptLrYJz91Levzq4CgRZTT063iEi8uGqp0hqsTJ1f3Zx
2BfvlPDnzo3luKBAAB9Qp7BLlICkOyPTVfiiXCHjQ5fDITj+zAQ0FknutfHgzC2e1LqE5fkHW4wD
6KMcMAI4yM7JDWIyCjzOO06OoQbdCYnEfXQCx463NomD9tZJBr6ddvKPk6V3QQgJfqcKuJ3X//iJ
A0jC+QCVdDjETj7kRkJQqHElP7SLNGw0S7faq6F96Y2qit554mfeLrdOAeQE/gj8c/J2s2TGGovY
gOOc1dF1ghcOjpNEbe6UsofqnR3qzAe0dBmoPOi6gbYuf3+1lLpejMTaRNGxR3r/sFDQVpOfpXc9
yjiCvYr3+uhnvp6/GqmwLVDX/I3xgR4uRo9ZRcfOSiyEznE04khdt3X6wQmmv9z0Jue7yGb7BhVA
GN6OoiPQ9p+/zQWMWTALPOL/xoYkNzwhgwPegLG01iG/FZ8HCJ9HuxHWOzvUX/2sk3rEeT3YydJp
e6RB3WhGR1z1vB8RnGSxz2LZ7esJ23xKbdwfVpQSGIgo7uBPbdHjHL8aEXehtECXA/psKedFG8Vs
rpHoTvU7a+DcgqN/sxxTkDY8x3q7BqzEhtYf8gsnYY/YLNWhtveZ1eIbDgiOi9Llp392ycF1F+yg
tCGtk+HIx1MQ7TyGq5FG71KT+KndiCU1rpEQfcIPttN9vzzk+ZfgOZhzuzRQKPnfTtEPwyCAhRIc
c9ODWbVCLeY8Eooz4SuAPXVx1QtsfK5bbIY+5JnnEI3juYkbrjrMW68FtQuwVpVARiK3qvypO3uQ
7/Ccz70FsJjl4AS0Ayh8+xNz5k/0Klz1EOOFGEsumzQHUgeujBpznnfewdnBlv4vzM6FiXTyPLB8
drPGMaKjJJ8z+NTMRtvuZuJO2/2Mpdvvy49/2bFOP4GlgWAtlTAUs5OioOrV5BI0EB+zKg/TjWrg
Kz7iFje/e1yY50ZiEUMlURLezMlIsNIVtioZTp+VgQdnAtT9gmkD+jGT4ONqDeMJ1wcT0ixgczxe
+1ZcbuGzFgQyquoKQ/l+d3nu51a7gnTNyQlaxHX77WtN27ILrUHER/0tjur+RuVG9VH6YeQTEGE3
7+3n52pyzkpIbP8ZT53A243dBBY+FdHRtmPZX5O31WW7zhpRfQsnvK1AWfx78i2CteO05ANxA0KJ
noVVEf7BLuvAPQXmh+nG+3878+UsoYLCoMzMs2paEWMbb+a8t34qGqjrf/6UOTRtB+hUUAuerOe5
HbwZoWiMdEdh/9+MbkZOZAetbyX6isACSjPxTm1ypjICQOUUsQCNlq3l7fxGQrhMWWTRMeNum995
/pi0e4nl4R0+qUGyi6ohmPZdieklcSljjvf85UmfO0v5gEEf6Qp7hHe//QElDsCUBNRGRtMuaEXW
l9gj0eBZt5aBVFSE/OztCOj4hSCWaOUauf0HFFz0aMweHBQQ1Fo2mlf1g2E4nS/4uo9WYfTPQzkR
0px6nFNZnx0vT/fcngUEQ72pKEXlaS+6prqHSdiExxA/sPjGwYZvS4aEtcvyohNXlwc7h45BjuEe
gwINNOGv7+zVxIax7JBfAQmS0kCSQp3JlxrcwdrLrODUyC0x34RtirECRiuR972jesEHOvZa/knD
JN6pI87tI6xvC1EwnDyyRN4+6MjqcrfwpwC7P8O9CWaqpK6y3WhbTph/bOjDZPeXH8Gyfk93beAa
viYqX4Y+WV5qbOw4tjgzM7/Frdj0zd6+wVHTKbaloYJ1ZegebwQcRoN3do7zI9Mc/M/IfwF3r569
8BNBUKimAta6s7Z0dlX/iJDZg8I+Gu5d5mUQtTwKonz7B3PWrqLshiMFs+XtU7ZJfTE4XILjhJDp
Acahf6Mb3Ddfev606uH96Bt3FtWvfz7sXxzPpUAxXffk5UqYiwCRbQg7V7a7HjewVcQ2fhXigvHc
l8PYYqwQJ/MfzFbTIuR7QpVnnt7t8LpV3RgAuRY4/z/5JNg8NSTs3VQCX7RdkpF/tApSg7y8y9M9
B9awWXDKL1s2NKflU3/1gnEzUpy+kXHosOmabjXG49eYPGBtE4jWJa0RMXyqo9q9hWJLhLHrboyK
xbCWdTdjECBK80sLtTr4gxqMTg6tcNa9yY3z7e+ycDFa+GHBsR1DlHRkRwzfsCBsf+qk9b9efgjn
PmjgQcuFzbNsMidjOVi4sIrt4BikmMWti94d+01Vox5ye9ltUgyX/uR126xrUANE2M5Spr166oBe
6JZEGh2XDJzHcSZ+Vkfl+NvMkh4TX1CFjTDe7TWenacNIgu5ctm+T9Y2vgoRntVheIznaD7Sz+nE
/eBV1vzoQ2uqNzaWsu913Jf1c7p1Ud2CBwFccDSePFsMhzAQVn10xGKk+VrHzeI2Oety7VqZ7t45
hs/tVtycGcqm8uSwePtYCzPLoxrpIBLasMHbg/iUB24N5DwUo1Wnu9RNsP/4P5y92W7cOBeufUUC
NA+nUg0ul+MkjhOXfSLY6a81S5REjVe/HwX/v3dKLrjgbnQjB0GDRYpcXFzrHZqkQsrq81togQJT
CaJUQOnzfGRjTiUPNi7fGLmf1z6L3Tv0qXrE1PX4pZ5oIlxJsy6tK8VebsQFp8rnPB8wVHIdMQUj
PmGOAO5ax3tGvc1aS8gtsjFpcgWCdCHDoqGJfj6PRLoH6w4VCmJiEejh6cwzvb1rsakSBINoQu6s
mNvpvusyDEKcfNE6SrBDFbuPF/jCfB0ghwvBkLYULfHz+RqINVcz1lknFMj0jdAFbwdpuf9MoBx/
fDzUhWPC24gttKC6YcOsbh4si9A+Mov0NJolDrHzbGriVqEWhLWgOwL/HLxyqq9soAtbl8qC7S0k
SsrT67NpdxiJlK2Z8FzqtY3nNbGHRKLm/Ivem3Vsojzfhxo41yvbaAk0q+PJU8hyeQDwD7Xb82V1
kN3pFaxXnwDWLk5katKL70VXw6X6eFEvzo/jzwx5D0EUPR9oskPdjpoRrLOJwXuQ5w6+Exnl5HDj
onOdf28rw24D+vWg+z8e+tL35Fwu1CZKDpq7CrZmrGPwMuVALKKhukMEzNz1qZAI+5v6RmrKdCUK
XVpT4CML64bHJofmfKrwtOocmyyABj0SvwfNygDJOiIfruBULpVSEEgAYEGLyeBZu3rWof1VKh5a
eE/gEYdDijw68nnKcJicSQkQ4Mke9QI5pH3UVAgYD8o/lHoQm4lsaaOXZ9moes2OrPFwNfor++pS
vIDnaICDIMF+13yoixl9+a51n0ALeeptjUFodKM7cugeU5wZFL9WzO4BIIVR7026U9Hh89+crIFq
HEQr/lx9c6fvLWT3QMti8oL3S9xOmwnI3m4abSvAZOU/EIMd4D+gIokcOv2e82/OmyQ2sBcLn1rY
5W+qMPQKIy4bK4ZNImYl8W1J9fg4znhif/94qpe2G5gFrvXl5gE2eD50iFw0HYpCeQodEFmBodRd
j9y90/7+D+Nwx0FcW1AgazhuiGVRgRIo/aQ5GW8y0Th5YFKgu4YAuRTp6fMi2kCdytHWBcIKQV80
NoAjoj8oA+SwiiOoXUxquyr5+fGULg9FIZI0k/flumdVFlJBeJmhDCXLbvpCfcvCZvgpWu7S/zAS
uAZgUKSzlGHOP5KOXhVOu0n4VCSx3GRlhT+t6NU79nB45aq+NCkqblQilk/1Tsigzqx+Lmg3P2kJ
2uBT0RZYuydY1vqR8IYrd+WlsE4WAlqVlyn02OXH/JXIok/dGugQK092HOEwlagDnu+O6GeMEPA+
P3i0Hedbz5irK59uOVDri8tb4rmnkj6b64qLkVOPtQAEn3iaNK+cD/Ejd9Q30enenZbGIQLt9qKN
n4j6TmayuZKOXJi3q5KPIPpBJeBdv10J4cPKqOd5UnjlD6UtximYek8cdavPX+zaS340HvKPV8Lq
hauMxxoXy9LF5ipdFQIy5AmnyM3iU+645fNyTwO9bNFitpXMfCBrSK8El4sDsmWXEM6LeL1vJVrl
vbBS8lqscn6hgR1+G9voh1Z0mcZFkkdXJvg+mIGDoki5IN0ZcQ3zrhdh3QphrKcJQbUHVBe5r0jC
jNePj+O7zwd1hC8HHoT6LO3UZdp/bVsjVYtSwbH21CJW9sMrNVf6/eiI2HcmQyI4Z7gJKpnWp7Uy
VuOuUgNUOtJRw0viBL+bSyF0rO/IGFZ7fO8HLJYSFaH3KfzsXbgMSv1G0zzCAQj688nmIxszxtbk
1PM1Nzz9zE3WILWLo5X+gMhl9dlYx3g8L2kSw5ddYvj5eBocSCqlyFPYcNh7eBLCUH3sX4XyNQFw
lH/2KC7DLXVBSmMuN+8qhcUso9KdIasRTneRo4mHaoPTT3mTNVazr4RpBxj4OlfOxfsNxPHn9U58
BvMJUuh8jtNYicK0xuq0lE8Oo+4dszBBedgeqHYXdUrlMR6aKzDFd5HdYFBe0TbPPqKttdq1Q1g1
Mcqt1UnDxMnZxFSoHvIpVadNLa++gi4OBmiXTwnTg2b7+QwzYU2ofeTiVJPv/OqqSnx3BB1+ZL/V
8bMZ8zKxv8ZaZWt94jaDPpXilE/YuGzRLkeGF7AhWqUfn/t34WwZaAEwkKgtfdbVK1KfRUpbakA5
RQj3+5Chxor7dBaETqQjAup2V1L0S9sEFrpLTY/HACDo80UcuQ0aIIvlSUK5Pkg2xwHp92nw8Re1
jk7VKt/rRG4/nuS73JtJ/j3oaptoVoKRppFWp6Kp5jt2hoLhazJi2+1i9/Krq/PoLcYm0++xa7oS
WC/tGiSHwDYCMjRsZ7XA2MK4I3oNFaCCsgXPlbv9ZuxR0N7Q2h6fPp7ou8timSjpNlp8i1LGWlMs
dHMHBLusTsjy198zrJpRQ6/K8loR/OKCwsCHie/Awlofdl0xHGVuu/I0T7QnvQJrqcib/9eo4dtY
OeqERqsV01YTZX4ldL/Lcv7M8P8fmX7a+f6p516PsNcrT6jLu7+ES/HMngG86l2ElUbXe4+zIUYs
7LDkChewtPL48RJfOjCawwKDFNXQBFjFObNDfl3ghngCFHHUdWHe61hPY3mAiWE/6uXLx8NdOC/g
bJByJKbSQFyXmYRH0Obso3RUmZJqxFhglOlSlCR4ZI/IhLp3A6YMu49HvTBJeHW8ABgb+uy6bJih
ZlJ6nVuegOs7x0Stwj3kuvIW0iOWhxmSIPVn0xzgS1zEoKtBXTjcIavvKoamXTLHUylkth3jRq9v
GrRv5aev4vNxVvGnQqNlRNi1PCFCHWLLA89833e97uApTfHj42W8sFl5bPPd+Bggi9e5YlckJARJ
VZxaQ9QanG6vO2hd0/5ekNSnOkuhJmMbwGPMbxanl4cUC0lv//GPuPgtLWhQZB/czutCbNPVWkLx
l2+JsDqlpWzeRzJ0b0hI5v0swc1/PN6FgAcOzdVA5DHmu2Sn0xTYzr1RnkSGFYgiiXJ+S9v1Zp69
sryybS5ODkwxioYqBLZ1JqdbNbaqYVQRiJIO86lqfqCnrh6aNtbucb+MrhzHi5PjhbXg0Tgha1Eg
zYnwmp2ZXJX1zd3YmUrri26Iy42SjJ5x5RheOvxoT1IepPFDU3mZ/V9JuS10p8nbpDpxOnDGTXFg
mUNH/a65XfeNS33ehkbr/Pv574fqH2gYtDwo3qyyx8hWywyXdk6IqblfPKFB80I5/6V0imuKIZe+
HpwKuPP0mFQCzfn8tAph6mHC4UdK9M3vCiNNlNsKN6/pCznyGL6onUJv8cqeubiqsFbBd1GM5L/z
UZH+p1wNe+eUClV9BEnmGnupjtmbVuvuYx1mXyo1RiL642W9cGVqqPESx//UVtblXkeaQCaNtjip
YZv89HAj9WWnC3fjDomGI2lpebEfT65e3cQYWMdX8ryLk4YNhkzAIuy0xqrS66lCTUG0K8/RQQ/D
MPZ7rw5dX5GNtu3iGbHrvEfd+uNZX/rCFsSZP7RIYs8qrCNcIGPcdQkGQ1OAaHLngDtS3KT1IrAO
XuY/THMhVgDnItzxjj3/tjDajBJvQsT6ND1/xrai3jTwk7/NquwPlgRRGmR6JK7Ari99W/bwov5A
n4KuzPmouCyFBkhVpML0EF3rCV0g0qDoSVMxVRyHTtl2hil/ZzLOfny8vpc+K2m0S7XO5g91tZfx
hsEnskWkrO6l8wXJcnzdMCEofCHEtNGbQmw8S1zTRrtwrxFdFjQAo9K01c7n2/QqAh5JxHxJ9m4s
wx4eBlx6N+UEo3KTtAIjlgyXZFy9vNB6iJveeft43su+OSt2LeqygAKAarKh6fid/4I56zU1rPkF
pT676W3SF/FX+ifuuPt4nAvxnnGWdwpdC+0d0kZPY7OpHaSGagxKMEPLp647NHOTVTi24Utw8x+G
g8FIOXmRN1gD8qjB6JTj7fSE7AU7qYK/pd/ZoRnOcM2qHEG/z0cl9u3/G3AV7Odhtnkvo97dEWkx
/HGU0e8Ur30SDY9ArNywexuT8i2rh/kKhOdCaGBogDS0URc60OqoOk2lZ5mDrpIRYRfk2x3m8jtc
O7pftTd4/2QozF/ZNBcOCyMuoGqU9IDMr0ZEpXyUJkamp6Zu4q+qETuAtEbcT/Fpav7Frd7DyMvG
3+bjj3rptPw97GqNux5/P81UspMXNa+VqJxjacoML5mqr19F2BwBEn3FV6y7xSu1qrcfj35xmSlH
A6tAyIxE6fyktOUEOEryhedeRCewh8e6iKZXqZrT3pTO8Pn8mucCsB2eaPy73sFIdmdKOmT5ye7k
W9tUeEMZkXZSes26JjV9IeoC66Ogj9gY0lzrR4rWdWHpqTEa8Ll6G9aiuDWacOz8Vom6fSITiTFw
HC4OxZ/HQy/h56+hV58UK8AsQX85P2lNCq3GqT1n6ymm9SRJA6+s6KVdyz0JMhwYBxFvdYWCR6f3
n5npqSq6HlOUWZf9rV7nPZZ+iuNtMkXHwKyv8Xy6+XjrXAp+FLpo48GHAEe62jplF3kyV0B9g26d
jqMFHc2FGPDb7NruSp5wcShyQF6BfyBfq6FCVME7LVbSExDk5uDWc3voK5ifOWriD/9hVrRRmRK0
LG6w8wOhVJOVTXhznjDFTfcu5oD+mHXmfeJwkfyHofBSXjQSKeKvyQvOzMbVFm+EZq4xS+yzydzZ
sYkzVJw71Xglzlw6D4i+/N/RVhtFTtmI/CPSiDoGdTi2CaBdX7RwMIMkxyOgxvUo9JEQdvbCassr
KdB7bDdHAnAgQiKoG7BfVss6A75Uo57Ri46EEDP0IUfFU9cH9BSgiTlgrEf9jjKc9aPAxRuLDlD+
tzlu39c4HJf2EsJkhDyYWbxhVrmBXncTpoxpcSqGdtj1ceYcacw3W9vCFdr//BcGz45EDOxlTsoq
EGAoDdtKU3KuFCwfkqJLtUAkLaDqWtJ6/niwS2sMDsdctCjR+6SBcb51c6sVylRW6Ym+qZzA+WrZ
sJ3Uudv2eYMRr2Fr3RC0+L9OtxpOa/ce5mpiA+qr/v7xT7kQlHgfEnsxwMA1YQ0QjLw0Htsccbmk
yp27MhkML3CUwbfC32GRLd+80K/t7ws3Gc1v7APRjlmwbKu1phNm4z8LwKsGc/pmAc3Tdg5euc7z
kDY1wgCJW2afvz3p8oGQQal6yfBXKYPUK1RX5zE5uV2Z3obzWOEz7Q3jDTRT9T7qVeXTUtwgfJan
qcVwi0rOKhIi6aBi4hki+Dspjg9p2D1gxJl/g7rqBnYaDdcGvJBKg5nhQ5IiIJ2xbk4Zg6xUp2fA
VEvtoJP6WG0zbdDUK0t5acugTM0DmEc3F9pq87ZaZI+R5rKUvZJ919MW7++iMofoONDijPa1cKkt
hmhMjJ8dmRNDa2rBr1EmAtVwfmySBLSErkHxKQePh3VP3TxGvskQOUDeLEKPBBxtE1he6fzzyWOy
7BuuNZ5oiDsi6HA+MuJDKlLDXneKNNrjgYM9Vkdn2o6hdCf2aARaOcvd1GvXQsW7GMjAS9UIUAoQ
Raor5wOnpesm1VgMCOLL5ktV9bdRhw4xVvDF8NmS2JJULoq8NDk0mo2rDYvLE1bTXuycMrOdnvCL
HB8STKUCr5+cz0bbZShawkQcAA6ckvNZ1c1gjb2WOqeO1uewrRTwAFsjtsZjUWID9/G3exdulmlR
BSNrBncDbup8MJEaZFSpmT+7sNS3URvN/5qDPT3FrVr9XPbZtXz23QFZJqdTVKPaD9VxLeE+CyNv
G5mVz0NsFVuzaZsY5yyvOOaemF8QIRsPSG16/2GavOOBpeGiBCVq9fnCUNrlCEH9ufYae1OWqqL6
cE9APnp2cYMLrtT+04gWdil8JYROVy0cwUlMaYbnz4WYB3+E4/ulcLroS4zJ4U5U7nBlvHd5EetK
3uwuihuLhO5qhpNhi0EZ3eJ5hA+0nbpE2UrVGn/Sbel2WLfGtV9kY8rDwQs/aWHEhcErHoYteGTi
+rsnZ1GmMdbJU/pDaA02mHMgr5kXrclApDjkXJQouBYhFpL0nO9T5ESUzm4N7VUb62lXNUI+U+qD
GjCrEJSN+FmMrbLLYAn8pO7Q3qVd+x04lHz8+Lj8kQT6qyTD7wDu90ePcAE4Em/Pf0dZSZAi6ly/
WHpuK8I3lHzsj3gsd2itdx5CU34FpyDZooWhwpPI0shofQeb+uHrnJuzeRN1btX9lhJNjk0hPfeX
g3Pem5MB7ILfgi048vtJBZABbKvX3zeD3f4PrK71hIGx2vqaWfT3hrC75PeVqS1x5XxqWJuBjIFM
t4S6ddyRthxEEmrJyzgAd74H6SBfMLbFJpq0F2z95KjRNkMl2rpJjNo0trU9qrmxLZMyn4+TKjTt
m5Moce7PsTPEm6lMowmmZzKLvTJVWXivAamuDmlE0QPDSjR2DqLQC+17lvGXjt0b1hXkxCq6cdcD
nODAL0TzRbFyKVr81VqYAfSFjlNPr0CNqwe985LO9zSsFaTuRTu77K9QxCCvrhcR4VKAE0D9KJCS
PK7jaTKUSg4T78XKE2HtlXbiIeYDjK/t27kYnWhb90hdBw6wGO1L00Ec89A4mrZWWGklNtqOWeya
NHJf1DhWtE3oTUXqA//q3aBObBHjVB835UOB/WXmD9UcfbU6uB93lisN7OOlN5T72K218qk1wzA6
NqgazfXXeZSill+whS32pkGP5WFOEZW8yaoOc0hsCRSBw6/ZjP2ebkxzq6Zl0WL5O2rJt1mLhi+l
3eguBMYufbPbGNPDymzmR7NEg2fTKj1nMnfyepdO09jf4MqZhfsq7fU2GPOowj4ur9N01wlv7G5H
d26owA3GFNr3VV/kvzPKYr3v6GFTbx0DJ8HXyZwQlG+z3EmDvMisyB/R4jTTnZ0PYfIDHkj+7E0s
2bGkUe4EtVXk6RdRo9fdUSwwac370qot5WjUofPikB7FW6P28q91M3cSiQVsyPcWEmrRtvWm3DyM
OL+KjdTBTW7nvhnEFsfZXPoyH70H5FV14auD1Xp7kHpZ6E8WVPVgjFoDI2FhTHIHp6dLDo1CnQZl
g1l5aLnMwpsK5YHCB341xo9ePQh3W2p27G7aDnTrXamqIkdy2y68fouyh5oEYHFH59iblebQPEBd
LqjrMIUeNI3uL4MyqX10Jt2rH3k9md29VVmlCQZgzm71Dh2BHyLmzN41ZTPeq1bTdX5uxYmHVu3c
RIe610ePC7Cpra1pVFqxVzrPSb+omZ7Z9yKRNuhepPXnmzZxU8+XbgyKvZhLCPrmqByTjoZc0Kvp
UL5EKKN1wcg1/+barTMFtV2Jb4TPZdVSMxox99bj6WigLZHfO9Uw/xPNMkYrW1aOwFwYGRXEH3K1
CR3dF30yuAF3lj3tI8xjivt5UBUt942M4Co2SoGEwBeTxCR8xOpG6w51HXnaF1NtlPIQ4ks9VoHR
1WXxiJe9Eu1GtA/jV6236/Jrqzq5rDatzEN9O4S6QIvKKRI1/RUqcRfr/qC1TqUHxZAU1g8V6KF9
LCogVgenrqKKphGvh4Cj18lH1VX0Mtrps2EIfOoTxen9obDN8HYY7BG3kiaJsgZ2d5+7qfSxE0Hm
sQn1LN7o9hRSWcdY6SSmOFJ/xlGjPsw0ByO/IS6kh4TQrO2Q/Nf/F+IZdjQ1lAI2sMXxHdX7RjUe
51iZhlfNEAZwlF7t0p+D6K17UzHi+s7quJt8IhTCya4b4a9ah4M3BpGly2bTezbgnEGvCvUB3+L0
fx1QV+teVXkXTVT2bH9U0mIOcGu19jMyz5qvNo79Zs+l8VQjh6GxvWOcs+1pxnk4FMaQQwJ12tav
UDmKAr2OMCetnbZqUdxykZYwCzECOJoTDdncufvtYoxdBG2mFN9agIuuH9uVO96UNFsmv2+jEGte
p6yK2xpLqnanxjI+zEZuaJtG4mTue5OcJEp4StqpW5KqqtigUOt+7ZVZqf3WtEttY4ZWFe8NM9VN
rI4tXIh3DYzR7NDDXGrBImDiaD0jTFL8DnuTc513eRtvEKXtza/w8WR3mzfo0d6hSJ/2xS5VZ9O+
TZowfrLydGo3+WxYMWL9Op7hTh1Zj9DQ02GjzJODSSy6j30V+bXLOzrQ0c3+GplZKE+5B3IpoE2k
pzgEqsvsKtErG3r7utiRBSDSJTpC1Peq1/sbdSh1Hm0NXJKgGONiPrZDHnZf4V8jmJDD0D01NI/+
5Xozo59ROU27UUPd6rd07EgPrHYG6oXSf97uLTGX31Qv86ygspvU2hqj2YndRMupD4Rdm+NOobkJ
gjvDCdOfMpCPNzldknhThqbzhDtrMh0HubCN3dwyu0MnvcUGtUoqf5ilLO+aDMzXVtjJaB9KbWA/
w9LWbZ8+YtU8mEmZiD1Ypt7ehmoJJr0VjqLd9T16Q9qmRbJKe5sKZKruVWimUOmtMc31u2gppIIG
iFhPWOBjF4S8ZsRTlw6iSvbw1PFo3uQinovg42xo1c6g8bf4IQFnoeZFNWotdk/zPOy8KZtf08hq
+5sqkvljjcp09zU0Qs64yzWCqzVTHHeVlIbwi7JzPymTs/wKKnzkLVRLkGpZs/3wOtAwp7a119DI
8TIm6J806WUlFJNrYpTvUiWG4u1OBRy2Ji9q8zxVgryQxpEU+itRsTy1k4yOTpw0L1LMU78XmpNd
MzhZvViYnE2NFEgwQoy849dlgwyprIzENn7zcjO2fMURw73WF9qdVJBJiwSOAk4lcFAYpSaufN5V
5WDp61JdpFjx501orQF2pTXQGWqU9E1KMdZBNtnJc0FJamOPeX7tzbAs3Vli7QIU/tOTAygE23pV
0mubyLXoT6WvUSyVhxROlPzC3VFVGw0+g7uxIgq5+9LqLe9rUUD/3taqrPttE80kZZmRwiyAU1Yf
QkD5jyZo4J4yr/T6f8MhditzA1W/S34NSqyqO3gmhXpIvKb9py5tOyduukV1nAE59jfkeqVxBev6
buNA1kdihKcZh5HH7qru1Kej3SIpZb3OZMvNcptr0bdMj5vjoPQNm7buquZKrevd52PMhb6+MCcX
4bnVK6zpSnfSKfi+LrdW58OPGJLbTqF04lde1F1TwbXWTyMWh9LIUveHBcvWWc0xGpAbneNEfR1T
nNB2Qmhl921UWpzKLR4yw9ZqtBlWD1/P2pR67r6Azuj1gOYMbKkJ6Y8x91MYnfmPuEaEz97DJJ2b
e12UnXaD2bXtPcy4ewv8yhd35dIXhhGL/yWTCC3S8x52wuhXCH0kPwU3WbQN0eEo7j03L4pAB7qY
bfVO157RmBw03zbrGuykoIvGI0ek7W1VxHP8aDbCar5FpV51eKkbY1dtQHmrUaDg5q24AXKdYXoo
TEClfpWEOobHkDaVraNnVtoH0u41Z4caMA7kwWi2Dto5BAsK5Nuit/rFXLySJU20MBV9+2DOXGFP
XhgV5ZsTN1b7ydoVsWohCvK8U6HFULtahSxUiNNkaIbpmX5BtE3mEseiOHHvndl4w+JRudLnWl8J
Nuw3HshwuSik6rS0ziOkbOJRG2KpPisVb4WdPWXRblIy/ZuaW3m0V9253+hubqR+FiPa4bd2lZlX
Nv76sPEbUOYlRFMCod22VjUdIlWJcq/UnyM7MgLHzbLHcqhinwq+ScoBle1KMfJd4eXPiBxs0BPo
B1AZOJ91JrTOqtNWf3ZMsopEQt7P4ybZDVUY+spgz3vUObSgTOQvJVHSo9aZUeDW+TVB/QszZ+U5
9AhWUGjSV/W0wooLDnhuPIcySQ4qzKut2TfTd4BX6rGT3XDzcQLwxzf+76jNxBcSKxfUoq7KbXE+
8WZyusEabPN5Sr32H0fm9r3Hu8c+QqdxVD/pUtfbSJnN+R77L4UnbqM0207vxbwJB/BpO7AW4ZWC
xqp6SrOEH4WmLDwG6rXmmlgQYcHTQXUzn4EBxYGO1tLWrepO9ee+HF6KCi2C3dwYofp0ZTWW5V2v
Bh1M6Dbcmu/lTNtsAt9GZHyOYzf8BcakKTaIa4qbOpaGt42reJo3WZjGz5lXNU90T9MtxFtV++Rt
sywAxD+iMEBjiBzLzfBXRcf0kiq1htF67tre/ZY2uhOEXmxLksDaIel0q6zbfzz3C2uO4w+Vfyo6
C6V2FfzpRqrKjGrts0iSf9PBrI6qWeE+VUC72lCuk79wItI/hxtaPjQCITCKTZSEFxGN83n2GiUJ
tejs534c1BtTjfHlGOZ5fKDAbfqulUXXyDgXwhsiVsuiIvYArGW1sh45dt6L0noum3ZutuXUzEf8
XpzZR5Y7vAefJbPASK1+COADVYHaGNOV9vo6I1wmzVQpYNMYWMRdzyfdGbVU85ZJq6gB7CXgj1ty
9CoYeWRt1AzqYZEY5WYarWuOR+/qdsvQ4EZBaIFfxftoCT9/7avOoMCGfaH7nIxhNnxJS3bEQ5yb
FmiQzNK7LfphWXMP1dsIJrtzjW3PC34IUnTK7ysk7+JDkQ7KTW+H3fwv5vN6l/gqXYdk17aONv4e
zUF2KU45sfYwQ69wAwGZ6w5qUCs+fUlQgaRVhZ4+3SMA6udzqZsKgaoqZxkFV3hqdTL149HMQUt4
WXavgSi6kk6/3zuMCLiNPpJLD2ItpG9HZqhJatTP/QDpaDYVeRoVOe1kXBS3HvZVN62hTnvB1bbP
uUivBIVla54HJ74egdEhSVvOy+qOwpFQmryN7Wevj7u97lZyE8XeiBrtOO8+DgYX7kOCL0cSDVqA
kjQ8zhc3ppo6haOwn+2hQdGtQ7/pID2ti/2qtk256d0up4rVaV8wlC+9G8lx2+r0tYDdJaKKPh2c
+DlcU0DYVXfppp//HESRzD6fNPu5nvT+e2yH9TYWU75zYqH5M8zSvZObn5QrJTgxKAsODQuJd8Tn
zgcdXQX2pZD2Mymis7crdXhLHQdQSAt/53ON1/9vLDQ8KOAjnLd+PFEiNtomzexnrdLTXwNqin6J
6v+hraryyrd9H36WeSGssdz44MdXMbf2gGUpfPnn3O6xt+IG9vtIb4Ipqw6JFSlBNKPkqFtRcmX/
Xh4YFS6A8/Da1nOMDWpCZm/Zz8rQepsx6csbvClwgSo9xLS7atsPzWtoacWVeLtWEmFxEdVhUB7g
5JRInp5/SKvvEsuM6/zFHFEqeQRf7Gm+4UYard9Ozf3KotuzmwpjMHd1YdbOhr2VaZjjiKE4mrEm
2fCDoIrc9ka6NXBcuWaWeeHA0VMkw18wtBCa152/pJJVVhWj8RIL+RKGebaz+jQOjDzXN1mEBSFY
TDMw21n4dTTmQTtG3j6ldLf5+OS/DzJYVYHCxKgDwQN7nYDKRG27OO7dZ8S6YoBH/fitrXvldRos
5Vr16X3KAQIStQhe1ibd/TWkDoC5KGxeYM8ZHYhjqBnNIYytFNC9qvyaNZmhr9lcO9XLqT2PovSJ
wLtT+6E3TxJwvhnSOXLy2e6Tl0Y3aF7QhH/u8KloeVSZHfqL3fjPxyt6aUD05xabhKXstPZ3oiwx
xJGppi99a01PAHjbrdfo6h5Cw3TqpPr28XB/kuP1BMkvoKYsbm60rM8nCPfWEZ3jRC914gr7R1Vk
ugiop7XqMY/VxFcEpVEEtv5pxzg8NgbWiv7kSG0vyHm3vd1mICmHpMt31oAT/UlAdb2yJBc+PEJm
HnGcHATy5SoDmrxxMpKwdZ/DxhSbyiLxSkeZUw3Lht9m0bl+E6dcMB+vzIWtjWAr/DLeFlC+1vRo
pc3rGXttRkXjBbhSpt/N3midVCVtr8mVvo917K0/spJkmyQny2/5K9FScivNY3TTXlQnSYO6rfp9
0bS5X5K+H+1Y7R4mrRNBlEEq+ewsGQ0iBcAz3BTf0Q4EJgXt0MX5C5JijuGDUiqDocURxM8K85r0
7oXNxmig6YBmQlFGD3k1T/y2umlosxdsM1U9KGU94lxoIsT7TUkxdtyasrKmTZSj9rXNs8F1XqFq
j18FPdjQt/RQ/VdFCNE5TqKvpy06lG76mMmWffrJZeEtBbbawQSJQvO7+l2CLSZuJTJ+SyYunaDC
bnRDljyFW4Spr+En3n39JVNB1pMnLC9YwBznqzJnRYPNkxe/FXqY3fV2lu/doqBPzvL4faUYPxs7
uTPavrlyxb6LNUuZiAIC+SnyVDAyzgeOy5FKGYW915T74ZUS3XzsezF+F3k9vkINuWb/cXk8QFzk
4VSn3hWLSseozDHTX8O2KG/0HLuufizzbYlgXu1HqDJfqU5dGpAXDNrxNGe4KlcTdMJ8SJJwNF8B
Yrivcz/a38qc7piK7+HG6M2rVs7vaqKEJ2ybOMN/Xm3O+lNqatx0lq78doumszfVUEtePHpMCzz0
kvJoNHHev+Xa5FjKIYbwXD2AiJbyR2lMdbRLjLmvm5tCG6f2yrcmH+drnkX6hQMMV4JL1NHe5zWt
GqWNRI35N6iAGPFg3WtjMimwvIkTDGPpWuGdS+1mHyluPn81G7pBtAVbHndKasXevYj0YoMITels
Rs0qhnspOqRhSsdU25umdIbyMCoRQkM5RGsEGAFFWTdzm5jJTYN1Z78b1L5QTjLsgD9SqDTyrdvJ
+LdBrhBj0yPJzodeS8qHLEcGPg5ggJZTurWF0dS1X9I5/kn/VplOXiydZ8PiYfxFMxPzmdw8zX/P
Zh9129Qr8zgAsJC/xVI6iS9KB9s9gWPo3otqVPaHfpzib7XeUKqQwuB/DSyVxwjqe3RBh0MV2Vby
4KRp94BWZTjeKGVY/DDBM02+suCYNlPq0AZUslEcJ13qj7PXSu1lKmYst6osK9KvPS2Ao40mZOLP
dBTzxRLELn625qiqB3dswbr5cwtuetPaRnrnQXl1b83INTrfiZQG45S8yXBQToQnD3RK4vp/bUHl
KGhrraEjM+vVQwof2aRJn2T5HX5Chsrn88KfltPh79Jq1WT7lp2ZyAcNsbJJKqgBe6SalbuwKEYv
SAanah7teorVYduZtcjKrR2iyRvjBRTF7m4E0n6alVQ1f2dxnw67pKDKu/NqxfjXTMK5KiAyuR4F
c3sAEjVcuYDfhcWlnLUAvslv4a2uy3qaF6lJ8X9IO6/duJGuXV8RAeZwys4t2ZJsK9gnhCVLxZzz
1e+HGmxAzRaa0P9hAgaYwVSz4gpvyOXhhSui3vlx12wDvRbbKat2S/B3iO9iuS0HXbSQApyNbEES
A0RLH5WSC8/A6b2YmUgDJEOr/zM7OSkRmIBXtAZBp9zRX8ruS9A52E9Q/cycXY1tPI2Dy8/PWemA
wANRFpSmwA1ORLnTHzAkfWAkSSreajT6xJ1m1/aT1CkjgVhS3sA5D8OrsfDKTeg3yT2v07AQ15+F
XOBsqR3QiiTzots8C0hotykpiUv0THiv7AI8bcQ6T4dUc9Ev+S5hKGfTTHfyJdDk/MKmmkglk4Cb
kHsKume5V2wXdZ+Xsvk8IOG+LcahOOSqne9i1EdRSCxwwLg80/rsUqSNjeoEMg10P8Hfzr0cm1ig
N2z1zjOKbdYIhqiNXWl6oxdAcPNockK9g7TlFULPw6SkeLqisiTlI6+s80ylKHD1vmp/GZlIXgHd
GF8URkP+CYGCKZ4kelEnL6jTsdRB94ZA7bxnGVeofViN9bEKChldXORZinZRSvk9AP/4srwPCCwJ
8h+HhTDmdEAkseM4cDKHprXh31mt0954NiTkVu7qw4Dxm3C9nJpBUub6QSvyv2qdS/vLC3mWEr//
CDhdxFHsXLABpz+ibJWcxnbsPCdFo5ZrzxxtNyDCu/frdjh2g61vfDOMXrpeeK+qP3Y3sZHKiWsk
sr29/Fvm98d/P4VSNf0hasZzknScNnI/1q3znDt2Yx6ctk1Lt20wJXWdDhWbtaYUI+3HLLxTmkHc
XR79fEuz/Oio/P/RZxOBEJduNMh9PhddGqzNyh7ESvOX3XrPzyrj2IRVUNCpQczJVoOm9p1TV0x4
rEY/dQdOjjnWxo6nsbsyA2dcaPN8Nh7YFfjPWAIByZ3dSVlrm4PjDPZz3xkaaq49dufD0K1wyNH/
1EUZLLw/nx1ZyBtExhxa4PHTPH9IytoJydsnwnmORWncqn0pfqe+3R9GPYyXyGSffRuddEoNE9mI
6PF0rKgkIixxPn7GqN7qd1ljxleZFtijK8WSg21vbGj3X94mYAUUshvKNogZzaZTV9LOlsLMe5Y8
pRGriu6V2MoRT/nCFfvJaZhsC1g0OpU0amdJX473x4BDgfdcyXm2ylLPARWRSxsTw969Wg7xqsi8
8lcYltXu8id+soJTlgF9H6oBdenZCqo1Apx6UTrPCjbuzm6UxxDXKl0fN3IP/G4hapi/mZx65ChJ
4BFRRPFrzmo3A7WWYkVIz7Eu6dVUkB1it1JN/8XLpZgook5coTne0+WP/GTrcMkjAEFljF16VnfG
TYUKs8H0eqVAaCJr96SK/UHCyGBjRM2Svctn48FVgRhDCseYU+zy4VjQDCxjRR6k5wkfcZRg5azb
DBbVRrKD8FpnFpba7Z8t46SDRRw0UWTU2TLSdgodDwmTZ4HmpljDqvVWkmqG6Sr1Q29ht35yezIW
mRJH/73/dfp5sdH5Ve633nOq541KI1kHXqb0o7xwu3y2W4g7yPfp3rNdZifeactCi0bLe7YS0RxG
tRs2URwFR/rW3rVVjPGhHEZv4ZH8bNDJgJyiNjw8MBunH9dnXuZEVSNeJDKFlR6X3QYfaQw9fKXY
N3mjf8vVIFw4heeDopdGMVOlgYqaxpxv0HmtHHiyKV6awIcemxhFS4cIUtrW7kVxnaqlk7uwwPX1
5YNxvpKMO0VA1LWgAc2NeahYl73wLc5EVGulW7AQhCSUjN4uj3O+PblA0WhiOsHb0Kc9nVRc0cyk
yhr/pe8s51obksENO8v8oauSs/n6UBOLArwHuQE/+HSoRARRiPFgwFBdcj1IavgLb0mwzUhZfPla
eTdghP3CmzvBak6HEkXlV9A6+CpHS78lUiUd+kHhKLT+te1X2fbyl32ySdDm4HHgDp3EbGa3iu7l
VtIE8HcquTLWgdXXT46kxYfECQMwc5qKAm22JMw+T7OYRDoo6ITTuqDMN/9G8C1lqqdZ8CLLXbfT
1NBba7ikusEQad+pMNfwDHv1AZBHv3Ei2Vy4aj7bOIQWUylsYm/Ntfi9oBisQpOCF6pz7YFnMlzp
Vhr/sMY2OFye3vNLm6yASjbS6JwFduvpahqZ3RqjWSQvVR9rxUZOgiy6tZHMV++pUNV3Iod0vSQ8
9dmg1MI4aCSThDazNU3yKALCnmUvSgfJV8bH+I66kHY99Km/R2SjX7jdPhmPOgGJMwaepHLzQCN1
zLEE/pS9aKVluECZA7RFu6ped0Onv4WUiRde/PMFnF5BGlJo7FHUnNczAQaFqWj6+EUe1HFrZ8K6
bwMNYyClHb/oHcPyQbJDsphuBChdqsWnK0gYkfldl0cvkken4NcQlaT/nuMl0iGDLvDr8n45+7Ip
j4P9Pglb0f6dTyUqkyLvtKB+mWSe/tRoH7kKASqPr6S1/4exyMxASEylDophp18Geiw35TFoXjQ5
M0AJIGu14U2E4FFJwVIL4uyeIQmnNjvlRnwZeeLpYK0OZ7nw1P7F6avqWvMCc1XknXHTt+GhdcJN
oKbRwtk7e4dAywEGBp+mcgycOSIzy20vjUWovsiRTPiCJ14hb1RqhQt53/maTaQ+zMbp1FOl06bj
8SEwc6K2asnT1JeaHgXsWjxGjn7vtfUqlp2lKHCap5OUn/WasHbwT9Ffpgd8OphSGXBeGif+FxuN
BvgxNe7hhYarsY8tAKBBuoLI5mxEpKb/Lm/Ns2oDMqFILEwq1+jPyiCUTofWelNLmrIt3yiZmn8D
hM6uyKyGH0UI2yguRfcvRzzwV6gr/RG3SftBTYZuYa7nVmET3tnS0CqlkE5cw1+nPyJIpd7LRqN+
1TSw3ZvRDL3SNYJGFNTFhgZ5k0BG+wixf/1e0hMfUNygKfukM8qImnGi/q0j0O+HWFYyebswQ/Md
N1E0eM4QqiVLRsBi9uO0AAGROjbUV8SKtB+t7ml/JZBWT1S8SxzMFOhsPdWjTUEmelWEaWutHENS
Jk5jNgUTevtQjlH/CAujWVJkOIOQTj8OAOnksMZOBT58OnNKacd1q4zqq1zWzreAztOTgg9k4aqV
rd10cAQ716mRVXI7yvWJS3fC99dtmXf7Wveh0Pp64RsL6zl/OqYfRSJMJEBWM7G1T3+U1RIntpGp
vI5D3L8ahZK9GTFVVZ1V+4FY2ZLn2Sf7hwNKjXqywiT71ueROMSixFd66zXMShk3ii6tUUW0ktot
/ErcZFWeyteWP8iuHoeNvc54qn94qd668AOTf+lAPLP11ToJ15c3z/lMUPqdknUSIDDd87zEjjN0
JRrF+xc1xl8pMj3a/WnbXXsW2o1JWL5eHm5+H1PppbcON5+tRkIyr1V6TlNBhVDFq+ARcEcZj5hK
KqSrMq/qQ6el7VHvbH9zedD55fU+KN5dVPjB7VL5PV1t6HI+HDMGzUYgq7Xm6ztaXg6EwEy5bdA9
3fVozBwqAaP38sifzC53NHVtCt0TWHm27N3oF4bRSOIVnaLud17b2doPA+1Kb/po3dv+/vJwZ7ML
gwjNUW5pXjs0SGYfSqQkB0EYhq8cnCpxNYS1XnqtGSokOpLOpa6FQq+ht0t55vwpQgqEWZ0KIoAK
zgvCCq41Da4R0WsZc3Sg3GRr4ZSegdcv795XdyyD0dqEWU4oNmlXn65mXlpqa6dN9Aq0IhjcAk6r
tIk1qh/g76UNwh1l/sXIne+jjg/1TAMXRCwxu8MgSYY0ytvk1RAi3ZeebV/BBvYOYwCE9fISfjKV
DAUAl4cGEZs5526E1J1Hcp68+rEabBJHkba9r6optEQKBAvfdbY9p+/CcWTKMDHHmOuQUIUMFQnb
sVfQi/4qiHpt39CM2g1DK90meM79X8ZDqMYmyASYO3fMkWtQTaESZK9BaAgUIfKsqA+y2htXokwz
yc1zXVuATp6d/ekTOQ3TdQM+dL50kU9PXoqs5NUMw/7OC4t8U2ah6ZZNBOBGrtT6utCNySY575aC
pk/WkucFHST2zpT4Tf/+Q4Q2GCQMAqrnq9/0GXSmtsj2VdGFAZ3uxLy9vHE+WUsGIy3hHieWn1M1
0lQLklirstcxjbRNhnv9Bkhhv2tRZVx1UO8W7ppPx+PlpHU6YcnmE5uoauPnSZ+9NmVo7ilIRLgF
lsktD1e6r3jmF9oB55OJupJCXRd89GQ+NJvMok8s0SVK9DpanfyjEE2xpsA83FLIX8KOn4ecBFFw
m0ic33XP5Nk9quTgOwmW4ldhFzkmPKMao7lgm49OpYZ3OMbDGQvlAuRUq92YcA63VTsWCy3E8wnm
R9Ag4PVAh4TK1unuoSo5yOGQcTitMdwZURYiN5Fq/6w+j/aVk30VrcNIeHQBh6VoQKlpXs9G17jN
a2lMX6tB/1s1Rb0XGg9XPlrrgFRpe3m7ni8n0DA6sZQlJ+vyuWwVFKEm0jypedUi3fseyCPCNaET
HHStff36SCAJCTto7tPensV6gYNNZi2V7avXqfn1qDr+pmtFsMVsvtxdHmr2/gLrQtISdCwQBgUZ
sLkdzzBWSHVIifom0kyHL1ypG6pq4iEXlXlIbEOsPV+ulkgrn446Qcq45zQC7GkjfbhmOoCaXe3X
yhuEB13f1HahPtR63exA6GgvWq7Gjw0iK8rXLvPpYymG0OIhmef5n+efdGZBRCu1+jaog4ILV+pp
PwSa3Hd+UnmKG0Zlu/DyT8/shyT0vxER6aP1PN0B83Ko2eMfo4pUe/N7ukiiycYHNbSkhSrP7Nz9
N8r0VcQYUHrn8LykpjCZpor2VoPjOSC4Akyyk6B+ZlGKy+Sg4hv6NdwaQ75X53miSDGJt2d3m903
vSMluvZWZLhsb6a/J7tiCKBwBA0gqZGA4/JOnR2//0bk9oa7QJWQ3PZ0z+RFikqgGutvQBCDTeWE
5iHwUSuVWl3aXB7qfD5JtugD0CbjD9pyp0M1nRNMzly+cGUxlAMIsTFYG1XmISIuJ1AntOb5yyOi
rEZCrOlAN/jrdERF2FlngJwRrh5WzrGxnbuQrNdZh6UO0bfCwG1hZ54fQSTHmEeeeR58OAynIw4e
BqSRjnSH2yjoqn1rIKIgBCINb1Xc2xv8zsRfDTRc+vfyl04P0emJYLxJdZAcFmr2HEjsRIZvOnGJ
sCqoT/mb6Bv/gEqY7WpFLh5FEim3aN3geGJV+pU5yNaS6/T5PkK3Eq4TLyVCE0zB6YfXqtOatZyF
wo0MHfAJlo43zDIUbj1bYoicHf9JBxWYyzQWZa+52WeeZp0kVVYr6LegnwJiGxWfNk9E/tXVZCBI
NuwfaFScx2m1P1yoVlf0Q9nKPTvWS8Zo46C7r67jGhGvu5Qr0XRB1NXi2KgocCzcPu8g3JMlZXDi
uKlySJ+Ce+50cK8w/S4fNbaSB31p2I5UEdUrP87FbZBoCJHFtlXLYMMBG64HqZCdo+IhTQYLacxW
RSjM1C3SbKhdNeoSssBeIVYJXYQRAv02S9BVWyG1UOsuSFkTc1xUPoK/Rthk0p1Z5n56NEKplSHa
Y5bnaqY8EBcrPWJJuevBDQ36la4J+xmlovTJT3zUGM3RKrVm442lrWVrikAjfKEStY6ny7v97JTx
2EzeSETTlI2RWT6dGirKhRb3miJc00mqQ1p5yTdNL5KV7+fpHxLB/qmy7XKJGTBLIegaoZLBHcYJ
J70mjTgdtjUQmtGrRBWuD4WoOnRFNpSrrkWJ7yrOWys+wpXqrlB0y5NNQRNkKY84u0GhwEyKw1Nn
Dm7qHHljQvOC3tNpPkpUqjO4AF9r6thg+eVV5qTNs6kLY+HWPvtoxkTaEs0OIqep7Hv60SDFEdJp
0VNydSP7l2HldpOiT07jtnOOat/rOwN0/9bsR3PhBHzytUTdmFXz9E50jNldSnoUGU6ElqI7lMHe
qkUR7YWqjuJHHWiVfp0RBScLsfbZzqJHTjFqEgCFaAXp5PRrFaE3YUOhMASBq+tujRJhvVJKQ0nc
pBP5Ssol51sJgMVbuGre62snx52MBgzkxOwDSQLl93RkxJIyJ9E0KCa13NbpsSedrMpV3mhK/FjD
9QdhrDdKvbdxBAzqlWUD37nuzSBtvllpxxO+JaNG46JE9/GmaUbJd5VSBYaeSEmTr22n1nc+wSo8
vrxCP5ogG8E3FyqvsP75UWw2a53wWD5YGskqYkv07Lwrp+Y0q66UWkqAX5ZUjRs9SeTguxlRZFmj
T13m6xiQ4xclvYnuuPNwgSfrQeeSQv7pfETEzzJ5j/rYOc3aUO+d2HeT4efXLpL5ILNJj5qu1kbF
Vx+1n8hlSG4/uMGNs7Cn5vt4Psgsiax93L8NSaiPpG6upqyEdCyDg72k/zvfurNhtNntZFpQsnPp
/VvE3voh/xwOS18yjzLmQ8wyqEwYBkkEa4LQgH+t1K40rM0X8au+V39cXpj5rTMfaXbrFFDILblk
JOUmOqLCZWyMb/4RO5bLwyzN2ewhUcH6Z/Du1EfvW7oO1/JPnOpv/7chZrdY0Om1J3mB+shFvdLX
nutvpO3lId5dTD7eHfPZmgVfARZEWl7wGcXf4nux2wawDtzmvgWn/y+Q3ODJOYi1dEAqzliqiM61
AubndJ79JYFURHXH94ViV+r7ylsNya1c1W4pGUdFddGD+W7YG6EdFE1yJaMAkHOQ5Kux2vKb1x2a
HeYvxNkqCMaXp2Ueks5nZXaDyID3w7hnD/nWc9LdVenvply4Pz49EDwXU/2Z3smctKn6RH5ocLB/
IvdXclT+OH/EWmyz/eUv+XSbfhhmdhqyIQwcP2KY7C3aZy/Dk3QYdv/bELOTIJl5rSW0Kx+bjdhM
23RwvxpNv6/Hh6+YnYRag04+xtMQx/xaHNVDcYiWTsJ0A52dhA9jzE5C6eu5VeqModykjtteg8nC
da18zku30VbRP/n5f5u2WbxQCUeW6oTdn72NV9KDdkx3S4s/56X/d8I+fNNsH1uR4ucSotKP3p/8
Wt1lf8zbjnf72Jbb+sG/10e3fvIXzFmWdtzsYayjrC/9gDGHYSU9msVaylfOL/P+f5u92cuY5iJG
4ZHZ6zb9/r9Npx0uD/Hp40vRlHgZ8S6O6WkYgcPOCEgvUh+t8phJP239p9GNrtb9/t+Gme1tORNe
HI4Mk/sbx9iF0THPV4G+cEjf29EftzcpPnQjUh8TbwGwQLMHuLbgnZexPP52KttPXSXomzsPeGML
TRxi+jZLM5QJUcIK9hJmHek6QqvxLYhKnbADK4SFqsN8cgFkgLuaQKxAXWgdz+6loetLLaw95bcd
xdi/yX16UxIhE64Vmksa2i9EUtMsnn7+JIZDhxsxIIqqc3YSSmv8nMjx/wgjcXTXC4MYV2fPWgoL
5y8H0T9JD3kAuFWAM3O5+qb3kOXWVe93W6l24a/AujXykcR4tJUVzarqi45dAGqAyRHjgpSfuO7v
j+yHQkMMXDUQZZz/0YrEWHHuUnllS7hZWcaIBXBY50uigfMDTt7MkzXViRG90HCXOT0XNXUqsFda
8LdSpeBq9KPgxsTT8BuCxvbNmI3ZdQxgf6HYeLZ+kz+YYjOpCNPQWpkdxkSL5V5CeBkFTxUUClWH
HcYA6uryWTxbPVTxp047QG5qcKC9Tj9Nym0E1xMl/VtKhZOvkODOfjqTpfIOiEmy8OKcfxJMmMlj
E/whaepclNTOqQdifJP8zc20uS6xbbxLC2Np4qbVONn4AOAnGJmCoBCUhjnUWPKQKtIj07wP/Kzd
5pJpfGutQNmHInno7NbcS9hW5K4kKe1qbNpuIROf98EAhtBItMlL4eBw+OYO2IYcR4XkC/u+8HkW
oLr2dvnX6mWA42nmNyjb2mUQgLUeYfH+QpEyVR3XFCKSXqOY/2xh0t8BlrP5oO6PBh8QU/5hDvHm
OfQQZtfFQy2hfYwUSFRZ6c5o6lbcJUh3WFdlnerKmg50Wa0EQsiOK+vsvp8lagv5Kx6+zeCtKtTz
oto1IWSbhevElVkdE7Uy8jXpbt0mq0FQ3NoPehXqX7Q2Ykrpi8B1BBHF/mFOT3dpETvYGnSRfj+0
pvQdlDCiwi3d2cfSTpR2iwhOBgjq8sk4O/Q2TT1KUxxBmkQAn07HLNnAvm0m9n2uMGkUPT0XKQzr
iMa8dvDACX/TM6tYeIHP9y5nHlgRX0smDx7/dFBP7dp4zCvv3q98Gl9lqFcxTpqVBke8qW1rF3ea
MhyCpJVTmAFq6q3VDg7zwq0wzyjfHYfh9gIG4USCkzz9Ge2UhulQrO/NUVTjdxRVRLnGgdzUDj6o
s2I9ltTzNlRochLBMPGMhWDn7FqaVEWmDgvVNEgY89KSHOa6Echq9jBGQ9DRFAj7fmsU3uC7aWOK
pYvpbDjmGrwdmwsEEIDX2QVvi9LCbcOKHuIxjqn5VCkMeCmEVu5GzPuvyzvrbHYnQgsvJmBl3mbg
oaez20WQyAy/ke6xmxru4kZrVnmspbs8Ep1rj9SWhjjs1xTs7IU9fX43vRcI8c6Z/gDKN9vUVKkM
9GHi8kHzS+l7mTjOtd6GzvdsaIwVH61faVGi3ime7n/XFf9NVepkIS47O1e8aBNfcCIM8g9zxqBj
JJEuiYJonMcmnHT5ok2udtG/rjPSo16I3wG6ZZuvTTna3rTpwUARB2HePcfsGHo3RRSN8VDmWXpb
0QW965JOb++QDh/fOtWqzXVijEX43fNHb6nfM19wys/0t9lY8Gt4budOnCijF1Frd/2DmVn2tRdT
hnyuctWJV4EWlnQNQPMku0Gvu102IIr71VV/L3/zHNIE4O9nKBevFZQ+zWB46EiOlJUfqvYxjewm
OmotJjRuBnb9e1qp+c+wqMxj2g7Bs5Z5vbFwu81D4Ol3AM2HXDEhGSlVn258yVA6Z2gK+aGoam9w
CRLyctepdVwihCcEyKImyRcQMOdjAjxGJoBh/2u4nY7Z9AkuD0j1PzhYo6xrvXVuxsJBeiSS1qB8
lgSf57sbXBhOP+iakHTIiM7NbpLIqEe1qvLyIRwRDPHbuvuGuMe4lRxHqG7BRkfjN6n+Xd7e88BK
g4XAC4W8KruLt352rEVkaDmIeeNBa7CVnmQuw0dDH7SlN/GzcTg8qAYyGP2k2buQNJ0dlOj+cE+2
UnAcPSm2VolalvrClp1fyHwQiEzuYpAhEy1m+vcfYvyqHhxk2hrlQUR95UaKl206hLtdX/aWLAzP
DydDEdVDCADqCtz0dCingTqJyZLygMB5dq2NpXXVdLpHa5YtChshXNd+Nj7HLRJHl1ftfGvCuJt8
6ADAsGZzFLFSORaapar8gHmatU3j0pKPBRGH7RaEr7+0BhulL48I9Z9WMFuUgHAOmeiiVI6qVhYP
lh9VW8+06q2jpM7GRt7EtSBULkA0zk4DgFOYW2gwgnrB5ms2tyKlez+kzfgQZmq8KwfKSinw3pXM
GTmIRDY3edY8Xf7Gsz0KZnjCL+jTcz5pbZ6up9JGENDLdHyIMke6iWJN32rVkC08KJ+OYoPGgogO
QW5OKPYErgYNloEPjtLX66GIdSyH/H7hwuSn82s/Bu8ITk2YOtx48UiEtTLLAo02HRukMoJ7Tyol
BP3KAcNSU8uK6Lk3i6CSXT+CHWG4ANEKJ3S1MPDTp7FsjWRShAdB/Q+cRTXszS62sVmpYx+X2zDF
bWYVA7pynmmFWEPkOogxeE+aE3ptsZJ8sysdF8B1I/FE96Y5rrSx85KbSssa6MRpX9XmjsZ3Q6Er
hIGirLqh9I1o7WHsOvQI71p5ciVyD98Al848ld9dVbFJ/FVYj5pJtd3GMuiAswtYfhdudmwD/iiT
ln68Fut5a+wbTIAx6RgytVBM1wchHVlUJlGedNsOksa1E+JQ8x0Oh1Z2awSF+iLaGEVlR1fokvnZ
UxCqWfYTfTg/CA8YvOmwoTtT9nBVGtJ+EL6bKyo2Pq6PlE0huaqax5jTKFrWkudItUk/sDOK4kBl
Qwkfx1DF0971PRQrVHfsct9syJSoV+wT2RjGm7pCCmlHVmdHb+C8HMwndIHS441nDA1lTywLw22J
MVbwAqcqTTcBbjEkpvgXgjGRAZ23x44XxNuSfJvhW9bXkbwtUPXpVkYxtuaDhnhS4WpGpCbbPshG
+dYWul9fqyI2AlxstLyJhBtr/iQTF9bYibqWHjXx91rxYgAvfYO38x4KtSXthdDq9ocODiZBu5j7
fuP0TmzcRiUeLb9lmUJLv1LCBBmOFawlXSvZJGkmDooqZa+oZueTcq3aBxsv1jpjawgcXnaOk0ry
elCrvvqJr2CV7gZCXX+XU5cfDr6Zx+067zUvXLepL6q1ZUtCX3VeF3dXjdBKfYdNi9OtykLDdkn3
2rw8YjVp2j8jW2rsp8EbnHJchS1wl00vxZlYBWXjGzvEWxIfdoJpt1viMTgLhl1hshuPdtm6A//v
YN0q4FOilRPgWILADDBna3BVs7Ojks2OhdYGQYsCcz6cDuvhVvIlaTzSkRL1Tdc2avC7VSvd2HUe
aJL7sY013OJF3Hdugg7f+FeEeOxt8EJpkpSgrpoM3Ci+VfIv6DjApy1T8017o1s5Opyok+ra1jSx
nP8G0FKfiK1mi3CLKyqjklM4LQN0cddukJFytdiryl/8BLs79GSt8T4sWkfeNLrWJz8yIKj5a0Ga
H2Gwg7TJ7WArhSGvAlSxgMKpHRJfKtsP051i1IdslUeWMaQrOVbKCp16ouJkzdJpAU5wI+Yp33Pd
t/BQjgOv9f4U/CSMeSSs1TxjHVc6IhxdkXr9X73tew9qjiYQbU5SLoJvYeQl4gC9M7DNVZbXYT25
SMmp8stOfHQydRADhEFBKsLRcGGhNrysSiokZd+2QNr/pYAngnofqSHzsVYLMqJ/cCXsYJPCQHKe
L78XZ68wkhv/GXySjVEtncU0fEyIxVss/VLiKgUDJgMpXMVl2X8z44ALR07zYOFZnEc3UJWB1XJt
kwNCH52XM0D5AA8qpeR36FtFvfaE6pTbRgq0/gU5FcN6u/yF8whHn+JCIFkE3eA0ABOevohpiDGC
U0Ylw3WOs2q8vPRfoS2k9lVUttw5ahRabcrCj3W181WjV35f/gVnHwziaTI/dwDawlyfo1OA9Oc5
F0/8mGPb9uj4mv+vl+3qTtUL7Py+PNa7ss+k1wi8d/4yaxVGhkNthY8Nqq37LDd6dU1dum5dPyns
YiGGO5tbXD3IpSl762hjIVt1OreqPkg4tzXRo9JluKUBenN+4E9b33ZBkuwwJFR/E+ZG6jq34uzx
8peedThAglNIQLsBaD+KAPN8KtANCfPkpH5ET977lZsh5YttJfo8xz9ZSvVmEwus7Vd4aKovWTmI
HnoT/IPGWqmj3it3reVJ/ULd+r2x8DFkQTmR1IDpgCDDdptPSZUEMCRFKT+gOddqwc5HQQrd+NQm
Mrnlzur7eFsDftYp6ISjRS0x9Ev7SaRWAhSvauMqQw5cxvlm5RSpLfYUBFNTrLFg447R8m5RAfNs
e5ITU9VHmmtSdwWsdrqIjpQNQvNS9alHENDcJVYRqfsud4iEiJD8pYzjrAozKc0TORIVA+WfOC6n
4wUFOzEYDPkpCUdd+075Xe3Xnq1V+TboiwT8VCe4HnaqKtWh4lpcQeJW5EanbUvDwn3y8j4628NA
fgmWAU8iHD39pNOf0xeyKmrdCp6qyrM2Shz1QOZQ1zVCpVqro99uvdEoVr0UpQs9qvOJn7RA+BM5
IICjxiy6ZfGlIOdVeCItI97URh/55NxzdCRd4W8nX6wFoN9MGD3xJ8yJXzRPzpO6q8aE0PfJGq3o
AJ8sOJiVI/0I/Do8mI0afxHOwngIfylc9+/OI3OzqVRSytqL++pJqTMPqyOzTR7qIPHKdV1kaulW
owHrTks8faEHcT6vpECT1v50/gDHz6oQHW3c6arvn4wA45ljETpS+s0P0jFcWyly3Qvz+smGnp40
BPBhuaM6PhexSGmQJV3blU8SxCf5VxBWxO1VYac4ngxCD49UCJDVy7DfSNaggOt+7aMSGazsLIiW
ihTzB53UbxJr5qcgngzyeZqcD7WDJEpsP2o7/2mCp64Hw/QOlfa9tLSVoKa1v3x2zmea7AIaIJVj
4hZGPB2s91QUvqvBebKRTLiHgqDchrmJzraM+uWPy2O9d45ObtZJYJ3YFfYBCojgek8H88y0dsym
lJ6SOhXkVejjWlWwQn7WoROa5XEy3GXE9sk1klayhPsr4gMPeUE77zrXJCFqmj+TyQU2MGXn3cth
0U+20xjG2vuybivlWzTkfnxMgK4hpI5JmHHv93b38/KHnE0akH8CAqqhSIPQpZ5W8MMK1QJHWSuV
lUcaOZZ/ZG8Uv22SQh+NgsiU1l8dDSkLdEeRqn7vZcxmTUtKGZ3cxHzUpch4xNAWWJkpGZsiz+2F
gzCdq5MFmlQz0DWDZTMpZs574QMabljSmsaEQVWmbEysg2Ks9gky6WtaKbobsqwHnt1wI0Y9+2pc
OQkqT0LseEGAA553PhsD1FAUFPajRz4S0DFy0mgbC7xUroSQHWkh9jk7aNDrJplkWEzTuHNqQYP2
KSUfGR1no6lXejtqq7AR4sgUVEC603ABZzMfj10DwJleNU14irlzAFkUYGntdLL63KrmrW234lhG
ZvOry5JHMqIlR+6z0WhNTBV7uNJI5YA1Pt2kedXVET2F/gXiAL33sZTxwbUyJ9ipVh7kmwF14qWK
4LzaA1zFnKL0iRDDjTrn98VtXXZNNMovjuOlt9As0qsmtIqFA/HJl1GdnuRPpheflOf0y7BbDVLd
zuQXqfHaB6M1+g1WBvE6GxBtdFWpeP3aAcSXSQaoTQGemj/wjdl4DX7hhKRe9IKVuewWjh9v2nZI
3DYsxoWA4vzT6LKwaBx3yseEc6efRiGKuS3j+iXtzXIn52O3Iyn5lhNAfkNRqf1irvGOfgfPM/Ec
JtbbbDiC2LAYzHFAbbObnDXseit0Ea/MzFzymZr+Vx+vFoMgn/r0dAa4OpETPf2yPpwwDRaaPJXV
ZPi0J+MhQJ3h2scm+eHyep1NIguF/QDSZjyiZIyz8BQVWnPQRqN5GWonfrLRabGFFeT4Ptb+vhTm
wrM2hZenXzYdL6qb1KN5SOeb3pBH8AkwZF6ElVtPRigb1NB6ucPYurH6dIPOBpDXCXokvnhf0oRE
loC2GEeO52jeDdW7XB5GO01enIxXziWK89yRLHjVt7hCL+yV81nlPqGXTaeZ24vNebqApVm0GMca
A/eJ6exFFrVvFsyDRzume96IbOn+OgMbQ3+hzzqpS4BIAbs0y2oocfkxJCfpGYEbu382gbiNB8kK
A09Z2XHp/T/2zqy3buVc038l2Pf04TwcnOSC5BokWZIty+MNYckyZxaLLI6/vh/aO8nWslqK+6ob
6GDHgCEvcZGs4av3e4emj7x1KVtztxKjMZ21c07QRCNzkZ0tiYMjYTjmDMawHXxVx2rMi0YRCjY1
hboo2BfM0NBzXRtIG7KS2ggHjIS8qCqwOdZIHu0GGijY0LQveWGdPsmNC4K3ETsALWyUdCenBr03
6npxMf5eEmO5ESCYxypY5A4zp/KzYyzTC2/udOqhIAKy+JHcwzrGue3xm9OHVktM2VlfMDMqIngh
c0jOfXko6X69dHg+3QE2wya27o1nxoqCmO3xtUTOHLA5Ct9h9Ti6D60eFNiKpUs6aFU8kLMj9ukq
gZHNwmE3jMYcEuQc5nITi0aB2qIiIuRqhVXEPZwumzwWuxtCll/yCl54ML8AEC62JVBjOOhvYlzo
Vo+/LTtnNlZJW90PdqCmB1MSNItAdSwncrrBcrWdlfV6+TCmGpnzs8KZ/m1KQnETpX6TI1Eq6IBJ
8UJdcrKgAMZs7jxokpjcRASd1gkDJ6NV03R14wkKEdMagz1yD3A23U93JVZJh74V9e75RfP0DPTj
qohYAw91MBFnpyBCnXZF4laOusEUDG5OMWXHqgnkuTABPzpnGi8oIMa9zaoducj0rolBfYmYfjIz
tu8AWYnCE+ogM+TUkW7w104kdiBv2qlsiwiPM8OP6mHxD17X+1cqzbOXdH5PPGxQvc0FAVoWp66T
AQuPd2pnYcibclisN800tweNNJpPWRqo2PdZctbENg/PP+wnLworks4bhIZf3ES1HIKQqqfupiaK
5yyjV3HQDZlfYqmWRIgZx1ATxfTCGz5ZBn48XCzDHAYVCBfUqMeDXTp+C/qi+hsk7WjNio5FzoLC
jJbyd33af17LBU6ke0Ri8GkdUxVaR5fD7G4yobnN2QCAoJPtIezkYl37Pt03CMvo7Zh+Ydx0RmEv
cZaYXRHavmYqtGxGKn9vs8TXg8WPamDjEsKQOqU1rgjdZroi4mYaCgvdm18dVaDTTEnm8oUJfLII
/rzUVgxwRfCxUxMPbHWUOekNsS9Vnl5qgTHuBpG9VGyfHNZ+XAX5N4st+z8FwMk2ooycs4Zsm5tZ
LNnlIPr7tdbmd3DdMoyYnG5nYedBglchj1Aovzw/gk8H0/Y0wY3tzQYCgeopFbbQUq8YUzu/0dag
eMsurUWBWMdz3PHEC5Pliae5sQm3QoCTEyygx+OWBtRcaU4tbrQRF8K0n9U1CQDl1+dv6ImnubFC
wCZgvJKUdlI0VnWZEBiktTelgVqPVLQuKpLEja0g83bjYMvjuNi0qeWWa04A+0tmcadL3+aGgvqc
DQnm73aseXyXlSwnyxsmFn29y671pKVLrVu5XsV48LdfGidNXtqrtwn/l8KVAbTRQzlzYwO3OWtt
q9RfYAxYHW2ZSXO4IbsUM7be0M3YbFZieuD9NGlc0Tu9ahI13AdS1eewWNT9EGT1vYGh313FffyZ
yPVf9/N/47P25ufF+3/8D3+/Fy1K3jRTJ3/9x2V+34lefFf/s33sX//s8Yf+cd0+NO9U9/CgLr+2
p//y0Qf5/X9eP/6qvj76y67B9nZ5Ozx0y81DP1Tqx0X4ptu//E9/+LeHH7/ldmkf/v7HPfnxavtt
aS6aP/780dm3v/9B5fyX8bj9/j9/ePW15nOvh/mhviPDJf3lQw9fe/X3P9xXHOIpVlm8QM9YxJmQ
08P2E+cVNEywYP7HQW4zD/jjb43oVMaP9FdsL7QEA5jT8OM3F01Mqrcf2cErtjx+F8sTWwGHzj/+
efOPXtO/X9vfmqF+I/JG9X//g8Lu8VgiHJvvAJBCrY6PEI2rx2NpaZ0stYbUxuBRKcgc87JTddqE
AeHg9yBVQTRjb3LMGFJvlyBp4QNo1g6LgjrOjLqIxnKtd5jb52He+eYBpx3/Q2BWd06/qsNqTFMM
GGWFQaq+5rX7tfWSD6KzP68zPgDS8vZYLX6HtXerw7OG+1ChlyE1k56x1Uaqea0yJzj3lvTG0/xv
tp0PSBBbeTav0gvbLPNijIrdyDQr7aIJFrjtGckaczB9Vka3RPOa5e/mCaPANi2GcE117xJCghW6
7tLETUrAyFiTlNwQ2Ml99i30jB6vYMLO4kzUNtNZD46JO82vg26Co571VLeqOXjW8t5vki9pParz
0izfZokFy0HnW2LWOcpD4Szl+aAFOG3knkspZHwBenlrZgUeX42897K5Og8U50uET7vZSC78bO7C
JLUIYRf1nZNP1iEHHYmaLpX7wgQ8nHp33eschlmxceSU7dhHq0iHSNRkgVHcf52Ua0JRwYmmcDN1
PhOQcdEr/0vbdynMmM68E3ox13FC8/tom3V3kRVrH1a6MDG59N43ejWGjVYvlxUmTFFr6kVUWGYZ
GRrZnUu1YoukvZ7y3thXspNXMMCNWPkFVAiyPuLAbG4ye3boLwQ9iUSQbczcvER+jvWs6IywyzM3
lHNfRw5MRWsxvTCRi88fagjzQL63ClIZ7BQ9mw5n1h3ErT4mfuQ78xoTvvGhbZXak7V56Uw9zJ92
Hq6Q1aIdVIsf8aRbzG7hHeTacsyTFEcZGAFhZowf1ST82Dblu96QyCb78VLZgwpF04id3lHR5O2y
bxtr72zfoPCrr0mbhKimXjsS843CqHNQ7exqHZMq7hPzjvaCuxtkwdNrxb619c+DaxE8bmqhUWc1
gVTWRaXKNUxTzD3wIbnrxhyGTLNea2nzfvXdfSncLDRJnQ5752MltWSvEnfeL44vdwrCB8D63EWd
2Zi7msyrW1CDo29lXtgl9rcUzxziOqaPbm/bUSF0Euv6efMbKbZM0uFzZ6W3LQ7D7xxNjsc8LSzO
RNkBJoIbL7Z5jqHrERCmCbWkdc+EBOLhm+fGnvjaZhdsEcx9O/dn8CeCEPbl555Y5nBiF8bpwUuO
Bdk4Edj9uT4O83FU1ple+P4xWKxDi9nEYWR8feTkcadcvYyNRgwE7vES0sya9q4ml30++l904g78
Ub4frdoMSdNaYr/SG9qwrRvWwRocjEG4UcbJJqzG6qoN5oywbh606L2LcjCCs9Fs19dzlrbnfWOu
MT7jOAc5gqbenMEwNvIvrAlZlPm812w29dhwy48dviPklZEL7PXTO8spPuf5tFNru8a+OVoHzSJS
EkeXMhyJtT9jbTQPdo+Jm3D8NQpqmY3xljW4R/915XTrboFvH6ktQ8hvWutINZXvJX2RMCXjiqdW
2jeL1zu3XtP4ZABPnKnXyhhDDM7M2DCWi9pSZz08L6aam+8IHF1xhOkBocb8LQDdhdlMrCpabkTN
V3taZzz1qrPEas0IMIBAJQQ1YbDq+PKa6ipIl7sumUpCKleXLLAk+QbvyGLJ4P+59z4IiiFKJYdl
M8VCNh/W9wNH/zGpX1cY7YaSkL1QFNLaJ4n8WE1BGTccK5sySHe11O/WlLdcea6kBVQk+6RgdnZq
DoU2LBd4fDnxNI0B04fvY6g5PSa59wC9S0doTpakb42Xszl/EwskDOSBKD17cWalubfzkulP7cFv
1Sa3oua/03LjUZnyn5Uvhwexbfz96a/6v7Fy2eyd/uufxcEvlctVnj50OcX2zzLoR62zfeJn2WLY
r8iihDaPgGHj7mxkip9li8kPqEA3Z31Y5gFuM/8qWwzr1QaoouZD/cZBzKQW/2fZ8gpUAHBpK1to
DnO++p2yhWPS47KFQxMpNzS8uB6iDCqrx2UL6I1pF0PColDkLRao+kwHwTKFHpytlb74V62XNnk4
j3nJEUt5pH5b0P37Mw6Tfhl1CAHdCNyuu/WGJmezKqd0ug4E1RD2B7k08zBFMOCft8poChipHJYr
wSdK3YqNvl2zUNa6lu9L0+uKo0cHw4lavRDupd30k44oTWiCDY99LKwVfNhQuBR40TgX+NbMmgGh
E8kuhIO+Esjbhr60Lm0n076sWu46oRygm4TwqZdLuw/SLyVGxKjBamTEERsrYZzUJ8kU2lPJBCoB
ytujrdFxC22MpOApJibOpRbJtV28uDOuElnhTSpUOWXX3hrpFOxcPSfzCWsIdznajV19CrzSvLIz
2rI7lVbpdbeq4GuG1dInFMr+tzaBLxbBLhzyMOv6sYTdOBjup2TzrvqYGlI5OIlNc325cNCrz6ex
3OoJgCgvHrbE4TO7ahbxDnWfq2IW28nclR61AnJdzyf3aWSlBugd/A9C4Nf0zkG2uF46RTe8DtzE
n3mHWtU2Yd4P63klE9lfQx3RWaBx4UaC65rlBQromY29n+ZPTZr4w14GPv7KIQAlpWdWjPZ+CrSs
xgQj6ziWupKdEUKzvOuWRhjhykHxPsMfcWOLL/aHqXbUZx0bHWdjqKjDgMmojLCw8u9JdhJdXEz5
1B/AZcnY1I1a2CFhrbWOaC/tLgrHwTHdcIfF2eO86i0RvkCble3ijh6Sstryotngax2c3kUR08mh
P2KRrH3LEDqQE0BE7oWR9NmNpvL+O9X8e5UTrR1m26kvqpTfUvMUfv5umASBcpYq5b6qDDJc0fCC
FJFFan00xVwaYWnrOC14i+PcDIivqBSLAYM9oDmC6MfKBTxHB9ibITm086e5gcsSzXJo7onOyrvI
txQEodV11reych2+m2Hk9d60xLY5NyPEVxrT3UNm1sl9MtXNNecf4w6z0GIjhwnYqoMnGzbOMYGv
TWz79AWSuylR3+hmd0j0ZGhJdwksEQ5zs361Nae9Hi1nSEMpu5niahS+iunyOlQkmRQr/lZ5Ic5N
1Vl9uMn2cgifvTXhBDdhzm7mq7F+qso0ua8nDnqHthZmc+H4Q0qlj+Snf9ekJkHaHvG/eTgqs3xj
FA5W7ktbvjY0iOlx1pX6NylHIkTS3IXH1o+F/wlDZPetclXwSXgeZ5axNbz8TFRQh8+yqaqvZSX0
EnYuaDpTziswZlB++mD2i56GTid9nR9OqxlBVqEj6VhiSqMEhtp7AuYzihcyEIf3hajSzwPsOojB
VZHb4QKzWo/dZWLpm/PKNMLKxcw3zCxfskgBvl0Sul2/102utku8YvmwLliRXY913yEAdt2hvOlm
uyNLR9dcWPP+mnISyOR0oEHsqF3auXO1c4qJ49MgBcmiFrGmTCjpIhhrcrvKISnXKeKYgRNNqAWD
1SIZpDUSt2OR6Xv4tRmdA1Fudxfkmog1W4yS+x3zy16j2UhV5gZlaKx+S6pvZyXufvG08bOme+Jz
bYNshNOktYCp0kynWM0kL4fV4C8Ff6bUGa7Xu9ewZqe73lfdRTunaxUCndEmgkcyt8T22tYNA3Y2
dguchCBMbUzWdzmN4CrOkQfqccuEa0LLWtUUJfZgNRFx8mC3nte22TXOr9lZV9ITp0Tz0ptcctIL
52Qd9o0pWZOlzSugptTwHCOOqb5EmQvrSNWAL6FcCrKObfagAR2nU9R7P6lVQIBv3XzJfcmgGPJ0
biI0rd5ND9F7DZ3WzVxsC9nvGNZzTkWq50PU9Y1OlCJT7RZcQPXhmljiPKlNo9+VqQ95O7VbajhW
U10P2TMGDmoSJDVUGq6HTNJKk3GVirynojPrD3mfJU0Mt8AxQskfHLVmvf1g5qhWIny2GXxjrjdZ
VDW18zlTWZlGlUjyuHOLNdtJo83akFaE/W0Ocl2G7PXFZ9KpXb05s6femaYPiVszoTnNd8a3SdXN
1bCuOdl+xuqdOX1ZjweslsrvxWxWV87sOu9xN1g/V4PZ3Wcaa2G0COF+M/pB46gmdP3DLAqM9Cxo
5N/xzssOM0zxi8pY1y+5YQ6XQWJIgTxCWEHYyqLD71lCoY5yKYybRa3GR9cpEF3UniiDcOLTnxJp
TSIEYFlvylxbv5caJxk4ZnkedeQYHyaMQgZkdF5wzTkG4/oCXBX5R2fKLNQlAv9QZaNx5gweY2aY
Ss66K5MmD5NhGi0myujelqkGTk0WkDeGmBIqubeLtMXBbe4mkAen1C+zSmb3PQxHP5ypzu3IqarF
f5tieFZFfQ5J5Apcpk0jLfUn1DJz0eAyzx5PlNHXMtBVxgdXZQwXk5nW85t1rZ253aQFg/86BcAu
X7upNhbsLPOaNLdQy1UZT35BurpXenNyHErs5Aj1QBVlnC2aU+lvu0VuFhr0Nwljx8EBhxLXai99
If3qosEqrQsxuTbuPT+dpm/GshAUh+tipcWswKh85ioYiOGeysTaPrmsUbVk1l1aacUUWfqC4zBL
kZ2oWA45Jn3rrHS4csMyZB8JKdXsXY9+o7hVy9iIuEpAmzhBTCmyGJdV3ohqZ+HBBMpceO1rj1CA
FnBv7fSpCeyjGITviXAMqtH2Wbgq2LzwV51Rf5Aly1iobe2kw+IW2rTGI6AygTz4Q9j+6yBHH/pd
BbNeXiGGcDHvsWq/u8zLVHSXiY7p9VkWlMbq7Gpqi3mKVx3QZI8J6OBdpGWBe7u9wkJ+bY52ld6J
jn4KlENI57w6p1bYzSR8UTMbkuk4J5uKAplTatnfhlkN1Xlajkv5BgGzvkYd5bR2aHqp9POkXSAF
6wtj9whUIIlf1teyoum9CguJlJsbH3p9NfNDKj1KYQayM7/3xwJlQeM4ExhJYUrpfQ4mw/g0w742
D7U/JN/1AVbLoSkLd2GVKJE6EmSOAam5MpjpvddbEqAcPXVEJ1guZzzzcogWfcz7yO0Kqa4LFp4K
IMkcHjTK6Et/TrwvHm7B3t7wlzLfG13fmwfLH4NlR+htY0arZyQrZ2k3dbCh93KfhzaKq9bvwRaX
wdDbSLikN7wm0D2vIk+zDFS7lNpz2LWeBMViadw7Y+8z1OEC2FFqTaN/rbyBaW74lSV2NmWHpFpD
f8P+bsphB0Kmf5eWXlLBB5hGh265SmsH/1aaIEFZmXCm9+aKGmRU1YECAQxEOjPzLQkcVr2WffO9
HeQkIjJV5a2wqab3w+KRDtNNk91HdWLMaAu9vLhpuyX73hCEWUbV6A41GiZ7uVAI05BLUVIrUmPo
uIeIswYR9tKdgrALatc/N7bQ8qjz9OyjZrReG2E8UOokoXRFHTXOUFKqSHxm3wAKkU7ZIFqBtjwv
g7iwp0oW4ZIlKG1WbLCbYzCJ1ovgxGEPOw5D2VzKuQN3EqR5mxcl/hZ4c1udltEr8SDGFgL77FjT
eQuhl7klshmx+llU8suqWEc0l0TK7so+LFoUllE69YsXTyg8EK32wXQPgQUK4tpngtSYvAp2Mmlk
cddWLSyUWKYah4ulz0FaVtfoxUq+rDf6Q4SQx+1QJ41qmGW4Ol6LwQbHjsCpYs9JTWcT/1laslsW
S5kRxq2ed+2z5ifna6OK7srr6rn46DnTPCSgplaBCq6j+LdvKT0LiwKha2u1/mwZ/ha68J9BB/+v
dT6gYD2HH7zLH7ru699eP5Bp8FcQ4cfHfoIImqFz7KeTutEnYY79CIf9iSJoYAUQy3RaoPBOUGd5
NCb+7H4Er7aeyBYCQA8asABQ4k8UwX21OTiw7CFapjsb2M7voAj8nr+00YjdQHpNyA5hwLR8+X4n
/cluUU2drP7ZUAXG16W2xYJ36qDuDPR5Z395NH/2Xf7aZ3ncCv1xKZqT+A9g9kH35rSt3htGIaWc
zzqHRWKCgxPqjnrJZOPpi5DRx5aMQlg/uR+zNaVa8/msNdw1dshX3GmwBMPn7+SJh7ZpVnA3QuWE
kuzkIvNg+auspzMervrmUi0chWlNb2dbJi9oCU5vB40zUgkDIi/BXwhlThq7bkM7PpnEWQG5WoQa
gqIU9aDo4+dv6OnLIHJmo/Ch75/ckGLdpU5vz/JEWbdD1iWRrjfq+PxFtl/y744t94EwnJqCUe1s
WYOnHdsiWGmsTfbRqaflQLPYGqlmXVXFJd/qbMFj8wXSxK93hfQOTAooDooo7KDH+JjZB103eBZB
nklNH23RMUXu/N3v3xVTGzYvXUq0/Se9Q0/hytrX1hG2XhmZuOSE+mQDSWl6zrGufOlNPfUQ/305
aD+P74mIgHVcEWtqdeDsMR0mjpIF/ZqDsr1nHZFvn7+7H0ZnJy+N9iz+cpvUjoCFEx7j6vY0oObm
WC1T80VIPb9rhzVFLUsskqLbZCyYNdR++WZ2R2RiZtIFbqjNQ/deT/10pcvijF2YNpX3ua2NxYXE
nUhtQ9Gp/tdKuO/7WtZ92BLmexxEqY9fyyp3tLfdTITUsep7abzwxk5n70bsISWHhiqneSbwCVlB
BUh+cjkcs6V3Dl4wdZc13evjQtTmbxGitxFPhiC9a5Yi1iMUL49fVuL6nV4t/bFJlb7TrNSLhm4Z
HzjZOdGo1vb31Jd/Xg8CnEnXhX726YCv5AIqm3bHJvf6eJ3G5QBdcjriJlbePj8ufp1a3BmRhBs9
nxCJ08SRuegLF2z46K4QdnuCsOKK097PsuIRn+K5DYPHt63gbH7sGJvs4PHjo05zlyIRR2v2tIPt
ASXnxCntn7+TJ0YDfHV4SBwjHQiLJyC6SQqbMXg1zTvRRuVMdlKR4gRVSEe+QFl58kpcAD7+xj9y
t2f6F8aKk5LZps3iWOBA97owlLYXoml31ZRZLyhhnng7CMLovZE55VgsuI+vJJGuz4ZWHxdTQ9Be
l2OE0md4YTt/6nZwXiCNDe3i5uz0+CK5U0q998rj1AB9To6LeFkZbCHNYL95/hU9eTuUJibsNwQ2
p7cz1emC+Vh11IJ8OQhCf+POrl/Kktre8+OFbrsTaM1YpjDdT4Wz5PviCKCKo/CCr05bLZetN7SX
U226N405Lt8MILUXaGhPXhLBKwWE5ei0ih4/wUxPHXPCEYITGMYcadbs9cmojy4Y/HFZFKC2pqHK
ff5hUmr9cqfUouglqEfZsaAVPr6s5w0qBdY49C6xM7vRnfT7XuQch3om2xQn5WiGhVqUGQZDqz5b
uJvf0SxA8rZYou92VLL6FZ4F0zXoxrqEiSu6c3d2u08IwjH58FmCgO/4/kXIeTDZj6BU/g7TmwDk
H7FBF8kWluPbPjPtK6f0uuFNMYqRQ3LVlP0NQQF+FSoJ6zmu1g5v0SAx680SvBwzYj+Iq7kh80Bb
MFhglkWuNJNrEx7md0BN2Z8nC4971yWauNVmrW330Aj0Os7L6aivClyVprh+qZsDRmdEe6o08ox6
OrfMTQ5t+EOd7vo6GXdGUM75GYpo/0oYRfIZECeBqmKM5lkzl8l3Qvh6+zCXavlUDbYH36QqsVGh
l5I+aE3RxElPayGsndwr92kKDBXnmb68RgJIi8X0knEjL8yDGwNaSXkMNqMysDvIp5BsvJ4X4pVg
UCmWLtNRFiPsknLFuC+qbG+BlOK5uRkJ35kyUO7V/jTqmcE/6cf6e9Yv5VXHclZFiaWSd1IuJG+k
edLuQapKTGaa2fhmp3DDQ8wkx896arTrzrDN+bKv8GqBrdEs37SlhbGS1H1RhAPeNZBuARQuEJCD
6S2TSBxoK41yjykH7yYWgSoauDNOVsUrXS5aLO4A2lKqO6DRtY+B0nU66zjk3BaLJ26yNqH/ruiW
OdYROeQC2mJOBpwFmTv+6xG9RHFc+rp8i15PWJdrNmk7NzMMcej8uTKilT7toWvlrasBvh39hT2v
larFuMWZXMLVx344ZMnsjZFkrt3g5JV2kaUa61z5ZfkBnsn6BQ8WA8RmTj9S9c/lztaKst9R4TsL
Kpimvk1dRaQWDnXep3rxIXF47Oh5NCyKkww23hodoAJyOANS9XcL/kRjPGdGRSuqcPOvA8Yb33Dw
XAz4uilIoN0K/HmKumSK1063IYHTXH1P255lra8q04sLVWdf1zkVxtnYOkn+vtV6nvbquFCFJqXK
PLarrnjnTJAmIgzONrdEZXkiGlhS+jAFBsSZN0s18kZR+Vymngk5S9YLZ6O0kXM8ANPMMfoE7UA9
lGrxMGb4gnt1asQJtkclimFZwYmCVwQdDIbMl2wkiSOmnbscMta0fpdhxlaF/pYk/XZNDLxnMt/t
PrpA0eJIU4YWy7JU/odK1gCyTbas9j6w1yHbuWMZfFgGnT6FJQHCQ5HqNsQ6PS1VnFlV/R7PBmxF
VWBgyVd4g03IWAZ9s5yX/F2Vr06/WyYmOk1urwYdcWv7e0X2YAns0tAbXGvAp9BKHCnigHdBAk/t
088crZKlJHea5N7t89SNFuJtx1BXoqr2rdtj+lKRHFHjF5ONKrYFqq9i66Ls29wbASTJjgMfTwBS
INo51fRhHltE4HFbjwQTg3OpInmdLPBhQ0yOTHI7kYpnly78mZ878P+HXf7YGNn/e9bGrsshzz5i
bWwf+Im32NYrgyYdbTcYpxg8bI67P+EWy31lQ01GmgspAy3Bxsz4E20x/FcE2W0b1w89OUls/4Jb
DPMVRh+QQLA0wWbENn4HbXlcyaCbYn35ET8KQAQR9tTCj3NNVWcaLkMKpcB+Sg13V8J9O/zlaTwB
tDze4Pm1MKL5D5E6ABFBnCdH0qwvhakmxwYtruQnZITz0WvEeJ7VAyurp6Y6fv6Cj0vBHxfccCgk
SBRn2EmclILg8bL26P3TvoE+Gsxee6byCVJo474U/v3LE0Sy/kO4bnIuwF/g5FKURUXVaFiuDWic
v/TN0pJS02a3z9/QDxfYf1eDP+7IhkeAfIlHCGZ3cuw1XKauMUNbscqgfdN4icDCadK6d6amQXyo
hHhIVD0SNTWY1n42vGFfGX3zqcf+Ym8THvFCqfjEE2bs4jUDMxFLzVOfpN7KcbgZ+D6F7ZjjVjxo
kehV/zUdzOKFCvHJa+F1AK+GHhBK5cf1YdqUdd0UEwxWToDXrZyG29YrnTj3Ku2lRM4fwsvTB80B
BWD0h9Pz6RF5yrtlERNER1jF1rnRBcktTQ+fxGNNXDrjKN7QO5bnmY6P1dQZUGOkbtBBogEdjloB
qxhy7BAKsxgvCpxU91sj+IWD2xNjjlgnBhs6FYwUrRPMZeFFr0ZZU7jUWrMjnFiGrUkV8PyYe+oq
eBeQSc7WaeLU9Pix600+eJkP8dCTLjl+FHS3pYer0AvY5fZlTx74VvqjMbZ0TlT+yeKQBzV91xJq
o2uuau+uQ3pWkEF7T3RLd2bVWxJjZtgB2RCm+e75O3xqVhFR6HOK28j7mGk8vkXTbqdCpZkdohIR
LYcM1zsGENC9PaYMxjX9aQOu8AioNbh+tsBm6ABPkBH14eBO4mEkg/P3n/pmsY10hmcPcnJyGEIJ
KV2BZX3o107ytmzLOW57v759/s6fWJGx8vYIawAg/NV2WYPu29hBwbq/HcuhpiHf1fOOIKEaKtEe
g6Dk/vkrPjGaGK+bEJ+bo2e//fwvYEMiK12KPHUo37oi4jmm0Qgq9n/w9EhI2GzU4OhyoHx8lcnM
DW9NAzsMSlfftWsF70Jo/v737wV9CIQUe9vYTv2j13o0jbmWDpS3dnxjiCrf+XKVL4AmTyx7PivR
BgKxSP8ivNdM2AZwo5yQwsI+GNmEGeUCcQd5kff7NxQwCZBQgutbxJA+fmxeY7QuYTyQIr0F8g+H
ybhJVvHCTN8WjJOZjrM6pQsDDkns6bKlzx1mPzp0xBoMl3Vy8qLcKHcwjWLRme+yBZ5HZflvxuyl
EIgnHiWyVMxQuDfcrU6XMvxtaM+3OIXa9ERDSEb1fsBAMzK75iUblMcYyo+NmiUZrGtr9qB6P1mb
vbr01MxWDo9P7KvBHeMAFhPQykASoHkuIVS88FifmFmwgfHxBUUmGOR0AXUC+HeKI3JoLRaZTX3d
xz191t/fhAMEbj5pQCzXSHwfDxHTxaXHnDw7dJrROqIrpseu6u5qGrCYfn56PTVOwCRtRFDol/VT
J+TUxj2KRHg7nHU3PQtS3zyr9WE6YNpuvC6sWotMraxuuzUd9zoijxcu/9RgcTZ4l2fJQD2FRYVQ
duMqkzWkdtn2NLu6dINOXVYGKZbP3+lTg4U2J/RsrF4o5k/mXTPpKx3KkVfXTddz0tzgqNnFZbd+
d5PitZ8Ov6mlpXraoljZXXC3RP7G4eHRKjyQdpn7I2xY3HutPd6c5kWey5eCT38dkajWwMi3+sTf
1OuPr0LKZk/MZ0M8rtHWiDmUuQcM8V5oZvz6nrgKeDIWOfhI0iR8fBWnz5o1TVs77KBBviv0LLgf
xKS+Vcm6vnCAcbbf9Xjp2lT8tGjwVYf9emptYJawkjevJ3aTydPDJPdhjFkwIK04N0bnOpjQ2yBn
mUYBgDKCRCDxF1VsyElXUC3H/MsKITsjdRe9OKKx0dYiJ5hJmNLJ+NjPk/T6qDAGBDcWaXKf8UzA
k1Z3KwXfIujyy4XWexmbCq/jMC80+S3ImsqCJ6yPLdCAC2ddCdO5TcCAyrBsBhIzIYbWuCvCOgLu
MtR3i03x2kEH9BG3ItcO25ZvzfeFmHbhGI19m0FkcUJVBU2PsURifs60dah3ZpM7rwNPS7lFV6bn
iYenWsyw9qpwCnrMUcrUdtJowHwij/UK0tZvdU63VZWiAds/LLw3j+1Tq3KyCL08SxHtjL1jXhLK
+sXHbufs+dn4xICi8cKqA9WU7KHTXaJsM/RLhmP9L/bOZLluJMu2v/Ks5khD3wwfbkuKjUh1FCcw
KiShh8PROvzra4ERL594ydI15bgsZ5mRAQIXcPezzz5rx8VUMjHj0O4L2yjbyLrqz71Qr98nuC9o
ASbDHHyKJ6tpIXOzEx7eYUYuq0Ppl76Mk4WMl3paKu/MBvHGMTew2Po4yvPRUz2eHLGbyoZtXFFA
NUEb/DWP3hpIW7XR+24dI0UxrRhaDGhDbqzOjCYm7ezlO6wOfGuqLO6kF/2jFP2PnbRTLOjzD0pD
0MLLahM0fyo8jFi1BsERN24Hu7oc0Ll6hOHcY7g+albMbhVeS5LZZcwcWBBuZkCmN/3kY9IQLaJ5
nOYexjPlNNRhVZAld1KFQAV//0a8Xp/5vek2M/ZLNx2p5uUSI0Jb9I3ixJLI2v5G51dty9bwflL0
2z/mxfJv0qwYf/z+om+9hhz+qUZoZrqvItSCDPUyEwuPBvnuqi5Gd0tqsHXUQ2mccXO8dX+kFK2D
QRHY2tP+LC3zgvqq8WJvnfEwSZuJo0Dddbn4sXjFTTDjBPvzm1t5EQ6Y1hUrdfLiQwby6iJd5ZJx
lse+9ezPFf8l0VtK/TP//j++ZG89SOQmet0cJpiJOn3tm1FwCOs5plvteIGDzt8ATW2vDKnPZbq8
eSleZexPiHN8ay9flJDdDq8kRxY9WPMxqE3ejorKbXDPnfbevBLvIpSItaHunux6wDyXYpmoo9zF
dGjYVtjMLSsscOVBdT6zcryxkdNh4KYCoMzr0vjytrKA+LsmYUGagRuATHP1noLZ//b7d+KNq9hs
rOBqQsQdIKkvr2LR7ZisnuUpk1Z9W3alOGqTHsuf3wzMR/ZxOEoBgN/1Y/ilAo3MuegNvPCxQta4
aDLbufJzZR7//GY4lXAowYJj0VZ/eRUWMhQw0+GTGvrpTkX2sk1lZJ/5cNeF5+Q8AiYNeN4qKqPd
ntyLN5vCG+B4xFTybIpu/ZNI8/dWHlwJAynl97f0xivHKuSsOy+9aKgIL28Jz/2SKIeLscE4Dxap
RfvIzOZDl9l/rmzBAKV4X6kyrvcqLU+5RugXM5N2AW6dq14rhnmzftr//obeeHp4/uDCIjgx2XIq
KHo9SGpY02gslRkcQ6MbLxiucj/IIaxX07J9Riw9pUGtux0KGkRA3rwVe36yj6ioD8jDoKQw2ybJ
N0FD3Cn0x4H4OL+4062lv+eltj5YC+Pn8ZSO03Hm7zv8+W3DSkNKALzO+OjJqwlSVSUJRzx6ma2m
f2u3O6Li7c/DsE53JMN85lN46zGzcpihzecA5+7kvcGpYCeV5q5pvzcXgCj8fTRn2SciLTRTHniq
fn9/b7yndERW8iIOVixHJ4twNynE8GedmIzCfThG1taaAAIgtT38B1dCPWM5gQWCKP3yi8gL10yC
CqbCYGb2ZgYLs4mKqXlXjdN8Rut966aAyaBp8aqu6/DLS6WRMKzU5ZuWpvu+d5rgM3Fp+hrCxrku
zfrzn6wpbFyMENNb4ph9uth7mR0VdsKVOnsq37MrfAgDUuphDtCkyehnbiez84/zxPns94/zjQ1g
9X+gwKLyB2jaL++RIfW5pLnCJA/gxU88gyS2mbU/83q88ToSNsaWhVqyDkKfPEkkDSY3gIXG4TpO
EBr6IZCcflMr+9En53I/37oYqzMAS/RBjvonhbYEXm5ONmumnxYtewG9eG8d2loKc96B1KzPvCZv
PUI6LWsnkZYXDu2Xj7DS2lhLOi8uO6nuK9CAh3nMzn3Rb10FNAKfNBPjATbgl1fhsFW1dsN7X+ns
U5n4445R5nO1wZsXwS0W0kwjlvDUDlknCSnBCXWoABty7bejd9MBG9/9/p1767tC9Udd5W6CVztN
IxxpGTL04oVq9uDmvnuppFtscdYY/8HrjRay8nwCOrr+yWqRuYPP2YwDvW7x65Spiq6K0fDOyMWv
VTMWJMoU9AmXquW0ydp1Ycm5ljeAJKD8mJLauwv7QOwnR+sL8jm9bWC0Vx0kVSb5/LMKyRuLB6c3
jgfsW6wfJ/eY4rtNR3PiE65L83PV9ulTPkb2bRM5yR+XECHHHpBp61IfvCpaTKjSOU5ZjotTuGx6
I58+ZGKsDsqZ0jM75uslkUvh8wQXDruae3v5vs+Sgd/cI5emNiYscbPjNczfSu8pN1QwxNMqlmM2
XFuG+9+/nm9cmbplJTOwEfJMT77nTmrtG2FP4A9TnIeSIvhDCebkEzVoCFFMOPmO016+1YtNF+f3
1379aVAQcgCjTUMXnR7Ry7uOmqpYaqoLZqRtTEUUZsehLNKLRQTnmKGvv/VoRYXCt+EMC8D1pJpJ
krDzhIukFRhj8L5s5uEiGaY/319WWheGAARdvvnTZQuRtS1UxQ25SxptvMUzNvwt50wHb9wLOT60
SjkU8K0/qzC/1BehyBYWZo7jcK+Goy9rHTtDbe7++Mfh1WcVoe/+zPN4+eN4vqgdqw0dTHDa3DkD
RBcQW+mm7119Rg9bN8SXBwJAI5DHaddgFX8lGy2ZTSrqOhZj133+MR3H8H7JhvGJ6TLzjjWa6bTM
tv54I+OiNCXZzGjUsDi/vD+salGVdgqRM03SR7XoPG4mI/32+6f4xm/FMQNLChMm8NVOYx6txXDz
wNa8EZTR+14v7pam0LL9T67Ckkz5RM13epVW+AzokW8Xd02R7PjZsDDUlT5zlTc+VxaotTRbO6v0
Zl4+sZ7Hk5UDNjHaJnqHbEk6XwQQCT7rfGbpfUO2YzWkEAyeqdXEOL681kzXbFkQymIZCAnyQ5jN
zgjKsY+REawLxQ7wNZ9df9cDJ4M3ZNffKVWjKJbgDQ6VAezd77z5vgALtZ29xf1jnXhdrZmuwQyw
jpKdLps+1HrFeRl40VgfieQ2+Uvyc6vW68MdV+F7QPChXcrDfPkU0i5J8qjkG0yD1P/iBEFzWfbA
djeVCZeUDTI/8xO/8bqC9UEpXS/KtnDyEy8hgbit5CduU9+8nitH7zOYaGcaKm9dhcPQKihQtTEX
9/K2iBcaRp37TlwGtfOJP+NhTMZzX94bYvS6EBOPtc5drZMUL6+ieGUWb1i7GKJ1r2siMC583bQf
enLnyzjI0+ZLXZZMidaNuC7NtPquCddkPH4q+msvyOozq9wbnw9Kw+oUQ3tC4j15ZZYu9EqGw/gx
KS7v8fHnB+HL4YNLdu+ZTf2NS7H5oN2ty0HEMfrlrbtVkJqdjbejqIfsti766son4Xk/66Q78yG8
dSlkKKwo6+gAO8bLSzkiaP5uwUkRym+h3/QHRlfkdpqqvDhzXnjjc2BUk+4YE4jkC/nr//7LxjfO
BoD4nqaiaSXdUWpV3GRGEG2hLRj7fsnPNWjfeE/pmSK0suatZeHJLxa5VCChVbuo8om3K0SeH31z
6c6sdadPkGfGqArtUuayOAY5J3c1D54cmF6m5TfSCJIAFrYQw/OPBcCEP/y8IRubqzsBuZ+fyj59
BX2G2u2+BORHICfoJ1KGd6of2jM/k3X63NbLIAWbHLOIDcKD8/J3gkWqp3LiMiGpoF7tHcqRiNgc
azxgorELdjqyNwpUeMxMA7bo5JNmXECn3ba2z019vH66/C1s8ajy6/DlqYJiV8sEF4/mrQfHmjFz
12abH8KDiJzhj5/uOkUKnZffElEoPP0hyUkqQSiujqq2uIz8rH/X29W5Vv7rh4vfaKX1E+pAh/00
t4J8alnnfPqx7H31aHlL/0W6zcOfHSg4s/BKMp5DuBQf9+lTW+SYtWNvulAYg2ableAoXS//02ML
Ut2atc309TNO7nSWzm/noVGgmeISgNHO51z7zmugDZ65F/d03VivgwmBOSPcFpQ46yP9Zd2wmQuZ
aWoDfsXs/JfA0fg41UH1qH0RMItpB+3PAbbkp5IMuCdntuSTk4uCvthcrKwz7GtTnFh1Aw9CBMt7
FjxPHs25Ci6rSZnBx7KGGLXxGwYiDnlSGxepFm16JLxkeD9aU6A2eU8/6IIzcHPVNAWoZmhfzl9L
VRp6l6cLY6GTcKytoRei4YlDrXrEMdPud6rugnHb2bO8yrxZ4rwH7frV6RLOeXWlxvTYzlPbAZ+0
wyOEO+OpH6MKcOVUF+6KuMu9PYiSEjBGFTIAcwwTwyQflUNpequisbyplmD5PLmWGDeDJ7xbohXc
fl/BjLD369AtuB/iSjpy60CuxUrU9RcxjNmHcAGauol8nV/XnXQ+muFgPbWz7fYx8wvgvvoKKtRB
cXRJdqGnhmsOBOXjHA5S7cn4da19FykrupbA6ppjltuiuCjKrLJh8MxuekjA1LR7J1SQyUrX1jqG
h0GQ26B8KJptQQjEwcZulX6CX6WGTee3dYBzcqre1YpG/hYAdC1Yu0dRxK1hdO3G9+X81JqtBX12
ltOmzJII2kTTRB9dT/k9EFWh/8ocH8tdH6nR3rC8dXdM9ZTv3alrq7hPVP3AsQWg0QxqKNmQreL6
8VC2gdx4eTebMXnE8to2HPezLZpexMrzy8/QybCplMPkH3ujBI8UqVCOez0UU7edQGqxV+NqrrZD
rUsOBnqNiW7EPK9ks5aQaKCE/rekaOzPU5J34piOgLbiKRCKMZfAk9+btMuSa5xVkNhqx3A+pqTI
q51dF8mXQC5TcgyAN90H0xi+J5bDuSDhI7rIM7e7NJeJ0SBsc0ytOc7jYiT+ZyT83o+xoBKUZzjD
3G0SWPy0gHI5y41TTAylYkur1aFH2fhuqoDBnLaeFS97GOYGi2BnfGNvKx9KM4laMrpkNZIAEzUE
bEbZfN95k263suXEybyXlPUl6lm6xMzQII9R/ZYmcyRT8HnqBXGUmv//X9OkqvqggQFeNVHY9bEc
IoKlzbYCkAwTkp+76CDWNqFU3wdVBd/mAWfPrlBm0hHiWWRfFGIDE2qzL94TdeeGW/jHnRMvlgqT
lWTXuka8FC2TOrQr9FUX5rW6xUfhP2VdDo1kjhpP7ofSH4adGHwcDi5xof5VQSjCfOv1neN89Jj7
yzZ+uKR8DLJi0K5xi9rZQtmbARARKN7c4ZPov2Zri+rA6ERu48fxpuRr4TCyd50z7zVtJqMrHzpS
Yto4VdLTa0rO8qXqFwn0rSlFET5Kbeg9PBslruBCMujX4jyE6ksv62uX6UzwciwV68PQTNam9FpS
z3s1dQ8MIE33qeUJFUc8i4vGASOIqa8P88vWG2HpDlYagOFtKxeinsvxGb9OpTh8MewxM+Gf5mFs
N92AiQIu8nTlZWZNqng+NldCdnUHUa/gx9OV+1jXvvmBzaZ/JD+DbknoSO+Iv69d7Utt+7Wdlj7a
O4YvIzDFNrgkZyY5eJNGM4ShBYziRpl9k8ZYR/kfPQY7PmdQmd5Pi58PcPFsvTLngFChe4fLEBtz
5/2sIlJr3KB6snI3fV8m0rPjvDbFckhUxTNJzaKJ4oXyoNq0CejqrdQhwd4kF8hkR2qJczvU0ra3
Q6VnsYkWWMyxBlEIlA6zb3qsg75a0p0a2tG+QBetwAPoqJk/Ll0y3aXWyFRjQMis+1m6E9NrhTdY
jwnBnY+Q1obpcrQ85Tz5fkMpfDElDq3ONoyS64Xvd97MTWd/Naxpalj/czvY4PgEyAOAE0QU+Qb6
SjpdD4PUM3wethXC3pJR1d8x8lz0mCzKMTzYPdVNDAQrKnezVSw3XQRGYQsNy3c2wjIlw2WqcW8M
BiQ/5joAW4gRLvAu/WycfmDh0nCncmf+UC4Kt8aXsQFZdiGHzv20Iv/azr8cTaf+uTAVxkBs5unL
khRMzRRlwrjG2miyd3wa/bgZqeebuLXgbzHXaoY5E2lWeenAeFcb2djhhTcYprVtTGk+zppVYFsY
S/jNyHDuc3+q+tG6iT3Eqadste8RuzWrjIuzNxfT8mQQp/Wp8sRAji0xIe4u5YNCC68q5m61bgte
4LrK/R3W4+Be53TNg9Fy0i2W/OTSAdZWbmC+8re7abFEO8/322/5PIrxEOLFaba+CxGR8boxv8iH
cM72DvwGxFk3I8Wa52plkF2jWsWzSsqDBM16R9rHrHdsYd0YD+HiHadIRh9Cs1xHbQGzMlZK/8nb
WilLxs5lybsjD8sSm6wcW3fDoYBU+DQK9LRhnNp4x1zrZMStlmN19IosYvZwUu7GLKW8GSvV3YxD
QCCTm+lkZ+KDj+Ar9f57XnStNk3DBv+XBQc82bio+NPNonD5XfeqFMktU4yw8eJhTIKfbuUZxn6E
CWDeMiptF7ueERP3UVVQSw681sFwaxIQz9ph8ZZe2z4AMFzwMAzvc7dn7cthTS77LE9c/6G3GV3c
uaMxyoNNSh5fYQ8W8dqo7MW6j6LZsw9GmWT2BSWPGC8yHVTt3sry2QMu3aczU57V/NS1wzzeLsXo
3Lc6IcUoVnXmhkdRqcliDjjhVaUi9pqvYz45P39/iHxVRlhriYZXgCY+5dpp28spy57lfGGOgeHf
HZBTD5RrWt4G/py+//2l1uroVzWU0+raXFmLFoz/dB5enlahneEbcQB2kbg3sy/5/tYH585rCZlu
3/nJeJmnvX3Rt4ve9f3Y7H5//TdvFdMCAt9qhDz1EMywxcqsJjQ0zHW0l4PnfJKJo0Czd/JM2+NV
LcOt0o2npIeMA+rHfnmrWQkdeAmxJYuEBrBhuctBtoP6Q4mCBwrahyQ1lC3C/k49LAZsyiSY2bns
XpS7IuD0NY7ugGkKgOXvn90bvx1+zlUvwMZEt+FEDdEmaWeDxr5bgdtFznYwx3o5AMkw850bFrJ8
X+gWJnURtJezl4R//f76bz3Q52YOlgcbAejk+rIwgoYjHJbyMJGHZUna3ezRRv39Vd56Qxh7QbVg
dGjFvLz82dqxhgMczS55dKLducrod27AwWKZk+iP3xDEeZoZdCCwUnFEeHmpbnDHsmtCrB15VOw0
XYFrv/fCH7+/odePbb0Kcw3sbKhLz7N6vxSIVmBxgkFxghmMr9qeYE3PqhjOPLbXuggUAdzdkHdc
hnAR0V/eTJ6TiBjAoo0Ngg9vqb+DHVTIaYMDujW2Xd+GN6pXIyeNSd34tWXsxFKWRuxhNrkI+2lC
aE5z2qtRc6YZsq4pL9ccOvkw1+gb48pASH75l9WL7F3BATp2tW8+pZNn7E024P2YcEQPmVEbYn/M
zhlB3nrsK+BmtQqh1J4incjVHQVb6rrSWaQ+1IJDvMqcM+vZm1dh5o6WHL1+/3QaSJXjPLByAt1t
6nDf1/MX01TnGhavJQZmU9f0XNRWVO3TjGw2tDxMffYH/PsRCBBrfGhEb8ZWXwZ3orbU3zf1vxPw
/4VB85eP91VwwYfx+9OLiKbnf/7vCXgn/Bd6LGL/sz726wS8bf0LUA+y8WqbfbZS/XsC3rb/RZgA
O+06lmbjX2eJ+Qc4SNgS3hBsLgwksYfgAfiTEXjmHU++MiyANJ/pSBBLvE5zn6zObijLQQ8ciDo9
+h8zOUkM56ksCrO7Ig82DX4Ar+iKbDs0um+7R3eYDXvZpUlTL1C6csvcdFoke99UUUnpXNehBanZ
pRaIKMN1lW+S1oGPeeMouTT2nvGREaQ+LRyX9DMPEsOxrOUIfDWnStwayeD3BRl02L6ItVGOfVOo
3OdfPRJpSLQw+GUBwkWyFmVY9PvQ/5YmWbGU+1CQlTTsZ5xWZXAMys6ZtrKvghAkuZP5O7xjkbtp
lAY9CzE1MsUhFL6AkV9At073o7fQfd3oFEdWGRtlEVwSwZ6O1Q4Er91tiT2Sfb4lZYRaxJCt530v
GmZ6r4XXeSMolwWvNfWG2+T7gCLHW3niwHfkqKCti6ZjzlQUDRRx7Y6ghAICiNjxeUMGQkDb4ZqQ
E00WiTcvtBfBvJTtT0eIWmwd7dWUzSbQMvmtGHUmb/wU/m9DYeQ1zUYvHfP+UlUTrO2GxRTQuwxb
HQeuCsOLoS/C8uci3MambWmn0fgOi/FY7ow5E2lMNAJFIauV+JJYg8risDOmC5jcGr54ChQk7hB4
349yot5WkTt+4Ofyxk99kA/OO2m4ZQmNuhmdawXAN9/KUjcytqVK3mFX6f0NxH6DkKRUz/x5dqXx
OLAOaXqiTWN/9wa63ps27LpqV/ICt9tq5LQXDxM4zMvaBNS/yyz+wTTBAbiRAFbDDcidnBmf0knH
Sw9o0pfQnKjC3WKdM8o9qx2cfa5r1jnM/UPczVGNPEFPWk0bcwh5mORzLoSKDZobtoD6MEg0NTr6
YjHBE2yNfgjaXVg6VGuVNmxPEc5lZaMAiS8hXNdVwuA5G0U1kWPR2mN467dlDvzcxmfHpEQt8u/z
c/kc/FNLPxfW6VxK58FsRSqCeGIuk/I80u5KMRI9YtaBwNhk3qqhIwBrfK7xVdo6NoG3lP7NswrQ
PSsCVkHNudXPSoFw0ag5KCQoCEsdtcuhDA2UBZUVGWqv1393xw7oin4WIkCfraKE05pQ7Z/FCgv0
0Hu+WPWZt5bHOD8LG/mzyIG1brjtspJ/tf0sgxQTWMEd1S3yyIra/xo5s+x3YrSTw2xMtbtNi254
bFZ9hQLIfdTmHHyGpLRWzMysXFUdIJ0j4YfpfDVm2RjEfctkXtwzlTRvs9FnX9TP4k71LPR4HVYG
BhIHR28phqP8Mhgo1WM8f+LC9SrkomFVjsI66h6qZzmpXbLZAga0ykxNUvKqQA6evspnISowlwpR
ynQXcdWtWlVAclX4CIcK7Ezcu06ibgfTDoeN3aYZGcpYQWCsVyrsm8vBz/1xz1K1ONuCmbPhgwAY
Wl3DIFpprbMWdbRJ28YzAEP4BZEwcSnqgqg2hksD/WUooXcRnRGRIUDQyZwo6Mj2otUIDx2G/3VK
1D0pCr3d0bF0wESjSejWS0lv77MABPJUmua0dWfT6vAchFFNd3i1ROW1Jf13Rmq4wwV2KdlfQy8P
jXd8t1lwObsCARKlENjyxggEgrthmx1WiSGcGofb8yeR/sWpN5seVZR0FAkz8RebPhKW8aUB3G0v
2bZqOzqbsW0AD+3jzIWJ/A1gZajLi4YkTxsuA+xm6OjRDJOQHlrv3eZpjSo6pIH7aTanoLpK+9R1
DrY/dd2hrUYmXesHW04sZNFkNM5CEJ+ll8z8gH80o/59ZwNl1xuyD4YvRc/p82oa7Xa8b3Ifxl2W
9dTdPh9M9qHOJoeAMnBX9VY5OdhmB1IH6bAc0qN9lRJisbPxozr3ad2bwQZla7gLrd4DIkS/v6I8
MsjDi5YWCLws5vommaQdbhvALk8huki3rxOiQGIbswM8dtcXPDhdFggi6ytp5p6wN1HQS4KoZr+p
rj0546ksaByjAEqnrBH4q/IGmUmzmfbeQIAgEBf7FqGdEGQJk2Y+9PCy30M5yZK4iMS8XJDsbYqN
6Q/yR48E9OA3Wi97QrOC60ku7XXK3rS+GqZ5Wae1x2RiTlz2UZeJ7mKyZrR5kfs9u6dg37W3wKbS
dg/D0U/32Vj5Vbop2mnJ9noZpidD1O33lGZAeW10NmD3YmxaRvSKyO831CyWFTOiDCqsSnuSCwkU
MS/nRRTdNhdsAAIEaZ+AFHcMPA0SwScEHFWDyk9nshW3lBvWu9yRC7EdsLEfGab1GWbroqzaJ03b
RaDlAqhQNH1Sk7HSltyExU7KS5c6RcWL1pCoPF7XY0ka4bzHY+w9qha4FmEcZdDKXRhYQ7tRgmjy
owlATd/7ss/8DcYW5zCNuS8ueaHUuJWR8oFIdbOP/iVbUs6UmX33k0qGG2Mclku7Sta+TmeHAqW+
nRCzGuwKqZPcV1KTAxfVc3UTRZgxMVUvzVM99u3H2UCY2anJT2QZ+3beOIzzpbxj+Dus5dPiZ0YG
2CJPjGPS2/at67sKCVwWVnFbZaWGMLxKOhsOH9kdK4nz1REw1o8IQfkPj1+ZB1rjdXqYmNQePzWQ
FMaD4ReCdG0jyuxL5IvJPDTBBMiuGQKE6DKqKYYDV3oEKTHO3hp3ymud4Xve4KmdN/4QgK6ZzUhf
k5xpf8ukSj9IB9I6ur1l/pWojEG1vBpHMHlC1uOORmFwTzIddK9k7oJ148u6j/5smd87dxyJd8jS
dUjRdPRfleJ13wdeTTxn2FfopVnQBE+loj0Kwy9DpQTH6RAL7pX8wv3SkLTCKWbeoQXZF17Ng4j9
xs1rwtnc6TpLrT7jd2vNT10zWHMciIhDRVrQ86Jh2dIAmSVJ8btm6nOW46Hijy8sLb/VXYp3NTGz
4SmyxHCJigXTnlCHeyvzFxsdtqTRQ4DidJ0LZDfsQAPHLDdK/WaXD4Mctg07LMF4Zv1z8rzsqg+G
5CftCxPDUOa2h2VyvINfmYyvd7meZSxIXbIvBoOwh3mcfIvmm0w+m/nc/0RmFskXMuyZbpZmW6td
NJWZ/VVVdj19FP7alIE+SBLewc47IkCNalV4zpg9TutEjPp4Q/FU4vdlcsteS4RflIZokh7xlDUl
orQFqQBhW1U7dPhVtS9Rrns5deeICq+uid+DqgOYE14oVIxTuxUV0xSSPx8HdL7fuU4bHnRpKLJx
lN6R0dWfKbhPRTBs4SsiAoljvSBQkZf36BmqYFOwyBBc0juf/XbDMx53VqGjXWoMa6SPNW3tsaHZ
wxnxjD39tNzn6uucKcavcCWunw5j6lIuQ2ZBE1ICMktEm442ePP9l5rz/d/KyK+AXu+0koN77ZAS
Dg6AJiFF58tbLIa2yRSLeWxMrr9pF1+6rMGmvSPBQzz9J9fCRgO4YZ3MWX/eX16ZxEICp/XixyOH
ru2QGvUXOUfm1dgV2CF/f63XVCpubCVEYLpjRsc11xv/5WIGHAFdKahUlInVxl9wd8VzbepjJ+Ww
qYdqHSoJja1UhbzEvUd7Bnj2LnMkB842ZV2YQ/eLUnJ4auFgXmrA4+cmU1//wquFCdQAAy8U7ad6
7pSmjihnHn4hQrEjIrMi+44gyudH8b8Ky3+hQf7yVrxWWNao6f/zf392+V+8qf8/H/L5//ZvoQU7
jYNsx8QzqO91GfsbNWiBGsT8hGH3n+yGfziDBjLL+mPZmLFWNR4R5N8yi+GS7MCsNks8JBvmF/nX
/b/gyn++xb/Txt9OtbZOhRY6FxGyjbXOAz5TCE7nvMjYgy8z0VLn0FrbW1QVGLp21QdtDK52/Gor
119izr99cJU5ROnQOZJ0XUhg9vr2hg3Ud6/8epT1tms7hW8M+7ZBACPNuhuXOiO8m6UTpRyf9JAm
96XrdtNVU5iV3DlmG3VHXfvFofTcNL2059Yaqthqxgyrou/O0wdfm3ZSEzfdOPAQADCN23SQS/9U
MSox23FV26kVbgnqSe+akenUrcdcj/9o9iVGpU3EXaeHslAsTbGGEK1u0b1UK7CyuPB7564uh0+M
UvuU8EhRaqPCRVe3tair7lA2Miw+mMyMlfdk5LX1N/KWgjsvbXzzzhsh71/6QvbELSrMnduVQDXt
66mV4lhN3RR+JPJGeD2uy1AA55jmpvpWp0NbHIcwmrW7tYdE1BfwX6foehJDZ2+dSQfBcs2onEdY
7FBjTmR8iIo7vYHcP9IK5vbE8pXxNUNfzqwe7Q8nzCIJDXkSff5UZaKU20jXzBehUVtEkcceCpR9
LJnlLu9aKyu6x8wL8v4mZ57FiB3cZcZF3WJr+BmO/TAeyRLW/Y+lDCx0GOWUOR2anv6nYWMBCeGk
Ys8AjwvksFN5praDr4U+Qmazgp/KJPNwmzfaMvaJsAQ/m6zZaamGLQwstw3GmRCiKtRb0jeGiYQl
pB3+2JwHkVfJuP7zXdXfMrgpnJspaiL9YIzRkDsbxl5GlYBb9q3+EVN5nzxoO1PysyS2WrwnNHE3
E2J10MxG4Ix135WzU34mBXK4SOdoxnsUPLiL3363RJmojTFND/hH222S0gleX9y7rMTt6cLWI9Z8
pr9dk8PTEVyXQttTpA6+B5QQOF8wRybjV2mXFZQWuxti5NR8Nrd9bnLcD2lIj+E2GKfGU7B6o/pj
pUQDohbbzb6YtL5LjKHd86NSjhsZuXIxWcC8xngVKPUxP2eEXeLa2ER54X+lp2gVFxGeqajBckER
dVOqsjPfzwas4ASVzsfZb/o5gmRste4yXuWAu8xDbthKf/NdKxmSnadKz74hmEvo28puGXcOSOb6
WlacL6VrEKEnBuwU2D2rac8XhsEmEvYBf4/TxgOR4PT8U/5zHVFv+pemRRDexjS7abg3Wl3CBicD
DypubLLlTB+GUrjGQ44eM33jFBfN30O3j8ILqmoDpEhbzfk1NaKwf3amWYq9ZVD8XPozGu8uI1Vp
hMPijBUiT9+K4aiNvr53HZeUqAHSu8WrJ0sHiZHIdHfsO3NHDe+qjRsw7YaBwhBfjSmT2bYo8TLF
2cjScdMmfDOcHlbIS8RDJW/aoIEVlWUI/ZQoJRy2gbFzRS2poYJBcAoLyWGwo7GSlOJGcVUuZNfG
VkkK7btEY0E7DpZwszhNCMaKzRYLwM6eRf1AIBhSxNJF5TtCsqf3YqmNCtZz4Y+x17rYFitG1x5G
u9Y/EuH67yw/1xvKwPm7sMNpl4rZv6+z8EEn3nKfUNQ7WNA66mmseMZ+xp18qEvD3yV4ivAIS9ZP
/hDQjFhTxEUgc+ugxUSWI6x0Iv2Mvv+qKCxBb9RG/leazMgn7pTeDvw7SZ/r810FrOzeA6x+aDk1
Hhj4XK4au4JtXdTzXY+sacMZ6n8yBDV0AJcady8pa762OhKfCM1l9M8cLPsnKL4KdRazbIwrhRh2
nQfzrsb1+JG8Po0rqZnSn+bgBA9BZfvVRtFj3uQLiWAdFWR1OfpdsEGR9z67Pk4LXGwWhTcmTuLW
hF1ekbYWZNvJTuRtFhnBzp+TsNxZBJ6ipvaO+jF206eh82GvBsxGP7gYZT6yAtDOtlwj6XZ1bZQX
I8Ou38Nqim7+m7ozWY4bSbP1u/T6Ig2OGWa3NwBijuA8iNrARFICHDPgmN+on+O+2P0iK6sqVdVV
1WnWi+6lkmJSwUC4/8N3zpGK+E7PrsjwrIzlAhwaf0UVv4pzUffTZhyKjkm0MWW3bpsxvLXS+eCU
fv5VNQNNoqhJzx09XlRQJbrVRUmVkBBGj2nAoQnR7FEXd68Tl30SNZCm7c4dLeuhwFmBU9FNv1S6
O16SkRQ7HejpCR66e0MWOmyJiHC20+zKh8bCwaotMMcYXe24eCm4rdk86fnc3kyWP8W3C7jkvstw
EDehC8cQsIscNfZ8/LnfSwPXdPJeu3Y/LJV+NCfdfu6EfLfapjoyeTmTaGmTkzrZ/YtoQGpQUFkX
1xpu88UrnhpSPKJFgD8O3ZpGM55s4SjjMw5XeLgMfXc/FASrEeBDKWA2RvkmY+UeDcPRHiac5tnU
1PWtHudpZORa8ubLsdthCTxuWt3WfmBKoEM7thnTrkarrftZr9v80CyMURdqcCekmU22mp7Jc7EO
PxKZsRaWh6pt47dYGHfulKtHq221TYZp5mvLWiY0ZXPjFv2lE+1wyNIG1pIpkv6D+IIy6Lr0ZHVK
D9nepi+appPnm6horkoLg7srDqXUsfU1Amj1kYPFtJh1MaY0mAqsU/w0E4K95eb7NAiFwdLfZdDa
lMPOz7P61EzVtqqI/YtGxez30BhdXgRto48Emva3lbLmE0WOt+dA9c/lmmm7skzsF8ogzfna1t2Y
fM7OAp+pF1X7kKOUxCSR4U5EUCyJfEDNDB1lbZpHwg/mJ9urFWYAGqPRJnKTzu9Z2FCs7XFqn8sH
cR12vxHfNb6nXumQ+7qky14yQYugPmngG/GjSQa5bDnkyu85V/6NNzivRa1lbyXU11bU7UpCiF6G
Q6yS9mQ2o9zHPYTiqMuVvE075XwZCEuuXL29FCR1QgRLxnl+z75mmfNz2SweUdOjtmwyjWkE//iB
1VNaJNuaUvOFPZHUDkVzPbWHK1EZDkKSquii5f2YU+0aDTjKur+1LIiNpGvaD3uujE0tieBdxVR8
HeOsLMJex+Exdkaf91gz/G2mXLXJFqvZxE1za2QZib94cUB2sWaKtLZYsPAXVnmO4V3xmCezqJ7W
sx0zrNmWTVWd0dLAb1VLtauNkQgYR3PFVhPTuIlzTTMCKueiDSzFeRpAOU3beaWLV6M5nU3ktGEj
5wZPvCSfPv0srx6rXFZvXm7nXxa6YlIm0/5h9m0SHxJ3bbejvnivILv9fhzzajsP9Sc7Ix17kK5g
i6F7l0ZU5aV2JrUlDrz4LCfDhDWz9H2aT9hS+NeFVm2Wtx1xD5HtZEOkEiUfxskCHkg1sSV2unxG
b7webcMWr6nbPGNxVVAiA9lixDJ+N+yWYWXhfq95GnZkhKoQrTlEXeomAZqVB8oExWWKn13Ytr4d
Oqr17gziwA/4uCSXjrEAhd2M8G/V4wt5ZN9lYWdayPPvR1hdtA8d76Z5VAobCzUM5auFjyRhj3qx
w6cvfSej1yGAyeMDpwyRPyt0KTsLSvOmngbrKzHexZPKSoavdCLYRxDk4e564iwSsheW9NaaQAkL
kQEWxS4jvBDRCSwazRuRrgM8X8jQ+Qc+esPh6tVwpX1J+5jc0ugIrXIFgpycwEoy24thYzSTc2jy
laKh6ipqBs2wDp1ZdtkGVkKAVyNB1I6et7JUjWdv2Kk+Np7LLM19Hs6GFEu8I1EFxIb1RTNgbklp
KN6NdpguksjrCC/n7uuVm41W5tR12GW6kwU9OQXfoIjLo6gUqa4rY/6QhAQdZDNmr6117XhfYraW
RpOzJpR06q4wJutmLOduRwKHj/ah7B/Qw9o3PQnEPUlM2B4kRQ2JaREWGwzG0F5Toyt5xO5Z74IC
HzyB/SWzUDZ+2ZCjOzCAUptShWKeXCaIGmill5YYfltGUUSxC2ILNOSydObZLhhGGh0vacExO9Ax
3rixeGKnG39w86d5nfQ40tglNKfZztx92nrmQ0uS5r6tGXMex066cdSTAPg8sQ4jrDmbRbgoa8Hz
2RWpEag0F/ProJZLZ1SgMALv0ZRCW0/3S1qZG0oY+86MR23XJpbzQYIOQvMir4c70taKg7Xk2Xku
1+TdVaWnDomeGO4mJ6N+M1n2kpKNzSwsYD9nhLBUM/uJrOjWE5oPdvSmkuPWd4f8TSPz4RQXTvfE
wp+PIktxyhR0nD8sry8JsY6zg8Yp95oMtnwfMyHB4LPxS4eD3e1gcT4Jp2MlbTolR1WfarcDVtu3
Uz/qcYh7ePESmxnDIi6YJezaJb2xcn/YpJkLpm+nNfN2HH5upJm7Nz6S/W+CknKztI71Mda1rMMq
s/WY1Pu4uy04FA/s7qyzZznVE8P56o1YYsrpxurRfsxN3zw00AfbtiqK06L3+lcnT9QGmbRz0PsO
upbrJ/60mr6NRBlPj57ZTfdrNfjA8Iua2h2J1F6kQ27jnig/fH1OXpjx4WOkmemlZxJRB10ZZ9HS
mupBWNVKIF6H3m2p3OzcooU49qoG7NaAgya9so8tG7wlQpj+mgqsJTt2749LrGXfHRz+w8U3h1Nb
8ygOeh9/kDTPOg8LUniwOX8QHIpcPHIgsplu6R4rnYIHbFbfaiCLexnr8dbABWqDbfABk6jhXDhl
cqx8OxeBx8sHAi7aR88q468M2MuL0XQ03NMgz2mJQyh9W77cYNLXsIbfs5CJOUCkmSHqIKjmqx3H
5cnRVIM7biI2rVk/qpWiJZgJptn6ZiadLec3qHubLZIY7VgeBVBHKAZpk580dcWLtaKFAnnjgnaR
5EVuSU/I+V2Kez8x1GvVumAM6KsnCvghya1QxMnKd0yOf58kDsRhRmvmBmaFRDdjekJRnbB1nj3d
2fdUTVXQG5gtRm43j9/arra+DLOanjG/gtq1Zvj2DRs870VUwAA8TrN/6Ae78U/L2srsfSUIy99n
LTU+JANCGcvKkSwxCS7VjlL5s1CjG8W6mu7GyrKnYGy9H7qXjW9KFro6zas3ZLe1QELMCGBedXQT
SxFkXf6u7G6en3D95IM7s6sK8nZKXn1ym/ZqttQjg49418rZ0UICvXX7YKKfcUO9S5b9NKM0CnRC
lTQsrU1W0UayOBsvW7rqqNmsnNnD+NO5GipknaQl+fmuW01z68fKY1vY2p9Oore7GN3ItCnY5Hah
exULTUQqRLlW6N8dVEdRUTPGnn23nEJFclO+pT1dpw3PuLAOjTMRDTNj23lmsINyFM6nfKqv9q9k
E2OfECxwscGIZOl57ixAg6qvmHr5CVRAKcuPoRf2UZEvEwyu8yjjYYw6dL0fMDIpfS8O1uVqzo8k
01hnClQzYj7lhnNp6DcakUj3olirnTFhDOB1lXsZNGt+dNFz3/BKacS0Mn9jH9SpqEkQ6naqxN0P
GDO/WTxCjq9ytg33apZgd+Inm9Velkvbo+oDZOdUCetMyq1dd9mDUxOZI1VFhHG6gHWGtFzFnaPJ
XIVzXNv6Rbgxk8FclItJMTCb7hFYaNUfuoL9GNVDvxQnph2JF+XSwPhMkqoxsIZFm/XYNapO7kgW
GujbeLKmkpSNPLWc71a5DtX7kJSZjbKja0kJ7b2ukUHnsAR9kR7HB6ntOXaggRfnc/ylt4cr+TS2
Tqzt2GWlA5E89O3JrsgQjNwpmnHrELtZ3ofZONHI9P7kx6fUGAHIPfKzne9pb7tne268H1PWZ/5X
8IuYzbbeczhtamU63XmMS/eOzsHKnomwZMNugQWpg1V7mcdiu469S0xfG9/bsRnjSE7XMB1WcIls
i6EoPxU0wUalZq5ttHrEatUsQ9dAmlWZjaFg9cdmusmsxI8W24ivRD/GGQEbPt28T8usKfaZGDWc
oLjGto67+mKTDGNP6nXay+1Ucs08tBNJRVuZG2W80/k02ZdRef166sCmyF8lkj7dMx8q3VNRW2LY
mTNChDVYh1XED5pHUmGkNF3zIo8XmuyYFC7jIfFV2d8t+NYTq+Tl6bLLCFTQtnmqV+W+V5jB3WWy
8RGmUb+gMl2UUe99a3biMwmU6P462ij9mVm6w7FboWCg3MqQVeVoDbQ7n7QrP4IbZ1D7f5S7eC1q
ujiQ/bKcyaivqI6tbyQ5NUeFkm4Nl9QnX9SLVX12BTu8EBJj8baOQW8VahOugEhkSudOzeV0jgdA
AhLQmf0hlQzoTor9asU7fM87CqTeKQIsJcodygkjBJih7kCt9S5Vn2zGTo+fGWOUIBidexiYHh5K
MmtPzlUQGg9xHsUGXXwOL4wmovtwenx8vGH4kkCCBOy22wvzV/fJLr3udiwoL4IxdscJzEvHh7yv
Ptt4fp69sudneV+6BfEMW8KjbNTR6PsY9iFncu+P9Yaqq8C2DfSq1XNkWDkr9LRnopUW6Wu3UnGM
WeOSXqkRsdxr3ba31nLTpkm6S2el7d2xoxW2KMGq3g/yHPADVnPTe20ZNvY6beNSXwLh98OGwbi4
s7EGC0cjMcuNHJs0PthqbBOIPj1nqMIBvmCksfEqIb8pM/W2NnRkhEpELH7oQsbol7Vbs31auCdt
VMk+M+uSfLV02bZG8aA8rJ2cwgU95Ii/T7xY7EYSwA7OZKFCXRrjCYVh82PxnPRG0ZR1AQdhcVcQ
JwgZaXN+NfVwEcPQviEM6kMdpfmBGl9H6sqP+zqxudyndmVGaNGtUyLb+YdX+aB4tuKD7ch83MWN
cN7TbDyP61y8EN+VvI6N5rCexbzZjDP3XS8lI0t+sV9cRd0xqlQ+IiKWgWCDeyNEsWw6VkQh87Jq
U2KLxaR/9ENPS7qtXnvWVm/SV6f2l2zXCyJ0gw5CB8DETx60wWn2ypHfLbKSDrJdbk0GigHSomdR
pU0kco2jGvtqBqHjiFw2/mGNU3YQaem9Y1CVhSXD8Rbfl6UxHWbMVhOtq/06OGYW4MkponSiWtf6
Nj6NbtfcueX8jZJeC6tiZOTBBy+obSSE0lu8CLap7iPXHe6pwd5LPrQBWnBunzm7K1jfAE7IaYuo
s/qy1ggSNoUl+k0jm/YxJ/AJ0hPfp4e1Xu7FsMY0bYO+WbWpOZQD+XJWUc1IXNC2LYUU6Lvzxywt
NaTJftdFMR/ZXZ6q5hu02cPamw9LD7iS53unEmw7+vqL5nY1qXnOHgQ42bc5z1VmTm+VmNeLHJZj
PGPI45hWHFhpY+1iUfWnce7qS1l581HYjHsm6tpDS57BpW3SORBwmzt/rZIbOfXbpPXE99bvKefw
l7uOgL0ucFpnOLhm9yE71lctQ66j26Jy9khyrQv2JMBdxVZvqbcyy9/RNlqRypMlIg55Cg3lfOEM
Hd+GZjpCbsYHmXdjaA6ZM26GFnODwM3Uvvfr41IYWmSnDfjyXJqo7GNhT2FvjOYt9gS5RSpeb5d0
UBZIINOdNBJ8XqZdETvyZMaxc2M6PLYN6ed7nyCfaB2L10bPuFO7WDzr6NDZ9S1lxHqpOmLsQpVS
djC8dvXcJc4XXEOxKZf9HBVmxfHtitfSWK2QN+vasWXwQrJYmIZJxLEbOli4VfFRO2kLeurQollO
iaSUz/coK/tsVYP26cdo+4RRy7CZiCZEiPvc5Lyl88C6KxTM8RBlKuPojBkkrWqT1zUvqP3mQW2l
a7LJy7MW032nfBvZH246bZmjZCy9sMlYttE4Zva9qdS06+X1IDeT5noRLMknjSi1hlHAvkC/pZyD
Dc9xnaA3YvYbxF51HtDCvoiuEaGbMLjO4CJDbp1q7wqZcEe4wCFEtDr7IRl2dDPgn2nfWxELwmXa
VJM8D6UzHBkOcoanQzhXqE6XLLNPvIfVd2vNYgYMFU2KLtNnACV1nogIfUprio1AK+aKl3Z1QbgO
h39o+LBFtRrqZ2MhOnywco+hCaujqCzSKVx1c+D1Cm2yLl3DI3uAPfk6M0M+aH5TWyGDTtVvZtfN
AqIKkIR2g/HosDyMkF28p4bmr/DsXZxt4nGSZjTkmt6gXIYn3E3gBccZhPY1ZpJ6qhcuS+mlzT3b
7SrMNaCZ/DpKQwM7+YGZSu0bAwyKaC1HtV2Li2H2xfMaZ8vWXCse2lZ+IvNMIoZS96Ly73st9ziO
4tkJrTVfo6xdk0hYOoPs3PJhqNMeemsiqoERsxHpjfchs14jHUl34o2SpCBQLXU5xg9WkZmh0TQQ
1kvCQNixUxwHMoeqtjRuR3avDICwbhglOFQ1myM5DY7Dlrlrpu2yYqcZZIUxbhvg+W2qF/q+sjw2
eb4ovg9rdcxwK2Xyri8nianWLee1g4KMq5liFXWSF+tPsD594C7TePkdYPAvcRobCZlrEU+ASzua
Q0zg/oYYastk0sxqcYLcGPd0aNt8GQQL3uWPGfR5OJGR30E4FAqsq6jj71iayZ5yN4aM68zKao+A
ksZ8WuwV3Oufv6KrLu2vgqprYOI1QE9gQCXIy4FU+Zmjib1lypqykhBOxeRu6tHtM3I4/fhtxCtM
i3x+qSR+2X76JBL4rH8hm/vVz/Bvfj4253iHoWhzXKzif/75UwttWzs+pHJFrkwQM4bFAkcCLlip
a1ZbD9+k5gv8RDZe9KEQd/qKo3gAswiLy92bnhO/0f2L6Adl/4mB+0NkzVNNW1j+3+v3fNTN0skk
7X9lPv76p4v8YGZU/+j/6d/afa9vvpXf1d/+pZ/+z+Ajv/3rrrTLT3/Y4ALSL/fD9255+K5Yvf6Z
PLn+zf/qF3+jZJ6W5vu//9tHPVT99f/G0OEnpZK4+rf943DPh//3H4wj/5Nv+RNzY9u/IJXlwiPI
gxhrXAL+zNzwFSRnV+iGTtEkuhFC7C/Yjf6L56JHuz4LVxrmquxTV8Dn3/9NQxRlIm6if8L0mW0T
MfN/fvH/BezmV+zqd4+cwT8JcMxBAQegfcV4fn7kDG/tnUwRK1S5eaqR6ZCD1XpzxeGBSw7pkOaC
w3RgAaaypRh9ZgCxsWjTSXSWBYhQOSv0TOxn604bazQi8Vr56iBmAzOEsaUwO7pCa4g2xmkCdXI7
gZ5i9V+4EeidAxDSpcZd1blaFbGFqgoa/wUQV5Ru95lYmW+GQG3mAxajTRdZXWMXV4xBOREif7W3
kgnvHRjbL2pw6o+Es//dqrr689f39A89/LfN9+qRINfv/eVb87/gwTUclGr/+MHdqOlbLyv5Eyx2
/ZbfYDHIr2v3yJOGNPlXuuvPubT6L5g/GWA/ngWzydDqdw+u/QuWcpxhCIzBxvje3z247i/oN3Ae
5kNA04xu7Y88uH8KMfjrk8v1o/PBuH5ysCRn//u3ujwzGU2jAbYiOzpBgN48WbM2LmE1Vtqy62yc
hzyM/TZ+Qis/DFl126hKnqYMb5uCZcTX2fCWDy3tFAi+b2SRi0OycagbeTsOmoOKTqowr3qGevjP
eA4+OaN89zBC3SLMO1Y95ScbtU2JFVDW26w9XfaIVXYwlm47oPePQGVPbCu+DB3SsMQENPLYjViz
gb/PWD6ZAxHnJvO2lxILFUCTbGGl1l89YdHVj4w5Cq9Pn7LSiD87KWZqHKsv6seZZCcD/YczGoGV
F94jfFi6sYsV3EWzkyUsJ729SSq3DGeagDvNLsc8MBbGcTsvnkYVzKPdJvgcmdXwJDQ1FaFsu0Vu
+ikV4yeLawhVTY3MDK83ALtrzdc0lElU+HnQkA6toqWfxKVORXvuGWDxWgsnH18Hy8SCw8lcZ8c0
Z2R93iRYgBodY9MgaYbkPmX0eiHxF7bI8RjgdY05xZFhLl65abQ4eYISaweUkNWwM2KiysMaUuGC
zHl+MeIRVZXvlFhcih0/+36woe/dmuVecjUknnRN7SFekjOPzmbCgTxYmqxl0d75B00frlIMFe9b
yLVpioMqk1EypHtLLtaWtSMmkq1rnXw73TTXDbmenfouf6J7wuso7h79Kyglr8gUSHYe6pp8XSkF
LkaaZrtO+r4W0u1hU9Qvlt6ELEk6we4Uc5HnVC8NmjNC0lnzuonf45uA5B+O6b/5nPrp5v6Hd/X/
xGv4qvD9x6fZWb4vP3GvvyqC/3SUGfYvXHIChwBuzCso/Zc72P+F/0jai68bDl9iyfyXo8wkl5sC
kGMFhwugcZDq325ggcAYu1qctUkC+/Wrf+Qcu3Lgfz3FaFQwGKbQwyuIZZfzdyWfWsxSpd2VWhjZ
2Pk9TgLMpzR5x9K3e3QZr9797vfyL6t2l1tBGMSKgYqD2kNq/Q0rbqvKzqGR8GaYiywCNtAiZqHv
Y9X9xmLzCP3nSK9xPe1//+JMWqKrP7mOeoLK/e8MCgDWi8zre8kYbIGN3RSNE6f6Y+MzTUfDZv6q
aEu5SPDvR06lZ9A8XqnnXSG2ZecwEZCBTPuc8QtAfbJnF3pVtopJfZpgK2FdamvCwKXWXVZmJoSN
FrNY0ib8FhRzoseh9zBFKLwZ20hmV4V59mdZtIe08Dn1GM4OnChaKeqPWbBKZ4kwucmOMTWKNcan
c406CCw52VaZwOYN59m4jwrLWwaMD3AxuondoVR3dGzS2PRas+SXrEnmj6GR6oS4pXG/ldlcWxdv
Tdw7BE7xpVlcidwHwITdC5tBEGc8YWYW16hcnRAnddUD/Ph5Ud8WGbhCvc457gQoTRRZx33P7zJy
4s42cUwSS+2dbUolM9SUWUyRSDUnneAVaUH318f7I0lGUbxVWtqbYTdpZdae5gWGMKK6MzHuZI9V
ipOHnAkrKHuuPfwPrByWuggSw1H2EulZbK3mZqW5tuZdUZeUYpi/e7nMonZo6ulLm2ZTe7ETcKAn
b2IJiAddbduYj2ctquMXfFxytbBHNmdVhK6MqZU3Hm0dkc5k4CFDC3BVwpWMuAUWtOZW1YglzE2u
I7q3jlmppY17y+qTZd691MrWLSLE5fqQhDpRlR5clGUtDbAMMPF65/atqPJI9pnplrfr4A461GLV
lq9JRqGqNkuTMlpvmPUBbxPP3uKSjtHTcs8LIKAHm0I14OWfl5bqMAgk+Q8TvFZHjISGGPPO9sE1
B1XelVKzbuPe1tQWH+kRRaW1dq/oqniI2lEt5RZhXK1FvI9ORSDk4JOILglMiRxZoGi61t7lfsy7
xQOydeNkC/LRfcBtqHWDP1k27la9MZOXoStrZl/833TGqsvYs5vXZl2SkgySjnMcv+s6MqoMvBJ7
AvyQh9p3WxRhU88wUks8fxdD7e5NlI5lpLfImQNgEfPWzUfFu2lm/MIqRw7m58Qcj7GTKu36RjiF
Z57xy2zZii1jynii0ReN5aa1pvNjZvZK7WNG2/xVJGwwkXwqjBvnalJLc5BOjg3fZMcGVGee6/ts
abBqkQBVzXe9Lqx8b9fDkpyU4zJ9BK3p3sFvGHXntpwPsm8QTjZEOACOF1SWyXrsULgw7VddrjqW
42xWhnEbz73mlNvanm2HdchYjjv0DG4S9XHaiJ1SOkL2fmgYppiM6ffGohyce9Gjl1Es7SUJUiNl
zTc0Gr5rOsrgHHZ+YH3YZTYxj4yt9G2C7WkZNIyUMNbXWLrc5Wzv1b4ZyukpF4mRXGI+yN7Obo1B
PCazxeO70YrCyl7qmlnS3mRGP1/pbrwIs7e50rRCCxtIuJ7AnorwD31eNbm/Tgk1JmpGzb/FkeiQ
zSwlnKPCciI9aAZOlbtuitPPiuHMGqZYHxiBU+TooA0/TW5wdStMqEh9fZSiGNOt7TTaFLRkh5/y
dfawOlsne9yABdsourgQyigHb5sfeSonN1pSO7WeJ4DtiZFzXyTYZlqzz2H9ZrheU7KhbnzWy2/L
1VrlIUaKjP4Xenmpv6bVuBjGm9CqxOe5nDI+zYrcykZWbHLw2DFqB/KEZfv0mbRVBagVjtY10+Ud
kV0szSQ0l1Gzps/ZSFXZPv/x+ugfVj0/1Ub/27q9f+6/EtQ97V71c4VE3/ZbgUQdxBXNuAHx+lXQ
wyTvN2GQ/wulDuUCRk7Yn+jXvPk/DymE+4vLXuEqPdMd3LC93/d6aIN0hEH0icgKke34f6RGovH8
2eqIYRhHK4O5a0oOjjBYsvw8psB/NtEBsq/jgnWGPsBDMX8He3F5NAsxsW+6EkKRG/O5v9UWnSla
4NvKG+6mBjogslttEaT3JBk9Fr8E/QJ6zmLTT6YkJgQHC7JNCjo5nBPoFf+oIzb3QAZH1T+7M4FY
B3Ptklc50IftIS76+OJPSfFNn9Ba03Om4LGkwHjfTOJ5Yfz94Q7yzvrm8gHY5LHKv0jkN2A2aBPa
PM3fLAQZVWTH5Tt6BBmus2R97RbZjZb48ktMr4Xws9cju/DNV62yi69SFdXG4vi765jXUwWxy7L0
+YpKLF0RmFjQ3Hk4xkpoJJ/mdHE0QoQ9jGGwfF0gk8Aunoy5aW+7UovLqMBM5X6YE+9U+tLeUfLM
N25Vj6FasQ0MkCm6G8FO9EZMvRpDr52dT71Vb6iYWEHoFYOgqRN3OP25YCIT9EBtrRX61Ixzyxra
eQdBgE8Wuzxx1MGyuTuc2rtVbizfRaWz1XCLJxtNJmmLc/KEo2wDOdl6yd50Jm+DWYz3LEf9OmrH
6mVje/GPzmtggGm+lmGdAt7a4aiEY4UTnogc7b590BxR7Ep0Ns+OOW21qUY9Y6F+MNdEbGsO3Ch1
Kntbx0N76hvJCv1Keq4sZZ5zyobbNBbomvNniUUOtoFe50cG1jcvGMjEJ3Y4OJHX8Vh+dmMqI60r
1r0wy1lezcHSC+t5XCoA7LGuyUg/pkkHSQUgaG6VGuejIv/9qqDCJrBu/PQAR6IFTLy1R5+SPPSV
sCKBrmTTVKw5fLD/bZsOLRoS3T7GV1V45o0sLXJjQ/3o8/MUNjf4Pw4sOdgcZbsEu4mDMhcX/y/z
UmHeETm5v5z91rmx2woBeRqT4FssWghKZOz64nptIXZ7qjIXLwegwM8VOzEqMTWUh6KXI8lJzAZi
K21fsGtg11lB47a+l34oDujoV0+WinKPHb2e3bR460LZGaeOX9udNGEaVYkNKlHR7bFacrntyvK8
5mWzxy4GUhnsCvflqcHxyEBl1OZGw5tQUrwwWFW4ry4DoSDc36mfqicLVS+A5oQYKEswppTLswGn
FDDSdwL0/SmJdF51HEpbnFaqxginkK8TMNShL83kAYeGaSHKobDDunFo+ItmvvWqOcXA1swiXRvt
sPD13brq5W2Pfeh2bDPzEgvNv1VJtd5UWpuQAWmr0yr1FQ6+9K3POrHMcAEtO6h2lqdWpu5WuOqL
6ESyQTrgBbh1V5dMsAJk6v+S4M83n5LEx1Vi8rPe2wL/iWOiayazUZRIhyWxnqq4JbHVTzt3S87G
/KXHROpqZLvB9423HJfO4qs3G0UYZ3wbGvyOZwdH7XpN+GzNAsxDt2+9lKJF5ukUcQEnYZxUdBFa
12WHuHNaGomkeJ2cwTwymEWkdmXlcT8zj7XAi5QRLGF/75g2ARHhlbJFLyVD2hVQBoUdz8tcZuuy
c1P2zFfTXh/zZ97avTZVSULFlWvT8K5Ejuc38lPckHGImk/uVMUiSvwKCPfqd9Qmttj341x/y0lg
CgvwzLDNLOcSE0ehR9mvgoNUtuLBVT5i0IbfYZdvgA7EebUTTh+DblAFSckbeT8TBc3yLsHMB1P4
OqrGYmtCXcxjule1TvHXNYeiyG/JLmfFwuO3B8kTO4HTcy6XlyYZj60wcB3v8rMux40fM1K2mmNm
pdvGtbZZrxusL5c9Zic3CcwShq/FY09xB1GNSRetlY4Ekq/ulNC3JfMtPF33BaCU5y4flnzU0QaB
Lb21qwixj9qKbtzVo3HxjI5Gc8Vuu9yY7MGxij7RitDcFKexhO+d6x3DPkbs3Q6HqwOG17tUVTce
pZXbZWHDfKxMzG0Vr7fop9j54kpIQvmwoMq6LpQEUGvQzE0DeaLAD+02EGbDGl2LH8BFORyQZnIR
YeFxnqA8NWu5g8oJ5l63njjgfIGb+4jfn8P8IJsMmV7DSmc7dAdnuTdLYltQfZgbo0zv26mqNiiR
blvTPKNkeMzLfNuhZO00fFDaUjf2tl5YN0Vhp58Q7Ot6lPkk7kXHZZtquYoqL3aeWwMFySaHuXdd
N8Usf/r/7J3JjqVItrVfpXTnlDB6psBpvXcPbycoPDycHgyj5+n/j5slVaZnVYZy+uuqVIOMbDjn
AGbb9l7rWyyCuPwZvToLth8W072asmoPXlrbQbdAEp4gSkY18Glw5DuMFeGKay0uayv5IR2WFIBm
KNTSGFLvsg4nf57emaX3V7QmUAkOyjwVbRrfOPgko9aFllObzXlGpRzOQHJ2tEHsPekCZ5ZFmBuk
wAUon6ZIV+hfmvSYSP+mwSgSDgD3kWh6TdQy6N81sdvuJm97k/vxI16bK8EZh67z8L6i+FGNf1OZ
q3GMJ1/xMjUPSBsfbA2lO8XL9x5YUFApWFo2rVYI/ibHU7lPy5bMZe1azPp6VWLXDfNyuhvZF0Hq
4lKtWUzKOXnOR2Q+84jacenOSdzd6Yl52U4Gi+RYHr3BjJnA69XzBJUrooqYjn1b1FdtvbjfJ3o8
Z7ys9QHvZgcEnx7K3oQLH0z9IF5TC/WSwyLemVky7FwMlgHGY++zE9LAj11VmyKoeEkHXXud3PWK
nYS+zoCwKYgb3/pJXN/ZqaGY9GDQdqyB09YZSQKSLt7i0UA7pQ9iR6hxiUPALevDlHqvuMRsKE3x
Ay5bI8hzVj/H1C3od+Moo0Z1SQDQqbp1DHA7Otad3GRjItn2OYZIg3O5vCkYEUhEcG/92rEGmgBm
lXkJBjs/l506jZP2KhCWwr0ZwtTr9rh7yzDvzDt75YwLXuYSqDRhG4bQDho+lZ1vaJ+dRPGQrNP9
qhf3g+1LqhTB8ysv+tLZa0MTzalffOY6W4a2IoCJzb6Ak7oeco7wx2JEVpFSpuIvYrJuKmRvfasv
j12Gh7pAxBxKpm8BavtXQm4+7ZjAh5aYpOMi5YXj4jMHxfXs5JkdJviDApW7+LziSu057ZpZNFp6
y3dKlbySANXPcCMEho/pm2FQQjmV9T32xExwQbeeilGfIxA5uJPFfdp5N4hFTPByrVguVep2t53r
qn3Rp2JHRVxGbaw5cNWK5iMxVoV+XE+XR6EjXA0dFSff6T1iIfDIp6IFUHXoKTUUyfPc34H1Qxuf
WS2qtFmn0z9j0vcmAGKrsZ5wJvHXwwQ2/yjg9DQImGkdYETVon5owNBl3FMdU8C46OfSaRd821WK
YChtwU/lpHne4cUs32iEcEFj9W7ivFBX+DpQaKB+vU6ceb3tZbmax6pu1ymUpVNfdYvRvukz9suA
mveE7nNgN5rHU5tCXIe4ZCN60rxLTXPtQBkrz7arFeah8mS7p/B2z7Obv5DmNKITFiuNiNESF8RL
Wy+kAVDwlOAwMtIW9nNWdTt8lLdrinjMnuf3eRrEEVjAXN8yE9IlUivljU/kHWj5QfYxEhdNc6bz
qlQ3H3SS7K/VMiwXgxCa7SD1W/SR2L+mdrsDHchVfMz22h01H5M8+gChO1HVePcxxKDp6KOUqiJr
mNVj6um8MHZfi++j36ZPpRmvY4j6x76U6PAmN7DGfjpUbpKoD1MrHCeYCo2bvwiD+LZ6sXLzrA9V
5lw1TVPXF6zVCvOLkWRahICqQAiDca4MFo9pVriOvU5/WF/0uD8ox8r1vQEbjHRXRDT+cz23XneP
yZtbks5q1u7nLlfyCNHVKhhk1UY28LI7zM/mpNPc8zpk0ngBuC6so3RItAiVHbs2o+W6e5uRSoN4
qqpMRcWYJymipHU1bkcLHkRQYeCGm2ItnM+CdsWptlsxZEhe2CTVw7iw7XeCnatv6PHUeHIcVpqH
dqxi45qDJtu02zoFSv5lQHHqg0kiqoT+5fi9Hhrar+yMVoYk2q8k9HzNbk6rMj2F7wTR17qM2Xwu
xkIOF1NMuW2qiu9Fgz1Y1QLNy0x6kPc1zjCTRKuf4J+Sk9mL4r1EXBulqzFuPn775C21c4vYUg8b
wtr23B+GUm7nhfHoICDUCNuLvFlLb2fGc98yZO4YtujAiBON8jUq0hVAi9bpUeFqj3Wp3ZhgJIxC
OKfY7FxEjC6+8a65YduQ2BA5zVapeslLT+6coW13TbXRzfxh73aivR+yrIdh0PjX2PCrl6bxvsdd
5x0tZ3xC69SGFRpJOl2NuMVAnT7EuvNQVnxOJavHFeXyror7EN3b2a+I5syH6bbPrGiSUuzNUrsQ
hYL/RmoKncMwtyQupq58mhwp90s2FyRWtSLUcfAujfmqKv/MKSEGaWfogSabg1H0P1Fb7eZmeZom
/3pa8meM5hYpTcPc0z/In7jVr32b3qb4rSJNa7+XzW3TFye77n/kenOsnOVyxaFyHPPu1cm5AbMP
cGeNEOyEI6wvxp7tKW+hfNDDezJq/b7t9H06ipvBp4HZV/U59qefug+9RxLnfW1o3YOFXwLvW3Wb
WNN9sbZXojXQfJEsEq5yvCLk5SJ2jdt+Rhve6P2nb9AYaYszJInl0jRTqtCRYr6Zd2AXKIwx5q1N
+bL43hun8+loFvHJac0lpA8b1byGji4hVTxPdXas2s88rgLHiW9Lb4MtmjsarnsWX9RvuvMGLO4C
It7M0Bxr69pZey3ODyvHjaT03jf1O/6Mk2eYtAcJw0G894qeYw7jKTsta/xaevkPbC/GhdBrrEnV
aUEFjqu/j9BBrjv4Wk9zYui7wRoPg+5+1+K0hFimp3gpUPOOOgTzxWyOil1QJv01KWFYokdj/d5b
PI5ZjfbXGyuCOAbrNNBFZJCLfddZTeSKfGS4hEyB61fw9s3GcmkwlZQM2LV906d6YLKgh4bIL0iE
vSThPMqlyAOk0gT5VuTFB5ARJzd/rAv7rqM/39q2ustGBimux6+MvtH1sxPc4qO3DuHKnxfScg9e
Xz5IptN91nF+qQ9JbjzolO4Y067zYn6a4Vw+lkO129SrOCiuTb94NKFYyt47p6OOLkE7ZKs6Mpo6
KtWWkeqGYHbLXTJ19UE3pouxj48qXs4ewksm7I8l9hfHK3fCSk61Xz8Ynuxo2ZRnobJIjFZ26evi
3NMfR995MjvtMUYjFcoh+4mrydqRF20edKs/x0u9Swz/3lziDhMsLzj7fAsx0tohOiPDnA5Fuahb
b9W8m9Fpb+ijnGjZvORd9hFTGOLNgkfeFzH+QGu41KdRACttiLpZzAufyPAj0iQCPVgx8rEWUQ5S
NMoZnN9OUy1RspMhI/XO2XGOeppnYeKAh3qeMVWC/9lXd2WaGLQL5EWm2H4RPsMZ1cubsgKQ2UE7
3PiSTnflZfE3u7D36+T790PC1L7W4PouUmf60tLn8A/VaCKv7a3zKi0cxUloj8XOKnrtSINHJ3Mc
pIZlP/Qrz60lQ/a2BOdre7G26OaLhX4SbY+72BygU2xiXjqU8ELozcTaLsvHo11X9aHV3b0xEfzS
N/b7aqUvneaf3ULu6DfxouD3DdHXXxPcFCrdP7UJy1XREaHiuGe3xP0DiQ5K8in3NigIHK1Z1wBR
XqumvYS1Q8gV5MiiJ8bPAuRS+H4IYOijxjCKUjUw5exRTfRRHi/jk4I54yNk7hqTJ7Y7dGzZDWdG
17ZuWa+DuiWo1UYd01PHgwDSroh4uo9jWKG1s1v6+1K6J9V6jzrhQ+Na3Rv84JavToPBaa2mRheU
pEaB9wdTgr7q9AobxpljbCNNHjcLxwbEBPr73UvXHUjCb2riKJ6VubMXiQahRCPus9Pb49gYP+tK
O65i/fRUFpYQH4NcOSXvdLxdoCGuZR6/ZRvAQvDRu5YKunTuU6SMAYanHaMOeoI66MzMbT/Gtj4j
d3sr8vSqnOJ9L+bIKddnEsNehQ8zIN5Uu9KhMVM34aBNt16CodfuL5a6vZqoORj+BoiZn+YV1D4j
lOe8Km5GoTYMzEXdWtcZ0Q5X+GjAUGNiClTh1AFjvp2z2K+Lsm7wil1jUGbMYvguK35JIFovThQS
T7LxcGNQig/NK/2007zJ1YeM0VicmKc4ni51H2JE69DqNQin4uRqPIJ+iXr4phzmehHAcr7KGX8G
Xp2B76zw+WOwzGYijbF74iYAoVCY9rm3a7EXuGYOeVtBs0JqbyMTGuZh8LBu5LRWhfVqAb0IWwlS
oLRocTMXVxy2pDrLyuJnSes0pL33PnALsA5O7mFyuiP14GuBOSsUKU5SsuiYy9cyHDv/DrrKYx0P
/vQCfxa4yjmzFp+BMNE/U9nyX82a2IlmQsa4mUevSjA7PiCWqMjc0TzJEFtjlKxMwilxGBX7lcmj
jKAJqXU/aTjDutRbYFx72I8vGFcVKd6D3HpcKzSZ3A8UbDtrcsQ3wrLI5c0s8od3WWy7n6twR7ZO
VtiOI9cUfzQuuql9gQX/M4MWet+s43TfktVU0JXUZt5zqicgzZ5kjUhK2OWXq9QYNDuJkq8Trlu8
zQoQECcpr2anq6YC4pVktuCPxiOVM9h1AM8gO0EILy+zKxcOjkmslXu3GlJO9SnrBJ/Ryx6NOYat
1MXdxkIyJ9gUyVyv8ZE0IW6jP+c1T4S0cCEeakJ5uhPsJJia3HZz3g1FN9DQr8G7MK6r3ozc6u8m
T603YiZuMKwZ/P+LZPm3xJP/nw7dthCV/y5KuvhZfxElbf/8bzM3SzAhQzrvu8y0LOH6TLx+m7mh
PELNSOY9/QphQDb+98zN/icTuE28g0vNZb5momTq/qULtv65zeG2P2eeQKvV+psjty/SHWsTNzG4
M9E7eIwGt4Hc75CScaplS1WLd7AmmLNfZpHP8IlN9Ce8r3Mp7XvA0LDatHHIf/rLYrqEh9Wzdhk3
Gnj2waIa8A+6azPep4IX/fL6u5/y1zomc/uAqEz5PywHJMz8FL//gAZ9XwIRh485dUTDQD5m0mJX
ZY0rdR6ke/jrq23zxX/LtDxocY5joLX2yCSFsel9cQbgtVMwe6FYZ4lIIsKyyidJFu7d378KQjAd
grzhm3jN//id0nQpCNKDzpYsjBkKIqBPJYzi67++yvZZv34XFmwwtq6Ltpd8jD/8ch6J64lrtHTt
RJXvRznp1/6cDsfasZMLROD+Tk/lT6tLll98vU1a9qcLm2Q5oZLVsXR8GeKCZhk7mnJQFhidHhax
TCeyT4u94AjwmxDyv2rP/qg8++1+8YggO7MtMrn0L7/kWs/SbldFVrHIazqxBDWka/t90tZP3azE
LwCsf/piHppmVM/oLRiii69hNQREwXbRwW8VS/Lc08XaeRbQQkesv/ha28f+wy+4SU08yG+CaTgo
zy/ivZy0O2W1zPpi2jyRkWfVrrYm6nCEPqGtT/WFzxHgb7F5+S09gcybKT6abQprn/Xo929abI2b
TzKjpJyUW+3WSQ6fYoAm84tf8U/v2HYdhwttDhyXTOY/XmcETurTuEQtCA3phYKpoS8q8/e/fvq/
wHJ/+zoCpeX2P52//HIZO88X+GNeio2rH4JU4lDO/dE6ZEnxTSrrqkwaBFvWoVMxPAB15HE5opg8
UbpeLT4Vn1AN3sX1F7rM//TtSWM3bMPQkUu6X1eYzK4bigm6gqtdn4Sdc4YZmSf99bf/D08q6gl7
S28WmyL2y73U17zyOPplQTWpyQt00RAlYXdwDcPSXIrhF7f0T68htxTvAMJWBBwk8H25nOUDpfLy
OA20PAEUaHlvYvQu8FGfE7tJfrFG/+eLOTpKEVS1fMM/Pj92g6XGarnYZFX1sVr1/g4wJDm/hWYa
u9ho2189Sn9+HQ3eQuGabJS41IwvVwTFlauJyMNg9Kf2OoeQ2AnvTB7BRF3tcNo5aP1L5pN52MFS
iuUamQVNF6DzTDnp5Vnk8tCDyJ9SJOq/+On//DyhLSbWyiGjC+P0Ru79/VvrbPsmnzkNsIOiWZjQ
yBjYbE9/93niKha/wgZ/RTbz5QaLOEs9rkSTpdOd5WILGZijMS/j6ZDEWe7/4kuJbVf/4wLI9Rza
riiLWAO/LoCYBfS2tvGySx1MyHkcHZiNzZoWnxbIGMS0ZpK85HaS56HGDMiDduNpz3qaExms4qn5
hQXyP/3IJupkCi7Iys7/Zpj/rkrqiXMmMZmvX9Hz7I7TuA7zcV5M2hF//Tv/6kJf9rMmH1J7SrlQ
3eblEQ5auhNC/Wp1+FNlQFuOzRmZvKFjZLG+PDNGT5icM/Lr1puiiX6zqcPKjZEsEKw3ZEdAEURt
WH2uZmzwTfqr5eLPqxPXJ2MCjxAxheLr3W1E6S5ZzxpI9xnCI+vhnnytPvLJTz3+9Q8Kxv3ro0Ri
4HbPkKhxzT/FB+pb+kZuppxkaaG1x5LBNt1/BTaExRF4ZjRknv/NsGYSW9AnumNozAtjydWyhf8h
YoE6qYrRPaIzqEeO26kkABxkAGe85p36vq1/kPAwAMRScoizwE5T0MPUW4lE5g0B+rWXOGbPWtkB
OZN6McVhNxkAomALlNANVbno9+mcsfHUBAipKkj6NabbhwsOHVLiMXmJBEbYPopRe16nEsRdiNWJ
Fqa2jgpxtTG0UDpmpx+jSc3baAorDz2+PPtIUJqR1dBpiXNhNj4OZwaKPcb4qS+KQ+dLXMO0p0HY
G+ZiMsvgPK6iXp/76qCI8W7PvOf222ZirC6R7KMmqhyXsBazrWx3CSxz3HDvcPswm6fMSVK61WmS
GVN8pTrpJuVdimFL+Rc6AhqVv+ayBrUYTAR8oBwf02r0rePiC8YVIHbVRnzYGBXgDZq4/261Zn8L
XSO7Q5PqwpIjiXCka4goMWwzC5F8QZ73Q+EXbXLQc0mWzSDr4m2kkfWhYIjR1SiYy8KfdPMqHEnB
vC1WN37Nqlyw+8PGSYKBty07GymjpJMoSd8lFVhleA9nBFckDPljenZiM3sdyStVFythZ2S7QYJA
NTBSB6oX2tUtKqak1F6ZQHrrJszKwXuxZdgaP3CKoTmeEvy+NIY06xb1X+2ewU4nPbHmlFnRIOfc
iXISqQ7rUjLSzeue7gD5qcn3liAZApytGFVIU2gixe5WZvIiHeXyZNF4GvZw1qoxglVtHZM2Y14C
h78y0YI0E7BdVVRCD6Qpt0aT56Dcy9Nhvk9VnVW07hZmvl5Lr8Z38XevBdD1nu0VxlykJkOWm/AP
ouRV7jaa7QegCxUQjtz3ko4Ll3XJE+dOCuqc8JFJ9r2805py1GBuAyfqOsvPIuoh4X6rzXXW76cq
V+hdTJygB2mJtdyE+clY0/XthkgioNIfCm921M4zag0WBtnGbnK2rEarvYt6dDotO+VsVdmJE03t
HCtNgWebGFhUhzn39FsXbOs7mdp9etXMmY/vFZMJTTWt9K5TpkckpXBISMglhwTHIEAw8++SlTa0
TVCqFiBWSH8Sg8eIBPrH7O9ogxLfM882Q7PcyEVJ4py1+gF5K4gqWB+cmGEjcVehb/T6sE9b5sQI
82tEgw4IGf6T6F4nYhFyfrqhFQB08EmQay4n4HGYOHoDOnvnrZe5NqPfaX0caszxfVthYfC7G85y
0KGlC6QgzBsFM651BQ9Epycl+gt6Q0FfJ5BWYllicutqc5o5XGZiCeOU7mPoID4FXpD163fhQ2Mp
F2FNu5l4oVNGIJQRjbXMi0jomnxNJyZlr8ykGBdZcV4Se0jy0I+29ARvwaoc4+AkFs7HRjW2efaU
K5GRutga9srpOECrsjKho/ZYfFoJho608bnVgKTq+Y/Ug+R5qAi2OhqcOuqdzBVSiNYtYEXzK6EC
6FTetnuqAPpeKY0VJ9g600vIoQRaImPYygylk7XXHSzsl9If8s8Gi6IXTh2oKXIbUfQEYOuql8LX
Vyw0NA3TsDJrVgkTrXq6G6ZxzOmyxnMRan1T9cAEC/s+IUTdCXEZAe50VvA8yOjzxkRDlKTlRV2S
BPDQOwLQUggZqbUOhpHWKK20HhvgvoORrnbDWELsnqY5Q32GwStMeM/Wgomln3jFkaKfInbXZoOS
3EWFyaTvf7p5bKvXKpU2fWsxKpHi01kUb9hALT/c0pY1Tlq3Nm9TgksJzpld069nHlicGVtaNStO
SZQ3LnY9k6FyfEghoBQqzBkRB5EpsQ6+sZBG/ltt+H99v/+xKHP/e9vv/qcc3svsxz+az3/06c9/
hE2dNL+3WW//+m9dQOH9kyO1w1kXCAATR5si5V/Ke4FpkQrdp+W05cdspeW/lPfmP10dw4nP2Yri
xaCV8+8uIB1CVPpUxp6JNh8K7t/R3dNI+2ONRCtq6zMaHg483+EU96XfwFxBOOgt9ogdSJZIiAa6
4lFB0De3a1tfjkpDCMPYqCh3k48j6Iy5Wb2k1oB3enOXtaE/aJ4FI5DZekRaHvtZstp0yeuRYNFo
yBfIW4XfVA9LRcMPOnPeNjvMYtkTYvzJD8uk4tltjCkF5Q1u/hP7oq72ixhQJEKXd4MhdYer3mwA
1UKdQcEzePRUD67VLCMx172LPMxdEyIj/WR+ajPXr07DCPLr2XNVu5zFgsQxGrWGOFVI9dbREA3C
3NGm4Qm3RxM4AVcVv1k9fr5o20qSIJeVkmx3ijhE6qJkBDpdpVWQ1nZ25WuLXQcIzyT8L7GsWKcH
rXivXMN9A33KWHY2bXbwXHn+05rl2UurhnrZJ7PfXxdeLdHi+aVg3YKLiXRYEcDqW41zmuYJnQrj
jBI9giBFx4TM6oWmTIxst1paQ+rshGkgyBrC20J79eQ3WjdK8ZXwOCOQa6lWrb5YHyYCGjasqB0z
DbWbhvQRvkwEHAyMvwmq1DvoclAHktn6NyizJcBrp3ZvndhhYjU4BiGm3apVAXpJNG4lyXlDaOnS
Yjtzyvy7gpF1T3geIepd1jswhMtpXBCaueZlTbDIcCAqYCtWRQZmWKQeLGGzRhGxV7qLatNAR056
qOfk+f1MroNzv1btlB3xA4zdidGPK0/dkGN5qiwQjLhHQXhFS10KfUfIJaWbIRklo1Vm5UV9ptkU
ZCPuhwMkcGvZ2VTSqPbsTO8vC3aJ/jJzcq3ap44j50g4SqfYNNgVzl1haC9t6Wr5u7fkRrdL+Rwt
bCKfLAfiuVuIqqJAXJzkZptH1WwlHqh9c23QTbCbs7eYEF2XPAXVB5UVryExtIvctVLN6qhV+CX3
7piz4I8QBphbrj1JH98aQhfsfSKwoofLonX5WRXkJGRV28/7NGM+iyAiT7LLTNKhuM+Gthse7dIg
iHiWhOO9VsCaJKC9sc++Mdqa8qsCMOwZavJYXSDMMcZrLMD+dIPGsIcyNs2dt5dAdFOe18IEUWn4
hfXJ59bwImDGEFHHA2Tvu2URWeQ2RiPvbACbBLDpi5FR2SxztiP20qZUS5M+O4kcu1igOCiuEUqZ
try2VeV6NyXGBBTsjAvMM8aMxo+02Nbx9PuL/emirZkiCy55sdPtSi9DvUB1uVNZVTb7Fh0Tekp7
qtIjrl49P/jk+4AsWaFMXyXxqNchyS2yujZmhm/7OBG98UGoMGiSSo+H/taHoqaHA8o6nHGY/JMt
vJj41FYviQdMGfP3p0brHSgAGBqSnUFuVXbksLyBd8upy48TvQeEOoKV5zizWKQnkF6lPJY9BO/Q
4DmKz5g8R+9Qr3JCmdTZrYVGWihKwUzgN7HNlPN1g4cZxnVTZtYD8UTgpGQGRynq5sV7svyCj8Pd
519CxOeBi6vHNkq9Jn8tDFd9tqDgP5di5ghTd0vzTPeXqyOr5A+0dCTAa9ZjnemoqJQVelYsgQRl
On93dAyWmzTrC+6E1fq7NvbKcm9pc39j2L0A3LdK9zodV/2DQSIm6GopoK9M4LYUrSQ3+ymM1r0u
iLREp4TC9jl1GvXZM96Pj51lqc9l1uzP3ACmFRRtk9tBLTqLlzUtm2dPdJ4R2lCEPuLG4PEhlYCX
tK51mG1DLOnam6udYXddl1d/0usxSBtHXxD5zHQr83kzcWU2PuhAN0nOOBnDJgoqgRVnJ+V5+bBf
63h+mnSUxpeiyujr9tRwh8nGAH0aVQYBlg1Dk6hHLPPF1iFDasfEoGCFSJEJMqMqRHuXw1JsSQz1
TPY2skY4zKlejY8VbbWf2YS9M3L8Ybkf3Y4ctXjWsbAm8aB/S1PbPjmxgbAzYRrmI1fs4qvRsMwP
NTDcDhbhLFTCyPExScT5vESxNXD2asyyv8QhifdY+Izf9ohum2tMEgZcLXsxvzVJifBhNA1kwbVh
WUZo1ZUiziAGsT3Q3rsjiNOyDn3mDz6CxLhgLVqg3EZiNs36oo192vYkdxjfWi5P9mZV24SaDgv8
wAQOfcBppstCPHBItHWtWr9JkXV3Xjk7z7kGEZdyXbkoyLMK/5c5pi9FjYVg16o5eYONbHC/Z0Xy
jpxauKau31JjO+DWvoFzLy4dnRSrPWcyVHWml1yRhCRqpHxxcd0ubf0s+2p6RnZovGj67JMtYRnV
7eC0XQJb2ocIOLdD7O7GOBnbHYGP1aPoMehwGC5M9hivcruoiLX0pPK8abUD+V+6ZsEtygkUMBBo
srZJg9hLiWZvi5rJSQxpCav7MGIoAvt5csa70a27bxLjL7w5hBVJ4KTg+7BeTd4NRUCvjjosZCNM
6pbtTZLsS9CrLqC5CINuz4Dfn4Yg7JV7jkbNezF4Zo3rDNI13NyN+UGeJCRdWTUxgUEA3LY8qkw8
W1OtfpT1distKMy3tBsB1iU9cRpYTLIZ07mlv2NWyR7LzMfUWHtZy2lnzuS48/zVMA+0uZprMI/8
sl0LpkUaNAho1dnqzct0/33FW/3NSBr7QqSz+US+ElZxay6bD3A+FTb6Mkt9JC2zCQue/3C7d3yC
N4ISivUzCNe8jbwaLVhQOEIcG840hCh4BnkfxrZxkCA6dj8y192EDHPjZ6FeS38G+07T8QjOql12
vWNtbQO9nx+0rJRGaJaghCMIxeNta5BFs+N5Sn7a9pAs5xLP+Sv9OaYuGjmniN+ppCgEl8XD09mT
FBQM+uZEG/EtBKmigdJPs86jz/kdRbnGIWi/mrMHXXRk3hNyJMZKOCP9B9bIZnRGV6fVwTxJPMyC
uKidaCWtkrj089tGklOzL1te2RCoKs8AJHg5hyvTttcMH8YFISPmFChfyzhRrUvuHdTUogsjPjqf
97gf5xhIUNK6e1uVBmo1W5ZXWlI3DD1h2txbfo2ED2pofFuV+Nt2fr2SUuE1yNaoQjKsFey1yYum
Jean0tMZ776e4+gytJyPM4POfqTwm25qyoIx6Ip+ufJRO1lYF02yYA0C4XGCpq1JMsa41uW+k0hc
OAADIwQnMNXfSaxtq5M1mBMBMWXnYRRnZvyGOcB6oicxaBHdc7BcpI3VAxBx09sBbGyAYSRlgWe/
J0mLpWxefjJOm7BFDEPMMTlb7hu77H6YpY9TlOic8cVtIJ0EIAUrA4sqPIutaKZOzWAgt8FMUxKu
PAkctwyFsx/Q7u1X4eXzFHTUDFZUsMBSZyf08naccWGE8fhbBo0GX90lIMNXDvMtLvqBKEOLcVbr
3CUEgr8aCLU3ALGTfugpygliq8cVXwJ0zxX3qhUB08gJzEo78u1IJZIfRG4MJWq8iU0IjDEwoLlM
PDPIlwECAuSL5S2vcKIEKUgM6LwiA/too+2jS8C2BpFKH4kWdfXievZNsjNanSQZ6rW0hEq1VBT0
cZJYP+QM/gCeYDO+9G1Hu2jJhfwx9SpWATo+HD+qN5p1p9jgEIlrw9QHOOY9WowznMIwJl6Qpoet
a8+N1cfOfUfmwLvyq/FtWafk1uuXYr2zna4ag3qdwHKkaDxhC+j+QLmOyv9u8cn9izAUwxVNdYVX
ioyD+BKNPlBVY3D0c2d7Y3GI6xmv6oALeog820juGK6SYzglTZmHYpryH5mc9Z+psRAnhkPIgUm/
JvNlT1YO1qBimulTLuZ01SMOKPe0UbqH3FmyH8QrcyhZ4nJ6cqQanlGatO/GOEOcgjvCGjUoow31
oS8euqZkIOrXbBU0mcfiOV9rDkQauXA5be/Uv6PxZFwveN1fq8KBmGUyU7YPBgHury7jzYl42ZZM
llUDrRyMLYVL24JXCV1ppu9+w5khIH0Ok0uyoP4ORtvqv1ddlmE1N/P3rvP7lwR9WRaUmvDIdiMZ
8RIJKCdC/ri+r7xCvnG8KQko8KbhxlZW9+LnADz1qPZ5NV7IPaWxm5kc38A7VkoFmlUVjwUW80dU
htq7TttQhgT/2i+r4SUaB2CDxx6uxJrjCkuHe0WmHRMayp2rZaqqz3Wa52eaQOu7C10l3nGi734y
LmoncDZjdXZpNfZwa8ecICbyN4BldRa9zanTx5ey9Zs3XTdsF8Vnj9I5E+ng7ZkEwBlRdkl4WjWz
3e5WgM+PvWEqolPge8kQtLvvnYcKRXNEZ9T+xPucJjs908QHrUWJt4NowvwuXTN4IUYz2tsChpsA
2iv1IAYR/qDGD8fR0yjFNVgzkEBENDXPlj1QrUsRA/vvdDP50RWIKg8WWSs3FMWGcT30Mb8xckjd
JPeob9YHEnaopf2kp19LIiSachPKhxEZLNuEfmcrL27qSJIxJHPi4YJNlby6dkUHkG0WogikeFbs
QAg3WPtX7EL49HvLu2eQ3m3/0Jzqr7OxIWUirRuwQW6h2eUKIsRr4p25ronxnNl4nhPpLQZ+IBJ7
qsv/7SP9X0ftf8Rft9QeyAD6XmT/j70zWY4cSZP0q4z0HSGAwQzLofvggO/uJJ07eYGQsWDfdzz9
fJ6ZXROR3ZXVeevDSN4qyukrYGb6q3768bOK9ttD/gBYiC+ELq+WEYbatGVfMRX/aLZ1rvNEXSpM
M4Z71cr+kNGk+wUoGCLa7xqavPrs/jDTSdAWJp4vRzimxWN06+/IaDzw1/EtOxP+jMNLwOpnOYrX
+Oswvm1nBmRZxU8W6m/0FkQERPHLwUZak62jzoNSNoOghktxJtKsyr5xpTJq7MnmDX25G+OUYozZ
DdB3tUxQBU4dzzuhoWIfjKJ+K0liruLccF9DVtRnjGNX6/gCXUGVq5wIPWfKKn9kPKO240BjAX69
9HvWVclxkGn0iiaw3CdNwpZyCE853r2dXqfT2m6G4quQc+yPxTQ8V0OrQHgq7YI1WjtViU303uH4
s1H2mO+EPrMy1VZzkF3x2ejP3DhWafiekYePE/l1TIo7N72L5HNFJc0FF229BmOFtSZELuxH+a0K
zfxBtvF0O+o90a6mFNeEh6E+qXQQ971dAt9LIuu1QK8ufMsRSEWhO+/yZLQuSRZae3ewukOiQ8TA
0dQdqiswTFG4itgAtqgnKUnFJchHEn6bJtSttdtzwB1HFbzixYXoJckMESFt82ncDtIhwT2TYdAh
pd5w53rqbYBEYCrCbFhb7MhOZl2Nx1yMy6Yc0g7nYxidetUG2wBrgtWqr2Qker8bjemusNV0Hsy8
OAXXOUEgNcZ27PQd5m9+x7Ad9H6QXMbUfRYxTSYTMtQRwBhvISOsboWkthnCMhoyiMzmeeXrjfym
ObztuFH0QlrFo6Y0dXYjtMe+7KatraziNAGg9pSZhC8UU2TEt1HDaqu1noiJvtVAw++0Lgg8jdkI
Ue2o2gZxzHjDmZH2HAoCtxjevwbMZ0kW5OYuVYvGUDTntteY5UefP1tthc1TJc3F0npxHs0O+Kvb
/ahQizk9VL1xm88UT4C16M4Tr2ut1X3rW8WiH5dJDQsfQ5fdO2EBl3wY8p2dhsUWmRCL+RzyfXRT
92yM9vg80ejpDemsv5jt8kSCfDjqdh4eB9z+h6oABiWUNpJFKr0K8gutueitdPrKVaWabuZYIkYG
rqVgCxLJ94pt77aNZjJ0TUX7Q1RPaxOhl9q3Wqwp6A1u6Suvz5XrsHxy1swLX0umtwIvwE4ZWX/L
nJBk/TBP1A9284vOQzxoLmG4z80uX7WEknfB3Nk7SgRQlWtl3zZsj1AgkL2fC7nMXtqM86pw8nkt
FhH54STIabua5dGYVKF7xcFTXgF1WiXtfBSDqDep5jZfO0l4qaMgya+b0HiSoUm9R4DCs7IVDIyG
CoS9oTfmhmotgtfowtT6IG1k+BOzEF3VVUg9ejW63/j1fLiJhq18mfpDRIOxb7YOoBDamkGsyRIh
lQqfSKKctIzraRW03lk7yUjqM4bRGcM9l0gCIQJz05F0qLsfEepXCjG3QyiHtbFImztQqrFpjJaW
8uWqecjjeDjodpl7VEUnnOiH4agMmR+ppgPcORruowVa7miGbD6xQ2MydrQZ2lUgtH0/Co1uwUrs
AB3ID/YVkQfTdKF2Imy8zGirjSIffyQYJDhrCgqkMnligT9DxYnfhOXct2X6psVtv67KVNzYEspW
RNpzr6XhwzIv8xpgwG1U5PSj2A1SF5f0SoyTyYFx6P2sTfOVqh04qTOnGQ3uIK+n5Bssx/QUCN3h
vCmhR6Tz/DS1GDlAOdgPRdtyVmn08BgEAfVp/XiFc5nWiYQiIj1bWsaSCHvrsiL4NVv6XWgkn7HY
SanBrrMFMXL5Hmo7OPGRb1F6ipPB3kD2gVMhZLnJo/E0R326i2pYfStoktq9QPW/NR3GDmMF4EAb
15gEq7U7UEyod2GHMDlUa0aV0JCqsdlzXGUf344vWqqStU5SJFaJV+gBm376TIAsJHfAeVfKICNn
inQ4hnR47XtL4TjrCrFzF3KMTnyL1hV7Jb3u69ZM8xs4/sMdzWXhC4nfat0L7b2tF9rRQuXc9YTq
GRMXlLcEr4Wyqb4Yu11D9cgBCMHOkg4gIdE92OyFjSjtt+SR93ZXb7pQ04/sHZkMzyHauh7C68VE
XW7CUTsQ7PpB2/GdEmm6bmqNc9YUfugAh9aUtBg3SVxXB8nQ2LdzKHBYTZavHRqN77Rcp4lFDEhE
hBQtlZ4g23UECEmPYFNo+fbn6kcj0reoGsK11HLxCMcw3OgZfIZuGr/HmCVIAxvRDswZJT5CU2/U
IDunlvbKtWbZGGVqeRxoa4YQMQAO6blXTfGgDiVLORkvGxWR+tSTUwExmZv5AGGBPYJx4SLbGNAe
U6IjSFD2Qi17mtz2GdQYq+4MpmaDSeZyLNIVMni7ccjeb6dB9vrGqiIiIVkZ/XCHYHhSaC67TI7j
1l5MnVLL7L1s0ZNAK9t7qx3NvRU1P4YIldiJsDOtaJx1HlKUEg46qOltHYdHzWm1bdvZLYVndgh+
BlH/vl6UvAndvrrDq21jYCrmLRzk/F51qb4dc9eigAuaVo6NcAN5uNpfTS7HyAjmvRaPoTeNLUUu
TaI96UN0lY1HehHmhNWuW6hkZfwmlyeXOrtrkLNqvwPn5HzmzvQy0FuDBMk68ZkS61nZGrk+t6Aq
HOZj90wyqr9LBrywoObHb0WFzs8ZW4ZHxMLwnCeps7a0jgq74WSLzNxIqlxUr+ubLNPrvY4JZ2OL
3pdJ9KBIgX1LR8kHy5K9h1iTnwazozMFiZ9a7IJpPh8+Ea/MIsZIWuF2Sma1q9lk+RFIv92QOeF7
qy1s9RC0Hfc4iRmew7RKpbaxan2jmzaTPlV7qR4c0rjf10mxa9zkiP4Gj2bh5k0dQ7SJkuysqtGL
wxmKz1BR3cFJ2DdBAsZpn51KsKWbmsxo2k8HqseryzxY9qUPAChODKM2VggWW9f2QTXRO1wAJZzv
5u4Yc9I2ynhrVpgLkvANoqdJkXt51mMINECovFaj41khnkM7JLurmhcjXc6oqStAHMREmZrg/CfC
3HRekHcfbor3hACmtkVA5G/Xnq1nOHbkPpvpz6Kty8fr8jVi2u0jQYGeDp1NnLPv05re3UYcHft0
/KwBeAARIwUXGRMZz0b5qBSMndz5fp7VvRPAvpj4JKfWMDc4u0+MWp6GEPeklZWPTuSYPBe7rrA8
OnNWMfO8dWE3YytVW0IQSHBl3jDEgVPQzXru0xv8rTHE6JtjB0lHQyc26dydTccP6UWkcaTI95oI
vpaD+6yswyz6c87We1WYRrLW9Py+IdgGQ+DIwHA1dHzOQdbRTmpzo4lASYC3JvBKEmRVuQges4y3
MjQeU83eGYmiMYnzxC1Fvd+icTrCpBn8dOY0O9rRc0cUL9X7d7MoH6AsfBuakIppuDM67UMFtVwV
VdcNWbfVnM6mbyrCqgGYoKWCyqXpVrUxBza//cDEcqYc19DzgwwFVXEAM2GRxWDl2V9nfPnEC5UD
FDsBDadQZpF0NuHwQhM4yiK+qedlDjdQ0m5CFbJg0jFml47FCk3srwRpMFf1MzmUQ4JheOKeOqu8
uzDb8QMjpNpRlgejTiaMMuH4Iq63Tm3w3OpT68xHlExGz5ERnwAaeA6bnarla5r6XdPUj5UCxmt0
hC5zBmJTAlQP1l5z0IxCUcqKKOHxy3NfqxocSZtrgsbvRL1naLVTCRdtzg/s+PlSy25dh8h5piW8
bKpuUn6KnC8meowziQQThahvqrab74PpLpuwR3ugsZHRv5Qbs7aX9UxTBxu4QrsZm7jy8Qd98u4O
maadc4bavm21w60+pM4Tshj6bT7pNzbECjZGdIbVmkX9L3/Wbxzor2nety9G0o6oJMNtbvTGJlqy
cjt0tXZkwK171Ovl59oNrScn1YmmMszeitIuYcnez+Z0hQlysyP9S0S1TeAWCfznSfcxwONAzfFH
vsIFH/fJGatVC17JkuKmpA60gj7jrEJ6eSlT2s5DQnq1K2/h3mMtT4dDWlzvTvOQbtKReero3MRk
PY6tHOpN1NTGmX2JtVIjKmZhThuuu/Ns9++pPlgbSR1W6wYsejBx9pgju1270BnW0+HMMiAI3wfH
buyYp5f1hOnM4GxRj9+LPoGoRTsmjobgMDD9ZJkACjCGSFc5Ayl8W+Y5itt7NKFkw0nS4nKuJNdJ
/JoNNutHDiUoB01zO+idBZOFMVPALdW3NcmcX+tw+cSW55gh7ysz7Y1rhZt2Kh9llj8Xesrt3LV+
DIb7IMr0nhXRL+JY4iW0947FgKERlv7EqL9e9bnkOr5WEtF2zcJLMGJFyyJERLeBW98tl3wc0xXV
qh8iBNgoopl2z+QKeXK6GFFtEV8Vx37gIn4XXx2NhdrqRXAoUpR4xKicIHgVrkNV5S8k2NaMigyU
W+WrtMf4pzncXBP7WRghuWlwTim+kTpzTxHGmlXvmtO+okyNPQQ31iXS7oEPRRRtqnNGhQI3MHK7
WgROP1Mx43KbmnuqfkbNys5Nac3rIRZfO9E/szm6Re8N7mwo+ULFR1XIN5HU0s8KdkC5Er7jBAE7
k+RK8NdfZGo7q0xSnR46ImCMOIJdbkomUwt4gyjSz6YVA/JhAd6y7ay+O3E+H/AhjHyIPdM3hVEa
Amn/rU8Mh1/xhAd61bqZs58LLXktHac7K7vttzbCL23hC0p/UkG1KvJFXIkzA+WlWZodRJIHr7im
zRc4MDjsrFg7xknCSBfnvZ8g7DOeDZftHOXuvmmW6kn0XGMBA3c6PS3Ss9zA2WTOgxGxXM3Uorm5
esm1bJSb3o1fIzynJ7CVmPgRjHAA2/o831wxHJuSevFHqje/Unmb78OkzA91KSgIrxzMlzPb40Ib
Gs9BCvZEZJcnLZZyX/SdTS6/tC/k34FcpaW+564XPxbUrDO20rUbd8FWhUMSmqIKZHvTmdd0oaNr
HyOy6aWnWs3rJLFmLefcly6zcXYTd3pk4AqUIczUSigFi6TmIkUNT+qXmFaYHYP+dM/FOABFrATR
5Tl3VlZ1pZm3lBQ/GAqMN0JrW66tqqjvx6ZM3vvW0jl9NWqnIgExJGq1+5L58BGlHHJxy7m+wSYL
+Q5rpZUGzibEv7DF0gnlqYxJQhtYIamUWKKLKzI2j80VhIYB45hpAEZas7U+6ZOwj0bfugc+xZiy
SdsuPNkOPOnSciEOppmtKRlnGZ8KmcdrxFpqIa55cr5jMW3Ajjebuh+dY5oysfXyYWzZ2dgxfpXJ
7r2OmkmgilW9HmyHGQWWmuGIFm+9WXOun7FtU3s2qMy367Q+pKFLCVdutHuKvGzWozTYkAFLniyJ
eRv97jLZ8wfkndQrpQ0mCdzjXhHw98G+AoekFxAOBwUmfIVyTcSK3V/pW2EPUi4/5+xQ/FhHpguW
PbAlZJLFE/Rk5dZyHT7yYqNH6bjo/mnkV1NvfFO97RzY6OO4oUZ4F2u1s1NVBUew6PU9zmLzrQB3
lhQBI8+C2TGDR3aW6GnaXdFGnevJKY8Omt7GO6at7tdSL6ud2zfaJwbceNOVot9aTVRF6w6w6ZMz
d+qhsJfvieZytyJXT7YkNKGjISYNKDQeDcnhHeld2h2TiTgDpaO72p6Gu8kY64sUlf3C3SV7cQcV
P4ZRYN/o+hRtS9Ga93AxuQdkhoZ4KVy5X+BdPxegToUMCfN3UzFiPBopCE8zyY6OGKfmsr0SU3Et
YcvB5lXmi6ki4zyh/6Pyh5ITGHN5fS8LaLCTKekBk+Gcnqhsb2wgQ+C3wOyVdyHtAPcS1QZZQGX9
21hK2JlxrMLXkWUL9ga3hIcIJhAkCUfD3dRG5ILWphV2x8xMrN8TQn9rNvCX0Opf8Nb/NI9/fb5/
tHn972jgusZp/7nbFihfX3yLf54MXB/w+2DA1L84lLn/lop3iTubCO+/DwaE+wXPLS0YNrE1m6Ii
nLf/SbYWX0z+N/6ZycBvKXv+7f/F7CVNFgaVSLrkPyXsvzMacByGDD8F2hTVYDozSMmJTvBsxnU+
8XNML2n6WNPN6nlWUr8APsO9yB6GDkP9gB8P3E4mDxEd82hhWP/HN9PZ5mXnmdyqGImuLfUwmA+T
OWNPSSmeyVzEgNlbXB6ARcXR7rvlASr9Rr96HfIjVeWnkt09fQuh8WKGB1PcG9oHjcI70V31XAsF
ux+059L4Vg2I0suxRl+zTU+1n1rdHPslT/dFI7nBGaS2y0TvNoRI2Ix3a5t+14C4g2k53wPkssIY
V06PnSh1zJIgS5CAYwMKVYe3SWa6a9n2e+j4sICw1Cc3k9Pcq+U+NmMOEBbXDgjZcBgP9aAdJCM4
TXPB8dRiZaRYUvKu8+ueY4hugFNukOgjWMVBU++0rt82IvftNttGSj/WNDwFw/tg09RE1GvxqDPC
jxN+K3N2bF1yhthIfbpXNHuT/TBDAcHGDgvwAsanHXj9CIRJpDyjoI8ZsY65Bzxj8qxXVCqFFrqY
12P3Q0P5c/IffWSu5QKptXly3G+RaUEqvTJ5Fvd+kMZNZ9TMw+l627awzZK0P6fKelomi34A8vjs
gp1wcx0+u4VaKY4ZhGG+R+0Iywdkn6JTOLWTZ0TRTQ1LqiiSHcGoasXEFQUSixPn8bii2TY8aPlJ
yA/wrK+WBSwPOuXbkn+yvHPvx3lVQrhMTTzEXdasDPEZUCe5zfS4P6LrtTc9G1izUM89GjFqF8RR
vmQFrVch1oZKf6xHzi9h8GwUmY+lUqwj9WKhnJctLpCeOtmVtNsD6bQ7t1uibUw+pwTBqbn7LMQB
mYXqOMmJNrg6M8/mINfzMG4Is/uTMa0J6x9LA29E0n+vg4xfdNkcJpRBlpu9yY+0Ro8yEpQuJ99K
skXMgjdGjQmI2FDjaSAUVyFbSBq6zviR4fzMjHxAawWpzNhh4v1lMUeNTTyX+jCD4jBtrkFYOzub
FmC+ZS+hytigUgXs4CrCNDE6ib+kl94lD4hRdTUtOUfPeatVDkyo+Jau9jVtGijgxgWrn6c7DzKm
TJWgFDkPFlwAVBxwsGliVFNAh+saSeoQD9JLWO+1eFO0X9sSVztdYM8BFDyyh3uMEetSkk0z3LbY
o9ORLOYoMWvHyjFWfQLbqX+fYPhaxaVX1V5EHb9THUUe6LhJySjH1Hk36eN9P6mtsZS3EqeH0puV
KWPcB0WP25zgVfkSxNrB4LRLqA963eC7MCk3+nSTdMCTdDhMXEptwmZj/KEtL7H+KjjNZVVQX8Y8
pbs+Qovrx43QTsW079R92sKTyXPZb7r+YlB8j4i8Ed1hkuMDubr90l5KLv6YnKJvJcUJW9MuJtsS
2LcCLRVLjdez3wWSzNE+/ewoV4+w53kBG3wRMxeBKh0k1t5k1FWl2h1SvhWJH8H1hIMBrx8epwCS
vuJqcJCTJuOzsDk6451A6fMbcM3z9NlVxNIC5v4RVxoZbw/XHAWHTzlOm5rLvGKaMtejNy3fA+0H
p63VADsc+gke2m2XXJIk4BZxw97EPS6m8arijJ82OzEj/DRm8vRZ+4SfEwSwra8hWZ1yxTgkOdA1
4E01iYFmjg6OHO+aJoX8NXJbG8GbRgVyZZSgGctNRnOr71yHg1HADZA0Vz+Bpr/CmNJLt7y4zocL
Jmsc+YSjYlPigOd3BxlMh05XlwEvXhqS4V4aeHY+/LCb5bA42mmZHqgTibqtDqzlIs3qEYXLj8Lm
7Qqsi5gvpAas+DKn6ZuTN/d4iOXLyaH40RcyumlU3N10aqlXUR1nn62K7jRB8AHP5x0S9fvAVQst
6aIDoENC0ck/ivsGXPQ7vGbi2YVrnMK0XddDiIe7xGYpRQ0SLbrNc3URDR1CJOlm3lh8bJL0pgny
+d1NdE8HL8ex6zwu1EerxtpUUOpvSqYl11BjckhFv2GkoO9qafTrEh/5igHzPfs7w0O24LPT7Qy/
O82GqHqDOpl0a79YTdxuQbI3Tya5ARNGqadbWvt9GF3xYuhtumsm4NGD1UpEaJG+NgVQegnNE+v6
5IcFrdNBJtdDy+i3HfOe+b6xkSXVuLXzNSe7eNTaJtxTyoR5ZnRjyJV9f0CI6J8CJtU+ECaKVuD7
e2VML0vcEQSMBgdBjaLyCPAq0dDnltOIMlj8XXu8IOdwRUbnejKeENvXrtJJy5UhiqtjPAPlWY2N
vKeOONxiWrobFmfcZ4vwgQ+/FJEecK4jEbGZOlj01Q+pw023S734xAKJxbcNdMxqVk+I4lrv6fHD
WlacMUOup8h4EgoZeuiPs4x2k7u8dNdS9GX6iqvc8XkHciMwRc6KiTxZDeQ4KrkKvmC7z/2ail3a
0FLPJAPrWV0Wb8IIZaOOXvRifC2VeKlEtcZTBQS9GPZRXt/lVbPRyvalscctaWAGX2JqfGHonBOL
eleGtFpTasHa39rLdXlZVTo5TgsfVORJTdsBaVlxBufDjLVut+hXMaA/dpPl/CAV3Ryzqmh9vewK
3Amaw4whmPxaIXIbPYYfz81chmdxF5vdVlptd+k0s/JpiJK3cLcDDlxxBCNU74L+EVNgtJZJHL5b
so4Ud9mmMbwqknO5apkcWSW7hgrgGg2JMzftKrZHX6FK4IKoaEMNJBuiOGmJfaf2tpGzvNAmjZ+T
+qD+OagsGe2tTlYX6k5KEjZmwuI/D2a8S0nbeOmIur/UabMSWWhn3EId+haLOMCtH6CYHmytYkdp
k69i3MQQ85DiELZAuWr2kau6vU2xgL5hnqaRrs27k6STmyOn3ar3AtukTcfCElNc4qCs11r/ilYR
rAfCirof0fYRoncwuqS2Q9oHB3HxJHtps1dMuz33RCqhhnDepEtEhVlHN4SDoXKba+ly7MA3XMTI
wtEZc3HWGPEwAPnauI+pPR7RZJbnvkjnfSdHEK8pMnkZWebJnDjiaW00vUle/Y0VsSCNSWD6iBn2
2mlbC7PJ7JxdxLsLL4Va+wQ7dRYMfp4o7lJJ85zOiLsJwtFK5T1tAryA5Ssj5nibGfa+CjjSu7kT
3LEYw88jKeonkxmwH9SPaWVqN71RFp9FrBfPCDTlSY1kltoYkbWfHZ6vQA0n8FH11N7RNsHQ6Km1
45H0Tr11yWRw3l8TQs7hlNvaCuBIfdALoOaaSp8w/b/MhhZs3SC0uCQ1cr7NulWJ8W5XS3kIM/Jf
TaHmR4SE8iMnF/gcyxaZDavgrtXZKWcGbnDYtsFGzI71ZBdutKEchTGtFRhgbkYO+XSMVfvZ0aKN
m4YXNzGooXP64CybGr+cOST3MrO+QgE4NEX3Mg4xbL3LUrdvUfhYl8u41oMhPadRtR+TuGQLZ9i7
QI37AMrJbRe4gDTH4TF2OBvXDXFubl/RSU7yUQMqRnavPkMO4wAU0M+JgkREMI6/19DtvSKeIbOm
9knU00NTTh62nN/2hvhE+HAro2lPOC68hVRmyBybHbr1avT2czLoymumbjMk6i6QI66ZgflP+iPj
u/TnLKYRpO3u9ISVOEjiwm9iLV0n4fKiNPFSqImtbRLSAxrVXigYAIWDe8+kjlbS8AitkLO/OV4s
pb9AgLjraJE5dG3P6QAVITQKsXXr9mke5Ft5PbcIDimhnR4IzzSrmAoWyxrT80AyAHdowYHJlRPj
QHrLqC86OK1NrUTqsCluDMxFWj7jxezVptHEcxiTdspjCTS/i7Cq227LXIjf7fdERbVvRkGwb+CS
r0fctQCD5wIYNEmePYusilcNzOENF317TrO+v0njONn2Q84MNa+Rsu0sv3Ii68IPGxufTpnlaN11
CBjSiobBA+RlrHF+0i4TQV08oVCWgs+kbb4N40Txc1aVup/z+4Y6UUafbVfzaZvRAXZ92566a6/j
Qh9DT5io2VVaE/SbKiW1f7TaaSWXnTKrhQjIkjIDoTtkNr4zkNk2fW2DqC67VWWgt3WEKLRl+sCC
DJoYmsX/zy8zyd5/+/d/o3/5rySV80ffsJD17c+iym+P+V1VscwvCu0EOcVh6mzoV7bQ76qKsr6A
QkI1Aazym2/yJ1XF0L+YVIDStsriYdMsDcPmP1UVoX9RQikBzQ/2l07b1t9RVf5MCRLc4HRlO5Bd
BE9EYdivosqSgJ5IU3vyitSGr4Kc+GTVCXuGop9yb+nGftO2NVCNusOihX04+Rj10f5R19G/AiT9
CalzfSmGMq7vyoA1w8X160sp3LnVHBtJRpRhuwPXtDBdivudXWXQhXMZdZfUCYOvNdWRvyuC/1MG
HmdMixC4DcBR6hTNXx22P0tLNIBqY0sO1Ycq9ux0xgKNYvqeTA6+x9r8F0921al+AjNdn0zxVl0F
V1CahDh+fTIyJxbHG2j5GaUxVAj2H8yB039B+Prvn8RxsGbZ/MZ+E9N+wi1FlNQykyC3J6BX7LWS
3BCBYvPhpx/73e8v+v8UfX7H1r9r//3frr+OX96Kzd/nmwKhSbsd7Ms/vZV26ErIK1iihvKCNh9j
TqofXUTs0FhAX1R7Z8jvMmpp/vp5JRfHn5+YwL2JFihheMJn/PWJuek3WthZGMuoRHW9vo6Jaaaj
U78EkHu7TSBgpHhgHD4oZVjOE1u5x0gGKVb1oaTRrU9ypueK0xjxiNF5QiVwyYfl7vQSm0O1rGga
g35O3622XI2Rg/Rda+lIG0zmY9dCO4oafBRjPyyE6WjsDPYUwCw380Q6jJTlkrGGMahhEsYaZBMT
pld077YNQBMTPCYiEY2oz1CVnhs+Mnrcmh5UrdH1Nv0tiWI7blYtkdDZUhy//8Wn918+PEhsglZj
Q7eFMn67J/z02yix4OAlYTKSF2161oj6MngHqvzXz/InxhxthiY/8ysmi+vZhQT661fUxQzojM7o
/BGKtO92jViReWVDMg36ZlhE4f318/2JMHd9PouLyoQFyg0X5/ivz2dpeaX6CIUEszrfXE8oZ7QY
p4YVe4k6pXXNmGvn779JJD4TBJgCUyXUnwiJVEbZ0rZoOrbT/q6FRbLrIkxYo+neFXOc/Yu3+F8u
6usyonRbGsCRWDquH/lPX9zCjwOoidP7CB5Ics1o+L1LluOvP8jfyIa/XNUuyAy+u6sFkkXL+vM3
RxlRPHLjgmaeFu+4zYTC7V6lJMPK2Hl0huqk9Q2xJYIcaY6N3c43RSyxRwpb2I+0fajbuDUd5/e3
/7fmNv90GvPzMOY//nK6879wbnNF8v7zuY0XfXz7eX9x/X//keYAgHzdJDgK4ofOoIWv6o80h/mF
Hx6/EYMBDQMYHvLHzEbwL/yGeJjkXy1LF//YXNhfpDR0i69fwDAxmfn8nb0FD/3lRgMMhZd15SvD
VOQ/57d//+n3Wi5WT0TAOpBErTW0ECPI4dhqkcu6QBeu56Qi1ygjcro8fTTdMrrEAWvI4tDnSLyd
/G9E/tR9dI1QSTy8bWXhaiOddlz6YtKPZZHU9wIDBa1J9FW7m0TSjIvpdtE6Eu+Am6pN2xSieYqM
3sWfqMUIQpxMktjkvhAqzj90TeHvQk0AfY4rf2zbvRqxBKE0L43mT5aOLBWHxKu9jJgTwoJEF4Ut
UNxFcdVsi/zaAjRJfQuxwoy2lAEXdCAxy+hlQf14in/LyDkE3UyNVug3V55rQBC2EPqpILX8ugyl
m+/SrDOsV6fIoo+wg34JYACrPwRHcYdHirQr9LeyuakYRftNFjz1aNWVs8oDuyFooi3K0F5M/oQP
D3A274kBL80NSmSpvTYNKBJyem54jye/dRqPFwqSGcgYNqwTYJhcRaQsc/O2aCInute1mUoCMoVG
UX2bMDN/r2tYYMoj3QhsC26EDB/CyEW5Vlojizcc95A5ZlQKrzKn8RtKk2FSkdOUn1Ftzz+6bJb1
ssp62KdrOgOsWzln+q4NKiwmlhnkMZtM1Z+ZEC/JrbIkdAOtFeK2buOAFgMr0iI8B4UxPzmlPn5P
hAFQGot5RO1j2I02YwV0ucc6ZnLeaFR66hzddzpgrAthznQ3zoxmFI0r06pNWoD1gYjMBzKBLeY1
Mkj5tIljG9MWKr0L1doDBJG7Z1qdXFKyBd5bqt6pUGoDJNxsyjGBhZGtS876LnsAqClxWAKzE/VM
0zZdRQisgCFcJhM0VYJU9u0iqPh8w5zG7l7JzF5PshTOsQsZgfssMdO8D2GHtvjrR0s79rGV40AO
LIe+HzY6h2VKkgiCXlUHqzro+sFvo75r6IQggLuzG7wP+7Yc1bM1AsSOOe35ZTm1WN4gCbOFqexh
rVdWdZrp+7rRciYWnZJ0flGug9fcDJFoKWXU6PajaWgzwLh9wEKNelKC0LrCO4YLeZf5NrEoiRIp
2Iobp637y8gO0PamVlCLTtA5fDaIie8EPC0+q4JLYk27O3yBocdgK4MmwwJGjcEqQinYV7WQF0Ic
1UdYhNYb9l+J9wCkZeIBmMNmNevLQtFoEWrzCgefWe0VntHUd/BxI/6YLoUncZum2tWq2r1YpJ0f
p5k+CSflk24GUQctUtrvDdmkrpN4+haJKQkWJp0d1UO5tqo7jatp9LguiYZ/5a4gzX4dzADQwCwB
vrz2clcIClcHw6inboZa0RSTY2xNve4mplDGGC7vwhD/l70z2Y1cybLtv9ScF6SxBx7ewHtXSAp1
oZA0IdSE2Bgbo7Exkl9fi16ZWZkF1HuoeU0CyLzRuNzp5LF99l4bKOWPrPPs/jGm8sbZ9gg30INU
ahVi2SeTXprqLNlPDc230galSFFYkvA8J0U1IHLZU12goOEIikZd72t4MyT3adhxY6Ie0Qq9Q9Zq
p2qNfEy9d6DM1G4pkHfxTqnY1HG5nULefNg4tnxK8F5Ezo1rOhyFz4Al6XlAEtKhIza+yrAG5WAt
BQsL5aXtNhiJwW+6EKbpLwAaPQjFWgQme/fitKufYyiuwetSeo18igC8sFh3hkbfxLLP9U2QdEu+
j2WmIfs1ZqiHO51NA7w+DWuPilODIVgTTdqQIg/eB9ajGMFkG55oVQbEsaJgm8au3jI+3I0fT9YG
lqq7y/xSXZEUth6p7OKgmpUUfgaYzvEqc18gQcraQvAX3Sx+q68iSVolA1K3m8clYLJ1iQNNUTRY
x3iw61OITf7VdVk1VlrE7PXcZdjB36wO+TAS0Le72jlOVVw+ZzMJpLSfwSPYjR3vRdPZO7dPcScx
9p1pg7J+DgEGckOs4ZQEdXCcMV6fyQlhxAPx47+NMxJXD4FnVw0YbOghqU5s45rrmNu5BaNjmZ+k
9rMJ0dzv90is7i4ZK9iKQkziKOqO9KOHBffgubo4QhVxfvmywhTUEwRLq+FKDfZ34FnOU4ifi9x9
xEIPDd09x5mqn8u5CKofM+/1MXHDD2rQWv2WpdyJr4ZiHNuvpHS75kblzQQqCDal2pAbpa1WjBne
X/CXM5TPgGKQHf1PdYqJt/KSG7glXkr2vyve/SCA+hRMg0yvWVnV0SEpCivZ8QUR2L65ZDZdKkDC
Ejww0dbLu3p1cuEd1zblQ80Q1LeB5LS282oPkJWIQo5yuZfk7KjsNLopc6z1O5px6dGq5v4IWIrS
Qg1FdkoJYqGwVfMdyzVv2bs4s2J6UGQRU9pFgIBeszlyD1bVQMVw8CUsAEWOpauiN39YMM0bHGYb
m2/nfdW14TVdh8FDr5fQ33YyTtfNbz19lJaL+uxK9Y5itwBEYnFzSCxDeoYCL4mnJFp7s7CZv4+B
zWd/qjMeM+DJc7l8dhk029tEpiY8zOAOozUyOP+gbUdAo/FJW4CmwtMdWtn3vGCgOnZLrfnS06DK
yfwyOP7vCP1vwvt/CnW/0vf6619C0Zc/8DfvEyxAkvucGz0XOSxaVbB/eJ98rFAX0rNnM8P+Y4z2
/hIwZELaR1adjoM0o/ffNTrnL49zr4MH0EFcQ+Nx/idzNL0Z/zJHMzdDBkbn8HkdIA7Bef/ruc/w
Le44zz/wQFrqM4JkRMSPkmkDJHiybuZUP7YB/V9biLHwMJTyxY3PaGLhQm6yV6JfGDOqgGQD+BFy
00cMyOzms3mt7bLCeDZwZ3iE4apPaTVE/e4ogy8W8wLoy5/P+DlmqpFSYnqbnnXs09j31P4ICEX0
R4MqeJ+DivAWoI6lvW49m1JgEKF2jwNIOsuY3MfkGkOnxFNQdxQSigvvUwZCe8csUUo4lEH3YEHN
BRGaskvctmOw2lt9g5MaZil3IbhgRf6ovTTQR1uLWW5HMwIgNegs2UqqmdJjmrMa3dpjheGYlHf1
YgDguYz8tQ3SlP7ZaJuJpPi2B+G9tATZbuVUUf+bigQoKsiJet6ylxCgnJeSDIbdNLo92BegKsId
G8kYjC44O5uI9r7qlH1a8VP4K4JCfhYhQ/5OX2Ct5gJuHdmdv7mFaH+pAc88SZxGH6IlacN9k+Jy
2xhPFXiJPGLHbdSp+EeROyF26wsldliBsRTXwo4tLxzZ3KxMWbHiZSmakJKpeKXOziuAtpovLNoe
K3W9AmrDC6sWgwTZIR6ZMGxtDwAGUdmVbbs2lRGI77HwX7i3snLlNXMBNFz5NzLuSsmNLsTcdoXn
mgtHV1+YuvLC1628ebkOL9Td9kLgdS803vFC5q0zB0pv0HUuoOALvTcIwSVuYqeOcAgXizPgvEWX
wd+wkn9VvFKAA38lArvtDIWKBygPXEwVPJXl1GDUcGoOC0RtAQs7VY2nWF94wwAKyJMYijtJ2FyY
xHHqgzDpDPEKLQQqn4nJAeNsWWnGtVvIDweE9h07YmjH5WTlX1EH0n0zxsSjMCYEbN+qUDwYvDR0
6xLH1GzZZc43oNuy6XPJB2WlBEw+Y1wuv9OqRW3dCBNQk53mKVcHZ8RJAtoccDZuG77hSG2ljD7T
aGAEGuzJ67CO1ERHIjxVP6n6dYN9uszaZ5nL7YCc7zC+6MgNbuKmchQYSHjoh9qBXbdnbB37LXlq
beOtmwFvV9H0NQdFyOAxkDUhL5QTHMBQkJWn2kFRIi3YzWsmrf9I+ix8gjZi+u3SVeU9UFV4ZkQU
+njfRFYnf/ShRYAJeOR0IhJMcIQYWV7AgZpuoykP5KGSqjh5JXlsQOnp8mQMpBSCSiL+tlUqb2OA
ITMdv1EL/9oVwWOPpvRKLlFz62phwe21yLJnpumQzbAIK6h/XksIsG00DWgFTZuKbp3r9YjfPjRm
db2ABwoIAYP9fPV9GHQAfkb3NauD4ndbufD7qnJysVBK+u02EQ2pdyYQiUXuSLOHp+Ym3XXxuiQm
QpPcFqpoa6JvurzSyFq0es5cvgdSHDAA8ZghCjiK9fjR6fv5WxGXnrprTOH49Q6hKxsKkRNOhg92
FkLIGZQ078lQNj/DEo4A8TYKxba4+QBCRP1Q3RQr7YCcRsctD1jmzGC5qglA8PAn+nHt4pVJdJds
cbggWCZ1Tna09rKiu/fsLLAYZL15QBtJiFwQ4HC6HTuLqjg5tsffU/VSj28THBriSGM0catnhDIf
hPGRw4M+mz5b7vMvaLbhB3Z15yGos+jgwnAs92iIS3eHLuzVpJ1cnZ4aq0lqQn95/Oljw/N3TbhI
cxVhuRo2c9qtQKeyYDB2k1Fh3WpxyDvkY+M9VYC8HRN1HwAt9EiGE+Pm8taHFV+JMM7EAjIPfOSO
/Q5WzRgv8gAJ07XSg+i8LN0lULY43Phrng/gUY/WIx2cNRz8n1Xc47yxfRiP7voWbKgUbUCEx073
t6Ki/52U/m3tqvjvxcbdn6r51O89UOaHP+r/Q2fmb/rbBOVgBPeDkJWMw1IGPfzvE5Qj/mIQYkSC
CBlAC4j/U4n0/2LphtAcMOQGTuisVWH/GKFWlZKSlDiIqN+xV9zz//0//7LPw3H/L//7n/dUjoj/
y6qKfUcEUSZm2+E46PT/1T1OmeBoWROW6nyeDMcTggogJ4Z8Vs0363hQrh0kpprkEtSHzQxtMQEZ
IsSrwtrGZiYwZKIgz8G28G1agUGhBdkZdaWGwh9XJZaualnyI+JqeOcBzXoPhgFntrQse+9KyE57
k4DH5DRcsjnSCcotGRtln32fg9c251TPkcGB34mD1yZpmwYmv/bSApb5GA/06Q7zJH5bfEddQLFl
iSsmbdJ948IS3gZJinLijtNiHWZr0RnMB6Y0kM9wmrZpsASfWZbg+vHjPvrRsLHi9Amb7ivRocT0
AYvhZrDxYXFOD8oM9SrUV41bLArfZbCUGHEN0OR67uwRr1yb/MJ8Xn/C8VmG0+hHPBzmHO4kx2cI
lghR3HctDzjy1nRW/TYA71gbKh1xtHvB2XWaVX3AbsLxNvZ7LEkUkc+bvo/JX2E+bX+30DPVHs85
HnAH3By/9m69Emgdoupx68/zsakWmLeiB4iH4T82L6YW0CU8yuAhvCx5+RaRp4Y2IjT/TliO3jcw
nOVnxewIQVZ66cNUWotH13CsvnlYIUZX0B2mM7x9RCwrIU54ICCf1phuhqjfePQnTORAtS8OeWeV
vCOiGB5RbRASMUHa0DCl/5aHI/dhTFzRsz9m3Ui0lE1fQ6P3p/SiAPtviHy96LL4w912fB6R/yKu
DEqiUckDcZ81nvfFo6YlAck0QcAvxgcFKWtkoTYody726MbgXwXFo3TYj44T3Gd90nbIBbVnJefK
RL6SW5mbvL+R3OYdHJgpSL+qae0ILii4nqCylXska2i9IWPNtzba3pIcGY2y+hRolZIYSnpwyi64
JezHdM/3N5DWch69w0LmwCthjG4KkY56M+IXRmlhcd5F90kXthO9YRJ16rqtpr6mdZWyk+QWTF+L
A86mfmofxe2cP9c8g0mbj0xs5wA+g0fLRgLe+G0WHj9njKcn3zeSi/HHgsg/XtsZa4Iz8VMwpErg
quMVt4Pcx2XdhDi0pGiuVGSN3bYYA6BGPTFTCDpJKe0bq5598eLWHhL2AvHRJ4Yx4CHsIFnQxUiD
tv1rRDlYtmMtsuStFJi7n4c2EObWzuZA/QDLUfgvdZPHdBnQq7yQPR9aBTE0ZaR4KFfx7DBRGO09
2BW4xm1mcH4f7Wky5lapIRx/KIm9czfJIcRVmFAzw51giIy7N91s7Ef6WkYu66Iolk0Nhu5nwYfI
P+Os5x9US9d/LS2zkOmvWsaAGtvqR4W9NtsBdUego9eEQDyBTAreLeQ7ggSawTsl+AxRoJqj6zng
0VuEPTyKigh9f3bqrv/jjbKKbkwokYLZBnjemi+drJ+xhZ6/SbjNEGBJMnd4nzNvecQFRpkM990i
30HHVjnd64hD+2Bsq+7BrgOYl2UTefehaSJ5QEof74NJiJLPfR0DfICgBT+Oj7iSBMZ8p4JOW3EZ
KOg0ZrjIXT5Sak3WoSPBZvZIe0BRPfo03z3kUlP0LoGAou7bEYOLHtORYkGkoORgY3W5h43ffS55
NLwA7lLAVgtKRYw/mQ+ZRsBBN73RFRugIscO2QqXxW3K0rqg9D0Q3Y62Hm02Q5DzSgDYhYxgJi+7
+/gymrGAkqyuhrpPtv1MyHRrXUa5lALPiu8gEx7XAECo/DL4SbplbjIBHHxnBetoCBs2rHfxOjH2
CBISa4JiQvumY4OZswDWDO4zTaZoCw2jgkZ6mVHH0S6vGL2ZXHk/mWJl3ctfYCJrvZ8uw268zr3l
ZQSuL+NwG1uuTTQ3zyFnMi9THMXoXAeOevUuA7WZa4U7NCi79qFdZ25/wWe8dZwqmPgARb2WEixZ
vCv5Oj87l+HduQzywzrT12kRPgIB190O8qMz3zjr/J+rKvluYDOuHCLOB03ad+bIMrAzp8AdKyjQ
Uca5wneGCpU6BJiaTwO7bM0zB9tD6Ezh1nMA7BCDH5uj27LA24R0eTNWll2Zbzkj5PPB89OQi6OO
uZRwTeEqQE+ANyYTtyz3YxXN99Qgz69gPESxz2SxmlP7hjNp7ll2ehWRYwrwc5J43aYuB85tlg3h
L0qLBrUVcziSKmKDk225cl3G4i7m8TxxPwPpPJhqT3y551ersRHz7D6kKjGuSZqIvAu2PRne4ATQ
U7W7XNljvasW8E9bjwOmIi1ThsfJx8yw6wsVPZGM56E5mBnfJBsE9phFXnyUPJnrrVkKbmdVsjR3
nXAAkIE/dX9hVHE5GpsSGzIuh7cCm2K3i1Q+LxsS7eKDicYnfBX202vJWeXDwW6W8UQWhrfYbWO1
wSZhPbGxyF4A58RfkHcNoG3GgwAaf8qLANuDv58mCJvHZhadCyKrBM9LNq3Xtl4L19kByJGINoil
TRyZhet+qli0iVigkMAI9x8jvjNmB9slW4jJKuxl3dR21TVg2LTakvq1/sgUgtBB9abwDmlvAbeh
tIuFgOekcAXAW72McdH8JNBBqirCvM3dnY3oTwFbN9oWPK7zPXud4S4Jk7Y/klZtyJX3DFcsMtMa
9T6n5B5GBPcmgAxJu3c5YLvkB52KjgL0IYz2yuW3JwAloJI2A5mpvFXMKXKasuSQyqy8Nizj1amT
kKp3BnTvclxSisZuQXfOryNVMePRH8fl29Why8XQ5dG091uTVNfdRPR9vfaW60C76gsApvVbJiJ9
SudUYVbuTfyh4B17G+6R85/KDpMBgIlqX5PJiquDWSz3Gv9nB89n9jS0GjxEp3HqlnfcQxEBdAxl
tKInLjy0JbKxsHezrZ4Hh6zVZhZdeFuyhBu2OHN4b0xJ+wAgaF38cKe2F/s2bxOgUWPr7lt6JNic
LvmXScljbJa8qx47XbZv8TgVX2k/xXJnj2RkNhNe+rfWpLDaq1zXvwb0pj8Npdx3hcmJ7UWLHT/p
MJZXLbmbd8bXhM/PMfqTp7K+b1Qw0TfR0CPO/KOK59zPnW+h5+UxbloYP2j3vOLWEm8jkPUHcKKg
SGgSIO4yZ5iYva7H5UoFb/wBuDX9PXP+fg8HEiDUvHf1h1q0LreDnOPrnipSIktZkhGniDXkW66U
m4m2AW/bAAMqNgWcmrV8q1w06UJRDusWN7o24VwtHHuLCSNTY5kKxnWoPgLM4KAmpUJg7PWgnlJr
Mqcqmwgd1ekU3WkcNsSNBG5crLpL/Ejrhg/cpVvms8MtP12jqFDcVWpbPHpKighqtAs02QXo5HZy
u7HZF17p6z2Eces37DCsTaiWpUQB0rRMs833zUHPqv+jRKffyFx3nNsNuey9yagTwMjWW78TcEWf
Ac0ATwV3DKou+h4yY86Q/2supAaVvBRDc4j7YDktADMZFkqqj7du2lkoEiQ/6AHxe0ggUuF62CSJ
rZuTYukSo3nN+MlzR0vWlZbs41NfaJeBuWVzullC5uktoaSAez2aCbHX2YvodCuV9ZSQ62Ttannq
ij+S0DhTgHkUzFkW8PSaCIiD49Pdg6qdvZupTGq2Z/GCCNvCimC8DMbgN4ZSDv8uW9ucSBATO9n+
SokN9TA83Fen9p9pGgF9JIZ5dycijVBVwGtcFS+3eO+5SnB1uBMPH9WP9huubE6AY6a6tQ+1Wjme
SdhH6FH8o/scpt0Ln7O6cyRISB1Z0AeGAdgvodvyJUFaF8BB4j7aw8TNnrMqbaNDuFjZgluARdSO
ExiIk1om5s9iA27mJTl2sVVd26dIw/YAdjMm+pGwYWXpDUe9wVBiA5nTHPWaXTR5HCBZEs8rj8MB
3gN3Pcigw5hq3o1Jy8GyEwBbKNQqhTpFdqXB/fm93QOLqMlMeAP3mkPnlwX7tjyd+GgIsaEx+06l
jt08aWfjkEM6FIWHZcIPYErugMzHhK48qyXzK+BN3lp+37FNY6d5E07FKA5FGjnACSYLxkZFSS8x
62EGJ1WOhFcPQ40viUpXp+z2MkhY3OMEyYNHEv4lq0Ir5UgamoX1WeM2PKYwP/Qw+JpgLI7VIqmF
nJpm7eRwq6A+91EZUadCxKXYF+PMA91e6HShCSOJCUzwZHGpOJ3q+sgw0z3RTtDIqySwIZ+46N/c
MqSjgl2pFHfZMfV9CCAVXCoQ+tbDVDHaHjsNZx0H5iDjm2Fu5mnroGM3PHDj+KvQ9CJuCfpwHnZs
oZKD4rRRbjMY4vMVNe5tDiauH3+1pWT1jPMiJiEY42qBBwpQ75cdt729V7k07SaYy5IBNsOAxMqG
Gokd3xfqBZZujkDtTdoD35HyGELyzOPm2JZcWuD/RvLf5RgVcO/ckuvXc9eylK6km2jHkbBNdiN6
nLfVw4gZASjdQCae6r7kCk8D69AOngs0uxZQ7FmEWRqeUh7MzW1iSl2clihVFLlU7CtPPP/zlO/3
WvaCZjf3Z3UpgekuhTB9u/7X/lIUE5FwpkDXt0iLMGaDR2J11Yov9s9KHVSA+Hi7LopqeGBp2UKz
xgu/ocVzKY7FpaxGXYpreIGyOUidapc161pu0w9+r2m8wje0g2RLa4ptFucYro93uCc4eK9oDmL2
6ZfGj34OnNXLW3gk/bKbllZhX59nek9if/aGXXqp4LGWtY6HsA3dKqPg6r/vRmHnFGLCwTuoqAid
nRXDjDl6dpKEww6hFgBXTiwlOozu0JmzmZrQ/JzVbI+3OCaG6ofDPaK8jxul86cEmI7a9nkymtfR
T7ke4YYvS/hAoi7JrmnkoZ1oNrKbDuPMLX5Wo75ksFdykWA9fHBZuCVPw38UHtUR8B5gx5iNDy1H
XM0xHeVkzwXVrl4Vfv4tpYDLcC17tjDbqr20K12aljjDA6RrK8TgkyjINu/FijXexCUsV9xEudPt
g6COiw+JQfglCqsKTmzTrXUPImomWmbXMSTCKt5faxfoFU9UsjnHfk7deb+0g1HHwK04ZUbeUqBG
qbVXSjgr+jj3ctveG3C3CwUY4E/3XU/BwhYrS6DOuQTYdeYBT3MuZY06eGhdpO+HIayxBLgU2FTH
ULqtc/BNTv/V+B9dWJdeLOJWdGS58eReW9E0zFCf1hYtsAj5vBmFqx+KtWaLnloWNKpT5bCdh7WJ
S19auTAg0NAVqLK7hQkc3tkTBQkkBMvhjSCAPi4TcvpRXNq+kMlp/qp5xc2+WQvBUow2NoQpb37M
HTsBVL8Uk4clpaQNPQDC9BTYDQzpzDi9vUF+rOd9gSBIBk2GdYRBfe0m8/KlvEMeABvo0x5zRnqj
9oDGoCDdzl1RvUbT1CQbCzPFbY6BaD5Aws5eck0pWjzWM/VqGHdsgv1N+ObknvyYL11qbRHhu0ku
HWvlCD6WNRBBdsn6kAA0Pwqrvks727oGg0FAie6aF4jjt9LCKbJZnIBpxbl0vFkFPRv0LDbdF19+
WuDiUNMIN46dM//W+doUN6+lcVgWRrrgAs0ShQl+YhSVoxnwlRSpHIobvkxrfGuGY2duoR3nQ3nM
G90xSDU2J2dKmFZY3A47d15OG0sFnNuOyeBQANZzlZhb1K0ifQL4yWhxxzq7cW87i92Dle5gh0l1
kHGl+oMdDD5areWnnXrEs7VAuUZQClhQFNJ8DtEiVisVnU2phmhsE57yk5wM3Ybki10/OYAY233k
ToQM2kB6QFIj9CJ1aGZtJyRJvaGdaQ7NhAI76QUJUmc2ZkT9RpJxEKKSuAxOZegm5W5sm0BdcRYc
l70nOcDRDQT+1T96NU5vfSz6cHHeSYHH40OZ2lV08rIEGGi+BGn4UEt7nv50KxR17QQdOFX+MLSa
NUeEAZsjTNWmPk8eDsgZtwupTDR8ZnE2mhtbaU522g3t0SGwzKqIHTcMaIE33ggB8ZZGk7n9SAo9
J2+9COTwJAFOIl7mdsIpATJ2gDC2qZuuL+ZNWOMax1BaZt2Tny5ATBYhouxL5JYhvIvPaQoeQxUz
fMfUzKgS4FycQ8/L6RX6mXJpNA88kAherJxSBW7NoXTZW8r2qsCB+EuzMy6OIwwUQrfREN7amIRQ
wkIW5Z5F2o2jP2GkVlgkKPjgqnOCybjFYAwlZMeSC8+smbLyjz0n7R/V5M5z7xQoPblp7XrvYk3I
OUzQUsTNdSoUlUGSFjhW0ot19uhRI9Zo9eF1qHrtXOEFneggVazctsbxaDiZ3DqajpGbOx5mB8Wc
7HAO5y5mqfmR9BK5Y9O1pqeqbQAVEvF+M8O2MmIqamun2q1rYMGxzOnEVsWoSchDdvtCrDX7ssBJ
xGhJ0npUWRODl3BUJfYzChNVHpIv9rmemuxuFPxN0PGsnqVilILxI5PKrw34OwTNyb+rRSPIbPd9
RC1K6iagUTNTfjVRPT13S2ysXV5GuIdHC38e9xWI1Xy1k/zbQQXlRwgzMq6VptZxi4JJNQTbi5Sc
L57Ez9btgRSglpGjjpLecfYFpNIXOlCAS0Ql6PnC9NO4c/rZ+eSYlh7ysJQPsp4yjHIRps2lD1p8
vLTybIfFD8dd34uOs4NYdyvOaIpoZyvILtBsYcxwNXMan1ynpU1ILeFbMxkf024qYEmGw8o3sUd5
P4egmffREnKZjWzKT5Lr/yGpwwgONBL7A6wT2ew45GV/aAaPH5BDeHfGXpvHPp4HxECylZK3pAPx
nqeq5sVNCXfdgm/ylumhyA9KR0C0gjpfm8GsxvyufDvgjKG85SZmCwyjYloYMC2VMIkuY8Gp0WRI
f4Tfc1vuc0lHJ4XmOnq38thM3PJU9b0aLcFipvkuQSTazS03imuAwDy+qe1KOKMjRPMoy8H0bSqK
U149puF51xKTo/zGms0TRVhxdo5Li+5O3NSkZAVEUEOYPzQ3E3x06OeFV/zhHJX7vLtNdA3u2lj7
OrH9XTES8djqWlnTWeQeAESYPvm3X9vwqMEAsK6hHWEFEbgFc3JhwBvsCmrCuaeU0it2uUfQZm+h
kjh7zd0vu9JD2jAir2CGBr8sB0xbYilvuTfam6XFrpjSCmBvmiKHikTCuEtoJMFxtVFWyqTPLoxO
QxQa1kFBBBCUBiYL4YNDb/CII8MmpZcAEq0WN7t3ccByFRULKVc6lPIvyc0dOcREQGfrZuQ4jozh
2VdaqfaTDuXpl8M3yduMlETckjOnNScMGuueGh4Yx7ggWbSnXc/WayhF8qQ9JxkQbF0sNK62OMwD
DrXyW0bC6F5NzQCIh2bCVZrvYuDX6L7haQmqwN4NZZu9xO1EO001usFpIVmtDlGEMgwLqW2RcoDh
yW0/FkN15uwnHjm5hVd0HqXevvMKf9rZiSJTrCf2chsxFs4CZ7tegq3bYgl97Zam/y7asZIbuyrH
r9ADO/UQ9B1IWmGvfghkGBZBUdQMDyQLYutHENbubR/7YPZary9ecJrb96SCJbgG5en8uuP1XWPu
IhNmhmR59lg7qS2POhcXPA3X355qlgHavVisTWfZuMvIEWUPY9U171TjtnI32233TGMOrjCb8vPP
/7Ux/i1v7GP++++38zfv5bvJ/zkM5Kx/4B82RhyKbOEDTIfhimP7+xLeFX8Fa1Qz9NnSO4Tj/tPH
aMV/uZR/YDBcg5xosv8cNnbCv1il+2vWGDIon+H/yMgomA//xcmIF9j3qHyxcVR6xKIvr+OfE2wV
3uBiIZtJ8QAg6W2yanzXHaU0h0QmzXNW21gG+RnMPos8fZjKyD9nwBXvaGkMCKGJ6kcndPkU9Hl0
mKSlr9r1ZlSnyrnuYs4KfpDCIV06EiQQdfsrVLXmrFRPEicGyk9Bgg5WPEYl/rCMea1ghbZLAvoN
qZraDoDcY7QLjKCseFLPXm/PvBI610TrXZX86wrIS2/MT1fTPsoOuz1bMT0h3MJ5kEoVH8xMzYbG
WxA41rcl4t8DDXbpMuyhwjpnHvyY0Q3lnUyNe6ZjdaWQRbHDgYFYYjwzY0f+X+rkqW3f5xl9mgDO
aRB05KUeVm7VOo9pJQ9ggG57RiIgxNXTFJRHnli7bFpO7BoR4Hr81/OpcQDHDAy/e9CcHVDq7GfN
pKAx6uO5olI4D25AMULE2XdwxT3sDT+dMv+d2XLbuhMS8bp4JUIZqLckmIHLc/xHJBV/7K7LXqkO
qHd278+nmfjRDqEYbw+IsnOegqqdeGxOcbSnNb06cY9zN3mdyQciRj+8Jv/Utlv9AJ5i7a2BDsSa
LkBMZvYn4wWTnP+VqeAqs617unh8RjS/OowA4JDPd7jjzTuy53D0XTb4UJYIOnVXqv9do/AgUu2K
TqZbPCWsx01zNr3zwhVVb+do/CHi/qEW9bUyPFLdUYhjOQR3C5o1GnWxc7t6xVaPJ7+ZPlIzn2Qv
EWASeWWGbKG4sPrK8+Ez9fyfzJ0/6D9gULLpVi5yhNJqNt8+1xbsy/rMsvtAczwnBXtxD403FKep
hEBMEdpeF3S8yRFP8kbVuvhZ2CzTh3Qsr8puuRb4+o41MKeDcZMHHbD8g4pfUpqM8JrLk626245z
MOt3umYG57NuvN0wz2dXDlc0jrGb4vmN1dfh9LdiuxQNFIOUf1jH3Tt6+RbUizNB0S0DZu6Px/Y9
FtynFwrGfRUjQnf5r8jrf1EmfJsqFtIWv6NCtQ0Z6nZCtCUipAtLNTs3Swt0sf7ASbPs6Q4P3kdP
f3jjyLrGlWjYhfOTtSnUDv0UNzgpI2ZmC1quQ0NBkfTsEtghrxwXO3jM9VTftRQUEOyp0a7twTmB
mv2UmSuuMkujzk0xdaAsDXYoxVet9N8Fa3PNnKUHdJH5HAPZGvO7Jf3hQzcLWYfVOZ15zikhvqpj
5yuY/SuRpEc1XNGAszjTZpwwBg40C/DlpzmIE3JQVedaH92Qp/aid41ODmiib47LNWMip+WDJuNb
jrvJJcRX/na7x2YKV3rtpvCoksx57Xzlt7J9N96xK/E9q98MWV+0QjA2N2No85ugHbJ09FLb3VCs
FKo307PmWqOBDRUxMlkEYQypi7Sl+JhoM9wiN5sfImpkOHjrhUOa6zLPffrF6MWoWNx1WFnRYRJ5
55iS3eyNHVDAtiKic6W+t4POq3+GHCra1wY/tXPK1pjFVQx1vMLREVYKCs0sQG8PvZsQsixnGWCi
FanY2VigWWKMWcaL6lP3Q6sq+mnHWa53BL7G+z4bPAvZz1PnqWhIrrtLNfrbvqDqjt1WEWXHrPXc
3wCkJ7FhZU92smvd4JPiDA5lumYzsSczNXJ3LpYWyH8AeyHe0oDLob2sy5biq9SFY9CNs1Xt+8EC
VU5lhkMLtBgmtucqTeJNTTnUKoSWzR1DYLhPcHYcM84hr7QT0qsIHJtd2dZ2MvxcAUzrG1yXZ6y8
O3/u5UuJiPzeLc5tXZQ/vaiwbpqudp+aBJVfsVURLB3mR9chy0b0tX9tdAQwL0meyWcV29wMX8Rh
1Ymmguqn0498daCoaZ+ewng6kUQFNZnFV+1ymMGT9RNOW9/ceGRd4hzGBWWBAQ3Kw9idxqKA6jXy
xjd3xoWmFsdH6fK5sz/mfFGBZi7nU7pcOaamJAJjcGhVNxSWFTup+qc8z2XOgAtKjkxWosJrM/J/
DN2fxSMuGFX2xgQZpK/wZAhut+Tbd1OR93obysNqM0GAa7DBmn5v1JBcWVmJ480c3WH030KWMhvB
bLmZ2A0cFr5FZ0jLzwHt4prtJymfq25RO4NBmoGRr6Ro/52980iSGEmz81XaZsMVinAoBxbcBEJm
ROpIuYGlhBYOhz7X3IAX4xfdPc3qsaHRekkz7qq7KlUEwv0X730vefDS6Npv4u0yFI+0Hah8pG+z
/EzK0zRPdshYityu6b6A33NwiuJYtozpU2eKQs8FrzeMBIXpdtfXPe3ArH+iovglxoXlDwqhfTIw
vWKrVuyZJBShlnLTFi5ZFg3ZRBOfvWVEeRIl5R1rkq0Yyt+2N9DXdUj3mbe35o2fvNnOrEmiTo8I
Au66yg3xL4KRRPN6wf7Et1XhDZuBuVtiTCf42g/w+S+gbYIl2rbk0oG62DX5rmiWvTTbX3Pu7qRd
FrcVP3gNuGSn6bE3YjJOg9sTYNBl4COYZaMzqdMzVKOPaLyNckJqXDjQOxD4pI+XITTB1gNbUQ3r
gXKJq9QfvlnpPDtZxrhNcvh3k0g2pOp0W/KKtzKpqk0zq6dOkl1CPvlNZJR7z2zjkwdGndwHPFMI
ksnaJMhzKu9KN893g5Odl+QDQhOL+347LOMB/bugmkdj0cDvm7I3NHdk4vl4TVjERsgyINZlR792
ZnaSfEhk+qBhG7b9zpOcy5NZ7onmZkPYeMHRyJNfaS+bwjE+C1aIfs2DxCSagTlcTKwXgUIPoHgA
+rnPd3k6P6Pw2s51vI5NsY9l+RZH7TUIzT35tYAb0Zwb1U8G4pGAz00xUIs5/NS0zoFVd3vP5bMY
VbfMjfgYYifb+u5UHWx3QlFS72fG7mMSfHa5XBMup6PTZbvZKLUyZppGEn7hqZEHCAESI0LzxAyO
iBpv143oE/WeBLPiuUfCWSN6YM+9K7v6oHAsWxbqSrgkdgmDUHovpvoYSuMLbyRX/4nMF/MnLeuj
lZNKTufrsl4romAH4PgJz0q0QVJj7arcL5+bMXgRo1k88pkkVoJdNba/4Zqx8y4uvF8vszdAyx4q
xVQHnnGy4qq8eCTbhzTRal7Dmqzp3l+gl7cIzMXGn0HesYmNqKEv0CqOQn9eUfFFdHJkEqMtDd69
eGPlR53eEwvCds3FGZReIsPSJb7DlfuC3vOmz8x87XbOjkcN4mLCADqN+iNZHVQ89cfkNMem828Y
XBkHhVOe7US7J8MAaV1sumRf4UosNkWrt2QwLq9jijymbt/JSq1Zzoh4E4yEAsldrLnIB4zzuHRD
bFikEqIgfMrGaB+k+6aaXpfSuyfDDFhv7bwF6nMoEHRYyX6o524zR/JeNhf1iW1yMjBDILQXlVje
623mReTljGOYunPoZDw/l8C02rsJhAPgctFrVlmKmqhsn+qqKiQST2f5avyawHU+dAM4vQFas5qW
LS6YkT2JkV/raizWqnHObcsVIxr3jpH99LZYevlNWe2lWGIR/ybXGc/Qpu3vELg9LTOpxxm8wUUd
ChebeWaxEBQ5dI10nc3xyS4kcWMEMVbwDxma4iHvQqOUxj3K2g4wdDI8F8lyLi0qLOKFFMZhxjtt
j7ShgJcqXozIOzLl26NRObRdC5mQZXspg5M/JacsDVCUZTdG5b/05fRFSsxNUt2zh/5k/Xe5XF5h
Z66T0t9EPYxnn+tpRAJ9dkV1cehDStNOcTBi9h5dfRTZcm1lMR7Ngcl+G1lh2lebwTUfhWfdllge
pqhaL45Jn0Djys6fhQmYXsoQ+ruQRAIcAPIOFecucWDvzN0XueXenu4hCTVjHeXFe63ZmpMNHg4N
L552mXLF5B3uhT892Sb6LajVBGx1+Tngkr3I6lorOthj/0QheNXXZb2NGLGsFIuM9BJcLl6U3weh
mbjWLVmOXy6c35HzC93BJ/HjyaYvImwi5Hq491wrZ5cvAuYzbnLb6lasPNDkkLY1DhG+3Kl/yW3A
dWl/szQiC91W/BJt88O6fdvH2XMf9Kc+MS/s7/TV0dO1M7MgjoP9zNviRXugCVQc7xGBoC09gUN5
y0aI+9XcsNYXYUZztymK6kXVffBM3nZ3sh02ByUwL1X0W3Adt0vKjZxKRfpHRk8Y2+OL19jvVeGQ
lhqk7CuND4Vpu63Kp0RNc5iVQShS8d0TX0AsuITYe6ssslhku1etgihrqPXYOHe+TNpH5VRb5Ozj
iixGMqckTAa0DuPC0M5O0XMuLX9iZNUcEdjtEf6qlRlwYqFm36jJ+jAjsL/lbH+jwWtXtctGugVt
jBYcbbhLBnyEdYUB3gpfZMmIaWC3OmmqROfDkRXnSEBsaezOj/5if8KgONPeE4loIDKYmC1AU+63
qPnztSb0z6njh7En6DCyHsYs3gyW3LhjtkEE9l3pdu+P0yN4hdeGwp0FOqUSPVIFEtQ/BgU++654
iupTpct7GbjqgZi0NRmM+9YhkY+1Q5N8Qn3apeMLqe7yulXKZQ/tZe957rcbJoisEoxEPcQecYht
eYf2N/lClWkOHNtF8hPb/XLNjBbkowlR4cATZZBGlPW8wRQkqwQP1CG5OGzm1LfOKOmbO3ju5inP
efZUpDAtQSR/KSsWnC7Ux0MhvXkNwSEBNrtck2+o1k4jvVC7db2lnk/oqHmAUysWa0+OercsPY6a
BkdZYH5GToIh0jRjcchLwQTcVdNeybTYtUP0buDgfBIGZkcbW+hnMRXqRUsBDLkltzrAfLYDeOGv
HMfXLFZ6ZIuVEPdI08Z9BCN9HykM5pua/fQ2IVbsyU4qF6FyYsJ/N+LZAm8fkX1N9UubYzBoQizk
QkWsQDKg9SOWlnExx3wxMC2Ocnfm0kDiceJqydVOZkuxHi9jDp13/TUZG+K28qLxqqzY0WxNGOff
YD5k2M5qOnAC1YdYA7Qb6ti4WhB3em2HJgwIMQOD1NrOpMBvMHpNLywSy4ObW9OrbiR4bVT4XAD8
mg8eG9xfhKjlOg1cuUO1Gu1NlAC3EzTm79zF4M+Edt7MdYUiQFcAwQgaogvCFuDWpzyLk42om2XX
YeoNZRv7O4Pn4SPutbdDs5B/cpBfDXmRbNQymMh6/A49oXCmH8f1m9duGFgfWblnn8kdm1G/Vc4J
RxvGhBql8H7AxE9UsWOtScziMwTvXLuDnYcL+jPusPLscx9Crk+zaEsAgXsNLAaRRmw0IRJP+AfE
ArhgIxgVor+wPfuRIUyExWBxbzyrk58TgSpns8x5vTybrW1gNgYCfRO/8JjUxzpr7FOZDmBCBCRY
HHZqtSAH2dgGZLZwBCh8L53GfI/dpH9LwNpxpnbdcs9mhYbEH8viM2ZFJ4mnq421RXW7l6oDm5bN
9l6RtnJRHaXud0XU7Yx00wZnHEVdflBu2h7bXOdXLiS8U0Z59AqOYj5kve0eDRwWuEOiwDPC2rKi
K5ufitGuUxDF69alXK+V/UL/VLOd4JKJTHlI0worynLA3XQvXJ4BXAwPU19/WFG7U20ERr+NyW2y
BvYXQhKIm2u/PHTRBaM4Az5l9yGJXMKZ685HVEAcI9HA7c+OEW9smFTBzk/BmdPID2fPGMlohGye
rjCOJMQ5d9Kl96giNHuGGTq00zuHAa69xsIR4Zeskp3JqzK787BG7dTv8qiLi3Wf9zQ7SJyiHQmI
2bb1iVMudVLgO5Hjh0+k/DAE4s7AnkodUBG/Ml43BphsC0LROg+C7P4iX7k2HPlQO+W29Kv7GYnE
rrOXrt/XrDTiXTv2El1lp0pYRbp/jKvmPa/E5ZM6Jt2hhNfskMsxN5JVWZselWm5xabLOVLBJbe7
ZnI+3YioSaZE/nQdu1UAgr4ovRMVssCEZDBtLQloQqA7dOqKPC4cmHUX7bw2AGxkN4CL0Kgx81yk
F/OOTuaEsKC9H01Kbcuil6IY6QeySEvMDixr0fEurPBXBo6NaI2YA/kCoXdPhlb4kiTfl51Mm23Y
hBanRTrDHtfLAbsSOxT8OddodfyNLQbrbDvLpfRY/OEwOqJgpiij+QrWDtujLG80iFlHA05x3BOq
MavlCBHB1h7pEPlsLYKhStcdGMps0pI2EKTFBlafuWvl0H8K1QMHx+m8yjw2j52qN4E3bI3E3vVq
PNW9NT5YXUl339vm9CWLGm1fQR1Cw0wWNf21n4QZl/iB9kr9uKlOtouvs4LfIiYJOHWT64kt/nHB
uE1OpJUMKmz6Or7yCPJxsRRR/JRxew+E2XqP6cGAwqFGqughHT5tWXy0xV+tT+1wa8n4GZXEU15r
BotdfI9NCdMylpS1AptoYxLbMe4gsonk4lUtQJhLG6Pwbmmj8S2IjPoEhahbFZLMMc5aWpv03RZG
skee9uaV2R0EnDNLvF+OERb6LXLajD7cuBla2VBY1ExrnJEFsX5lBMZ/Mkev+MeKjVf448Vgw7NE
FJ2J5Q5dMm1Y/wINHfjnRa+t5JtVO49MksQlK8VBJ2XfjaBLVuZY70pXggipjX06us9aYdCPF6e7
Z850l1bQpJitZubZXoQ81W7+OXH+iaJl3mu4jjr1laHuDYwgHMFGCqSEN3LVUZwMfJJ8fO1CMq+D
SbQFVmC9R3MN0ZA5GD6AQT6lrQep2wjz3jzPF704dJvbSVM5uEH5VRBEaDp1g34SU0WP9MBxs3nb
uGb95fKsNJzKa7svbs18ILrvYsMq0bLL8bHwnG63mFXzMPRYxCxnOuGleqkW+0t33keXPemIYPio
3qTLYO8K+VKjON/2U8TMqSuLkDy+eS3cjwVWJjJ6+TSawfWM9nhlMABo5yFkirislCkYpgBIQe2/
xnUcunF9NzDlG3SznxqihvEAuJwIEduXsjOBbCfP0yy510uHVAuVXQE6gu+QTcAAHOdBqipibNqe
x76/Rf6ZEIbCwGuxd6lJv5AWlrlJ54JsGHxqfof4zlTZPqdOOzFv2Nd+nF7ngiIP/MbWNqrozhb0
BSJof2yPgnQhMYzEBv9hupgUvYFeORrdR891r2ZYP2uF/mnT4bDT6bhnp+O89vVAV9A8X3S59EXE
pfjlD1kO465Imm7NzZSZt2lWGU+25VeHMSBTdmd7xhuTgyPc9mAl/PHZt4gbldO0Nwd9jw/ju+nJ
f1uikRKtLn81gnTmK79TJV581WfrGlAVT3w2kM7lprvWT/ItE5WnMWVqbsbqPjab/Irx83JtpJHa
lmOstyQ0Nqy/0TYqTab9PL17RXEIYsErxzQMUU99ZhrPorc0EdCm3a6dcDvhrWJ5xDLj4M4lkWzg
c8h6dutrBHXQ5HMP64K/M+3IXJtC8cpFYT0gAeB1dpnlTK+zm8fraghO2MOta0Oj0skNf7wne80I
O5MulugYoHK1A4EsmVcTIU78hYvPnbucGlXc4zT3N1NsnSUkEpQ4mfXeu8m4N0fTu7GrOAY2EczZ
rZcZhMeSq7Hy2axhCvn2Ww0Pwcj147wM+RsX+XTEZ/O5GFGKuiL2b5Cm76uexyU2PNoTdVmPZHEY
N+qKrgg0YQRE7kJfvyjn7NzmM+Hr+eQFubG1bWvtFPUp6qtdTyy98IOPSTGwY+xBFLnLYiyw5+vO
hf5B7rXFuYxI+DVhD1OzHgoRLOwXpjicaFFYWDUhO0nvXlsen9MGTpN28u9LgHyFZ5S0AXJExmhb
2PmTajsCSFjVO4JBtSCyaCQ+1ZEWNTV9XGQ/pXig8QR3QCwCZANaYfsBLR/IbD3H6DlKoAMdFcaK
/MZsZ6Vi1TnZVaXMgxYuU22O6IQOFwnr8O4qo8VHipMwqvynZbS/BpkejSy7EpncZ0W+C8hVkOQp
EeKwT0YC4PNInVIjVjejKaIQwhLLHIujGoXtsmalMa8SLH6hmQYcahl/JLOrujmpfjlY2i+oWnsX
zsAJJXm5d5oiR2ZnGAjJLykQTX6eo/LFsKdftlj8ucutZ1U1R/ulQkCGwYCp74tpbZctpT5GyzRL
nwC2QC2skgOEwsM8RceoEtdu6+0yllgrtn7H1BmvuBhJZE7Rkl32mpDzCLTIMD8siKbx+dpMHM3g
WAhkV9bivuiFJKAY+sjKn1xxxTrkjHQ2xH2jQ2Vg6GG7vR5k5Fzn/CVb1IEG8GEPzZtL3YZTGF3H
+Ks0yw6DRz8RC2aeJXV/uth7v+TxtNLZA+cSLLAqBr6OHTzVrl1euQ0fWCu+QRN7rtP0ozbbNxO9
KtYxEuQBZ43xjRoK3lblzQD1Euci2vdxtVzALABM7N4A76/x4Loxsej8WFeL+0FlICZ4HXCibqMY
4IMbhco0wRc65b5Be029zKiBzBMaCAPOH7lKrtiOniI9d0E9jtRQNzVQE7Ls17T9N+WEMRvDAZuu
dLqabBsSUOn4TzJnvoysO1kbudS3jmd/9Ww7BgLTLytOJGt5iNExWatEVGuUa+9uVhMudBrzCX4a
Air4dDQw5FUrXoXTkgsOcOGdiUIjzDjjylvMdp0j/pwvlmwCUAYIauZXNrTjZ8f+cOvKnB9+h51b
rnQdBTdS+vetG4e5tG+zhjnQ2JTP+QWV5wQoobzh0aDW2C9mzYHTf7Q8Xxcl0vhsM5DNlM+QuvPu
TSveLzgE+c92zFRZaiQOG3Ku9olz3BQPF7kVAg2Et232BHynRrZo/xJQWWn+4pVD3sAaceyr1Wbb
sfDZLFrx/VKybJwmcaXi5SGiBIEWwt6ZFUlc/sYXQ0J6ibwyl3Hn9pStXDW3SN+Jw6h2tu8SDIfJ
LpjiEKfxMR5LkrZL2k/QrTCNy31WQZJruKtzUxdfXChxOAROs60MvSO6BiscgKR1YKF9ozuhOCir
Wz5a+bqvlwd6odDzWMqh0nTWXevU5CMUw8qS45kJMOOuvtlHCEeF+KbwxzplXFcNvX0mi+9Yj+SR
tS8EAPPRswPsC3dshMKBJzlHDbiqNYyEWZ0qisLypRj7g4hYpABjo3/v0+dSFFv7kiWSdiJ68PPm
a7SLB43CF1ybeXC8juFjegyAIWUifs0lG/xGNL9ljRxhNuJdxxUSChPF2ujNDP1d/PDWkF6TjvTZ
5159bfVtBJzAOZpxD4rcRsswYI+oxvndw3Tzki7dsMPwmUGuIheYmnHfzcbb5OSbKlGM6IjLRQcy
4o/CsEnchVN+F1l001Xg8mYY/MMEtTxe46J4rEUNMqf7ZdbJPtOM+GBF8xNkrvQd8+IdyMvt2DKg
bvC+DqTR9L46+l13tJr+rlreYnMJG79EO4C1p5D3jO0gdDm7Pko3F2WMxbMY2e1uEgzvajlzOmvw
MAUxSESj7uxZr1Hv3nQDzFlE3+vS7240kat1jZdYOresBw5NJrZTbX+Rn8Xp13bX1WCeWs74QOFr
1fcDpuqRgXVTxf2tXSmcPM9lH68u7rfAeaxkfUVq/BVRxpQCzhiF3Nl0gCZeMG5E33g1VMleWQxH
LUfUP/NO2BOVkj5ldbTlll37AzYCyNmhMexNv6SI5NlLfRwKydclqvgCtIToxbJFUYpi347lWTPL
z+uo2PWOu3WwJLBDfLC0eklmBTogxuKLUvYSFcIFmfzaMadsbNfh5OUHevxVS578siBpirv40Hrz
tRYpnyxrBDoev6Arv8oFo5XynnJz3MKdRxNRIOQEnYgQPnaMc1fqjUmOW0O+jLHQN5AQrlvB2sA6
9q1zaCDPrzF/MsUtUVLya5ZWWxKRYyahO6T7CkgH4K2Vr5ediPRVmaGsguMWFeWHWzgvg5xvmbkV
64nZvlcdh1btq4DLy1XJvaGryGD/MxNXZ0IKS7Nm/rEiWieMer8TXt9i4YVymwczyB8X9yqoOuJg
rMe0Gm5GliYc7C0dVaM3U5B20H5yZBH1jlUjPpnBoI/2ebJn7sdNpfIbu1DLk6Y85YBMGLgyTnFi
5woz28bvC/pQATKRwilt80ecKY++Hvdp77MnB8ibLb46KbPPbpAkLbdIO48TbpKViABo/0NV918E
G4h/Rlf/VahmCfsyJwXrDn/vElbxJ3Q1Zq0lyoma4eiS7u2cR55Crd/n35Vsixc1jQxSyRyQp2lo
QLMgzMBBOxasev8vUQdI7P7yp6gD1HwX5R3BrK5vAiAMzP8UiwErUntlJ4BtWK7+CIqId1owEyTB
u6zyB1Uaxjdje/9c9LV+9Dt73LK41N3aWLz8568vy/+HIv2bEACD/vGErD+6j7/8VDiF5puP8ud/
/Fv4P/+9+/nL939jApy2vGh/+3d/DYi5fOHf9JeG9YeDjBLWkSdY4AFD4l/9jSNp+H94pnDIXAgg
bMFk91Ft/h3ITtqLdEw0jjS/EgeKyVf9HYPkoM20bGnypbzz8PH8f4WChG7zn58l6Vm4/nmUeKh5
sCwXgeifn2qiZKeoUOh7yijuCH2Mgy5F5157/Vl30oSrOzeewWwF4RD3CgMo60HHvTW3B9pHURLm
EMRoeb4nBbU42iagJuvvsbSDvmeu5VevS4RgKQwS1RgnBiHsiDpmMfsqCiqMC4P/yQa2AEAWJS9+
IonOJreRZAzQx5hp3GxkyxwVLRctYsLpN+j8S/WAiBovO8rSZu3k8OdOuVOO08oneuQ89GTYYIER
vbtexpIPRzDW+b1pEw8OjNf+WWJzQMTZCsde86KI/JZhaYakRxgif7WYOvU3MeSivXSd8t1NSuVF
K0BEZYtNepx/k0pY93axQHkn4yt5dxTrh5VjxsPJN8YIOVTQ8fui2SCNDaOF5w6MHjJXrYXn5ybQ
o9Rd7mfsMCyEdMzKHzNxL56tnvRZQs3srL6Eg1qAsgUodn9LWp/dh04Rs0pKMyc/znniYPHrbOcZ
q6ZXrGsR53bYIsJG9hC7zXhA8z0mB2TBmEJs31DdJzbPTL7aWFWYs6iEIX4zt4m3dmvaPzzkwxwg
UQUpt0Fr5y5bL2ZADvHOJv6VPDN8CnMJVoU7WkAJljGhsT3G2ROyxpEZhBbxTeBphk92YROlbAi7
OzOlLgltQxmZh01n1suN4WTzWSLhKdfRNJnOl2SQx+wXBLLPQE3E8RGnUuuFLpgqisY2Ax5HO59o
EChYAFaLU118R12f8Zq7WGlCE6XZLW868I0aTj+FyrSMhO2aPVT2CkcVxDnRVzizC2ggEv++t5Ka
8SyyhDx4rqqIcDIBQ+MwsuLHd4+3xQG70fu0NEiafTxWnZNj+eOhCN1E0196sKG+Ryp6vMzkXkLr
qhKchux+JfdY0kXy6ABHibcOzu+7KB6XjwaVrw5nM4KJNdYJbBn6MY/qv3Gmd58x84NoTfmhm8m4
EL0vxoOBlgLbS28in5ltO2cSEA/RRyYCcARenwTPKbo4BZNzQpnkxHwP1Qz6NTPK6n6QBWqDoNb5
T6bwH67rckw/4yl14Nz7qKrHoZ32BX0UEdA6oOPwXccmtEDGy55Xp/kds7biL+MyejKSrHzmv2QD
b6ZtsmH03D3mScr+JriAeTLkCxYD1IrVI8PPsgoZCREo02TB8JbZHj3rItqGUcNY0ImMSWP9CmXV
D5XNhztstUN5BIlLeeTVjt1LDLkSIJDu3GxbCOAisM4U3t2ppbzssw5s1iLN20LHnsQg41i0AcXi
3cAHj8EfqNxkQFFqSDW90aKGQ+bwUULMB9mT9VAVLjaHI/ZeFm+ASyPQom0KhHPhxo1CK87mKzwR
85vJtflpT5LJty1654aJLhMgcKWqDc08cccVmJDyiZhd5H+InAr/EFPnni6Mt0+cJ4PNlEpKdRHt
lff8UCcLi7YyLlMMIW+xY6QvVuTjQ41Fp45sEL3PelY02b3i69gRJfOz7oPkRquoeVTMPSnGZ1k9
4WnqHpgX2MepVniLDCsX2xprMzvqMulfU3BfwKKA+GPZrVKFqEZrMFE4C7NDpAxyd2IjogbNS2Pi
L2Y2vrKVjzyvUaa6lliDMbaahXGjIE+wSw3K/rG002lcW9yIj32F94nRT4f+HmN/iyMsWUAiVFCw
EAwJA/Bqptry2pVl/tYjinxGxNWKsNR0g+tg9MyRNUahRsYCWXpqOk6sELshGcyxV5PuaTM60CvT
tuJPwy4q4A46kRLptQEppC2z+SR7iXg9aLPihxUFyj5viaIb1NecpUvKcDnt+/HOhqVysS3yW2M8
r2mspiRJvqwLoWA15hi+VkkzVz1CSyVwzsb4f9dW0CAXtKvI35Hx0DIaGDMm8iVcd4BMXv9mZ3jV
YVDpJQ/jGOt+WHuufXZsR3orFrb9ZZM1WNe6tNUQFn6NkCijFHjqABE98KSw+zJBZ30HETl+G8us
klccUPa5nEx8YJFT6+cinekopEabbeUTq74M+eQnWhl0wJa2y7excGe5E07NdKF3Gx4rUKz9c8vb
xD6ITdfF4S5p5GLixb46nVS7xPb0hQSaARmK87yZtqWB5TXkVijjDdtnsi74Z9dfub5sYoY1LVoG
RA7jVU0kVrLLDJSCYB1TtY6QgfO2kLByW9nI10KNoQDaMX9zyejWHPdQ3uxgHdgc6au+NLEmGnYF
mw/3GLgzt0Xa2nGK4qb0fUBYkW+Pxwa5EEP5hUEZP3fh99FlBSaomwrEfcBdvHGNYtR7lbptr+DN
ub/Ca5mrVKKIsn2DmItILSeqMeuKDmFRaY7lAD+hW3BqVsSq7DpfOvq6rzHVonds7CeRKeNHkzXC
phw042phtYMkzLpsKjiaCFrnG1aQSSAO2kdBl0j1DfUg2VWkJZxLXCOMDuaSwS2qsILtSZPAyeiJ
0kIZUbLzrWzL/Yjyhc6M2r0gpnLOrU/IR5K9E1ojBHVEZ91HjhK/lcyyB9Gl8qdFzdatSx3lv8g9
aKKzWjKEbArG043o218Y//2Xby64DsbGy+6GiUw/bidB1PWC5X7hZe/ozhONjSDWVv6FE58M1MHW
7kb0Fp+5KCvbAIXGOPeh7YnsBmRBh8FX+Dw+UAGLL0fCu9+AwO5GiEqInEESJs2H1jhr16PdBV+A
g/JTh9MDxRkHzJHnn0ibuFy66yRuumaHXp24iqD3nX4HF2a6H/1g+Q5Eq89DA7VonSKkvbWthooJ
GSkyg7jVijGJq52fJmgdkFx2Mt0Kp0HW53L6+TzaTYyrJqvATCViHmcks5n52KHmrq/6RDTBriYe
9QhnIHYRcxftbdFCxlmlPEM2Z00sbrKKz2iTLlgk+lJiaC89QfuYDj6CnzkZFbS+BVU3Szf/2BKa
95Q2ktQCFuAZST/LiA2QJ4ZidJDNXQv6mfGfaisv5H+PR7jh/RsbbZgdZBiORxagsGYUTAXub8hR
NdoqLs1d7AXWC9YQPhqowIgumSwD0fQ81x9twB9FaqxARp+b9ofs2vYhrqbIWg8dOUQUMdp/hH7J
ciOpLQygtWMkoMZGkEkwhBrGQNJw3SPv9fhEAHnwG8wXx32Qeg4g0mnO+53jgBMlzF0yxM96XNoL
OCCuAuA1V2Bax7cYUAa5KGZTnRWnzaOLDAOOceX4ITO0ad6QzZLtC8im0qgk6mjP8A5mZxU/Nl6T
c89U3tzndme8TFD+XiJlBeSVDk1LIIogCYobvcevGHujSQDTMl7FhCXxp/TxReGVSerJ2Dd+ssaj
QmDVA98DFRXRTjIpkgQnVNruEi8nF3aqdBJvobUC7nJr2T+UBPNcTBAe+etjGxNXtERQxBP4NGiG
CH0YVoUXReVWl6rd2gkCkq2r64bIlczK71rwPYg2xwrWkWulFP2BSqcOs06MPKRUPjfHv95T/7+W
V0YfK+Wlu/0/d8y3umvr4S+PSZrX3Uf1l//+v//xoAvCGP7cRP/j+/2tkaZR/oOpCwRnSzqOcEya
5b/HmvFvUBm4jimlwLFIQ/wfbbRj/0EApQOKUhABaFkeX/QfbbT9h6TBBs3meCQ8YMz4V9poywdm
/KeRDH296zgO389CUuN6jOP+uY1mGF/UhEUtT4YSL6SzXIHEY6IqvgA1lmsyXI4C/zrfB4V3JDe6
qH/4cD9Gfv2M4OhalAaGMW2dBuOauelDtAwg70ASVMzoi/Q5h2kQqmbKth43nDtk02ZA4wkCOz70
wSWWKb9nAf6sfO+AtvPdr91j5UdnPAoVJxpJScFir6H1a/qB+mfIMZdlGR9ztwvOdiYeSwNxiWfs
h9jXq1pBe+KI/BUjzJzOPk2WPCBZOtfSODMZu43Knho43Stypnrf2LdT+VaW2WeFChpjPv4HRApp
CMr/p7UoSpre60FrOvjT8LatXPSn1D7W1TigWEaT/V6Tr75KpvyNQo/qMSuRk830KmJ6dKieV61w
B5oBrtVLugOz1md/ZCXZ9P6tw/+rXfgZiB4fDG3sM6G3YymftWCFkQQXG3pibR30bpR0itGkBnXh
jI9xnoIeXKyrYI7wv9UP9J6IVoYC33nAazsNc7kprZ7uCqos1Gp+Z8wZqzzXKlQddJCBEa4lO9hj
WBSImHrma4l28+V+9iTftoZhi5KGF5n/23fkTVIP5SZKp+BSGuMZ89VPRrj4KjAIKxigUq6kk1xS
bNiKFy3vxKLV8yVQG9ffZjaNW68wj6wDGLAv6sEYzS92oSwvJketBHxTyqX2QfTeGXHijeGenXH+
0Y1/l8bpWyVykOm6+okV+doBJC8UhCA3y5+lbOO1CReZsiFFW1NkCFCLBty+zoL9lM0vKHRPczaR
kBOTCws0UBrByrWN356uvKiXR9yP6LRnYrQLjXrFnYP/xd559MiNrF36rwy+PQVGBC0wmEXa8t5v
CFWVit7b4K+fh1L3dFW1Wpoe4FsMcO/ium51ZjKTjIjznvOcAwvTxPKg9jY2YVI7qa9qYRyIwbzH
jH+X0j5gu+VdZnaXwdyfallciZLpOS6Gu2DW19Jni2QY83WcLSZucoJzDIKU3hP2Narx1040kHyR
9sPgwRiWAdbKlNeJrBN2ZXhN2qLa1EnzLRV8w408Zkp4OfhYWzS9Aio6IEx31NcQI7z0IPVIQST5
qYiXr4AI/0QKDHRcs2XvvTW8wYZE2O0H/CZOLU4QgYY145tzlbBz5R57NJJuz9sj/ASuVbT7QRoH
ZpIxW0E+b5PHAA8jTuOtN8oTDsCXQk/AnBCHaSX1b+rRevEr8UIA/7DqMJfz1kbbuylM4w2h58jN
3MMKlMjaGsWJ5UfP2rRvhBLHesip3BzJIZvpga+qqzadrs3aOLATArYevwrDip5Req5MOT2Vo/c2
FMb5WKsjU8rjRM9PSekcYpV9wjzzbark8WjXye/KQ3/6bPyuMkpWCCy/H5+N5L5jOxyn+bZYxK+g
rh4SDGFrr0gI0IQv41ScEFHdwcw8AQn7kLBXp/Bu926p+Zl8vwiZZabDslg02R9PaBvmvL+4UYVw
l3f5Tr7P/Zq9XNOYvIu82qqQEUeV2gf1YGxDmZ34WXmdVPlTLsLjSgdHZaMuZRi/dUX+Q77/b1DM
/7HZdHmtF4iZdAhizPhf//OP11406g//Y/tdr77svzX66lvbZ92fgPzl7/y//Yt/KNs3ukL1fin7
olv+aWFcFu/Xa+uXS/8ayRxh5m9/4o/F3fkC6Z9tJDZ513WUwy/kx+LuIZ97DvWj0sL15AjFt/qn
Rq6+mB6+GXYF1N9ajvxLIxdfqBXwGY4g4VtLjZP1bxb3ZZry7oejEBiQxSEdUD7gm4RHP/5wyrQV
gapANpk9CHQc5MfYiAegXbP+zW+U7chPXokX4mpIbNqfbpROALoJimyTQTWI1lHNXYyqHFOt4prP
jm+yXf31TfFR/He/fzS2P44DGkLarvlppAVvbowsMu5RlOINIy7YAXeZ9Jv2KDTN2gXeDkaM9P3U
+Mbdr1/7Z5cVQcR3OSYrLu+ny0qGMC4jhxg40/QM14bV6L0lWhJoZpmG2W8u7c9ezWPegmlE0j7t
f7r7gfV2BYiSTQUck8aEoCmgd40eEjBZ1nr40an2j+USP7uuEFv4aOw52Zl+GqrEgoNjmZWbxk3y
Pf5GY0OcEOR4YkOncklfM224SCX/9utruvxAPv1ULb5My2ZaKZgNLSPMd8+4wbHTCrLUZnBEiFmZ
nFraObBh1Aslm6xUBiXiv37Fn3xS9CxWC8fnCe/Yn66rLDzC1EyeBRgsHE+A/Q6QqKrT1CUql9mp
OAHGAd8vHPvTX78yZ9HPnxYtDW6Okop/95BPPn5aysZLayJaMHRMrKmGamYoAcjIBHV4nLyOrgxO
o9II/AM3kHa9E13kHEbU69wYE0rUeuS4z5TAdvSVNmRmblA81DfRzcOtnaiOjs4Y6WvBb2HSzejn
PFEt05p1yizhGWeF47OZltaF4TvNtJ9kK/Jb+o8UTUPF2GLkbaew3NpebcPfnbDyb3Rf6HNrTIar
CETxtPG8pECATUg+9ySTg20WEqk10FfVJk2yQKzM2IVjmlmzrbcTXUByM6duj5shLjGODbUoy2O8
qumc7KZGd/lOdtho4o2b+6mmQk0nybDXlQWWI1I5yaIJ0RM3Da2dALqHMX/tsmZ6SBojdvaxiFNS
NlbrsFOq7N1oNXWxqThWW2Qi56XuuPDrjVI15Ce8C/BnKTOCOFmBjeRORlu7Y9KUJjsjc+enobTj
aO1aPNZXI0mPx3Jok3IXBQvswWvK9Cl0KDRZoe2YcuNDQ7sdK2EVe79tmbmkhlNku8TLoE+3ksQp
hRthd2ZTeUKwqYVoYEKlXxy8nd52np+8qpI+d4JP+MuwKtMy7cBBCA6S0hqsO0WzFiLpFKaAOPy2
AkQM5kw/JmWM8g2jxRYP6JSg+Dj6QD44w4yKP6TBrKNBLk9tEd2l0IxM/HzSDoLN1FVhhdkqNY1j
FHuC5euoh80YoAxYaf1gfO93BMBH1+NQSoO5oFH0dQqvkJbW+jylULPBQldayS7qiNVustjD6SbK
yRl5Fn5vrtRm56VXph3H0REyJszjiEEZ1iDlUQG2im2Q2RayTJKHJ7BKbeMhyrkeBawao1sqAfLv
TZ2eFrZ+ZD+T6RPPbdjvsAmEvt9BV6hf6XCvmeBx/jKxujdONyh2v4QXnTMBDiJ8MXujFNeWNwVq
54G1grRd1fhSNzbBgPFhNmWJKOObDSqX3VjBI/dXA1ayx+C20QhWIFG60n3rcaKTY+3S1F9rMY/c
jr7Xk5Hv4JGj+o/DTU5+h5brUCHFqTiErJo6ln6IBn+80dNk0wJMj8AIPmOOvFUcFMZ1yCzrAfJe
fdVbrNRrMbccohp/wPnoQW09zdzGeSToGwANRhVam32JCKjxlNOSm/vWGfiUHkdLOUUo4zO8P87M
pROdQKsslyJELa4jZMHbXGX6xRCT+Oo3afaoeIq8IGRBzKt5Tx3mSDO7CIvIfG5az39NdUBBKBZo
XO5Z03e7yasRkbJeB+aq4Fh+6VCLqDBX2eolxPUhOccU2J76qKpX0H65nhDMxrtgWp47Hkw8Jg5U
G79Rl4hJHuQvYHPUMlzIxJhaWgRMnT/VsbLp9HVt2MbF4cC49FFQNcs/kV7rV7gKYYUCmczRFpNT
vPEjCwtfWuT24+zXON3qPo18clNJYFBsYFZ3FQQp+tA7/mMVtREx3ZEyh7uUECLeUjio+LYYSRDH
KJzCA4O4eF1JcOESMhQS4sqTKV+cn3M0In2tyqMRy9DSayPiG8MuwMmSLSRk2cSD/VB5qTBXfuTC
/GwCI+DHXvvuVQeVmioHBlT83i3m8u2QtP7WhIKY76ykxILqQCkkBq1moIuM/ojTB4mu81OUZg7g
oxH1ZAJEqE+DNsfraiLGcmLq05n23jY6ZNxRRecxk42RGkc/wlvJn8t82L6F1hdV04MKZgpYNUdT
3pNamK3JHY+WPiEH4+XoO7uJuy3YlCjasAUMCbwOMk58qpj5BDc+jYPzzjKx1/N0Jw14nccWVJ6i
dhrq9AwNFC8fWxVurATtdm3UzpRt48i2IG5khsfAuCWjGX7z8Rf5t2HlhuEJNq103M0RA4u96wKF
Oe6SjBmDrKYsehUW+YaTpvY0pB4gMPpQ1BTTYMfSY32RIsxbxzxz3ZgbsaxgBIb90jyfGm314usq
PVkIlMY2YD/IQJ3WF7M41laVW6d8rnl+aHt65VZdGIQkldmXxN1VmgS9PB9cKKtbL27h5bJTaQbE
Xmlq+E1zku1qw4/7dh2Oqg6fwbkOYsuDwGopquu1PeLEHlS5gXnCXICgfnxdMuFQBxWPPjTdQd7i
PWjfyHBGVzCRYroJGd4y4cP31NZ9S9w7Z/6lBQj/PbQZUp1CO8udR9dwthqa0NW01PBSuxT/PRNE
L2yOS88mJCUA3zDJnVOyp4DTp3bfBYufFdam+zJ4dVWvp9Bv9yLuDHs75XaHLzuz7mIHA8vaGBvv
pdUF/o0mbutnQo6x2tLuXWMMDgXYq5CMJoL8VAR3TqaDAbUtpMR7NybB9ECCEmFZOEZ6rAB5Lt/3
OGdwtaOqPddzNh+x+scVFjQn8KaNk5CmBhTUzqdUjwpxrabIu2vDiWGbB0qFTGcE7XJN4f0gYaom
oDFHOx7L68E2Le9wtkC/bcJ4ogyiToWbHw3E2PLTsmD+xwCa2e59TJ+m88DDG3U+NUpa2kUVAI4Y
J999DWHPPdRz53+1O8c4C0dR8E12jiBrYUG+r1NHH9hmXFF6SQGAs41I5KtdF5YjEWlnosdspmCo
2WA4jON1ycI0r5XRRUwPTYGV2OIpD0qN22fEmq6XywrReVi3Ti2TdVgO4ZNlu/qUlgBovsPA5mel
7Mh4YkTL6DWj3JMNXmRNrOlpWdBN6Myv4BDbkzKNcnlaF9iM1iml78bOsbsph58Qes39CD3W2NEo
opznydN+sXcNHWRklPly9l0/zz5VAS00udZLp/RoMjwenGwwahxQqW7DnQG0DAAClfH2cd1QZHJD
kM7rT2BzD9GxCZCTmTSM4EptMbxia0miZf4d4pmAAlQywCFrN9LEsBF1bD3gEwuDFa1ZCQiR1Goz
ACxu0W5HyO0RG7U2PLJc31XrjpLvZ6Z/2l2HrtRsSH19OmtEsi3MBWrkR52n/o7GNNzEVETyGE6m
OIYLNvWKkoWqC3rnlR4TwbSbSssGc5KLWvKWqHJo9pLwU7wxYyLB9zmKE3FEn8vnvTBMSmB38BO7
cxD2ng3fTvg4UmOXkKZbLv0a0vxahqaej6iWcmFYRJF8G6YMD/Eopse2Lmgxj2xfjVcxxSHlRpKQ
QOMuYs5P3djZu6mI9H4GGGIcuEkbnRVxmjw5jiruEX0WD44FRHnTxwOrtjeE8ZMeJhkySyfVgKdY
VWfk4jz88yUwdkNUQPPKpqHoSSdku9NxwQ1h0chPwJHr86gZ2ADy/A1pTabUNQWjNHG7k97i+SqG
Wm/jXoPIHJqSyj+2xhbs/bKVX+c4me8zGIvF2tAuTbI1PC6qams8+7lpQ56o69blFWvvKyae+tq3
asNe8dWbB50oE1L+WTBfxDm8VRb8xlyCBIgBMUPaDpe3MJ4jlLrDoSIGu54IN6m1wfkeOLhOs689
hpELa5Q2VluV66E29qzl0aFqU6+FA8sRhS0XZRwr4N+YV2jiqbc+O0Z3S+hL4hkAtoplz5L5RWCC
KKcvp1UPZZeP90Ssi3srC9IzdmSi2LERDeFlJc2jdns/2eEuS09sReMfiP8ZNdwaIakkNBuB3qtg
TZJgMMInHleq2vpqiB7GABfhSvqNexRjLeDcJAPnXmD2umzHeb7pwpRF0oXmC0I6nIYRTIyWx3Ze
2NGuagQ0rSiJ1A0NcQtyAjdCcZxETKk3Th1QBNQCiiSSignS2gcs5JdZBRx3bVmsjLlkqrPulezA
hIVZg8TK1ummG3uOAT4b6jNz6XLeCbwdxRqrUncCU7NA6w6SSW++n2j/G4TB/9+Gg2x03h3uF/Hx
g5X2pi/iNv5Yxb78iT/UQfEF3RbnLGWdSmCf+T/qoPvFlsKncN1cxBbl/iUOKv6SxcQDYcBiHLeM
9/6c/Cnzi5R4prFB+AT8FJLFn6roxQ8t5Vc1ooiM7xUXDOHKQ2dBgkQDweb7SXFJ4HdN7LnJRAkz
f8qSMTqardjfIDMM16MB3VE383ThFuZ4LIym3b+7Tn+8nfctpp9kLV4eb7AJNHUBqy499by9d4KP
pVVXxxmcTOoIxVlZzP1z3AbTdQeL5d8paFJYFuQCx2Vn4CDYmZ8a53MjsKZ2xPai4ODdsBA5FLQT
YalF5v/mU/3toloOhbG2EgKvvUcE8uOnUg0u4WbCRmba+O46YdBpkvqUUq6i2S53My954wweIDQd
Rv63lmO8Ovz1hRX83D5+sXxKPNGkepGWLMf+9HHbuA9Hc4G2zsGQlAdUiUaAuyCp2BtqRMn5ibpq
dphJ5qPW1dmjHTIeJlJKwldR8oIEUrvzqzPWrdwWY0PVyK/f4N/fn7v8hhUaI7gwd3GIv//mY+1l
YibgSNRmbuExJAMcwTo/+vWrfNfQ3imKfOsu6wY/Xuzoi8T36QdGhLjya8FzNaVNjS52b1ryVMPM
YdNupPkI8CQ+z3v6cNdWkY/z3uTsE65GYtmYwIMmuowbGV2Cuh8AyNZDaWyRqxqwEzlOnaSlKAWD
ZsHmD8HUhRsYtme578J6dEfw61iFtFQ7HSnGvjUey5dff75PiruUpuMx/XcEmGPaK+UnodaTVq65
yQB0AkPdOanp7Wput2WTNG7bLhp/I9CKn7zgUnvMKIEXVPKzMhz6ST965bIuRubegsNAvtKhoanf
yCB98oKGo469T+j99SGXsbAfmV6AstbtOVqfwrJa160x/ObHzsPww2+dq4D5Xzj42HhiegsK+v1v
ybUN0zaYdlP9ZsfXFU+ybR7obzPbhWMmoYvu12brX1/5z79f6bioxbzkcodzt3+6v+YhKrB9E0L3
EawPI2mmuyJrh9+IxD97FcYavBA0a0TfT6/Sxzbzdxnw28nA96uxU5S7ts5vrt/PXoVVAOsHcQxy
FJ8WAT2xjx+K5VWGLDwUnIU2pe9mZ//6irHGYcEmtiZxu3z6rdZ+gVEX1ZR0bP01t9T4JOrGev3N
i8jlkry/4yW1jLyMILDCs978/mB8t6RM9HGWYrBfGp+qHUSo0U4PnHj2q28OOf31UJnhPUfMzDwI
LcuQmwwftr0NxRAam3qssvEMx0gpz5AsASaAmnbLM8UxuT1oHah162nuyvqws7qQjsapYVNHnwQg
w7ilpu8yH6Y6O5bQONRJKEP+rEWpSnVE+QnHXqXhW60HNl/9QauSgvBrE3VUP0SFdT7XIbErGLgm
yYI+Sg7CtIGQilaNZWvgC6HDO7dhDZE/nJ47W6SQQboRUAkGCBIqdYv38BxpRR1Mupmye8NWnKI4
+hrtSRbl/XzVq3o2YX5FodwPfdPN2xEHI/0BJM530D7xP5udw+wdKJbiuIBRftgU2hyRrFxJqWRX
SlAby7ki39WV7YV7jd54D39jAOVpEsHZEcu2z4u6SU1aKjyvPwrmapg3aYFhfENvWaBPsUDW+C7l
VOqNjS7RbqxARDdwFFExyWb6YmdoatTZfGuk0jqRXr2XXV+4m6AkoYCnuqaFp+SUD2dTZCiw7SDU
gSlas4FMnpUKuw/jqk3a2vOhRw6WP9OG5lNJaCXdVrGFksb03GCoMnFa32Bj5QramJ3AKzp2eEnx
F0tezJp9Rp1WQxSSS0ouvupwteD4oU1kTubhkdLv9FszKrgjbpiAJS9597fN0PAjyOB4CPDSxjn/
MPrqaFAD0tOkQz7tkbeAuMYgke9TGWvzdCqTqIOiWphYWTW0OG3lRQAjgIfwkfQ0hlavUWl2QQk0
Lj+RyjTegBGHONWJ3ngQjU+ZuVHVeY27tqFhSQ05oMNowIhuuXF8CheM/LWbOFNyJoBcP5rTgLsl
R+SKD5rYS+SmNfP6dVAIqCtfxsMBZ6FMg67kwLnmpN5CBY2KhAtvFxNlDbMWWyzUIloPnpu7jHOy
pWYQGAF5yoaZ9LqIJ/UMnA0mOgWNPqiBHBVzB3ZMZPh/Uw5DbjLSDmb06XOtWbXADJEkWFWOxUxs
QkznEF4aJc+9omWRjks3/Krd2rcOHCrjmm3O6OvZm9KpXcPopMm8yScDvruZd2d5PRU4T1RYNEdJ
UOvhws585jC1Sas6XDE8seuwbqglxusi1MYdfDfYDRrtYgvgSY5rulYloKi5MhjcKM+a9oXuZ/cC
aU8+OkZdVRdBq8PgVnStHR8ZugoOQ2RiGPXVEOOQaocCumM6SbKVYwTfKGyN6TEZW6OlRWoaSkJE
rhh2rd8WT9qPx0uFH3RhLgSu1+G3QcRatTS3JTsLYo2zrYZKYKXDfD3vo5Sp85rhWZftwRXa5SYO
BXOHxhxcdYCvc4aiqT3KyMI2LU5m253YAvHMxL/lRa21uFPJI0+z75KZKhrvuK4oi6N1NccHNxPC
PqOXOGIObAFqA/KfW/OF9Hq82p6srVczUYHYW5OOo52DTnkvqPZl7Bik1WusOvdUlooSAFWZrMM9
nHMkBB/KT5F41bEjaueGtxScAmfwcISVBeoCYwn8cFNW1wdx1gzctkR4UMbsApa6IjlseI0/bhwz
AzRRuQR36sDF4+4UFewVOrYZeKLX+TQSAjo7xZrBbojTdaMOpVkFuPFmPvFAEfCrH/aCNNfs1oc5
6QaqZbwMW620sNTu04ya1I0iiFZfDAHUw0MbCA4OYxuZHAKAxmWXI6B9bWxPH5sgbjl6l6lLJSGd
hHeCsUxJ+rmkbS0uhMX4NVL1Lva9FpRhQqSMDiNiFpRknc/IVySlDbsdsWqzrq1CaeebqLfEEfdm
rkCwGMZxUdNNwoXwQVLmtUx3YPYdqllybFggdSTMSknoH1nKSzrM5hiw37gX2gfNJPFrSf8dzTpz
rewlXuNwy05dh1wcVWW4cj3ghatxCnW6jigIBQXr0PmyNsnMtOCmXfvJp1xS0iQ9eC0pnQEfod1G
HfpQmBsXejAQyEzQLOZ65jVfLAbIwa6mFUFgUUQ3RMXIG9rykmqU206p8CFhcSqOiHxFRNKMErZk
UzrGeRjQ1rbJe11eQ+ZBTUlEDFaRh3x8k3aTd+tPVfCWI9W0DBhqaZ5wmpo8gDU6LvZzVIVvrTdE
FkRDld9pdnD0uYat3VMlUZAyAdlNN2ONGZtqu6BpTvHBtScGN3W9ilMs8E7ljOwYA1R6pElKUnmU
eI9zV1eXtpEVt/hpLLGm+kfaa2lK9HS7LMwBl6Cj9ZbpiPKg8ybZdCB6sAh7PWI8Zxo6tojKbjke
ATH2h03kNX3K86UeX3JGXHwTDqBIVk+DdgOe6kg+VWLPVKEVA3J5h78/H/LB4zVJNiHf9aZxoNj1
s0xBxKJWIzDctF93crmt/Hj5Voeizs8seCq0AfoQSOWqjxu0ZFp5DbgGlemGhIusYro2gENR18mk
o3OPSv4/dHLNpMlbJYWructk5oAg30zu1HuHdVvaKAOlVBSrnelW4aO0qAKb6pCG2m2bxg5k7+8b
u/+IS/+1bLf/2XQO0bdsyva9VW35Az+kJcv6suzZmXsiPqOiCOwrP4xnWMdRifxlMywxiUuPbfIf
xjNDCDLYHJf4y+z1AemgT/xhKzcEge/FVo5gZaJ6Lbamf6EuWR/tNR7yjnKQdVCx8BRgKPl0smhQ
D/B/OWpVhX3jrEzD1gjEHjvROTavVBfau2Ds2cVZoh5ezMKkq5xf9LUsWhvwQmPOh1CqH2ECw0Wz
wga8u2/1EV62AjZPNDsMvEcwyqzCTR6tfTtyT6EyBsxrPCp+eUaF/c1o28FdJkYSVgPC7lMFG/iE
jE7Zb2hexMGaNzMkDGs6pQpwib9UGICy1JwfdORa1z2FYNDAW1bXPLoFjVjeG6MqyU9mFXXjhPWc
vYmcGq4xqG5TbwzuYx4JL5PfkK94993/RC+TywX763SzXFAbv5DH90eDsq/kchR+d7qJ/FxAjUTD
iO1M3Mxl3xxBfMiSNb4M77LUrXgFAwq8YrZmQmndOJlrDCX1FWJweq9Tf3ybmXzS2tWBTckDeodx
DMTXjcwJRpaFNRwlUWarg3RkKv/rN/9RO/j+3hEz0aIkrUscZz/JYhnuLZL6BfpLQb/r6NvBvpBA
OhzqPbbwUM0fj4x/dLF9N+Z+ulgfXnB5Q+8uFqC2KHKJGLJSg8EET5djbhEtOdHeutRWumvgvq6s
yTsyewVxsjjJ5uwsy0g/BJpY67CljHw9pePBry/Ex/P2jwuBqEt2A/ugjwn04/uSTTvB0WTFS5Y6
Pmb05RGA6OBfaQd/vIqQru1wsmdm9emnUsH5pDGCFFBs2LTbNqLZ1nRd/OZL/Z4M+XSRUVUXZynG
PUTPT7c4oW7kxMQnkZ54Bkcmwlvk+0QQcgAag7uIHBtxNFnrexObwF1jOwZRNXAMXxs112+RiW2M
9YLRn4JZwBGrm6mvzPP0m5DsBfl1gvif+4mW5j7CqbEUUILC8TNg7eq0Zxd3ATMnpzIb89n1kLXF
Q43l60jbeYPIF2TbMJbkMRmVjgQS8KAwUBbZ4WQOVGKJZJoPVUG++4e++Z/16r+kYpX55wXrpgzL
96vV97/9j0nIF1LXjvJhvrAgmei/fy5XhvkFHggHj+VfHjGk74L1n05p8UWwSPGXmYPge1sknz/W
K4zXAoGR+YWJ3oMx1vk3y5V0ljvvrx+zi10A4gL1zRZeW+Tz5Q2+f2JUFEbZbvLmAi929pQeGCdu
QhUym8TSadf0aTVgEChTZCuX+wQpWsBHa1iU0ZlBFv/NjeSUgo9wgoswn4K7BOvnUzSm1W0JXsHc
StkrYOh2jT8tCk1ZAKoauq+lIfFXGKPx3dQThTWju5p4UGoP/XnVYSFaY+fpXNxD7tJQYlnlBSJ9
0x9Q2m1WW23U6lGMraVfikA34l70SRDtm3Yg7hwmcTSdwu2Ilyap3NyMiXDqW+KY3G1s34Vzq8je
o4oIw9tZuHFwQ2Ul6LnBZY5Kw1xZCZqxxgq8hltGRn/oaDFUiLx+yS7SKURy1VoV7chdOEWroDcs
58QMw/w0rJj/7yif7KxNOmioFVPUNs8G91y9Y31O6KSkw/68XLANY4tIcTGwEY0YAwcCApPfTSqf
dyM2Vn3ewPoDJ6xch8gluHB/M/cRupumMis40bhKgrVVu/1NhkWOSSvWXp9RizbREWSZD+1rGeQE
hwU001u7newzYC5xb++oCeccNRPT7y9dpQQHQ7rNgWmNxZsFMO14oH8Al0Fjjdu6qzz4+VY6lrtq
EDaxqDx8tYKAijFGT2269Qcc7yt6K4VHx0vZ06pVJM21l7IX29uhP8DYqOleWg2IP+maOj0wY35g
z+Yer2t9AkUAilw4QLjGFpka2drWQfjGIQXXW592/AoaDp9Q6JC8AQYkHIQIvM31a8vRLNqzrEr4
VV0SAyGG796DhGgJ0bEY+Lfs8UlEl7Syr4gLka4FADo6qF918NBmKBbkpmgicG3vOPanotpzR1pE
v4M+vWb2wQcDj5LWS2J2xl1hoxH7iO/3dKm35XEKioNzpd3Sci3V6N46qh+hoOvFaBsw0lu6RsP8
lQQsGEggVxqYPTDwai29JoSWzdHrbI7r+NuMGgUwrIjLS4mVQm2xCJXPGc3Ax2EU+ek28A1Uu++y
7BasRvEw2bJ7po/bmikHyd1vQO3i9lDPVL8zs4guNP5AepLdMTHYKqmexFVkGJKiW0dD9Bzw1SLu
WTHthJETHhIwjJfCxCJJKKaOI45ndjMbHMzIH8nCtvoNtVSj3uCzHg/pfxx2WdjQS5Oz5eiIzUPO
X1UxLsYKI7ax6vqWb5VgbvakfIOYYId/ej3FS9EBp63mOdMqBwcDg26TmKUrVxpBLaBMSJK4wzVA
HtuLpW9sIHXwVjtDOtcqsQJz7cxV99zMnl9vMT/Bq5t9eO0+Lh2bIoTMtfdEDXHBaGYY7QKPjzCN
dp1x29GwYKzHIQ6+wSXwqSRSSdiczDMGP8LzCl3aZ9t9OfdGdIplxCg2dBAk3/CjpbcRqDMCSPzu
mxV9fPlVqFu/X7UVVME5kQNxQHquv/Z9VD/xi5lMjI4MSg4KnigA78KgOnLb3JJQ3kLnlp7kGoNU
6VHPbCH1yFUuCuPYGgIbxPCo2pUIB+ekFD0sHXq0KnYUsCBQTTKi9gcuAfcSF+ow9DxQG5oG/Ygq
OzVM0T6zM6h2uLZoWfi+rP1nhf8vm63iPy/w66/Vt/9x9615/fZ+mV/+zI9V3pBUszqeS2TNVcCF
fIuN/o9TqSFtjp4mRDHbkQ7TS/7Qn4s8vay+w+9MMiBaaF5/LfLC+sIc/btTwsakwHHy3yzy1scB
0TIN9ljoPd4AhjL4Uexm3q/xYe7I0cZwBmfasA/hbvFfg9Z3Hu2qtI6GdFZPldYhGlCj5LYiTr+O
/VSpHf0W+ddSJAxzeqfeGkbpUDCXtfxaMzM7d6qOEhfu2OPeM/Nq5cUjQilZyHpeYcD1HuAmGedJ
n4LXTnWZ3/scfU+MCSc+o2NmbwxyDxrhG/d9XQJWSEq9RwS0nxPTMr4y6FXMLMSIxJQCFnKQhgCP
6kPGhyNsEBnfvvtSf3bUXK7DX3shrhNWMstDBPBJWAmyKh+vE9ELemYK9Wbj675VZpGu2wxKIMxV
GM5WmOVwhEQeHdBlUENucPoXYrOUPWaWS+mREYbISnGCFTpx5XBnOmlOGmGYmnXC84R0UZWRQTMH
Jj60SnEuAwS+LXiAn/w/fA5OWbg/mFkjjn0+BQ5t6Npj+capILrKg+BbhFZInR27j8wxbDxZ5Stg
J1K19GHvwyFyrvyc4qBOt/jmkPLW9EyI5wBJ8CiwO2hsuXkyJKM89MKoOU6LwbpQRZQchqKMf+Nf
+Hhk/v4dkKNjXsqJ32Rr+mmy3SgzU60fvhWc1E8KMs4nXhh2a90N8mSxwf3uxPxRXlhez0dgJmPK
jbEc0z/tf+kTjDWi0je4aOQ/bB7zs9jaVdIddHS8HAfjSNKHveyayjR++1O++/WX9X2g/fFH54sl
j+UQJ2e4vjAF39+c9KYxUp3Kb/GcAZ83Ehttn1BKzeatkG8zlFNzHbTDoWN0drytyQs8s4pE1RqU
tP46ijoatnmTeydUcp7bhcvaS4dR/TQEQ7adU1hCG8vsWD9miAXHgyedgsZY17grY2M7OGZq70LV
sYSHjbqiWdzoD3L4XvdFUYRXRuCF6arPmF78+mPLjzoZ1x27kAcEwnY4G2GE+vSxGYaXbGy6FzU0
Q70qpaOPtOGOD81UjwR9zLjcMUoxOS1PoHgsgJnLsyBozzIvc8h2wIPC/9pyydiZaibYjFhWmHv6
e8cwu7OIjrd5N9nepeO19t1E6OWM/wscYFRbgP/78rCoouaU2pf4BovpJUEL9zcmg7/9lH0BXELg
M8O55nCK+/jNcnPQ8tfYz1XtUjQaZDQmpkbEwg4HtEoIRfz6kqqfvR4vyfGQ9YSf87IMvBN/6oTI
qNL1c9/504MdhPZWpzED96zLk8M+9+VXlfruwWDMx9DuKs14tr2SVME3EJF5HmFYHk7KqjHyjesX
zkErCiZMDZ6BPeMx99AwvVqtCfZ1/bpPfQCCWraXMQmZG+lKCWumC8cbMVWbznW6Y0HFzjE7O9VA
XOvkGkb7oGi3aI58Ffdv3P3i3HYGfLAJwJzfXIy//7xwxQAKwScDcxOe58drkVuxNU35/DL6ARyp
sDEJNTEXo74wOiZIBCGKZ/Ovr/8i5n24kelt50ZmKfc4S5ufNa4ojt3OrqYXgkPeoZ92ZCgzN9zA
y/d/99D624LOPcNDkq95EbTtZVPx/ptmqc4NNLUX7Q8PTlPWwPO7NnsUHAj/N3vn0SM3kub9r7LY
OxsMel7eQzJ9eSN7IUpSNb1n0H36/bGk6alkaSuhPb2HwQwwPVArgwyGeczfxJNLYwoD9WmfwLnu
V5Fjp1+jOk6uRsPqhzOPAjF7+dYvC041NfgHFBEWj5K4me2EmvutMAb1SzJOAIOla9S3Gl3MHlO1
EppYiO/HhxjHC1J+I4Dwljf9Zy3G1zxP++oGpcwiXQsVgwBcC/Nn0/HRMkvNqGvJU3y57wDuNSu7
rvMLREr0coXSF2ZSKEhYDJnZ9ZkvOYdri0+pIzDN3M4gVpu1ezq/aoREcapYT2mCBNTKSnGeVZsa
63C2+k03ksogppIT5YAYF5uS3fM81I6LdQhCqGs7gOlQ1QIDEDyh+uupGMA5AMBHWCMX+VMfBRC2
YbfANVLohYKR1B4gCDTXSTAan6dB7z6SMGs3nMX0pmOxx3IhuktgoCorGwP0ueaIZjiuiAF2D7Vf
5HsNhPUXMhbNoK+qPMwQnyNKKeYFFGp5iVh4BoANERoIsGY8y3NQdbgTlt42VB7pNZ+ZwQUmaT7e
Af6C8AYXCiCRtXE6g3rXgvEMtCeghOoXg05I7onQoByphhmU5iYfaxuj3yG7gLY3HOxwwAoHotER
ZbMgXqOrpla4c2OdkaWfbK0176uobuB+tTialKUOs4o0Sl4geo/4uNI2xd3Lbv5PrvPf3A2vDrY3
0O6rpzR6nea8/Ou/mm9/QY7n0zoEZgTJL2XJX2kOXTQQbprD8UfHBmEIDuRfeQ4Z0Eu1ElUIaO4q
Pbt/ipmoJs9oXZUK6Ny7Azj8J3mOY83B2r+PYFCJc8g4H/g6/wu8bxFUOEJpA5lgh9MMqrkv4rjJ
1ykqjO1nvefJahoDqFriyeWC+6LeI3o8IlDXuXBdVF12poUU670+YGdylcWz6qYa+G33d4jqaXOB
QUu34bgrJdpYWtIcNJzn8i1YoXQ4GE4APxkrx9DHpQnq+UcbSh7MM33qxb6aaqBg2LyE7ufKjgpc
wnya9/2DU1G6++H0g8UZrg822r5qnmXND2BOoHT1pi7XYZH20Y+h0Wabaauu3UM8Gr1xE0Y1rlNh
InJPqrFh30XhRDVyyClZzJbBwn9U7d598doe1tGIRn3vfi/c/grTEkpJCFABZbpEeVL3oXClMQkc
xEVnl8lWoGahtm3ZXGGT63xU1fqrRO8mOBCG6SpMPFhEk2p/MKLwk1G17nGqgPNsShMZ37WCwnuG
KYF0Rm8qdaiCeWA3GGdauvMRkUyfgq6O1dg2Lcs2uOjdpDraDlbHHw0lVqad1QDcntDD7D9OST2h
syjp+uWHBF+CG8x1/EtJLg4oI1GGA0bjYLyo7WaHBhBigwhHLR5h/ECzAbtBDudI3/EPU6G4BbZT
hrin7lTMDqkDhyjc7XD4FqNHPWwL3x/U3TAaenA7KTjteCm8wW+oBPjXuo82512NtDWiykGN5FUG
zvmLVsnxCZMFTOmQ5lvFaXjV+6a1bhJdASDpVGRWSgdfp9UOOM/oz2kjwmkHc6xHZaqkxYMD0EBA
990YJDgtI2ySeGca4yCvyniAQKS03PGR5TiYHoxNtkvCtE6/xtFQjTu4bRixxG2NhwNwucq/D7MY
F7FWgFNag+9M7Gfqval45jqwhocEi7L+MNaNW1+nQ6YCj+jKlDKwp4qkzdqdPtk6dfmiEVOi7xsb
t8dpZWtxosJoHCLtO76EdkUNHYBkvFFlm4Wfytac7C/YDqgR1h6mL5/xJ5rxOA7q3cB36q7Iux3k
akiZ4H8qVKsIjPTgSk4gvuqtWrMpN2NORQx2c9MU3+YqQXAwwZXaD9C36ugDTHB4lXiFRaiIozNa
4FcE7KNtbhvVjdLr1sFerlqHqpqKPYV0LmVwvybRZiSF2wlPt3HIURDs0jNbozbWU7uNLWdHvwGG
XN/k106Ftw/mWVeh2U2YSch4fGinwP5aJlUAK1loW5LqDgtE2iIo6yWIuiIXGlWJQ3FSxS0QS0Ww
fE1PDT4J872SJNkudlGH8eCiWNif4KCaUwpAYMpHW+lC6xzKxmBNkkfKNwWgrREiYZhI+XGUsr7g
jIv3KKBaxzyG2OzTyI7hv1+DBnpMa+HcF8kUHNXUZt6LAPx5IlHlWXU9+6FGoOcmKwf9EQFtm3gh
p0aochIee8dE+hJr0H47giDfBmKwPqiUeu/ccmyOKXXay3qsO29saurkLubNLeHW4DlQvz4ZmVF2
m67SXfyjXA5TjIJrdVdpiEK0EMsuVIcC6AqiXb6LE6fbT+VYfNGAqnmdFhkbp8N2xg4dSuxGRMZQ
6r6zBjHaey0gYPjdjXLQ0ki5Am54i/oH80WOtw3yHnxDNQFm9hOLpkptAQvSjOGRdjaF6biVFwP8
EyQtE6qqIqNI3I241inDN7PDrhbUUX3fNkO0V9TIgUkmVOxFtGGrGYmPuZQiLowIH2JUYND0HRPb
U4oe7C0N3C0AIP8QZdVDYtf+1rLi2VTeCnaTOeCQkuJjEWVmcRkrNX7tShkdusgav4D9gkZv6Yry
WMHv1Mh7tigxy8+BY8s7BPWRmkUjDVLKmDIj/U6DlHlB+V3Dyk91PV/JyPnj9CmYuqigVsRXZcmL
q2DK+FcckHGm1UTrYZDaNitxhTJAmm8UAtp9qFn9QQ62djXg40SkrVkXhtOVh66OymPrpxcd2cN6
slqoy5NqbooaoSQDROa6Mrv+SlqBfhw6078KitDf6Yqp7YeyqJ9gP9cb0ejVwSKBXTdaJvfu1MJe
RdDDjDTtvuq7bZal4WUSxPleWKN+QTvb+ZKqM/NFJY3cGokSZZ7ht4VHmqPelnk6a/hqxhctigYc
MZwK257IzA8FrJJbEY7Yf8G4Vqk+6VKsxgDZRAPkeYFNGVmlqt0rhqOvlSastpaKeyHyveldZ6sP
ZN/2Xs9i62utCnSsKaxvIxVQ7ZjozrE3cv2TS164jjX0xQNz+K6kkqMF2KXG77V+7HsgEYFPpiOe
haUf6w9qYqkrDVINSbOjyvuWnbsJ+7pecXQ5Xo2dwabyg4oFVCpXQOZRmgDUo1NeKShLiPkWB1QA
RlaJMUnYYsxo31WBVV1qyRD/DQZFby6lSn6D7IWv6DIS8PRhcbMftyPM/xAfWJwHU700VhYsfyv4
LCHDi+A2qnvZIRTRNL4F+jhQ4ooqq2tGSd3HaK3XlCCClYMity+RW3YAiarzB69D9UEly2vU4dBL
y5del6ihvIa022TPODZY/tPMvU/w3gvM9mvbiOJA/40WEeoy2yGlsZNk7de0ykbPdvt4HwMNvsXd
MgQ3GqaPCSwsjJCjSVe3sCSwPHdh9G/zvI8zTzpZcd/O0iQ5cPErcBXtpq7NEnkSapJbaAhkspi7
roGc45RgU7cY7SRdGV0jQ6919PogItkdFGWMLiEjZx9zOWQJbgx28R0pDwIrsyBpGCI8g3ych7d6
lX7IqUutIkOxj+B1Mw+j8vgKD4H4CTi5/kGRZa9s2taU2zrp22Pa47BH2jEhPuW446emcYs9uPps
O/ST+RyPKBRSj1Z2wWQ/YSdBFEdmdud0qXt0MgvVd1lwbPCDLJtY2vLg0qNWVtQtcBdEkYguo/VQ
Npi4mcj/oNQ4Ks53bUCsw21pK1Zm9tn3x/YBQ3sAI8BD7TsEdvRtNR9aKs10em/ST7dp25vtRVk0
NYoRQa099IafVVw6KdrHE6iPK1lN4ddhcB8oZDu3QIjZMyHQSwSw4tsqVnqTpL3xyzWsBqDteo4l
pYXV7tehMzJY+xYWaYVZXuljID3brCLMMO10X4SdppGiO/LRiazhMgrs1gvnDHQlFLM7OLEs8M6q
LC6MCap5iI9GB0zGxOzhc2uPkWf7KBgBai0GE8xKQTcxj5DA2bdQTULYQK5+Z02O+hlGB+rmjShl
xwnaWZ96pzK+T5nafOBm7HKvHRAWMLHGvQ7zkDN80MUhtmLxGI6OdoV4RPAxK/z4W1KPKAsHshg+
dGSbe3vI5qs868MNzmHa1RikzVVoDeoVWGf/mPATrmcopXo5ZZP1mM/q/9A5I6Q56REbazERx5Tm
GH6wXRFcGU00TNsJbYSHTvTarjVxn1sl0zA4HrGG36ClBGB+TYnB6BHDz517nvRTraAVihVW/2IO
Egmg/lXVmnjRN/V4gwzNEHyqElCN9FVEB6QXAZNpWAHt6OUjShhReUWbxsc0F0wdIuIw1KnDRGQw
wIIBOcA6dLOK+1zWg4KMbadOzSbIdDXxcFbAgs4IoIxu7Q6W16rTnCTYOyaV5FlGDw/3NPXg/vh0
bbKDo1dcyOQF6OBWn3ivchP0HaCRkh0VKlyAK+K18pDpfXUJ1mO8APj4DQzAcDVOpnvXVEZ8kSXo
bmVAS1Cb7fFhkVTpMpCJXirgkMMkpYJWok5uYiSNcHS5b8MoO1hIzRxMM/uClfqd1LpqnRpc+vbY
ffExRqAHHVGtT1JgyCAQDpbUwh9sUP0h4Oj2jLbXvgAUDD8I7BnwoRX+LrIr64rDFAF1BQfnrYIT
3lMD4+ICHTD9SS3RUMfxshi+D41lT3sD9ZeQVGnoxaEbSQfXIrXq+Joo3vqKmqU6oZWLSLAHzLit
bgTmJ+mnLBqHZ0ovXH3RoDrpHh2arjqEqc+T5aWt7auut7/KIMpwVDd8198aWSTVg4pgd7geaTwe
ejSs4gvUxEhhp0yU9Ubtxw6PioTeEoGdVVR7GHyoVDh2EUlyr5AlbOMDIw8SdWzjqA1mjziJAz3m
CdsuX9uEQMK/R1atU1WpClTZG52rZ1Ykoa+AApodPtltZihXeF7a2Z1id0zdS1/GTaTOcW5a4XCc
XJcCFailIfSKMvLttTGUegWCRQb2Xepj2uzBAymDO2GmsCCg85fmuukQ//eyCQ/mjcJLPaOJlxfX
DqkfCIBEmcyt7CacXJFXw3BzUhS+toJDwmU4y/isBF1PktUGYNC+EhFW00Dp5V6J5UecsdMj2CF3
o4/S30axq96U6Ltsq8k39pAM6+/q1IZfZYdzgD2l1ielRYisBD++Q8YIwA89EDzVNSdFjYCaOOJc
Q/pt7Hz88HJdT/eGmmoXzpC7m0q1Pqe12bHyVWRZwrpRjkGvDRszySa4uIm9jnP+WpBXxbcOi51q
lRIWfM+iDiyOpqUuxJ4snRU80nqvmHX7YwRyclR70/9WUkHhDDRLnBlA6RrbUeCODolBxQcqBz44
bQKDJDBGMGOnAOnCCUgmCqJchdhpgdbeZb7wL8C3d8iiuNrtqOYw4YpJbO2g/Qi8a9zaqSU2qp/U
F10xc7inXLvEale7CpLYBl+DIv5nN8LlbtJUDFYKRV6kah1uUZrm6Egc7YdStvVFSI0GaAQ0ZXDC
DkajI3iyWaMHNwlTAtvFjQ7zEkMnf2fDb83ZMTWY8AZAauNOHxGwzAbdv+iN0ViTXifUBqn2bfzE
cC/bdozXvumbD8UYJB/aIEgOecOErIGOyIMJ42lVIARxGJF3W6eYWl8g64j9CfykfSti0FRBW8Io
itorNXUcf+/7VfkljtA3i0kIcuneYJGZt8dWUUyTQNIMhiOswtK+wX8JPFMiUOMnJ04Lt735T8Wx
HWcpX7z33qs4PjyP38PnNH1uXtcdX/7Sz7qjaf0F9xrFCDRjQVPTZ/gXvAIleQ2gBGxkXVBDBHP/
T9lRQS9e0P5BTJaa5NxRphr4C0SpUHikJk23F5wdlUL+9p8UHk/bBSg5OCbpgwNXBLCmar9QyF81
3iDI1ZrvwuVCLU8BA+eQF/q9vm5HdMNfzcztz1rma/mI03bLr6HgYYMa4b+AFE7r6rnRZ3R/HX/l
+KgBsZfLVYnY9Jny/dtRZoqF7tIc1/DFFQuEc1XAHIzogKxiR88I/xpjk8Mf2v3puwCrm0H9tLBo
lNqL1jv29D4KTVhJMU/4xvo6audEe9v3R3lBDLwqCvN1UCi2OAtNF2kEsYRrU7U2keQi4XLs8Ucl
LysApQPubzKWXkzoTcx+LDM8TMb00kQeQ4IYxcx+je0yR1gHSOtWK7lBp/Dh/SebW2OnD+biCIgz
Aq1hGmfWosvUho2ZOegtenGGkXbVZg8F6RXSZmG/ZiWNa7/BUOz9MV8WyHJQQL9k1jqJG9Cj0wUE
ib+f81q0gmiYHwaIpoeWsos3DnazMxHaXvcWBk9OEiPq5naqVwvrOicM3iHaFB5CK4aBZwbO5v3n
WshWzAsbCAbkGwQyAAUwKafPVffa6LbgH700V8ZxXWAbb9RCU9Y2mYO1ItalxBSIUdxP6fBgDRpO
fpFbfHJiZQS5qveXTgwK8MXL23fs4FmJgsDGzxdY40pC+fsqJ1O5cND2vcfDcMjXik+yjDWSsfEb
KgYehXCElN5/rbcbibeyqcbwkTUdAPjpW/Wwy3p6ESEp6wR/mGRhVwVGv35/lNPG/6+5o4NiqSot
O/MNhiXRYXBHOiUFUwVkQENtPQH6WpeFXkH6BVj6/nhvzzsXI1PNYfvyH3fZHjWMqCrtwWRHhant
9QiyU9kZrfVIfeL/MIEOqtewqgzQWUI/ncA6pepQImfi2RZVWUOlGEIQm59bfYvG0bz6LANwnAXY
jk81S6O/bqijENmGBE+hNxlufh316nADzKHeJJFj7NrSpm4hIn0rJbFOmjr2zUtBeLKAqtBO8Tdh
Z/eHMnlow7pEYbfNbsOMBkTUKOjVa/FXNCiidREo2EULH6lbR2suYJSryK/p3aoLKhDBKU4gVMnP
6WifIiFeFodF8Wyuq+CIzbudvprakVHLkJCcMi5s8lldEJfGFIhHOutoOdZaMeQVFhnRmVXym7UP
2Rj0GdhGnYBu0YzTamzLgorYPBwxb0DMn/xRxucAXL85RGd3XQ2alTmrzc9//uru7Qcbcz6s5D2Q
TTr31TjsaKAjwNLBWnb6MYRuZ1VnNtzv5tQm6FBnAgYsjcWgpdmqHddj6GWhkaG4GiO76TrJQ9pp
FcICIvokdcq6VHeiw/tb7zeTyr1MiGHPPVaxVPdJ2CNTPyK+Q79fekquDKvGruSZ/fCbDQ500HRe
LgmCqMXNhN4l5RYbK/iUrinMX23Y25U6Yg2Jasb7L/QSHL2+kIjfUMJSUTo0WCMgaE4/oAbjEM83
iplJLb6WUQoNHJ1MWki7vkaJwMIPmVpSs1WcMrod6/wR0xVKAZaj7fLISXclFK/DQP7kFfhT/OF0
/3w4Gygl8Fyd0+H04Vy83Rxd8HCTNMM7SlcZSrSjemanLEA0nNwvc/DvYeb19moRF4CLralVjVUe
uuNGjFJ4YVeaGImP07cEz8FDY8LZVotufKxSKKGFhC8fyVDeRcg7rdvah3zp6isUXPRD7Qq5VUYE
MTTN2dhOH9x1bgyjGW37jd4n0TaDj78R0n1+/1vOEfVJRENMTRwMPQkgEB0mdzFdHMw4tlWTsWod
Z+O4UfVjsFL3IxsXqmNky2+tn0fEO1qizuj12ERjQ4xULUbirLIJ0y9wfwLhGWxeRAGEHWzootl4
fxa6eEjx7VNXY2GKypNuS40oiXrc3ITRRRjQd8iqoWXQ+CtMbygVV1Ny1hhlvm5OFysCqzPfnJuC
M3tpgUDdIOvtBjJqJSleFlHRf+G10s0QhVR6baJG8piO/qA6+0M6yGLikR4BptvAxEEbwzTOnES/
mXFbM4EdGRzyRE+L+5GqR4Ca52hjC1QMH6Gx/q1UWJOO1RRsLAMpk/e/sDhFns0r1YAqps8WXTMl
d3moIz+KSgmbedXjeDl04pJ2HGjAIVGw18nqXUJAiQeSb3kY6CWY+8Lx0N3hzLZckoJ5DLYEhz7x
K6cvss+nG2Z0knrOKBBB0LCG6dUkeGyl1XqE2/JShvm0HsRkXkGnLC4UxEK83sX+tc0KZ1MOTbai
hCaeStpEu7LMkmNUV7goKYb72CVUl1rTeMbG5Awse3mokoaCijKg8wmLDb90owdpqpeQkKmQ1aO1
dXPlexqIfpXkNHff/0q/HQkSNImtChfdXUQzbQVerqt6iN5K/ndGqWlXmjhhuqGqnBlpnueT/SBM
eKrgSrkuWBhLgjM2BcjU17DqIoAs+6+HwbXMLabF/XqIQLm+/1pv1rqAYQFMGvowkbQ6k/hfn5Ji
CmWFLziRTDNpOyPsoL+nxq7ApAkzgzODvX0zUJw2bC/yegDiS505t6wGB94CUrQ41FIK7Qo6n4Vf
rdTUrO8SJ50uENmLz9wEL5n1yYSywdhi5MMwSYh7FzcB4pTAbhRQK3girukvPiKddFV0QEtq9yKO
+mNiG8BH+kviujOb6s2qYTtpOpccb8zSsRa5SjqacnRn73aMvfWN7peASdFKJvLuz33JN5PLUBaB
oWkwJKWT+ZR5dd/FftlWNt1eADY5npg12ushmiubvGwUhNaxBe7Lqt2+v3xe8Nanc2sbbEEmGJUS
dA3m9fVqVHre+J5L5JUikrIdTnjxOhZ5cKz6PtgVeLpPuevZsV7elEFrXFa1394I5NUPNbXGM8/y
5hzVeJYXQhD1IgxRFmvZiboKGVLEAYd2UNaa3cC3dCvEwCzZYxPg2+WOZhblamub5QSaao4gtnrO
keUlfTqZErQU4T9wJuGWJPgip1OCzJlBvTPDUZvo+pajpLyytLJAJsCa1rob/EjM2t+FNQQeLR7E
DerXyKv3YoTBo5jfh0zfvUzMf2CX/z0vt/+dYraTTz+e00KWz69roPPf+UUxswQoSqERVLlYPxEv
EpP/wl7yRw4xOhE0irY4r7jGP0VQgdMmHBmgQoAsf9Y5/1UDFeZfOPCQxaAhid8mhdA/KYHOe+ff
C8lkEc0Zng3VneiIMGRxblkl4qyj3sn1kIlPfg06pTAwmOmHZliFAH1ezc3tz999XQV9+bnlcGRe
iLmImdK2LIPWRu4XGVRS7CYMdBgoV7T4x7j9V0zR5RFwHQ1xGLUCPZTADn8UcizzfVnTCYZK1rLL
CEjDFaGb9gUF+3QfIWd/31H2hBMrRuNOyyUIkFxH7tOLeeUdGtP1zg5MdQshx4GMWUXHaQzyI9oZ
2iOog7JkK7uASjuNJlqm0oKYUGizTL+V69G0q21gjWGwyqaxdFcAaZK7PgyhywGliu/en56XYtly
eiwYhNQVqdJYs3zB65NOAcgo8mmeHhcmUF5n5QerR4AA4RFV9zQMcOm0Dp1drMZc+co/GQFIqBTA
kpK3LkiyOESXZgJEmNuDmq9smt/52sW79ENcZo7nJnCNKShEwGamfMK92qyQ5YviTsK2nkB8isIS
8LO7OKZo4lrHvorHQ1rFWHK2UEsGtYVJblsxiLGoKff9qCuXWG3K7WRP/JLda+ms8iiCOz0Ik88x
imiTH6n1mfjlpTS2mCmQgOjPzwCXGbJ+OlPTVKclukHNWh0Ad3RdKlZoPLY0gZHLmg0p4vLSRMB1
J3rAi0KCTZDBBgFFQLA05y9yMaDd3KvmjqplsJoxKSs1UT8qSRbssgY3kPc/7SIAf9loSDYY7LBZ
3VfM/r2vPy025n2ZYN60zmf5Uh7a32Mg/jmqfbCEBm6xpuiwPqfmuMbcFnHKia5VmtR/ptP66zkc
7CHJglhp7mKJtak5RQndtPXUtvrGVEDL5qKxz32f+WcW34fff5FugsT6NlKIqwpDoLiFwxOkq8as
seAaarFOAwP5w1YfMNE0rQ3PSy4wBcA0UI9Fn8xC9iD1i3Oz//aY05HsIB4kwcWYbqmBa2Z+DlSz
wCjNGEFsFWl5wNoW2cTQ7PuVH/bZnar7JgLSWVs+xdp0JD6GHpvU+Q0shp3eOVO+jfl1CocI0F71
sq7OCdScRlfzp6HcRgQJ5ZhI0l4mR3h02FrtqwD8egu1Vze6oqF9bPHpPuK+206t9nNa/ujSflfg
/rX55f+76Z7rVtbP/3X1VDb/tZX5j6cWa8oXS8x/LDJ/mmL+83///3DMnMlN//sVvgnGsn19e8//
+s/bW7f+mhmt3LMkgRRDZxHpn5e3ZvzFNoYDgTDSnNbMyum/eBM6ppgkIKaD3DIgBkSo/+lfauIv
1JEFBxc9HA4BRvoDzbLTaiYtS35jbqrSD509+ezFGegouLTgHAa4zjFWzqCDbEuPtLtXcYVWVNqA
Mnt8NTG/ub+Nk139a0QaUGwjFJ7hWp8eYiXQM7DhNh5WtgPOudhleE+/P8TiZP/XGLPGPo1Zlwz1
dAxLm9rOd53AK9fxAaeqVFtbf/vHaB+tbobVM2+KJtP3enUsPfdMJrXI4l7Ghn2I+htfDzDnsmsx
pgJB2pwmm19/D5sb4D2wxcuL0kINFdFlQ73OtMLLxr/PvPOcov37tGRcKjOsMti0DE6dZvHOkZRj
SLkQ0c4WO0K/2Cm1uC4C58LiiNaDzRCXd1qKPob19f2RT4+ceWDqT9yeUG7oMxCmnk526yhFMIKC
8goDK/Ghq1F+tstN2nWPha73a1v45pkP/GbVMuSs88cUk7GSwZwOie8YQjSSIZty/NYMQ3dEjqtd
hVK57WCm1K7h3jcZqMv33/Q3wyLYQE3FIXtFimkxLArCFbCqGITTFMRi1QPQS3zZbPwhOQA+J2k6
Gr2tfH9/1DcbxsGYlP41YAX6/m8+bCVmk8YxAOWl4J7uSdGmn8YUz6zt++Oc3m8v35EFRF5q6S+V
ncVRYAVg2HD1QQAA161qFjvCwbbAQqwnuHl/KA62xVoleOduVhFI5y5dLhkr6OgGz55Qud2uoul6
0DhspjODvJ23eRBSfsCO9EaXBelyStNC0Evw4Epto9b2vaYfujNRwW/fBHkP6t7U2NFjOl2JGVJs
tex0sOhh4W/RKCqJy8onPSYG+/M5g0HKTcLFbjjLvlOA9JHGHmcZhKrHuY3UeQoEWjnzQr+bNah6
XFVz09qcL57XMSa0H9rkZYFdlxY+2mb9gBb/mSEWOIR5pSHEOfP+uBSpcy0nTenpueJfBC69ETVM
dF27JbMq9jgzPUzowUP5cJP1KCSqNoqb7Gt0dzzSMvVeqwEOk2whlzn4GH2+P8W/eXc2GdNLaxtN
huUUD1HZTCq6tLBRc3uGA/v9lrKxf//+ML9ZM0CZWJdk4NTcloFkpgg4TQH8s4kGgUZHp1GAtMMi
eH+Yt7cgLCfiBK53FE5pySyOq1YtBZAaal760H+rXXvYBm38iJaguUb5QaFJUTy7doEUTIYIW1hY
UY0BomyOkakml1VQRXsjHsxDZZSetKX+dyt1VJVhBK0nVao/3n/ct9fIi9YnLRZk4lxOhdOFB6qX
xqNhMyvjQzr8sP3r1NPuRv3D+8Msyl4vi28OkWdRBpILtu3pOMJFTC0ZaIebnXWUZddv+yobrnGC
RCwLfaWu8uqGavRq1AbyPn2o9zLR5KZG42WHEn5hbdS0OnP2vr1ZCA0B5sxBH4nV8maBw6OpMMC4
Q9FscwCn3w5u95S0e2keQKUr+7wS59RVf7MMSeDIsDBE4tZ+cwgjfM2tgnh7ZdgbxFzTVRjlR79o
z6i6LHcV2p/c0RyRc3aikqCcTngsEAuUGR+2HAPlxg1p0Mtea86Msry9lqPMT/GqwDthjqpnecje
LSoN9+TA9tJismDa6dUG9R555ostZ2853vznr8YL4R4GXcdbmfWVIS6m6qP403PiZQidzWAjto8+
zGKlWoUq69ZlCDe9tHJsT52Iyto5mNKiqmCDHELWjp4aeDSaONwvp2+CGCKe1mgRI88d9JeNrli7
1C+HL50ddtewf5unBgbmNsKSdsiG20ZwaiHFOzVnzqvlAfDyHDR37Hkf0EZevO6QjiJvQB17AcJ+
XW7W4Bwl5xIctVZTu03sFmfWzMuB/jpm/jkkOA4dQAfNiMXt7Zi9bqqz15Fhy2GHU6p/B6p/NuzU
qTlFXfyAVJa5HhPfWFd6t4bSp22HJLxNRFBio3A95dUeDhfl9eoRhbkzHjK/WWMGIgqc36RnCDot
1hje3uRGBqKCht833xVHT7aF23AVUuM7J5pybqx5f71az0AdCqQUORbHCoCJqv+wRuhdUXHmleaP
+GbGX73SYsZVC4oN3uToJEIvvYT3cEwi3+st4wY7iPtRCzW8P+WTXaMK8v7B/5tjiNLZnDkTqxG7
L0amYtWaCsR3D0leObNIk4tag0H1/ihvdxPXCh1RQTI0v+YS0sLliDJHpBHWYLa9irJsP5L2QUNT
PXhtW4xXPhR9sIcbfOwkgn1ueOZgepOAkoWxpylqgvSc8YeLkzBQsprSIFYZQxD8sFvjOtXTB3WW
s5RZeCPq9lGVmJ8g/kil6PD+679ZRYuxFyu2LTpXTZquBlD5vceLRVOiFQpLZ06KRTePI2sxzGKx
irIvqp4yglf148a25d5WoqeWEsuKDtbRyoCOoBVXpfKg24qBBFEerkXT7d5/2XnFnKzl+SkAKAFG
IPk2lwlGYlcNBWw+dZtAnws7DDGVjSLiBz31N/Qo/viAZLz5HKCdw8EF5u10izq2D3V1MNGxsnCs
MezdAJLVYk3Rd8db5f8yycjf8HZgwTUSqdPhQqXrmgYRKyYZWnEZHUOzu2vc6Jgb1Z2I3avSAvAo
JvsSvo+2KmHYrcb63Bm9jIzmT43SNkB/GxkuyBqnT5FEdi/7FtQPXjyGfGwbjTNqUhr7Rkkqo/6Y
6zRNH1JDLyrYqACn7t//yG+ODYDJDrU2infk4XTmT8fPmwEMSUtQmEz9JbNMnd8Kv74/xm8W0owo
NBHuotCNtNPpGEUcZYU2qLWHC/gX05QeeiK3TuveW2rxufVH7/3hfvtKr4bTTofrk1BHyiKepQkj
BHNR4Bg6+fD+GPMOXOyNk1daTNvgGFiECzTXuFnNldXX6z63N53PbuRMOPNCgqt6OR6JMeagnLfU
oQhoFnvDNxXwyBm02tpCM29oICGtTYmH599ywr5mJXBkV9YNXt0+Qst+8YDORQ0PFc4hdg0TimgI
OjWxCW7UicsbJ8CT7FMYOGZ6japjDktgpJ8FDX80pwdtsofrtBfK5zFH50yf1Cn52jSVH66t1ihu
egQt4T9iiBOukDmOGb5x5D6pq/oWIkJWPufI2974alcnH1yBBRTHhpwucem+t+PY2TS2Yn+g9ZLd
9VrYO5eR1vTOfsSR/otwo6bYNT2iR7WKUZQQjYXN0dQNH9Ve6whJJme8MdQsOwzgxTcq1Kq/Iy7W
zwGK8XgUCfs6no0AlKTFsTtJ/jbNZjIOuDahZll2QoxeEE5BRZcf35y2NtRkM6ZBYO1GjRSRTg+U
Y6x5dTIkwBvoZDmoG9AjPuZUm/tNZ6pIWvsoAH9WS5eGaOPnl75mBQ7dtXKqj10b6bcJnpup1oYX
UNz8Y4U31hbjiYb8s7Y+qUoy1XtzFOqlKnLjDqkofT3G04OVwKOvorw9gFVptHWCCAVdt61fxbiH
ica1PV8rwk3f52G7hwpb9N8aMx0zr5VFv+2k0a4zPbJv6q7VblvMN+QmMzPA3XzRtRiVST4ESC9+
MFvcU2erCEiKAzD47ND9D3tnshw3smXbX3lWc1xD30zeAIFoGOx7ShMYRZFwdA444Gi//q1Q1q1K
Me+VLO1NalBpmZMURQQQDm/O2XvtUKL6KVszLpVd8+DqLUiuIY+NTs2x05viZqoXuAKFRkuC8T80
1b5uy+DFb6r+ozPplJGufWlBxtoE7QqwZFE39Sl3jZFJ3FQ1f4R+zQ5flDjYTSGNNFY16q3laJM1
RFSe639va6zaGx9nYgmdODHyyd8Ga9Ci63Yz50rVdnkD39G85fvS10QtmdYlwc7f8AasscmXhoE8
q3jOrgQEVrKjdiL54YwAQM0ivCG5bOEIqjdZQaj71Lj2RirTfS779Vvg5P4X0APywuqndoubng+Y
l4AlGp/MrYZwJ9BzIDxa+6N13M7blJNQoHLybZsBvIBIbFTlIzznKvbb5iwcjYWKrXuXivdo6UPS
C7PFAG3dXC8N3zETkxWrxXlYnY48Nlrnx6Ctxw0/ZBzQhU5HWvomeUtpeN7yo17aDvZ1HhECvjYN
9KFBNFtk9tausMZrn5Vu04NyP0w1Z/tqOq9mtQW7+VA5aoR3XtAt8LJT2WsEXe3M+VcUpxDAvXrY
zKl6c8yu2JLe215GlrUe2TqV17DhnO/TPJjrhkgF95h2X+EvnVOYs1DcAVOPXoJ5iae0vq70+lh7
L226nQZremwYHvLWDsXcbMNpkKRp5sNB9HDceTFleT8ZNGxi01L2/WB+uKtdJZh4E19ESViJL6tt
v2YGw2y2cCoReWgmfPUa2kLonfdFXz32qZsnlir8LTVyUR41U5saCYUZiAEcDN9+63PD3+Wqj85q
rKLBNiN0xiytyxNRKKt0DA+lirPIew/G/LyvvKMU2W5a2u2qe16g0t3i95zr7Vh5Gsy/vY4bx8L9
HermKRurNkFtZscWplxrKjrAW33NSRaj+ErwrCvEwQ37rVyjM4FO1DWjrx40EzC8iWaBqNZ8R1DU
ZiyG5zkoE7PIuRy+TqvS34eafBoOKVAq/a12260/D4d2OBTOHCO1jCd4QViLExYC+O/NpA9j6zvP
arJmWuf9C/NYEvmVOR7NJTty2O04Za4ffqg3bt7iqquCJ93O41XhMy1kvkdW6FrO7Q6ms/XNMmn3
jj6IPsbF0e3c9dIsHZ+8s8KZbAhFHJxGrPdvgFzfgGbcriYqk7DwM6LaITJct65Ot6NREFHiy/De
yfimUQcLXP0rCtoQqfkO6rC6mwFJ8n07bYVBzTZv7JMFH29s+W1dgxTrefo97K0irkEhPJkkoh9W
B3i5TC+0MJ7gtr8UDeiSsABwEoY3Pkk026B3DtmyqhsPteudMgInjqKZ6VUaU04+4KwYT9kQWWee
srr62C2ze1tHFAitmYDgWETKhRPM+gCe9lnLBqJRiL99WxPZNh+xrct9NGb7dOb1Tldj+HDrdjC3
xZIv4kFqudzAG5j3hlEbF5lfpRDU+zo417IURrKEONtJgXMvK9c+8splF2HYkMGJU7Al1RanDvpA
HRL0bFlv/TA/m+Pst0caCu52GKf0LQqWWcXAvFYgPd5N5dQtJ/a6TMiluModKNNsaxOI9QnnhSQs
lyMGADLC2q2WEl1H7W6IRCTQsJ8POXBDPHld6lH+I3ZsQ/aM+VxUEnK2CYvdveszx3nvTuE2fjsN
W/awW7PzLx1TXFIi2fcplmkyk0GvpOoqH6/ynpJeizsFWlhzVpFqQWwRdRdIj766g700HCsUd15s
OjnQxiksXsAuL9Wxh6Npxa4H0QQfehF3SzQTzTDyiuJ8truzzjsrMqd7iubSO57UYIS5SlttQimr
6HzOvBWXoWKn4BVmgYoWjY9cqORQJ/VjIdaDmLL1IRyHhhtEgPm4dhOsDejCc7HpQ8DBUQb6IM0G
jHWT9ZaZjnzrmxXmQ2O1L8xUrxShW4rm2oUrOUfLbWZDX1r9Wl1VxlgESQ/AIt8QiepcGU5VAzbK
TigdROxTlXTYzUG0hg2EVistOTYazeUcLGbSeE7xaJRdM5EJV8yHKhqCTUMhoYRp7nX5wVYB8Kwu
i7KrYlXhV9W1036OvDViSfHmLLH7EPrkZMHnScY8glxRec0zuP9NUfgvfQCzxakAEIPCnS+0bZx5
rbqfQ6v5mgee3lcuAR6tb1gBT2+athrnwVXt18uNkCe+lhk9O4VWl21gHGbZTCKZEYXtA7Q6G34q
u7bmpgFywkxtOEYRW2MKFsBu1nYH8O+x9wq6HWpq4dSqqLjUNcynIsuyl8xu2KCkOXmoca0OrYa7
Hdve+sVdlis59yGMsMw5iBANJ17Higb+2NzoKdQXgDaKNyDqEqZgNAHMSmeIf+k+GJtzy9PqjlTc
PFk4rCeahINDPQhxIcPpTAukZZQasy2Gly9dMZxNsurEVpVwBMIH2cr+OkqDZ4DS+C6ks1u9tqcy
OHs0vClOGi6Jry8ZgWfROQnR5b5lfcCMtaZXkFKCg7uO11EtiAghwBPBHvtDdPdm3Eq/vnOsEQFT
ybuEQ8QIjBiN912hyKYwUK8d3aXpzkNb9C/VMt9llXXrpPOzsRCnElQ6O1QVUw6Ztp4jm5zfmPmv
BHs54zbtHFLDS9MqbhySQph/z7rVHW9yDZEwLlAwRXEZyu7bJKR61mnY3bVsfK9VLzU2lbV9GNb2
HGZa3SXN1N7lSP0SW6PpKXWQNE1bfqwkhA9pN7+0gDOqOMgp1hLZ+iS8Yk4wcbwGQ/5e1+t8QWpO
1m6j3EuPXTCA1bGnvTVzE420zR3sxyfHAVfUlUOdTDPRu8C8wSBO1XnmNd51VhX2nqTWAQoS2/F+
ya8y07zQnb2NVouFLeine0A/KgEUSD6P0UKfaPJXn0xef2yDD/S9FAt0m5EEHx79nCyc0N9xON34
9LLdoYH6VrAfqJTTXEyWIw/EMY87PxT9wbdAaIow7JLIAKsXT0wDidESQ+LXRJH4N7je47G01SVI
CYI6l1IRnTmDF4xKzrcETrNw27R+x3PHG5Hzz0iM/dknfsDSH3PRUPA1F3g3cTObAA8dvWSbgEPJ
GxiRNJ68yd64Skxfu5SdkJdn33x7xhaaZni4RX8HheSrVIvYjiasNGTcHXaxxVw0L4Aoz7rBGi5V
yyZLaD1fR53MktBr52YHeop4mQFVdpKXZkaDjHphHKUA1lvLJ9uTNhDUOrUJ5q4D7bmm8sN2hHHW
zW20HQtVEECD3JQYP4dZtY46ClOKOFi7rMkBXjWhnnn/TS40PHWaP5ewqeNiYke15IpJvMTztau6
ATRJkMHtZhiMMbFET9JFIO82xlU2lx+NPXS3ha9ltXOmqLrOsT3ZB4KIWLHyYWIfamnKMIk/qSZL
eHHk6zpFkTpyaiaibFztVl6QjLmQcCyJZaoPpZdHdxGAEI/ueAgTabAgV23yVNflIUKhhnM5UFLB
EmPN1JewvgLaVOkc6SRqSz7bYkWlf9dRvXF2dFxGC9yoGZ3Ns0OyXItJxLwhkhU6NYlz/XSAJBUS
flpoIxEB1JGBLJjlmaBO291k3sQHKAxUqPRvTmDrMIhLLSNMOz7auudTslG+JxNtUntLWEUXO0PQ
vio/7RDvliW8RVwA1ePSjwGJafOyPFLfL529apfoPbPLUSejG7QEGjjiJugrfR9BS/ky2F4qt9m6
iPmiLcbpyE9axtcpCzM4jqILnyAXj8DHmmp2vuUk7t5w7GiYldvCca7ZkAQT2W94k9Msj+w4zY0l
fBqNTKbXoh37ENPRHOQXAA397KpxFtNLmJ5apiSiM1iS9EXbCOswd9PdJJv1zJDK41461HQlLFNP
6h4kGgctwmy8zjnWpVTRM3DNYTinHF2RTAsfZl+WXrTP2Y/pw7zm4EENzlF262XllsU79RmN0dUC
AumSHjz5AcW5NCwNGU3ZhM6g/4WSG43l29Rl3WNuTeKiJX6JIxec2akfXBgqpFvNj/noeNOIS+HB
iO7zvDvmfsNBvGBWWTetn25YSXYsfO0oruCvxYX7nmfqvit2TnrEvWlfcDTPjqymY5K5nGLNvWXe
eiXH4jkzq5lQAyeoD2JNPG+T5RMHNqO3klTYHUvwYEIfzMOLdAHVvZPa2o6hs8qEB31V5em5k3vb
1lzOne7ZDb6SirRZOyvfpc7SXGV551S3XWf76QEAHQ7CdWXcXWnhNbet9JJgveGCzctkW+1uGouv
wBAmOBEWR63LNX3uwoRIrY07ny89wAhReFToik7tROF+o+Bxyhha3DyWnbxo+/xCKFNfak51hDK2
Bk/Jn/QQW2mXb4yZmPMyN/fjvJrvPV2DIc69NQ2ABYTdQ8VZwCt58RYaUmN3bhJBc0dwjHqabPXY
nuPR6y6Ay1Wsli2/vSs28BlqA/uKTZxRZW4afERZbW5L27oiiSiTTOcwDXdtOglrV5llep37pLDZ
uEkTTuxFPLDZE8Y3G4mqL2cYlpqAaSZZuQ5k47awEyVKaGLoRyKa1qVqNzkxWgSMn9aeOHCQUBMr
U595Ebmb2xx2HBSuNo+Y4LIcF570xe1i1o6xg1gp9GXtGUdh21+jdZnfgqwqidk1gEVmkxOCNJAE
L9eB9F9lCaXhIE/s1456vLwIy1x3O2OuxNbmnUvGCChEY1ZLf5WVKqWg46QIfpCy8+gtJoOBIIYH
YCPn5ZCJMA5k+2UGbQvWc2IL58Ly2jZY8oi2Wyw8p4N4UCcixnYK3PeewLY66J+14hR2qGstAkpW
8JoD2pVXlpROLFmbtyXvyQN70uxOR9CNKt/NtqlIvTPbogS1TqZzHS49LMfKyBSaZVWP84PrN/if
XXjRuRWmU9IH/dbM9ANRc63/bbDM9AKaKqgFMj82DiszFn4PanBck3JeSdLl8S+cDZ5x8vFbu0Z0
x6kZr0bk+VTeouNgtO3VYEJxaUwrWYawLxNPr2ObJQO0MyI+mskRAwPHKy+QfK860ZnBkFqld9mq
bqDdMLavVjoVMygL5CGBrG3qCSWKO4oJwNvFWM3X4JaZFcN85RwWNB9VJariVoareR+B+xw3Vr+C
ljIr4xkQnbiYjcCU16U0F3Z5ek7PhlBB0ok7e1CQ7tNuWI+j15sXp7TLcEvIbS/ZLQhGWZWtBOyx
wd2VVC+aOFpLnOGEvZ6tZIM8N8Ip5EUv7MaAIVYpe5v5djnBzxszQIj2EixHq80e2D4txjYyJnLj
CYxwP0zyBKZtX3I+HA27gMOStWeRtPUbRpPpoWfR/w72qjT2I9mft2sVaDamY2olJaBgTg89tmSm
mhrRLOlplEuqfeQt2RsYSfM8sorskK7EDG7SUjcOYFGUMGcn8MV2wYfohbuiD2Yld9Su29q7a8mQ
SwkQmtaI9Q7bd8tp9MuUOy4nL8Od+5YTVB8wx8fmkKECsnYiXfkV9G1L4gP2KzjPeS/alsKAJ3Nx
wx7KfaQmfuP0qzyUteOcExjoXePbGRJrcIyENXQqjpmuqodiZGRRl7CaflObY+hyPqsLb2urhSr8
Ya7MdkpLnPv2qozX6RQ1Z5huWmECmSe8MzEzwHL4e10Fht8PRRPMALxOmH9/7lzgQ1qFaKYO9X+X
5JS/FuZwP3pI5990fT53nU4XoqmH9wCnNqLLTw1Ge4Zr7o60L+gqaHyBdrupreK5FP4zh9YpoRml
ERC5zW86GZ9bMz+u66EXp01tOqTk/HyDAkF4ZlSo3UZAunsT8+FVvTTtb5rUn/tNp6t46Nt8ZEz4
7z8/xkwbJClUPEbh+htHWpusthXum3Ana3880+RN/6aZ+Lkv/OOKp95lENBEQzz7831pMS5OM9FL
lPU1LMioh5kKBvTvjw4ao3jd6LsjLvz08NhZShR1J6lgfkbZmVMXrFknDljT/v6FCJbEyU9tyMEQ
//PdtJXt1vZJiOFSQ86MFFZg2V2Vg1R3efo7DMXnThqPzkOwQA8UvIKLF+DnixWzAfOr0lxs5HTI
1oN9dk8eN2/vb57fX7QLp0vRV4a0xiNEPPDpAZpBsWRIzBl9L9G1hHfdPaY1mXADuxnq5fku9M58
63dj/l/cIJMct4jUCVfA5xvMsZBnZsq5qCLkMBG9Mp/nFFuNLCugvU1h/Eaj8C/eMQSRmB1872TI
/2xXFBRpQQsxTCI41ZRrzT4eXGv76yHyry8CCMNGaQik4dO35pnsF8hy7DakwwFUJLU1cYT7u9ih
f/HoIvjxMBBOiWkop34eGwMd1n5yeHQyvK7HOzl9d8VdVz39+l4+UdQwETHG2V26ZDQQAOJ+bq6a
flqXJBLAk6polRXlU59Pr6x+6Haqo1MUN4h6doS3NXE1pHHQhfA6/Qs7GDaUnh7tE/rS6N1lEzXR
TTD1f/9t5EVEMHrKvUJq+GluEbru1cCugfqTVR9aXIvJiOUTFIoJ/B+d0eHXj+P01f25tX1qMJPp
BYTHctEwe58XoSnA9dXyloR9sY+yZQNM8gqLPmfRBTOj3i2i+6bL6uXXl/3rdw13AzXvye7AG/85
rDln9Vdl0PHit/WelSOZtdh4vX+X6t8B2f7lpVwPkwNvZYT14OdhNUtV2uOpUlFTFi7pCqE3sTqO
2b9Zh07zyc9PkgUBZSgLHXZGvr2fryNpd0V9yzzqQOykTZtoohSkBZ20A3irrdMO+XdznPP5mmwc
HMAOaHZgHDER/HzNcPKdzghY2QfLdeJltvZaWOXpCESr3HzsrfJL3/SHjL6GMjmvllTtHH1XFPQy
f/2F/uXuXVCOiMBPhCz0zp+f8mhY/VKeVB9ezt06t81kbmgVxk7HMa06yN+ZZv4ybk/X85glsJH8
AEz8fOcefS6za2y6BtvqRp+vMfzpzfKs97++rb9sLrjMaXY9Cc9PCVqfXkdJxjcFXM56lMNxD3sq
AO+93LWe8cAmNN+E9pj8/13R/vnGIumEtU0Tb+NX3zsosyPwShP+dWToXVH/dpX8ZLRCPuieJEFI
ctkgMr9/GkFIlci6C1mBSdc6Wj75MH2dtJxRKY802cFeo13WGjsBOerHff4tq+VDU/PvZ7/kTx7L
/Xtz9Vq/959/6HSd/2Gmyh8Iyn/vquQ28m/56599lT/+xh/GSrKlbPZFJ1Mu3eETC+CfxkrL+gdO
NJpzZgge4OS0+C9jpQEVAdyfaZn2aYASE8j4/CcZ1g75M4xW2LuYYNkI/a1Iqp/3vFAV2LexcyNj
NDztFD8jTpmvI2uxaY37Y2fd9rP+inS62frgkne/fgE4lPw0q3EtliOmUBs7CRYhMLk/vwI9uUdL
R4WF83UXgtqb1G5Ch0ooUc35XMsUsL5XsfQqd/CvzJGySevP032Aqfm11Y68aswpO5U9QLvXXkmZ
Nijjwq6XuBL2e2T47qFt5+e8iZxjP/TGTT6AGGAzZ9+UVep+IRIgvEf2RMqFQYTB7EXb3hvfCZOh
HU/S7FtuEMIRphm5wGgkaJciRfHdusRmk6cLOdcG2QGbdPTH677WN8D09HvqgKSmox98Cz3R7/MI
4QpYRdQrc3EkDdjZpA1B7Zs1qKNNN3TQPCWW44XYBdJXoB3UUMZpbVNiv+9UAD+6RSIstsOSBn3s
1zp7XzOo/Amx3PlO2H2TlA58PxAPNeewTt/XRmSUBArVnMooZAjfEVZ4aOjQpfQMB8+t1NGMDPym
u3FulmA6BnNoTC+LXXVFLKYiG+OIDYN33TFX3oylNbxVc0ZOvTGQU7mpTOm89rOy5m1mDu4ZBw7s
hW6jF58kJm18idLFv13rtPk++E1+Z4HpCQkjyUc3GVG0aqDqi/dVr8qPziqqBmT8CZtnbk1NlB09
4QQvSyMjg7pxsZJtD92SilDnZzurowS6pmP/2DcTK+DU+bl/dNdelehGTDQDLj5durGRxhqCFiun
/N4X+mj0Jdi2rIISHGeqDqJj03Jcj9EDlmXcVcPgESpQUgONuHCTyM5TkB9qx2t2rcrEMRhaYyVH
ilRIMhE6+eT5Ddsm7kE/FKY3RbGLIMiksTr4H+EcNgtag5FAikxPVMOtUDhURN2ani7qU9RvcGxs
UGPLSXjWlIHz3FO8OCXM5MDLBxg672Pad3Xc5ZX9PWzhyu/pkkXPGnUwSio7ElhWC0HtdiTziL6L
6Eg1m3Ki2ogjSIfYGXOvx395GrmNYzdvUHsrRHap6hI4SbPaBVMA1b2bCG3np7X6vpa+RRhSkJbN
1pAEDCBAqIYusTtXjTuwR4vObntNjpT+yqS0tP07ajZXJKYW0xe3MmhSydqYj61NoOMWfVGk4rD3
bUmBtrIUUOZBiqMiVaQ5BFrXrz7q/ZelE10F+daa2YdaIw+njhxTwfTtswhDRYk0xvBzYri7NMhu
Ha8I3xgTuXvWntrzgBNGEBycBInD8Kp5+dYJQ7gYMOBOwC6QxM6VQ8hswvCpv5SradzbRVCGyYRN
+Hq13AXmXe9U5CwVM6SuCGBCEeMgnW5p3fgBlMKTyE1XnVnEi+voJ3p+w2MvpR2c6QaNPlqMEJQF
EshljKkk5QfpA/46NQT7d+lbbR7DwCTbQEbst3U9gtA3GpQRW8cc7eIGQcj0PSA9j75JM9LEE42k
TiUMw7jJLJW/mHM6ZC9OETnfZ8sb3lAUVXf0E9EYNpO7FpvAGPM1bs0gJWB4rDN3pzxafVCaCKFY
7Rod2OL3N2k7rT5s/EGoreXV+Xpohqy7s4ABEO9mYThBYNdmH6VTZ/m2qA23Pa6damlxpcVYbjug
rGJr1nMzXJvusvK+1LMOUKun7LdDcnLFriPojx7ipPB8inQM7GPU0HA/U47FoBhF7liHSHuNSqyi
sF8Ia7adzWRH4z6b6bxtDAUiP85t18wuFkUKHbycafG3qzT1TNSKqYwH2+myN12maJeImqM27uM9
Oy/zGpVSkznTS0iCSHWw4IiQOBKuKRAtGzNcDI68D5/70qO4bfqhD0G7OYlJ+LD0kcxqfJJdBmg2
MxGBXVYRNsOvDUoU/R52lqw/1CjX+Rt5JUVNEopSnh1XljV1d1Exu+Ft33gEQNAtlpzWY0GPh1Dj
qjWne2q2WX61kBEzMraCFHmNrHu70GhhhBzbDadFsDWx6hvD2Q/dUkzXPGfLOKsxq6OBM0+N8Njh
96cHkRvlcI7IxuWWZpeUeYCKdpY6H4VRtvVBg0Kk2d7r0QhP4EpvCXaNcgzAaMUigVbXxmCtKqGq
hkuHV0f1j1NkLjB1V9p74VOwLEXP5JwV6q5VLmz4cLHt9YD8pnH3ae+cWpWIEJlKdGoz+amyzo9Z
brX+waPUFNyQTFEhMZoQ71obFtrhpYY/1+wR+NCZSDmRU8LDKcQbpYjw3PhNMUia0HJS7l3Z83Yc
KFANpDiT5Uxafb2UVvHdmUhAeV56X5tb2UWEVAON7lTxtiKO1Q/t4I8E4dTBXF96XmshCK7dpYOf
PjWBoLfFF7oHo12nj2aJ+C/BiT2KvV14Tc2nJzJ3Wxr1dD3B9/HRDFS5uGT+naZ3jce3SMYyq73b
qTSdi1kwv55Pq6Id2KNOt3lC/izvSqI59VGI1H9rLTcj3KuJimFLsocMEr32YrgZFsf+5llTNnx0
CwLsV+Ld6uHSHSqVXTR+QeJficimMGkORRyYJ6ZRE+WyXJS/Z6jMBQ3+zu0Wj2JotqLrWpfvs4ci
cZ7pQxHVVF8BpGW7wC6ltpEptRE9qWj1DkNFZWxT1D3o0WbJi43tYJxPZ8hJS+plB4+IusL25Zep
VMi20tprtwS959ssFdUVe4b5A1dQRXoj0xbdRYPsUmmuvMnhgu5qltcdHqIdlQ2qz+3ondKUkGaO
46TOIDJU+9l0llimiqalXtDhjs36JOmtWPFg2V4SaiU2dq9p0XuaPnDm0iOCWRTuOxuPm59HUwLp
4IrshZj8GcLSWkjq6MkRSvfB93YpxwMyCR/hEjNJmaXtTg0q2xV6/r4Oht77dgVePSWVEqnw8KyK
Wd4gP5s2RUAvu/Pd4kVOIqXPVnflyQFFxwwZNdIZMlQjgkBRsdKeXthkGpVHkzWAlOUX3sGtMnsL
5UIvSV8PNgO6pVged3Q5ktSNqp0ZrMZblPrfGCb9zezijXV0oAAlusNlhyNkM9sGLe05rLqtcIb1
hs49EsAFqaDylbdHAmW8Za57gQJXJwpiU1IT13Sd+oSftkqVxyJYuvvRHxr4lsFgmMxiXbEPe/Ex
4ENJ2M01rJPSLchJzOkfz52BBrt6KrsKncpMAujUT+ZdmxpjEoBfOVMdKX6FkPV9m87LZWqF6lLr
ojuT6Gd3ZFj5CeVXSrxmNDGdsn3STdoel54RA+Otc8iiNvMLS9v3s44yKFuiTQBkobsyWrlVfafi
cpbZCy9vRw71oL+YtjQ3uTGTBUio2odslvQ2XfogRp9N/Jbl3IhIPqIJMWNRoKqudPrhLl59mCLU
J+yMkfbIHB9mh5YxyM3lqUpntHAicr96bHHjcSC/mfYn6lDScPSUhLDnQRIbof86oBK7cWaW9SDq
vUufhXPfWtMTApr6yzKShzWRH3SsUPcyVanmu4psFMS9bo426IYzKar7SOFGECgiKA2logMKRqe5
cEgS3BC3bUwb2/YfQQ1DAHUJ93m3GukXW6fwuw8bicAZAvY0sQevQUWbTXQ1+jI6TfJOjnjFAM4W
2mZZ8toV+n2t0VejDja2amR7Sm/opSg9cox8/PIEenpnno5QXmpnMre2XoaPAs9X9kcx82+d8S/z
t67pmw/9+QT/5wP8//0ldOl/4Fn/VNf/90f9rRpeddPlr9X/2Q+5fP/p0H/6q3+c+TnZA145ee0o
vYSc/Tl0/wFT8v6B9ozuCEA+x8Vtcmpu/BOm9I8fP80fIYUhEcT805Gf3wcsj78Gyh1hI9C8v0NT
cn4+8/N58AsDULHx8kd8wr8UaefIbck3R40jy3BLN3T092hTCDQUdS5fjMEovuJjbhRmeFoE8Two
Oe9r8uS6S3YIwZTUbF08RJ7Timws8ESw5Uxcvsg+YEPhsVWv4oHA6re8MY1XT6F2OndN0bcxAYuw
yQjdM06sAjd8MOUCijmC80kZLBfddeqWaJMofQz011F0bDlHtJhnXEGGdevY8mIIDIfddOt2w9mf
vs2bP4q6f6Y2fip2MkHR3wGk7pwq9dj4PhXNM3edvdZDd0HA79HMm+HFsgYsStUqLqrCsPbgTTyS
sUmzff71lT91Yn5cmYgg9p/USPiGT8XuPxmbhTW4iMTAYmOJ2Qx+q68o+raXv75I+PmLtwCasKgy
MjHQh1CYfr7KMim02z5AoqGwspNkDtFQvpberWlYuDbPPOLIx/NAw0q8NUZzvC0MKdiOC2MYym3P
SaLLk3loy6bGVoW/Ne7XrLtwjT5HmlosmEmNKkPEOlQ2SsEaEVcQ40sbXKoMvYtxgULrI3nHzRDr
Tivs6+j1XDqUBPglg560t9OZMyQB6qT7EpHO94WMxyYxBUTP6Y6Q6OpuwCDxhUKJuCqFsD+6Zvbz
pM3MZT2CKDJfgUE35UbY+JhiJC1posDuy5jArfZbtPbVe8uOCsEQKGx1pILC4miQw1tsu2o1i8uZ
IviauCCim03fjTLbKtdUXxBYuVhxCNJ+D/0RqeZcrqG9LWE+qrhBE4GaNoNPuWmWwTcPrqr65TZl
tN9EWSVov9jNWGzd1rZebFwfKevhwNEbPEPzzu5hnQ/smOZ7crhNF0dWhIizB+JkELdp5VGSmW1a
npcph2KkFtXYoOqhmha3boMsfzVZL1JPfSNLsFo2lAr6fvvrsfMDgPHfbZDQZFbC80mbEIY71G7/
0wg11iYvq/57E4rm6KnOuB0R+RElEmJXmSpCiFSr4oEb/jKJciYj17mqZWUmkypbTkwiO/z4QP+7
Bv3HCYr279egvXiVP607px//z3XnHxZpJoBSmLnAMaDX/ue6Q9QYLQDSMnjtwUoH5knb8J8LD6sV
fXv4ovxD9CH+1P+qNbv/YNPH7sKibo2YxQFo/jcofn/A1v97DEHsxuvGf1ZgenxSCEY/zz9IJ6np
Rq+iJdc+FtTjFtIzkFUXlpMbj52yjYu6p8kbz4Kk1A1VAcwdC1aIjNe3IadToOhMtEICsOnYbX+x
SxKWDx3eLHXEx4u6pxC+bE5xDSUKsTRvnBvMTN547I01oihTF8NMx07nhcSBhvL8YslgScQ0E8vx
PB2J9qZLMugkF00TbYgO5bc5sijMs8oPovHoZNTYZv6PfjBovt4Kqq066bX5bvtomC6MRZONkapZ
0HYFdPlcFg7QbOblQJ/bAhH+YS3a3nutlnX5f+yd2W7kWrZdf8XwOwvsN/nKNvpQqJdeiFRKYt/3
/HqPqCrDvjZs4L5foAo452QqU4pgkGvPNeeY8oXKcLXZWfaEXmzGDeVWi6KNNQUUyvRrdZzTfU53
k7wnfk0maox4YTxR82R3Sqx7d7O4noS1nRQM8Hanh42YptG3NjHUOPshBVF1nHATM4qiIf6ujNyu
VJJYp4WqaVisU2T8VEolHQ2jMlVu3zQ1uZqd4RQT8ma8WMScuMH0SnOocWeizjUT1cJG3tINBBui
/dzMtPwjZyqGbMvivBpHkj1CNV7LR5sQHSIL+AiebAQ4XrRMyX70mCgfp+QmPTeyVd6EaMbGkTdZ
LxBkjKQ7LVtM/i9mNPgZ26iVMF2Y0osUDeCJ08KS6bef5Y7rRi2EESYEMQ1XtinXkkwlV4KKfFfr
E3IevvRMj2R2YJl4IlexkABM1UjyonjBGmrX6lQSfaKacTetLIEdrbQGz6BAgvhFrLMgLzWywRvv
C958RPYPPOnlJzvD5B6/HGTJaVME/omnGG3AcpJgto6BrDnoflOAbXnec9SeV08j5zZi2q+kq0qV
vUTZc5pQT82VdZxxnXJMkZM02eeNDvLCnEa+1UzqefUUNEGVnUcNqMIcemosMBKWhOCsMXnYNjv7
QvdN+30M8uNnAtKyuauhDl9mtFbvnXZPS7AeSEhpyEmU+0vSzkcIYvVXCUVNI0+W1jca56ngkkha
/TB7mBeMvXHh5wrBX1ct9WXz1snqJty3cfkt4fhbiZ8Jjq4pmxvIXdpMEJzBjdt+MfUJ1kHilUdc
2MpbYYjiUuvaRphD0ZeKBFQ14uaMxvyp6di+0BVt1k2ojdHRxEr5pc11nrhxrkfvchbPJgqBSewd
MCRVB/PQab+y3FPYackJC4p804nKEKNCnAABDatkltPu++4P57uzu4n2obWIMAvlwyBcFHb87Io5
xmSdcwnTOKoGBtGt5A2ld709RZGxyWHMDJDs55QqYLdvgTbx4bSn1bOR4Y2w7qbuifgusSDiJqoV
RJMOuKQdzCH3dUaCFU01/S4y0kJOp+czuPqhsQo37/TZ79oakXaGMnBQ9Ln6xRgcTS55WvU7ElqW
P6WJmH+FSOdfbNmcg5NcoiEUAwQI0rGylHeLiNK7Mc4slbpcsV67tJsMOkZE8akbWf1g1t2SOBvO
+V+KuFVM5Ztq/1lJZFAiC35qdAA422czjuIfrdeb5TFqVF4Xk0uyIKRllIeyJYvtj/EiOWgDRr9X
4S/tu7JrSHnNhi19bpIh3RpLtdfXuNStdyz48uRtE524JUtm4nhY+V3SJrik3WGwE3q47WXBH12C
5HgcNNVcP4opAuwA+0vsuWtEKfqLmEzoyLVmOfVWizcR4Su7aGKURSAVkfWb9wM/XDUOBtPPsGln
JU+lKcRqbX8p6mxVYMyTNSEQOXdXpbHj1OnsrAqipMEkwvengafSEu5pFX8Z42/NRnxdpeEB0TjW
XGFsPdZuY2DGy8dlJZuGiXjZMQs2+J4XYT4b9RLVLvuT+JpOEbk1jdDpY4UlUjho58bmZ61ExhiB
QL81WXVPG6X0TLgJKzCLJFePMpgyctGjUBVoOajaZelmFdSbzBIUuVsmMTRn7ZX4UhgRkVfe9/o0
mhblk91Qtt88DETlUT9OlbRBc/vKDbfLCdhzo9kC9s3ryO6UmxphBwp0SeZ26FosuiI+0Vqq9Ixk
fSbeVbCd3CWFLg2oqGTh9zHX57zHtrvxcavLTHPzVpiF11et/tpGktr4Yzar+ZH+2+lNqIuG93qi
qzbIFQWRDcdt9tekl6RWUKj5uJ2maOmVV/Q1uNcL/d8ALQrgHremizKCkzxgKMdOp+Fty9ZlDkuW
B2x5ObdSHSYkyuodTY6nE455bssaYtJnViYjNi6lUW9s29ZfilBKrIdJScYGuntbfsZZoe4UpUvH
CygIJX9f+La050KRtpyrQjYAxxvLuLI7sLQf1h2GI2bDDFNzyWhxFxv03dkYaTjJ9VP5Bq1Wp82Y
aOZzT4U3KAUuifTUcc9tPAj2rOYwOJHPqxUE06jQ+Nb17F5VohL+4zDMmGXvsWJFhatUEfZvOS6+
eoKScpFInzj0q4du6ESza7Oie4qStpFOUqPcb3mRVb238byQhlqnmHiFp0T9OP/C7l4/OMMY32Vc
1lWIjG6eYs5JMpq6jZQ66l2k/Jfyk/67AvhuGPx/j93O2OVp9ee/BX/6+j9YPe5f9m+rxz/wvrEF
xUSh0ChoyxyR/iX7SMY/0CmxUjCB8wah7TBj/8/x2/gHjjn7Prhj2OGL/tf4bSMjUbXDXG7BIoWw
95+CaDPUM+T/71Y2VAbCahr/t8nmMOn/HwaMIk/w0LeQPWaorAq8oO2CTKn9DLSVOxNBWGAiPCPM
yjbDkoDkB6bIoJ2SnWSb1AmUC8pMuyp+Eg0+yL/Im6X7w8QCVcadVhy3KCHEX7A1VFc9gM2W7ppi
K7n7xDSuRZ3sDX1GqE9/6brhgBzBDVBNUp++ynY39rZ5ZA/7lLD5npd+ahjTyP7UpAsG2wzkridQ
HsXnBrSLbynNfLUmfXRrW5JYOqTUMYzd8NjVIvYaNOR1Xd+iaiJeJlyODEGZAEo1lSh+s9OochVR
ndZ7PKZkP+whbajv5QLTr9kom1FbuBRbry2UK1H8Bqr+hVS3QYaOMEShyfdmiPK3LITtR+3cP8hm
tv0aUvqpWmvhqZvC/ZIAyV5Ntd4v+UuvmT3qRwJn+Y16FOV+ksEPa/fTSypKMuMjfRgHI4ppR1Ww
PD4yI0tuGxu3Jp29tTE/bYofvpcMP6vDuaWcvYq72G1dqin22l6PTpa6NAp/K6CH9v5Y5BBf1f4c
Z2YQk4n+bRPF8BPWDLlvDIgHjk2l8Edt9WrsIID3D3GuireijXjyjum2PtRtUV5A0bGJ7Mrm/oAR
2r43rLl96LelOqed+LVp2NDRw/JtQm2e1/2KeBDy0DTZsPf/fOib/5oAsspC2OonNlBaNXPEQIKa
vDku7XeVtoHlC4pX5En4qq9NyVDiDlOhKs+tHMukhMStMiXdLzclbTHQFSzMpQw2DKFSideuzU91
unU+A201YO5YygN9i+Z1snk3CKk2fjyk2zXqmouuyhS9kyqFjQT31pFaeDhbLF7FXKn0rKl6FdaK
TpqY0yITwcoxRP0si8SrOUG7A4nFN0BisbfVle1k+IN4mITtxgMlYotAPep2XTszOawbkR5+ixbf
/nnQLcfqEs36Sc9lolIs0FleZMP6LtrsTArYj630SKeLhbBj+nES+2OZT24KlEarpF2yKqT4gH6Q
sdqSzuicySC+LPKrNomwgDhj5RG7z/6ZwLOLMnBfvKkdzoDlgm3IHcz9oD1O9VNrdITdoSepf3Nt
8wmf8nrK7zLS3+OYj9dogo6utyG3ozHoNLbQkXosOp3Ac3SOSeovpEudZu2cJlM5PZQToTprl6ZZ
tGPz4zL/8K5K9tFKcTfzVgXEro5FszDTCDWcckNxmaoUF4vrHsG3P0y6sT0YCX9vknGCkMpY+K0o
mic+Niey8CsClyV/prn1ksiVq21GuFqp21J7pUEosLdqvw7ZVYV8AcjIXbvtqOu6l6S/OncVsSjJ
vtfS5WXmMOQoJSe0rA31Wug4PjuSbxxdCibrvC8N7nP9Z4Sv+pRk64TEl/7WRfFQcGCna0ZY7ii3
7007fxPFj3we1WKv6uORqdYbl+JStf2fIk1DRaItHHDH11rlS3wuqGfz5rQfwxUAVHGrAeB7zPQs
z2Qe6hT/hSwvOfZZasOKDgmRJHy876ut04KM3ZyHESM59mVCCq0ssi5+4TBCZETCwwkHekhyT5JX
nyXcU5wnP6kkE+HmpVJo77mVG2QPjByUdW1+ZepUprMpfNTXqP/Wtu5RluTosQPhqTqgMC5ZMtWa
HxX21DqTbE9nA56fpzZSt5ubWmCgGot9HDfKK0ozAfiyr98lIr6sFbsID9FmP3KmJUOXK9ufvOvt
M3usII5UAkqDuvld0yuOxc4bx5xOlZf8lERdhbvYegd+BiqoyJb9bE+jU0zyqUsziH5aYx8szruu
rlJ2E6mr5SSF7WeN5fZN+awU80PRTl4yNLnb0aV4aqMqu0bVPVqcvAjAqFSlD29tWQd6/gdNyDWS
+EnAG3NELf9g6dvFZnSoeuDeaR4qQ8pTRTOXYzy1jQ/B7y8rmbOVj3/LhVahqCdRldf5rSPx30pd
gdth5OGjpLu7fcOdhcrsnfuk60s27bnibBv4H0tkC8lrQaQWSOA9MGs5hQaRQBvv9Sxgr6heav5G
ipwHxVAdFtnOvkGnWKFRV982zMI57+SA4L1bGroLZWp0kRz8LCova5le25bCqKxbOeVWiZ+LFRWq
8ZocP53+qiyv2/bRG5rbsshMeLW7asaipGFhAjIyzSe8TpB/9MwfxmVnSB+pVAGOEAzi6vYmrDzM
pA8TOWls57PANED6siNx03I+slF/x8WpDRGCc7l1xRTo9bLfIFsUqWpC15se4qG5avF4TBskPdS3
L4FNiQas/qxu8n7sOwgeOnyfAhKY/hK1yXukSwe0rEPORVwjqYAFP+Lb5iiksIGN5U9APxezbPa4
ktxSnDcxvqWrdFAljcC3jomoky7Crn626antRRJANMFAiIzgsF34NSODHSzmEPWPPuYeLe0KIBaY
cIvxpGvG+9r/lqLY4aw6ky/mOEm/nQZMF2zWrok601Gt9CFjs6Giw9iqrt9TeNDjVpmPuYqnrh8C
jErnRDvOWpT5ZfG3ldN93BBO7Gn8oI5rXJWNl3wO7OUztThG8rZTM2jAYFMhokVT2JaStEfv2hf0
cEnUKdH95cig+pL+LVnio7a+rXMS0jMRLAsLPdhLTibPzUFWl/q+XHicWns3bcttSqbK3ezKHyP7
mw8tESZMOUWPIobxHYySxhJ+lr4RMfeJbQe8YC6XhrsWyb7G+wDyKKzARWST5MkcgaXuTwdMRMsk
tnlwH+S05QPYXSJ5xHAwwMAvyYAVbiW1e6CE7t38Slcxpk0tdcn4umqWn62e8OZWYNHrf6zCvFAp
+c7KJhjbdafnRmAQtd8AfHFMZgdUhPOQ7WMxWR6bmpLzXmeHXaHx9mJLsPORHH7CrUo/geg8gXcA
1kY91yjGF8LDklfOH1s5srss6p02QXNaeinjB7XXw1B+81buc5XXpC5ZcZVnPlrO0t8dQPrB7CPD
QVK6dC21wNUsbiaQFVeMM3v8kQCyaEmSpsInz/sY45zgnegfWwaNaZgepITH4gLpMZkBuqD62TQf
qRQ8KosBBGN0EGKfFsIKXj3g10oJdN9P26On68u023r93ban6nmq9MrXjN4+2lhj0Qhl7EKLZDyv
Wvqu1M/2tlyGRnuqa1Aukwo+bbglVnuEeX4SZPjnXmXi1G1UvP4wwGky4/amd+ojVY+7RU0/Z9l6
GMYykOyTOgO+QAdT08gZee2B8Z3K2Xqm/mMKKAD9vt/Qg1LHwizqKSxgD7rd8NJW6h7KpHOfTYO8
QaSWeWrbSeRjGnVms2SxNwRifcM/jLysF0GVGgCorENRo+iB8kdRxm0oUtLGBgKP3FgswEoUTPVv
3H1VyZqGjOooJrqu+aU6QlYtP5TV+lSLJYIoVfjEVrkF4B+L1exNqyo/tc29IhgWiX77GfeF6d6i
qRgqTw4KwhxNRH8GY3LHCZ2JxSbTiUstuquVdKZoc9Dj0cNdVmrRRY8vEci9moFEvxZ5H04VGKa+
/egnYseF7t5NUFIjf2pxEeR4R/GDQJ/BYybXvlHDVtgqJGO5o4HWYj1BdQn3GCJLWpgtq4+F8Yb9
6VnM275KsVOZaUhAaIfE4sUqLZ8bzZtlQ604VMOQamcXnIPfFtSL5bWIwgGNotWjR9GikFgrebtK
BJv+SPKEdp327vbJESuBqbUEwpCklH0mUwYtBOXwZoAdDFTimLv0mb22QEjSVezSxb4Ya2u5UvFl
K72rK396oT+suvhS4r+FbC6hmbQwELPDqLyROftj5BvXjPacdnlCuZvgqQ0UJ5MARCwABJwapstn
Aszlw4pbHqSVhVrmzOoabh0HyZT2MgckzlO3iOiVvpLs/t/i9dwvDdvhtGGGMId6P4wxD8y+IhWl
M1+xl9m4TZhHDfCcZGigMWAbxTHu2BjNx6nMyQde8aCu2lcJ5YT63/ZJWXBJ1vN2sOf+TW2Tx9nQ
u7dMzr9pRnGyKD8BgGOJPIfdlt6MFQ+i2qSXiFqJvpUOHQZ8MJfmHYDhZVH3jW8S+krp2It1xn9x
KXTd7wske4oJhSNTI8WT35/iO1Ou6x8ym+Oeqkj5uZra7NLYnb1be0NlOi06O/WnIgNxB/Wx7C6c
dKVgqmxtP8658VQMah/YVpW8D6bIPyNpS5yi2mDi6Gp/MvGiugP+9U8pHlpYH5Pkm6wGz9Mm2Tvs
dHXtKiokEuALsxkMxSadNHRWyoGkUVYcScD69ZRy03+nJmkmR2TVfLlvsq6x0UnQyTeAd05Vt+bm
xP2IsypWcAETz4/m2u9TtVFONXMuBBygGGNt77J6GS0vGvLYeC3l0iSYaEwxG5tmlc6RGachVxoE
nQr//5JmzB2ogdNDM0+otiu3XDcZo/RipxokDCEN+6EDazr1ULOdvEiUg6V2KJYD3fM43DfAG3fG
h4KfnbpB+Ac0n+NELvlnncHibeQ+itqcqxxFsbGbMAktIHFrHNEaXmw9rUwR6LUE+hsYMy8BaxrM
OcPGrHDzZkgddmaWNvpFtASt2U6Y6X7rJXzJfbzGu7UT3dEeC5uYFE+CXjOlipGs3vAgtzFXNK3j
7DCqpRaXaOglN4V4wjvIL+5Gpl9n6pLqPMYbP/xo5c0NCalYLX/upTm7WopkANSGd7o9G3qa0kKz
0JQSk/BByiZQsEe+x/igS9H62lagJgJT57PUIRMzdsZsXTO56Y/xJvMAEyISbUwjvJCUvxaPZXk/
sBpqKEgVRpdruwyHcKvhxGtxpEiTVsXQk4CALPuosqvilM2LvDDtKrA15WxTJs7XYhHdpViHdt4X
pB+Wp2w0CuWHA1wiftLK5vYzs2WD1h2Zyzu29Pk0DPq2kxUTlGnEOg2MhgU1b6Om85E8UIdjIhuV
Y0SZEnemdGnXEPBKEYXGYHWpM+tYd52Wuwn3s6ayzhk2cVYaA8Y6b1pYwuHSMO/8Vpv1I6wfk/fC
3LL+bPZ3cplN3uK+JcqNL1B++r2gzB7GQ7RURhVgt4XFhr0+crV2mYywjCNmvXXAnAHyQhbXBv4u
LFFbkR7NvtB+qsYevyBn0A2jLP1PPTChFDb56qFrknCp1v7QyFP90SgKHmhoiOq2n3GwqqycI8Ge
ulipaDSaaggr0BWPSZo1hymL4lsWRRCcrZa1Kx74uAuwhKj7ai1612iT9D0tsv44LcV6G3u583V5
FvjSuQ1M8Jcjzg95rPwMZmTvjSm3n5rBsB7b1KrP6jBiBNLvxRl5NSuHjtAA7E/SOm/DnBm3tprV
+7E7wztbGH0Hd6ft8byXa7ZCsy+b+7tPlshpUsN+4PxkuLhqsj1LjNJpEwFAxogoBw8WIVtvi5EM
v3LH5hvyrLy6qZZUTxUZ7yteTimgS0w9lnrMeUE50YSL6kV+A5wM0JG9ua3c6ZZO1sC24cJ9yrld
vpOCbg6ZUsdP0dAxj+hzbyNlTXdIKMP4pUxV+70fV57eJQAEG//zEv8BPEmPR8nZOOt75W8uCrbQ
w6SUryxVDGTGWNKcDNvmZSPC/qPE1ZXrqMBC0GS/UmbB0F3mbapDdeh5xPA6m0Do0otcyIikFfcX
hva4GQEElsoMgjkmhgbPr3MKzGDWib0gtI6lYZqJ8W+vjUY37VgqHN82XR0aLi9ShE5rLBuaH6mb
FzTXGRrSLE87xYYoltc6Q7J+1cyc21Wh4QGAQkZwYByLYFz6fsfuDW8XmYYHsEQQ3Tat3mvbZ9I9
gtCiSY39GySacBVieRKTlh5aPoUHzdy0IMVHYDhjDN2URqj0h0AHI86iRPCeiy5+iGNLf5q1igMC
oSxHrdIetlDCwRcJug/i0VjOxUg4RcTN45br60UxWpwdg2YdDfBnO17v4aZxh2Hs6CpoaM8agCAs
CnGzK+xWBYMIIQcDMf6IDkmS90IGj6Qp6C+spINCyyK31Uqu7hkf8WREKKrDZZyTs1zwODWykI8V
XOIuf29X46kjWjRTO7iAGy3j70ovwr7QoS/1LqS1fWmvu9HWGSoIVKVb5MvRNp5mCwAjnXqKi99K
5eKkndgSCM4Kq+CzXs8RhN3V4PCTU0lSDtIblNOkDOR6Nl/zgruTBv5LfYjwAL+bfXZcwQh9LWyd
z+W6aL+sbuZ70EiejnD/8veiXtcf2gKKD0UfIDavEp2ySefT2JjPfIpW0e0mgJr2fgA5ljET5hg0
uT7LZD+RdnwvREV0YjCSa55v2l99w7rBTVlKfZHrxcvdpPNh1nZDKljW2DFlvfSHxZ/AeSct+yTJ
x2eFSlbAE5I9XVc13m6zGDBVWPJgfmFgzw9qyhjLbwpH/J47eblzv5VCAI5smN5ZEE5/ukFHnpiH
9qpVRbmzWkMOYQ4JzlxiCysJLrZW3RaQHTHb/3XVodsPiepOyZKQESuVcE5KFXPoWLllfY15BHpR
QwDTBMbh3CF2ezmCM8LNlHV1TBMo01pm3z+SSzoEydaep7nsWayydY2n+IislbnAa0xfJ8PjTjEa
70b58+u8Lf5SabtGlZLvQcAY0+v+OCxgJ6MRTh1BSt3LN0P3IEKdhI1iz6aN4CV213rop12/8gxS
aEnLEUQFSA+nqKMXU9WzEHRtdqqVO2CxGUyfFOH2IPr6Y0m7n2xaPLIZnFVgCxR6VR1GpHhXJabp
0d4Dhb58lQrJ16JW+yPWEWEJD3xgjowF7RjGFkD5xsoQYmbzRTG58LspEtexylBaqFgJ0LR88KWM
dCx6XQTe7mo2xtM0x+RG5A04Uy+iL9WqjiwjvBnkVijX0gcLUYJiC0vMksvYbmDiSGyHqFYTvjV9
ZwbgEw5acCzAZRMNuUWxibserCxrpFL4ozW9LXGOARNqHaJN9sr4mYe1MU3w1qQwStmxLzGMxspa
Hy0t89gLBRgl62DCXuTrSr3uam0yyJqayt5G7N2tVTd94OcvGa07xAqyrw+F8W5YFA2M3SFG2vWJ
zGqOZq43JbcJu8bZkehNvBu2RdscK7/j5TtsIAuJXi8vLOZfXb1qnYlMjM1VoZrZrS0YLwaVJQh1
1vzX2maK6Ew54Hjd7GE7UbmNbjiLXHksAGkOsih9DFUL5QjEHaf4cyUKisrWMDGNw5vOHl9u7TZg
x88uTTfmB8nquDyYw9xBwowrE3F08bTuCV/vCh3tMSNPd5tnrpi8oPMNMhn3OpMqgnIsTqRUGmBl
8tm2e2U/SuVzr6wnNV6+lwXgW9MeMX+dsiZ7tf8p9c3DExM8O+G6LG6NIpbvGOFOzZLu0kMI+8zS
XFxNOYeDunTjjvvueDeLFUerrDKGD36Yeay3G3Syr2EkvnIPsiVsFz1qjGTCnnnMXie+lF3yoiPi
y1ldot+rTPbjXhBvxk5xY0W4Ky2xS5KscCdr4ek0M35poD37zu+l8VpRlkjO6X2YNnFb29HVurW6
ZX1r/KmXyXrE0lxsbJq4bCHiFUd7iBkrFlV/XjgJuHffkT+zte/MugooxkZwY8sSTkMxnGahHdQ7
JHCS5wu06/HVtvPkGpFlwimVPtJEj+Q2WIs7NovuKBN+o8S2/rQta0W3hWp+nmcFVQfj7l6udQQx
xRsKGWpjq+wqJXasO09THedwhpMe1KP2DAdNAhO5dIeRpu2vJcMbgj2o4aKoHjX2+nK1nSzFfAQZ
+aVqcVhwS4RA5PKOHrRhclT7Ka/Y2sB5dIZZ3a+RdMQVtSctsx8AyDbr7Ka4tWepHBjEO3LuTY1J
e0NObJoCaZ0bu11gz+ob+a82QZ4s+GmyrP2GcfTYdPmx1tIrIG9KK9IFACeVapyW1p2ZyEmAE/KV
DoP9lKjay1jeCX3tvoKBTVT5n7IgH4QlUfvXhdzg21JKPkU3uocfqnG7eVUDJdmMo+jajyxOjnqd
sSxgw33ney9jAEEu9nkuQ2WU53fRi7e+rJ84zhYv/Dil0xsz4QNrD4oX6iCKMTBimKvxSTMOc9Ic
MwSkh3mU02BcjWuWfqvFnKUOKWf92q5TIKCkLxwIP9JJXb66bjGuUzoP32k8j6bfg+D3lmW8K+lp
awN95SOoO7WESOpAQ7FvZRWR1sHjYb/GHEGkIxty6aqtVvVRx4bxR75rbgXfpclvun+eLKglksvc
1vU+LYat15TEGD21WgdGmKroR7YpSmioM6pz1E9XleOJZzWJfFZIbm5eJ1hI6YW8/RUJIwZ6TPnD
MBqzR8wmdxDFyA2sUOL4GGssLxGDf6gFcHrmIPjQc6gymOEvMrMPbZzX+Rzp2oq42WedxAJxUegZ
HP5d0fNfFuz/Dsfw/2cGOdfVn7//wQbyzy/4lw1E/AOjNMmae2uwAsPjXhz7LxsIvyLbsg36DT8H
GvS9C/XfLhBd+4eACsVXkbzWrH/2G/4b+HH/JfKz+EnAncncMZX/jAmbRcd/NIGACiQBcu9QBOgj
/98hF5HIBpDJFQOreoPnCWDzeKM90N2CxEXu3p1X4bHGceIny5UPs195ZZiG4rqtAcdll7PHkeYM
lYnMDbVw8KfOWd8XasrHAJdpFszv6844TP5woEHOMA/y6C3IIpfX3u+dclfuGCGCrTutRAHvxx5z
p5av8rpjEdbQs+xAyqic8jwZj0xnE9/Y6i7B5AGgXHiIOvGn4Y3ubeS7uKEU+LZXhMme7G6YevhK
j8lNm11zPTEAUSPivI5OcpIv6q3Yy/w4hjMFAJ9PZqiGjWd8HCWv4A9hp/Gm77pD4atf2CX9cfc6
u9ITs4Rz/xuAN4grO3vtFAVa6qdoeY/Th3oe3dG5AXD1lStheMN5PdxeX23nfLz/Cxb1U7Hv/U/d
rR3hdKfuVDvrIecO6hxLp3Teg+fn2PlavOY0eFT8PJJ5dlBemwynGcsX54gAD9QCr+CGPOOMrwl6
uSf4s4XzmTrPvFZOtsfnzn9bPPGX7hoHy6XlfHUftKs/Dh4a3QlR7bIy96Yvilo9Mj2nYTbgeY0p
Pcfso93avwx9+2Y3HInCMK7UWkCJgMHXnYxb+kCnRcjaz1GuA9pc3PsJA8+VMWXsD/zPtK6zeOje
t6DwLC89xXuug9fFxzDimZ/FoYVaQScJhhhPCLeaHzD7FQ8plUS9m9+aLyRTlIHxp7lS8qr/GEF7
G8MxpGDlr9nAl3eOVcrbphn7T/LAhuSS8V55rzHhbT+sp2miCTmh9yE56LeKDMrkyC8aPw0v3Hmi
acnvPmMiXF6e7NlRJvuHKtl/dJxyftlZIsWZupMFsT8c5T0y8qn7WD9nQrmqQ066g9va7hIy69hs
hthDCW5lT5x6vO/TG3qjUVzsG+A4rwmtt+acnNSz9gQaKxxfTCLxX/ZXjbtIxq8wsQxxNf5BPuSX
xJOuNf+eSUwWvoyN91QzjxvBvVTJAg/iMCKWsN6bcD6JfbV4MAaUxGd7s1ZIxmet34+mk5rO+It+
hNFDsZ3ZCKgA+IOp0DgNVwbsrt7P62EcvTrZYU85JA/ZPoN/wBdFN/5I72vj1Xp4OB34/ltXfmo9
AhRevTgDFSqs9Z3muZqwXLq4bvpf89M8l8cktPeRFRSty7HkkAdENkCWOKnkG385anENKKGX+KwP
S8A3QXyr2XHeT+ce4v7yzlUHJCB9Ux5wqxofRK+c6En+mwXO4FTOFI47/TzhqPdMyzX+8oPZDvTg
YAwe1h3YAYzhR5n3hYcqFhgvvmjX6EUKMEDwCZa1l/UNM0QvO/0X31fkNpXbvBvcN1iKv0e37CE+
Lt+m5bc/0hcudFy8auv0WtCy8g6r+A0d9H+wdx7LdWPpln6Viho3KuA2zOBOABxHnkMviuQEQVIk
vNvweJ076kE/Rb1Yf1BW15WYulTksDs6TWSmUhL8Nv+/1rf0GdZEoO3nU7k1/S2yig1pD91hCS6h
JZ+/KF574rNJztNv2YV1BtcWqFYAg+MNUZmyUUffecxfCjLe9vrjVXRyn2l4skFLr/Qb4ypx8UAc
Bv1xmQ+dTzTESX904Jd3Hr5rWoGv6kFbTs7lZvHtnfMQesqpOA6+6dUv+tXBuNnZvnYRvxsXzhVN
8M18a5xdNId0X221hvb1jZ0daqgz96bkguQFupV4nwUMy5vn53ifgpM8qN5tvK+uzmhd+l83OLi8
iznYiGs93rzqgR5EfvtNP/JvnhqYD+Xzo8FgTtEMC9222/TBuI2f8SB7Dj+i+eybN4B7fXB4xwtW
ff5F6cn7FlL35XLGJXjJ4BcHtMtBt3Euq4PKT6F44gGU9y0M4J7Lz3F3OaDhC9Z2ASfEX1+PLFjY
Qu9xq9DyIGIpO1mP2cEMzzqi4Dz+NX9/tHffz+Kiu0dP1J7nO4xm92w+GRcHUli89tgcx21PMx69
iDegmD1rg5KcOzza/rylqtbzj25DRdFrju4Oh4WB+7OFHiS88JL1G6VAChw0pAN+DX0eOp2o0APi
fyZeT/VkvmK49+hLGZvoSuwelZPGNbioj3ByevGOtzKwd9qmCp6N5y9UAs9u/f27cij7QD+3zp3t
lwsik0VCDc4Tz4SRHSTzpn3SLiiyzlcJt6jfNkETEA7A391GuUY0DvP/YT19e1cg2rkrn7PCb91d
e+SknIeSOzkeoSVYWAC8GD3F08wS9xswJrsLLHp85mW4uXYDNvGobHZzcjlEewQq/MhjzikrCK5T
r3W2tUKffO8GWqdCezqjReF9XzX9pQUkHRD++tRE/n8RK05T8dT+9yriP7vGv/+CPxaOiv0P2KUs
EVk2Cgu7pQMR7l8CYg2VMAhVrMlgNVEE/6Af1v9h2fx0kIks51Swif+279mrH5Af5Q8Uyfwf46+s
HFeN8g/q4XXfw29k0WnSODdIrqu7+PX5Jimj9j/+rv0PiBpRb1CyVHBWPJNiSgED1crwlnZYxwOV
UKorobU6lSuphv2GvCxifBLUYC/C6Yv5kHXtWP6GqvizY/uPc9LAyem45nXb+uhKLcjzQuqSn5Z5
rm+LXBGP9TjnbkC/K3ty3Wj84o65+yBET73vhyf3C7P4anj90cy43g6NoHjuxdoVsT/cjnzUFVhH
6amsqchFbimOIyo6T6EweoW8In7564fDiWkjENeFhUf857tvFBOsxzw9OWae4gmKZfGaEkD4RMJH
Ewx42L59frz19D9e3o/HW9+GH542wh5L9hxP05cYMJdaH2j3qDsn5T8/P9LP3vc/niHXhB2U7YjA
IvrzkSh21dREs5OSl90JnFFxSON5uPz8IL96UXQLcT42PjZfHw9CldztrTY5VU5f7RAkae+ySdiE
pBT99bBrXvqGJYrMLf03V8ee7s/3Edb8GpzLLtH5cB9b1OVlGcWniG2fwYLENMC1jtGNs9B4K6d+
OJ8QW/pFZik3YVqRYfP5hf/y7rra+oqa1J31D75t1yazjLDTU5RV6qaWybiLRrinnx/kF9+CBogS
KgO1bUHf6udHSKBjl3YV6CQnEa89aQkkpSzp9ZRl8UlndXP1+eE+MMC/vzIaW2K6wRxuZRn8fDwd
w4/QRXRKJ1mdy6lWHqpET64qGl/Xjq5Mjy4sgt1sMY+pfaa2W/KMc3uNAJm3n5/KLz4TPsf1T15h
40+PdyjJElcxJXR9riG5gLIU9i1iUJcwib98JAONNBYRQ3UFY87P19yjuyiL0D4O0DofiP5MYUcv
qBIaHNCfH+n7x/Dh28eRgkpcA0IMNOHD7S0aRjI7NWi8Jtpdx618IibOeandbOnPRjuy7u0QNboP
iDN7BmTgkrmR1uNvAqd/8eWYzDdcKTRvZr4PX84kElHWlnbU655sZIHxyodlZZ7qJas3Bf7E00xr
+Z6Al+KA+Ko9//wu/OKdNim3WBrzimBqXZ/8DwNgscQpzVDjWEWZs9cBTG7RmaDzyWa5DbUyOnx+
uF/ddOxiBhoBbEIq0+zPx6PrGDPx6kdyqGhXUeYXhU8e7Zq7QmPuYRyM6ShjB5Gr4mh7Bb3wV5mS
0vP5afzqpv94Fh/eMgb6EPKlfpQTgl19nqMLNw0NX0l161oVrXpdIsvZzfQOd53hxr95834xWEG9
VgWMDZ1RRP8wFVjEaybjoh27qVjOsk4Xe22I9OQ31/iLbxabxwo1wKH/BwvhxyfbjTJUa3QFSqh2
mxCtJHTtQvVbrex+ww7XfnUoiArGittRV+jBzw/VjpZBEYN2dMsltWhs0rmFzxh3W8UYiA0L40ie
ZrUdD4k+60FpttlRpErD6r0QDULAqroQZmNcTNS3Yw/rONS1zx/4+i1/+NbXLAUSS2z8Lqr64bVz
yjZWTDEdtVrOx1G25kYr3fxKJ7R5N0fxdLPYMnoLK7v+3Qu//s4/HxkahGkArGBihFP/4chu3ClD
o1jnypxkl2GeACkj4mhjDVYLOj5H3WjPgGNSm6JEmUBTqeziAKSg2toWnXCvVp3xN6uEX3yEmupo
PCfw2QZLyg8jnzH1xKI74nyQVb7F+dCfoiIhPQzVJR3BOLqhTt/vQSZjddZGbZv0Yrj//IH8YnIj
Q8Og5Mt61tANVu0/DTww3Be3Ku1zxUjaE4ZSm+5eGF4guSFiVtjlDYxOczelbGcnk85sURolnm86
Jr85kT+/vN/vhGs53AxI0x++RlAZiFGwrYVFm34LLQROBJUeNNpSQT8AufRnUKC7qJPN3kDb/l4b
ofFgSrenVGUsh1i1LK8cTHnhjLP5uy/rF2+PzgS17pR0lo0fvywt0YnItoxzoScRAss+piyMhOCg
9xPpicVzqC6IgRc6uaiow83MiOsjM6jOw6pDIkhzeX7+zf1aJ6QPLzRcL7TETJrATuwP9ysyO4Iw
Z/Xc6BMSJgy7qK8WEJNB3bH2iGjK3cwuOQJ93z4Tr0mGslNRSxuq+TqWESK935zOerg/n45gZ8hj
ZP3JxvDHYa4eW/xVtnEezVm0k3ZoaZ6cNGqtk+w2S9XVd6Y5VzfToEh6hyVxt8w1n5/DnwcXjWFP
OJpw1xHQ/PA5YdI3SRjRz9Whs7fkQAJM0Ho1A+FiZI/9bOH60NpHRGHm/vMDf8AVrStEjswxVzOu
uu5Xf774BPyhmtvaeVq2zR53e7Ibosre2iJXr1GLaU8gJuUbGa8MyJmahIfJzQ8AhfFzcHuConC7
34wtf74XgkUE/mABb52V+Id7kZckccslPU+qanlWpcarusxU/awsMlvIkNaMJp4l3p6cyD74/Hb8
eV4VGotlRhNuhcbM9/PdQDFmZkBdzh2tTm+6MUY7mdPP//wg2i+PApheYwxd86g+rJhE0tU6ma7n
i02GIfDhAWAEYuFBkr5ndCj/cl6HHZrNJCD5FzGfqA3C2mK6sXlvLI+kNlJpLx16w5+f2S9uPVMN
nTcWzkz67oeXgUyJ3MJ5cc7d0fcTWpyLwnTp80x6RPS0PXlzRfGWj/Y3Q/l6W3/+AhFbsX7lTVzp
fWsn8McvMEPlBkpTOXOszMlxTjqy81E0Y0qAX1AnRFSH9J31MUIQ8fkVf9/WfTy0s65wWMMzwX68
5M6B5rVM8bm0RXU0GrRWxZiQBpZq9ziT6ShbyFUI+r3G42adj6PEbaPM7VZhO+Hh9suuZANlBvpE
d2ubzaWLSOJ60YQ8Fc0wkOkdvUq1v8MBY5zBSE83tF7A20vIlBb/+Zu1wp/X4hCBDXix62qBrez6
5v2wFrdlkjOm2md6s34fuSTfcolDYwe0HbWQoS/R9ef378+v8npAh1eGDcgK5fv5gLwuhb6Y1tlk
AzGNSP3bZuAnfjPB/uKq+CpVXQhVrDucDwdR0fQuSirOUFaGV4NtFqHX4Lj3Z00jIxp6hHL7+VX9
eUK3Wei55OUgm2I8/vCBIt+QrDok7p8Gtmg7DRuU89ZWEaX+m0tjqfLh3adGxZKXciHPjQs0Pnxz
TZkT05kT5orqs9tiZdfh6UVq+VXFHF76mI4E8mwyxr9iFrAMIEsK4dD2iFLlgN/KOunwa4hyVcBe
qSPqBjR2OunQy9TE/aa35vRSG9uE1gbOctQzLumMRTsTQYDK/k2ZgPncziayCN/sa6gnbZMb96PM
s+NgdO5ri3Y5DmwtJjRyMnHVdyiExo3pxGLcwNzIX2Xd24VXh3E/enAj8WfwuOh6xl3rbvVeLzCb
ToXYQFxSIPq3ef7aIRY5Floz0mZwDInRsWpVHFRwEzSch3l2BVMLJ59VGyQsjKF8b/IFNSvQG/BD
Ff5OyIl9/t7WxJoGMSiut8pO0xt2qOp7W076tZGMiNXjWtojFm5NeyFYNo8gvy4LfBLKV88pQDX8
A7h6n8xCm2l5lnlO929UsU9mZnbd5zlRv8hNlDuKAHqMCzCvay9NynY6X1LUrL5Eu4B/X4cz4EUh
NK8J7yE3r0LK2tV9dcCXUuLga5Q3yebnSwdDB/v2ZLm8wTVE/41d5nROqnoGP4DE6Kve96AYXK0j
8yONo6aBqhjG5MtDuEdR16Wo7ZD10bIv+lC8G8DZzwgAsbCpZhB7Ce7APdXBLsKV0C6u6avJPMOa
7qKavHrHGM8rxVySgAByt/U7sO64gYawQc9q1T0bpzKmF1LObuxhGTLcoDWccd+2BbBKCNRwFhFD
oWgQjQgvCzlgfEeejacxUxL9ygwLJd7JNXMZFjJyJA2aZORbekKibVZLzgdSU06OqkXCqh9nWT1t
RZg6tO4N9L5eD4NtFyuZ8yrgMZl+WXa8W6stneSNvBzu+Rhot05IM1LPFbLtNoY054PRGsUjyyqd
EGYCY196Ea8PpozopRbJnB163Zb3DI3TRP7xZNwBaY0fSKeb5CZrJ8TIJbOtJ+LGvMEpqds4cKoE
DyRJtjN3Ul3WelUpstX1Jm5H1VQeCa7g8H0WNykOtHw8zx0sZrshYdfsSaAh2T4iGSI5S2KX1Lg4
S8mvUNoecWXY2QraCDubX/Gu4fVqirzU0cVW2i4hWULxanvBfYFyfGVaVkut+hpuaEHPrcJIb6ZJ
lewiyNy0/fSqAWpTTQaqCSkwgYYSbhzTmEucZg0lAVtoUdDdbuYuxARUVwT4llE2vFjpYKseMJT4
yQbM0PG4jBwFpxyiozmq5GpMCB7xK3fhY+gWGeLgMsova5aEJJQj7rO8yInNo5G7IzSDUkTNQcMV
sp/kjI8wFPDSNsusFISOTYQOAvVbGr/iIaNuddTwxbSitN4YmepkQSSJCAhGnLzdXq/q7jF0nLS7
tLtovBGTviZdEZTSeQY3MqIs4IT3ZZ0lIxLSqoGaMq4eSGShDDfh2BN7IhuDBVS+kDniJbWjFkGX
DN/hXGpl4IiyEKQyYbqv9axq5gb6gGNv3NounGM217gZZgBPM6E7Gkt+xGWrI6p2XqIGwi7a1gG0
vp3pZ4XaOHdGCo0XbYGQeE0zSPk7DZYYQvTGwi2VZZFOP7qv21vLSmwZ5MBXalqmTmpQLAM0tskb
8j88u16X2Umi91+SPhOZT/BLiWw9S1mX9Fo5XyyFsnwxHEJeViRbsY/Siiar24/Ku52YAg2qaaHQ
tcSk4ICZ2F5BlyF2O50ZfglHaYdTP69pJE1dVdeW0SJJIGN2/Kpqw/godIl/Xy0E4RGxk37hAQw3
UWirt3qSK4aP1BUkRhGV2DSrokI8itzWRepqTK3rTa4Wl1s9SmyydVTSQZaKXoLfGql+tAyxPLo4
gABtuTmeAQO/CSoeoUFGdmStRkGVjI3lDYOzFMFsMrP44xga3wCpJCcjLVPhz1xhjed+iW+JSqi/
tsmivwxqNb1OdoFe0YqV4ovdhwxEJPjdE3M0XkQGtg0vKkrF2pStapF8TTIAOoxi6EI/nxtRY5Yc
1WvQuYgou9zlybj2JCxf1iZc+yRqcZ+zLFeuKkdHENR1+bhPXCP9ishZe6MgG17lNNNwi6mTdVOF
DGh+syw23TVW2gCReXKYifE971jc1443jAtzpeXAsQkWVW3eR5U1Iqm+MCUweGp9uoGCZ8FBhGNI
Ai8vZRVgMsqqs1aI8QEXpiVQW+ALOajUgx7gTWZDwHfVd5BlNEtinIiVu1mxxUZpeiPe5WMRdV4O
BtHFfFLmXzIN/TjpHqF1qSpNnqPJrBEKp5Paab5V2FAkCqdIeelx3x9ZulC2T5WJXLZxVhi7sZBL
AGVKiPLIJETibaJxA5+iYt7158VEa2xL4Q6HesrKsyVlOaEx4F0mI62VNwG5ca8x4xBGqqplfzbB
uQNGnBjAtBG1O5fSrBJYj0bEkG4gEn8ylSJrApZEoECa0gC2QSzl8JhJHIWjDo8ZWA02Zn8a8JZh
oyCkgWCO7JtDtwxlXDzBaXFyE9UXNDJcchii+xv23EtK9qKRK37di+IVb9I0bk1bDu2JLKbZOES5
a+3LJsdsQ38VNzV1dPEaw8C76Barfh3x7yKmAtZ4bRa28lIZbjRQUCnNImiVWkrcAC41IM3EwePP
cdMw4LjprWF100XBKE9Pi1U7k0LfSRBCYdQqQIJz9UxlT7KchaE9Kl+LSkzZTg1jtz+EY102kDNl
CB5RhIp50hh/WBmS59FeEZkxIKBS8oo0LmCf8QgqtUcb26Zlbmyyek3E0itezZUhAnwu7qmeb2J3
6e+tKmRlMTRJvQrls2yTW0I+tI0Gwoo8ByBX0iaTG0eL9c0Ct1f6Jbph5OVTon8ze3u8FjQLoY7o
KHA9U0jrGpsFlqGsiJB0w/lQHVS23EGEHKymPbGMTOfOMteqh/VUY1nkwJSIlSQGOGs5t8sSzbcz
hdc7Q4tNcVAwDDKL8sLbXqFictk4HUZDjE9Dfd6pKdxt26Dib87Z/Cbk2NVBNxjiDmLVdOc6kYEI
THcY/xY9tPHrgou+jOneIAYv+i68aYSMyLESZGywzhIhpmBjgdIStQ6+vdLGNUOit6S5z1oBgxeW
GeYe3E3X9jjHTwWUwKBzF/OEuLTdYPTpYsTM62g/ji0wX9NQ9QvFHYdlGzZuRhIHP/KElVtOQTyp
zrRJGX5Poh+Gu0WoBZol1WzB3Y1zcZ2Lyt4xyCTlLp1rcyF7hFgO6IGxWWLEMcO3MFaLmzq3CYQz
ISPAfXKyMVBJmx99g+Fz9FvsLlh507lZ8JrbtUtYRafEWzMfNW2jE6CwsNDt3XetbeDGTGFboIsi
emnNDis6cBuZqUfb2jUBsJdOZ6Jo6Bfc5fMSituSZK8vdcyvwtY/lSbE17Z7HPDiSM9s7aY4JzQO
DInsEqRIFEfFt3Su0ucumYqEwjHPJCAZALppytCJHXyMyi2ESQo/Qw2NmAHbqcjr6AB7VkpCUUDB
n3qnNgUQBMivebuB1DtnG1Juo68wwbQT7ePlaXKm7N7sSuPMyfuYsEd9nG/cQmKCrQaAQ9aU2SNs
tqVh+TMP886ibBqi6mnvhip1d4aCy8pPIO5XO0PqyqZk6WWcJm4O3Iw0SfeYOZ0j8635HZBqs8SO
W4yiuIKHAns0zY3qpl7kcFeakWp5bKcXoIlj1r0UZoVfJy/nm4KXKg9Kt8PyrEx9VQZuU3bWnuE1
ZOlHalvmL4QHndOGCRUCplpqEOFcS7zvkzl9kzlcGi822+m0RFzMpm7b4dHA0QXMSIv0b9McZbzR
E0LTupkB/rpGF97CswVzF7VzdkFHOn+3F9AoAR4E86HSxRBvlERLCX4ij0OcJcCgkSjWECj3Eqsp
WUV608Ze1UgXr3rdwNFR8qmhmOhOHbF69SRNX+kFiNc4Vuejqa4YmQKecrYNy9Uks+RhEYgmjd4o
adngpIRldUHeKdODJcGN7OxRDd9zbdAPwpiBu5SMR49rU+Ii7ogDPPAUxg3jO/jmWNene1fyabd5
W1w6EaZKWEdmPB4NR8lvw4gd8N5usAkGhjtYpyWDRuiz9mtHf2hmk01JH73EslUjH6OIDjAlRtCB
ASoCaO1qeY/bCduYZ+mFctWTYd9BiWBXE7DJGd+XDDbDVs4azFwEIeNEpcK1HyHCaKd5bNobTNTa
FcErHSV/HXe7B4pztdsySGzrtrPBbkw4kLzaiiHbLVGvPKBXmhumahre2xGm3ntml8pdkzp4iJfe
TnKWS3iM8L7myboI1ZzMd0WUTgCHcwzAdspabVOMYz9slUKUZ0LSod1K0bNihjM6IzdnVbqu+UyW
2W0Zi+Eka5GOmPCmxfW7PnafTF2W7Ybay2qIA5B6GcnIBazbOBhvUlXWF6Qv1kQT9gl7SoAr8yMQ
4sbw847Qv+1Ypc6d7GKJGTLWoy/fCzZ/SSD3/2bQCiGgP9Sugufu+W9vZQeLc02F/Y+/3/7zP6u/
oQv85//823P57W9X8p//q3xN6ref0Jvrb/Fvz4WlU+20LFbatBJd1FF/KOcsolMQiMHX1JiC0GzR
tPk/5M1/rDGq9PrI+kC68l1U9y/PhaL+g6aJQVeJhBTEO4hMzL/Evl+tHT+UgpGqEJ28Zg6vYhX6
Ve6H3lBu6lARmbkqdv8u0/cB/1dLloNJdStP5CkLddxZAI7WOg4B5Qf2awLc7RIjv40V4jGKzC6+
qFPUXAnsSohNmHCeZmKAyHZyqjv2nJ3+myqyuYrK/quKzFmT+IAYgc4NNX2LANefy6CZWc25tB+p
TmS6Fw6adhUn0Zz6HU7J68jIGJWdobw2jVBD780a7zJ3rObdgXxwMrCinxkUke4VQqku8wl7qh81
jnZO+hY7FQIMx8ehqEv01pzIquiYsVMm1pH8G03BU5crrzIU45uaDPXNWE7UVHpjeEnNITkpbN8A
egym5UlZpkds/ducbXCCq1UqpW8v4DE8J1rad5GFpJEmlWBDrwif7apS/a7c+dN9gtTMWMV7hxiJ
9g7ChQ+F1Y6uS26v9wmFLeqdi7hvIArKytzopJ55gIj/9Wj+/8jwd83kLfvvJbTHt5YG7c/mq/VX
/IvBCzNXiFWkShoDn7bO5/7HQKDb6ydNA86g2u7wD5pE/xoIFCKVESCsowPNf9thAPm3hlYxVPS1
2FmpJqi2Q3rOX9PQfv9k/uuT4usXkLxWrRwpyDTkPjaJUTE5jQraiO3TMAQN6V0Q7ahWRKNDrm+v
XtQF8Zwm5I55yI+5quMxJsJbNZqnphgOoTXsG1ipHpq+ficy7EwSVlGlR73f2FPsM1cGveteJ2zp
M/dr2DyvzO+I3QzgmTPidLy8t74OnSy92uwuBjW5m+2kuwS9urU7I/Vd+5vTGK9DoVPuG1FBEHRM
/+UwdOlTZJKNw1AFPtzsp/uyA3DKxkYyI8t7UEIBdR68EaE70fgfsf3H5w3o7CA2q2OZJztLaa8s
lqS+FQPxKxs4V5CHq0E3g9rM4iCsNIaUvn0T8CngbG+y1KFim4zbRhnem8katxSrqdQsL2mWY7ri
spQ6z89M9ifCTp9QgPaBZcitHZfvVLcqH0z/g5TFVT8XJSiBlvKd+yqSI1E5hwSjktIMT+T5NuAp
HQJsxEL7a4x0VuSc5tDNGJbxRCt3JdS9EtMRmR4QJDT7xsmsxK/bFKPqUtZUjpcHK2eXlE/mTgXO
nhtGQWYzXcdWa6FxtJBNxmtzwHBusjIDiNlq1SmDo4w3u3xcJOw+t57O3CwCWKyWJ7E2JTVJmO1E
WAYaXF3dgkNPdyRWXCO/2+RZviOXYfLAM5DidTJkwR6M6GsZE56l1LeyT28iyO++EinVFvsx841i
v9KIvlLstbnltMFMOwVnqSGpBc3NTsnZ3w8EB7KVLFrlnG+FCp2jeotV7dsiv4DP6WtG3V+V0rgl
Dlu5zSRxdSXsYk8b3XKn98u9ArnFzKDNygUyXtO8JPmk+mIytHeFrAGP1v+4H5jKqaLN4X0CZiUo
jTjaVgmoEn0ez/o0XTb5BHGnyBlLZ9lS7BMTBfnI3FkE20oZvjeacbL6+muZlTJgtB29SVCKSRqd
yg6hlINts+1p560SislPGxdo8byfE5d1eWefxcVa6pl7mCSt3CqkkpPXqZlXrjM+m0m3bJucSC6t
oi5bAaTMKu6R7kSkOyQmDtxYHLNePsjc/aIq+ckm5mlLYgP4gESfLsyyAH0k+mDu08ex17IglM2w
UY36HsYaX6NeXYz1SOwG3YVNlCfsDfuTBr0aQCv5gImh7t30lJsDdUh2uIcuRedSMLF4hTlqGKCm
6lyBKuO3rTXvzBhuYaKB0LKR5jMt56+jlhQeNB1I+Z0CeQgmBED8L8AzhqAbcWJCU5FjTBcsYhNj
p9OrW1LO6npMQ9S4WbYTFimLM8zanqJMjY/m5oXCyE5vkwwQUI4zNKF/Ejti7yaTDLJ+Zmeeb+L8
kkCTBghqgiX5ugyVres+pVrDroHk1mg8Dj0tGCORV7HZYd4nPMYzTUm02zCzdejBf90aJIjtjUxr
jpZiYRUDV70BgNdudTWKDyQNHGQ4DE+5VY/bWQu1h9GVt6Kf10CfkESxfuVRQJ+oO5cK6yTKV4KP
E8h0PSHXBSYsE0qvD6GX+u5IYatwy6C0q0tjmU7ZEp01GqEP8Oqys0ErN7wI9dXoKudzPZy3uftt
sYe7NB3v80L4YFeqgAj7t8Qa3E1C/WajQi6PrNo3F/3MHObzlvQsqtdz71sWjInZMThQpewJPlVJ
Ph3HXVsZkC1mAijA4MJ9JrK3Gvd40q/QfF6kVcZYQGgAeDBKWVE0nvfCOSMORg9qt4RfRkW2L5SH
BuKVpzeD+pY6kLzpNeRUBZz0hXyR4gwk+OBp00QEppyOal6Wu34toMLhHMkInzAyQUqfh/IWlCI1
yJtqNvblSAAN0DLeIzPfdAOFpCXL57swPyyVZPzutaG7ny29ZVWmn5Xjsln68iyex1b1bIr6VAmm
hZIepNM+0XH/hYUN8WKpX9WM4XPOrOyUWfGlUk+RP+QdpIAVA1mzwyJENboci2c9K9VAVD0g0WwG
LGZaz0Nf4+fv2p1Ebeabndgj69nHlbIdO2IlQnyHdQs7IbYwImOn05ILJUnuF5FgFh6Ks0zJDgmk
l0LIOqCew/OB1ujM3dtsO1PQRPm5FTrhgXDcBv4Akdsloc3ZUG5KLM1W05+SzvkiLWaDNbsmG7+p
WsPO1vUz0fkyhP1KKt2bbPMvGunPm8pEYxGTKb2pRF5srZggqiTGCUaGSLalh7V1SxzPbWtAU5ya
HlgGGhVD9og1+vHGHFSQMcu2wrRLcpF8zlSl80uNAWA0MmvbKnkGE4QZaFjGx8QO6enarabtmhab
qNrRdp6cUG5nuYhtqhB9UbYE1emlsjxMy/LVsXrsb2PHyqKGSGMo+rQpO/oSk0DKHpdTCqQzTl+S
NALvuyglP9FGdGdPYeQ1BMj7sZX0L2psFIdlHrM9iexolU19vheEdz3Obllcqxn98nmwAykuRbSd
hWg8gXocQMmtoZhfizJr71J1AFltY+YV3aEKG3MbdybO4zEvmc0ZZJXM7mCUdLnXjuGT21L7tuva
9CJ1LAKzibetW51N4BaJ9Xqjp4BtW3PGgMQanDKzeE6pfA2lLQ6FpmB6jbqv+mwxl9k3aJ93HUrr
r2ZUEWQplROFeqzw6E7ORq2DPt5oQ1C3zJY5FecDCpLtTA1wIrIorKLLrkzPYheeMfZh+oh+pWtY
wctm3zHG6+TjaEnswwE8FinFBUjEZi7u7WSNHVrrJrlfNK5HQLe7nUOtZUOTGD4V2j1R2HeFaxJs
VoxQ7iguAZkdL2ku7GIaiUzOZB4UtpfN2Hgba5Ou/fS5Oqq9spmi2C/hNNZueOnE/S39jKeZ+rg7
T8ytKPASdZuY5pc2p7CioXBYYPq69KEtSphQb23MDPkqFLnQSBgvwxHTM0hyCI4kg73pbb6r9GOp
4v12Z2/uIWhk2AnFVVQmr7leny+ttUaqFf4wsV4ChoqMl7Z8tCvCfh8m5Io1+g4WD8qoaNtbWGq7
ztmBNuORl0q2TeaItrW53KA7BdBKKykr4EpG0/Kl0iyVMxmFb1Dt3zf9eO9olh6YMxNaN1uXPe7K
WqgvkW2dayrzWTsv78MwnpKmSrfEl3ph2e4p6h+MRL/kpWbJlwAgWDDSNy7FHWuTF4QBtOEp6eWL
bG8UdbytKQ5nbRjUK2w3fxzq6GtJh7vunO3gysOiQOmJlIPdqBeNgCaspDKoCKQJppEooBpqydQ2
wEvl/F5lzoPImaoYGzKreaxs+Waq4bkYcWmH1bFNoB7r/U5JzF3MHlwk9S4TI1zwYkNdDnj+8Lg0
e1eNdlUTsZqXWxI9jkZ2Qfba0zDrxzY6quZNZC3XFcyzPhe+abZbB5e4JGnNUmnSh0PmoQOCkDjJ
c2mytgFofmIv/Wyx1s1I7vGl67BmqssXvdH3VotfPDth+wt9NSLZ23XoEhOrSbVctd7LjBeb1bR5
nK01Ad09NU11WRnyGi38lvHjZOFCpcZ6JSbi1+SN0SqTpxYTEPn8Mk9mwh0a/YTCI+gkXuxRYTIB
vOwjuo0P7vw4Deo2tPKvCEpPJgtV0Wrn7NDvEzP+gsEKpleURJtZ6/wcDnCe9FeVpj4mkcgD4PZ0
D+J+P/fGpT2/IvQA/Z16y9TO/5u9M1uOG0mz9KuM9b2nYXFsYzNzEYiFwX0VKd3AKKWEfXPsePr5
IGVWMYJsspXXZdZl1t1ZKRcCDl/+/5zvoNnBtT16+67wPrV0tGHVdKcTzPXRMNWuM8m8NPWHunpy
RvLzbO8bMyle5216a4Twi3sbEQyXkXAzRAOs4tnbuFW6NaDAXhSA/XZFlZ/Mo3FJmuD1YM8b5Eo0
xhoyiwKgrqCAv9sx9EXVTZ9i4S03ish32cbCZVr23ueRs1LCVqYV4pxweaRQD4S97CoB+M/yINPb
sr8tYpgZWnNVj0sJuztL2QMjgVZA9mwB3WjtgzkgAs3+3PdXNPAuJywIpnDvvI5UAoWAO0AwwbLH
nqEQKxvVQzd/TREWWeL7bIIVs641etI1WgyWPWJWrJNm7i5K+rE3qkz+HEtcdhqUVyypviWnDfov
n/gDEPfi0hriTeq2p7SYN1Nc/fD08makr1hWxIA435GenOREM4axNl6GurWKhuCqqp101fTUwfJT
bmuIhto4okvKf8ZgG+vdXofIEc/2n0W9JL825V6UpuEPmWP4YmjILBa7mOyBsI5OlFJfUlc8qsr2
0ymhpKQR2uYq0Jb0C56zfNiLIby0FEfSWbDYmFzTV3Ez0CaOUtcPimFDPSv006HHsx1VQCBBzRoA
HZEP3KbCdTeOzmoeOxCUnXYw9/pA2koMNMnM3Pugij5XtJ6Spu/OQ924rOr6Uw8D3SdUcjitchvQ
6WR9kkh04LX189o0k69tJe9K9NkgT1O045wlTWyfO06mDz1JfNAK673IKXh3Qj0he/qcp/jcOcBj
5o9GSOxD8i3n0krLYNROgxIl9Ny5EA5d+2s4lLdaU1jAe91rBR+KP23pipXNlaF1dFzsy1TCg0kS
dDHEe/BFNbO1CQKwlEnjNdiTws/CZhkQjYTu4kbDLqFQRrLXCFiEQJxt3Je0dKucar8H2dWzk+I0
a7SEnzwOHnU9vI9qSPDcj8flT+uuUlZi2u0ckOlJbnk5/UoJC7iYEQAP6OgAm8iFlpx3X6jwBhwv
FE7jtoD4Gtlk8sQNKACEfF5ZfzcdGhOKvmRW6qiNUbutMir6WzUExYUTG1wm6sRcO24NsItk3y15
hJ5vl8g94h6AIT8pqJFxP5F/xOfHaWUsx+s2oNQY2n1wjmCoyWGcCONMdkWxJSyyhkI4ICh2Kp3g
PNoZVl1nOHVHSAMibriifQsF37aWbCc4FhDY6Pq554PgotQYp7aV/3DZa80pB5StuSflVNKLr5MB
zovRf8nj4VOQFHshkX3Q+z2dG7Y2VHEAhM1zo2eaj4VxxtGUyEjWqrVCyZuCca6EPEdC4+0dePEd
kHZvQ9OfOQ5TdM/WkguHmwfdat4mjPOpdCFp6fGzno3Qd9I+2xFjb+D4oAYzoosk+K2Kgn1MEEq+
0WYSQJVL3wgd0rJ6BGdJGFxMjWmuFLhaP8yE4lxnfCLF9GvnpWt91M96p7iUzES3iZ7Jvr4sHHFP
KoSz1ivYi3gMMwX/o4Bzii9sAzQWJcFERE3Ltpwg1VkR0ah8C785iv+V0YUntj6chaoLif2bthVZ
LOuujJVfWsUZJf/LhKNabhSnaoi/Sy/dxLI/hSp90udgyuqvmR08jA10jQHqhmFtO9c4dRT0ro4O
UkcbMu6JiPFiv8nyryodLussOsumz6FDZkgx3ZgyvBqn9ImG/nmV1icWhza7tPwcwRwG6Bu3JAAp
nlaYeaJ1IYZz0GjXJuKuqumuw/6xHpNbgk1KkrjmjeVWT1QVJBy9fuDAWDZssUJSIrDNcJuFrb7N
kik+R0J3OgT1JRIhMkSy6SIY+6vM8G74LNeR3dxLeMUsZ98l577Z7B6HiFZE1iz2/Pg2HQ3vsgdh
/anulLZBP7smHxROBLJRGsSfcfqTAiRYd0s8cwnxvMRQW6vB9s6SJnnom5ByVj2Mp00UE3ldRRsL
jvUqLerLtse8p3fz3Ux70h9gy6ejeGwL/SocYbIYpcHpcgbvQZDIU5hiN1wZ+i0pPLTVVfYJCeCq
nWtKEFnF8b3ztimgfQDGiNjC6EdDhX0faIN3UXjVRCknMbttgltTxek1PQ22RdKpwc01pfsJddSD
4bFyAhSfzoLZ2ZMkeEFhyPNFHtlsDKQMcktMYO5rHHKMKkkhIYbhPpojLojSuQsLONZx9tTXHKn/
0+hrp/2f//e/DP3dcv5dmRMC83zQ11v+jV/lfEsnAs/EQOTRisPAsRTtf5XzpfYHXn7dcRz0+dh9
lkL/3309nX/kGngeJFIWnU7Av6v5+h/2okqnG0jalIUf/7ci9Q5dAo6J10vHogwDQgfNiIvysD3G
PoH4hX4fls5Jff0ZqJx0S77YiwbH9a/mwP8quvy6jIsWlgaPf9CF+zkM7QLDxrtiyaWF+dL9YMRJ
EwTQoFc2bO9z4TbhHgWQvu61sNpgknTu3h/P+Onse9mkoJVKBKxp6TTqaH0uP/vLEYO0nVGnQ6TH
XpFo7Trg3jQiqS1yhEZRTlqqQGNUL+D/Ia84P7tNFdWnMUoXmvQSPmXNpTO32xtFHdQ9lWjsva2k
Ela6u9SN6Nv4LdXGBbmO1k4QdBYDCrbgyntEta2FjExCskZnwubsp2GmBvhWleh6tWtRbcDonuYO
RZivzI6oXO7/VuwMZ6pPp+Gbrlf9EmNGU2do/RwhMICFXjPH3gDCXk5QKAfXy23zsyryiYC9OtYk
RXdKBgJlqUV9D5otND5HkVPjxdQG2VCzcKQ3kRZm8GRNQzt/cmo9U6Y/NnSeT1oV899DAITAYqfJ
ekEPLCxTCrLozdGfoY4sppEiFoRlt4L6mpC/u+IkllIbs6wxs0g5AytL0dgGNqwp0y6MTTRmBNOt
jDi3RgsmKJxR3xX0W5FcRaoDSpzWBkEX0mVzvQGEr0WnedcLj/oEDx6ggChVfpZbevYoqaTb+xBN
ZUx21qyX1TqnLRZ+wZaRN3vLcydSlB2cL+WPKWnVPURdAl0I2oPWVo+zASm0NiN9VVgU+une5K5x
L/WmogFRkOq8oW4dJ3+WRA4q39aEo+34zYlVwnToqi0mDC/6NqQGgatFOaODXDHN9BEfAZrFMyyB
OllCWLRM2t4Ft5WvqdSNdFtxIUTHZeQT9ojMIP1F+P1sYuKK5eBYK9Q6QXCGTqhHIjYLAagIHQny
zVzrq4JaWlhzITfHouvuqlBpNveBrqhvwdYzICHQqXaZDdpgnpUIC8ClWrGgUpGl1BxJ7hILo9Al
wYEkemPo0SPm6L/Lbdx4gX1mt2FtX1FiqUh9b/KiWmryJazaVYzWrt3rU6opi6ImR5XNOHR2RWMv
jPuc7TcxgDmvMpoMYNLU2CAk7k0D+pJKMS/e5mkDHbhVrkzxs/LarhGRslMrorTESpRk3t6J2CTh
lo60qd9LbpKcIwyXTBoRzPnJRJt0ZdmV50c6uRsbrLik8q7sIciKy7h38/iip7hi86NPVrWvERuH
ELNDuezTxIF5YEIcqkMZXNq5mvaI0Uz7NAGkO11OSI+A6zuVTcRG01GLJR9ynpF5zXU9JMj9VRM7
J5Ve2eqzR8NywGimEYy7nknS6u8U/r+McEFBHQZCY5elX0qCftozQQSD+5CEkDCWQpcetMG6MzVS
NlaTnZBC7YOAyOv5duhHiwCMVUNUetnfyVwKVd2BaTBj75I1q0QLqwYDodQN0dKAVkCrO5Nyv85t
3Vo0Hg2C5+47QkLEdFeXo4RIFptYEUnPrqiF4CEIkw0BJxq7f+mputk4iU3ZrnHwgaB7jOwIR79e
DbRASpZS7wofLLzZFQXBdBFz5p7T+E2qheMqF2YVAr2syagni8DRrmj7ieSUipMAo9eQHbxW6KbF
yUgDpV6rRHBGJJqvA7vDwqE/iFTUIOqy2IEf6RK2Dh6hUmdFqJUohiWvg44f+jGfagMBeYQbzMgf
qWRVZD6B0qZqSxalasbQQb8eSpV8DkU/Ke+sn7w+zG68wuVGdBH2eRAJTtuILbsPVBKH+xi20GVX
wcv7U1fDxn20q6AnRAeHUoTyDnzb/ZyPZ7VW7xtlqXMZ0Rndvr+PLX/ewS7mYn020BPQ84f64x2N
By+AIqFtwLicx458Lrbg1Uz2DX0evVkTA4KpQU7acxpUwwePugg+jobmcfnsTLr9FFOO5D6lNvV2
kPJSWivIYOCn2batS22raWpYv/+Uh4cQflWXhzQljFh3kSkY5uFeze5m5b3FUHqrgqspMtLzoHPD
Dx7o9W+5PIiBisnh6ORaRwoXrPVZ46BGWslhXow9IwlfWpBbTxL5KVUqxbYwJdFJb9Lb+N0HhMTA
2Q9HJj8ltK3DB8Rl1bUU2nmNHSHnGzw/5bTK7Dl+/AfjYFU3IB0YaDSOHpHH19pMMj3LtOL+UmVV
f5eUyvt1mvuPcgflDqq3/165c/H853P43Hx7Vi9P+z//pb9O+9ofzC7DZmmArAYJjIPuX6d98w/d
dZjk7Pj6MhV4N3+Ld3SO+wCNF9Kd1DS0fEzdv2V8hvUH4AMdMhp+MNfGi/g76p3jL81k/TKWvwJk
GoPbyNF64lZ8VzrhGHBcMuItXYLKZNh+hLRbXL8vlw7+/EXWyl8aBuDyzIfTnWuGRmRQUvgk/J5F
Wv3Qd/0jOSob/G2cDWTzF8b72/i/w+/l9a8/+uX14vixGGrRRyKFNCjJsmodDjiaOeLjkP4+Kdva
VTRVwc7Dm/Fr2v/PRzEAKfFM2J15u+isDkdJ0jAfOHIpnJIRqhOtIeasMeX1ixn1xrMcL1MYU7n3
aWA6PaiIwLePRsFimekIenFmjNKfF5cK2ZipjM8pKt3DTPlGUK/64NGO9zUunx5URp6PihARiMsP
/MKdPs1h2A4NPGNJVZwyqk3GIbFmG0sY03mpOdX6/Yc83lwkgkjoChJZpAHN+5g86EyTFiCzbH1h
Ok8O29ya4WiPhGn7wUivpgYbC/wOqJQ6ijrNOXqyYFKlkSREEhdWNIKil5wvqy77B6P83FzYqfGn
H9Pc+nTgiuF2rR/VEXoLPByBYDLWzfjBQK8+reU2yzeMSQ8hn3E80xPJSWeOPPpCi3yenku683qK
c24Qm9BOS+NH07b5yW+/La5OhmcjIGQxMo+2FeJV7bnE1u23BgGetizGLT02sS3q6q+t5X/8jXma
ywfmLnuY7gISO5r97J92N2AX8xNy33dl6ZqYqoL8g+l+9Csy+VihmOsaK6AGu+noS1ZWGpVuP1PL
m4JbbjlyF4T9eUVnZySbwku98IPXdvR9LQNCRqMgwYGK/f+Yk2BBUKzGscp8rZvOzMizeGuec5pV
Rrmv0yj74IW9NRyFI3J5eG1ov48mfd0M0q07HaODbWN20twCxHYf1dlZn/UCew8oweKD33T5M18s
+jyiAZSBlR2TljSdRdD6cgkxC5vsihRZlTPYYo9B8y6trea3H8zgB6RkxY9oLTL5w0EiPawbC/qH
74xDs+fSL/dd1iabKKgp7w+m+uC9vfVQy/JkUyljshy/N+kui34uEp+PPt5yWURG4IXiHzwV2Emb
4yH4XEhDh09VmHSMKyzHxLWXGf18+MylMiZymYh+ormnb97/nt94Kvax5WyvgfF59VRwE7qZTxrL
UpBTy+d6vsl08u1/dxReEYcM/mc5DVCnPJgQ3lRmvTVRAKgJvMLrB0Yq7Zpy+/4oRzsJ0465xoHD
45Ckczc7GqW1vSbGpZiRvRZReud/3TQonVataQYfPNBbQ8F4Xco3FF/xxB4+UGvooTMPDrl9c2Yv
l/jxrtG9AZ//lFAe/tex8o1DwFtD8cstam13we8sb/DFftzNNGuq2cOMaYf3VReMZz3W8xWJOd1v
zwUa7JT3yLqiDK0fn9UCTScrPoxy9seQJnVvd8If49L5Bw/E2o57hJPu8liHDxSZpTO0NJx8OxHN
xSy0Wb80uhqrrkbn4wOy2uv5zTl32ezZ7iWXx6OlaFjS0qipkVRKi3bF19VfaGXofkD0eWMUkrvg
PC5gOWQ6R19tjo7GmvhE/UFREksofskpcz6Y3m8OArqOUzQzXVpHC17cQ5AJdAYRXZFt4kLJqxD5
9sVvTzcKbP8e5ejtGFWYxkVO3nkcDNGJW2VYltsa9oExfFSZfz2zJYcIHIAwUZlxx0Q+axAjjh+T
AF4M3oh2PIvij2Elj5nbiQ/e0Btj4fiB/qohmdKpLBxOOi9NSceVSy6jlciz1HGK83YI0QSxXH2w
Nrx+TxKEN3sT13yOLscNjgHvEy1uhipZVzeWmgRIB+zV77+nZeIe7rEYsABI6VQyuMkdE7SLxBky
aF8oRMIq7C+MriyfUAK47VlPEx1ppyEy94MZ+HpMLiEgZBdCMOW/49oFltTcGMoQDS6VolVAMRhW
j2WtMzjpvjSpmrz/jEc+M5Y77C2sRNRoAL1xHzkqliz+dz0iJxPWoReQaWlWXrizvQrHSOtN7idB
2zZdbMAdsT1925BvkVTaZ6OpmifAHb29xOxif6gKAxu+7UXdlew84ix0zBbZTlZxI7adBNs5SzP8
gPj7esrhzeGwvFx9QdYvLP2XC7dKmpDeLtvRMOMLA+vQkyYGDjP4KrIA5dr7v9Vbo9ENpIm43G34
yQ5Ha1SGhxcrO/GXTjsRvWIZDwojifKJpbX+6vD+t2fzN2aCDp/fdSQOscWleDiaEcRJTHRaxltP
iZeRERr/os9IzxvHgjSmvirVzfsPuPyRhxOekhWDWSwWdDsd83BIDdEfzCE4OY2HxLOzv0+zlvup
Fq3jGrerlMPd+wO+9Yx8vViUObBor0qRHZb+RtRshwh5BAlD5qM3xhd1Fgd+mqFse3+0N94fPyaV
IuDdHm3gZVV5sc2bWW86QsncD7mrAN5vm+peTHW6T2RsfgBvfGusZTukDU21hDv+4VhuBXNhWgTI
ltuMGxRC4iwnXvI0y5t58/5jvfHWHJdWL6zGBVS/1NRePlYRFQAigqZA0FNV67pOnQfDJXColERg
cYVMNqS7hx/sYa/fHJw2KGKLOc5avr3DQSHAdHNMq8cf7Ka5aOY8QMQxkLxJ6O3K06Xc/u5DulSS
ObQvF2P5qqYrDIEYz+WI1g3jsHN7wnVXXay68ywatNMEPOS1MJCUvT/q67cI/h8XMGx4WumviKiN
nGTpoGamMTRnu7lmI6tTBPRIyT+anC4/2OG3x/pFZpvkiGMYPw3JL98inAcH3UyV+4lRoImeJ5lf
155CRwcnpPiU4aC4SxsUnqt46rrf9KOyC1BuYL5qPOxSJTpabDIaWTImFBhWjWovysWkAt4pIiJr
HpJLYWXJfWDl1kdn/Ff7OIVzDfcr3z8OTFaew1mUAhqYCpTOfuXl3n6EUnDumfQJ33+Lb43CGip5
RtPQnONlbe5nY9LqmPs5ANG1k6JS9UK3+2CGvporS5YKcX2LaZxkvmNkatuOqtctzo66mgjA4EAG
RqzldUXD/E+GoqbCXdHGoH68EWVzp9rcQiFv5ANpeAB01lKbUNQBJtr99m/HAQvZC2sZy4t1tI7l
euwieUQRSmbCQpphtcGXRt70B3vrG++IWUCRiOlPzev4GDIYTZfkxczFqBkqeD1BlH2xXVwn6/ef
59ViubwlSiccfFiVOWUdzrhQjBgDQyv3vdqIq1VDvLmA1gGyIx11sR9LYTTb1piqf/J8rHs4+hES
4So9HDc1EyuxiwnBh+XVpyoQybOVmoiI33+8N39GzkPLpU96TMTDYUJ4wcqxicrlAtLhtalQ0vqC
ctgH0+Jn6edgueJ3JE6Dj4lsSrjZx8/jpPhkZ94XctTQnUCOhfdwG8HtWdmeWA04MBRvigFVaO12
O8crPmrWvvWoL/4Gx75okmobp7N1LoSdsHvf7ezisZOzdfv7v+jLYY42OruJx6nh4/KJUxgvcs99
MKEAfVCSevtZluUDBupy+j98bUbfzxh1l7MWYBq1ddFpITIUnvbBa3tr9lN8AE9BboSkrnI4Drbx
Pu1qI/etBMTcIEf9lkDrgaoUJz6CHJ06OIdd99El483HA6/Noshpj4rz4bBTZ5WeVjIsxM0CQcac
zI9ZiPz//Vf11gqM6o2LEaV6XR7nf9j9JKhYcr4LNAt7STnJ7eS0lFnkYAbTb28qfMw06lEOcgqS
xzEI9JhlP1g8k6iGFoVEVMGsxjv7+1/0okegAoayjir6qxu8WUHUL1mwTECwpKz1MtxZo4o/OM+9
/u24uds66Byanhodt8NX5Cx6FkPCYDObCTTgjLulj4AUunqZf7BGLZP5cOngSGUw++ggUkWU5uFQ
2QRA3uYq6UekxmyTUtS7CiLaVWTr5Qk88+aD+tRRRgMrvcPtHRa0zgluKfEdrVWJVVmTITrE+OiB
kiscN1b5nHEmUtytPNXeQDzUHgsHFSJYOCczPjnJ1Dl7zgx44n9zji5oCMoxcJwRZlIzO3x4VRCk
XpX9iKmvFtvY0fKdRjHjJjIRJb4/FNPk6JcGTLFoFVmjLfZVAGqHgwV1QSx1EDtkOReClXIqRO/h
YpKyeSrMSksIOXWHmmDQWeIqH3xuvvN8pfrIbXeSrSPxM8qw9zWWrvg5mRpVrGOYqlCg5tK6zLhp
3Vp0Fq3TdNTGZqUqYuk3k3IwBSVpa5+NdQ5csUaaiGpPkeH9gLXN+dkdiYeW+ufMcc/cGNg18ZFi
UCfzapXbhcar8Uby0S9RI1bqFj6EbKHIdGMQfMq1zIMsEMkxxWWcxuBTPRAVQEz5WBFaabMTA4Eg
iN5EaBrrTmV+DYwpJw4IRVhe3ExRKhz4q6HQs2aluyqnAgcrq8nPYAUyCbpWtxOFpCk0zYsmTgLY
fLPdgCetTViS53mfws/aeJ7KR0LELasg2ZWgsw4zkyWC8ZTosizwkSlO4zfTJRGECl9UD9YqKcYe
LGnYDGO8LrQ5Tx7N0YwkhuF4CuxbEvA8D6O6Kqzrshs8Z1tPNtmtLS8YBSwxOvrGrtAg8egSAMJ6
KL2k3smps73LFCU/ovmmH6vzIK3r6WqYVSYeRJgbzVnQt1DX8GiYOHdiXTvtwwWki6l9Lr7XRjB9
T8pOAELoBsAXboQ297R2AGdd2DJN1B7s1dDtw7AM1CZOKAQ/eUENjIRlkOhVJwzCPyWHKrSl8K+k
tkpq7PRn5jDirVtTDIziR1S6GA5CFuVy1Uuppm/FZNLTX5k68VBf+NrSYB3UVhHcBQFgoFPdqlxn
26TGaHzORz0mghTco/08qggvOiWQOEcRSWQ6CQBp0biAVCM1ardh1KLLReDX2FdFatQD5Ppa43mG
wvuhgPp/B02Nz40IxTw8AaISZRwIK3CBQ4pUbhuWmrhquJCmiyU8Hu/NTgUkjDYSe6Yx9Zb6XseB
9tk0o8ZBWsTfDZBiBUFlJmKv3qq0IFETUymiUgOA8KMiuaZFKht3BIwFA2AjHVCrvtJVGj8Zysjy
ld6U8JsanCn1uqPI2OGYCctwk8lCY27PqWOuI200v+k9KYb499ACkvKML2hVeGPiMg/L5KppE/2b
ZjRpvC77aTZ3QyoAPgaI9faW1g2kMYOYGf1INqX0U2xc9jrPqtraFpVmfA8TsyWSNzScfjdzEYe2
p8+AQAMAfZ+dJDflRTi5DDwhOsYXw5wl1jUUU7mByqrfVwPcv3UpEbqfLhJrbs5RWqWnbjBp01YO
RfhtKLmmbIzcgJJa6HYLcjmx2oeYw3Dnq1CgXsaezimIAnB91xRI4y4cwMGtXw8RdBS4uK2HirfH
5XdZlRqIRXjUYA+z3I00jPkIEi+iCtqtHwat25wmyM6lH8aJeT+nMHMf59gueBlJkkzInQv660mr
ywcW/uixAgt/y9ptpIvd3U4e8OUULDcweOaTgTXzh9Jk+9nqczWeUTRI0OAClT+bNESwq6CpbXKS
E873a3Lk8u/4z/QHoFOOjWZVtgOiV6MXO4ro4MCHMSjtL33Zx9rNiPu7ecxBMN9qSrRX+qxTPBoE
tOIz1qHiqgcNkuHZq7zyxAI2O/vUguq7qu3TzC9z4f7op8Ar91MLyWLnJZ0Rn1cRNlYRaVa4A6ye
iR3KoPC7Oeh6hSa08YZ97tUQR3ChoxCOODG6Wz2uk+QcB6mnn8pBsx7tSGvsleik8YTRvp6AX8PU
rfnYRzc+nULNPYNuns/nVRcVxbqxylRs3CE0Sx8+Aq4oL5gi9LFD2ZjX4BojfZ3WDWm7WjpLF6k0
PL6vAe38+qLJSwewdRf15oa1xBlWgZPjOm9EMt/ARlHDF6U12hcXqGX6gOQp1c+yBrzxyYS6GPlv
aJmwCTu9NXy9g9ewYy1BJYocuzLA4AYz6uMQpazlN+aYh0+ZPqZfq742Hu2sdIOt1EWOGMLMdNaG
mD1AbQh46mvqMWZY3wYCluJ9lprKe8QRGIc7B4Qza3fJVQQoj2ncEi2hSRTqgUzO9MAz6xW3olz5
mgaIZ+2AVY0Q7qZYZwu8r8VVCCMie4S6jjM/9TJ3PndCZGMPUVuVAQ6Gil0yjZCDr1PahC4TMSET
xIvgsGAXAIe9UxOz/LMA52n7YKq7UynCcdjLmZe38dxYazbIctJg5eFkSE+KfJzLH4pu/8Sdqc+f
h8hxvtee7apvcNaILWZG1dYmFmWqr9DH1xwScJmCHdDGhfrTBZnm3bBaNc1JmZvheFrxjRL5DZQf
l0E3ttq4Qkatgkejtuv4DjyJpjPZXXtaY9N1FZmgadjfprqsoru8CloJLR373gxpGa32xsXjl9+7
GthsWE7QTJglM6T3CxUNQ3rawM/PTsIQMx66flfi7gPLUavHQhAqCfKxnXMyAlIk//2X1qOr/2y1
YRPeQoXLm28mDFQ+oTiIrEtk8i4et6Bns9e8Fqonso2Y7G19mveT3Yt4g/fVQrACCylFMWC7/MJ+
UY5x/YmTEYAtPJJF75yMdqbLe5mCUL9SCLm1R7tLm/Bu5JfuyA+thwyU81zrW9qLUb9LwsnE0Gl2
2eOA82y6nXqzEGseP6m/0m1tQ99LJ9nhsjRqba8Jdyb3vujIntEnxzy1GnCVT1U0U5Mz9CRXK2Iv
57NEmwf3BDwvxfNR94raxzcMX5xFQutP1NQvUeVurFdXzaRwzA7VwDv3G9nyYa4irSvElzxPxbDT
ozocYBwxwrkk3M3Zcq/M9ItUjwscre2Yk4Hda4mxRYYCpxXEljFeh41IjU+9bYrLWnWlQ3aGZbff
Kg8/4qUMp5Jqi4NNo7mLDPQjq7wZjHbbwt/Vrx2Sf92d1krvWbSa1pAZOWCKlRgSsEeMHezUDdsT
FVGBZUIKPw3sCWYH8USu9lyF0wDNpgxhGOlTPj38PEz/R4T7X7rFBexfaolXYM2LZ7rq7fcDBe7y
b/xS4ErrD/RxaAyWuhblLY3L3l8KXAt8HncvjSrlz5ur8UKBSwT1cs9ccHsSvp3FP/tbgasbf4DQ
RFGNuInrLs2o31HgvrprIg6mnk5/gr4PT7oURF60fEStM+NTYAbQyKNdgvL3vLOjdEvt7RvL5kfS
vVeFDoobDGIuDVW0bvZyy34xnBxjOOQdMr22CQyKOXYFPQ4v8YsXcP3rqvxSf/v6QrsMg96cTZEu
DKeww2GiTMxYlFoYt6zbGwd76WkacKgzeayzKQnTXdA0BRgljPAQu9z+kuu9sX7/b/FzlIN7PH8L
BE0/u9U87nFlguuc1o0VPru8UuXXJNPCmzndzWwCP0oWzT+brgdLzTn7NLcX0Lge9XCECvbUQqXV
tU1oxBcrBievE6pi7BJSLb6rPs9uOouLSmdRliJ0Lj2ngYy6Xisz/Qz8jm77DuglLIGBuyWZTu7D
vh9NXwluq3WkBelCDi/82kzab52VWdGGqAnGp1G1LUOj+8IpZfgyq+laelVwaVcA/d0sKrcQS4Z7
h0wIIkZUApnZzWduxAM4vP+sJb+8u1SpXkyiN9aSTsXtc3Fo3/35L/1aToT8g9o1lj0k/ZRqFrLm
3+uJ0OFx2jTCXWo5KLURn/1rQQHVieITxqDke0DD/cLAq8s/Fi8Ieiu6zPxzbL//7/8c9OCbo//7
5Zd3+H1TNMXwj7YOGijrF17X4zqtTYmo7+IvMVWTVQbJiuMOnMIXv8kbn/fy9f77u/prEKo2LlXF
RTG4dApfLiJ57oTaGH4Z3DQ6KSY+c1j14lSrBvujCtFbIxEwSFuM0giL1uFIoYXmzZu8z/oEnGqB
Mfa3Lf249KOV4tUweKro7lGCQ9fyqlc8Y6ZLAEQ8mXWfu8DQ8u6+nKL+o2biYQd1+d0YhgI6VgjL
4vJz/HLIEncBkT7NUZ5wGQ7Mx9BNFlSOocMuF+02cJyKAuOUf1A7fWvgpWWF7H2Zg+xYBy8sZQJ2
SmpPZk48BD7TFqZws1ChUkRddppD3KPwdDmJuP5AZXBY4Pv1yGyfEqsaXwyfy+HIZUy7SunzU22E
bfIwwnkMloY8wLayMwQmY3yx5NCCTsi2pWW0zqZ0K0pkvzthaUFilUEWSnue3tPh38KGy5PNlfHU
JZHc4Gi4rys4Mmmaf9RHeP1lLKL4RUeL1pqC5tEbBndCHnJkPok2rbdBZ9Ub7NsclEegC+8/El2s
40lLudjl/03rk6w61CmHD1XYQgxaHV3Ok4kaa5JxhKs9GPlO3LLK72I1cD2iuIEkgIJQcEruHxwq
zc4pgDWTPZsrUlmwEjYcT8d1UQbJ1wDGHkBJZZvPOeBuMHE6VF1/LuoiWNszcuRNzzcyryjcGO7K
ULFr0bwLM/vMrAswGjQrPRw9cw7VZAga/Rv0cElSRo9HgVCmBIqKqachOCwq+fjIa/QuO4EUkeof
pLYL15q783gmy2ubW6kbkwXfVc9ujnzlohEUiW5cT0SPpp3O1IzNUStPDAA20MaSBDdoqps9cCW7
q7eSUwWQG6Rh6GhoRd7ZPRdLn+NeW22qKQiw0Q9z6qEJzcs/dUi71iaj3gyPGH7+/dRz3VrhbRaw
dVIoMrQLw2aP4zvS/FnY5ejXyqpsclHKmKteKJ0FmjiNm94ap/7eoXZgns0EA4JjTOP+SySK6E/E
Epa7ClRswMhcfEvBs67opX0FEhfczr0l2su+swMqa6NyKV/pNjTfAte5SIAR1K1BjNwdKnRYAmsE
YPC7ys5u7GSlB2PReMDfHMA06TVnulRxPMlFlnmZszKDttXFZqoq1VcrWQ1FI4jKsoRSn6sKqYp5
Y8yy4riJiDVvbkkJ0DuQyJRkAvuOEm7Zjjscw2ryW7NL2/gspzBIBIcuk56sylUKN8pyeyCLYQnZ
MIdI0Lr3eRYCFsHVM2uBrm1DJ+bl+0LHeoNqUEfdDknZNkKnfoR8anZyFUuy2olT45okg31f2S43
7M7Ak3GfjdOcjitiFdSPWZlUNRKkG0R09mOrqoCLHI796doCLmGT1mL+f/bOpDduJsui/6X3LHAe
gF4xyRyl1GBJlrQhZNnmTAbnIH99H7o+dFuyIaH2DRQK5bIlZnKKF+/de48w2mxH4p81lb5VqkpV
3XdJm9VNYEVIoixAGMIQgWlwKBJo01g0h9Whk2+GvlHLM6mHuXoidsFWd3Dt2p/TXBOvZxmtewlp
IhYHsKvuVwMGm9j0pl38yApCq38iwRvMczcXKGGwRwvnSo9H5ap3EY3tJG+95AHmk074rFup+s5p
IcNfR7U13rAsWPGVFDHJNFpTZU+yBiO4G1uE1MR+movGydAnWX9NdE0Mu2TBFnHR08Sy9ylhsSOJ
pBJ4WFbFGs2dKmke7ZzoFxJ0uioNNZpLuJDYdOs7ZZKO+BYnuey3dmzIJaD7ofFPTeYkkozEeIgf
aQiN7ZZUi0i5Jx9iNO60ZYyiq7THS7J1Z0O1HrM5t4w7Gslq8h3qTGO/dmkDCZ5mJ9DPzkcEotdf
m1rzlMyXPO7eZaY2dm6D1su8/nKk/VEYZFn0ICr9pmvH7D5f0hZ3UdomznQ3G8BMQNvVMUGOVNe6
daGg6OdaJjRNAYzY1zMK5Sp0bWWg1TuNxU1nEV7qa0RHeP5o6Q159cpoqkwFOjY88yD0iwk9fYKG
tS1uNIJLrwdywnof7UXsEXgtUgQrVmQlLNOp9nNoOKFb5iyJi/xjNIuNIRyaRasEEyTHNCaXJW+W
bjPT1Et3KEpZYdNSlvlOl3YEV6CQD51sZnUjK4vHhd4V6MGitNc4sxgFi088xHgXxY51X7N3gkIW
l2YcePXSTtsRM5m91Un2sUGCDcCcIrp0l9Cf06dungwy/pJMXmtmYhkEqSo52VhdpEybtCKiwHcr
q7yaDISu9B1S6wHNQ/xM+74l4SBXoidVz+rXgfbLnbSAfxD9omc/EtpzGslzafdsK6p6SQO+IN+q
T0kqG4ZeZRBBENpTzeVrg8bKHGStRqdYPkFc3rPlVWkeVAQgnyBC9yRlVVP3tZu65Gl2rfIbvRUx
sX5Uzbe+rBW5sdOpPghZAUtMbH06V1JbykOumCosMFm6Y5AZS/rNckrrhhYvAbTKYLxkpSJJLHDJ
PN6MPZ08LS+6Z2JozftBVaZX3lBZFtZD6rkBy5yWbjKnhV4mRtfeTrO6DD7tduenjKW7kA7ujoBB
G2bxgVDbiTuw8CqF6Q3ZFQs6RclBCC/3BbWiukmtpWCbN0WasuVLk7RbLl7e7woeDiirCHCJXKgY
6wAA1WczqDKiVn0jJmELotB0wsdvz9ezZeo/hzTvLzroEV+IeKunAGyoS3hcPujFJY9OdK6zRQep
ZrrRsqm8hdgWQ2kIHXVxuZADwCrp+WBbmOVVAjm4STAp7bUlj1/nzIFX2XuJMfnOrPAuxCzOpLIF
JXQuOjBOjCMn8a2dLGhmiTZyXXqG3S+0WxstqG3KjK0xV9ZIBrMDV2ZRaSwH8SKmaMe/botN4hLi
FeZlPVwkuYXeuky7KiPfPsofeWQqbUcunZ5skF+XjEWKfsKvpQuLlMxU/qM8+/822H9p3odb1+uX
6qV8edMFW3/gn22r4/xLcxjrIymjJUPV9X/bVtf4l7qqjTFz0hnSVI895T9OdO9fNjtZNnmejsMO
3Q+F8z9tMH6ftyZQIJEAEMK+1/xPtq36upH7bUvJHGpVaq3/tcqEqdXfFbPYGzrmNWbY9EmyJTJK
+6I787RfFvLedJeIUQUM5GFcZt0gsVL3bj1h25eWWmQXhqLmgT50JtMFlTx6x7R2PSk2vJllT/Dv
kKo7kk2aIKZHuHEcWX1Wi78rxddPj2wDBSJ+cDxuxruyXwPC4nnMUsJCsd3rMonSk+eVOvVXPKcM
r6ynOsN5NM+EoBATWyUAxnkvoJyxKEPM1NoBhai2kCu2C3ywUALe8pu+ZJRQ8TxO9vDcJfUtOQ/N
o4Mk3+/TynuOCkcNtMzIpkCXmbdp5Cx3xBmNJ0qXOSAupQ9Kr7PDvkrqszqW6b6ulW6bwanZ5sQA
bhtZZ6e2LOX+483JO/GdxQlBeYSth/9l49t4n4tSFRVzi6HTQua5WriAiLvvi2UOajeVWyGibQHZ
OXAGpgLJOD4oEAyPsyZeP/4Yf14Wtnx4KFeJiUcI07vLYrUq7ySGYYShlvKORb3jXclafooYT/lz
auSPDE11yY5n/Pbxodcd5dv7mdsZSyUtEg6tGcbb+xmxVZ+P0u1Dorc12pxEUqpT8VNxiO3Ty+XA
B/hMTfNu78k5Zy+Ie2CNiFsjIt5tctfcSgpXcsTdSbVx+rqPZdPedi5ilo+/25+nlQPZmBHZ6tJt
eq9WqsQYU8TYfWhmxUwII1ugHfVrj/8b6ol0CKrqWkImszGzTh8f+l1jeb2xaK/xMsD2vtqr3pvs
Im6qWIihD3OwzztySaGI2FUekCDnsH9r70QVkZNWdAGygIcqAnHy8Sf425dfTzQ2P07CH2eZ/Fk7
ZxrXE3kfPapR/SIb+5F5rOo3JLNN5FdWlX338THfNfXWLw1DkXc2HQXaju+fplSZJpWyrw/F1FmH
lI3oxs5dcf/xUf68f1yNXr2H/sxaLSHr3//W1RskVpfK8drQyQkjnj1IlfMMuQDE+meSwb9cRo7F
tJ72IR1RHtK3x0IAPDFit0B6R+ZpaJz7RrN+kPmZbVJVFT76hLBR52KPxiDQ++7rx9/016Pw9ukk
7mR1LbG8sRZa60X+7at25uI63GFtSNz8d2QhF6psnx21fzZiYLdRua0FSXYpObNZ4nxRFe95yrx5
Y6Gg4f+1dk1MXOrAWBGR3NPHn+0vV+HNR1sbar99tB7Z2BjFfDTH8o565V17Zv+NS7P/+DB/eUNz
CpA5qoy+MPGtbfHfj2MrpSszfcGoim3ZgTnh1sYD0/OWMOIhRM+wTdTk0p3Axus5gBim4/+Z62F9
lvkIrA2snZQlCGLffoQ063sEXSvX3W3qEN6yF0zCaD75putL/o9rvTZd2YxBxFvnf79/URXzRjmp
I0fJnHuUXXd90T9gEtiSTxd+fFL/fOnTXORbrbyu1Zz27qVPhqOnolZpQ2MR7X6Jnce0JsFaHxJz
N1o9mBBX/0zl+7evxzyPlwNGUBPx8tuv57VsQWXWkcEnhrvY82B+JO233nRg7BnfP/5+f3ts0aqS
t+Bgw9PN9y3HBoQrMjzmYwVinQCErsQ9hvyWsTmCLZFNEAMItp5697GOJ7gNQv/kav71viUai29r
uqsl593zMUyRojZ904atbV4SVqqd0mbMtn1EB2MefsxclguNyNsA0/qOuhVNRftZ8M9fPwRTY97/
GKJYhN5daPJAyC0kwjm0ZP2IW+l21vRL0vnvSAd8oLS7Zu1a/Mb6adKAMGRN2f6/8+3rf9+8vw95
fsXHvL+nkTrxkqK4wTb97vU5llk5oBdpw7EbZ7qrygWA4nqXR1kS9la17cyOxnOab2mPwfn00E74
iWElAS61sO/RM1ZAfXMTUFfUKPke56MKbQogzccf9M+bc81TYXpOQU9E0nu9OzkjDuoMVWPhMu/T
wXCPmefuHJed8TLSn/j4aH++OllKmDIQp2KumSDvzgpCDXvos0ILPasbv+d5+sUyauPnqHxW3urr
+vD2/POQczCVRKY15ufdOyXLIg3BMQ0lrSFNtBCPi5GbiJe7axlT0uKaL/y4nattU1ZHcOteYHnq
tBdlEQwqpKzKMWo/S6QbVLnz3NvuuO8nk4C2qtT3vUUxQSjXTTtyfUxEgyhn6JeKHsU7PdINMqdX
Qro+EaG/v1YklOlswLhUv0rm92/jaagSm8TbJRzYQIWWVbpgDGoiXBczCtIJ4svHV+t9UfPv42Eg
Z+fJRlJd//63hS4p+2xURbuELRuDE5m81k0HJfuTO/D9K3k9ykr8dFcb/lqzvj1KYaZamarlEurR
QpKnSL4tMn3uTXHRlWq4CrE+OeD7W4MDEpe1ijowS7L3eVeFIzcAHqblc0hXO34Eskzi7dC8MAR7
1QriXsuRzgzioM8y1n4ND3+/J9cDUxMba5HIpPn9UNbKXLRlLljyoqlaX7AK6bVxF63uknzqjKM+
ihCL1727/Exs90ulple2W11EVEBLXT6SdZb5o5fUn9TL7x9KPtYaVKdz06hIwO13i7ys4r6reBZC
WutuEMnYZIgCUYp4c/HJNlz7yy3lYgxZN0AofYhYfHux81kZ+kJJJe9AJmLtUsWbeO3wOzrEEXYJ
IVH9zE0W7cWaoi0UvbVhK5QNQPYttwc96yn99vFd/pfbAfMo4M5VZKQZ74PABjyqHCtnBNaRodZR
iwBc6kRoOcuLbsyPJBOkKH+BPH983D+WaueXgWMNaeAVvG4a3p4Leja8zyVg6LnLfxItSdvWc8q8
DDzJKAB82nIxVUN9sguDxkOWt47flE3//eOPYf95SSgUNMLWsGHzwnx/SYaCWUA8KGMItd74bono
KR/Tq0kFABQ5/Y98Guy7kdomRsbtxbdtJuZ9USxBqXvJjYIkPC8cF4heXu9lCyUAUkBMZ1Sp21Nj
SiTYylLf4JlPrhCCWgdiY3F4V8sU1sjvn6yysUiKXdTnXiz6LkL1vRvgKrHhRwNPA5U0W0LAy1mU
5FeM5bmeql3TENCtz5io7YmwaGlm3yrFcY4IjIyXrtfkLS1rPiRR1V4GC7zS9Qd6xvKWiU9FPzgf
Mbx2SDeJ/4WtUNRXZdcvu8QrnTBptCygGC2iIJ4meVnkjXnumee1vq227klOWn4PTSuzdjSQjeWT
h/EvdwVXgvKJPQ8tvz9eEmQJzJk1eFMYV8adFZv3nNRvtSOehy7P/RS9pbV0e0wVYTwrr5/cC9xx
b19QrMpYuNbUS9Qc71MAFjDoZl60YziVg/XdLZroXteial8u6oPVevKTYhyM7V+Oh8RNA/RMfsP7
HU6ZLpWb2MUYCqwfD7BBIEmkjhWUjhq9kmpsp0EhG4CQhSJviZCevhaKkd0l4KFPsVPbP0fG1kGZ
SeWEQpfwDgUTOgaApk6Zs65vs1yd5a06E2COjjXd9OSg36pWp+6EUWtnsxvS3cen8M+3CRYq0uvR
FtEQ+CODtwA757UTbEezjXHCiza9bglzv3KF5N4B1nRwRxmHvY5T4LNbh0v05wml6cHqxSf4lT/8
9pWSkFwdRxFtCKwwVbrNUbf7muWWB712sZELYYsnoJBo8cdYOodWpFbp26VSXuHMr74jxk+/xpWN
MoDpxKHqLHm9RIQJw14czFOGHfKRmTewVDH+LAapnRm3dSc914qzO2nsnJqoskxy61xv3w/AtbYI
5etr2VhPlaadVafQ9rpemydgI22Ad+9+8coX/Dgxz11fH4yu07+2TukAi/PERkA6u6ykIQ9F1DLf
Z0543Re6s6Fi8W7H2RTnydQ7AEnNUJahQIRwULyi3Sdupt8Rgkns8qgYIdO6dl9Zg3hKelVDJWhX
m0IODN0rgS4/ZZl5TCBf3tO38UBH5XqL3h0bpmiyGDgxTh4vFMABCr8s2xo1YdFdSWXmzxFsuFOU
TcvoO924vCj5oLxQZ2t33WRYL8Bjh2ajeKQXYs7RyxCXiHiShZeRWT7JmzwbGNMa0XJQeyW9KiJ3
vtHGqN6MQol8pdMd+uRAkAIcNw4QpgFTgWKMqhf7CDGsUFR9bQRdA/akjekmb3N0IJsExtSlRbZk
YCWw0raZSIp0EymKbu9Q+nMu7Km7K/u+zfwpVsUTFB2x7ZqSeHwUC94Zb5e47HDK+XmbVs+u0SQn
K0n6bVHDxfNiG0v2uOIFbIcov7ZG1050cVU+UcsA8aFzCv/LsbI9E3YnrNx4CBkSN8c5z7K9njb5
dzUeh+t5dm1InOAKFm1KzkUJ73FGKL4jtXtihgD+ElwRNEK15FbDihcmQruETqQwFaxBN/ejZ0MS
6lzlqBWJ9UP2s+goJKC1kn5R86C5PW2uXWrNrrmx9bbZ9ZCqjAOZ7DU9JNQ1LCSamVO7G0W8kuXd
Zq960gtB9iibOBvTXW5HxsEtm3RnugTfY8lKjwlh8fui7ZZbVdGTdpOO3rjitIv5uDhzfOPYFC2L
JbyL3Ogi2usMPrNcu2jA2e3IUFcfWs+oTqktrLCe5mjbtapG+ALW5qNEthE0le095Jk3bpGZOM8E
6TT7pTIJzDUXYEIyn8uvKaRBltcK9I6CG1TXld711dLTjyiIm026OKE2u0OwSFvhIdPS20yX4kgc
ifcwj1BjAd3LW/QzBsra2m0u27mItjVEJTHODmek1859FcMXpR92iVA+lE03HfF0OOe6bt2NjF0t
sL0+3WFfGqAkidq1fWR8ypHRanO2cL984TF5GpzWCGw0AAH2inHXt7pz8PrcO6qwnPeLBX0DpYtz
x5DVgR0ZeY9Sy+StTPTlVRRcTPiv7lbw0rzN6S9fDqrog6rI3fNcFval40TjZTsszjedVQCisMKl
IyjxUVg5sMr1mk5dDlZRduY5SiWcIbZq9UkDDiH3DraMoCtxcAZzOvaXEZalPEgNU7vTmBDczpXb
7xGgevBC1Obk4hK4UvIy9IwOUUKpy9taGukpklm9RZOEDMCJ5hD+uxIWk2dvpGq5p4bd8DEvs5fJ
lh40wChTNrBUjX1hWzd22bEYYUkJdQxD1ylb1OsqzsnCoteoMtZdlOWqrxfjcuodyF6VhsfUh+KO
MdbWctwK1gCUOrVG0rOK6b5SmtCul+VLChXh7GTcvxyipW+KtMjOctUI2rYlsvXXKtj3FeMubF2Y
MvVUr6cwYq19Khx+Fj+keNJRXpw6I7G/T7KqNoTZ1SeDWIgdvisvLCsCPvy0hTmAQcdIH2vV5DNq
cqzOwHP3bR+Nx6ZAmZW48dXoQeUAstocyd0W5zQv3BslA0hbzUNzOwB9QFbdpV/t2ZxvKi/5Uk21
8sNeHJN3T4pTVAza2ZiJOSiysdpkEFmunahLtIMSa8N8Kao11AdCOgQQHGnOFaCYVtsvY+Xe0kwR
x6XM9a09u/wwczrnfnSYxIdS9SY9qIZ4lHvcofFNWpjS22Lnhrqr5ZPFFlGrtIAubQbIGPCaP+Gq
HXeDHTtbNDox00DGu3iyEd8dAJ2IbSSq6kbk9ths3MauN23W3kMkB2DWtvZVPUX1jwxS2Nci8RQO
3Y3ISDQZfYVJmwCtU+pkiw+3fsxWfeEGI5Fdg2ax5m3ntVCmpqT3Tr2jfl/wyITDiAUmtxbfGElv
wtZiXXaZzL56alXs0giKBBgT192wykzXNMfHZwdvGzzfMr2rhYy3ZYXyHxnk6qXBKtuB3GmV5Ukx
x6oJzLwHH8OvL/cQN3jfqMVh8ozihvlo/XOpCAdEn0fmA+drurelMV8LZUUVxpPcVKZVo2nIhHHU
kqzBGFsNp9FmJpOL3VI6UyjZnrxMno60zjLkfRR5YtkSpZKco9o0fqhq+k04o0OOotV+V8jIB+ZO
Uum9xDUsVpyCvBbEl9t+jtX3fll0Bpe1pZ4FOK3DamOk8djLO/ZBjt+JvDixpBZPw6KiTBtbTHBV
RzhNTLBKHX9R8xF/KEGAK0Zm43XxqWizG9sCSOaNjXehSB7WMVaNw4qOMkIbSlm903qFMTeqvZU7
Xd3OaqHvVG3qg4QJ5LPMljJ9cAicnOGFqlsWaVDGQ7sWFyaEu7SreTqTxDvOUj/GlP37UqLl42nu
xh3w5OsCIGnkO1bPBgZlGquc0SFzW+P8WNqdijkC58SV19MUJcL/VQV5pITuxkRYh3rs8gV7eNns
NZkeXT7jJeVKd82LtPDJt3gorbWOASt/QrVe+Go23kxanG5ZurOT7JeTCrM76O3GvcuoplHrdTtn
oKRWilHbkk0PI7wveYGuNnfFAgqpO18rAMRTwmxqUBzMzbP+E77Tsl+97hBpSwtUqROWymBvRVKm
SFMr1/fq6dHOBmVfQHL05SQ4IOHPD5yh/FvZJBWMN9XZ5q4Tnxuvobp2vQOaFglNXe+uetO1D8Pa
NGqbRH617TI9dkXMGwiE34OqFv2pdnhU6rIOp4L0Hm1S62DoJEpaWTsbR7r5QTWMXTNka5DFVIei
3qdCzui9sjse5gI01HLOReVuPBVeYDcb1709oWdsNPPGjTRJLxHZ60HO6bCFGlpd5ZOYr/VFdOW2
bUVynjXeoBYDw5s2S+odoj8VjXB2xdo2yPXMUMHO1BtlSzk6kZcbppjMNx4vuhtLDsxSCde6yJDx
3U5G7F24WvkajdV8KgoaWIE92O6FXP9Cbfss3hBUV/haHWthopimn6SdGyKibPfsgQbfGRt5TCZp
0Q+Lh3t+z4ko2/E4Mm1bu/Za/xKXL7OTWluCjSdyjomgG/KZisyIkl1jFiZ1cpRd6IOFZKsTXMM4
akKA62dpVdoZhZjuZ9QYyqBX+6iL5DbpIOhGeC348enVsJUqlFYyn5PIWAKLYvCgTrlxr0R1A3Q2
nm8JPEgPBtz663iImt2oq2xyauy5dqCpk0RmBdGb16c2XziLXu6a1pzv7Un0QDHr7NbMQGDSPUH/
54w6AjoVxSKYbShZkMUcyF61wl2/sHHzcVU0J2YkaQutejYcv01NHp5h0bJ5o1VqvvWSMQljo4vz
zYSxLcgUY/lhZ7aYghI1M78njkbq9KZH+BglBreO29bPmVPEX0YlF4c+kxL8UjS56AdNY7zpBPvc
zWq8PDd9NJ3HWpfbBiwTEQ1zxGuqRrB9NxQZDF4iZ1nuF2jGWa0BzfHoYaKvCcgtWp1iXHoytuVt
JzLrBTwVqNjGMrd0sgwuOlGgeqo6SKbdiVQCcggErGfTci9oRSnHeDGyrZZX2W1a2AMKV817SkpC
kcpRwe1uT+muXtd88n0oX4qUk7q0My/e3qndYISRuyNUnU1YJ+IrFYc8JfaS7rtar+jkWiKUhdKc
ZQnIayReZ15tvjRi3F2muCkKU/t2BvQUlnMjtshR3WjT9XkUTqnh7Mck7kN7LsTrzO0VqLFjbSNX
cbYIqXtm+/0M1KmJZuXaKuMOPfYgLn6JaXqz1cJ8Kcm71KJafallbaPfc7VjlPWCyRiSUUGf22eD
4267pRJQ0lEqwcgKusmiqDNkEqhZNL2oedxuC52LU0/2sfHmM6M97WERynecp/HDOBnpt7FXVUi3
cfk6KCXyDjUn/dzsq9sJAMARb3tyMSu4hfHkqUEiZsO3TPSePrkS2hcPUBdo+sWC6LR+pM6m0TMW
F27fYrhH2VxtBg/byxoGcTG6+m4yqOl66Fz7BvRnWOnOcFTpXu+k5UVHbTGKXaz0ItCqSA1iV/Cw
tkycdOSep4GXlS8FWXap0nmXNOgXnWSlFp0ITde91Xty9KkYHOYhddSzvsKtv9PJbUjgi2oTnO4y
acJ8KnYtLZFLT6VD2xrWUbOnfrcYLeVtbAycRaM2D5McyPkyZtuvU2P8aur5dBAC6vYm6gru36q1
Qjps1QmIFetdq5MedLcAGTqiKa5VXyYUjER6ML4RrKf+6LZUd5XBRiC7i6c0OqBgj4OKlgQdiPlL
3KX2cR7j9hfgb157yMMBD8O4Bf2WIryv0FipvJK8Apqur6oLgFlKahTgcJM9aneQ9hOmSB/0lZhp
2LNGZZ3mXLR5f4YAlvksO5vRM8ZXMH36hgr6ydM7eZ4Lm2YUgr1rJPIkMBDD59c2CeRIsy88B8GZ
3XfTdokyLzSU+rAsCH0VU3mUbXbo7ORHpZWkYprrJm6q9aDPFjuEKtX5VAveru3FwRyGZAN+dbkb
K37YSLJl00tNPcQaoD2V4RV7lQ2qT5I0prihDTLD8KbvEIrEUba1umzp78fMHNcVIYPw3uDcv3CB
OGx0sqI2kUvWQBHNd3NrVIHq5HmoKrZzqRnktYDtvTBArod5yq1gJdocurPK6CSVl1VGDM8SF7cR
ASSw40uPW6yn3pU7cufvuQgvfZw9cKIeZivfT2a7m6V9moayWVNbhRmOLUL/II3cLkIxZ3iUKMtM
XMfgzITKmIq8NmBSHjWdImghON7hTTn5jWkprp8axXztLq28MVN4Ub4YK+XWtFaScZzpZ5cd/Y8U
h9BG1aqvCzNKcDp5NyHxpnniwYQPZxPffJRGwy6TnvnK8+QhEua1D1VPP2Hd1UFv0yzaxOwtq8rr
0e3Z11EBvbHVRuPrqBl3LlrkzVSW4mwh6vNReX1NSz0NHG/O0Xtpywn2bBEKruY+rXVtk3oGOzNi
QKiEjAmEfMx+PjW8Z71b7osuZivJrp1VlDQiYji+05wgpd9L73WpDIgxk3HjFP33Icqw1Wjcciab
a9qb+rWljzqqek+9TBzTvTFIQjiniVYH2BOyPdq48kyG0SFnl3xeu94kwUwDuGq8EA/RPNcs37l1
7pNeB2EYF2e1adFLNvFWnYxHN9bijVFRO0So/i9t2ZY8XORJ2sR3PzpwcPeYVDYjg/LzSGmAsLCX
37xJEbd1Jpka2GxdokVbjrSZmR/YeEY2Fr6HLQahbg8DpzwrTRZd9knhfXMAfiGUTgmCI89CoZuG
4WRoN3FTKawUiWqn9z1NHnJSXBnpr9bisEAVmo1dhQ2ycR5Vk4IYKxDi8SF5ceiJnBqeiRuHa3CK
p6Y6ERsFyM5dnO6HZ8M18/skYywx9/2+yub4ynHEdLZYk7/D9VG+iNbIf0ainC9kEYunrjTy275X
R813VDpaDs6gYJ4sbddHzsDAv9ODnGZNCAaYm6eOrcBoG5dHUW8fY72b77QqbXfSy8f7DlrlDVe3
V8msSpN9FFH4xJmaXTgtwVGM6sWJ3FNIb+x3SHTQZvsUOWnM/rw3N7CbpnZjJHCVdQ592VcyZYLW
DoeskQV9xwzpVkdWy9zaGbLAsT97uW348Tgn10OklF/Kdmz3bWpR1bg5mOSwyfSYEQT7I3mbapWM
to2n0WjPtdZ6iZeURgWKSi8cSTJiM0LJkJ1I5TJBPDjFN7wvqMacSeAxIY77rrET8mGNUmzg0JsP
hDjFZDthTqhnL3TzptZ9mnNK4DZNjSFEskyUi+JtRO8YD2ln0EZzZPyFd/wtHb2NuoKXGflTmnzJ
6T5SqFnbxm52Eo8RgmP3EKcsYKjxsT9gENM0bhNSeZ/7kuZDV0uHIYTy08hRlQFfpMNdkrcF7jWk
rb1PGDbAWCCaRiFf1kfjuPWavH+ALXjg0R1e24FmTVtMXVAn9rBRkQKLmhSQOFJoDCQp6WZ8deT9
lnXRakq9IxevDhdZ9EEx5v0hoYsdWCyyP9SIJbq3Sn1rLpb1Y5aat7EGaQQDhZ49JhQmeGxhaNfi
YhWAHujXKxsl1q2gXVbkvUm00ybxKlT//NzRaJBYcOro9NGC7b4MZCb4tK/GSxHzotCxfd3lw+CF
6mDYIbFUFZ62KmZj1JE/RnWmEqqNaYibSbo3DW2ti18b7jmppnvSv7QLw4jHwOzw5qhzDYsgKyyW
3ck9pZ19JJ0B5Kahb2cXHKjfoG3fQeAevmimVu5Gcx63NKsLxUcAne2MkVg2cxpkqBu9eMpaqBZV
luaPrdZ3D/TV7Nyf0jnOgkxPatKwZfc9YkpwqhiqHaRCm5i8quIC8ru49uI821VzjPmoygKjmpOH
j2c9vwJl387LVgkZX8F2bGb770VGE8OoPFH1JsRjZ26UjngukJz3VU5PuhBXVaSJLxaf6p6Zyw+W
J4oWvVQdpHpGYb3Yazk9xa69cxq2+oWKZWbK6mNXr269tEror1neJ5/5LxN4i/c8QhLDZuDLwPvt
iMikwxRNRo56s87M+zmVkFpJj2MTIACwmgi1uvWNA6jge2LwIHUMDU5Z2ZmXwiUOYtERfVIctZ8o
A/6cm1mrWV3D/sx2kCiItx/LUKsmXpy4CXVa3h1KE+ZRcN3X5ahJzMCMCB9qOqX4TJC0Cg7eXUIE
Lngk1ikktL71c/2mcXGshTu6T5twqbXi6NVRA/JVjlkQJc6dyIwXlPH3M3piaDXZyBaBQt1iYOD3
jVtdY1kuUC1aL7Qe8ksGke55Ss364DQz0FmFaVu56DXyWXUdUrUawwSpyYBhB+lJtunT0Xao1ASv
ATXWX6O2OUcrMFQTWlglk7crF2R7FuP5C2+pyleFBLTAgRJ8tD2wu/2w1Gy7bfuOdkxyUMdlfGpz
bQnaqBx2StYZAXoikDRp+eRiPYj9MdPs14Vnx+fRq0/mEs8/Pn4o/lDeEbqAbpT5o4az4E/lLhAh
FKMTclGhWHMwtfPOA9N0phOf74raphvUgNm9G1yCkeYx/55qeEGJNp7yT+ahfwgbEFbo5PAh8mGE
Q8Tw20s78jciHdQ67GfDviHuy2VWYUzXv77vf+RmuqtL/vPf68+81mJuUxyzvxIh/u9Pl+lrW3f1
z/7Df7X7UZ9fyh/d+3/05jcTNvHPp1vDMd78Iaz69H/YO5PmrJUta/+VijsunVCTUkqDmry9+wYM
hokCY6O+yUz1v74ewb23wIcPiuEXUbMT4YNlva+UuXPvtZ7VzXf9i57vXww5Wv/iUqz/5//2h//x
8vW3vJ3bl//6x+emrzGT3b8kWVP/YF1aX5V/SyL/julolk/VU6Z6Hp9vv+/s+b/+wRv2L7+TsMF0
IOHGl4RgFcQPMqxv1B/P/gspk4NBBdmPgzeFn/w7d3NN67SRiiGDhxaAZOffdifWob94f1EQo5En
loDchD/xO/2oTeDXQHzFcIVckTYU+shX66SN29xKfDyqk+1Ym8Rq/MuqD/M7FeDX+M2T+qOw79u1
HLlqogRId4jYPz6pxSCp/EtsRCFH+4GFIqSATFiVPxu4Yhce9dfveAs/vhxfLxmu5FxUksCcQaL+
eEmc+xUkW0WXiqM6okWSI2udZr9Z1X9yY8i9IpdDEb4rQnZ+vEqJzkTFBNdv0iSq0zM0y8EWuazf
H1K3Dn3M0HVd/25J53f+z4r+7c4i/HAo7YSQPA4/XjMty5Y2+cr96+cIwulckU8NLprqVPbJb+Qe
P7vBiOoR4x2Gl3B9iL/fPpisKeLiw3EzYAO79urIfxbNqE7KGtpzsiWi6DePyvq9fH93JD5FaBbJ
5OIx4f15tU/yQNpDUzTTZhjTC9vMT1Matxd9778zuR9dVnVwkZIa/t2re/vt13+vZn79sKwXhV7B
FcXKAbZfvQtpF9Mym3J6RUDtmDBD4jVlU/7mYfn7VVAir9Y/Ypl48V+blgbVVlAIOMoopx2uMwaM
V8rIp1/fyuvX2sNRQlUMrQbNnUvp9uMXNjHMRfm/dnN8Rz9EYzHfFm7QnBmn/x3I6yeXIgCHFzpy
0SD/7X4M84I0H4GKAtOyly0QC+C9mTePj96Y9n+Y4IJ6L1zdXlR21HcsIq8ejDFrkG8YBitWHsYn
vDDx+7Qd+vcaCctV5cwMhYL8t5yh18//16uiNMInwocqxPrz78onfONKtWG6rKfs7i6Ll+kiD6Oa
SVirt+Ry2P5vnv+fPCQ4Wl1AhDZcauGvP//ugjBqVYhncEHBrcJ9lHnxKZSYKn/9lPz8KiuhifUR
/smr1zrzaTJlVcs01WXWCA432U3Rb9MJf/LhraSpVXiKV4Kn8cd7icsF7b1tlg29TnVsCt+6jlUm
z91Mqi9pX6tvpcoPJKrvX+O/rx0h6vGI9WO9MWaqP15vhmRcNa1aARnLiU95QDkOmKXp+se2cm7y
UHc72sy/Ua3/5DWgGvRQPpOtxUbw6o1bc88rXTPLC7tZ7jUc/0ODF+jE2LR/+MOvbV2jiNkhhgYD
tS3XP+W7h0MhuulLbxYbjhrmalzIo61rlf/pI4ixgNPCmu+94n1WM/b3V1kskAUcXr1NMWdztSFj
YUL53zlv/vBm1lXKRqMu1h2aOdKPl8lVCBOhY0A1By0yjzECe6Vpef7hVSIKD8yagMiIc5CvvVd4
cpFsCR7ySOXWzh3idGuaWu5+fZW/PQO8savLF501lRSf3o/3MmPQGEIYQRuOptY54OHllrQYYPqB
yQ+/vtTfXt2vl4q+Wm8CQpBeqdmBnmUzcZJio/0Ude5c9bY4m1vwfftfX2hdUH/YiTG5UrD461pL
F0C82hT1EPZN5y4StUkQO6zpcydPmagMelV88bTj3bmYt4GiMUtzfyp6Zm4AIP74fte0D557TCF8
ha/jpXlfvTzJpNzkE8LS8zmGk3p06as1v7nfv3+HmDOcdfWgUOU6r95jK86rRJPwuymnpj6koJVx
ai/9Cf2++/bXH+3fv8OACzD+witBlfM6SQr5v6/wg4ckVSztjbREfWqK8HfheD+5CvE2HDJWJB9r
/XrD360WM5Fn9GFgUech+tMGod6m7sf0Nx8bx95XDwreSeSomB2obKlsXhPy/CzPl0EyV8k5NmL+
YP8i4HlM1bMMu1h/sKDW0FCQivp012VtHCD01zEZHYkp0vpNoI2s0OQoxfJpWQgsNF1/h75uVdiX
WVEtz9IfPCZO+VzoF6j3UCxFLEyFgd7Y+g2j6kEeYnZjjRJRTTUNhsQp9Lk9xUsMLz71GLycm2iQ
XbyZnQGLHqjttBARBKoeWPuZcvMou8MPJQZG/GESeDv2MzUgR4iZq+b8WOyXuu6dOykzeNNOm/fM
0tsignqQ+7M8It/U6UWfm/adnzb20WsG8l5pLJr2JhaRJT8ApJ7LK9tUckFEGEkfdU4Q21vail10
KrLIqW+XyG/ms8kAmrqzYmY8B4ehzXRJvT1Xq22rn3wmGHkbHYd6rJB1CIcG+Llb+IwausnN/PvG
THGKBqFDE+qhOxR3ReUz1SjcWN3lUNMBoWULa6LPiJz+NvT+ZgNOv/UPvW/c+tElqMA+bzpQqQ/M
tFKSG9pJZ+WnMhVBuqdRRu7mkngpLWkbvBJ8iVB1Jy0GJqnKaRpEBcGYfCxyFABAlCa32NE0zx7s
NLOWszBqLXcn5lykW+0SB3MroZ8/QKQq51OzhOV4NmjpfVnMMNm70iN2GB4X0xG+tWHWeocaM2WW
GffpXdLjVdhWMq1QajYFPPiy4rffpdbqcrKqYARUQ97Ssk3LYBo3QV+V3TVdzSA6r1u3vO0VfeG3
swjNfGaMqH1kyaIao2oPVSsHgITUKen63TiZ1HoKc90Lb7t4RHlc61xU+mLMLN+jGQSo6jmrYGJr
Jizx1mtLU27qoOJgJlirkQ0hfnS9AyihTsOkV332NANwQ6ZY13aIONL32s4zpyKILDfZGWb5IFnr
SiVy2CfMcUa5A4lvD8+R19jdJYHqpXnpVa5bQg6KLlqSg5g9ZOhViOARiUIKC04HjjrxR5jPBWZI
/xhHMrsNK1t9sUwAWDZqss5iNhTJqd9QYFfNrXIsp0Plbjwmvyurlm+111ZknUUMaYcne6zc+pgw
Xeh2LnMCl367D+qaaU034kjROYwde0nCraZ3P53pISvldkkzldyBRyfExekIm7+aurQ1xzSBfkeA
WjccU8ia9ucKKabYhlDnLrolsefLcgIqfxhDmElnXlo49n7m5Rl3KKKH6w6FUHIx9WFX3odr/+2g
q9zF8mYp5e4dL00IG0iBrm1iaLhguOICG1qRQwUgqaSowmOax0xpWEnZwaa+5WOw5mihJGni4GbF
vb+by8YejpJfKfbCWDz2RhL8tw/FNDSnjkEmUynPJnFQGKRCxJwM6CVjI4uXpZOMkMaU3IR1qiqc
k9+P9fjBL4QyZyknHiaklq68i9ZUibhlCjIG72kx9tn9aEd1exaEEO+ZKYw9Y2eY8f4hqrvovUJU
fGW3kZXs3TJvXmwGkQmZDnRmN0sncFgVTA7a/ZgwoXijdFhydLIRNfAF9eMnAfWMrLqiSd82Y14i
WNEyyoF2ufV1MdXM1noY6PNJJo2Xbx0jXIJZAg78p7FIHX9Xm5TBb8Tb+NhIC6qJNZfVncHVhFCM
ecd1MRfqDQu/dKEkhlZy9NyBVaOuTYfso2qLt8g5WmfrJuGkj8kU++awhGHe3syxC9sLGCkwYpNp
Yp0yzwrDfevn5Ecx6NPhQTit0ttmIkXiMaGq4ejeqJRZTdRZ+hpKa3aGgluKU+P4eb6dpZvVH7qk
T8mH7ZfoQ1CycW4RjI7BF0JgUjQQjlN3FxI+37AhjAG1rOrDyroMlJ3pXViXZXAOj8z4qODtPtqy
ic/2xu5q+KXC7cm6tYeB1nQad3LYtsazgDavzeJNYjfdcp7ytjgHbeW2IVOgnrpzhXQDRBYSeXD+
s/HyM2XbcbVJyjJ3H7pOE4MwSZGgImcrn9EKEv63mWgKrXEqc6QOXk3jZl+4rXxiWVP2FePm5NAn
vlArYKy1D20Wo3plvCfkxwG0ZLRlXGNDuukTVOd8kw39jrSnKdHOC3cyJgQ471oxZ/kWxaS/7CMt
ksc5dmilzdNY2NvYGUZkUS2xN1uwIA2al8kN5i2SYIrCNgr0S2ORzrMX2VwiPHBrxq4zjenTNBiN
rIWps9o0Y+EnBzRN4mMGZf9N7mQCHqYV8CqWpbZu8IegqXTbHKVZWRL4sHPhaxIOW7iWhg2CyZK1
S+j8INNBoaVB3yF2tBrzL+Sm6GrbRc4ot6av5qewVWbY5sIbw32h8dLsdZCESJxthoC7qHVMv3dR
tJYnu2pXBKQ7cF4dWvJie3cs3S2LbhSzIg/B+xCUUX2WVbUFoyJ1EOs09RgD3G6y+Y6uHxKOwLR2
SRFjtSH6sBw5bol0YxsERryTKLVxgWE1VBuTgPvceUMPlK8q4nHZybYhaWshx4a/J/Ud6HhrSoFC
HVkg0igggMgSqe3GjAUnTtsPmkeXrY9Xvl5QIA5KS5euo/KeU6nB7lijR1vLDPWKA2cncFE0DTjO
9MJmQMhGzhg1W4r606zF6hpAMYkZMkrYCkqXDEYbASeo73ws9wFZ33uZDEZee5BtwgO9BSam/lSq
LU0STA2b3gf2sW8JnckPKO9idZvEtkpu5rRso22XhFXnbRgzDeMFbMnF21us76h77bpJr4qinFyw
m2M+vXGXavC3DZiL/JrR4zIcC4hx02nBeQvMLp0D5yLGX1FctNQS3dsazW7Fm5aJODtHZJG0cmOl
hqHJBkjOhBiosrJQnDUKWnpyiVgw8z/rkVKB/dVVEpmiZiPFNgbnVkDns2AVfqRscRumzsYA+lRj
HO+EVfWnjA3RHIcAltcpI9ZntQZVwFwTDodkxqB0z9g7aqRTgpPgo7LmpD/XZQiQlkR7h65wI+e7
sM9UtMt65lcbgLKQEnQcEOW5hEwqdjR+dLuj6PKYySFM4ONXfAR7vhn/vDP4yI696Mo722pg4Qba
X943qZ801OAYsnaJ1uJeV+Nw7pvCy1A8uf1lEnsiRw6og27rJQGD+7gxkDTGLo6GR/LJvceZsy2P
m0s8zMGOu1puIrsqusNAcAmmvjhCPycF8TMqCZ7p9Qdo3ZCoYGK2PXWbClvGq4avxdpm2BpRxNbW
ta2JkOKRr7F95c1Mi3ygp5DsDVlVjzFSAk1YRVzNm96jSET3naGkqJy8/6TZ1Mdtz1AeY7hbkVuC
gGd8v9o4sVOPLmp0cBfBW5MvZbnHgddnG7cs0EGgeMtspH4JZs/ZDfVwmiunzEk/V/Vb30J4sZkH
C2AUZZ+8xU+FaMArywm1T5bmj66babxZ/jB5SCrK+hTUbTxzdYYzG9VP4T2TbKvakURSqh08Qmja
aaqGl7JzEa4mc8trmKvc6F2f95iGE09270w/p5+bQtMyXULCGHac2cYvdTi37wOIsScRx9RSNpkv
ZAo7dWO2iVWYy1kiGtz52sInbHfdhAwtpwm6GXrZ4m7kOPRptDoJ6ldMFSLnvERMB9MfW2JftQ9R
phXijhQ9/Cbt50LuFHRw4MbStg46hYN6gBRMGoCs/ZFYw6Z2u+3gKna9ApDIXY/ws1uj38Ql1LYk
wRtWWw8KX4j90IZuPG60LoabRQnvdjI9KTdhKqx7JFmptQ/QjqEn7vtLZQ8CX5A/K2wTRds8kXzW
3A49R0ZKbGwyGwNbbtmKPiWHsnJI+1m3gzg+uqLPp7M84KBxR89jfEEPVX8p28HHSWsZds+M4ave
Rc5Uf5oQMwi2XAFbZ1vHw+wQk574Hcdg1HULLu9W1yzTPD4A8S4kq030Ae1gpe8K2wLwiiCq6OcD
8Xh28eDVVd1B0nTnhMiDyNNud4M0uOSttFrbKLWlAOIn+HmxGOhpeRglr9e+LKFVHno8d2Y3dr7/
mJh8eCs4CuotyT0dATNL3QCb7fO520I2DhEqWc5wMS0U7Vu5EFmz4W3NeOhswjiAOruiS1+0sgxT
9SZcgH6Z/jmHVThsm4hdh+fUgpSE3hRqslclBVYpVdTkb8XgDMlkDTsch1UQ77H1UQEvleu9Q6hq
vxtyVm8W25KcRQK2+1NeY3jZK7w817Xw4AVUVosMUlKpPyNPx8Euw7TAfFYSroe7qjwULenw+A+X
6BH9vtXeugUWK05eaDTapz7jIPe2rBiSfeSznVErW7iLMPtQem+KqQ8eUkS7BWlsDEHRlUv8crFX
DcMhEcsiLirZ+29F4PYTcieLWox1WnXRnUU7I7+opRXKHVEZlti7A95nGrLqszP7grUtyClWJEl3
PgflYhr2NJsoyJtOgEzW0IFcCDaTf/IJLyesh3qTSBBnWt4ui9V/TPAmeJumsJ3HcPaDq3rml2xV
1rFVZGMwvBszwrZ4OYAu7XniqB1on8IKDvvWbcAd0ENDEqNx8ymdJ+UR8AI0DCzh9WfylxZWPqa0
aMT9HNRt30lz7tXIC/ZzGoGzpQCFDz/2Tf/JGlOdXaLWdpD8z6EkIMrz4cxRavT32lSg9B0rnK5r
x1TY7BqFlEwvarpfOojXx6UmsIrTs2VlR9p+HrfahxLV9IKYUcrRH+hF0Hje+GiR1XWTZRFld1gG
pBNVTvJY4yeFwRKgb9xIxFtvrSYgYI+EUuitZoLnuq3KXF9gk5ymnVys/B0l30wBmrKHbjFi8vKr
kYy6rRZ1VW78zqlQOYZRL7dDL/RnCa6JoEkvwoeUSyi6RzK40HXzXLIcNlOEvYOQxijZ4WO1cYD1
WflRjSwzG0MCPcdreykfLBUuN3GeTC+6UliJkinT3fnYDsMzz2Xi7T3gANmXZS5qdbSpja3z2Mk6
BwnYkjKfHrRTnkLdd/UxlBE7p3LC3jtw6rXtj1WFN3VTI4pSe213y9OkMtadvkqd2zJe8cGFtegP
ngiIQ3EwWCDG8xaYIPGVNQMQrd6kcy94v1Q/58expSTBbtuGM6JJtZDAgKUx1RhCTV59tEHjO9tE
O6Y7AhykTbVROWf1twVlnGLjG93AeizxvqRvGCpKAUipXQre0xQkqbkvkWChrAsmBi6qGLP2KsT2
+GWcCouMz3oqWKddYhy1LDiv4L/JLosljF98Aii+UNz2H1pYLO77IW778ks+UX0fgCt4SA8D1KRn
MwaM5g0E7FYd3RL3/dugY1hNF0Dl77uku6+LOdQcIjoHBTWPBl50il3CbTgWwYGKW9898Tl/NBW2
4Vrf1I34wnm3wDIgn+vSnT5AajJk3yXRMZDjuVlLTqt1jiFM1W3hjK74nIRiTi/+s+VViosazw2e
PqfekTZo3VpB7Zm97+bojYJW0DPMLdN9oC0ByXyWtGCPLvaHm/8MmynWmuMfB/Q6mTYJJKCBQVHe
30S957zhZIYBNOxTytN5DM0t8YITe4zqi4df94X/1kmVa/Itcb82wAjUa6/GcnU0+DyZgcUBBHNW
TIuSSPk42qFRnH6jInjdHOZgyNyFGVLItAIL2asxgg90oFsByhvHyoqrhG1wJ7p5+sORN1dhJGIz
8mYsssrPfmxBm8AXXZPmKCyF1Occgmq8XEAMfv2xvWKKhERokf7MAZ3inEGj+1pch7ZdCxiN1gbl
NQ5vXbDrbOJB1GpPDtJ8neGaux6lzZmiSJT1ELLhfbEDj9Ln13/Jz75AkjdouK8DTyFfDakHPxaO
ZfEFUij327GT0daywe7WyvrnuOKPdFn/O9HVTftSv+n0y0t39an9/0F5JRk1/b+VV9dZ8qJ/EF2t
//83yLTjE4wG7zeSKPRC6awqgW+iK/svHj9ifKhzQkRzHnCif6uuXO8vKKoEhSFlQGcgBYPqfzKm
HecvNHMBEh8P6CBjyvBPNFfS//EB4bkghMZGxwDNTvi84evPv5vJUIrPWYJ2kGhkd7io8qUhlcte
iCcdlfafkeDQrTJ9bMuT1c44qxtEt/a5VzWxdfSYtdPHLoaZeA0rGsrzmPpKPKfhnKnbMSRQ0M5T
8sXivK2XnRhV/L5s6XHRZJrqzz791ieDwuAq6mon5LRetinNCuWd9zbO4KfRddrk0nKxK4QubFtW
czDJFNGS6NbaLg8xe/ZEA7HSEjYH4RR5BGkCY//V3OnBEBhpugdd62DYEG1Jr8fNa3Bui0mZhPhJ
nS5f5qWd5WVAXQ7Us8hb5NSBxLQTRjLZT0Fu0QXJGTPYxxmZi4Zg6A/2S033W9UHOs5YLZhiNSGy
0gVDGT7imXJ6T6zmFJMo4M7NBkaN510HDWv3Nh56upbEZacFAd6DpgMpLT9+7qmp3qtiHkG6zHGN
KJYkjEM/DIPZjsDw7meZwIi31cwEgEjg9LbojV/vPIpbXHeCw9Hkrqrmts/oC+CI69stx2lnBz/K
vW/B1x86IlkuiO6IaVrO5ePsWJgtGyvKr7vZCtGEElnxuRlEMW67qU7fRKb1NtVU4P5AMDHsKrof
HwkPxVEwliDEd06TVaj38bOdwUyEDlVELqeFdMaJiP81FtdFmZp2h2Lfc3Yi7z9gYeuwp1ATGTcd
9wUu8SN+HI9znwuXshXtZ+FG9IY0lZSD06F+nNmvTwvvV83IRi7vcC/4z8RfRM4WxS4WfQ5GdOM9
AY5g6+REyYVO6r6pvH6wUds1zRKfcPvxWXEC6IodwomkeVsOHRg0KHySolrpqbgkIn0ML2vRhbiY
cNbOXnxcksB4n5huV5GzQQZplmsiMor5oDEAUjlmAV+s5YLkXd+LojnYRjRvl9nPL4TS2JKL4HJo
pqsl6r70DQPDqKX+nmNVbgDEEIJXzlusNOT9ZST62irq9lPYX5JybZNfUdZPua/xg9ETCZMEx167
cmgmGX4eNYYtb0IbjYwA0g218qkYKUi0Px0T96u3shxO1J10QFPrXVfa7woRe8dGdLS1R2wl5epE
tVV/OQGZdUb6PR33fJrLljJEvottb9/UWElDiXnRxTyKAzmnY68nvJ32Mwbux2UOnlRQXmRNsId5
wrRnFOHLUopni+Y+sqhbDrLum5p+y1aMi9lkzarvxKQec87ZeTMN/jlPy105ymcab5wQaexitx+T
XcCkrfCp5cLe4Sw/5ds0tgwddsPUoQNKN/B9X0wxtViVXEZG8dCMvvsej8/7rknOCdn+KJR8M65D
vZHSPPK7eKdEhW3W6q9bsB4fMMHfuW54hlbRO+VOrrdlr+HJlITXtNZNkqLrisv3aUJOC1Gp9Y4e
ydpAtuOHwqmCe9O2D9h1PlhVd0NwEsOK7sLmVHXym/6KnOjqgVUdGEXfNV+CnEyMZmxw+2U+i8Uk
p5lzQHAPyqjflMMAayKZgo1OaGxDUhto7gh3T+ORZIusxuA/2MuaszEs23ga3K1uS2gBAT7N2u3b
U16Cas40aY1+8MxUsLhSaPuu60jfElc87pyBFpMTB9EleTJ8IpJ41tk34bVdYzVpe59Dm/O+HO1D
3nj2JkpFcUcO7wnRKu21xj8zNvbMKf6QBuKpjnDlt3jcdlA73ndT3LFO6PiQLMQXB55Jr8g62WLY
ifdw2fMTaY/4LX08NTAWzpnyMurIvCsvi/RFwqj7vJd0/whZaYleGy7CwryRPXWtlbOEtKC3e7l8
9r3wvqJKPg+GUh9HOT6WZVK90Q0QkHKc1G606X1lnevCXelOrjNM16EuvR0ZS3RZbBvEjLrsyBLo
6M3uTWHlH7LROzJPeKrGXrwdRnFTVjiKOmYOG6b9+xw/9qlKs3CXdkPLmVw/mKl/roKG7nB2UeMM
ZLnu35Ei/cGEtNRZbKzrCd0VrpmyBP7R3pWZP1E/Tw94r6eDLZxze1yuYBBx/CxBOpA56himFQUq
hJQ3isFyfMyEOBa905yC1MBOGIYtmUzHxo92JTZlHGcWnarhubGr8zlR156jzsxiW2dDLe5Y36pr
uXDPHUYLrNW0MHy/feaM9QAD4Quut/NApHs836jsmuaSZioeV/IED0tt3RF6k+DJh1RlTdZZpcR5
O5juKR3GfRsTF4aqMtkiCkPywBiElqb63DTzbVWGzTZpu88yEfMuTLP6QujMQoKjSPs1Ls7f5H7p
I3QMhvT6IXq2Jhg7XSnuQPudB6O8WhwQjMC247ACW+CQEaZgFgA7/IyssVNf7M4u3oLfgsCqEiag
YpMPNt9ANHri4DULYPuGHmLzGctHx0EylWuweNotzjuRVvOBKKGObkWKgLjNDqbp1PRZerTT8Sx2
rqPr/eJ81SAm0uvbXbSEZM5vnJF5p3wb9gV23a5S+ZkbOZXlb+uu97Pgzg2rhtGXTQh533xxnV42
1ZliyXDhxpZRitkiptmG5TTlVLPL+WMNlRNHPfcic8Zk+Shs1WGHixHthc5xsokUd49ebY1+fow9
yAT10dBmtZhMG8zTqBrcB748txmu58Syz22aM7fTrKY7YzL7Sdm8R7uWvcKlhzL46fRGS79o/JO0
CBKCqDZ4B0UmWuK/L8YalzQBPBOH4lrwDN2Be0tBIjeWN9rdmcibhGkDO69P83TJq7zdWbZok+ox
njEb7MKmeYCkNZbWTWZrkmHPgMDbH6a6HAdgLPBXtwsbn+/WS9fsaDcINV1i8w6hfsYZVqN7LAl0
cgDjTZuisBKVH9uSWRwmNhowRzfKV/7WaqvpsUd7eiZXyu4VwjynBGa5Y2Yike8jLKl9bwOLRTp7
wO1obvyi8giND0vJulAsbDTwLrQ2tya2NYusprq+m6t5hm8Hi+04YZMutwmH/Ax6nv7YsRFkD05i
GvkGPFaXnIWuoFGcCR7UPSXUrbb6nP0EArjUh1h3zLuN5TVEjOiBWd+YLWO6DsrSNq2Hoxk6tKCZ
i3yDroQmdPhlGO05ux2LcOoeu4Z0rLN4QCS0S2mXkVw+8aELkZEbRSQvPcCQSWpwGIw15jdLuGqp
9pnWoTx0WBQ3dYaa8FiMFSmFuRzy6T2zJHMfV34iN4kJHM3QpgWDCDwNxmY6TIhAsnLOxmM9lWQM
dFHe0fAjseUUR6WSR8hvuc3rLeDhUTJXe0gBbKAIdui1DTFZ7mNKRbPjTa8q+GURIY8YHNwoMRvF
YF0xhqBDmM43ek5qJFEMb8ozp61d8S4daYKiHAJmt2tJY4v2k0ybhg9tCKFweITBjA0cFTUvXQd+
IdCPTugxT6FJuzFhUZ5XnWsQCM3dUU/t8t6NvfYDyA4mWGxYJRTI/WR8gA1FHgM/sRLD/Krqd146
dUCKjL/ldGBdTpFszoKgEJfF0JOuI6YRnIZU9w14vK0PQNffGMgdHR/3ebAs8nKZQvckGWhAU2PZ
4i6tfZQyuKXVnqWbJjbFKVD4SMIlKS7Csq+2Mi7NwcuC5q0prQ6+Xlhuw6YVV8ioyk8k2vXneUqP
Mp+kfWn1if5Sz4oqUVLjv5SxHXzRLVmTGyT2aH56husbl7f8mgT7fO9UaCHarFh29Nc5NThN2FP3
ZO4hlVV+QGdnP81+hucTAuF0ymdGapXCfxynet1XnlpsPhvcTfHWalSI3CYonjizIqzSUEhUU+Qn
+CloYAx75ZnO7OkAPOYJi854potqPvk6yjOYFuiyrH7K91nCwmglBWbZUNiHWQ0hg+v6kW2n3EKP
ah/xoSb7iLb7tmrj9F1rV1C+YAVFvel2HmNorM0txxPZB84hIv8QqdkAxCIysd7pOZO7lCPUNpwD
cZpU92JCHPIGVdPdOKrbqh6qyyTjsV9GT26LkL28WEp0I5XEK1qC7Nu5oxIPU9Y/xKNIz3JbWPuw
Cg4ikfWuSYZgn7S2c+4kEX4ClWWfK70eZGXVXFW1g96uB1tb5AYpCz3RjTuKaTOKoX3PnVCizlE/
HJsKFH3LgfJMxs5yPVamPesBa3Ljw4T+ZGbSlEHD+9b0+b9OzD8ISPlVJ+ZIzt/LJ7qRxnzqf+jI
rP/un7FfjvcXRC0yKXCbuch4V533t5aM5QR/0XVBQEiDhf9g7PDvlozj/hWAfXNsWi6O43irqv5f
LRn7L2yP8mtQtROigf+XB/CfRp9fZVWvDdX/0Thjbg7wk4Q4nMG/Bxj11i7pd+2YCZzO4MT5TQL6
Aymz6SjamefZx5h/tG8nSz/YpcYf993H9BO/0auG5bfrhngUiEBaYfdfJbXfXZf3pVFDm92kyV44
zdXAcQMafb3R42WQVS+idPcmZjGOyIf680vTRVpB9B4mMhqmP97yHEtV0mu6GVAY0IBq1bDPwVUf
WFGcbssRLk2uwiVrDktCgOEGBPBIiiOTz+Q3vdKvTuxXH76wfRhy2Odwma/f/vcfPlqqJKB9f0NE
ZOpuKEvA2hkGGqD/Fg6bm9Asjt6VQe08oTIyKMArBQnBiQjihqoephdubnXdBl1Nq37zDf3kwaCP
LHhePRR4JFb/+LfVLJXBtETXad47IwkIYa13YtDVwzx104ys0LGbC3hQdbv79fez/uLXH4pAUM13
tFo0X9PaV45rlTbJjc0z8NT4ffM0NVGwi12wdqVTOe8HBve3VqSad3YA++zXV1+//L9dXWJN5Y7x
h75Gtle2oGVvous80em7LJi6J9dz00PSub8zFv44f/j6BuDiIj+EdwAP8+qB/f7LRzo8qcWKr8GH
2Q/QCAH3Vb1z/PPbgcNPyhJKHwYqr15v9GtJg+rlOolFy9E5mR6mxLb3AES6h19f6We3g2PLx7f1
NWiADvL3t1MOLnJMr7jpnaB/q0ygblBTqrNfX+Rn3w74AJYrRzKLfR3s0BfIHEyZ3dToCuH9+Gl1
Zgsl7vOmm3+Tcvaz+wHzLemGr+ac1+9mA2XRibPiRugFrEuXJnpbJX3/Z1Oob08BvXrJMo5qEVv9
f7N3JstxI1u2/Zea4xrgjnYKIIJ9iBRJNZzAJEpC33cOfH0tMO3WFUMshum9aeUgLS0tlQgADm/O
2Xvt149t8Gaqt3nKw8rXh6yk+twDITnxLR879rdZHuOtIAXHkGDDj7tQc1PHDXnHH+pUF1rYOu1U
7auo9wJc9d0XYFnD/SwIiQlRZaIH6DO3RLrcCMM5w/mCBOj91/jGs7XwizkkPbD8mMc3jc6gtji+
H/qhIlyAGs450LxT7HkW3OMvmamVdoMrsEs65lF/j5wX2UWtcRCEbvjZGBE4UFefkyL/rrzuhAPu
jRuyBYunhQOE7slxOJwDzQV7lzqQMhFfUGEhlVjG1qnlYvPfHM1NNHYYJuaW4fFH7F1WJTRVCnHw
lklclj2lAnQVCboPCiGtiaq2jQQCkHrhvCKizPpi2au268xMXq+jFl2ItIge2nbI7slrnwjGprQa
SC3LPhJHUJ2Yed5YP5jDX/LFIABgP3s9sM1RNK0Q4mALpKwrUtLvdmwRS7+YHlkPsX6uz7r18f1x
9cbS8eqaR3PQkOhqzAbzgPpdkg1MSxfyiSph0SMRTCQuLr8qNnGyYRXLNZnt2t37P+CtceBI/Ln6
5hvERvX6psem91ImlYMTYQOatK6/UUmSnhhsb20b+GwwHcHNEJsc8/VV+tpoUWrrB/YVUu5GBWwn
FIlhUkJc0TGSHZ981Zq+vx+9hR0Nslh3wo7iVjszQ+EVlrKgQQu6kBLo+/d/zJ7ZJhq6hQZ8EIIR
2LgeWchWAwjwdtRnHBM009XJR9Kqi+90wMVuhTT/qZUzVe2+B1/HOq6+qMoCWgqLk3/yvNs0Usav
ohxOxVK97CePvx2PjYzOQsgH5B4NjWm1yCnz9MOYZsYlx35yYYt8mi77qUcib6n0fuz6+qtdqfqq
6+b0s+wHVItp2y8G1me8hXbcEUTSVPllhRrs4f0H99bAIZpFeowZd5MlvH6ldjP2OseEAyGl1N6o
ocP+dseb9y/yxoyIZQsOh2vavKPj1TNewP3m8XQoG2PKQxhiyWOJyMZP14jqZZVRDHr/gm+tO9hB
sVezoYNB4R5ttZt1mqFA9Qelj8OVMeQi6HP07lijxO1M9RFwoLH1JRd9Nm6IiVLnWAan+2il0Xti
aL7xhPkkxZZ0uFl7nSNoRF7TZUjc7lDEGr2jdPylC1Wc2DO8eb8uO0fa66A3/jAcDpWQUZ70h7IT
VjDDyYIE3ndnY53Ij5vIn6U36Vs2EhE5DMArBiIEliHB9tvpJ579G4sFyhY+SEuyKsBdej2iuqFz
qIZ3hznhrFAK4ysCqp+zq39HvYh1Yz3rHXlqgXrrGTO9SRZAuvvi5fH8dqjLKesAP4WSMaPFAm5K
NT0zIbob3gDD27gwKwgo4yJA6a2ftW2elOMd5bTdYNRPaOPdE5v5N3/PNhEx5NH0HRvTV+m2mHyq
A76w7oLhXYUexscTd/3nRTxINKw7LzsAorpfP2iNYC1Kiu2hVCJ5TOkpPhgJLLn3v6Q3LmJRomdI
uZwZEE68vkhNr6RsrflQbkJBOdv55YqE+MSd/Lm79mhpbSgcEAKUlI9OJJXm1Zplz4dBnwX2vHW4
iNYtvyubLIyX79/QcVQaA5NDiSSWmrcD3f446m6hS0cZrDs4RVotPjmT8R3o+/QTkQtq3ZF0Ch4T
OtcjfqCR/KdYfVsMkVx6UtzEfWHRFHBwpATFoOgWzMMCvbSXPSjDE79zmxd+Xzh43Nbm7t3qI1t4
1vG8YVkRjXlxgGYZSX+YRxxOOlEgV5Zlp8BKe/inNAs8aAH2TC3et4dlOaeEb50imR2Pge2XcE5w
vC1NjMzWo4GWS4WDol0Odu4AerWcHNl9qp94L8djYDuRIr0DcMYcRsXq6DyyuC4s4Xg8zFWH12DO
5hsbda65VNnhxIPdlrSjB4vEn3MvOxibc8DRlUYcf/PAAEDL2N1BUsusgNKtc5kSO7BPcUz75LA4
Z91MCGM1Jbdo87Wfg9d6l40DFPfEr9k+oHd+jXf0mlMizWxRD4fU7PsbFpHqthXzeKvr802rmfau
BSL9WNgpDftlvWziGqqhq4xzx44FWgyhAQJ4/ydt9//eLzqawNWypnj7usM6a3pLccj4QUm/oNoM
JDjKSaUcDNPa5TmiXayAfzurbeNAkCwO2gZyBDUKft1vU/lYocxNrf7glMYcYG0W9C6s8sSEc3xG
eLkIUw1KNYuI9mNoRDRpbQfOng3JID7WA1orRPE3olNnDG8sbnOlrt9/qH+s0Nsl0WEyXTtbEcE9
es+FhuvKG9pD37v6gKFQiOsSq/m969W4v4QxjBsxs0YcKdz0Y4bn2wg5NIMtlUaNbfzEz3nrI4Aw
wSfNUdhhW/L6McusGiyj6DmxxN7VOtEuoVdm2iipMu0L85vh2xw1SNMz9UB5dhmOiI/2HAyq27ps
2m8nfo79xphj3yI9i12SxV+vf84wlW5ty+EwTIsGK6RO+q9G2jt0VNlVZsFYefNN3S59u1OUglI/
chr7J2k5Q3upNalXB6vpTpavRSNs5XSRirw23ZguzbLNf574rdv4P/4+mJiZEpkM2eYczR+sGjqc
9/IwOVW87sh+tROypLAVEZTqeBhE8wF9RBf3SUvGhz7cjnQlf8p15uTLmyxPpZy+MT3TtdKZpCF3
uUzUr59dR1pabE/NwdDalVyxUZ/PbFrI0//LkPGgdQFfdNh22Ns7/O3LLFxZZSLd7hujBORdgpaR
wYFEVUVOYkWUl/VF1RK4SHbXuBLthF+cVmkri0MaxWjmIvDPf1s25bPyTNJQDCDwEDCOfxR+/lis
rnfTu4t3HVdmcTcRdvIEY2G+f/+9v/GYPZPju0XRlNPS8UTtJJGZR4V2Uy+OujDLEqdX3monpok3
vgOqjABU4U/TezGPtlsOm/JoFO5NA+sALLMivIhy8V2eN2TJ4M8ozt+/qT/aIehuAQDR6GEDBkDk
eH9XrdFUdvN006ei/6LjljGDtZrJKZjd0azgd6xKJ7jAQxDnZRPwbmnMy49qiob0xLLDvHP8YbEn
o9+ETpdzskeP5PUA4/SUqHFsbmAQrEmQz1Mb73AtDF9Ut7mb5DA/srejG5Hk7L6eTRNNQaBRV+pv
MWGYEKZjAldvsjKKer/0HLSla5R44wXWFTqawqhX7bNOx3u9XNpCv9RGuQnXx4FnO3YEX+BRLOMp
EPagDsba5PfgRdpn+gF4bIDm4Y/GCdGBecbvhwNRacm0s0pH+47zNL/DdZITrsSa+Dz0ekycqFqe
LbuPzV0NLgI3ESyGc7Wgkb2Iy1z1N4M9qXnfjlb5vNB014KBYmgW1rIcP/am0UXQcDcjrTGKaNzr
TjyinhIiJxECGgWeIkP72EJmrjAN9tXk62xeLvKsnr82lVwIGhPkBwVE6KEKcUAAPBkSxaSP+5IG
V7yu7oc0JTsv4OIiD2qd2JhLlXlEpHpKjudDRbcKkWIGUdpfWruk0AMzGpuX13gGfAMXjz3E9i51
02cCVCrYfTGrSJh0JuuJmKG07WXu4nqpvc4tz0r4gpDmpynJwVSksLsJHOPUrAWOJkcXiokN6j0i
BxK6kqdStY9GzVO3XjW5Z5IoB0SgZjeM572MjF/Qm/VNrDBv8FmM1CvRZ4DWfX2bnn23mcsYnHa3
HkqJWiAQAOVg69aGcMPOLgh2IZAUgRUk5bp4HPBZj2FmmvmDmKxuDMFmplhso7oqQvrmOo7B1bba
nRxihFhTz9sJgaN0d6ihWDaFXYg7G8M6aWs94l00IxO5OqXVG1DU+3EkhImX+5U+OnCOQSQ9B9Wk
JFER1SHtR60Ykx4xWmr87DVqudGqqad6FMV6Wen1op0R99A913aOMLdNl6oMjNUZtsCgob4firju
w8V0M9MfsMwYgZ0a1u0yiPxjvLaMIMjKLcFJLfwYYBwKc0TdeXUc0gplVHtR0yOK7t25RlmKbX1f
L5URU+WVE5GLDaXUYFJLQelgNmCox15Udruk1Ex5LQpstmFTZ/E3cyADcx/Lyrmv7UU9yEXY5d5M
s2Ta0/BSCZBHlT/AbyEtrNPzNAk4tU63UzRPd0ZNY84fWfoxlSpP/LBz1UBtgLW7K9d0unJgtJzJ
Aj4feqv+vIaBIy8ii/8NaQWR7c/w3x9tZzFK8Jxd8pC2AMShhGpXGGaTCoGJsSZ+6TajfVFr1fAw
jF76QQ1RX/kpgJTZbykWfRpw5xPcqIBG7MZ1NplD4rYH629O4EleZt//ky/81wuP9X83ktz/rH7G
34rfhQsvf+LfwgXjXzj16JELCw4j51lWin8LF5x/WawQLPYv5hBKBv8RLtgYRkDaufRCWENeCRfE
v2AhcuZj4TYs2oTy/0+6YGIjcWxBdwf6lrHtrX/bCNVRlSrQr3d2qhlf7E4Wj3j35yEw1IgVd5PV
fwf6H529v1Qf7z/YE0Dto71NoYsTy/GO3XFjrCaVdzdRE/LdpUzv2yVOTxQS37wIu6ltfwu8/Lha
3YKpcuPBvctj0/yyOF3/gGtLLSe2kscL/XYrjq7rPBYuQ0D56wc4ulHL/sa9K0fgPL4rYvOO/FNI
S95Me6Zynt5/cselhZfLGZQi6QbRJDkG2+YZNJJ1dO6M3GivdCXv49mwrvsRd877F3rr6eF8+veF
5NEGxq48we7buZsRroQJJhpf7whTef8i28P5/fjxcjfsDMHmUt1+cUz9PvrsuJ/KJLHvysj1PvIf
oWFW87peAozX9vgMEGObTHjh+1d9o2zGO3MoBPJF2pKjz+t3VmRrCkvEvetL2YUk6yRIk0ngAGZv
YdKtvZw+hhftKqdwPltub+8tWcbf09iGSyGjcQP8NuWV03ntJUgmIwrJ9IWS8v6vfPPZcA4iHJEu
pTx2cY4dKBEvc+7wIiBCzPMVmBUcpKAkDPaXkKt321BDPrGHfuOtu7q+QS6pPnMEO3oyy5gkJtCi
O0UA86XoZi9cqyj5+w8TGQUfPw11pp1j02inYWVYRv3OK6c8EJGbEIs6urv3Hx+H7T8GF9ZJLsHU
y0GSU9Xrt9wkcdYR3X2twApiq7es+YuXwfa6ZPvm1lvaVV7SlULFGU4IwFFkVuw/fbOVxni+6KDN
LNeK4hCoBfCg3jGJ7MMrllFOW0ENhnD6IrhOnNjCuVZaBgHHsz/mwPkWn8N2dLtSmNCINRkU4Asv
bR7h7zSPnQlNzp9U2/1KkOiPpH+6ZMJYmmRbHSMXRZaoNfKzmjo87EoM2cPQ6Lz8kuI/Uiw57GJ9
hB+gpyk5OfTC1h2aXVJF+WLVdQyr565RbkROK3ka3ywjIynNdNbMCADK4ntupdzUk4RILponP3ay
lWoPl1vi3zK68m4zz61nOf9iMyqDj/L72ZqfbKNhs1gQ1aP7FhDqLoBCgB68XlL+E/L4hp9mgkMV
T/WgPcejUL+6LDMv3GpwstCaceARDqEl9zxH7wJ5fOldGGvpmQGfWHxltzUKfNruw4Muc5Ht42qI
LsiwnDUoMIJTOjpRDlFRXs8JmUDGVIf4vPJfbiyBvhDOJOJd2g5b1ANBeLiWmMIWMBxWTL5M32k/
O4XjMeyYE849O8+cy2g0iUtWriWeqsgGBFUCpkMW3WqADTrYFK1vDZV3L1MLBFGJYwMcTDsEWe4U
sIKAOvg19pFHFpUYMfOE5Mxt7Pmrq83jNbwXV4ag4brbdeqtKyJd4m+Jh7TXzzLyYM5s7GtfqrSv
sn1KMKcd9KYar1OXMDL4E01H24uDf3Sm63HehKUDhDtMvLkJs0Q3JyxFtqbtHbdrjdCy4+pbakw0
hqSWcg6Ex9B8L/tooyosVk38HtyjQOb08f3RA37irxnnLh88ZPxskeyb+rSVnDyIq2551ud2RF/Q
O+lOqlx8dthmltDvMjxNnHajNajbWbZhVxvRoc7Z2N+08+ygpLDmeotBcuf7gbTB61bWEoM0WK/b
3DLmK4KRZnoAsjUwX4oFzlZVIhgvlmSdfXRbBXLhFQThWVVYRJp4qIc0nFFrAcgGk5qOFbqDdTaV
ZJYH6zDqH1sDghab3W7GRTjNIgonr55Gf4mVC9tHT5xfM5ZMoBGTa++1Xue76VsLWpRpp64bQjvL
sl0kR/WcKsN8FHnRP81Dm947s0N0yJTZix0ITtffqKoWj6ZTWne5XNPvnirdKUxNDzgP4Zn5Ra0Y
zRdemagD7NA6PUsrIk7GssZ0z70231Mx84JW1yq/A2iLv/IL+s8VGBdg/9XqXIImasksNWrvySsk
pJEF6iIIJG8oUQ2u4/I1qsBL7IiPJCJoiD3yuB1N12+KXO+eUhOsXFCpMvu58BrAOBjV9ICUoH62
cy366sLWJAQYT+VT0xvmJwWaKvVzL6s+ZFU8wQR60XVbdc0hRFB7IE+eN35LCK7QfK1y0q8RyMIb
gQW0QvBChKbvzGti76N67eb9XLYyDusKwGqoxY5Fgt00PejFNgbpXH9SfabFwYIfTfeNtCG7Z1At
xLJ4NedPhrKjuxZrY37WIu+HC2eMOcGuCAzB71BsvNGR4XOm1FzCUup+Mjktkg3sBtRVDMTyVmr8
mrvRAlvBtIxAu+tjL2QBS3EOCTHfYvyk7F8vSxKklmZcQ0xESGPhJ9V3oyVauHiaFwMBKSrMjvU8
Ef7FuHd9RRx7tesG07rt51KTQTzEK/YSszIvJ3IPL1BFOO6NYiZvnsqxqyn3mCKNtD356ijsEOKj
ySCYGrVWek3FBZMFQuK1Ih5vtkoKNaPTzfLeKuF8ULfoxQEMAdmACxyeMiQemqB6DdRFf9MXOfDp
ihzyjbkqYKE5/DO5n3wVivO2C/XC8daNIWPFHdMmVYvQnde0QEbjiCtDps4vuDAwaAuilkmenLHD
Aoete78w2yaYOehjg0wn/YoSv1A+Aiz7a7fpfMxGR/+iQzABZkcS7Y8p1/pPBW4Sa9/TZiFmNtPT
p7Es81uytKefGty5n+y/QWypKuXVU/VLZoT0cZLhi+kLtYOyYt41IkmqHX4paBaf3LTXH9qlzYqw
Wai/nLeuIs50JbtUD6DKEV6mJR2YxoQsuSIc4FPFe6fI5A9LkblAO7PL1Tm4CHxuysmQSqxzpKtz
YqZyjFBu5xzIS46d88EtMmO3yLaeAt1rydiZCLyWwVSa7ecsIzMtFINXfo50dxnABGVILyKP4RNq
9Deht5jbyDLtFjhKWzaYAE2ZRHZY4/H0ZVXZ31Q359UuEjMAHjPv8eCD5AQs1tlDVGBQactpr8wS
4pIaeuoT0s4bbQcyfRNzj6PNUNTx2/tuUkTPUplUQ+ZCB00SdXw7RsdCBOjSKyLAZBFaNXYznQwo
ulTIrzMrIQW7JESBZEkMDEE+rVsy8liTmJJyrBgo4FFfwrbDqN85OYVa1HbQRBGQFzEZu1rCMm93
Ud/e6ELNw77HUTedRX3NSmUX7pIBsAPLeq0X9ZRcKpYCb1fDGVQXZV/LzzQs3QtskCUIlM0EpLNV
mP1BJ5Q2sHLAT+EUpwRX4qPuvIdSmqw/H1YDwDJOt866W0vDeRLtjOww8lrC3DGiaYFr5FHOIiTL
gh3TnLdwgpHJlsizODL4vbFoH6heGQstZZm1vBSbjYOcJ9I1wS5iaolHiEFEtLPfC1oadKRROibl
tv6l9Ia9GLJpt1Xk1CjH8Vy8FOoUdbYzsUREatKPoaTEkZ2ynlYr4l9nIyvv7X9qfsvsaHCdXoqB
vVeL6bKzdD15jJaIYqFprV551nlGvAYji0i1LwYYQbziZDbDRh9Y1fqXAuT0TzUymSO8tfNLmRLM
Z0vN0muRAyBRGxqV70dDd/IPS5Zf1yqvLqe41qYLtZrdGNBLL+NgjoWsGA5xQyUu6nJ+QtJZPmFG
Vo3xR8ERoytXYMMbF+MaQns2gfvSvTFgDzwawYCWttxYVJsrdljtD5nB+uqXEYykfPWAJiVq1ZiX
EcEnZ0pjn63cRHtQCGmxBdjTNFxgOCZddS2g9I3p5BQXL/v8/6s7/ZfY7AL/e93p4Vu1fqtSupP/
CY56+SP/FJ4IjmInCxuE+gS6C9v6n7qT8P5FPYkOpUtbBg3h1pb+d3AUphj4nfw7jp0o/AxOgf/j
mNGgmHBAEKZHZpDAjIMU6C9MM6+PmnTUaHBxzrQ9gyXfQ5L2+ng2pbmIBw2Y4hhHmdpBT9bPKQqp
UxaB1xWT7TqkG9FLQYdhIib7QyPj2cy10YgdP2syXJ1yHp/BwdWf6cCdErr8eU9b+1nQUISL5HB2
f31P4AO9ugWE7FMgLiB6jbguo7H4q8baP3fk6ILSGXVi3Ts+2Ca99EoOvdzRook7q28rmhwiTT7k
7kp+jdvr5YmKyR/PEOkxBgjEO2SUGH+UBXJh4tTriFnPzB7+aJGmKkxkZqY81FidqEGcutjRQ2z1
ZZ0XCRgCaBqRNYWo5WMeSz0NWxW3+9++mdt/ak2/h7388caQZlCCRNVKndVinLx+YxT5aRRZU+7L
ptXusgYbYTxb3YmrvHFLQpJt5BA+RNf1WMJplItNm2QE6McZ+ipPJebXTYCE0dU8UVJ764awQRk0
HtGE2cdKOiMtmMshLPvJ0BgXFjcT8EHPf1XAZQjy2BC36UwWCNMpHb9+bEUJ9WdZFioGjWnAPMAY
a0RWdkKkLbdX/Z/64D+Xsah0Imx6yfM6ejtCc0pqr3nh53HiNmEHIhDCp9s0yXBWWhNrp7MOU3/T
TFb7jS1vtlznBAJhx28b9kQlPM7uQSi+9qDqPdA/dKEj0q9pPt/QFWJHa9CjNvyphtQCPmewrTNM
xYr1s6035aWj11j5ZiP+NfephNAj15rd25R53+zC4dSwVjJdgwq5+Ecv01tyblN6kSFsIedrbLLN
OFEV3O74+IkwUHVesMHcaR+Vm5kN0GKQNQ0zPXdBoCIB9LFCF3d1N+Qf7QnsSzGA3e0ViQoUlVLv
w19/MOj36EBQGmYfffwDhn4iXHCGTal0csTFzMlDl9Ro3r/KGx8MrjVa6Hycm2TzqHZHP1ebHDY3
tPnoEwt8UVeSvOhQb3P7+f1LvS7gv4wx/IMIgLgtQZjiNgZ/64AAhB1Sy0oKAs676oejyBn2YRKw
naQdkt6T5CCsE7K9N75RmqyszmxrDUTORy9Ra1Rap2zsfWQn3CL4/32ausuJZeL4KkKnqI6OxEQJ
sSW3Hl0llVWXSnIK+EY1Iw/BXvSK3e48ueH7T/DPC2EyZFXYFiTaUeb2Mn97gl1u9zU2+NInNTW5
NFbLoEzUq/u/v8o/G4bNaQsx4fVVakXCLdEJJScdvFRoK8BAutMp5cYb90JmGsmYJlfBfnk0sZVI
7RGgw3pcZru8qmsbbtFUaLfv38v26H//imkQ0vOw0AYSR8ffjp4YITFjG6dUzGBTNXepAYZBoyD2
wyh/iLHnwJycimEiHfD4muzZ8Bay1G2XRWf9+vlVkJ4sZI/ofEuwDMAMqmpLUNgA9G5jpNWFO3r2
Z4o2gMhonZXg6lnrwdBTHTlbX4D2xgvcPmH5ws2nb9B72tEA8LOuBYafmhIwfj9nAxSkjZffezSr
MO8LMPp53eW/Vtg5ZjjZQycgkGzQfVuugOU9OVBFs8knKC45gyZNKF+A/YZEiUazRXCqK9aqCSiT
IV+ByzbfW54yn1AIw6+Chy2oIsYbKo78ufkc7zVhAfUAupwD5hYigFe5/7kYDdEC2kw9EirmFjkA
YJv4AY/KIQkKL7EEKtoiCpqoSL4Ubktp3fAaWHqEpDQ11UKjA9fvJkBPspfQgwXoFYXKThqIyUfi
T4KiQjf5VChoDEH9Ep5A/LbV4haAnwzlrdPxRZvOd7NZtPbR0+Hn+tkwmzEUFBLFQGl0RpWZRUhg
+bhe6i/ZD1Qsa+czlRLkeSpSW7VnrdImSBfDas6ouiN2iAs1P6wsRGWwdRjSADreHBUU7yu3D8UI
2BlaakdUQO1NykFdLSnkeahrnqHWjEWouZP9fUjKZP6k1WX0zYEJP/iDxqftS8tdPno4nn7Qn3CU
T52nfQCKZ2rfG1tfH9CBCfh0feuW57VtzPfgUaeYs99cl76ZJeW6I/mlBfjtVsryCTU2vgx2nzxp
S6PX1DhF87WNqzSiYD04SBQyCsr53oT5kwRt5fSAqEQ5m0FrqNjd21BhkiQQQOrlZT4txHGbozY9
DdWkN09OXg7mTptM4ougmHvW2bg2ctlrxHXQqehhalEKBsVNjXuFEk4uQSbOzKSlduPpmvOk1UY/
+pVNIJWvwPcQ7pBL+bEgd8gOKPy3ww8z1cRy1ZeR1C5cq00nitAQYgLN0wdA1m2+3vLcjezzBjPQ
nwHOF8Pj0tV9fz62IOTR5WuVES7R4nyJFe2HMJ6a7L7UllReVEvDg628op0uSkoHIJPKKdb3lj7D
222XvEz8rE8b55ddwmbhmUkze+6dQmmHqdYzxxdpLdNL18OneN2OY2wEZoKu8nuv9WWGUKlD1Oih
bUzWc4svvvnREgIN7yeeOxvczwpA3Idw3dwt3kx5DuK3lvqzvYAsAU0E9S43Cptq/Whuoqp2NPuw
Xcr2kSaM2YYQIcvqylOTG/mNR145mUQpxEWikNgD1xSeyxtEAaK/SaDklNUOv+Ycm2e9LGfbCnsO
tBTN67TWGeMAKrHKp7VlViFPOs8v0UKXWRhz1ANtT8PnCSqJuCgzoodumXJgb4mpA1/jV0ljDa3v
ZpHVfcWqMw7Dzy4dOcjQY7OyLepK2V7s5ucJKRdr/ilzcyMO1KzSD9NEHA6icGIjgLU5RhbH3o5I
DTod/iS6xBiuKKnB+cWGU3yLeKyg4ZE6ql3TCO/Bi3FRkSQxKqBiSHs/KZdSNXOvii0fXGdRgZUr
qMbNYJ4xCZSmBtWFYwJlIk0CETatjp2ql3Tor3pDg2AHXw3WsTZ4FrBocmTGH/PakTIvp3bsr/A/
C2BQ7FJhXqopjm7MmH3qrsnTxQoa8FJlmK5lS49qAptyrmxNT3f61GcHTdUs2Zaky7eDl2Q1F3Sh
nCpoa7cpAzFL7xbX+9rgdjP49WiymLMb6NL3g7Lc+aOOfJ8vk1B4dWZb0SbOEojmgoVoHhUA+9bv
UDCv0WVDxEnDh9LEt5ldlB84kWsVu+kovef/QbFzHgnZCLE49vlVTf+MU8VCtrOPTXR2A2IBE+Ni
pS5a7RG6ufc8KVHS8prLL/USO1Fg1HbxcyABLgVRJCxOqmvkoalyqyq9lLUbfYfxviDx4iQhfZk5
yPWaSWu+a2LczABZkj9ImFHjXqVTq18MhgEHLbK06Uabo0qcDX0aT5xGXNhEANu8Yu8wq3wanEFv
Qj3rxINSFWdIzIEJdtE25ijRl7Zp7NZltb81LJ2EUuhiS5XQRP1U1ri2fJx67YXXkk3ri56TEH0O
ct9DxzDWTxvZXe7FQI0wSO1hvuLjsAgS0avmxswcOnfdqI/6DpoVbKSEnBSUfg016kB1RGD5crDi
R+LkLCsowTa1ga5qM/kJvnPqHvmZVn3RlZTlGEAabueVUJTmaih1Z7yiE4OgjkJsi3ysG4mgHiuR
RE8mf2zEf9o6zYVBXRikZueuAF3tEaPalNBzDbJWF/H9qCg47hBPuIQbdGKuAyuiW3UDxc/pw3RC
nEFigAYttSH/q74kI6N2Ar1px3xXi1YbzzwqKvqe0K9ovVgywlivq5woqSuXiQdSlCD+bVdHONKe
LJHmJiz4ifDni7JjTd47VI7TTyRbttEO9wV/n9vSig4Ndpkqpx8K4xIIpdMi5/MqpHx3Vtw23fcI
71n3a86ikVakJJTsHDFuq4joISHzfKXMjBIgB4bpa8wtxrnntcljl8dgRRLNnhG29m5U7yh5aqZv
RZ5GOg6KJ6bUOaGdgDB6w7CbNjwojWSq/jIrGlYjZxDeHCRjGhN/UtkVCyp7J/mQ6nLcZHwVDWby
LIRxXpmml7I0TyvpFsIaxUU26xjYLQ2lcdgm83wGTI05NG05De4qpJZuyCGZUKYiBZN0aXk1032q
2JQtiWaBA8aVgAqG+t8BqmmU7Sa2LZ2vVtatsxHjZxpAuap/LUyzbuBCxXt0DK1jTDJTRFeudDpk
MlFLdV7Tm9qjSdd7NwCZRBy0FIpoNRhlZIbGYmePiW7MMlxlb/X+UORlumuWcXu+Rat9KkuK275b
FLDtMqvQ1j1rwwrkk4C8MxSz7bWMyXnZeckyATudUfcGkyWXT2M/aR/6tnXtUHidjTDAJJDLatei
3g02CYm7KRJRGnGqXwf1C9SDRUtTt6cHhcFdg+PP/jPQwCAv/hRbW6QNW7/PMo+s59TSm+o6bwDH
kRBQ4auDIQsKFCP2KAKz0vKz2p7rkRZ4WoEvRK2SBxbJcuTO4Gd/zLoC2SZcQdiKvUr1LxnsTPp3
LKXsP1Unyr1WjQ4Vh6iW9yjyZXcRm9IZ/b6DfhUWncOh3gHHEBPDtFoWcEYafn5NZ5oLEdrzUNgZ
aShONGdnbRytVJiYUXUU0yshfK6l2c4OMSJRSw4yZbZQ8dQ7B2tLY1IkWhQ7OaYQ+yDmt5drqhKi
m2RtQOOvmxjCJdlO0+AQ86QNCqYvCzENxly0neB+TIp1HfEtyudMgBCKaoz8MbYd6TVVWiC9N17C
pfqxbr7QFiNyyn6Jn0pfoqhSt6sgc9l0+XzjJa6K4z/RVZXj9nejZJCHYtrCrYgjhN6F+txr/Ykx
SRd0y8LCJRITPLclZE2cbdy91W/BWQMiV04vW57W+4c3eVwx4CAFVIfD4ea5cxD9vT5J6aRszMY6
kGk8sOm5JBNgU/8OUbRc1zHxS/s0GTTvjOQqkyyudG7RGufrcrsaA2LuNoedt19SJpMwqYrVOnNV
acY0E5uhvi1wFVYfzamHvZZwYlv3eAkzAXQ4E18HtL4TzF5mwzuO2nEa0D+kDylr2/6KgzdxHlBS
ywtUK7YTEh4SfzJFpj6RkRV5H9A8G/pZljMuzrQI8rdPIcnOUUbP4/T1/Wf05yMCYYOdiMWKsoqF
RvVVSSBpkyaKK4s4GeKUHjUbmnPkZSL3rTLTHwtzGR/ev+BxwQiWMcwcSbEfjb2QW7fj9xrEtGSO
ni/QPEAiFs8rUYghhw72yfU6GMFfX8ukHU2HxNx4Yxvn/fdr5bacAKASdmp1urkjRcPdF//N3pls
N46kSfddeo88mIctCc6UqFkKbXAkRQgz4Jgc7nj6/zKq+6/OrO6qU/ve5CYyghJJ+GCf2bVlSQ+L
z8T3n7/UP17ayalCmqf5wEJu/WvFb9Qk18RgyhA0FG9RXuobHeb9v3jv/vFFfMJ3v+dE16lPcP3z
/6bfFF1Ud6Q3OJhkU/FN7WV219diPvy7vwoPi403/vrM+KSu/vwqdQj/z+GSs8KNLvdWjs3EMpt6
989f5S+MCoQoCA/XvmlMF1iucTb/+WUAF5fkanqxun5I8IIRkBVHRNpGALP1HjPkyRy6uyS3Fvu5
VIYhHwuucguWCGskCqa1a5/ZmTr/oCdLB4fMSstgDUJQRfE//1n/p/cdAEmIBshIjYTUn39Uh845
TLHX9z0YHxxhGYfBaIN/MU35H1/EDnCM44QmIPkXFdCSkbRHoVEzB64hnGtFH8ZaUBfzL5Tpf3gC
SXqxr/FCPgM30qh//m3KJpAdLNUOkug4bikaAiqadyFwBheY8L/7CCLQEawlT84IwqQO8M8vli0T
wpUHdhgBibbmCsZ4NYUvvd2a/+JD+gepjvXLDZDMiOQ51wqSP7+S7fZBzkhqwjaRTitXt/OB3ay4
5ODVbnANRiuyF+a/+9hfF01CZajs1xGO95f3Mg37yR5Chgc5nM3Yzet2a7t8m39///5vdP4fts+G
87+Pzt8/6s+/DM6vf+Fvg3PH+SO4BlBhRDAGNwFx/Fdgw7b/MDH6MxMnmkG+8Oor/6/BefgHQvs1
53f9H/BrXz+y/yRNGlb4xzVhgZjMFPVvo/h/Y25OsPl6wPi7fOz5OMIZvTjkr5nQs+f95QDC42xM
houU0pfJGLHR4T4/Ul2JCGpDPmOukIXeb5eQn35zgFSv2HNx2mL6sdLZuGZ755/KoTRuV1Dq3h2Z
J5sKu4fMw18eog5psb5O6+y2AoRMLtFHl3zJKT4eqrhMIwV7v/CtdztSZXVXe8bYby1I+RzRcm3e
U6LkpIfIaFCmkmTJmps0N3Dau6hi06ae5jdXNI3eLsakQ843UDnIyNUgade9XVg9TORROShiIjL7
k11xf+ZCPQ+YV+sU1fQ+oQUSC2ROy3u9Ma8a9Ab2+0QFWRY05c6HZ08FWJe+t5Rlr1qmvjf0QmdP
y7UbL/PM4ZHyX2xSIldv3VCJo46akB9smB57BPltnrQ/XFGDx5+an3Coy9jW2Fdn3tzVqN0xnoyg
+wjopl6x3y2HJKorvAtzv/NUW9zQ4nExco69lT1pbFhcoi1Iw5uSXvg9XvLpNAxlQyLe+aHHnIYm
vHWnBr/tnV2byaZwzc/GJ8GXmN20bxSmGp05rxGdrycOPvKYufDgM+WNx6QTzq7sJeY4cOoxhuwW
eS0i59YF45tXX/W3USPZtMlMyyDZT0HnIPZQd7yMlV/SOViMorseZcPCKZ+VL6TelrQd0W7Qo8wS
CRwWio7nDPXpFJUDf4Xy5cKmAbGfggj4EL98TyzBHolU4xvqU3kpZI5eW6Qnl7MacnxZd9Wtp9u7
psP4ugn9SZCu8EuSeO2EukkYnMZK4hresrKbzvafbfDCXCyuNWU+l0GatFZ0mxvUDoP6XAX9silq
zIBJ322ou+oosyNTmGFidiVA4B7T5EMOstvf+kY03QyFIWOFF+9+cZsmWGuJCZ7Ssd6+1tdw+JVo
be7eEWOeHCGOO8XNQL1OfuQDL4OzVQWfmYnr+mCQ/ihpQjCxWcxO/z5UfGVav4GHkzJ0T3dVGtpi
n9SL2AP7vLcXhsh9JsZfizd6h5KpDYUey7AqhLaAcTgJJB/g8A4i2TpqrPpUX/sIbLNHHvHAoQNK
n3NNF7PBLHRxVDN8DSFWiJUDIQn6lkp2zFgKphoywEk9V7ovY63ofj+EiRb2nZ+JEByCZcvrc7Cc
XZk+OCCou2mpdm4x/gL3AnDeDJ0VbX/Oq8E/174N4dK1JwFnKogNi6JnQ1Nv8wnlPetXU+VCiAm0
W/kxtjOvO1UBR6s4DypDrZLRm4svWZVlROdkcEuVC7EhYtkeTYYTpeXcliU0AUya7xqfYh4TQv9C
jjqUchBnFiiLQvFl4DPNGMBEa5FiCT5cx4+vFJMesc4yx5/LyfyUunH8iegwjCaeS0f9ZC2gsren
CySMidPrdFVUNHlu01rlNGJLewaGvjhyOOZR3hV8Jwaqtucm6z8lXlZYDIxCug2KeGHHkbEQ7fXZ
otuYHSOJ9kYnaf7ue4P7p6CkMcVvdKYEybrn4VUbT4OZBlM57USaFzvUhOWHdjn27kafCXlAqSQm
y/Sney1Kn7AXYkV3zUNmTKR75bw8a7O6GDBqOWvQaG+X1rLVU/ULZ74+tSz6WzsxglNYjA4KXeYe
3S43vkIQIyycKTCswfMRLS130t22txYXBawbPGSw6VeZlvTFoAW/d2PzOhjS2+Z1oI8VsYtth+h4
shgH6qXl9y69cd043s9ZGfkNp2gkj5kONL4a7uts9ozHdb4cgaajkPxWiWSr0mbluLI8M/xaYhj5
w75qzF9RDryO9TY5R+EiQCsq1M6UwqJ1DzpjRx7GP3hooKtR+Ms72nO7NcyAbgU/yKu4SJLiXFRN
deBYVt6HVD4eAVBdLM/+Vh2FwquA1omjj9Z2roH0H2c1jds28ewHOgint85v5x0rbXjIS5keQymS
Z/g/TCNYBiGfZi5nOT3Ml5wtpt8I8sDOurG9DzTE6Iejm2iDrWq+k11R3Gu325F9qLeB1Tl7BXBp
X5owE4RBKw9FARE2U583ET/xwE8S+Gclx1NOTP42mIenJqF8Ina6aHA37uJ9h5l68LzGPRTClLu+
SM7IWfGUSN6Ltt23wv4Q12Ykf7ijLJoqEPbLmuzNo03hRdIU97XqTmmI4zcY1HaJNOmK3Fm2hRDt
OnNogCE+tgULxrCnoujQzL3taENnmfjYtr2rH7jzkJMofRIx3YRwHBxcaxk2vP/uC2kL/ql5FGs9
u9Eug+xDMw7QFHZ9VgssyUdf1XRVu0b66WIVPS7LYu88AFJxJoP2xqqg+rQ1mnPEaJUqra9UpvM9
ZnRA9NlTT9fmqjHsiyfSvRbt/IQ1lGqb/Ld6mmYLDRrTdyvb+1Jw9x0IcIzO+9D3cVpkx6EVdM4T
wytUGKsle6V8J5aTecl7sIR2wSbtU/KY5+lNUTk0LffFQxZ056iYj1m4FBuzTykbmNoXe/b2GTdD
bzDwqXtdcaT/9cSFWB/Ub32XeI7e2e3yXOTCWoUtfVxwK++YRvC74AOmdCfGg8PO2/c/fGfAA6Gk
H3vjtRKMRqlskwO8Z11yzYesTKKnMuq89UJ3y1tldOlL2OGNXzsu9BxGGqkdwcvHYxcLFaBfRyIf
swOBcQy4qypjHNIPfvVB+O8iGo/WHQbRsYNNJQ7l0K/HaeExbAhAfDGWrg6Ma1pzvLFKh/wLhgl7
JSmnXme1Lrc5GA0W69I8ZUtSv4bwD+KIGc1K90s9rQja17m/4wkSW0vXzgEbvMuWPtWXYbmm+xni
TUc7apcffWMzmex1VMXMbYKt20bGvdGwujC3mhdrRfSo9ndc5NSH1DqsjdVsGxwkSaTZOM11w1xs
wRN3kzq2DF5l6nfRxhpl0WxyOaR3JlCBy0Kt835Mc+cy9V7BFPcKYmSyhh+IMIAsDnPEmBnENrUQ
A/12d1Gh3VuBah/LkhpicnXdWqbltFITH7pdgyFiwq7jIamoFppz8yLS0byxM9gbVV1cc6Fyotm4
ITaiy/teYEIoU3PBfcB3l5pVcydtoU8ehIUb7U0P2Kl/dNg97ikiYZNrywtHQHV2pw5zHF0tXqyq
Ecu3qB/ToeALPVqCRGf/Yvqqj3HwnG1zwURN6c1maF0wwnOQXji1UCkeNLfzYM6XlAd63bYEi3OH
dz9ZflHA/lEFVnbMAqoZsiDf6x4dgb7iDy8sGMUOZbSZTTB0CuYQAHA2ztWs5uaJj1X+QPEZzkYa
fSl36bayE+W+HbxXYQz9LVcg5zBPHv3rfvNomXxRAx3obFOKod+4Lavr2hAjjv2FG+qGpzY7owvj
YJCeKPaVks5d31XL4+wt5RHCgRNrcDC4870dhbLpQTrsJV6u9VOtsubVSkSym/0A/0JhiRiwfbRV
haYhUBpsrtH4c56c+xzT/VuNJ3Ad1Oa7M1rh2p/N+h5BU2wsxqtf6IzRmW5r883DJphBGYsV6cI3
jHnEjQgNPSyqeTTzpn4b84lCI/NQhUW2pjxJ/zAHuriwg+wpqXI/23Jo6RsV0wOeuh7CZJJ+ijEI
PlvHmy595rrPxC4GqCYJZCeRJt5jM/OIpX47Pk40CZ8MpYCwuTKavikl0VvPqOWutMxhR9c6e5o9
GDvf7oJ3befTpepmyoZ9EztHm3fGxnGrJ+3xYxNbVY+mnA9VPtk7E9PlV0UgZw1P2fjhVor+27LL
Nq0OacWG33uRwozoPHPrC1kN8wdFL/bW9Ks+tsPmVToKi6QjqR8P6aeas2AlGVBtMEv0h8nF/i8o
Glszc0vIjF7z2GbQ7ph75btO5ipfmZMdsCJFfUKXmyV3YqRUHfhMHPbhtLarvkaZac3lrvRbvdLu
lB+N3Cif6QSiJDjFZcmD+pCJcjhqkyEQUvl9pk0nbrPRilVBkdfMbOSEg4BJklw2Mje6A37ATTEV
4o22bOt+7Nsnx6y7k3LSm/SaqS39iek2d829M4blhS4kjy4UodaGk0Yf3pDxvIXTj9BV2R1t1P5J
gNp9tPDBnGlitNal65CnzdOeiaJ+BvF5LOdq3hdX8GjBEWmbGibIF0tVsd+gMKqKDvhV6kV5rJtE
P0lZZO6mnKxBriY6vreWy4VPs9H8LJq23HC0zSGOddkD13Rul0kQDYAIu6+iVPZ6KhyBYzPM0lNH
veO5YTZ1BJ1LkXiEHy1aXO4c1IixgrjLXY7p5WR4c36erO5BOqYNcMfi7pPSrrQyau+27Kr0Jixg
jKRcstgfrWyduIyzNQVue/hjvBtznwLWoVuwKIX30FzPP/nMjMK1xZcZJDyhpEtzwFirLgF3tEp4
PA/zzJ5qi87cOv1A9w0uWGYR3EPHWXD3Fi1thC7TRcgSNEcr9xfGnreCeqtnaqmx1XTutCotrT75
vLyjMf6+KOdvA5f+N77Oh6RlsBEsFead2mVUISW9DBFmi4MrimpDwow8ZBER8eQ6mDAQ6iPynI45
IMhnDLKiRDlHtyy8q2QHLsYvzqkMw13i4YmwzQcbcPe6MI38dsrC5zaXMS0M0UFE4Y2j5bRWXajX
dC3yToGoiBIiXtYkk83S5R/oJDW7PjNRX5fuiSn/fgKGR9fMcjDT6p38GO5/KE7DRZrRi1HlRNCs
LGD40lQkyBKhgd2E1Vx9ZXaT7jNvnG4wW/h7G7HgnckkE9XKaGNVLztDRyeBW+URriPNidfdeXTU
hu7Q8nFI9ZladXEmIlvSbx/UT12AecHzhpdhiubLxD6Ak0cyiMu9j1AYt63VfDVD1nzMaujPlS5b
CFjMjcHPCP+qxcOcM8ohdoCQHQMhNoYfGa8Z9WC7gCaQj8LyvTdFDHdn2N25knSGssi4dBotDkNe
Sr728yitPZfwd0aHoOLdke4g9ZOvSMJj4bQXMdjGTiWzec6b9hy4TrphylhsPeYp327izk9wSMBY
FdfmoUjSc6rTfrVMMLCgLqv9aDhfsq4YFYf1kMd2Z3pxY8n6+eraZd3O+rtiEOOBK5sfs/EaMRNb
2lUFJGHXSsNjhYqyMfDUMaKtxq1fe9babE0j9twOXw5uAgxLVveMFaxZU3XnrqpmXu6hp1RHUdrc
gM3vhcarLamWdNuaPA+xKIzhUejlZ5HY9OBRvbEaGrO/aYyavTLEsQpcnAip4WHbc5xh15pdH4da
qhOocXOXdgsB7fBMicErxyMO5W493IpW1Iex6t0zPhjAV01FmC8Yk+Cd0FrD0TD7VkAUVrTcdTGm
7OY8FkpsgiQKzi2/3DoUesM09aXKkg4k2JKt6OuCfDaB9fNyp96VQ6M+qtFSt0PXEvtsIdx19fKG
NWzZOnoKzjnNcby07f4y0sRYm0CS7isG9Tw9eOGtdKxvoBv6scP199iMuf2YA3jaDrY5Iilc73XO
Mqs1FkdKroTRE+4NXe7VrPEEl4MN+Jv7TsxZ3PamTYgM86BOlu7QIe4frJGu2D63v1GgQq4QxeNg
l1dgkueuTOAuFE826l6W4ElQN79tPPknyqb8fW0H1x7JwuTgDzCAVrc738YTBzOZBLmfe+yBQ32c
OT/dRnT9UuM+FBTsARPgGInQGLsommuTGPia54cuOtVM94ZPUSwVVA1yXR8hj1ZDXKmQ01EyR+Cz
HB3EclByHXjVMxt0uzaoUd00yUg2FCbVOvIbc91nxjs7nrGxxWyewiBtDykGq21deBdAWAeRhcXJ
SpXYgX3XqKcBZ0fWB+72Y1iAxZqbDfn6fA9Uk3gjjNWd0w0qLm1hbUasVxsoXc9tql7g6UhgaLn9
nlb9Z9X6F7umhKtevPllHKPh+t0aDraV47Ex7YtaeppbffeXyS67pm293GAFLLfCCEYUH63WvT93
RxtW3jkBJLkROAfuSnrMJvwkuyGlf21JlV5LyL1bPLwfCiOxc+TOPiYnW9OSupLdkLW70sexeIZg
ph67rPG8bTmV03KXEFV0V3WRmE0cSBs77IDnXF8GHMJnTG28s37imHpdFt2QoJtFMnvpAqdYlUmS
Xau7iqJ5U0Ppc4MGjINDza/Dt3kZgMIJRNzXyprFUw4kgdtDIwx1gETHs9OnAt9GESnuhPjLIHph
pxwoWwWQmHKvDGcN8gtOKAW/ZsUtZdbFozCH1PpljMh198TIZuNY9PBr2fQcpybx7FABcj9KGKhs
Dc60xFaUTNAA5962j53V0cHKgdbKTkJ7DuA9qy/bmEWTzmyj8GltnlNd9Ud35llaEbKv1bn2zckh
i5nYF5rn9LfEnFAhfpldE5M+R/3MkZbvUP6jfTDkeu836VO9TMVWap9jWn2TTMEztBpiRxUCXArZ
56FJvWPnWp+JDT+6rKwR3085EF8LfsoR9xlfhBlnU13sIBhrm0NdpV+tQZPIKZA6aoh220Et18aM
sqbOrgnFTVRADGywby7N9VgO9zY2Klm8KEhJ4709TA3fhx4HMnWEhb02E9k85AhIxSYll1NTPDyL
k4kgRDMvsuXQp/UrCaMURMQspptZLIwlMmtvG1YHo6CU68qmooOts31RUr5Wbf1Ud0Hy0Yel+zBh
G3oQlgaal+mzsjki+p3f/BjdgrPF6D2qVHAtYJHMWJTsetdNormrx0wcyog8+WpCMn9ZYGkcHBF6
267I+zcbm9y3Q+H3LrDzQq8c4eNjbJO3qhj1Jh3xkzk0HR8QALzDTDXYd9RPoAMzVgxsoh4N3zeh
6sWw8tRs/VRg0VlCFuHpj9rXtb2vc0l5F0fxzts7E5nwHV/6qHgB+RLVq5yk8HDIMdX0gCJF1zsn
ZRdevsFFgAcNt1XPBcJm8MMV2W8RcRuGm1gWZVRsopwFYdUoObTbsr3ySFpazJunEsepQlOjv9X0
9AaT8aR0jMNlWbp9SlAALOk6Deb5HHbzB6OghGJ2PpvtuERAFZaEhvZpeaWd8g5p+phqEwxO5lAG
qFuAgQtKLUUJ4aG5dmtmAiwnMT/zyIwiJ3Weh5w6vQbca+N7WydFxvZY7QgYlYSlU8rmpVncMu9Y
zVxXfqR9f6loA1p3UtU7G/v8FnKHvzcB8Vx6+q5wu5GmlkWIZ47V3fLWviW7Q8Lge1iJobZPjbmI
dxwi+K9lEpw7y803FkiE96wLCbQjkeLVyVBlPeYSVMguLeHxKNyHpBCPUwbXcjuLsRd8PvkAxcFm
t4c5VBpxxVdmXfauU2+CzKQkgyo4/LVJ+YBn4X1JE+uRwcC5tqzDrGni3Hoqm78XIA47q+dYbuKR
hCEhmo20fejsA16vdZ1r+xotFxeJS7uCI4K3UKBUbQMgFujxLvaKlY3k80orJ2yL1EDGVRxvf/hk
H4YWjbnqR/8sHEHJ88DBmVNKimBotzejWsZPKcLLOHPhKqZ83HJCj+hXVOqI2U+A2Kzt+6x1bv2o
N3b9qHdkb267ctj3wo9OlMFOPftR0V2iUKY3LtOB9TxgZ+zLCIt4lQrwQ3Jg7DPqHC9/MD4ZQXLL
tINNkcv0fRfwrTQRAR/wst/4Xb7F5nbEIUbHscN33sqaHx1Fl4jPwYcn0KmpWL2aSYr0wdKZv0cF
yO6roGg3kXTtna9s1NuMHzqKWhgJUfkpluIwRPKjEel1v0ChJOQMkQX7/Zje18JUX6y39askJMXT
2CVb39QX1xg8yqhHUEcGCgF0gBIVycHCuJ9E7z3iinCtFYR9KoZny9nDB5hjwDr2E6rsr9lPn2vP
ZPzFc3f2aq32QTovsQ7JVkR1dOsnQXqXCj7DVX49K1Te1B9kVoeHTjFr6q/NmRVYoxVwW02mxTFu
JwsHuGWBIFNGN2/o/OYhpoXYeKTNuXuUsnzIaw6xCQiWLSxhoBHg4mJD2Mshrbx+ZdGHecBu+NoU
lIabOhSkYub6pjZsLoFJT+bWHT5TEoUba0pvg+ub2ls0YHKBK2ITrkRMK8ZO1MZbjxlrL8FHrPif
XmibhTVB7IFb8vwxF9ayDg1O7jFtSuHKZwk5NU5T36Sj8GM39b+awGNIEzjmUxOyFzilvPFhV1wr
nZeDkyZbfkHkaL/4LZXdNlRJ90iyG1/NxjvgBmMlWLSOSnp1bE2QuihTzbIn6bKLnfDCyv5WDxyT
0pU3JP6pRu1P3vteJt5mrJSaTl0CrUtKy2XfhTVDLChVO0M5JxM2Sr+KBKfdzp39o5/Udv7M4CO7
kqK5CO9LPbdjzI0w6z4JivonrH+wOzusG+JvQdj/c2rg1MBe8U+cGnn9+fE5//oT5OD6V/6/V4PS
A8fFZQhE4DcL8z/hmrb3B72H0LS9CACkyzTp714Ny/vDB5R2zbITLQ5wiv3dq4HHA28f3INrnNG9
2j/+HcZB6FydOv/dqgF84FoAYbGy41MK/9rlRPKAB1DOMI9a3wMr107J2DymomEtvCGYXNAP3lOn
dFMkcAY7y2kx+Fv9EwSpK7KkI3qFJ3vLsLJd10k+t4dIYYrIxcTNFwjItM5N60EH4StD9FMw2Go3
CKqhu9AjF5wgHIVhV3BQ65dTk6Vyz/FpxT7mfXFNZ64phqeghYI2TerFhPe47hMzM+7DAgovZKJO
QRqjuOLLMafqoGH07Ht/gmiTLc2h4Mff84DIR+GG6bSZSVic7Nbwd3bCktgkrb3mgNmu/NSkuNu0
uOi5lAhb4yekppPj1+ifYGbkFPbcY8uEk4io96FLCTMvejcVlAjr5j7ow9vOIYXn5Nl0CnTKgYbs
OaevJcPQ/e0oU5PlStl8V6RFrJ3boukiPw7jETSvf85ZMT86OTN3V7jklek+EhI32H3LeUc+gqgj
+94GiGO1zSowFEFhAUrzpoAxKtznfmYcP//WS+083wIU/KrDcYZdpMUFcum0MuuCpZx1AvoZHhcT
q/KqHJLnie3umoApqOluPR9kTMaGng139CeIA3KGOmB5Hi4WM+6VGmR7MgzPX0/XaYUFnvlQGOMU
d01qPRGmgmUjZDN+9diPtzOt7W9LLd2T9jPnHRXM2DG3qPcZ798hRJHlA8xHc+PntsPlf6RkdHRZ
oKLEBfYTeOcJwQ7+eL0QvEl6dvwMHI45z3qP8UZkxGGE27PYcZv3hFye5hzoXzi2iLZF4N3XkF72
RJ7yGAs+F0Lk3FMI4Gtljp67S6uJ99C31cB0rQq+2lC1b2FR1/sS4Ot6Eco+uHiQngoZqC2nqw79
VhacM8r2mKV2fwKEbB3Y+jmG8VvfhvDawE24hCM4d0X11bZubKfMcs8zCs7JLyJriOt0mH2Icp61
S/qq/dDzLHfaM0zO9QunYnth5XY6iItrB8zTao56d11FSXpmGLEc7Kyb+V6HxI8A5+GQztl4XcoO
HEM6X5k0PjkW7YJGcwMthtl4iSqL4ukxUrtkaqOPthm6Z8PN3Ee+OAvfFApmBq9U967Vels1ECXL
gnH4gnpmHE0KBB/6cjHWXp/T+u4GO6/xMN6b4bA2kTJpsJXZeSbzuOa07XAZX6wN6JZ+61E1vFFI
NuPKNIesXpUOqLsOk88uoufiFBT6HmIhZRwkn+4bT+3k9WA8ZdGur9v9YHj1rer9o4AtdyY7vh/n
rnkMFlswnMhuMfA+Uuf7wR0CM0KHsOePRdxjROANk8wqIuNmaVN86u7n4pEJIwna7zIIeQhrTvlo
GTAJVk5u3Ya99RYo13+B219sHVB8e7t39zKoP0pGW1vAjtatqkBvFcby5fSG/IS9drmOStu23WGT
qeMQ/1eYpJdsWZ7raABCVYLb1R+w7N60DJ4BeHOWNeptOKJhBm2/GfxhA7WXMVP/jZE0PbWm92ZV
8iuwEwbi3Zxs8AFw6+0utF1QseAFpKaWKmCwp7JfiS8eoiy45dCMuUUZr21ubcmdQZGoMuKJ+Qk/
CXQr482QM64t1yCgmHeMLhlGcZsRzpCtW5HdMXU+OiIwthS8g+hvBIlW2HOht8PgT/bFEVsjT4tN
px2WiyC4IjXdR3+0h11F4fs1d7jkT6rzvG/hdtXWCNJHx02YjviainrePxBRDdfu6BbSmoFgTeQh
WLBR6WD2Ni5cPRSJSHEzC+lJ/+k69F05Xd6vWTNuQj2hXhlRddR+ax9rl1bMlFmQMPCNSYKb+77y
zkQxodEv1RcSya98MXYedmlsMRkX/e6Yo7qslGsIbrXZVzoWx6VLn0LZ7H2Ty2nmqk0eJjeQ+XuM
NuwpYx/8ShJEGoLS9wSVnuoqOimejBWqj/02GTxP9AteyKQNe5VhNwg4xM+2szGj+a7C4/wNDITr
VDn622yMyJP2xm2Rs3sWfplC37ea7dLV14ROuwtycIPpMiKOuRAdXNh2q042ZmwvwYlRPUn1bHk2
64BSzQKtGHYbwfdmHB6zDoqWdpb3abDkJinC6ldIddBDZPChOT1/d223jeJyOY47C+/lV9hHCpKt
clfc3/qfCzmduOU33UW20e1a2IUBId85K05z0I3R/RT4fMGXZSQL6NJhu6VBCJ6mJt/BYT9HmaZi
u/qccGU+io7/xj1kvWkdZpPk7qHRzbvAv58yombGFHHjuwbvJiQD8jpmc7Qr+GrRQDN3LYHTkqXG
JZOjRi6JEZeRS0LcQ0nmw/Zui7Db2Vi1dkbTLWvm8uXW1xz4Sayoj86s/TzGdWTinOiRyNOhE83K
x1+mjsNIWDeWsO/VU+2zDR4JmJXdxq4B3RUrXzGuuFNFjvmgXDbIaGAGiYJti8aZNnmS71PgO/nU
fnhTtumYR2EqiNlZ1oEof5gdjstMmoAjS/dVQeE78MbcmSQdg45eg9bEuUKRwZyXm4SbCrUmcVSh
+GeEXq21UDgjaUQ8mZX+FJK2UkS3OFHmvSgYAVAGcGdZ+Qx1kZ31WriAM6PjdySw01IB8x2a2loH
UHTJQjcq5iM0S9bkSMWTnlUMFe0DPqi7mhI/ZOJfcR8HZKVAlBKUfOpJu/IuOQarSlttad76hFta
XPx26EFbOm8Ab1k5hyhd2x4NcYYzg51o/eec/iYsNuMe2Bs6Dq1a68pAc07MWmwSOgpAlYCqnEu9
xImn5QFB2EEyMiXZSZrW4tJN55vSSLOTFc7lnjltucN6wZ8OzQ/aqpAAg9k3TIgDOdm7eUzOLd6m
W7evKqJdRvEyMwg4SXr/HmXgvQdZ122JuRhnLcdvnFfbDugh4eE8NupZHjiG+e/FYAWbqHDHYQUP
lClHFm2tvqUiEYjCGMaur15LnXTbai7TTZ92iEZ6PEWG/+Yx8NiYdFE81TUPfN+aCV+BFryNz3hp
Jl7/OXVJfiRhrsu1H6CRkKKSHx02jRHDNYcbrqpsbOJ6NWSwhmVN5raIVh6XbSJrS80b0F4dwoCk
jGBT/HYO27MqsRE3vz3FVsdpmjDxb7ex64qlP7Xj1YXsaEthSc6pWUF8Rr3ArOyUrQq3s8JKs7XT
6S3VuZ42kBJwOddZaNQ34W/3s8S9TZfx1RRt/vZHM9Ac+m1twuS8M1LtWO8D0vahAyWGI6bPcRC+
ZMVQ0GAxYnC9tYRpYsZWrg5+iSadMWljpEjEMaqCedz9P/bObDduJFvXr3Jw7rnBIUgGb3NUZko5
SEoNviFk2eY8z3z6/THdOKeU8rbQfb2BQqPLqCoyyWDEWv/6B/CX7kdWe3arYAQdhw6jEYSsz2oJ
8bvXPAOGch+UCkJTv8UPMSZnDSE08zRnMUkM8i1dMSWhMrWvGDvTyea1bLpFr5iGdjNeul2m0WNw
zqcmOLeafh4p7GdA3IUf3LhT0zyqldiWUyPdXHrq6tJfp5de25ra7gDuDy04WRf0492lNy+nNh0L
g2rBgCBYVgw2mt0wwC7YNkGsQUMyZHmjo01lQpI4Cb8YWjrHfpYq/mzkEm8ouaMCDBrpKMrawoq6
W4JuQuC9NiFr0LSGls5EV8p2YwDPPMJrNL87YeKpnH4adlL5aIXN0oBD5CMUHyps1Boxwpiz8IfT
j2Ebev6Gof5EBuon3LD20+pbOih4FGSWhA/DxE1jwt8Euf7SeZXCFKy0LPajFDbHwoDRDJjeVSEo
oYdrh3If+SUTXrh7srpPA4hOz5qNHzFN3hCoKzVmNrbmG1OxwLWaDm0oovA6xjHaivCL1eE2LNK2
LBQMsLM0pQSoPevO1hLoQL2m+/ESikEdL0jSs6iC2TnKH+igOk4fX+lsDqbevI0Md+Tccx3UgZBX
32rJ9ou22S3PMoiHZMHRkHQ3buneq7WmWotxsIP+DhZPdRP02aj9kEYrqzUDAbXFNUvTaFlmxdAM
u7ENs71Scwiu+cSsbpsxsGSaIJVwTU6lbJ+UalLKhyEy+aNadHCP02SgPTZCdIxxnYN0ArhNIznN
XDJ1f8kSad0HapRsYGma83o6c8oqSOhmMf8p2z6CjBE6yzAEWquMqb3T9WYjR0M92oUaHSFTMyHo
HN5rmbuw0mpVL14nb+kjFjLi1fVJ8A1L1qfWqFAnfAzv5zof37wh4Oyla63woAVtM0k8lZgSq6xb
XJotF4Ly0KtvuKIIosqlysQqt2uoFdTiz3R8tbIoi96utjkzWnXhjwNwU59aM0+vihUsBfIArUJz
M6yMy9rZto4knye32ugRdtQbQb/WXUDY0KpwNfjCUuxHvW2WMS8g9Zo7RpodLjThiVCmOWPDPNwm
dtNDPuq0+FB64S98dKsFI8bIWQ0g0/POsDTkioJJXIsvNK4KsnlThGh+i7P+F636vxeN3v+MVj1k
Te3/n11W/vzgynn5t34DVrjl/ZeDCM8iHlRiASX+n7gIX01QKZOMVlXFJ/CS4/gvcZEh/wta7aSu
M2zDNC66o39pixArgZAAfuEEiVYQUOvfgauuIhPg83FrDncnbIN0GfPa/cqMNMsbFQV7DqUajr7J
agJZLWdm0yl7txmzm96DoYx4BrTa6/IpoLiOb3CtqUmCpzdyBXx7aKVld5djykQsVR1PEhHbhzSC
we0XmsOryLfLDUsV9sWkMaahu/aJK3Pfsp269I4BI8CT4QFV9FAcV3GJ74DVJC9FL4xHgQO3P1dg
5SGNt5Qv4iw+KgSne5hUXTwx/uL16ddqrALSmrBjDvTQEgd3tPW3pMXQQ0CcIrVAhVIjitp//gcO
evwNIf7TuPJK6DpdlhekwzPhf/lrWkn/VO36QV8V7CTTtI2ThMmNnb6aiaXvBx3zeWQS9u2Y594j
BjuBz2SFsDDg7BEQxbfdKFglfSpPej1ZRFGQpUvdLrUvfO4+gp+XW3RUjSw+LCJRuF7nn2KOVA1M
U+NjDYx3C6GWSDmnquAG6u1Q3KiFzQQMD5m9AZko/mptTBrQ/w+9/r46cmYQZr61SZz38QFVahni
lVylRz8o9yGA1qOIonDfqJp2p4RFsLWsGLxgLHqXBkwrN1VhOLQPQbiNBl9bfPG+pvfx4XYMmPMq
BrQ2WsBJSfrxdghccHKzzoKjyGM+qTY3uvdRNNpedfoqWfmKZ74x1IO94RQ6fmkYmc10Mx9I9MhS
7y5KGTAumnaoz+rXb+rzh4Sjo2UAo+O1SeiUvFpN1PxmgHpCHgpUXxuLY34vO7161bQ2WKe0tjPs
4fQbYxT1Lg5DZZtpWfTFI7os2Y+PiARMXIG5A96abk1ppf8QovuTD9pIvsCxz0sPK6EmP2vM/Dad
otinKtVYxzRw8uRFPtycxDfp92FqAJM4WCcMkAIQsoWxXeHQEz8NQjy4VgYRBPP8Ai2fMHeUH+Yu
zaru3e00+9QL2lHhCGs1RP0jAzfot0ZmiznfXUNxW+w6VcvHBVAmmqvOS5MniJ58SMP0olRo1ecC
Y5+dqzDN8+qiufdHJ6OkCLjVkLgAWsJw0BbQ2/WbEiuKg+Ol3fvfV9ZHS1DWOR0b2zaDjMlcljSx
j08taRHSib4OjyLorFuTGRkQcN+++GBN8ySO2r2f+eBXQ44VW1WlN//+5VHb45as6xb8wiuBtOfE
oyG6LjhW9D9btcBqEu8tc8cqLW/yLmuVmefHxUoK+z2PDP3498uLzz/fUVWU7cxqUYMbctqE/rFo
BiII2gy5w1EdMIdBnIJuoHDMabczx+5dkwJruWlRU65ibgNr7JdWSuzb0yKeHFTQGp1yywOhcaVJ
BmOco3HLQX32rYV/7GzQB14j6kLIFAIy0UYhKWRfF2qw9iCXILbNGlijhss3MzNNp3zAJ354HpsK
Oq9sYrJ0oeT4jExNSnSouam2h1LMpTtYLx2JJzUGYEnZavuG4Us/TxkanE2Hv1c0p3uPhsbckXyT
vPhqW5xrByMtS+mGHcg9q8wqVfuU0cq9JkhU9C820c8Pl0xVvGYF8uVphnW1h7ZmZWAaZUZHyGxE
FbGv2cdcQ92rk7hxA5do+J6SRzVjJOwvlcETXyyuafF83BHYkXRpaNhg4KhzXZAkekIhYrrVweu8
/BWNyfRFTS8zQM/yKlKCdf6+nLRpj7m64rQFUgHplFT85I/LqaaZamKI1QfqGx5v5DvlNk6hTARa
pc8xYEHdE2D5G6g2LG98IRe9hrVgCBv2izv5fGBgmsi5jtDc1lVqjI93gpsa1i+57A9oT73bWlbO
Km8Kdd4SoWHMSkJs7uIQRkUXJREqRFbTLAgca9FiaxejeJ0xnmtfZOB94QD86VQ3KDVByqh0VF7J
tdFD0g1eXheZeoD4Fqy1voWnxoQJBlhmvWoZqItwBqKssjH4YjV8rnm4tGUak/+xlIQuXG11mgkT
CO2yOEharXOORx+MiDRLAW/5Ulq9mBJLW/topAbiNJQ98OWwA5vRUdrzyKfzHNKuA1YeshsJp6P/
tz8XlgwbEdbMTHv5Yj6+skKtHL8rdHFQja4+N7Vhz1OUV99g+pW3vhnUB3uSQIDJayYckdj6/sWa
+VTz4CbMs8E7mWgLg1bi4w2g8IisQQsoQ1FhPVcAZnO8/KqFpnsEoZY1VO5CC+6wyvaDWREO3hNO
gaExS9lpzg403K+OdK539TV9uJ+rE72RBRlvnS8OZEy/eH6w1Zzw1xe/eSqcPl2DU5AmADeeT4tC
au3UvUv9YCO1VecQa5oVcdMwXEoXeYQXe7ckdjGDUbP8FVmfeeMB827sNo02vk9Y7VxjJP0jI4tr
qTmN88Wi/fy5wEyYimBp8THjl/7xlXiI7WPo49nRQ8t1KyKBu5kPP8efDXzCqGgwpsclIBVym/SR
8cV+9nkDhf8Am8HEFodD0pwWzD9OR6uO8T+j2j2WneUDc/lWfZaxVPd2hXGZTVKz/8UrhyFx9T6m
3AnDktDvHAy1remB/OOSfqRj2SCb8EQyczlvfHzMmJJkxkqCWS0v2yj9UD7HeL2+i+0aa7fCrI9l
2kDizJP8dUyZ7uqlra6iyiFlp495YvYITc2x7RO1X7/DR3LhesH4dOlaoqxRH/++qi6W/P9cVcIU
OCFx8JnY9lPZXK1cBoV2bjZDc/BAKW+dUi92aATKlajEw1ATHp57GrkrSQs1C7FG9N5ExRnRNaeU
V3g5TmgI/hkGQrPD/GIaKPRk3nTWsRscaPNwlXHioghotWj8pvZNtsavsZx5hiweJQltPyNHG46X
CiALLWgfVjDe99ShP8j8KYCQLaSNUW/235JR1yHI2swB0D7vUsIZbjBL4A5xObjRh0K50aLIXRVA
WYuk69IVszXn4GqTHWMGZQGHCLlsLQWFqx+QUJMxC15JZwjebNkLqBlDTJQ6eXhkmvUhVwjV7iiJ
V+KEyZ8UdrnbsFbKZWs2zQNTRMQ65kEXI8xjd0TR2qfKW2KOlPCeSJYWFPSdrGutwblC9a2F7Qf7
XK+jXz6WIWdEISC+wHzRnde32VlPc3VHOAgnYBOO79LXNdRssHHxV59QNIq1tMD78YtVfP3dCJMS
QKNpNSxsNpmAf1zEptOlA1Yk6qFITQqxvqFZMKfKTZhYD7Zh//739fanTYwDTaULoz+E1PTxelVo
jA5Io3HgKK3PZVcWayiULY4nZW8by79fTPtc1mHYbEB+IhmFrem6F4UZ2uupbMVhMFsqKmD49qlx
DH+HrKZ/T2iyMMuSzL0MxYtuaDrbpbCr9pY6GozYl1NoJU/fk1W68C3cTGaaV8IPUr0Kq3DMUNTB
J7zyi7u+ficGu4rGXmywpf2hRx1hOHWmXmkHKNodxPoGy1wGHQXpRz23lDoWAYV5adTQH4LmEXf8
H85UEjeNZvyqO+BonY1i4SQRY7lKiR9bPtLzFzf5affjJnUWD+AZDDPu9uOLHOWoAa9wk1WhMnbt
iDDfp3aUroQWN7BicmczOI77GLextifmrntMo2CRZDE8mTb4aap4//0nD479jPIZrhuPcHqw/9iR
uSZ0k0LT0W6bJuYzWn3uNZsdNMjsBxSCwW5ws34T6xiJ2EqcfWuZNhO1RlK9VEPjAQ6ScRtmNW1J
J7t34fv/0WO7wJ/GlFiAx9LHWzR71dCLNNbAsTptX+RjfDRD99np8n7XVFU/T8I8RteQZDuYgPd5
mVPvjWSM0Z7XB0add39/j59APV4jlRzgmpiq8GvoykPh70ZOpx2cvDN3ArP1V2yy2aBjnxnwYOvl
g+HxMP9+1T/AMFxWErEDUgRv+BrUcxqtiUsl1Q9e6njf9QZ1u9m08Zxis1oq+tidwjE1d6WT2yd0
etnmdxP4H9wFHlNTKjkfCSYmH1+GE3W9pxCoR6CQDvWbqUo1bxTLX2L/wBivyb6rxei+GWkvoO3w
52lTV+t/+yYAtDWw8wkUd0gs+HgTdoO/kNHr4wHkwSeJgfMf5aR4jwKh7bE5zW7zPt6PXRwsOsIc
38ZKyC/u4dLK/LMImDod/B0BoyjpKd6umkG701B7p0I99DQexrK3VNrs6cP10mnfdJOAKh+rG2uV
DqO/xyRYeyCnIvuZYbMxLixh5q+uFwFLVF1ZnyOjqTb40usnu8jNnTm1r8i0cGDG5+OMPXO2yeNJ
9QApOg5WttSQxWV1QJnABAkcbMJp0bl82ebzWD8fQABugKST55zFFnZ14MVpW0Re0/1rj4izgVbK
zoO1P5r2aYDmuitx3FtkXvGGd218z6kuT4K5xK4humKeeXD+AlUfbvGDePACSyzxVixmmZP0y9g0
x4VXie5nWXXGPqvNl9JoQTX6kURILBqPgVJVTxyMiLzQpODMNUGkfW8Yh2KcrClap4NnZAVFC+dT
YO6v98P9wJaxqH18Q6gMrHGmTWhqH2ExDc/SMHdUMNG+1dtlYY3Krq2hKzXkWM1ImDWXkdqlL0Xi
gWdIHO4HLcs2DNuikyl6j4WvsbaQqv2oCca659zLNhDZ2w3GNNrWyYficXDy5tdYF/oynxzik1b3
7nzOnbWDHAlRlJI9MZZXvuMjhgbFn9ADg7+nY9WnQi/PzBZz2NRYh7DE7txY9mt6NpYKXZk8tV2a
QeIUCCSdyt8l+bAqx8jdCs9+xonhNGA+sPZUhnuMYJrgPbNCeXspnNuxpkzRcrkl3TLc4iQVrE0Q
ZZJhfay9ans76H6/LEdiPXQXEerY6fEmnWCwsIGeRMTg8DO1/Wgf4OO1TlKXOjOJu12B0nDTB0J5
lmn3Mx0jZ98NOsxWZXD9DQ5a+hxVzFsSNc6WngxuZo0BnAw1/yCdRrklNbBGINcgTROZeSQEoV1Y
+XgbRApJyl2jZRtzOlkIkm3vk7CewC1vfLK1GBKerCBBlvhbAAFP/5BQ4/QWpM6EaBlt3ZT8kdIO
8X8VBFvuyt6Jf59VFjzT+QX1hd5JIZfyBfthYRIXYGXHyAvUtWFGfHKFafcnEOVJaj81j4GvZ5sL
ZkzIBI/h8tKMggfpMqH7HkaRuAONsddp1UN8aB1CWXlzxc1ADO/YYcife9k3w23vcPm3d7xTWLRm
6s454Cy6CDOZueGkIcURbW2KoX7Mx76f+3D9bgOzktsyinvG3XBWsVmusIWAN7G7nEZeYeFmlRcj
GKaSGo+0l/mdNkTNZhRSYdycxUu7E2IfEAMxH8CCv3fE0h1TByzdw8x+ERDJumjTyV8qIFEa65B6
rduZzXAcsw0M2/HuLlLnvm3leJs6RX9TdlCrsDhRVy4reabqXktsh/C1V6eVEJ7UoagWTZKTElA3
ZGsKQewlkUtgC0Og+AvNaty5npfiuSqC/hep3hslF+4Gt1a5863cXYnCYo7dJU9aZetspe5b4sXR
fd3b9lvX+C8uisulTEWy9tLYPsZFbJEpm3Y3l13R5zM7cwytGKNwY0HawNmIiTyN9beRzXlf4M44
q6r2m1HCViJiJ2vfS1lFG/b+bBPWKt+k4rd46dQtYc9mV50pe1loE776G8rvi5hFqAoxksqR+W9R
ye6nhNEw53cyrGltudYKP5qPLg3UMJTeresWYm3RBp2LeMq5GLxh1SetO68atTqG2MGv8BP0DkoC
17u103zfmmmyw3ONPV6mysCUXowcurYYh6VmJOSil7J4xhHP3bu55QPa2GwvQWj2S7se7l3dKbad
auWveN+wEdbk56J/ZV0vYT4zgDNw/9tUZVi8+oXBb74gJZenFw+WdRybcuuHY/LuwjwpZ4nph+tk
ylbFXTq6wz8xfhdCN18ME+YR8RfZHSZh8mARc/2gN8WwrchdWJV9ZWxUu8JfS4wY27t1tRyDJF9l
kB4xAFNwnXbR9LQ1gQQYd9dnWyJvxw2bknn0wWkuW9nQ6/U5zx0sxUUQ6zd+gkW/HqY2HUBvbjly
9CcrYVd3jOyRTIW7seeUHWGywIlF20kMClSiJotuMQAet8lQID+GQnZbSYyqcDzhasOg5U9CacBx
0xHiCTb6+qJq6vLW6p2XpBb5z7x2mcXZOVkTKQEzr5kV3BMvMayVLlm5od/uyKD3bqwoFqsyHuVd
beCcIzTdvJFR28311pqpsYRnGOT1w6B34cIppbnUtUTeJX5ytKwu3LVNbZ7kVG06jc2buyDcFYG0
+ZyK0F7rbLfYrT2QwAWYMDpLitLxZ4ChwV0L7/o35BhOxVEYKGKt+KE9kT7NddwaAHyY5pMtYEfB
zPFia2YR8HsLBEZKZQSlGqWyMteL0ONsU/wXKfNbSzHDVed53U7tUDgkkOwfE+a0a4km9D2l7luA
zHj2IhxL2IijrKuzEk6jZyiowSJ3tR8CMfWzyHIF6k2oDjtydfW5oxRAc1U4bHUH6olf2sm6HfCR
hxsY3ZWBskzGlqAyuFN7jRTemZtGxaZhVIL5DE4NXdL9zKy+v9McQ24x4zaXRkGPHtsieNAj1dpm
BNisBr11Vzhru/e4EtY7BIfZIYaTttSEC+FKTl99wvZ/BqOJDz2hygynB639pllx9XiBSi/lHhZY
wakwouTn6MLGrEjNIksQ2mClWOQ9m4J0kogeT+u4nZkO+3MmhsI+2MyfiYkmWxdq7/AUD4qyHfO0
WqamXu4ztuY1bU22sdVUzA21kGhZeZAbAu88udCNCsiHD/zZbUhwY2rq3OHgwglZhOOmYm65yQ0C
3phA6DB/qybkKx8xIl4beJ7OAyPvcOGcvmWdog0vS+Me3wf7lOKouhVmRlq31XqLKOZJkQwFRB7S
Ahp8ZtJ5GAyc7Jo8V9aUQdpZVawNoeiQyoGXJOOFwIb90YbylHrZVBVPVWnnWdY3Fa48Pz/y5anX
Nb4ZJ1b115yygiaixPiNMPSOb66mj5vEniN/0nUFHeVUR6Zjm7865dRk9e4Y8gVYssF4hz8dXZVK
2R6qFw+ngTUzKyzgHGsUWxAcHxK6Zr07el/vSwc3gZnEv3IT10pFhEmmNzNlrIrvArdEAFBms0Cu
Y/dYQ7F59HKpHGQWIL0yRijdUkPXhPsPuy/hkw0uVCTMIJhsrUEcRQRIthyKXmn2odvVc8KL+vsu
DZArGNCmW1jQ2QwtQfvAgKn6oTZK+1IzKbvNgNXkwiqYQEsVUcjmgvLEuq3/SCtXeVGpejNcLYzq
ZDR58TMrdSbRle/Hm1Dk9OO63TVQOKsa0ranB5u01ldBao63Jbfzys6Dk1ZrmQDaMODuihFBlcS/
9VvQpR6ehmR67VDpnyuZi/sxzo84b55torHOuGbKDftoizEIrlOBpipUXSlfGfTbzGW2rlNoLEnt
mDxS3CpFnex5ytxCez7PsTxYkK2Lj4yd35uuGm2Y2wxL3PDMWQxN8tW3c1iZkRQr32i7lWHDBh0z
f0tCeUoREQQv0vbf4G9Qufkus67Bzog60Qu58HrIPPBtsV3024HMWaQeeOMa5Xsvc4j3yEdH9Onk
u33Pq7CoEdfX7j41OyNdQNwVP1h7rrPpp+xfbEoiWRIGMclvE8N7Sa3c3Hu+n/9KndzqVsRu+c8F
Fsnhczyo0wkA8unPtN4oX2TrV8pthBbHW/YhTP9bu0+Ub37Q4v2iQd+mURnWaAPk3FUwfPCwbUuk
sR26BIs8bAL3nYX2RQ/jApWf+hOpF+1QGAbxKSaKw59xDkRv7IgGFgx4JiVoSNjMlrgj6bcYwuBU
1+WO/VahS8bmnNS0ahulqXgib8wIFoHT9Ie2qpzm6LaeT6wXGEIRrQUG408avkP892QP6k9yAokZ
xhissXhNl3FBc9EOkYuGHonTjGmUfRpVIzXnl+Hz7/ohtgrszbzKcg95YDSHy5z6gtEWUwgLk+9s
U1j0sfrQU0UnrsL3rSctn46eZHw6l38sVLVgWGRFneGSFNIDGb4GEelSe+TTVCrEzmd9+Ucrl3or
nmbeaCUsktdE0q5EqU9Ao1Efo5GlUaqJtufQZPpoAUolSVC8BmHZvbOfQx2dWjmOYa445bdCH84p
CmTmPKvQUdVFB6m8weA0zl+bCJeNmdMH1q8m6Ex2o2kvi9OpIYBjGaJRzMydZeGfhekQdLc0CbKn
emp4vaQDl4WDApUkkOx1YiBAeeYENmOWppf89GbC/upIsO30uVXnfFS5Uy+pUSJ7AbR+Em5cHRRh
12fDdMWKKDI+Q9/Vf99Gllf8BxUvv+ySgqeGdiRdjliGYKLqRHI7JqO2UqMcIT5+vbhD2Sm4qKb4
E4LGL/e9DmsFCXm/csb+Zkj8X02L029T9MOG4+AIzV+Zt1qZbhLfcW/YHeyz15Hq45OSts/4iTPK
Xe9Gidx4q+AecRuTlIZrXOw9II7S7/hm7W5OLBOeQKLW7rO6qc+8dp4f1SacfOLzlnWE5wGs1+SU
CHcc5wbc3G3uKyvMBYu7pK7ifZEq/B8vfrsgIVoH6zurMH3W1chdOCNdhNQi74ejyJEEjAIXWcdT
/e9poPJwKkJ9GKRMD8dGnrhR06o9ggXjiqEY8SoeEDn8frEd5jharwEd2hFGQZzodCdxuwCDMu8j
tKeXVzuGqkoHE+HDsEQki19iVSffbQrvhzY1smXQJc9K7HMYt56XEEumJUitQusRW0I8PyZ4phxV
wI+ox98KWuQ+9FU8LqkQHpSg5rBlH2R9eG6gr/qIriHpmIFcVnAYAep5EXA2jPCQXW4aB/w+UQ2i
feYFk/cNBhXp0u/tfgNSPmz7Ljv7SvDdJpr1EBZjjQteBSdZ4g4471q9ue2wL5lpzFBP2IKV745w
5X3lQ1Rma+CBicJRflY2CCtEadg8Mw94+NSJKN97g1tjBIbfyWwMA+PdDHT1RuI3gyvdNL3Mk6L/
rtlNBK6lUiYOjRuvCklclOu1441ATruRih0vO9lHh7EMS2+G9RoRiwA0XqzwseBTDWV+LOzh6Tdx
yrYwCHbb2DgDYz0LKOnBLCrM6JtSRXJR1QZkmgvFCLdt/Nl71z1elnvhOe4po7ZA0zF93VGMBzVo
iHGq+/gxmvBr1cpcJEZaYeko3wAELA+0pOgUdiMjAIQrLAXrOsVA4Ph7OyLqAhXJCFGd77FG/1gH
Y4ZcoD5bE268VkO9JJOTkLJai3IQkLQ8BWKggDeVDucLRoWMKUba7mRh1DXG+qWXmfwbBcUONpbB
qvaVaaW7evINP+p2Tl3rHy67G6LR/EY3zYegDOS+rSj5VheU8NIigXQgVMJ1Wzu6Rm6ey6mcvLR3
nEeAhZDpJv8ULz/JLDLyGackOh81kqcOJsJ5vGzEpcqPhvG+C2vSFucEYWERDBtgK5S+3akMq/e9
juN9j8uCUMZiW2RF+90sLXdpYBRzVNXSX2WxEr2awVBugl4sS8s094Bjyn0KBwp3D5C+HCOw95pg
U3vGWksQE+TlayxKfOeg+s1jchPvL8g2dnv1zko6mpo+WXWFKTY1vhGH9MKPmqCtCyAJ/S57Js2z
31qVh2qtG5Q57H5vSYDKtCO0WXUfVWG6j+HVnMhA8ZArNO2+gS2ylva0sea2+WZgY4k4jIPP9/xm
j5lIQbxX2P1idKMCi5DPqCLoW5kG0Z+z1mUzijsq6D5Rk6NaxNlNUg8+MwjDebfHAcwGbmmb2s33
IVGbDZb3ezJscTtr6mTO3MKlKtLkSkEpcrJDzGLxHKYqb+WQVzPG6v7eDJggC+SQSB089POViNj4
a1xWlzgWmERG+TUZYJETNz80gev9tiEWDxv7PuzeG5PRanShHV7OedtrOaMwTGc1ooVgrVl2zHuY
BkCZE2Du6ZjkbNWBd8rZwtegRzbghTrcX9YS7GFtlTkC0CBrU2RDTrlOwWA3CFknHxwz3xST7YmD
CUmeuuqtphKy0Eb52xA0/i0FDUWZGUa3aj3eRKLVv6Nurc/xxMOQuS02quvoK6dM/DuN7mCmEfT5
GBEq8egKNdo7DoWBlRpybYa12CaIFlbI1PY2TfWtkyn6D9ZT8NpCq0VAyor/YgDxB0QcOtuUBMI2
Ax3+ChEnOhW/56xm3GjX8SPg+Q85BtmWPN2Iqb2ZbtGpyXWXlMl94LfPLb4rM01X8OQOyG36+ZvB
W8DTWsdW5x7/fnefWSUMh6SKHmCilNjXI5qmJ8E1zqPxoLJe5xHsmuhCMxDC15N5m0XhrmlSP12o
eeE6XySLX2j1H+ciMC1VQUFjIRIxjStWiRsTT4iIVRxajO6RYzl9/nrZkUGp1CXZTsWd6qtPXRpj
+5LVuXE08sz/GalxBuMjCVZ/fxifB8OoFiS4k+3Yf2ApBqXTtY2ryEOOaSxFaM7cQp1aRtUGFYwE
m/ffL/iHB0C6HgmBjmpMGTH2FdGLcrsN88RTDojBimUMphghtFOdH5o+qAcczcW9kvXtlAfhEHKr
9TQ73NysK+pyawWW8/T3G7osxo9vhBtiajiNd9GK6OLjtEwPBDVBPSqHUYCR2a7vvJcj+K5aut0K
O9JfMWrOtWfIYWOT7ksgtncaapn/ckSXTURzlLQkfxaLVFHDJQah7k4lPjeEUijPgg/+puma4Iv5
2h94CJJVpNoauWO8vGuWhdo6elxL3TjUKYmfI9adZCz44EYREm1U+t/gPddHrOFIaSYuEx12miq3
dujGc2wH/bvUGY1xBv0HG95A046lWuNV4OHhfjkvZBLL098ftDY9yI8PmluGk4mzjBSOc80PzUSU
+mRkmwc7suNbW62MVYsD0zpA0rACUDZ3dUd1Lb3BfO37slpFXveqSY2ueGp0wJTkKhoG/6tPclpx
n+6LE0Mjccbi7q4+SUQqeNAppTiQfxw+ZZntrondbM6VHcWLAOEniQHhIiz7nrbecrY2Yx4EoRB3
7jBOsrZyKoTwWmwX2DtW7w3ajUXrxl8F2mkT/+H6PqdoK+4Rsrh9zUWYyLWdpwT6IbpMeC4YWDBE
+WtAmT/jzlqASBo4o4zf0iCMFp0+grRO5eLf3+TnTYOkQGjgaJ4EO+g1VZKai0NHZeB5Geiqfjv+
cHAvh4HlJXt30gn8/XqfOTdcDyIeXkBsU4a8IoZ0eoFECVe/g5G5eJNW6TvjmHSdkTANOU+auw6d
9qYr85YhDEXB36/+B+osDvtcGzqm6qBouDrN0JS3Y5zyqWHYXe87EknoMCy5b5wYELtut0wYoluZ
YAvQ97DzIrMoTqaP81pG+Pd7n+WPsku8E2ykr57MH96EBjWFlzCxe61rAQNOp5mpdpVFDges2QtB
8MIzY2Ccv1aGW33B0fnDm2DPsSF1TOcF9I6PeyX+QYqAamkeHM7OG9Ogw2u1IHtI4owxTmKQCV02
YhkjVtmawrS/ouN8pggBm2rmFDKmOqg3rl6FUmq4U+EleYgUs9mgUPFuUpKP3wt3qGZaaC60YaIQ
M+J9akeZ3umDfKwcQjrCCPMar2zbL3Raf1oc3BAgqzVlBGrW1elhoFbMjdyyDmB21rkMMw8SnxF6
qxxCEUCGZWOjwjzBL/lA3EEhwz7C9cL3U8yNdQvj/doPvneq173340R3+Pvi/cML4ynxqCFVs2lc
H245ToqKZ9jyIDQimzEzFoywmqR7D6chbUR87fulWL7sV30/Mpr4+w38gZfD4YoawNSmbDcw9Y9L
htxWApf9xjwQnj7cY74tgPqjeYYN1S4z63pHWhoJHkbvIpHuY0xugW2/WDd/OOMlPAt2EBzKHFKe
rjhSKB4ya2RTPzpms4VSnjKP6+t1O7qMQ5VxfJF9JzE9BvZhGCn6lR6cIitqdkbme/9N3pntSI5k
1/ZXBL0zwXkApAtc0qcYPOYp44WIKTmTRprROHz9XZ6Vra6qK7VUjw3lQ6MLMbiHu7mZnXP2XvvE
SQfLIW35NmYwVuaxLT5L9EbXvkE7pU/XKSbsihbhP37p/pNzCRPFSVvCxwUNzZ+WVu1NVJICd5I8
7XF0rILbEWfjhSv8U1VyGvuN3t+O6b9kQX6A89o1/3b6mQ/SkYYiy9XP3L2//9ex+Bg62f1Q//C7
9l/d1VvzJf/8TX/4zfL//Pxy9tVt3tTbH/7jVEGp5Xb8Gpa7LznWvz2LX9/5P/3iv3z9/C0Pi/j6
93/9AMhKfNXdV0ZM8B/YeKe80//OoHw/fr79/z/1i6jnfcPESm7vaeTiYUzi/Zq+pPr3f7Wdb9x7
+BegISTb96T7/mVQtmxge76D15OLnGN6Pk/ibwblb2iKPJzOTKw5/3z0kH8h+/BPi8n5KVlFkubT
qkaa5Zy+/jshY5YTmxQM9XevtMwH3H/OtoUddU6UstrYsM3IBNS9+9/sPoH5pw2bh3WZFHLZ435t
0X36kx7OixrXWWr91A0dlOKxCplBddiSXkgQFPBSCeY4EQua+jbSYDlwJo7Bgy1K9e4wo9jDdna8
M8+iX3YwfIZVe8Gs136a/TLIYtuX8yeBQMV54KeSUIXS5VeUVl96W+bQM5vwOMLlkqHjH4ly0C9k
PrqEMiIw8I4VzVR/yzx7uc4yXobELn2PcJFg/Il7qMKPlne7Op6c3yFekLmCIzjwXEa8TEJ4THu0
Z9Q/VEFK1/eAa1/Vx9B6TgiygFfbFltSG+eh2wISCwoyjn1X1mfhPMBtyZm2UbbTdgOcQKuXZJ6N
CO0x+qA8T6cNo0jR3iJCMd9RdZbfu7wQ7X7OxeDdhUXnHF3kpNkTX5r9Ip7DaDV2wHecOUENdBqk
chjedxZoQjrOdp5Mi1wF8GANginK6R5JaJs6YGQF62zM9k0+zHeiRooEml+G8F+5n9MxGc1Dz6IC
hoB5jgHNNHvFfpwRvO+LrjGONForjhV7pkuGJTgDjycBpnd0wpudtQ7COiCIzKMkPOWtMw0kOHTb
kHtPP9A7JeokUo7udCuKUOUPedC828MkGH9OXjgxoAE8ODWr/yqqbqiAeWSYszJv7EgyhHpEkyQa
m3FjrXi84sqYof+SIIj0o3KsHqavaCrMnL7+rgIwxPG4WEu4MaOUDMlWWS4gHmMcsJPYDrQ6NZeC
RGHg2+aFqWpz50PZeCwG7WNLDRcj1j6v275rQcnGxqhIlupSbCEM3GXTH2Z+x1mUudkFYQg8dh6U
XyO6g6+GCPOAgW6eZkkuvfxLmot2N3ThsZFkLeBVcPx1spJcdhCdkyE6QdSMyMl2szHxhiYbEjtt
pssTZPqUCeNRMtehP1s0XtPi02xmlFq9kw4EEOSeEztyEp+Mewn98s1CnMMJ6R8p5ZlmaDz2bnwy
o57Ii9NEJkk7tfvGPQnX58VJ90Has17WsCT7IF+EmW3rKm3cjTtm3l1UCvnZRFFxN2WpfaKdN8NV
Acr/yTX1qRWNXezyxPpVCTqR4a7zCB9N6mpS50GBEXOvlah29PQlkg4xB3uL3GMeuJnXS8Tlawpd
rK11XDsd6Qd0GwOoeCuPh7LMmRA00FPwY3CyNIyqhTT4uKkYMSCx0Oi8cmcGYECEKeweyPTDA/Iq
cVtWWQeECIznsUdA9H32pPfaZdH67CATCLmFleMNVpbivqzG9mptjDXbLMMU/dBrB4aAVzdwzq2s
pl4OwQS+uMzymWzQ+7z62XdbYJn0bAYquiPYcXmCyV+/uToiCCBNlQW1sgNVF4e6PumfAWrddG5j
L0kYoa7bgtOvDLriTEFipgNuRfYQ0MoNSCFgjxE5KTYMNa/C0oMnrCs2fu1VYVKnXnmKUGcSLH5g
yZjuKy8Lhq/CWdaeQeqqjhF+NpUw1bbVxvGaFnFX2VIjMdCxmbPQ9xSJzbzbjENCdYgwyd222K3L
Uli0vL3BG3dkVIYmnjfheZ9N4AfeOemekMU2npgANpHdns5kZRBhQJSfjbaapWrOmVtkuxCHy5SQ
anWCVOpRGk+8yVAy10Ej2EB8kvtbAd4yjPk8nbD9pWdVAdF3SyvRooH+m6udMcnQf/dHg3gvRhtF
UO1SUVQT+b0ibNmKbKYD3mbNV1BBx25Yi3Yjh0mtFMJYFA55SyoZHQ8HfiNuqH5pbX614yj7qnJD
ctTnBX1CtBdNExLyQ5npV4IYlxyAtd2ZhF5EQbUcUoNr7JBEeefTTeWIshJZQR0JDn05dv52DZuI
PS4n7dAcLgPmHNNxkRGRcbFZSuk/ZI3l0t10yEoCZ5OPiJKoGaqgTZaake9Dqqvc/j6YAsnvAHwB
I7jqh/QZxJr8sXh9+jTZVOQxsgjzq7NnYZ9BIJ/6OKjNsUqWcoKLmOYuZ52Xmy/sdumPVU45ySZm
86Os0hCdniJOIDMMt91KoHUt0bYE8jFfTUd4hhV2q3xANb7N0M/e0auGxJNl6twwc/U2NgruIEmq
iEEWCKJJSe5YlGiy5LJtugqriLNyKsXG7zjHsT9QlXKdxvPC5jHkCZKi7oodC/Uai5fB/WLk8mwI
rHLacgjZpIJqWD1xyKDtorVyLH717IQ2M5o2eAMzUYItDITLZ38mog4iXLd+SFB/SyzdceTjXWHv
csJ8eBhbYovQC8NqZzBfBXco7epx6y+2qhPbETz5FXHNx+C4uM4jwTw2IivlfV5Z0/HiT/yh4yJO
Eore0AOHrg+SdicIToCE31YLu01ezrf4OcKnteqV2jLOaLwNyklkFlwWlmE/d04DKEr2gCfqMpsk
k3Gpv09OwJbVlUsexrV0LTY6cHAIW8k5eiR5qtK7qJEUhZFRWWoTFYrpOKbkusYw1JUEa6LXT5wo
sz+h8dqkE5Mo+Jb5fH7iBlQLUuWsEnRMa4SkmygqOzsWxcqPu0QZXLlkzlYbE/MD3LywArfIlBeh
MVswCCmIeeZFlM9RmoxDwR2EDVmPmzYqhH9s9IAjkYvZmCLvYfviirP63NeM02MPvin8s1IjcK4Q
kQSJtxLKtlkHjJ1wDF2r3xJA2/U4h3PgzBDl2dH9YalVAu09F7DjfBITyAvpl/1KB0PsFoh0t/Oy
BoRf45KqzyQ8BHdLK5uQ2GX1xjVhmoPSv2kD/5xhdn+gCkagq5GumADhR599KWTHxb4J7ionEvUS
THEQxZUyLItaPNUMcRHz8RJ7QYq31Ysimch1Lp+nSRRsvnbRaCyKlvwclRFYu9la8WbNaE+XBOIx
UB5ome5NaWlk53rGLbialkQV4bF/ZP1iJiZawCti0trXCCXR0VU+e3dZVwRxVMH8StGc2ztkxhPz
alUbJK3q4Nqk1Um8Hzk0CCjX+WZaSdXZzaIynvnL/QBleKYfDJCKYyyXgLACS+aZiv0ldN86FCoc
UZHzRT0u+HS6qVWCW1MNu13eZNczAsTXsAyHj2UoszLJO6ZT5LoM2cvMbeEmTaf8OMmleubdGs+E
PpE/A5QDQAxAevxAO7mWcNIKOI39ajmJW8+Ewcz1PEBLg1m4J0wHxvboEXHCPCUsv4NjIyi7HhsL
mu4UImlA06dXfOYkMqIp01WTdNgFm41Jtt99jWEqg4Lopy1mOrhJsarm+jnkqoI4iumQjqnKfe6D
XPXZwQrEtXFhOsxT2BvLNEGeesLqC3xGqHaZf8dkH/qX05itd16dk1iYWi4OQWeNbEkoWVHd4PU2
fnh2htRQc2FEuGAFLy0L/kbWpXsbKRWe6YCIIF78yrWSPM/8mqWA++Ksj4LJAwvHjOAUAupDznRS
BpKVir7aJnNeG/YaTeCK4Rs7RItsCh5X8CoOjMUlkKpqegvRq1NdlvN8OnrQiWI17UZ8olGxhjoh
p4A/QoFfLSAwWk1P4MrCLRRZUNqDp/WHOwvIm0nwIPan7aS807dj9isSUOa92tOtGG/a3mhI6kAb
Tj2DZf1a+lUpE+EXzo4RMltT0HrtdTBZyHeF0m4CxhAFbLa0/VmnptLdleiZSD1uLAOjQ4qEA0jC
2FyW+PbA+/J4zBTCupw2fP5y/z40iYXeItxr5jgvm/Ua/2aDbqFAOsJNoM/o5pZaotv3h5x8qLIP
6ePiua6zhdl/7WQqjQkmqvyksqsTYgYr46eV1sVLw4fgEZQiGk6KG9LURbCEeSLQVr1nYTB/JwGV
lzu0Ouc9XInsjXEPKbnh822+trAprkAPBulJzus+DraVpmjQ0u5G08gniaHreD5VWZTvlWvyJNDE
RneAe1KDZyzCh7qnWb2ZhjrYw03wBHehyWBZCFNzBbHGnmgxex38Q+C1zOodmNBRUguTukf1xnqZ
cUfGDuuMp1xttlXsHYaM/KSwR5zHhqNy9tZeg85xcqjxfBKDR9zFvkz6+bRNkQLHaZi7hkmkyshx
HEfRYjcbDmMs4CYDtpexCZfbMuUWAtSiq/RWBanFizydxmncqZj3cUUslx1mirpA6ugIrKFTDp4v
IHJ871iaE3EOrDlIMq4uhFkjPJWs2nx+kZQiv2yqf6n19D/rK12Lr/ZeDV9f6vgm/gmaS57zD5tL
sI3/5eFtKurfN6R+/syv1pL7jXFdeDI3B4hW6C39rbUExc7y+UeMA8M+G8Pdf7SWyGMw+WdBOHJI
andOFr1frSXb+sbv4YvMUrDmMUD8K62lPw+maCyzHujmM9L1+I1/Huky8qvscKXmrSMtScTie6jb
cTkNP1Lh5D3hAXzegiyxykohyvcyjGKounTpk1IvDV0RpkNrxbv72aH7S+vpn22lRLy1/3UXcj++
qa/mrX77/UI5/chv6wSt1TfbosONp5ERK1Ed/9GDNCI6jTZjgDDkf7Gonr70tyZk8I2JvMl8DWMF
jcrfrRTL+cbAjTY0q45xM7bLv7JSYFv9YYbpMSP5CbuCucUoGEXzn/qBKGwq7axEE7n9XGxbYfUx
Q4Bq07TqxizCZqssr2HfzX7gfmsfIGEZO6WN2zkNDnBKCeHNheTC1CJUG+3lLKWVeWZXAS27UAbb
tMr3U9sj81myiTuF5bzbhBRtFpfODuTp167Emg/tO8YLPF6GhVsgNguIuHTM2yrUL21DIBAZNW+W
AK2aVTr7EcwhPkjmzok99T88awUVW/pkPDh+soLa3mtR37eB4e0wBBMXIceFIi5Ezz7mo40W3VEp
Dss6F4dWjtlOTeZDZlHQOLgBNnUehs8q6k21qTPq7309kMIOpab6WJRQl3SsSDPvTf9o63mBvi0y
IMqyrA9pwZw5rOAiJ1NKKTMWxVUgsHHyWh7DSeKbp/ej+6DYQ8awN2WKjBuNQBY7k5AXXM+KIG5z
jD25M3ivfTo6yIOVeQTecCVK69Hk4kh/pfL3a2tkPyIPHnAsougK/UCWUCO52YbE6O8h+WEbq5Pk
CTaViMnuNnCW9STNZ9NL1hRHVw7rzqXH9Lg0y6NnRfahZ+J1bPOxOZNtaL91Q1tnm35RLgY7L39l
mkligIXRkm6FlufgNL+TGLp8ekEvL7Gd+GcS/eZL1xvy3e76N3NdWjeusNVxeDm9h/h+QERSQY6d
eTWjaaWPCMkIk0lxNnEzvaYfx/3J6/rzoONQ95u2f1DcarkOSSNGh5RIYdcvq5s2Z2FljRsAvcNF
SEbGJ3JWmAlc4D6LAeA+BzrXzdscwZVxVFNfqgOQCIXesZqbS9wORrn16Nlxs/RKL9FzqtE9noDh
kWdSbM1Z3x40bV/xnIZ1VQKot9u7PKvrMsaZgbFqCtaEYl1dIoZ0Lsd2vLM8m2BvTdZi20LTIqM0
TMwhfPanmmTOmfu1Q4ki6mcwld2mWcQTIXgE1A7LvUFD976qneoi4I4DbqWndt6McklHojOCZXkW
puP2L9i0u6PXO+FBDVptPSSJz7MxFbvCKoKPcC4p98n5W+9J/0zPG4QSmyzzl2czneRunhp1X06q
vWwaL30wuybal0bQymSYPaJuBoTYYxkSD4nB9o7mLkYi0MQvIMOdd2zyOKxMtMvbAo1ed20vk8F6
aJxi104hoRKNP98AijcErdueK1VYnuy3fgMsWRtmdxCevB2G+QcJiSCrpw4WPcqAGFdMvVmZMG9W
FPnnRQiaEEnKdZ2mL5U5bww64gdjuu67YNzMnovFcfCLQz80X+NMQxLbf7vDSkXoqBvFVICQqlt6
GkCpooRUoPnBAuXdpmUig8HecvffjbSs79Iiu7JL+ZmajvpS+SB2YxFZOWw8lwulvnCZBxuPlfTD
vLgcMqOu5ZVwq4IwQXoHa7lsZUAAQ7TzPVyK3Yb+7vgEJfdiTX2H6I+q+lRp7b94XevfpDJ3z/se
/eygblYoXoQAKuT1yp+Rn6/1oe/d5gClHff3CeVwWxbeh1IM0MuZC6idij2A6GhbuxYJLlmun2Se
OletcYehYfGT1Id/4bI/YuIl8Lpuy/IyCqv8exmp9Bo3jz6mRZMdEdHVhBk4bbrLGXlcNaNUTFEN
Z+d16+VM/jaE64twxKYL0vrdXpyzyIzymE5uS3QkYegFUSFpOpAzWVsbGZm33jpfpKLl3k1dnFDZ
0SylZNoZVV+dd/33foaM73iMCEStLtqlD2+GOi22Yy70NfxyHN+NUz41gTnGokbsTvhcT8APibdG
rNTgYQmwaNCYCMTJGMdeZ+GIKLY032lmrB+1597OgqophlKmzyAu2Zu2yJ0fOvC24LDAwY96uT3t
mQmKgePqBvrgrdYF7xfeHB9jQUG2N9LVfoyhGnUPftXvgsK3rsPaaA/tbM6ftlfVu4mu4U2ULdb5
rIp7CRYuCYale3AY/SbdyJhLAOCgTR0gILWH7NBoAwmvDkRiFbZlxq0y7+FhdHdakmRSzP2LySTo
QvVlsAVu/sk+tZvh0ye9ySeum4cyDsaIvk6V9+s91v0nL+sC0ldyYApRtVl1/YyfYoL66GUbxyec
aUZncZPZM+sR3cspShSFdnrp4Q59JTeg2IRZhjY8PU1S1mnfBDV5P0zdwSfV27whaVtZTTLY1SO4
nmzft1Q7Q9/P8C6rcMdcKHsIVPZI8vrA2yzDTVcF93paX1Y9Vfca5xLQ5EmTp+01B9gvBMfMY74b
zbTdAKZYEs/NEvJG9hbF0lU2j1cysput1dvhBYMMYHsFcjNFfutFDsnxUI/TQM4755iZhvyhEzfa
NgrKLRPGWCKDSniKtJZ6Qr7McWBLIRrVKVM8bNZVxaxi241Sk+BbYmwM9HBBBCX0lflEmsQGvKgq
fRjndVeO7su6NnSDtdH3d/k8wrkCq2N7pXsOz/dnaFJ+kjjbOGzzLdBhM3gy6qzaG06o7Y2NTVC9
SSna6yXqrlvL3tlcMaq6fWLr9tD72UWitLK2tEbarRrycuem9kG12n22sNXtJ5kfKCOPdtDfMpid
EksvJM24Q+Jk1NC+fzyhz318QLSFmNI2MS6Js2xAQtIVYZuEVrsrKcez4plj9U3j7yptAs+Yl/ox
09Ub9BQJBjucGsrfLqa6kmsq2BlzMtoWgkyL7dz5iM2Hj1GgRsx0NN8bU37DVfSu0Fa+y9G/YZ7p
yJuRFbHgDqedv6lnPcaseXYuIDMf8KOte6GqXVCf7ml5SYtqSr1HbxK0WNJ+2TD1je4nu+G1nKIv
Lxrb40izLNaz+zHLtdl1TMVvjYFZaBymSlyLqrz0o9AE2Tm6erLzTcRAhNF1zcV7K0ZkaiqmOVCs
R+wI9rhRpHNVsBPBCx4riBwktzjeXAZnRqSYbecFop8zlxRH/QwVp4g+lkUuZHD/9VLnf6NqIwBx
ChkelQElhcXGdlKV/tf10/99X76K39dO/+nP/1ZMnZRKv/Qb1EeOHQXg523m3sjP/l46mb/V3wgc
qJAgilPQ/Cqyo2+OS+lknrTOvhP61EJ/Qb/xU935O/UnPB0XLZl9kpqF8I2CP0nf5sxLJ0OoV4Kq
hL91NfZCtsUhMxlL4oRiJOV2fivO8lPE9+AsAxATy6WvUzViwLPEeLBOY2fQtRheUfYMuN4I/xmC
DT0sc+H2beZwhv/6svxnq8ARAf/DJdSqt+FDFR9/qMF//tBv6waxzt8WDo4U/v+vKtvwzW+oFqnO
sUSAvnFPj/NrrRih9w0Zp3XqotgBoh++9lcWC5aC03r4+3rxLS+AvUcHACARoh84138U/IjFJNm+
DCPG4uNSy8FuzqvKiorQas4zZ0hta8bqFoupaSAx/hDAbpR5k7qeZdxSJsL97GPsiA2WRugCsAm3
HaohaRydPBOk1deQacACBUtJiXRlYl+amVlkaU5KrsT84eyHWq/uzOXFc0sDaUA/zvq8dXw81VdM
ZqjQY7cdljAe3JFIo2EywNOSHGTNR8HADwJtZObWocyHZfg0pdLNdmm4CX0oF7hKzHByabalRmSy
HdFI2HuoVmvTESSjMkbbKpUGAABG/KF5WDyX4QPaiTSqSg64cgJfPueOMjd6aaxqR67nellnoJyu
hOJAPpdFzYg5RnXUdx9ydhr1vHZzesebF226qR6DfFNaHBDHVHbR9FxJbusWV56Nm09RHetsiXrO
bqRCaJs88cgjtG9R1GMLM3KkoYx5cwzGNqD1g5cG8D/I0KatgZ8mJ4FR6c86cnp1gffUv+H49Doy
rgjpLC/d1Sj2zJ/pV6io7s/QNFlYAHz3rSLQIZkKIuqAQuDKS4zG7KI9EhwzGWn/PGmtBxL3wO2T
aTVUU7YceLFwi8/KEUlr1lOeVHow4nTSrjynVuk44XENqhH0CN3lJriYsU17ibEGq+Se2qQbxDnt
Lu3wHzNcIEXrUHpSrXuGixDC7gcC4qsnSSVS/pCE0YN7JkPKYXiSFcE1btD5tPcYQY/fje0a8mc5
lrzTThZdDCF5au/mCLomVBbiooIUzKUmllDbbp9ksx/d65HwHzqMCznoOUqrDXlGxvWIU48OPNHT
TMg42xeDSMpoqm7WBW1SbFZ58xr2Ot/NnV26iZXh11/dLiND3PAYUM+VTXKpA90C8IGRgn+iPpnr
cXi2Zd+1yUrIm4pTNs3HhqbADUcAfRtPEDq40nkYEwN39vyjtYSgdkbOosmSDADc2N0kr/vF4e2E
xQVXBTsgcWeQ4HK5HOSS2eFGOXOT1KSYWpfW0BjbfG2G4qibGnenT9PUvADssTgXxRAMPrFdBsy5
OM1lRHoXprdQiW1DMlGbDCDSnvyuafVbY9XODmvRekinxcvPR7zOa9JyX7K/Tk2ObdbOlPG8dcYl
uXiuPLgLozDWhMQijEhmoG5q/PxmzisC3IbUoSh15E7WakXpJlz9hffYeY6g1eC8VMaLHkcs8txM
OWm07uqjstf6PhLumqSoNK1NGnFd71ZTsjhHipiTyExeo4Rweefz1oX/MqYut8xRwJs2+gCR3DQh
VdpCXAA7E6RttmIQLdH3gCB2tuO4hoeV4e1WY0znsz86VXh0hZWRImaOUxErj2inD99xhufaKWtx
EXZ9OB+QlclqtxiBUVEsFk5O5lC+HqZTxiaGU8NOL2c4OkcdhsWdNc3dc6+z7lFBpHleqiUC84Xk
YcMmcao4bMo/AB85c9cF212zbTtv2Fq4omkBze5+JW3xRteBbcHBl36WlGHWQV4Tk5GMpRFeIo0q
jzZNfZXoMhqOEhsm409iPcmv5L6rIL/qahM4jbOyIJbgKiDclTZQ6sOq5i57hHQAX91tQkyb2nYo
N8clSBNNkmsPWn8Ikzatsyvm4029qTrX3ikBPPF1cFdKf2/pDZTpHXtHoqUhrjVoNDeRLYF0BjIe
/9TaI1bL41hEpaDL4Dj12ntKQ7ZvglNXLTflsthWPPe2PLaweJmjz+nsfbeHrrxZRRaNm7TyLYq0
braY0tZKp5dGOjf3nb/Iy3JI5/suiKpdLckU35i1Z93lfe5e04pMiZJoeuPH2qiwAj7UIdlYANL5
WLuDZd3m9lKn3P+JSU1QA3rEgHVNAYiQBLBuTZ8kjaQ+cZfI7G96ny0Gnvcgu9000S27DTykWAe7
Jf1WFoX3upIAJhIeY2KcT8YudVFT9oc2n8XGajPePgfFCkkFGmlNUrk4oGMsTQNsMz7xxZ2vZuNi
dURbISNsi3MGlAOqtrQLZor4tLv1iSpBbODgFdYmeXddiIo4qUeaDQREspOHYsm+M0ecHvsU321x
yl9Yv4CRei85+1Ifk11t8jbX9d48fZgyyGANBXTgVNsS7C9eWcUiiUsly2vhMYXcpnNJ1TW6SGcM
X0/RFk7KCbPgra1DeGLdmQfZBfQew+Jk0OMnVffO9PH0EKrh9LXp0R/sakDgKbU5Q2l2RhpKwFpW
YcVG6yFx6W2r5HiXHrpXKy6zuWiiB9wYbmzlmYZsNATQvWNb+ScwUGi3pwHpkDb7yTG79TwIyBJA
7Bq2m5TuiNjN6HN5RiN7PDddleOZbxExsvM5OZw07L077klgeRRbhE0YOOoQt2/GJDDLztq5laXP
Q2xTNq+V4Wdn2WjmpFfaqkFl21lmhYev4YBOUHWmy44z3rrBr4yLeJFZMF1zZ1rY/sp6P62KVwvS
JHee0nO8N90IGJpIKRYRr1aDPwlOWmkd8LQXbaKjitem4iBsGdzORv2IdYhs2d4wRwnWjoahWxK6
uPN4y65gYwHtS8TS+/xRbQOqNy2q9szKS+blXB/ltOfInc4MJDtNYpFDtuVM4m2K6gxtRao8stzQ
1cjhvPfTSJ0JelA2zW6KXprqdIuyAFpQBy9R6buxaqb6aJpRBeaObS92AEfPh9Z0Oi/uUA/fMnMR
oE3GiJ3bagG92HzOkcDBnase02oxH0yx8tRGuqKPJgKIMEGyRAs7L8JXMomN76VTROKYau0N1zlb
VVK7p+JYNCUuV7US8rK1bVvf9NPacBgjIgpQf1ZB8UxibfbeFClTjlSNEKTArmTu5WjYIyF+q0GM
sx4Gj3OqN/0RtoXhfPKboGp5c9HehZ3Xz/s5yLiV2IiHXlAmmzADKpNO2EZAsqy3eO7WeRMqh2aQ
YXqA1uVKWCZKWofOGRzdFWLDCaThcMq9ijEoCdoEpgSFwzTm5k6TNl7TfKbncb8iX/5ci2J5WayW
HbLVM0z9yuqRpAanMLt4EJF/S+MHxZ7MLTE/LqVKxRawTcTyFWsZ7VIHbQn9lSG65C2mEzERSngA
Zebdroaw32ZfiHRbaMrhpBoBbiVoGZE7O8aIY9GbiBtF3gm0iYUfsIUXrqv9bUiTy+GeWwbifPCZ
Em2rJoy6iwF4Eim7zrquPlJu4v26fS3sCc136U8Py+hWnzKQklzZuTY2EgOvkdRtHq4JkV6CK/ik
wHvYqKrOwdqCZK5MUmF3ui3J/rBsqGtXywqlE8lbDnYhkuFw7MCfcWhHOpVHhNjd2ziADN1m/Pmo
BclceNfVkKkbD8toeq48Ye5Ri6V3A6vH23deE4i3HkkTUt1mDFs4G2zmd7M/rv1tDdGUTXJFV2sl
2g57JMNp5XgEDk3ylBg75BcSsWyYaB9Cxp6U55lA1wEWDrD8cHpPwbXSeI3oXSeib+n+jZ2OHlUe
RcZOW6196XHlcsB6oN6O/dXoyq01wTraEBfg98mkJhqfPkdStcsyxghbFMLFYdF1NJ/XxTjtU8fD
xQ/dD6A2gg693qlZguBujTU861vLRM7hQh0gxtUk3bJ32fF5O7R3mdal5bEs7IkoWY32t6grYnKn
xfceSN71LXpwIrsqx9EpvvtwOlCiuy3DotAjVu6mEmvgIiac+vw8aO3wvVE1+fEI1tLzoGasgWoT
/OaWU9kvyJMs81enbSfjgmMXiX+VDYG8CdFafQ2UiC16q3JEVk2dcBYwiBkvzNXI3rA85iRaDv5t
UxoGQ5sOEBXizqk4Unaib+e3n7poKGSY1OLiK6AOFZF7aU9ha10sZSMcJlKd8SnsfHTOwzEzq3e3
Hlr9aWZpM8YlsHIGB10xceOc/OYdCexCjLquL/TgEFCGXJOLWpa9Byc7Zqxk4z07M1jYLb3+/MkI
VkRepeiaW9SBwRN/M9A5X7AfxBhT+oW9ScJ8hBwaWFi8OvWoTWWnx9pjkLRlVyrGJDOGxgGmZ3gL
Tfy57p8mx5fFQzXSxd34dK6qO5rkzXBO5kDRbUSXUfMl7crE9Awqn2keIW0W41bM8sQJTHvudz6H
2YtTdjLbu767kMC3muZWWMaEwG9g0HVlz376iuWi45qLOlwxpB3XJUM4aXvMsLqgnL8mU8E1mf3K
lvtmnS0yqD29J4k3uxvXwHyCIWU/kn81nhHPRRSBiyZpM/i2+g6a2ghvy6Fdx1iHxDqRzRcyHwSv
w4XaCvsyAXxTDGQdWFl4ljFtNeIW/hFySbe5nn2w98HQhvsCNSbqwzzYD3S+j9acFhDQKuvJMJuG
VSlTj+jztpdsOqNm+qS5wm28oIlG1EmT9/84Oq/luJEsiH5RRcCb1wbaN50oSqReEByKQsGbKpjC
1+/pfdmImdCsaBqounkzTz4HG93R+xELmt5FMNq34wA2bttXwWrVOwp8ySaQA4ISoKLpg2soq+0p
gCxisa2/0WsM3KNtG5+WaH9ywgO354Jm8GgMQho0tBwSDkGe6Db2u/q35LPQPvS+zUhBq5w0p7jZ
uFyQ56JcOWuUOdS95zAI4ydNUOvKYwbA9tyIqPqCOsdwjB/udbXAeTyWa6D2IZVCT+tiDw+UpLQM
EGsTMpAbKJRBaDXZJ6RkJhfc/uqpC2Dfyikq2ovfeXDPbHYZH51r8ouPWZtGchPSMRCp+TrVavu7
uXUY7rWxm0dsA/NxjfO+TOAC4+eLWnSfdAur7UfrxDhK790UhuXlql8rvLUYcMu+pFW83cCkaCnV
382X41vmhnNwUYSKvaSvrAEFvwjjtyBz8tcJPnHiVkwvNFd4IJkyNPP8OHmt+fSFsRHvPftXYUSe
5OMmoCRQ7XjsIoedDn7Zhavt4HApg5P/qFY6hnZbxApJOZXKuF3CvHaCGjthPAbg+pxhLWcK1eXy
ZCI7OsbzWMQgn7U48Beq6Kzl6u7jDe3gNjmTnyXF6NFBHBEpwtu5NnYCEgp774QrMrF6pfAZykxU
7z4B5vJoRUiiaQUl0XmxB26xzwzVUfbd0lv8ni8+M+fKp/QSB173o3SyiXIzDn98JCrX7VNnY3tn
W1rHzt7RlgVNzLXGI3eB/ouEsBe+azGDuCynKPBuguaC+6jqsB5YgPVwouG2cEvoTmam3sTT7L3b
uIuA4NhjwdrTj18ixxvbZKrG6hXz4hDsK7N2WJSVwMSwFct09UFH88NeiCScs7DtcCqwS9/1WLef
821aw11RKyYeEu0cbpIT/7QBHH5jxzste7V4pr5WMtTzuTWhgEXqiPnTX333wQ1EdrS7wX2kFm+m
aRGm+LFDU9rnOs6PYTHnrAKpVCf3BcY6oah7veVwXTAKAJtPYNH4r83ijGkR5it26ImWjEeuxOGB
8z62jx1waowlYd4ciqwhVgaraB1fLNaLQwpGVxRYgO/bQFsLcMLMdhJg024IyHxT2amf5ISaMAW0
Bb8WdszKk4+Y+0mIdbwWc0FsAJ9FGF7s1kSvLsGkPU9LeXT8vDpDAc9efIxUz5ZLw3m6dlPDosmC
aqtxpkDFJCODcOB0B8A41RvJk+bUNFOPZQiiK0Ih8DrDuRwOfxrsGvYvHYSLc+0VMjAvC68jCuEu
+jzxqmqSAlvo0hO8iSP+qjHOjpyV8SucYAHGs6wBiFRTvb1kWpZ/RObzvr3LDQ90gjP8x15Xk4XR
cckfDsTMQow0wW7AA/HBlaptzhjo2r89h1lat2zSdrMzMq0LAb7Uc1ZBWgwVkptD3GWXobVCJ0FO
tKGtZ7O/x/3Ss0qjXqMd3yD19NNTtYl1+9eRvnqOOJXMYwmWhgVmizy3NC7xqAzU829yLr1Jerl4
qSG/MexHvy6qMt2aYBn3cuQd9QjAmj5twkL1Q6+JH725sgCIFLj3/DSE5j6gu6lWJoI5LQI0XycY
v/u2sf5gFoxIXMAqXA/SU7YiJ1FBN3rZlM16TWSsR5673tMaZ0umD0DfmJI9sm+/TEEqC6IHKbjR
n60e8L1o2Vca1d6CBl59Yi/gtIEGmr8lKkuVRiHz72GZABqQzIhjmlq8/hQ4REIPGETME4+yeWtw
xf/QuCGgchW0cjGTh8DAyWjVBxtmzdG0kQQ8SdMPwT1x34e2rve+hkF1q4rp/hYMFA3wtuEDsl/I
hkWnvseQvlvRodYzPM+F/z+51O9U02JUmEWkn13H6DcJN6siBcdW/By5po+TwcuKnw3EbbVbDfz0
FF6NWdNxbIL5VgCz2fWzZf2pFYUPe9225XRi5zgvb8aOpj9zH9HN3ZFvaaSraGasLS6rbIyI+qw+
etKwTG/SaN6ZkzVYBkZwFJ2oJSA02WUqNkdep233kv0fPp8byMgvXh0jv4k85uW9xkP0Sakf31tH
sCTnLVD3T07VYwEI+vbPNrT5TQSNSUsppn0M44g4mIzRl+aAjB8aiH8qpL3miUELv0e9wurvNDT/
Z1jJY11S4h65WtxaMr6nuZ1oixpt/2nuYutPNeII4Pvqn6TriNMs4XqVXetAm5e2mI6BEf53G3V1
u6tnbfBaBf2R3GP+XajIe6uGrQWOs0Ig2qnFZL/Lpm5f8laUp0zrluE6HtXFBq1RJbkj4L5aNMRA
+lBLCLRYFAgKbo3PfEeoN/py6837b6iEOhMIICgQhFy2sROUB7cy5a9igPEN13mhYeFgB1v3x0GM
5zEKO/tlzHxa35A0O+9SgJLCXtdO4bqH6W1HaaNLddLRbA8pJWiVlTgy3tyDdjCtHWsPihs6gKMw
GOJv5/DvOsALLARlfM2MG/xug0x4yeptC9KfU4rbVLpD+I3Q2ChO0CguEmqns/lAKQHS88jbbCe7
JT4uK3deFzDBYz7gh9khx+bLYTABjr1SuBurAy8Y7g60gUduCvKXuZy0k/MOmZc9ocAAJGGuHeT2
yKmfIU5P75lxaFseZFDw2pIsInywLrRF2saZnj1JlimaufStydZ7DepaTUvs82wvIZgVzotHj/ye
vxuVkdY/3nvZO/mgoLsEYRk9zOXgPKOw8yuAhXECIegNYAxdHJxd5jkXv8BT+RHKOvqc/LCmToIS
SL+qhve47ytFWCzihrrR6HOy3QYA+cjFszmQ2EG2JMe6tCdeNOJmKtW02DwzIrpKy+op2CIwtRQm
thcxRI0HlLmPPl0eb5taDxc7RNbjOSv6rDrAzYhSFk1EN3sF1jSZi5YgER0ZmLaqqoo4W+BpRmAz
FiqjFH98fdUhjpDGifyLGWr1uVGnm/CUuhPA0EDAf5XCPfmxiOc0gs14BffYNeR0JvVHatw0sOdm
Y/LDrJzRTitPl2dy5IbE1jKaQx+54ntyDXIKsRNUrWJElGHMngZYrrqBI+p45r+IS86tsJRA6xX9
+gTm3vvCF9GdtkFMP3ivrOni1U12yGaBOcihZXgfsryRRww8Xo0RF6Fg7/c0H1S16csf2wLrcD+7
i3IOw2ghE2z1WiZrZNVv45SptFFu/M8qtfUDHCQsw3yTh7IEZve70PaMZtWIptqTOfFfVCScjheI
bf0bvcA8IJ27HR4b0qF8Ho1eeRvWXnca4pwIEoPO1iexQXl7QRohRu+XMn8Oe1mpa21itV4lpcny
zF1GPwG6dKKfcIHcgfgwpHvO/VgEz3eaxxG5A/qeKcKB0b7zl6v2fIJyeZSF+THK5xboK5Hk3Tr5
rZ+OrF0mxioiREcd8bDwEgb4ngaVjyVtniL3Q8brQDmp0xC1LDdn7tPOFvBGqxorcYriSdFUglQR
XMfCaohW0d9dk6IkzcEV0/S+97BwR/7KtmgoHutxpsvA60PXwt0joi4N6WkiarNU8nfsDYoFjJin
V7cvZ5tyAbAwDJRMXXSYdHy+ya8nwVyVr7KSi50OxBW58+LnTAMcBntmQj1TN4Imt6VRA6OIWdkt
fWokpjrzinQldxLjvMYQMxOBRd1NAjksx4Wn/3WzsN9gOJoRp83cjnenlcj5JFfOf7FbYEoe5RC+
899SGl25/XmN0F7ZLU2fm6Od31aszM+ovK+pANZjxK2IEWEnhKTpcUPCbHgpA7odf9VLvIhbFGKC
fsErxtbTKSYnYFEXdD9F1QcvwXjHN1al17TptqnwZoBkMPiHWddDhAf6eOrJwYtj1vTz3U/Rh9NH
pjKn++Pl2Iu+N7UCtwzCkPHfs4sS+2jVV/WLGy+0GmwytsFQy0ovf0dw2jMIycmL9ss6lUFCsyFW
x8Fn1ZGYLM6+0KmQy7iwLJ+9dkkfd/w4d7YXLg/44LV8NEsgkoWjBlUK8zknvKtaqj9s49cfgRqC
T0cbhrN4tasThuPxv86wQ9l55dSrfqe7aivPkDjn/Mwc7l6m0pmKxA8clhytM5YpAILwoQ5afJaN
mXzCSNHcPbFvsOwjgdtc/uSgCUdUHnCZCV9kwRUFVWN6w3mQbRdr7pqjb+Y1eMx1H7OmLB2f6nF3
0/384DhFEJ9tFEZ1iCp119bRPd6KyuFTuuXz9I/g8+Zc1NwCQueX6l1ZNpD9G5pRTCmRpM2jhd5v
7J9rMHfrhe4WLGj3LpCPjM08Oun/Bff7V7phAnAoPVmXZVpeW4jMezwb5h1iBIORwVsvLzVvi/m8
DsVin2EZynMwCAywZYRO4UbNUv2HuC72U9w7axqDb6CwhMqMh813MXlOTr+k1aTD+2+BWX5EtL2K
mk4kE9QCPoLkqY5Cfz45AMX3k2Wt54JbJ00JZKtfs34I1U+CqSbCfNYW4mEUGCfPdiDWxF9ne7/U
tnVlI9v/xloY8vSus4nh+1aD/WAvo/2jAoA5px3jA/dgY/wgJbmlUgvGdJVYa1u/6dUS1rZjQ+un
NdshqAr4hN5xtA1XruIszlYPmkPNdTeo35zIbJ/WJDeeHxwLvzj3MrmL2VA0xQ3Ok7XZJy431mLt
Ag8t+j2vG1kcmtodgqeN6YrJPlQdgbMO3/wrk2pIPjnk6nfKcjSdZhfEzbz9UWpz4bWyLuqLWz6t
zbTnHlHG0FoyyRR3aybg8OXeG/tZqMNm48XHXt4FMRyWcF7a1BeV0t5/wFeES4AXGMiDRu2cX4DV
xbTS5xj18jNEl0KGqJW63y7eaHswdwF4+NNVzsAVqXrIbc9pz5Inc3mvMLY6z103h8V7gKuvxgQA
BQAPB09G0CYgWyzx6DhM1qkKhlkfTefnBqBIWVnHzbYGBG/2NPGHo6a4oyeyYIoqyMZb/bIXU6xw
sBSKgPKYIUwfFo8+A0YSSIivAwsYgto8mrL8SVA0x+PVVArN/tLJXlQr8QDf0yYlsdflFF1v9b06
yBm57w3HGFFaorMC4zj5RnDDe2xLouj/tXxquOWbdQPNzRWBkim20mhJfFw8f7nVGbcFFkwsyxgR
0LCH54Z4xvoMrqCkIHkYapjQcsGWE6arZ3m4M11V52UJVgCZ7SSYXbudDfRiqo45lTJckilxQIaL
GlrRTxLJek0wWlbFtSLHIZ94c2ju06x2WQc2mn4QgHqN6gjY8mNU/i4X9tDRMbEstYJl05JvoMWq
Xnu8zEWh5/C788IxfAPo4eY3Btmh2S9tIKnsKKmtTQok7O1K2qXmeMToa2ueP/TlX50oG72PlAu5
kWU/L7fWxzpy7ofcrh4R0tz1EOtxWc6ELXR27Oosjr/praXzCToKw3R3gk7SualnfBP7EKH9ux2I
tAxj/Z7l1RJegpUkL+HzRaAJsibOYy4Sco2Y1FdTl6V7uhd1qSsGMu3cBWmHSXSHf6T4O5bsxu6X
9VaRLdqirLk31KwW3FbcfQCHt1cqSlz/iJWGXTw3Je1ZR4ka43Ibx2KCGTceXNojwg23S9KFbTkn
OvL0dF3JBZV7ADWZDM9sL3R3CuN8NUcddJa7p1BrrpJhzCvkqE7XJjpaYxGMgDIN06k6jRYPUarE
wDq4roxYvlnB1GN+cKNJ5Ae+P388S8A66mVZitX6V0aZQNvmqej/G3LBYuWfXwyaDbBHPwNLLC7L
W0zsFARS2RDlhpCOfOxzgoqEerxRfI/roLo0gjdQUdQzd+NBSGMtSMJIwSzl0PV2fW7q6dGtfb5i
6YxArwFGB+KxJN7eJetmV/Fz7MYtx6gkXu/3ieqXsnsdwrKL/wmFA/pEXMPqbnXRcEP1M/L4bIwL
6XyWAdB6cCyoWfY1r5RwWKX6Y/iPVj4D6KWwWrqYEZdVlVabQ5nKUMOneZg7j2Cbw7CcjJ0d1/+V
q6W7g9GGHKXaobvXaEk7bDY5rTUbdbPLz8nVDTT5StIsBLlkEM5hHlgU7CeQwBaMT7rj93jDpvy9
q7kEnT0pVvHnviMgKcWBHX7weuyh8iygj39lAkjFoxqArFCTq+yc+paaYNk1blYgzUjSTnfPqPCu
47SYynW+DxORA9QlL/punzmR3A6xyi0vrUcKejgqN7l+RiDFnQ+NGOrfEKK4PO9iiyPgtfYCUR+p
0JnESqaiVxssjU2VW80bK2SRzFYwpl2JB9IjVYMmZvUBYj6FuHSLtVak20NImReBkolrb3xBy+n0
eeN+vL33HnPtBeb8JCy8VOMQp/1s+vWMT8cZHubJ86N//K9h0LK8pdOPUcgWqjkjjTCcrd2dQgKQ
h08ko08WleelbFpxKNDCsgPmxKr+YXVWnjRTy5TAO1EElItxDs9MFW69EIxuM340j4ST2vh30HaD
iZMpmI26LGHuNhcyGH52dGze1c9rwD+ciBO4XrkrLWVKAOZDF3HHiiUOgmfAUi6VRN6Yj4g6xhmz
c7DkXXOoF7tuXvu2b90fvD8wVRzZs2/Nj7JqZJ2auaCkY6fqpjG3XESzxd17LhqT2BC3pl8evT7d
99zQqPANr3iqfvBG7thE9Z7K0pF3jXMbqVH0qLun6PEXI1iUn7YchekzhAwW+gcKypvqiQ/5Mrxt
ax/DJTGLBzpsAq7u3Wp7AYfCFZP9mQm2gixNYIemeTdFxxbVQD7Jt8sGJoCwpHYq+58Xrj1IDUtH
Lz6bgKBnx/IEfN1RWExKny/yqTQNoYyEO+uw0rYRztN6oLvEGuHY2Nkwf869DQaBad6nQSGdJ7un
qssnsEkzWKfkPODgCvz4ydAwjIKz4TQp5FcVFds8P9HCstZfVJYzFCJDFZ0OkhrQV+fe7KjyV24v
qFZJQWIH/kkF4X5n08Qm9kRDJ3ZRjl3Zgnx94+kfVDbQdnBc7ut5+rS6qD/JiZMULw6sPUfu2nhs
y48A7GTf76Niwa1JRSH83PVQWex5VvpfWOQ/5L49eY9MUU094JXBuPHc4euDfldh3apO2E8ol204
w/P3zCEdV+173RgKWAhLBlxW5zmM1oPyJv7SGEPdSzlPgMpC6HTsWAKcdSvgmTffs41NeFC5f+Ui
xw9amLyXRsiAng0p9G0a+sBLffhvbdKOVhk/ClcCuRih+hGBJOGwNccs8qNtP0aNy6hNqmfS+8Aa
rW5gfTFLavXc0T7EmaYHTM/Ifk94uZzlw6ExNeb8GXIPlJ8KmfNoP88CMld9P/Gh3WgEgEpgLM/c
QNp5BFu74jBmA9xL2MuYOgFBicSys5m5UhQCZdj2xmdqoeJTFg3s0Ec9yNPWbuPjii+MDjpbwwcc
RJdqIFj08ZbL9uNeBfAkoaVtrGKG8mOsyuBYzG5w8V0aztAzR/ds+0J8BIHHfw4MivcENLxfPcVg
aRFI65PrpnfEYm9fbX4biTX3PvkoTqLD1LH0C1rfu4yWX6diA7SR4C92n9u5mZ/I/QkH+tdkxTuq
YgBFcHkgqzQSYYJP+EDtocXiGA363EVz82rdUW/B2oY/HEdCpNvirk6Qap2Bodtg8OMN8atlMt6H
sIHeQ2zEdOcV7TFs+jzth6ggLLyoi4htsDFWPvavDE0t4pmwycM64PdvjT2IOOmdPkwQHOv3smxZ
K4ctccowD8wTq52cG9pYeydZZfKvUgsgH5/P+P1tKZ2v2ttGkwC2JNQVGD0e+POYO3MZ8lT4xWNE
vc8fsIM4W+xR+W8YZvFleCbgdjBP7nkM2ihpMpndHEh13k7kGFOcpSCaLUbYK7xfe8yW3YSFJtMg
xybseynIdVqVfMoOy/97c5HVwQ6atXZ2HArWo7sydhInBvkqnYI1Wlct409L+/h2+YLlg1utC/De
gg9iPtbNAwA7Khps3CRJ5Gaty1I0JMfl0J8A2GwctzSGJPkY0PidsHtrgJFZcm+3GisOh4rDR2NY
Xcq52pKuDkSKU7sMwbEyEZEqOkOpS1XoiWyFkbpL+uSgBLtVwaS+Yof35ezhu0U0OY6B9D6QsqqD
S9zx6EZbdGBLhlg4eTY6wVIWZxD6LhVgbXsxseS2Xs7Bhj6Ji1XfnI3HlOGueYUgTiOm7UWbn4aD
Tx6QEp+rGdqIHCwjY7Kw3EWolA0eL/i3oC6p8vXY6GwrRoJItNshc9CNYDg4as+m0G8fUSTd6+KA
nk8qIpepcPpIpAzzZG1b1z0XbqVOs1XBARsQZ88Z757zpMf+FEI8PpNAb9heNdO14F++Y55tXwuy
o2/R5rnprFGFmRkieSoal2juUhW3LJLxg7VlC7YvImeP9rygQVtBEP4gV4ilzPWFd+rIVF+ycPX+
g8c/gKmMSa56Z+N0JaxQDA5vBL/rn1aluzdCgPHFWQnt1spmMWqbLT9xa2Wrkc3SB6Q2Rb9oAOGS
CWvdg/i+3Xqkk9u0lPQNOoVt35ZC9g8Fdpb3aBhCZz82FZTVJoiI5hBwiE6ejoFYSvh9F+IDPIX2
1DRPY60xFEUcMpAqSe81qy1vI3YW+m1qW6XrHE0TtW/9mHDxo2InGlf9WLHRe2/Jc+/X0O9ODMbt
YTRbxwI1hpeezLr94PNcXQvaX01SctvYjyKuHvo6C8WO9UHwqDmc8Hay5+SUYCd1CiKyGgijOvuJ
FL3dJib0d2159YWt9kjzYXSnB3SogznonERm9fwc99EG48z1E4VMS9/LHTTGFfUW0/STelu9lUlh
c3F+VoseRiIEQ/nahdHyHPJ7SDi1nfxg8875NnhZ+72zMVsNWOU+uX/F5tQ6FBp09xQ1/ZH6BPqC
4XbXBIq6UxgSv0vO2Y+CpirJeSN67k0W2zbCXAtDNVixIp0XPbPKD/yvfsyyV9mPNE+uXFxQWtQA
jMBl61EnplfzukcK8do0ZLf1zOC0MA/4zZvCK3x1qar5OUWO9s8KLes4USfePW3YXOzdEnvrW561
1mNOzIUFRR+/2GhIZwso1rljkUD+E5ahfTCZRfs0evM3Bkzff15XpV9RIJU45MUwxenE3XXhGc2R
LzdTwljIFD1b49C038An5rMMfHHh/C/Hn2PZuHE6FxbNVqXCqLvvQ9hEIT5M2s/rFTr1WkjJ3zr7
IB9Z5wWPteMpalAdW/03e7H9dndERARjNkl7o2z2RV61zdEaYmmOuZNZ23uje0Kwy7ry35/4wddu
in7mTX/zVTqs1eoiZsk/Z7h9rNUhGVKGVnHWBq/0XnhxrRb2HR0AcgIYFAs96Yy0PgJlXFYvmcXu
4T7h28TKd/5kGCMzK4/dK8fd4vE2DikMAtY2Eb93BH4Vhbmb4noLnik25GaDP0XBVIz9nRvjSj/m
T9fQGwloWGJFYE+4sDDmT//GSN5wW6mmYbpyA4uzXT8F7rO/ZlP3IuLasw4CZHt07pC4PAZI3oUX
TsE1Wf0JB0gWEiNIhzyKuT2JZcW/DBIVmnDuj/UvKexMYqzDPn8g174Sx9UTiN+Q+Q8vIsimD68I
GRSjzvUPoqTP9u/MUJjUcTvoC+8u8Wlx1RhS409896Lj8qMwfvJwDbxEqPGaaSLmATThwSu9UJ6y
ddkg3zXFS97cAyOUr2nvo9fDQMuxLHA0gKQCdyhHQStjJSIWspxTXIFDRNriOuHPpDei9O7Ow9XJ
huFagBsIf0qPH8PRd7Z4+NfMcyWwDvDz56468No/xVoN4R+02uWAmIHptQnDWHKU9HX1Sxnq/o7x
wpY21XnrH3I8vsMXmZpec1qbwP7Rj4iEN5YvU4vKsKrQTpsVbN3ZaEmoaW9NmqRb4gNp9s+okONP
hlJHEvqo2osdB5XEm27Z6lmurY7tXZ8t9K8GA+f/L102QFV6Q1Lhy7dH5MoqbPiFbGzQDQpa7ul+
NzpFfOIOInpuUIo3VGotXYFSHDqZRyl7iB7Zkq8A6Kb6fbW6S/bEdlQcfD1WgCPzGru6ZTWf+TYz
s24FGspOVj6AlWptf9ANvCZGl7RsL1Wr4pOkIuEwTVa13gTiK/FMSXvZnrCZWr4g7wD/zcqsufYr
TQEvGfabbwzIS3kONB1xbOw4oO/xOMIXXZ5/NcpTfHNbhYy3WsEJ+H/5XULevbBcC4KTji1zw/37
bakw4kVVhoXbfmzrSIYO+ctvlkOATxWomLeFfM2QHHtefAMoxEcsVp2EYmba/GvYPHjYkwiVSyV4
yWYWF6Fp1Mk1MgvqZOh8gf+ckS62TpPHKJsEZBugY1BWKLDBOBBr4oQIFdasKorr4rld2Dcfm3jT
zbvQvWELN4zxVh3mNSzMn8KyvHBXcW3vk6ZxZtJaQIv53IWd/t7oXVE7pwGzQeqPhDeUsnnDsCNB
M8ezO6HFwPZVTHvj2H71li3XK77okHxHnGtfvJH1uAMAJBaB+G/P8nF76CuN3WdcCjwsdHpk1YMk
nE7305xXJZLlRtft0fJQYfbAuTIAD7mqqcbrcd6vp2KEhawTo/z2P8oDEfMuy4onM6Mp02nUxRdN
nG3ACyyqxjEGbJXX+K+w7SZjrkEoRlQUrl3T5qTUgQFEtFE12/VRKtJaXcKC0BtCLDza8wjwoIO3
8KBt3MAonVadBsVmfgdK9erVnfK63AdElPkYc3sJCtL2Amjnuaq097Xxk6r5qyxQvXt/iMT40d6r
n3b+xop+xPLvYmoa6RTAuCRDtx8PMEZavZezaBYeicYz7ZPdeQt/7QSowH7QU7+KF6uTZeC9IVaV
8DajUcbHwkNcZ0Ly9Ig7msZNisojSaDsluNS1vTAkSBt/ulK2s6XDVOX+bkdMPxa850sgZ/9Zaih
Jl4YfG0/cUKEnRdH9fhRO8e1qOMt+PG8jojh697D+QpKI6u8M9gMPmc0pKFPDctqHewRgRR3/Nqw
sKz77kyHTHjlnZQn0cxu6oJPHxdhn89fFVvFtMKL5KYOFyYyTUt5CWW2WIcxbr2DO4Q2BYAWObqx
B47BJgLww3jw5bTY8WH1PMUhSirNvwsfRi7nvpc+dTx8fRW5CBH83cqOOM7mj+WfUGi6J5bNwC92
G+hTU4CQwYfUsFuvRxnck6owSuFYRoAty2U6wDMZV9QefgF735v0w1gTe+Sl0LUvWGCzi9P73avB
GktRHvPUI6ia4V0rVgNp53Tebp5ykrwsaqm3dsWIS9aMgY39CQfsdMZvsV0r1yVUghe3lgTFOCaR
iFEI5t3cxF15HKxx5F9Vmz6PMDSfKD9nCNOrUzyj7gfd1euymU++tRQvNHFAdfXJlT84A54UhmjW
pi4r0TlB/FPWUzuxSL2vPnGsV0zBP3ogqoRd69GFhD41zi6vo7LlwVaVdXZl50T7hmDMcKCA2AwJ
PV192odO8du1yxpO8xTZzDAVmzTKDWfxGGy1OtYTLra9V1AymUJl5Z0xoLgmBfjTdacilfeH1rPl
9LApjymOqJvasCtUrKIIEq18u9zd4o9Viv5nKJsI7BXpHN6DQ6a2cwNqxj5ymCyfpiNrQAYHl05f
z/LNielCTiwtWlxlZJDG64yDiyDoFqdDNRdz2terd0bsdeUhU3eQiJCs2wCLDb+o57UiwsWT+ZY+
id3rEMbzD/ixvjqH/jb/tJcgRGQRU3n0+0x2B0qtwu7QhNo7qaJ0VsZnu/GeFErKc1sVdE96FEI+
DqEeL2VNUtCX3Kp1M65na6vj86JVcPYhi3/R+7OgT0jkceBE/TPTMb8uuKJTM+4Dkh1f4ZSXJ9iU
4YlHRe6ZVhYuYArR7VIYZruzTSyEoGY1bvFDP2ISPEHp0vJguYb7WyMFe1KBsxW7TLawWIed7R/D
QY57q+CeyqE5D986XxltmeEDlL9t2VJ7KPpriS7P09xr8RFL1javdoPXKc1mheDhEWkjvyFZG3NO
OwwNrT72OiyWFDw8q16d99ya5sop946PhQC1IJ7O3WT7VUpnj3gd4xJVxx0y9K8mnLheUtJ6Z0xZ
MZUGKuN6TdByNxdu8GLskhgf7Yn31uPcMrtuEvRIi7I8bJVoLmbOxv0ClubsTlScNIQfEwGugZDH
POpHAxj7onns6MBTdbik9lyOKaTvdmZfHA4H4zvN08BnDpZ1b9NIaxXVZaydLLXx9Qp8/gLvJsXH
rLFYlbtvEy8mgEY69I4yEtibimKm5mEd8gkF2K1xFSH0dNZ5jDSV5IEYYmwFE7injfXXRWDN4e49
EQA+4IbB4LyFJY9vAQo1aYgkEl0qHUyB0tLsk50p8M3pfxydx5ajyhZEv4i1EkhImEpCrkrl/YRV
5jbeJCYxX/+23vSa7ioJc/JExI4Mgzh562kMmDIcGe5sFITjICZ7X7gFe7LUjq0/guLpISz99Mvr
8ORu6Ml0T87YY4ipIfyrjcM2kR2LG39JckVv0G5HSklxTZ1JmDX71Bt1JOBb558DtKJnj2L4FYcA
KsWbtuz51Gtpu3v62knZVZkTDnRBoz9EXpaWf9Y4+g+U9FjlsSICLOivBhPmtMX0W2lyg5LQ42O9
tEAIcTPXVDTM+Bpaq2q3GoX2pBFzH3LaBh6GwS3jpwxV9L4d0V+wM/icpQoMRyzya9h/jukTL6o5
/l0L4bHP9qLhADiBLvv1p3qJv+u6iW9RE7jL6ppaLw4hiU8YmxXXcchxrVWbAdvp/Vg1Q07oHSuE
tcxIhjwN8pdUixo+XCz8yEYTYvgZnR1iMpghtt+nXKj4WXo2B+CBaBZGsGrO/k1dPwjo/uz6KVZI
eKgSXrF2wUjIMNXuIvYOvoHnBSJ2TiP0IA5d3wUJj82GPuCOoMVvYK3EwYQJttrW/b3I7cyPkobH
xlbnVs0WhJHjQsK47XZsMOM7wEPd26RBk278wUv5gODgYZdmw+UAEXK7ofS2k1+YJw69aXBRw5Cc
qqZzbwOnm/NzSJYi3OsG7X7jm5Z0kgA6rt+RSXIGVFS67jS73VzvCQ5V2HiRVwMI9qhoJdemJy4x
14c+4jwYv/ERlDe9WrxrHgSkebqGnto5sWnM3teZYk+Qyzu8HmWySaVmm5bMTX+chrz+blwaJjas
zZcT/9q9c5sazyzfouWcFQto+9ISV7ubwLmdLbevjgCsW4rvpxp2ow4BTE2t8dhwt7xFSZMoCapy
UjphSw7f4TxcD6ug0cl6NdR256d+piyD1tziX9bXnC7a2ev+AVeN5QanjCb0SgUR7yerNM45thkr
XiY1CAYFGSZ0EVQttDkiwChbldF4IbBO5scy6IoHSzYyOVTVNW052RMxKptknX7t02XNBICqysdd
Vi221/4RmtI3ED76ZUsME8tk3wsfFgKW1TLCw800Ihwz6AMJtlZtQA4UDIMw3o7odyGZGmAhO97a
QL5YHXUfZEZInmNQc5tTwOwUHFdpkvO6WPOX37MuXlpR4RIK449yIfHzeF0iTx9a+TQMUG/hNtsx
dorPfGF/seH4ur7aOGq4otF4cS/GnMfunLSiX6EgzoBJznezY1cpJwB+P5gbfkXoC5wQun80NcWv
zmpD+rI0jr+8zByJ0GPDJMCEWazwtp1BHRSaCE1bOOMSchpYZxJiiPiLzJVLzr50/eThmKHhcCp3
E6QJ0rMI7iiex2QmMX0IYfakIAIN5rtgpeJ335fS7eWO7p04PKxO1v04/tg+DngS1s1SUhgfcCmg
/JeYTCGS2v5TXfagqbHh7oZ6sYFFmzbi+ZLvFifAqzvgJJtfPIMdw1vz4YCXLtRPAfUQ6U2q0rQ9
uLwAcrauxbKCvgThESULmd8d8pJz21eoVBbZmFPjpoLAm2oWlr4T6k3I+tft+cWgS4z3MVa7c8Ji
/NcCIfPRpYAIeGmZmKBygMumImu0F0ZcH5spLAcOHLJB8cmsvd97vX+cc2ki0lI8dSbL6ardsqzE
SUDAkI/pRTbi+x357BriEgt/Lve9xy/dIC/sxmSkkXQTB7O61ubB2KFpkBzfcMCvsXyruJ+OnTZA
BRhn4dvIaw6KJpHpP27EGjAcZeV3HCsddzMGsny6lvH8TfbscT2xaN2AHzWHtTHDBUcL4m4/xWtE
IqC9p0XDOnn0Vxz0vJYYc8eGBV/iIF5GfC7W8zB4ZKbTFbdqHqD4s9oZmsgMPp9ryUkgojY8/RAJ
9+a/RbS9+LIWLJPOsGL0tpeMqZxccrUzyuh7QkcBZFPBEqmgT4ZTVCI8hK4E4ndRQj8c83raDni5
nzvONMdep4bTTFrnh4yNMGZ+b8EU2nadZR1LZTNXaI+8/t4iBjfsVs1OnHi1zzfr9YHH+FSsXGX8
Y9It/cTHV4bVXWfq/hLzhd/iGyJgVsY2eMOWfqktnTSE03RC1EQFQ3XmuCkjIiHBH8h/EqldLylx
HkwXR1MvUEkBboSkAPsJAydJgxev8tz2LW9TiaQUqGlTsFkpj55qCeIWaV/yXAgIyiMW1/4VSujS
JdPaEoAAxxqKXxQCQPlid4MXIKjy7SHFozIcjavorbJVbdP3QtF9eKxYJTdRCZ4F64tCVScLa/xQ
29i5p5R8kANJBbHZK5NDa8FBfCBnOprLSJ7kvkoLzr3BxJL/QageBz8mSYmrAV3tYFtJxrKPb97a
BMRXNfyPYd7meb7e04XT80f4BHkIVL/PiGUvzJmYGSmY9qsbbM3ZdCvGpcCgN41OfqjaIaB2K/As
0LZ2G9q33Sp8iVrpYLqPB3ozPJY375hV8685LAwoYyfAHMu7qH3tLM5Rgnc36P0VX14PANkC2ljZ
3oGMLMtHD4WU7Gs7Y0x08ptijIvPbCrVnxtI/7FMQs+5rHY1ZTecBzAy8nafq13KLoHFK7vnuxrW
zG/gltl9z9f5iIV9IOStyjxAE3Oo0Nn6o7TjE+gXx31UeJHdyHWGDj4DO3FInTUhhq0/4XlBvIB7
uwpOZHS+MHo7MIiH2OAwTBhN5y62GNbDeR/zB/5XVvBrUM2tMAFamY2cBTqbKGOeDmGwXzImPlIv
WEzegDS7pEJiDC+RosX1tIx5cHBl2t43o85GPhrgIjt+moFIEeY8uMPT0m2nZR3fp2Jt//kBNNNd
ufhEmWtInWKjipFquAZTwXYWK7iEBgfUrfJZO93NyTrx6bgNjlPVwNncBRALIUfEWNgva5CUj5Zq
S3WxVhcni8dFqw4ADvuzs1pL1Cy2fy5hGP7SlmSuT2G/Vzdeg2XtAvOqWneLEFrtsO+WzTktB3Ff
ZnUHAXOKH5tm7l8KLMX9xqPrpKNGUyUBxKRVItEVWP38FSQsuZLKoldgLSr2Zgk77elrHPmAymuQ
M8bi7mlRHVHhp/uEdpSRJFDVRAsNMkdvrKlTmh1xhLq0OB+I9QG+6oLJge6bkZTytU3oyeJEL7ec
+oPgtOTeekTVWkjBaSOfFznG4T3mCE50bUPM9xKSv1hZ9VvuDlppdkNpA1q4Q1W6e54sQbmE5WCq
2lpx4PifpT27+UtX9zX1A2kNgIg4VugwHzf8vqjlNiUbW1en9gtpHh4MWBwc58Yew+CuiM2867N+
rNjR+6ggxPL8Zyz+4fiIO19xSKdjiB+ULR5KBfwz/RhKb9U35EULIznjEA7gW+mKf4LRTr66VWvR
koKINIWbwYjgZpqAeG8p4MVRQSSfZgntBTFHxAwAw58tTQ84tRTexdIDLhWyUL1HRmCsVmSsDTsi
EXgbSFIQwp3QBUSs1bhcuFE0sOgeRlE5h7vSCbG/Z2IcD6vFRnFTaQlFqHbDIt7j1vDO+cI8Tl+v
f1sR7CBUsbjJI7ndFn+BzZAAgtS7lLHjf09BrmvJvEBO5cGxCJUcAUaRGAB9QBAYHjO2/pIwJeVz
5lKosHYiRQ6q2xn27CAf7AVm78gJIj1U7sDKOzesvzZNAcj04DYWeeB80Oq26BoxfRGT8dxXTf7q
W3v8oGlX1TmFjDwECUH3ENb0BFWbe8SPcLuPas8eV6wnyb5os9hDOZxh1pN2nGDS3Y5ugr0S0I5E
56jnxfsa58m3j8mgOHDjdULhSHuf94bI63H5W4Kife4QuCipQNPATLity4LF/VIXhfpXDnWTvyNA
iOSIsyGv/i984xXR/kzVne3l3T5oXU67hddKuevprgmQ15U+SSYKFGmn7amt7TB0cetLki2BmKrw
hkPwavhdg/Xb5yh724xZ907ZYZ890BGj7lgOrcWuM13QweNB/Wq35DGs/6qp62z8Oao7I2LyJEMb
tG5Ltc4RFs+SwKjC4WyDFu/6wt8BE2pgf2Bgz3GRNtJ5tcYK75eRlfoGUHA9uE20JeaffWjPiJIL
3rZxnhmofW4NenfQceDL8AhxHHLMb3hqcX6B6eLRvIf7hEtUs75VUSimdTzO1z4QU7JYfneLmrUK
i8WCBZE3xVicqvW2YPMD1kvjotrxyzfkcOOQvcyYI353HTcfkYunIsyzQ2+SqgXANrGWaG3A3idD
adAVipwYKNo5kdT7sV6c4dGyVYxJ0vczXKM9/4mf2Vfjy9A/civPj7CY7HNuqvLBm0CkbxoRe79s
+IMLXnF4+jOlFKRQmCxBt2HvvqK8ev/D0eN1I5JdddB0JbJ2Zi+cfbptqLwNkXr3rqVbz2V1MleF
94PAj0kqRlujMU0W927VKEIrjpy/oJCEl6TAPxmtxE0EKU2xHGbJ1HCYKyuWQFpa7UXlkou3Hj89
C0UpIfYl+ICHIzeaAg7XplmFNwnTRHVevam/1XlpXroA+zCJkmQqDzBwpmLn5VXVgY3O66eV8/LW
m9LyrkP4njehHXhbejdWcBF40xSmwcOAWSeyOOr/x+1PKsrqHaYvmzQowKoxiE/tPM7BcSw0KjvB
r/W1Xc00H/xKWvKp6HK0uwTzarml+BpmAW4un3V8AEbhk3j5yg3bJ3742OdssbYczNv3gB98BnYh
eMJVjBRn309jsrGpxQJUzr1ttibo109M9cM3hwQ42npYoMPFMwQp5bFCTLCr7VcOgM92WqzsCxAW
xH4gYJZHFTLqlWyEnTzeu7bAHEdJBG1f7priGefF6e0HHlDtY5uoDOcZTXD7Oqj1ZbZ5/T0SYTLO
JbRLeZaVrOg9hAovTljdO/fGsn14S9ealS/ajOzAJq9dt0QSLK9qwRHrIL0r8UnnH6Hb+CftYfyE
YDX2CgJDZk9PBpr1a9Aw85VhMkboOkV7U9QNZVnKh2MDS7mS4n1Km/knrhrrOPfNtWlzWpan0vLU
gNhM4bJ3td1up7LrnAeCBW65Zyi18ASWCsKTTLMUKHxstbcls8wFcgKaQejKXrMnxCJ5CqoxjlTM
wqrccwZl5BqCqWoP3cBhEkP+KtnWWsDUS3u9pnMXt2zxUU2zPNpEPc8VLvsd/LI24/AxrycT+767
j3EkYpOquNbx6IZjc0rqOTy6TZg9eB7eI7Bc9HU0WLJ/QzcOgJ3r+TZr++6/2StcG68tAPE0EeLC
i9QgX+rwXRC1pBdKY0fi6pLTxWBcPzdsLLcgR3oCnA0b5we0GhKC9oQmdw5T9pMvtGZluJscuCfV
17JaYh/PJCIZ0WPBXy1AKkWp0yJvcB7C0MnQ3rS3cyLglmYT+R7NjsOJAp8S0LIYq79imayzqAUC
B3R8D4cZnNxNaCUgwHGzh88Z4sRt27TFa2ZGDMR8+FDOPG4I48ei21WwmNRL3luIoO3ku+QVPayM
1/wFxoFhUKcaNVo/atzy+GRVV/7BRiAukcqZZagr1PVBuaCOQatrf9awax7XbFl/UqPkqxValrqF
1VhbMOUNXPyrGuiy9qjdKfIEHpvXKZMBLyd2K1csmplvEO4VHYgFL8UTzZnmlLAB9PdLrldrV5LI
OPBiTROe8Pl4z6uYOts1Cat9UFb2simA4h/UWI75Pqdk7dYzBe8HizkIpCNXlAViMax/WBFDHA0J
XmCE6K87sHToj+saskoUBnoEecvyxI054Btz9anD7Sk3ZbjEtJrWGJJAV3W8CuGbEZVJqNTzdz2k
jRRdxs1/hZjSCMu9unHxATBHyxBvb+ck+OG6wd81lSYcx8UA/jiJQ0LdAaDUcwu2HZwNsKOawC2h
GgY3tDRkIpuk1J60yLytZcD2cpoz85zXOiXF1pLOeSzTgdE8XpZ8L0ZS7v4oRuceDMPqUFZb9elp
tQlnwNHy05eWbTRoHLvT6YVZI7mYlFALOFKGCB73q9hI+lJqKuTCtbuHr4jzCiJeH9zOnULfq5dK
u+cGVZ1rF/QiFi4r0UskB9PoG5pYqWvLEqsm2+aGBOZjtK5lm/guSepBA74lT4WzcId3eHC3IDOu
5TUicep/eg3qO5/X15eb98HTbElzlNbEc6lIMTLbwplrxF+KaTcSY/9d3pS63WOWCe4Hz67fVi8v
aBYwenpmn6jSp5Asi8poPcyE+UxWO2yAiwXUNeA31mw2hpHIupHsHf5RCVfJL8lR499ULsRSu3xW
n6oBSp9gIAmIpHf0+spydB/d2qN1ocNOs74wJ1PIbaVsbMpd4verOtIDvLavvomb7q80QZL9cMLI
iDf0a1Kcg7UjdI4wxJtXofetGGXLQO7LIKnBhagq+NdOXkiTQQpAA6Wb1z5uC64LVNbevLAM5M6M
BlIQd55l7PgeyyFGxE0lFkTjhWLjdz8o5eNs2UVzNLpcTq6sMUA4S/MsM4OxSsiQ+GI/QY/S1AkP
G5F1yzlvveCr1QCofmuSGD91x2MUMdOvu9/Jq8L2LsZn4Z5gGXo1zjKKkgDU8GYibIvHvP3iWKeX
PyJUTbEjluz8p6luqh6oUBhbgRbg4oekRLs+dLiFiIgHHCg3roqDc86T9+JRiefDAVHOt3GMf3RD
F5OJausgcmOfq7wf23orlJpsnBtuFwEY4ADWzCGhGSAY6ynHFTV/6FH6+hPehpMz5yyJ+eodPU28
lTP/Ha/B1D9xpdjdGxBBDTtiDoch2M5sAQlwN8UDzwgAMN2UYv3oWdlrv0uiXoXhjWYOp6ontgFi
EXcb5bEq5io9pbmT/MPSruodT2rngcF1PIfNqq5773D4KXTVfrT5TOgiTxJ9JOExPPWAAg5t0LXf
BujTncY30dM9mFBVjr06vPiDM9MklGYCsRk/JLAqpp78h138ZMd0tGBUIUjrBjV/TLZ4EeqoF4Nt
xfLHt+ZW3vQXUxkDtLjBJjjuwhy89idPbv7KlYEpZvcTyzudcnKiVdNzzp1EVMH8tApUl0nYmdh5
8KbfChgfBcu3HHQFYROl6FLQ9ifDnoLEkpaaPj5FpJgrerbGdKdACk/ULuJT+SDEkGMCtIw0j6Lq
uPo3Dsma9pY+9Lbd1f0Ck8Yb0v4Q5sqwMGvwDO2IH2YZtK6eIJYMTG0/eJkpGcgHNoJN53FsWLMy
sMjY9p0HuLVvneYEVr728L62899QM47f5mnAAthQGXo7k4P4zkK09iRKkO7wqAlaS3YuONMZ+EQM
OK0v1/SRczpOqL4rUMPoCHmMXeDZ05ZckziyQEVBqYkCfDdBl6zPGcWYcF/xdRxcjfSEhseDB5Jb
LHaToxdNmzO2W2/HFV0NX3VR+5ecKEqNaNhk3n9G5xW9LilVlIJu+YRr5gqF1PEjIaymfK0yKI5R
x5SW7xenoNfcgU+8T+J2yaO6o6ARBAVV57+C8J797vqrjYVBQih8HcktFO8BHgRkUTyzcXqGWek8
I/rROUoYFJeYUDRRNjy6IiljdAmaO5pD7fKwbTnTV7dqmolYZzhdHymUVf1WTZb3wPabfprChmH7
OzjpyAUCSdQfDow25E0gLnLoNQ41OCKga4aOznwTzF1q7dxwJKaA24jgpUeTlyDleahLGgCYKq31
uDqBZb3UAxjvQzCmSXbV7O3kdnUtEHsuvbX6pp/Y718Grh59KPo+ZA6UrGfpccqGW67f9Q3QVl/y
DmoxI+sBx0njCxtJxM70Tzp3Y7HRbp0XxDgo34BEIl1zEB7wqmgZbWqPmQ8IV7ic1CEX1cupmUU+
wylzyijE+M3yjFDHyXY9iOkqGNFSKocI5aa04ybq3Ca5RRTJnyuvxRGSu7J6C0sgJpxwmvQbNSv5
geopoJBMBms2Hk6+W1gkW1yRLpApy0uqCg/b6pX9V9EuvjnmM6f9gsIGGSlwO/sEzYIMLB0IDHwe
eL+3K+YsZ3bmbo46Zp2QmiS0UK6pxukibKFmR+YLChk5C7hLLJiuYjzESCBfTU3Vm6Ex+p5FPAH/
rKxZRwc4v/AFeSJji+KQzqrZFXgEP2Frbtxi1WQcesNGJfYX0Uerw96S66pb7HgX5OsUfLY8kMC2
tuwyniEKWtmTn7G8eEZIZCIIbfDsR6aOJX1deQ4mkUNv0zfo5vxUoSdCn4nNwUsbtPRCLmes+IDf
oIweFzK/7UbLHFGjtI0iOHO9k4WAVn/gZZjRpJbgP9As3juYLBhH5umH8i9+CZawK8g22ybRhtu+
7lFZB66G55XLtjgN+BFIwQ3XarLZ8oPXoMymb/gobvtuEaggzFDzYyQsdc61r9RtzobmHyfLGJdi
15fo8UPtvuWxE7uU3a35bcpRmfNp4XbJA+YUB6fEMiFOJ1NyYV+EXpYnCLseObAN62vJgs9I+TjU
FqhIz55JG0n24hFPLO8Dx4z11BQOzlDZS0i7YEcu8wj5JAXnikY+tc13A6Lrpq+7fs+xi7SSFJVz
NPgbXtIUNP4lIN+8Ax1hCehkMpNbPC7lfao7ZyWDTX54W9gT0j/alxuh8i5NxC9onhcOty8Y4X1x
8Ik88jFN9M6vYqa/MPZUce49rax908bq3jeDQtRcEjyI2Auc4S0Nq+Z3stlAkzHuGux5wo9vMrWA
U0F+cF5dhPT6NFfr1F0pPn12hHgQXxKK2jgnztf92WYISRFd77be/mgUZMNvplAZ3g9YRjsqt8aC
ci54letLQD96/9mBDN3XbQiUNqQHV+6clbnqfmXjuwvsbvlwHLKdV/HrH4xDjElCA6atfSxW8di1
X7JamDNaWuS8bdbmxS2UZH98dGeXjQld5hXIK0/gqRRedyRYmzinrmPUGAMP3Vw3/Ieb0lq6r9Za
5w/LIngO0kqTRhrMAaiI53M16PpkLKdmnefxI6LCLYG+U4HBb7PqMr/YARSaJ0gYFPBo26eHkFLi
KsHwioclYuHgfwqQFo/kNQtgJ03IKmntHc6LWKx3FfMC3BwrGw/gCjjXg3su/ktDa0ZSpsT0jr67
av7WeYDJbvb9haotbC4HaY+l2ZsSJPB2xJTvbpl3q0/tOzBW24bE+FR6gbthVyfveUOo55LTK8YT
NyXzUQfFD4BafQHoPfekt3v3AYpxvqsyntMRk8T6LBUVXZSBWfXBJc0f1TImVBrbS0HGBBILDyZx
EAzbr+lEXH2T+EZ+Dgv5bw7CfE0z5/qdbXHe4+xoZW+CZoJnkg3tA2mYbzyp0w80ezqjoM2wvC/K
c4lV5uheC+NcLduc5fHknRSVafE+u0aYN4EYREf99zrd2H0WutFgFdQtmyoRj1IG/neveVjj/Em7
Y0kvO/CL0Xl3WCawJBq1w+NhiP2j73gI2/KK8cGmwE/Jqjj9t2ayeCGluvyAmbSgW3ixi8ZHeMUR
2KnxTGbh/TyJ+rnnx/6EXds9MKEyiklwQaTSRPZYmsn7znOHjmNLmfASCuMvN4mb+upA0JbYymzN
/oHW3oFkgQsnS5HKuZN2zeGLSSGSKV76rdDgd2Gu4hw1y3pxsNwzaUJ8RkrHYmbCtEK2Esm6k8Kl
wgpPUfbepDp9Kzn185Dvw7u0Lfvnts3AZjHPFO+jGj6yrvT4uAoMDX3v1hcKquVnA8jlNXVnEpBq
yLOjP6Ppr3L5a9NgOuTJ6j1S75MXx4AbL3J56w2bznPUPfXu2G58Qne3o+AgHk2DP5Lc8vVpoS51
l6t2+GD+WKKOZMzeaZJw/vG6Svh7C+bKvoEZkG8SnSGPYvvGJWthkuv5tigyCU18tOY6dHbWIJ6D
UE534nrIwjfC9ZtOYCgxGIc3TpXHT4JNwoaXVLmTqF5oGzSYnPvWzU5s6aNFFtO+ShVzFhHzjuL6
tA3OxugRpIl8NHMKAE4uzdkas+RtMf4zUStr78Dnuwhcz8e6toMHRZj8sJbNYk70kjY7nkUt5wWs
0vXOdl3nnPH9QDBCPbA30p0kSsxoM2ZIKtQWHsNncHd8tyhNKRpPlwXvDTrmepTYNB4lL6tjnsbi
HfsD1RWYnhFVFdgPet7GYje5MpCcHodvrJn9S5g3WIFKP3/HiOmcag8GcTk6xsWFDxoSi3f6i1KU
Rlk9dJsMTObG7/m56hmWVT7a+KY5VO0a14WCRdOtD4B3Yh1MwXNxT7CBZtI0CJ9SxCaO9CZLsIVZ
Pop9LsuUnh7oXRgqKnHEkzX9mbmdv93crhhnhy/8hnPklNOMV7WKwzcriHGrJdbjev1NMUE2C1UY
3CNXAgyxi0r5CAsguAH1coId8QMMnTkWVOxswdU5N9gpOIgGah6vmmcuNuXcZGdF0IYfdYWWS08o
u3SHUQfs6bY3bLQlYOqNTYPGAwIVsGj2PvnMwNQ5hcvjMOloROjbE+iDnp6XcegpRlyPfNZh1OoV
O6CykP+I1H47WAN2nW2s85xNZyLVbCtbf8j/BXbab6zB4eXX86mu0JWL53WhSHk3+hO9JxAPeqJM
esvxs+SFBpDrI+G8ex3Yxq67SkKMh7ikHujRCD6t3ruknjY34AIS5xwmNg9VG4T1nRix8Q9Qn7ak
4yGY4qq5MCyVF2++hs99rBY/cWvzeXvUcbVhEfh7mkI6G/oGV7RlW//lGjyYky2AFskZ7Nm7GCRH
rGCldlW9BSDKizhQ1XPRqALOZVE6p4Bt82egdHMzq5EIOuPwD5N7/VtVzX15TVhy68aK/5myo42w
Lftrasv7ptfJRwDHfDOgiN7HgV/tIaPb6WZKwLpucy+k8bCNG17qmfypLbt85IU1nz0mrXYzgeXZ
jB3dPkftMj8z3EKScxW4EGp3rq/QkjfWm5sIALrscvkEw+HIlkKwgOTHXDW7C71kyxlnD27rNCe9
gClE79JSsT1gtt0w0ofvek6IEoyNOmIDAsCRl0Rs81K/9GXPYZNCoB7zkXdFpq5TFjW+R80z/L3r
HVGZ8g9xKqwjuST2nTZr4hBoYGc0JAO0ee3C5pqy+gfiykDjI+xtDK96SF+LOHbu6HHJnySy+a7s
5wDyOPP/vNW4Q1Tk9mua78pqTDmyJi3yLMyGDQp/d50s0t85doZnzvqfbezGhz4He0yingkBiZQK
gkp/IcRPGYNfq28otAzkNkXFhg3Agu5rgbKTbn2vrc2N6Dny67H7Yzsc7/rApQFUzmP7lPkigDoV
UkPcIt9jy8mvaFHKcWfS4c6L506U7HhdW37p3E4PK+77bd5JFtuwzZrDAsnsIelM+8QphWeJb1rz
R6MHTc/jipXA1BWrlpb+4i3PBUXdDoCfqF/9dNhf7QpbTpXT1ljAgppFxzursvB3zAlRRKfg7IOX
tUbN8MXZidntdoS1dpiJ+6gxmSbQQOOoETmFyP480giRN4EeomxtGWUb3FU0crW7EWAlj5PlDdgc
/kd3soZtP4VEW6f3Nk08dPwrqAO3E+yb5MNM5Eqh6IWEfHEqp/Ns4Jmjs/s8zshU2NaLsyDbuK4p
boVynQ92NOmnUaI9hUPom4NdFgcIkVf7UcH3QzzcSR/immXYXlFHiSeW5M6WtjGsMXFHD89EADvP
9Amsm3XKEB6bgzWwHpRG+c8lqexn5XrpLiT/Ri9XCANN9c57qXvxYYFrsw5lJvKf0UgsN7y1qt/C
66dLhhuLmuGRmq6tw77/mhdn2KeBo+LJMWZ39eCXN3IKuq02Aat+uA8EOoDvxIPPcbkhLpThjZdX
Hzuk0mxsj1keEBTIkLoqlUicfvN/yYwxirTkORcEyxumYxxV+QeLF/6yMXysBpTTsKjOhATCTRtM
/XsOjZ6MyrywWl+LpH81xfKSxNcZIedOO0x4uTECS2+3wBSK/CEoTwTPkgeN5PCZx+61daNSrLWv
WoMzpzw+yTgxcgFdPyAysNUIREW/jmjvugDyZ74U+mWCT7EtCuN2VL0a++pTTF+uXr83Ig9LdY5Z
ejBNJWlDIRCI19sVjHpEEUr/QwA7NIhZSc0DLsxwgnnKXTi7OZYbtcM8/zY6R7sc+S1+vSnjysqq
eGu1NqB/m6zOV2uK6aZiO+MeGIEC8Nwo4WTRuMAx3GaVxUYXXwlc7l/oE/M7+xNxCMrQo6Y27N3H
MWi69FTYyNn7fpWSIA9BOLOxiWn9c2zJq2jGTLobUzH8cfna9aFCsX918myqv4Qx9T0dxO2Dgvnw
MGE74WynQ5tkfzAVV0w/CJsTbjZJq1QogPXmsDinXQ+NnSiP73R+9cTBUXZsO1re4Jhcc+eo3PpK
0Yur6cbM0xx+jZzzFEapnvQGriXrecV2u/zpjFtgVQrSLNsmbCLjmgI2XE1e32RLwJuXLzDPq0c1
jQYIx9oW58xRKcy8JvtZnNTmrYq32tsDpPHKBzIAzhRN4MTeaaNj1jIE4PZ0qNdHTod4pPOxVvf2
BHovGGTOwbZcg+c0KTyAcgaz37Ng9Zvx2IBnwzQxumaMsD3UUTzYVniLA8bxt0NZeVGWeyKaNOdu
/ILwC4uMyr89B9eUVR0WGTdsoWx6PhVqktchLvwmvF3TuhaHwczyP3TT5ly4Q8YJkGIPGwe1M91y
F16Rx5QQ7KGW9L8Zds17tjh0+VShlPiFYxdvJkQHBMiAYJHZmc6wARKwCljrEPPfjpKl+t4L1PqJ
54beaiVX/9X05VLvElH7+n4aCI9SUtfhxh025eCBC/S6LL+S4RxOeumOqKumrXAhg3pxAePV/+Po
PJZj17El+kWMIGhAclreyZW8JgxJ94jegSBovr5X9bTjvW4dqQrYyJ258oVFljXjzrmlf79sHrHN
R+rhLsBi0LJMIVfBu5//89YhdupPVsXIRYNTv3Z6VKkOJ2/Sz0feCvyYhKPyZ2gm6FFrdh2Cn459
KCmv1CskHClQq2vyPnX85CZFmuQbzFXp1DHaIkBnB44GKxEopG7iXiM8FUSG8Uemr3AU8/gtrgYT
fY6E5PXJjNj5ya80lsGobaDRNSO3ET2Fzh53gB4PKd/VvGLHkxoLOEcT29mdE8euDZwarhM0t5AO
iOJYJFkw0Wi1LLamY6lTU0Vlls5KRjj+oxzXuRTE2Rk3kpgYGM8Qk/2xjbTlv7GEgzICWshyr8XP
UcqRhuYy7mL8FbyPCx8cHuwXtUNaBgPOxbNcsYVEt/wKTZjXKLet/tDFoIMoUeE6WfEIE0TuWjva
VLKjFSnB57AiKIsulk4JAjIm6f6zSKbbXqp0zB0v3BikOuQLJjASJt6KavKuOAzVuOidibzqkzIN
uzpaBU0FgjzQsHFyu8gPvKbpTpTzuOT3cO7yYD93gRseJzhrMZbOmpkToIxzMu7AGwVKD4snn9fr
M2geyI8ry2u1Plc6RsHBm9/UMLbCbLqSa8I5XBvJE9rhZh/uCz0F/qFSdTTuQitbOgJ2jfl0nAE+
74qBafIuvF7GQ086Ejt+qQL1rG60jkbcqhrxvAoezjcnMMWLcUZIHldDvybnkeidgOX11WQD5hAP
vDV3TeU7j0Hqzzdmlsbe1EuaU46Yw8L5qFpXpjvhjGV14X9SdlSKdhhyOQ4klaaWflPWHDxhgDLj
Cx1F/YMMjMc/ihoaQCWu2+3rvnKB2kUoMsLpePD72MsYaEt75GxPm1eGhXr4HWD+/FJQRxrKYTke
EicjwH+HRUG9t2XagrZFbH+qrUH/RR75kAOZVyytJZbSe3REN3/wOofBxw2nLR+79Jt0RdAfLdTV
lWyT/CHnOCj3ZizTYldTffcjJT05m4wMIjUXSJfJoYDrlhIDzfg54Q9XZ4Bhkqoqy8m8zVK0zvyH
Hj9cVdI1wz6aVfgDMc4mU02DIjKjq5mhJXANe5Mmsjk2Xt781wMXQVeyLbrp+mW0zzZbti/ypNN1
nlrrja8t7U+4hWg4C4d8CI69T+/5yKvF29XCFOdUw/5lOms56vnL597O6wo2xArBgMgGsX8WGF0e
3ZWQ2KxNQiyDpyInkDiP5dK8kdCRiP48lHBVCycj0TIFgnebI10eSTS0qXuaEPKACqcW40gpne47
poTj4vsyPg0+UXIu7LGAeyMa4oSyZ2+5CWpLviwJsQ7+O0iBUBWaNOCVBhFc6FMgKyUtyIG3hE5q
kPBKWW1wt/nFWwUXfTxUw1D9WDSPo9KizfKZzSZBfAhA0Y+Xk1ElRy/i4AWGefHMX7RmJ6DK/kTt
R/AhfN5wB0RABw9SbzAfZ3U47FTd+taOwvGs2S8uIvuGZAqvT9f2vGmnsMAZcq42Ab+ezPdntoxx
ey596MAnTLBp8p9SaZVvLT3qZGuNXVceY+CMGaRYStiIWkziGdA57G3Jru/W58mgNhACfArU0CGI
iFgU67JkJFyN/DJBhbZgxrnlRv2U49862xA3s73gVvymQpE3M/tbeWUqAWhqyttPrAcbvaK2aupw
/LwkFT8OEduL0GZycMt8wltcCc5ts7ROsCfnArmZk5J0cc/J+0SSoPoQjU/nLZ9eAgWJgZG0oSkM
EhtXIvUQHQfR0SRZlryoGel5O4DPGtbIB+5jBjis2XT8G14SA51rM7lesgYdK+4sndlkU5KluDS6
ZvTqEV2rT+VbSr0ip9YXSy9jQn5rbLMTzz5v25HU0HuUNT57rMPqCQQonEgPO/4FRc4+iYRTQ6Sx
+RZVWBKkKRe0T0GGjm3QDP/y9plL6mPHvhD3DPVmAgsl6d58U4+OegUYJuf/nLiiEGRVCSS879w1
2BQYPV15YCA0ctUrW+CZhsWcXnVR89soZjHSfuTJKYLGE6EkTVMT9dt5JNG/ElBPx3VpVWbe26MV
53uThaG71xZymNPx2Vm1Y6d/QsF+eyfLdrwITDntd4ueXGBoSJQ+oo5byaWlUFTuXZNLyQRVApEZ
EReu5eSGuJsUIzfR0hwqnyQ1RLEJWzdYJ2iygl+1NMloH1gL6OyLDe/Q3XmSvPnBcbzGv+aIzfbK
VkO7HMqmp2PMbcbaP8y2ysMjt8WIIJ7doKY64T0Mi8ZhX+raINXXdtsGLzWxSPqmgEIl39oMdXtK
uP3/KGphT8MfWz1bCvfmpocSstx7SW3/4UyeHoZkBCrdZpBdCD4I+3HuoBlsphFqzEk1TvCHj4Et
nfTsLFgH2B7DE20jS/DVQQ/dDCEWKA3FkOmhKrP7QHnG3hpuYot3EWE4ga13PZdpcFrCiC5kRiv0
hlylQP1gvm8q6iU5DKhIFrvcZt/57AJcO5YgcRgfxvp3CjBFr4zSeEiMD895K5IaaUB7A4DEuuz0
g4IbwkRZGUbirMv8F/5N8fPk22DhuLMjG8xcTJlTHobN8JRhFTzmC1v+G0TNvif+nl6aTnzYHave
jYbf+LCME9wVuvC6lQ/EZds19kIc33JPIZDBhINa4nSvw1i8k0fV+dM82D6AKnTwtcO5yxrEch4C
6EI2yedKIoQ11qPAg37J0VOLdYXQt2utnELCW++DqjFtbUtk8iN2iRTSyFRFe2xj7PXdKK8+lsqQ
b61cKqP2o5ms4qJmF6OSERDDdBfxuzBxvIgttLSuZc8VL2WBM3YhjtTkzr+iIxOVVhM3UtPUt2kq
/LyxYu75Gbp7EG3sUl02rS1Wp7JwVtnYwDKrq/lLupUCvLuQVLEJp5w8x31JkLq3cRXeqFVGnHBO
QW1oqugDfsx/sI48MKxmfMRvyPc/Hxa+BOi2/sPEI+oKNnjiwENR3WF6TN60pb19EfIxLMY5peei
ygQM/ZRngN+65R0UA7xOc6T/tb4uTnVrS9auBVbNbZQV1SVy4uLQl7l8a8KSO5BFNrkjBSl4NXYk
xnELhmm+4k4ItpmPLRnwUBytOh05QNMIEO3TgUZqnODk5vSiqAEvxia4ywQZZ5AamNcMYRk2KVBK
XG/Z+rHHTQrM4D4rUvmQYny7hIKqIdRp6EUBkiley7b7GZg2hg1z2/xiFhcMEpN45H03yKsuIy//
sPXkOkhTDZcFQlm7L/kI2Duc63HDb6/j7pj7DgJP3RaT2mpnyKYj61w73piy0oBnmSzIwfDdeOZr
Td0i0nLR7kyQDvYm8Lq2+C5mwx7BtyaO3BzwFkCBiorClwxnFH6b1sAmwxstU+AdFL6BIMA9dgTS
6yNST3bjdTsh+PpteHxU80dvt2m9FksfqofJSvR4QWsh2CFJ7Hl89iOcDaskJpK6T6wb55KTAGpV
i5DirktnxBGA6BNho7S9aO+1prwxbGn54XpJ/HvoFLc1mk7/RQmJMtgB7XwrAOIEoQUR0zzYDyem
jWTH+pyiW/wSFaCyiB403twDR7Jb24a2PEQz2uz6Co+MmWXAP17w+rzpyNiV1lladTO3USUG5CuI
ZzjMMUxvaicJnqFpsUnjfz5/7+qG42wOo/bLjVnzreEeRdwgZHjba0/Olj/vRDXndsK7S96LODKx
VPKyoEPCoB922C29Z2hkEas5nBsJPr+8zfZpwciz5cxmRZnrNAoh5sY46wPuI77m9DFD9UzNCIsx
BR208WrHmw9kg0azVvWk3T0ZVSfauyCOjk0E4AVjR2oM0knX5RfSEV231wU7lq3oW9ooItm3YFJC
q3/whls/Rkj7/FtltTj5NLGRa+cVsGVBCmILzk2YzZwkrW3vqZFBSeSTROdsRiOxe1Z0KzpEuWqV
/oLqAMNch3P8ZYMxw26iu6zb5FFZsn1yY/ViU0r4u8w9AG16nbjvMew2PPADT9x+NhMGb0uiyf4w
dZYk6hQU3FM39xktghTwubtmXugL4ini8WJymNz4utJHtwM0qZcNjlieiNiTGQNp9zXLBm63A5/P
zcfp0AK2+HP4w37VyL7hXT3n1nTm0CQeTSucR+COB9YTX2/yrMGkQnZWEXUvTARRZlFUI298AJwL
TxFeZ+hzMXsdPk92cRw7cFhr08/RpxU7lrMO8ltmCCdr7cM2nZXDqqFvP7GXAmpjQrB3A08KinAc
3AhUW6tI7zw8Thg+3XBucGAMfYjexHtmqxsPXpNTgopaDWEJQ8N0Tlqce8QRH+G78bMDGzfLPvqO
xMFn4rYCamhMGG6nVvMRgkcihzUrrsZlb1P1Vz/HIn9Lj442sDwOP84UF1Nxndc8bwUzfrhhncWJ
UwpBiU5CzlHCn6YPd8vvoSkg08Std8S84ibPXoi17oFVe0/Bht/406cv3KbbAft0hn1Rhk60xjwi
ffay2LEo3wr775SLpN+ACghukitFe+sU3/HzlJUUQ5Lh0/4+kdbobxnClfuagee3XwRPLgtCdJBF
hBf4fG4wopTFZcAGCA6JQfhUSEv9Tq6+ocyrqd4zCCbPQ0BgZNs2glw5ZJopvNhSZGEFk9qUcBp8
U89bOTXwZgP8gCzn9c2lykQq/2AOs8xjcvDD01w58d/kDzmdVKWb/c6paC8V5dVIKVBe+LsvXhnT
H4qdEktQhBdIsVVlyQJn7BMbXtMj4zowj4i6YldLE8uClBFk32gGxqDUtviU4k6eqgRrFoGKdn7m
PwueIoy37XZxcdLtUoRoZ02ovv9hETtZG0aVzt8MVtoPD8i2RcomXddAWMXo85rscSXdOUlY+R9W
TIjnOBc5Ao+nDAXv0CCHYj3F+XAxIwn/zYztpN4iMbXdOiHpd8UTwes3VxD6rNT33srZn88Kj34P
RrYNHiE1U01D90anjzOzKQetYtkCSgtbIdTJIT3QVtD/2UOT/1h9xiw89tgojw4BY3Hwua1fZtCV
f2CK4u6xdgjKrlqnWu4HhpgH1ef+fZ20rCNiDlNgNmNjPSVz21iXqu/K75Rm+H+eTigA61rMsQgD
LbUM9H96G/j9Ekue6SmUjJQFVc3Y7s/NPMjX1crye8lC8T+4RuIXj3r9GCYz5rScsN/eCW7UWjtx
aRBjYQUJTtE1QvYvu4G1okAOrNHcgnnNE4JhlhSo+05xi87XjM7eU9kBON8WtcSx1loeq03Vgvh6
hp3ptBuF2fCntXmXU0Rht2+C0rFgTTlG1u9U2LPMyRUq0M1zFl3JYdPW5Ys8ISpOXhUKSYa3jrCw
sYNNMKcpa1XSCLqtou+4yxQaClylxZ0Z6Tp+wo5VzS5rpbyXVu+9wsi8Fs38Aojxsczy6dGaZsob
1CQueMtg/ag0eSAvO98rPlIZaOupOJYYcY/SMVgucCunx970csctUxwwY3fPNPzMV7b5y5YXHjWV
U2B9YWC0z5T0cj47g9y2PZ1dOeCpnQj7+T2R+mWsvRHfQp6v3dQNzhPRoTtZ9/iei9A61eFkb+ze
/1z4oGxjXz93AGs2NeA9vAlhSnpyqVnOojyyj+0I0URBaj4IKryzsA9/S6JOT5aGVMB8nx1SnJT0
PpfRVytBJSXCsDhrEW9XcVOWnKpDv5sjT375QJXerbS+0asGp3qsRWDfuWMar7FzfcUh5TTgIoMW
y2oLAQIppLsQd3pZuPFXmnQAdC1LbQhr5LQaTtlvY0OXm+fBOhXUpTxVOYQGu1TzI+ZB2jGURaNQ
GKozPuzqXBRD/tO2CfCPvMoPik7AB8sMy7vkS7nhGRuQEPKXL57s85H7k2hDCnb0fcpILqLr+/+C
1tZnmEo32KWKf3Mm+U0SLuocdWF3cUgjEZjv6wMmruFtwCLGYrfvHqIu4HWtoEVadqBfFFVxYDRI
nIDWmfl31T95GkRrrSrn1cY0uQ596RxhcLsHz2j3Lc4T+W8g47ZXDu1AWBDEoyP64tX38+7D9UPe
905D+thhid0qq3ymJ6zbL51NoIGU9NYCiSLbLt+Lqv1H+Uq9BSOBiFciSZyNgQseNzijfeN6qL1Y
uPYx3ATiL15PPQ/1Rvu5xBzLqII3zMWGtjFFIe7KzmRvMIFKzNIMjnhKht0gpD74sh7vQLrC9B0k
AgBdRAiJEeoi6T52F8gmR+gHM8aXfAxZ8UzhinE5euRmkRVc6zm4H73weSBZclekSyc5lfvx6NhW
+Y0f90p+pP10B3I4UTpgk22mI/1M8VtTRDsLEe3T5zl0nvvK2TcYIgiYotaSn+sPfIAeSQt/ZD2X
syit4Y8YIJlV3oylN/WPnHGfQb1k74XvjRvgtEhRDgyomopFKM096joa19uUQa5Pa9I/TP/+3vE6
zgUIg6RV3T5w1zHtSdcSjJQBpFFtRROVB9DB3SPdYyRBqzE4LmSDdqXQR8J2Nq6RNso3tH7zaNO9
/zrjCfnkTzHSuGA9t0TzPq2CJwPmifpCMRwtNR6eGiB+A2GimqrnQ+uk3sEHxUa9N6RClsw1sk0y
Lr+VSGes/9rsFtERoxqHd2HZuMZpk5VsYxPICPE4oFPyEOB6G7P5WVINTgWulbxL1cXrmcq+l8Kk
FIIufhf8QEEZHwqXLeSqVgsRBTJxKPL4RJ2fpO/9jYTnJFZ+q3No/4nbfi1t9ZS2PliBXl46YKNY
bSoaMvjvKMiMdfaaglb9nqe1eeZvIlfc18FekHpHYPbNf7ZnRx/BiBEynaDdd51fedslwcyfQBGD
+4tpZlMviXhx544Qh+8Q8nRqak8pwr6KvMGFncOQWzByBvkrb5B2HzrVtCmXEjYeRvP2KBOA5WWL
W8FrUGAlLoYOOOZD6dusQ/tm+bQnekCmGEM+y0LnzHpWb72RVkLhYLgIoK0fuzj6GH2g/prX0zVL
wuwP0RP/RJvx/reLJt8FmQw2JAzIejATxmiurf5xAkRrJl76bVDmafDpAlB/jYvVqGdQJRwgCIrS
L4QJol3g93bdKUzx3RQy4u2H8r1WcdQdkrH6/4OUTAZvovdssM0HMT9mdxZWzYnTOP0qE+mclTL/
bIM7AT7aV+YJ99w5VGOPFAPsYqBza6EdA+GjTu5ZYREFddmZb3Brkesv7Xlna13fk1UBP1EoFil9
Sl60yWXdEZVmNQder/vWee7d5aGJH4Q/5VgErXRtD/4bKNjkDQGGFTSOtwfLKrPPEWnhaRKKJGEF
I76DRXlH7cADrQXuY2kCsVfzlD26ljDvTokZVxdC37CkN9Sr1YbnLszVPoqA9jIIuuS9QErcEywh
+SsHs0bjaV4az8YNW4zdtoliZw3XyezQ2+RjxneCaTmlBhHLNum5Jej/ihgIGDaf0b2ynYkJkhtx
6BAGN06p4+tShqAaEtrx8CnGdyagXpjnNO1IGL3cbzJgxGqmqWdM9AZOK9KZZygrUG9waUxvoNSa
ZCMjXpwr32bVphPXu8xz1t6RXmSXLxJnsyC631tJKy5QJvvzNIXdiSxF9x4oHpBSBN0WJXj+Ukn6
BCQSJ20SPoLH/bI9v8WHili3qhwiOjKtnWsM9mKn/bk/u07L7cM1uJNycI9iLq+3cPCWIisI9YVj
sTvR436O+IWMQTl063ZMeJmFfh+tDA6wh4w45cngb3gOfC1etVYSarwN4nAbk/bUq1ryAD7L3JeH
sK/tI6O7OEyz6ujJ4Hl/5M1kM3Y0zqdc3PhYkPQ/dQtPn4g1w0bF0mwHDB0Cm7JST3NT6UOdTdM7
if36EOoaqBu/2ADCIAvR56lrl7tIsVK3Jys9q6hxX3In5KcN+zxCVuIPfANqDA+WKqx1YaUvUwbr
kNoAwKASXpK3Hm0KIoyBMTsR2ML2GiYs9T2kSNCsXvrd9XGzEWMcfxhb34MP85+c7MYxq4I4Pru9
TB/KZqheSa1hgy2BmUYD/bOsbIfmq84Radg22r+FQ7lKrZtho4KuhAjd0HNhDfGVSg82ilCPf6jd
9r4huuxHHq6keOBtXISo5n0Np4SHIhbpGu1xcDf9TI3bKe/ZU92Q+5ssztx0w/6I6kasmhgYrWbG
hh07XsYWulq2dqmTfTwhhPLJydd1LtwZ3yW3StwxF7iLbH7T1Oi9P+ngTU8m+8UejL8CpNfGJ0j+
N9cCGwBnhlpp6oL3WeC+65Fw6yqa/XHckDYvr8gkBbxw37aeHZIon0NtDA4J34p3svHj+2yUKT5v
nglbyo3fUt1pKjOk94i/CfIYJ3jBxDfVtAR4ZDFyKjaI5bCh+YgpUnjhSYoXztXJBndiuFOVb+2T
Soi/KB/BfNyA6zQBpMzmsf/iUe9OCMjpnrEvK+iC8QzQgkburJo0bcB09LA2LAcm11FdCcssT8DU
LF73c4CyV5bmmEEeYqKbA7oc2nBDs2CMgzMZvn23sneN29bXJpNRxg1ip5tECBa/SUjdQRM3jAcq
S6EyR/JIzXV03+VafWuuostYBsErEaxhMyeapQAPb5+GJ5cPQqeWIlohJjfrGPX6u2hpj2cVNV0E
YvIhI19yzVM6Ejeua9efOWvVX1KV6Y4CTNZsha0f+xYMg1Ok2W/ruLigrOFWnhV7Z+x6+f0STZRW
zpb3VuN93TS6GnZJJIKb/a8N3zF0qFdWk/HRdav4be6G+6ZZ9EnnQPxrSm9+Eh7OW5IeHBtz76xS
oBk3UIoAtRPSAi0KS5+wRvb/gt4MO/7/4hcrtHkOdz61cwNs/ROMZX/n8NYn3RXMFxmL6Vgn3Ntj
xdoGCdLR9xlzUUt57I3GZar/xrke7msIfne+T3oMsydUdXsiYlhW+S8bf073LLVuHF3TfQ8TJbII
eqcJWNYK5HPyDyWreOAZ0H7Ok6GZpjOifl2M80aYDvWip3tw3WqG7agNhocI2nFxS4bXiEOe/24s
fHaE8oORqgVfntSCtmli7tl6qJKr05ruPu+0AVA/ddWK/rXxCYSi2fEVtSlesMITynqk9wFKE2aG
/+fZOmfpr1OYmJMGOdKfaEkcDvTLVHcKDuhKjjyzVoBxNRSysrY4d7Pks/AHCpEJoslVmUzlLhsT
XphIwm9+r2oCtDl7Wiit1wJ0557KsRAylE3/KKGQCfMp3CND3ILMyMoBPff/7gmSHK6hBxdrK3ky
Jgce5fiHqjSOD7gMo+lK38kgL1iIig2tEvEzlA3BpA8xqQHDf+slU+sSqPROSVdRCxHeClnCnD5o
4fT/AeHMHujJ8rMvM4d83CbeCXz/X3sn40dSrv5gHVJsSn5Z5dpbQrnNfa7FBJn5PQRsSkHolDSr
0ZKMuhpbN7LS6LVoCsI9TLJu91Mk+p+US/3/u5PwC4+gR4E68EiOkGG7EHKpjovVqQy1NmJpxX6G
+kfmm7bYKvaNTzFJo99YwUItuljCxKu8v8QfFIIMkviFUyeyVj7fHBIrfXcMyNjLnZqCL7ClkOab
2aVsCKTMwaVej09UytjGroFwXDvb1gJaFdKkBIb8D3hKK+7ylvDEGgCQOi905TyPGiwEebP0HGVT
9y9Vqr/GUV0Qye3UZ8apdCJNazYJRa3P1H/kx4hQ74UVqt5bknkoq3yMmLNn1dvQ0dmhtJWqtpHX
qquw5PJmVYk8z4XlhxjzcA5ibqhw5yGlSP4kvb2DE59u9ORnJ9ep8JdNk77iCrWPEUr0R9HlzpYw
XYGyXff+fZlbGmMnk5l8bF2r+8hYVHJoIaG0sTcTJ1na7DBhvfzsk2T+kU65PHahLh7mdvE5E+i1
CDtbPIhe0hNtqvrdo051o2PvP/hWPb0UIE37qre+rZHym8k12SGAJXYz7def/eSg3986KuIqlUhX
fvpTYPxgE1A7Z0mh42o0bkYWn8QZvI4kAGkGvuIxTnFMrcBGymNipAvOp86fbgCulUmplZIjn+xc
tOA1iFn1zJpOGT6Sn9YvxJXVXc0bjz7PYteO2HgH9wAWxt0veB0Qjbz5jgZK8730uQU7YkHtzyND
5AK/aV33jFKIjAlB8ymsjzaXGXn/KE7du6HFEmUj/mPjLOWb4dUUrcCpvROKIE1tkTb5jOPW3JNX
Hp+WNNHHmqutJg1LaYgnSZW7sDRw+IJ1YOkyhlv6GZbdUMlyn0Xx+ApERZ8pva6u4tY/AorDw/LK
cpdNIiApNLVeRFfLx90BtxlrYk5K4OpXpJWpmOHlTdza5HpH5an/xSA1Trt60HQF4kcWZ4nfW+wc
i3U7fANGacUibz+0UJK5s70PpNqcAHRmRpCg4UzphOeEl3mcAkAaU+ajvvfZ8AtAQzhYw2TK7x0v
3lY1GS6eaJIUYNwyJDsPl9R7faPdPyE4C7kFD+ec8JuxA0KGrnxq/3zfjrYZI9ILu0aUJ10FbP+y
nLK2H0KL4xMKeCJ2aTN27XrEfTKd3bTH00tlXZI/4rxxaFDiffPrSmG766pkkXKH579vAA+n+SdK
JJ4nykjTZUXcB0OzKCa/WlctvwwEN1k+mkwRuZjzyiW0VozwEBHGseDzPcaXTMUQPuWIx6FeJuvO
lDe8DC5ZDGaKm40epqB4LiJPo2aJrGI3U5g8pZMnxcdQRSp5GnEjXWEoYZBIC4soNHyWLeRAhv7A
detDi7WDCaWswx5/nlCs9yIwScfKEjd+ZhAt/wgukBsKFz2elFnEcoJl2b4AYgYIp1hWA09obpNY
Hog4fATyyuaXFBW3pZfCGgJSVlj8tf2R/GTE6wrtqybLeHYIuvJlyHRFhVGY6PJggIKBv5+AgpEA
bcG+QWi396PsCajkdfExYlJlLCQ0J2+eZDrhTNNG5yVT/FUy21mA9MH9XUPic5DO2N7joOUJHFQR
O0/jpZA+Ogu2xXaaQ/tf0VtUoZCVss8ZSADemk0LnJJ/JEmbPpsFfLzK90/jOATBPUmdlu99KyhS
tq3AOs/CVPHWkaKuNgo0SnuuRBQcqGSzu+NYlFDwgikT3ze6KdOvUc2f64/BrpJUYaxy9gsvrF77
hSoaqAm7jgq18ZwJ2/uzzcDTpUzD9g4IhPdAR0vwnnCY84RFB33pYx5JW4H1mFpfYGV7v2qA2UTc
rpA7rU9gp/YRPq1BaHWqJtxhuhThNqhYqG6QvXBk0HO0H7tyfHbQW38tXbxSEwy+JYnQUsmyk2jw
IKeY+Ru08AnTLZ7suHBmbLXd9AxpJTzzpGHwSHiav2Oep8CBelRUNTDzcWG2ETDOVem477wcERhM
Ze2ZtKO3TE1/s5tnO7pTeOzJAW3dq6JDh82eUYKYA+q3Tp/wXVC9igMh/ecO+Dr4MgCulj8zx/U7
UKeTT4x0NVG13bjjI40O69onIQ4c7pGQ5DW8xRUjhkhyt++y9/EuTqOi0xwu7rbCZ7URgyS2B/OQ
usXE2eGgIuQq2/zg9H2JJSQc9g6liGApZXdPpiV4bDUS/DqmlQt0wTzuyJl8YHAc79Ct7XOetMHR
9kPx4Wkdn+Dk0XAVWlHzubRddFeYm1cq9l7KAWP7YEfZfzMP+71NxppcLaiRBoNNGbGQ9szKKcJL
ODnTnYA4uC4bW0IOJcGGpyF96ViY+StP4w+FgXhFXhZvCILhHXpd85vEwjyGzW1Iie/ADgGwxMER
noNStA9MAKG6jVLLQd+c+gVT6eSI8CmF/gomCm5CJQKsK6qtiNUvHrSKEtgVkOj3KlR/EXv1HWCb
+GsGo/Qvpoubl7HxHn2ghrsibqeVG1oHtmHI3lXIhW0TzrkMUhA5kz0XT1Y3r4nlPw2MmEcBW2Wn
6Im8B+pQsE7liGLPdUgKUiV9FFu72knbVY5grTYTUPm72vjVmccsGlx4ZUeY4a3o5BlKcEwYNrVT
5sLxWSzl7K1CBb+4HCkyrTlxtijK7Bxw6u0xmPBcZHeF3jHgSJz9T0UqYqUH9y1kt7RlrVOtiK8/
BG0U31uTc5cTmlsNZK53gJL4VfWl3sxLYHbzFLUblOB6u1hwRAe/b39A+Okddla96z3vPZ2JQ1LK
vmaOBywJvpgJlsVCZAfhBW+pPPkG+7ESVGipGL+dUaSeHRO9lAnMOGqEIcLIn4X4I1BHU7vnACP1
sU5T+c5K/OwvGMWFyjIakn001UF8zrP5z+mKux4GQt8Zx0VCtbuzG1f53g3kEbeqt5Gh36DpxOkB
a3K5TVSKitj4867RynlE8g/PfjafgeqhNcfjC0Adj1lo2ZrUm8/4LL9SMQTEbhRwbNzKOzxP30Ag
WbAl9Eli4wQXQcnXzV6YEAxdnGR8HGy0lJLKd04J+0QbB66eqQ02avIEGTt39rpVkNbdp8BzvBu7
BjpwN+IaPlPTGci1Cbgb+GYAZRViNYVYeFnw+HuYSM5Td/M2ML4yzs6lt+0N4InxxsnjeMJFrRp5
3+H9xI8u0o1NHy6yGj3lTKsbQQoaN7yjD4TFsKaNwqxSU/6rXD4+Olysq2IKPIW26g/AXMa1CrPm
Erv6NWL3+JwoF6kpx+Jo6B3tY3ffBu70I2yf54QXXgIUMN5gIINAXKgdzDWgWoT1DlCPivseasy+
1daPAV68olZLYxImaxFK2dOUwVF0CDIV/FAviEukKMeGKnpir7Zh/1RGwtxjILsjsEzPuG+zxQnn
utm63hwfy8DitcvknJ3SekDeABCwHwNbsMIgxFBRAgA5Mu/or6WpwCNnS3V2Lqg7tOQnqW6tMaaV
PjyNQAw8xrFjrmB7aQKkIrvvIA7tAEt1my5qs9dUWD/A2v9H0ZktN4osWvSLiGBKEl4loVmWLY/t
F6LKVcUMyZzw9b14uedGnDjV1bYEmXtYe5jOfmqAzqQd/Y+4sQlOBm71gcx/TW46ZeTbqLTYLy3j
tQinkz5xruY9WDvDBZqNcczkoJ7ZYsn+40JPPiptXH6W6G2pmutnpiDk1XbGfTD/uHXqohG19GNX
wBggioXuYU1N0fNs7zQG6BaZOeTPfuGITeDbxoPXDcGV6VdD8CY7aATC/1yn9/6Mg092xorneTtm
cWefsH+51qf/DZ0b3T3eShd0xT1hAv9Gy+EqHMnWala58bDDM/isRoL4vGHBU/VcE1I2f0pdEMOu
ByqkfPYxyf6knSRRHjT5jv8nOJvJouaLtVTxZ2qwW+1Httwi0PnsAnm/Zmf+20zj+NIkzJi7wEiQ
DIrfph+R+0iWq8+Cwb1RZL3MuLw2ZdPiito54eXcDEvmerYLyY9iI4Sv9vM0+O/YwrQ5ioEr5cCC
ySGzW95KjQyu/mqyDynqI+tKQDni2LQuSre8AJUo3/BX2Jzla61ds4bbkeTvXK94IOG4UWXj8e/W
yAGZwGMCO+qV8o6Hf4/XYyN4uOKWL0Nzdqre3hPKr1+Z5o4YumaWaWebjLd7MQXLkuPaN3kq1sqH
/r01CMWVle+x7VfDS1KSs5SJy9wEK20E9/mhrfFsDvrTb+J90BOxqijXLNrRcNcrhQttl39iZ1aK
bQ8D4orkSIiKfevTTH7kC8Mtes7upvB4ZTWtOFdTtC/a/HdnFCBuoPwHoAS9mV8mLTOKTfGfzliG
C40euEsTz2u4LuOTGwQOMn3aHuakX/8OXXz37GR9+XmOuBp+3B1iK+3eeJXOoTnVgEDcsi++pOd5
P6a2sh/yZRBVkrQO2air/0Uyek5TyjDhMPRfnbPcRy9DXNC4WNueYYBk8bqHZ6vD0MMtke3vmCzy
FqsqozClzeMkqvGKObYOSK9Alxy7ZkrGUBBl3PIK+c0J7gySVJ/qhQeNSy37ZLcznRHdx+mmaxlh
G0ZVhkiw1UEMpk+PbFj9DvWOC/TqtXlEIyTuLrlZ5e/dgg8zyJEBT1TSEeewzt9rh+eqNGKqrpB/
j4MfHMCx/0XrXkBZd2EBc+yS5uQrU+DeJ74m7q02koOeaX9NThVluw4RfNdWNkTrdJgMbGB8DaHe
W7I4G3xzsCoWh15tlkA6Bbs9ubtuqReLeKJhN5lcm6FCR91/gRqPYDhK3JWyBjUTPOcZdSwZkcCg
zMMul5zTE8t52YXjV3zQhCauY/VFlIcY9vBmMFXmQRdRtI6IKKCiL7BNDrGsfQ7eVTey1AZh1IC4
dxgm4obVlB/NrrH2jXTLl5G+YFinq1aYlSxAdQWH4dK7x252tCjwUS3V3S/y+83BcY15z9ofh29b
wuobBnUbl+ThQ6fhSALRuYTnrFYZ3LZE/ZuOcvrT5d0rXyCL1c5Cv1UugXdcVvHDNZ2FBoda9SNX
RXuz6SKyMop0bPvDdysEZZfNaKWPZLJJUXtBvKqbHKJygJvQtRFqvFRdg368kyF8URah55nVwg3M
kt/BWNUXMDR12M8Jp8VxXR3PMY4vraGaU++lwU7HNBBlxbktjX/PZcvL0dXunqDGW2JVd6VaXqVI
oxoIRyyPE8ehx4CbSU9Ik0LGhyqm1D90ozReqTuu4i0+tU1Ad/3uWx/OiqfLAo45RDSLoyGSlwV7
hyROXu9istMvRtQ/FzmUXQ4VZohWY4bKb7I/JjkCHjN8cXsR5AeNgBXyBGkhNhFRCpm5FCzQG8NL
OgwjMz+0NjaEfrOYJNE62pd66ZcSdFaY8FpHvZtLPGNlggHYj/w9lXLlnkIJN70YDC8XYODbuzZ1
q2ObJRCcIhgznv8v6pKrS5Ya8in+TO7/4jrgnRboIwd7csRN8mg/GBkNYM3noop4OUIwsUIyu1xp
EUv7aa8if3rzRVzvUuFnb2wfnBvcnJsjG+cvvRqsuiGLvhyquitqDwacGvwQT+0j9s2Bli2XIp/u
zaxJ69QLinowzRP2F2ngnbkeOnZGxKmVYj5T2nEQn0EQPwWGO6Gyw4LJHaYSzgu96FsBP/8sF9CJ
fHKV/A5K2T1aw3lS0AywuJDmTyT+yScmQZ9eEh8iv82BY0OmPbsvOb7JMLAqkPHteI/aMt1qZXVf
CxYd8gcD3FBp0nM6xLF3KgUp1Ro9hLM8mhj4aEB9sHu4btpF4hxoVhU7vmv1AdBBS6MFrp/L1Bx4
ZklYmXMni0lASPmhaG3cYdjxkxGF8cUpFBg+1bEtMcmnlRqJE2uXZ0UmknbJzKvxYktdvro67t/H
RjRPdR6b+y5ZpjeLNQD0O+Sic+ehU4hyvhQjgzq1XXI2ZB/4HxDrgOPktHaqJMNOO2KBALDKOB2K
PTtL6qlRnbMfOutXHlRn4ffTz8gd7kIB0OLZS/lF43Y53b+EH3RxyEvXI1fYNHAB0myJ+gPrDhPu
ahQ9E98eLvEYe9mjQKxx95NADTp5VsdjX3FlpuCJCrFJVNdZWDO1/GhoT4Quc9HPMkWQNpaepDeB
x8rlHZB3L1L6P9aQJmhVrXMo4GmF2pvJJOd2IOAyezp0uXrtFw4Sh9rne1MOEoKSpkQUs/1Dfr1Z
/TpTA8OhdUtg3c2XP2OfNr/mUv6Zq847FGObh/jfSU6OsOS7jNp2XEDHvGSiNL59VUdMSK39deLD
VEx9mz1eaMcNF9Ni2ACX/QO7l36lzdtmpattcxY4D1yc+m3TMybDXx4aRrLe67nL1+eujhXdeorl
bsxGGxHq3t4uQXYSVUpYrmlHIrFzc+WRCYuAtDhRbHOYP7vBrgEM0aLiYcnMZfE2OFiVZzlNGbGN
tuJjCt2KsGKf4AkiMLAPk/IT2RPY8eQBckB3KioiQluPANmB5FqLrZmW7QerMFR7Ycq44lxCPqin
J0k8C8/XGMZkPY8RnBipvNYpQTxzuC7ElwGveFKESxn9x2l7ebj0qM0NJXX7iEQ1ngbwCm+UliVw
EUKBH40c4fQTRSwf5jhNhzwJiFz2/M9Ns4v/wZ8cwoApzDOV+G+aG9VxIcC+hulYhC3XXXZjhia6
h6DSVKEja/fB6b2/5BryGOErBLxgtOJ75LVemAZ8Lom6E9BQE1qtnX2xE9OdkxEDnwtuC7ZUYodR
sh/OJrxRzHR0SIx/7AWc8oQYInN8rGVgYf+mQ0ZX1kl8ewNqirkstht9WiyIaygmGzSH/IDx4GRh
YRHcIMyfWO92Pn5kc4UMOc8wbqj9O4T2RPOvS0own0BKUd3tcJLzPWdndzMkxIz4/ux0NfhPZG28
W0tSF4gxkMbGxfidBZtKvA/+pM5g7aNyTnDApo/YdkC5wpmDJMMd7tQsy0AEROURqtwopzPb9Msm
XcZipf1Y1mUwE3nrOAgfqYY4bPNAJgVXz5ROAwCM8Np01lZKTwszKCwYZl+cekFFOJoNLkAVJMmx
9xva1imEb7fogl2LDkPMlCfvN6crwuxR775Hif3JT3VVwMnmbmIjuy6RXD4rF35h3U1E2lqbOc0l
rZ6t3BxDf5zJU2fNgx1STPsIrPO6eGH9i9E/YAGudg76nkUxHhIF/5DVYEA0500F1BMmi+Tpy6dn
bnd+S4RHmTUnpYy9MhbfAtb5murCCsnAKGXkYyx1eZitJ9EIWiHTGNpHaSFmv6MZu6mdjFNkMLEa
BSn8rjL5b178vz1Ffgo1kEl6g80rEkoFacveJQS6MM8e9kLa3J0E2U/4hLA406ze2361JmeWij9w
Ee900Jhx96SX/seL5IWSJ/sKFiV2YOUc+Bn1WvAxWJ+OHjNMEBoLc6+feP82L5pm5nyicu5QpeI/
ZjIGM08NNMCeyRj3ObOtc0/y9YioWh6zrGcixGakDwcv2OEP1NicFlFdO84umnjGww/0LoErfJCm
g/1dmL+X2DiMTcuKZQFlsZkK9K3EDl7miV0FqRkdKWZ18hVbVITAjK+YMV+Qj60Z8W3yFsiBjfVd
dUOi9qyLgg2ZIIVWnugPHELbc7kQ9WIaU939draPbTqtFAfG4gJ7pEbgBHg8WXbBnQqes8B4TI5d
71wouORjDTTcYrI1A0ANMfd26sDH9Cxq+itudf5W7K6B3GfA/tKX0FbWSoT/XTujmEOdzUt5MWGe
v0qk2vpMWAC9Ymy701jWEzDT1o+exp6v7R1Dty5CXeeQHpK5HKa98BZqsTt8v6qjdlPaF92uD+9m
bF51rh+ZbYqd3Yy/KRVptZ1H0pboQ5z81MIOJNBzSrFtDHOHjFRMkE2AHthpbobHMg34BWpT/NF9
oM4ROh2xRqS/1i/eDYPmYTyjo5vEwRLQ6ZuWwntMJVfjaGsdo00WhHtyMyduYRawiSLqwKg1rVVc
/IV9VzEX0zV3C6hvloybbaH8krdtNpn2lrACY9zzZH/wWK//cgpYPhWXSx22i9SvaK3jq7tAH8+o
YR8tFMlzYZgfKyE7ZF6iC2PTDt6IP/dUfZKJcLjTd1iUpjp7ZuOfOEyAvMi1DImbI9jZjLQ8Q1SY
CzrJTUYfOo6ugrdSfjec0ZoueMDzGbKKR3TLV/2RmMUUYHUQYMq4px7lOEU3y1qgSvcy/5rLwvul
GBN6uEvhfLDsiivQlKO/sUFD8y0amQ7aYlbFdEQidrBLJIEAwAGwSeW27xl/8GdT1Go/jG6IWsFa
4kJRd89f0eZYNgpK0DzFo+XsySh9pMDYbpMPxAxNDJIWiMhM79NZU1gpJ5FvZzl2f/waV76TDfIT
T6q973HJrvnsGmU6JyG4CcDvDX20Iwi7hs8gVzx2a0k0MyubpTvgUUShU3/emdREjmkZyKd6yf+D
Lh6HC3ViqnGyOSde+1R2y1sNqsoesYyAMjFPYyzt3z5GPQxkTRbbm6B9e67EXywLY+N5ZQMSIhHD
+s96i6q0+CmJgoRBMzTksNJgocRq5PuhjdyjCd+ZzGZRfy5ednDT8tlL0n+5x0OAAj5t7D6jnIAN
wftLTc06iyEkE+GpkW3jBGZSNoDdjeGBhlWHgEbBrys/xt7L8crAb6PD8oBtyTLtDa79J3N08tsy
0rbvUJ9RbjCKVBQcOyJkx5xbgqThNr8OrL0/M5tc86GZUYGHZtynQS8uyDdcnWU5HGrazNcYwNDf
FKYAMGGgT8jJAdePwq7vcp6DI660TQKLEvqiG7nvpP9XMvh9YQSIIweE9QOPHAitIuOHwNd4LzVn
BBKtCy0wr/5SOAk+M6QL8zP9KLaiHaxj7dvvVqCLmk5L0fyniefQ34UkleyLVNovJMtfGHFwzt2K
S4hs/8lXhngiI4ibibHMTq2VA61PopcEl3LHsKUtdyTpe5ZABicIYUHO783QW79jjxCw7dOPGrLa
uqvB4nzTQHU2j1XQejvR1uW9DDK9c2g2PQAaimA/819Xm85xRjjZhJwumJzqwxGyaffjmEyv+VjY
T0sW8XF10uxIM7I4cxbEIfFsCuLAK1dfncMt1hH7zpNBJsFrin58TFKoX30bu/9xjunPeTwbBzVa
2SVI+t5D7zDcA5At6wcRP/lrzhaBd0TyYu6qm9TFbXLHe42RRJU+oDI+FWnxWKoh37PnsW6tUHra
BpPnwOI1GK9mrOpUcuPl/7gV2GmWpHEVGOaom79pCg7IbnmsI8TywqMuj0tYIedslqoCEjtZj7bR
/CF8Z1lvL76srGv2E7eVbGuabN0LV0b7SVfMiLHgAZsjYNkQ5/OUNLBAUa/qZYZlhCF9rLQVR1Q6
esc4GTzN6YDVzfTo7MbQaDBWdG2ayh6OWc/v4nUBXASWM/e4GbsApxnsYTRzhLWxY3uUhEokcdxd
aDIHATzyYHURsd1F8FxoJvhlglEyVPGRZiirwZ71k+Ba3gEkMPat+FH8S+RSnIZikgbeDo+7ymQf
JJxowt19UmQXaFXBnk9g8TyX4s9I6y+MLFjIiQBjSKug3Ux827KJ8vTsjSyqg58o/gaCMhmdEWz4
Hg3pX6ZiBPHeKqZDJ4yjLcqC+l714nC3IAlPpQFBh8GGWCVkXkCFYQlYmCCWZ9gHRzX8UGhOvYJa
p7PLZhDqqNKgqDA290T2AGnoioS3N3r6ttDXRQtqRISAi+RHKBHF1PEDSFmVVx/jGvuA3LQTLG+i
7xIvbFvZfY/KLAu2Gso53UWaEOyWRhxfOsIRw/gBTImwjVsP5lWyon0OstwIXllj80JpNeBYK/Ap
IXvR9j+LMvCL58bRuNFEl3YjwYKvpIO5t8kT17k10dyzvEboe58F6RIdSLhXLRpQOa6bg7j0ue7R
T7Td9ekrF0DthGAxkbOrxi93naGzL5HY+d7hFuF9cx+fhpMxqinbu2bHFCk8LRJqHk/tiz2nzUvd
gqeCfhzJb/j3snxOEDDd1064+EpAHurkZeRlUIdBFKjqDmxbcO1jR3pQ55Hyp96PIjPEKqIl1y5l
ylFNaea84mtSbXHM2O82kFDYINxyD4n3aURhGZmGIWmEMZuBaLUUV3qiDmPWleFzxtdiHifEDAZ+
caoQME6lK3MUD1KRxHvrEYpWyiazr9yRSnbBHWwj1aLby+zZVvGqQbcYhz6VkxltrLGp0UNIabGT
tfxqS9bpLi7wol9UVO19UYl4uZO7zNqwjbp4fueoRoEfnT2tfny3Ey8c+kp5KFw/oto4ICB1peie
jMLMLZbe88n7otdcq7ujLLEcsANIt2wWC21wOyewVtQGsWmAfJiD/oyMiDJYaru88WpWwNTW0G6h
+fr1SNVct0zOXgR2A9bNa+dEVVH8ct2MWXNibGLHK4Ld1yizhqcUI7G4xuBqSdIQDDstWVu6T1YN
jvfGVkL14PKXiyMXoInHbq7pDUcWmNFNkvB33+Q+3CrIMQPsx4nXxYycwNsyCMqCb6trMzMwyFpZ
O5466RfHQ4dJRVOV73ObD80ngDuZ8RskHg+WYDy0UYbx3jA+G53ZEDOtU5n0sb5itM+CvV+uW1vg
+slnXba13E3RQIVl5Ad/LVPhTmcyZ1UHSc7xj0TAOvuDei+bpi7ToQePs/FPxkLHB2ZII35S7abX
SfScUAUeagi8JT/DsOnvxWRVR3Mtk9Qma1QbQyGxI2h4a7QfSM4HilrOEGUl4+i75sQ6vXikj3mG
sS7tlIbLlEvdVet1txzoMHldlE7/NIXneleJRDZ7Aji6/10YYxD/zlg5n86mPdn5tejlcBo9FFOW
hNpi7aJPLZlkI47OisSR+SCarR8UEoEBtt3IPrZXLkDtGcJJuP08EV6yib+lPC60kxL/WoQ7pNeK
Dlz2ZJY2+43xbGdnh8i4gk6TuLhk3JXHAgGRDYdjZWYEfa0mzknJOPEjHgOWCUTR0rcfyoKVyD6b
rwYh7h7DWaSfxlKhtLsV68j3xokMArAOEC2PtW95y/Tifw4D2eGNoRmNj5DgPxqlxK7Skfnwa1Wd
ROr1v2I78CR8E1tYhCvphV2CBcpsmsK3hXo3j9XAoiuKB3pxVqcHRDHm+aYxNpOD7VBw4MFO3YAn
DssufRuR2SbPXH87Xjw4nBSykdKfxqs/qdicfhiIGr6WHEUzofJWDDqEHI4e2sZwb9bYhRWpU9Q1
NpGuoltIhJuNWZ8zsBwAVvN4QGxj6KXU2C4wpUEGUZV3Fnv5bQ2inz5Yn4i7fabrbI15JCkbHo1O
/ezQTqZ7a7mKLw/HIgaXQziS1YbejaD3zy4P00ajap6TmS0GcmSM9m2swWD5p6oQgcIRrxYNFm2/
v3RGP7gImrH0n0yo/BFgidT+r+YyA2kRnp11SFjWOjdo2pqMqW28A1WDRcBYx+DDe115ysm2tbCr
ucZ1NhDZs58T0m+QkDIGtYssJlZgRvU6bm1VcPAcmMHEFHh1675t3vIGvoJYA74famid4N9IOXi4
0zet4cmLkbKLgblJFObJmjsTObM2ZSHOPluu+zoiNbltB+hV13Qa7JFNBadKTsrnhHAc8PlDEov9
u9OmgNFUXHN5XYM2J+lCbCCxC+CHISv5w/G/C9l+I1QUA9d8Dmysy4uyiO49em9NGPZzbcMlbbE2
yfaxBPQ0WIVP5zqlAc5aFlNTbAjo0nZq2ndjQHq5qJrTaK3BQHNN0uwzFST/WMiw/CfkSq98Im7p
kgINLL+hDGyhvCNFZkJS5somXj0yMXtr7+B5yrsTxAnOCnbFzllgre44pObzVfe8YJ/NukX1ImjU
XGQ51R/0OzRHpcroPgvTbsI8LZX1xbmtPKWcTnCeRewBfSGs3b0rquUJxovj7cwWR/JgxxEULi/x
T1nZRn8kqH409EFdwGRHZ0abp6tMrRJSDn8Dl0XjzmmJd/bUPjL8PUihgjhBx0UMs4v/AIrnJAW8
ADkSj+fqmOwJ03d65yYCMCAZKpf4mONiwNJWTMLYoih8qcogWRcv+mHxL55rw+CaBrorPZ8Fym+1
GIpDB30Ak6iS5rtfreBmIFhIi/aSlmGOS1lug2YGl0/jkntcwVNlm42NLFira51twtn5Ix1kcOdf
E1+P5O6wxkzn5C4xt+yNPTh9cuDg3REiZnRD3FtyuifDx5ilaK7JHII8JesWN8LEsnDmD8dyvQ87
Ga2XfMixzad1keDmt07b30y2TqpbjwQT/ZQ4fDw5bMnzFB4dw1ZHrpgojmhNrDTFMi2MdBdQo4wL
XhN8fo/GlDq8cgilvMW6lFcp+8nINozXGMVtNrnzQKdKAMNrnvtq05WG/OJkahkvpolN+mVCFD0Q
dSo+Bgp10w+hXMhnvM+d5Ev2HE8O5NjV9KiyOWH+RUuyPN6s5l2rGANh9Va6dHRk/eIAqp1pVnN3
3Xks6PBrq6lXXJYyG8l/rczWz8Fos5BLsXrwmYjGK009+43tERbITS4NpxR3VeJpi/iL2lQ/70jI
BXy1+JVHlwiOJE1O1YRgQAaGkSZDbp1OVy4uky0S70mMXJDOYBhLsWzAqczkoZo4XQESDt3/d4SN
mLi2gx4/RwEFWDMp/3iWzx9rE4IM8bMmh8wXR+hjNNvBCfR9j8XP1yQ056GJL47mPr3NydmX96zx
YD8gZXH2LabGA3fY29h4tpnD+ail1xkkvISQdOp8mw6u7MjkQr8MvJAdB09/B+BJnwyL3569Qzme
PoaqN5xqx/JV9wUrm83wRnEQcehUdJe4b+QZgSDJtiQhVrHAc/nAuZnb0ki0YE76G8t37fQkXM8K
TlWWynxrG7wxNmiwxBET6U0h9a7ligS8fMWdZbaHYW48pJd2ZgxoWJiyops2bQnvudcKYB6cP5FU
2S5nN3ShwBt1xgdpz+jky1byMARb5Txqu2r0S0rfs862BXQiemJ5E/tib/WWal/KZJ6wLiChUiIQ
RFD5EDQjGBJnPKHHjlcCWTaTyTNsEUOIq4T/EuyIKgsIFVndWd8NaHlvN7ScmrcZbJKZuIqVBgUI
KllNZytYPao6sYVqdjV0kYBrtJzEPOyyic8k7he70wUr3HwduH/tKQXGu1gP4ndG6/7m8yk9Mswt
e4b9llo/XMNED26mCBB6TwMFoHCRudTrWwR5zwl0uxMzXLmibcjUkqqefmMSJcmPr9gbvtGSLiie
2qwD7m2EzIgUZtbl/UviDpjpTu9XxQH2jyUeaOTQ6yfpVIekiQw0gSYqqcYxYadGyvJHz6RdGmZ1
Vl8IEBTh2JjyGGtip7uyRn8atIA5JatErszJmB/z0t4YIuYsHYup60KCdc4eKX0ic4UT2MDFyYby
rdd+nl9z059qAu6L+SdIGusPQg1E39pwAov/OfDB74YvjNgtLSCbWPfgwjepV2It94X7TpPT3VGZ
GMCJVcbFpPDMoQ5tsDZ2qvCtCiZcUUACiUAukOOxq+jXorspHKF0DC44sniB3NlXhn1uYtdce4r4
2wN1tHevMJT3y+yS9kYgfAG6pOoD8QTWT7CRMofczzzsoYxpzP56QLeBFugm/DwyewhBDLbcalTX
70VDRB3V0p8enOCy+h12G6kD3rKjpDvYc6pRYuYt0Iy+528rl+zmXGty5RD/423NeiYZZmXM+QvD
0Yt/GAeOaqeudyNx9OvYUm/F2ixCegch80uPs4YJWEGaytbktFLnBUQZdXBp2gN3giVOX0iFt+4L
AK2JPpg7+lzGg8SAVcOgtZqmM1zFpGWdr+LY8wY7jnvUzvZWEGYdGCIUXjrgtS68HTuuNSpLnv2e
EcLNMJIlzIlY5zW9ORMLiqkQJim7UMmp/+sWqw+eIc+cW+nDueFKyuyV3TfvdRoHh1RYTrOPbSvx
CXIJ963UXfDaD3n/ZrVB8lcDVTC/BXCGFfXuW3+IHU6kzHMxPnNoT0CSJJpAQi6aiRd5At6n5U/p
ghrh1Ojj5M0YZuM/RKL5EcSZGzE04cO3BdsH+esawZN7ibis/23MALGIZ4H3Bg6bNaQin4b5XgBG
v6mg518eaILD4qo7lnHoqsa12UJt2H8avKRuw9KiGLp1rWK+GBn2Iiuk1vimkzb5FZDAsvZk3JPy
2VcmhZIooJUVoh3zVDM154iY9PEbeEpDnGfXHzTnngIwN1wrUVegvnMGUnA+8OrMIQhudF2UYti1
YTSo9JDKLiUR3IJpVWY2aZ0krhUO7HZcbIUBDcCNjW28PN57IXHASD9TCgq+aIIU71jS0xi2uNcn
WXow/gECPRYb6+XMldQrzzHO5+/EbMcP3xz9G40GY0bC8Ge2sG0goUFsTf03q5bNpC5LgyZUE6Li
XfWUjjh/rAUbavyPkRsCKoR4FiwzMIMRlcvAJDwG5nZBIOOxDuHcJxDj1kZz0azn1luMeaygZOgm
fEGGqpjzFb7XQhsmn6efRisY72PTyyc7rctXD5ZhdDd0zj6tHY2a1WQl+8DaVZbqOPdFKqhDG+pl
Amq/SY/poMRH4rJVd8Kkl91bx+mF0nlhJ9YuYENGcpVW0HM39CAnEDMGqH6LacFj1Lrpb5FYzbtw
WwA32Wj+FFkRnInBNP/61OyvWeq7F1XEcXGwg5GBpIByBHLdVKZ/yrlbsa3OEo8M7hjek4wwt566
JEoC7oYciS+zMFv7Sua5a47OyL8xiS3IRkFSUdKqtZ820JBtz/l2x944UbLvpg86aYGJ7M6FFIh7
S+v4b+3z8r+XbonWiyux1MEf4XZudiumIUNhssF7MSTAK4WgXeRo3i8W7/5dxXywtQkAjx3HcUnH
G9cO0tT047ki6CwDYciQqVoYDl44aZ48LyMTO80qYOd8HuNHS9FsCIfZykGJL4nj3Am7GAORVI78
Z81kBv+MOaMsEzn+9DTyenix5TLfmQ/21DN7Q8V/VRUjqU5B7EF8SFVKAW393QGoJalU0WTeddRf
jIdrA7yojlbMcAho97kN1IvhBmCQjUwAztuMPHPsep0FzsDPiyQA6SEjUZNKlRO3hA3G6WRA71BC
w/bi73uOIJ0y3yDUUI6fBo5g4mxFr6iHIUelOj6iNYOLtp1ldX5dRk6vZsPThwgjghwy0px8xEDl
FO3yeml3+Op0wJFStHx3mUSDCE50JLu6QSf7FF4g0Bm14ZUVtFeB5fTpRRqURw8jokApqWMu+eXM
TGoG0wFshHZrOs4A4LlZCpGzFtJTx7Q+y7LtwbbMYxKbN66RPdG9grYmJrpTuzkdCYojROV8dzFQ
42nG4luhDZ0472p+eF3tHUuroqkRt9pgEM8XJ8eTeQc+hFMJNFjAJ97rWjtWf0Hllod4EurgNFy5
/0qxfkgGBjpOMrBxJkeVlj86c+yMy7217EamzuWOHW8+jdPQILQmA/Nrv5eJBuuxqLl+PKWGVPXd
to2h2bdEw+KtNVZucTI6bXrUr91K3PI4JzDJGh/FEzZ7jprPP1hMZ/LMvy6R/OJAk43HZsbV/uJN
MRTdNC+aO9hqXuVRrvStxjEwg03bx433VlC4dF9pL5RFvCH8ZIRE24gRKkhWBP6C6RMnEBZDGpjE
5FGMYrIcyrBvBUfvd4szSPmyZFX66qHYcndDN/5hqIOjne/G7YvVtVm9Y1vBv1R8r/+j7rjATKa/
G3IhQyzCy7R0vhFcPTQk9br0Lmkd819AuYctyOqCD6izM1r1hL2Wwj5NFqfxPjxLzkfQBC5t2YqR
QsQ8ZzPIDMJvlTenzlG5ce+4AxHhsByh7zXPUxxRLIVy2elOxh6pl8B5S0EBkohKg6o4p3jn24Bg
8qB2U5nZ7Y00bVr+VyWkZ79dzxsHRgwJvW+9qOunbZ6aRvScGBSEcNZdTgj0YWvb+6pBekhjE8Mf
sz8pAWGSEeoK8hPhI3WztQvUBq9B/ApYiIuoJLF8zMgPTyPvYCyIFyW3HMT7m2FFefQ3qNGtYJXx
UAar+634jXpHvlZtz3JBaVrNzelYQv4YBQL4PhtsZVHCNKUMsaNozsX9tIS0ENgelvhQ4F56d5FX
f4Z8AJ5ikbeKjRWJDTQjfQRhgZ6DfwPY8g29KyG/hg/KIcSnkk8TyuESVVOCkPlwznwiQyceaIv3
YM67iYGjGFHHmVnhIxbM9jn3YnGqrYosIo0cGJPKf+9Qqbipq1LqP8jnxFi5ec6kFpAbVY4MySSW
Hv86Af+GW8tN0SiC/zk7jybJkTNN/xUazwtbh3aMDfcQOpCVolKUusCqq6qhtcav3wc9lwxEWITl
kG1NGrubHu5w8YlXDG39GidBZqxTqkHfRu5i2qGKFaREYOPwWhNcPyVTp3CygvIrOjrGoSzUdvpU
mh1paYjc685CdsF/M1QxUMyY1Nj6TY5hQF6jvaW9JEEpv05YRPj+TtMmRDwGbn9kP2w1RhfL8KLX
LM9977GFo7/DMgPB9DqeXloV9b3Zo7nz2zdjSNRg63Qj2qlYlpVZ85lnJwLwnKZZ/lUrfY4nLJjg
O1eM/FaPvU3BJZmwosWH3HhSFdMRkBHKrqOilkwAJlLD+DySH4hjgzXGj1y2MvwKwAgFs8GsYhyk
pac/d7mnwRMqY1KioDe+aRjVu/CQ4dQSr5r+a4Nel/yMOSnZFifH+Tl2Q7d3dBWS8lCkd5U6Q+4p
kiZfCWDHA+VfWJRSt5otZs1IJSLs36AEBmxgvE/NsfoKUSIcXmKZ9GO1yjuNv3OukFJ0JLT91dDL
npH7Fq5XaNSgnNQWEOuytLK3ExkzhBefXHA9NY4e/vEQnPw0jDg1umrk5PTq4sYq9lo7EYCiylfs
g7CNaMpUJfouGkErNFq6Xvj4DpaxzvpaPmAPTcgNA4TObpyn8jst5+Jza2gdChsYldXdluVXxKfM
sfvqu4q+j/LWQxJX1hOMr3XBJW0cVVut0P/KbaXDj0Hvgt828WlyrDr0IjT8MOxPFLO76qBDUO42
iMylYKOcOi4epSN72HBkWor5N/UnE2K3gtJC8ZyAmc63qm3DR0QWE4Vs6MU97VVTSfwnXUHdTYQD
Xg9bZapL+exHFZRSYhhvTYsT4Q+ku5CtCuHMKVt+n13cF73IwR9Lbmb8FFAnzD3S+o03mfLXREsJ
q2ZOwZuP7AY4ixjdZfgUCsaZRIVasq6ntHc25ESa/peTQeBdo51MlxjdHzESDIPNp9eEggHiQjAB
KRfQInvRGwWbipIuKLqPFm3KXku3JjJdLT0lmzwAMS4wJ1owa9TaooGKQmXX3/U6JO0OAVN9rdON
ewUjL+JdRHQyd8jFKH9mCM4iaxVoZbajKe1BYMUK1h36PHtLm6qi4RG1ow+ycpbtJLsF0bcLCFBh
+LaIqiCp5yc/Wm6w4VHGjhbfqVEbNvVOjIWtfC2Q3bK/F62DLmPj8+64qG6BzitV/jtFPMqnrygc
JATGBM+P2tCKeFoZOjCuP0JYEevGxeIgSIwu23QAzt9IhFj4xN8KBLCnr7AFLB8lnSgN2pcc18AX
ereDj4WC9P9GYLuNP5elNJD3BqmwTxTWkKjYBu+Emafp/MDvScWDQA/Hn2ODv3GQ+HRZoYXqKzn6
YLBt4ZNC0KCYdZN8P7ovWj//k3jSoQCgmvwZuoG1s2RHrWluf48u8G6z+lqFg/eHFp7Mf/Y8FJhG
gusmPFK8qnrNkGZAOZ4a4LNnlpQGYgSCeD80Of2MlaCAFEdgB7EPT3I8awouHbMFlnpvDaI/JJMo
7qqg95pXwD6D/jyLBFT7RmuQLNgUbTniJtJ63CNGAGP+BbuiNHihxaQxpojhnOoKbjV7zCqsPzgT
kYhGsgloLUXtrnSk/VgaXXzU7Ljclmok/rKh9cGlB5kPHA1fm/KTNWn4VFEWA6A1cSR38BSEAEQV
Tns1z0iCWs6GHHSF8o7hUVKh4ISghjCnz5UCzGpjpGb/LfPTwdnHGFeOaDd5Dp4JekQ1Yo0ke4YV
IZcH8gyo+HvaMH3LaIIBFFWzKRqhQfC2r+lJWbP4JRHGqtNMWbzSoJPT0YcAGpP0jBLJNe7F8hCY
XUXraCzuaUdmFZQcM9N/tYFVvEmlVQ2Ee8benADeKPyDTTZ2T1ZWtZ8A8dgHHHMUuDuxBuAi65Ei
GB3bmUv+GRKvTtZNX/WmCBGxEkP/VcCHNqkwQQ8VXcoWDllX40Cw5GNKmDkvNJhY41SRkcJF5pjQ
O/HlMuHkppGav/hOkWK4xxUHVLLNia89tFFcEKhUF30UspMt4dYEDsMxCn0dg8LN9nlLF9QHg2yg
jw6+8JBagxlz7rvK/A66Mo8aqg1RSV1gmgBO6gcDugEjRKMI5GcQsOH9VKdJjrCB7JSnbpI9hmal
Y4nHoVQb4XKXQSIkC6t+VHjfPMVCKbwvdtEq5iw5oVXHwNO0XQkRw8Vid3wwjJGerBJa9yOpVf2t
s+jBrqnEab+psuThG24M01up2ERt5IL2Opcs62fcEcO3mi7OGhxsYf6m9zAVLt6Zzl3a4quzRvPU
oQ8VYUQElRhngzsk9+Mn3gWoSaQEurIN7dKhex2l8Bp3dWpPUFj6kCM6uCWSeYgAG1R+cb7DExUn
adXC3AEpVKeP1mpC9KABdOlgUB7iRlh2tPE5n4S6qdnaL1FPZrmp26knu9dH5amQowLPOJ0L2p8m
4OT+vo9g6mCj5JjdDxXZxfh1rIfYR4JO1JQlzN6BJgPRimqyj9bUsFM6vDbFWsfOIFVWrVHQhykl
XiCI2ReaN3bPkAH8qfzbFlXbQVvsihEaJbSoZqBumYNby8ZNVwZZI17Qy43w//YUWvv1a6gjlfel
kXk33APUUQr/t0OwHXk7+mccMDDfA3D5vWzBG+OwlkLpfSDXm7DhMGzh+AlCFghBHPATgfpgjmSf
D9T05bRpcy3/EVZq3u0jQylpIKmlbrT7iIesha43QBDK1nYKhFM/0C4Kgu9BZ3BjHUa8Q8dip2bg
48zm73//6//+v//+NfyX/yd/ypMRK6N/IX/1BAikqf/zb1X997+41uf/+fj7P/8mDUGl0rRRdCFq
c0wqXPz1Xz+fQzze+Lv/jx77aQP7qvjpWU1Zbsh8+n0iEvWrpZFPwPaDpw1xHlPuWjgj2Usl6dwP
MX2tEHjS9V9jn/4YzabIjVeEA6fTcuYO6umPoXs3Wj3v/vdYBe6xUY3C+abCaWm2WpeO6R4jFejA
ZRwQUnxwZEj5pqkJW7d0VPt143RkzaAHpARK/5VYMd5X6YgtiwU4zrYt/xPkyF+qh8DV9TFV53S6
OoJzulQNauZowNmYu58OCmyKUpIN3hsDkL6+l3prIRzZGGa6oh9L62nVc2y4movaVJ9MDd4pQvim
k/A66zZloYJu6gbX11wcLMq0EUWsqiUowGBzxicq2F3HQ1R0L73aetL1UxKbT9cnsfhkunB0JIWl
6RiaAdLKkadz0FigyfQ78Tzaagc8qRh+oJ7XbWtNINWlE9R8GzXNP14fdf5/fbdrdVUTKgYrVDHZ
KKZqzLv63a7NpzoOTM/KX5B6xMSiyGT6qYthFkIjnpo15WCb/jKOs8dA4s5xY5uaF0bXDdtgt2r8
h9BOR2/BylZ1LfIXL++b5zjVzRe/nmG66CPeGGre8cuJ6tLUdIB5lmMY8xZ6N9Fa0xUaAkb+Ujdk
lhnAjzVkomrXxs6wq2wh364v7PJzqprBhgRvKE32pSYWn9NEsKccoD884zoJbyFw5jYLdQyE5cLs
QMGfvpFFeHx91PMFZVSTAr6hagThpjidJTUOJkrz7TmPCdFXk2L9FdRUsOmaKdOvD4/FNqUyJk0V
3dPlHcPeLAUlNu+Z1rn+RqCIbgl0tHCuRsGmuz7YheU0dEO1paYaNFrtxU4xIIFblK5nY6CZzo96
3c9xZuMgBaTBXyNZx1YyCdVxe31c9XzfGAwsLb4i96ijzz/s3b4xFcCjmpN4z6Cv3ELRq2RX6Wjx
+tRasNiukagP+6n6mVrqV2P26FnHdYPPgIdiRcVta0F86MnnHPRfnpAseXWczrhxiC/8RouEkyq0
RdFRiMVvLIPC72vEK55HA2eSVZBalOXgSxt3WY3vY5jk5dfry7K8cNndtsY9xT5jSbhCTlclIFue
ZKAYzxpnG2Ag/IGGogD4aAsFZx0VqYNhKXTvoZ80uxCD3PX1H3Bho3NfqvwOqluqpS82etyp0ERa
33622kE7JkZNJalIPMC4XXtjqOXLzh1pzJAg7lkAbchl6KeT9aPBa2VaWM8I2jmbAl7tDvg9OSHt
/H0WFXcFkd8K/qu+UVUPlY08BxxQTenh+pzP72rTUR2THyOYuTAXr1yDmQs4/sF8VnpHQ+92kOqx
SJJvsOmJ9HOkWLtEjBs4suGNkc8/N8+SZFApedJZhtMVcKa+cszCMJ6BfNABVczB3gzUn3Zyis1P
NKUeE7BGO6+1ZnCILO6uT/z8Y5s8TzyNqkpIAdridHheKAlnoFaftYhIVo36fED0KZg2elh3f10f
6/wsWbYtMKozNI49rbbTsTCcxnejlt6zAM64E7UzJ3SBuQci3awzMUT76+OpZ1/VBlup21wyMJIF
UlKnA6YgLjopUrp8vqIWd5gbRvqho+NJaTj0zGpnNb04ptjcICI1+tjc2ZOlH0dM7aanGsnJv3LA
9voqM2r9kznF/bfQ5BVH0qiCeF4UQfTgBKbzeP1nL5bJsgC1cyBsS/BnXXUWe7GrxxbVWDW706Zs
OiAaVh1yJVU3dOSSZz8Qtw7h+Xi60Cy+C9q9DmXbxXgC3BGe6HFJi9LBpjbrYa+jJOoh9k/XAolx
ubs+wX+usHcBAzMEtCSkjaSX5ApwFpdqB2giB8VU3tFMbt4cQ0n3hqFlaysQwzHUJ/2b0hsxZnAD
mJAibeL9RPt6I0hitqamDTde9uUt9D+/xyZsYFcibugszqCaIKrSamgqAZrJ0gBjz0r/3UeFF/zt
FfThjlUwzEI/Ion2GagZlIaRR30xcCmSro7l6duNBVokPP/8IHBIUte5E2mtLE4l/ToVzGTDJ/HT
pFujCg1SwcCsiR1qRuIRD0mQxFRnUTTCrnHUd2ariL+TQguDTZcatBuv/6ILe0S1HccxpdDkvF1O
T5IjlJ7If2hABFjJzonU8QWBqXFP8UH/I1SqRtfHW5zceQF4FFTHsoA7a0Jb7Mm4xQOnpdZxVyIb
jXYwUk79vRZbdLhLHWD+QZaVNTxUlLdfsdjsqhtbVJuvhsUWJZjl6Wf9VQKxRfBetwm2MXVQ3wVD
Mh4bfOpQBxXDFyesHoj4DbS0gsfZvPZ3OjdsyIF1HqeSmrmFe+oBvyQUxmnuDCsbIBTKwKr82+9Q
WfKtPlp5gRW+jLptH0I9AQ6SUmYEN/vz+iIuP5okb+aDoQhp8MZQXz39aLWBoCGpe3Is+OlY3lgm
CjZ2+MgbaK9VPAuer4+3eEssKS3DMeFHC42OuKMujnWgVYGNILhylNLpBExPKtADzcbSh/C2StKR
F/zGvpz/L99/JilJSXm3deapCtVanFwLggIFf9m4RiOKg03ZG9+PEdGixqjXllkOWwQX8xubY/Fk
M09pmyQDqqWZs5zjYnNimTemYD4xJZC2pH2YQlEzH62EnsmhFEU17lD9UpTjUKtFQ9cecMM6amn/
3Ji8fv5DHIHuiMaDakpCh8UHzgT4ngril4u9j+g/0WwLmucUTHnK82219TejVS24vS1Vv43uo9ST
IrbWDOOr3YVm/amh6yq+UN41qZIgJSzC770+W+aA6EV28yEC6Rc/l8hyeBtBc835VRuob25VcPtc
PEFbiecC5daANLYEL4eqBUr2YKObgDCtGEPcosO+UMWxRh8Id5/UGGicjlGuzIloKEK3b9O2w8Qx
BGK/hiyl+K96jzrzWwTAPnkivkaTcOiHodVWmEigzX19z56dERJ0x9R19GrI6TRrXuJ3OYgGZg9P
BHBKVp3RIY293lrRYkQSR5uK3xRW5I2PNm+O0x3LgJwQlT8kX26+eN4NGNfwt/EjS13RD81nBHOL
F4xR/RujnD1pHDGGIbfWOBS8tIt5FUi4RIDOUxfABl7OVA6PlaHj1mJ0OpbPhXZUUoQWMQEP4D7h
WZIUab22gzG+EWAub3J+CHmlCUZGpQTjGItLYYh1RC+xCHB9x+jfjDIJdxne1G6GG1+HyvysAxnm
hUvKW95YhAvHQ6M0ZVEusEkulkutos6XF6GKbwj0wrWVZeFjipbRtp934QCx4wjmx8YsEhPihJLM
0/WtdeFLk9To7CvCekP/54l596WDtNamMQVN6WcqsFcwoelvJUzDj+9gDWCb4JkExyusRazQ9Xlr
40bOl56gJyJvOlj3uvRGc+dHvf8VOD8OANdnduHQ8EVttBKJmRCPWWyuqA6GIkiDwK0NbHGMrr6D
QQisvgVdZmp4Ylwf7tJmRoNZFaDA+YPtfHpmKhGPDS2xwO2thGd0iCvuN4/LYxjiHVIPWKUkBTob
Y1R88j1aBKNs1EdRlb+u/5CzqIDNTImcupNtzWXgZVjSGQMIgspPXWRUNfzVB3uQLmSdIf5mYFg6
rUp8q/QfQw1yb00GpYUbK6divJqkqfi/Y3sQxaPXakiuItdSTZayor1h6ptKdXxNX+XEkpEbhVNf
PEzAkrrHUrWh+zsCoaN6nXqtox/yzKhA4QCrRaDz+gTPXnAeU51SO6EnobBuLFJ/lCIxkdaoxkgQ
639mxdh903VIvAIewgDw+mDL+g/vKKvJHyY4Yiory8QDZEMmQx4JlPMSPdsFaAv9gueJVHYsR+vA
pWaTkmLCOe00sAPl7M7VvRZY8iSf+EezFw1AjLe2ZR3e45qtFjuMfLVfETGsemMLXtjx5GTU3W1O
mEUZcLEDx1xA7K1DFz3MSQesjV+t4dv1mzlpMr9v6Gz8fX11LtybFqvCspAC6tpyzw9WpFFvV2K3
H51ug7eQCSzWDt2Ia2xX6Fr9qdZ9vA4LP3q7PvLZJsAUXEdLlWubB4rOy+lc60TFmakM2YcWVrNQ
eTQ/Bf3ZhncpUO/764NduCQJ8E2SL2h+OuXV08F0E0aAWpRY6elyODaQLNfqGP8vHiHuKdpHtqFZ
JFaLaL7H5aELYT279RRT0gTlDIBUqApGnggroabQ4jo0AobzknR7fYKXviOhmbAE9+VcsT6d4AQ4
x2mMPHJxFEqo4Wn5vkF3eBNIhk9rmKtwpIy1r039/vrI57ExfYf5nmbD8j6oi8MMkF3vWyeO3UYa
uf0YKNSAtjijBC+ar9HZHbBrxN8iH7yPb905lprfe7J8yDunU64KQx8rxYvcAo+XbdwXymoE0v5p
GCLrz4APHXYYfg6xhYJrcePNP9u8c7WcCr2gW0hVTZ8/x7tHF/y4H8p20lwLJt065+/6PGkeeoCR
SG+kV2frS4ZDS1KlF8gkOaKnQ5kAOzKKRJqLp7MGDQ9jJxvc+cq36mE7or9H31ekH72IWNR5VF4h
QP7EraeDVgmY/VHotpsg4HFHmoWUFcZAq2xqwn1DA+TGep6/vTwJJDqWpIgmLJ6G0wE1O8VAJ05N
njz4A9AjcRCPor9LCy8CLEzGVRamzL7IUHAPoHtAd9R2+YBwzQd38/w0qTa1BzoFbKvFpjKsKDY8
3zPcuimdfd0A70SbItsYla2vgOuK1wyS2o3Znx3eeVDeqfn8MKSzWO3QQxdzEJ7uJnVkBSB42wnE
TE+8vnII3V1UDpGkts3UPlTgVz8a2TE6/UoiDY3wh7v4dOkNoVbc7pGJ7BLd+K+VjYMAEiB5/gAw
K0Yow68hHHx8mWkCWdyRdPKoz52OOSn4OKZ+RzCHdRislDLaekruPEocT/b+rPcGKjaNbuzqC6fW
mSNJ2l2GpvJ1F6OqdDl6vzHcUaS6QJKqrlF38j0qsmoAmPb6HOetcpKCzeuKJiRHiMec5+d0tDSx
20hRMsM1Cm6GJrCzNZ17dRcG408dRUP3+nCXJkceQLhI4MGDvti5LXS2EAUoHdWIMV03WohZngDU
kiFRcCPluLRf59qqrhEuEykvAvNSLfvJoMviJi1WEUJvnYOCZPcuszP92IB7f2tCVd1QvkQd8fos
1YvTlNxO5FwknMtGRoX+ASKygePqqK+nEojzVORr5HGGalXCLfG2TggWbYvfhsBgFwNfA6sI3xkd
6l+NbiHU70HbX/HPRghlorU3it2UITzxBsTC025gAi5tAhsxBW43aqxc46ebwGs8z69CGMGTBInY
gQBFLsNOD1lESjMGsXJjfc4CHTbdDJ9gw5E2OfYih5lA4hfl6KMwnjbNb0wdqz2s1PTh+le49BGk
JVRpgVVkJyy2ttHIoRSiMtwmL5sXXJbSu6ZB4imsJ+PG3Xg+FNULVadISQhPgLOYEPYEpoI0hU2A
2om1FzTati0NBJ/DTr9xEc7b9vTAzoUSAfVYqtY58CX2zbqCEmiD35dgrny0kG0tbL6AEu92HhH4
Fji9txn1ApKMQJnl+qKeP/QMb9MgB3sENPmfnf8uptBRXEJ4InPcMZDTp6Qw7uMCtVtKbB529GAP
tQAZgetjnp9kxgReZLNHiYzlImxEkRFTwHEWraBU9yymAS0zu9cxabSzBzPHa7nuO1jYufLr+sDn
+3SOndg5c0dyBhudnota9kVZAglyrSi1jPvCqFFJRzO5jL9cH+jS/pmz+TmpooywxFN0itmVo859
ESAS4eLfXXwKreCtEizt9ZEubR+W0ZirtnzAZZ4ZB40IR82XbhFUCjA2q8GSMqyiO7Xv0Y2Ls7L7
HCd2+r1vRfTH5G38fP0HXFrTOYigQGNpJAGLF4DctVCUdLRc5KOmRw+NQNyMyPc/fseQrxEeSk4K
3Zol4qiLbEOxEU5wzSCKOuRNm1LuY8qLH75lGIf3E0weRWeaJKd7hPLtJKfCxt0SrOkP25iyO/hE
FTmc+H195S4cA4JdaWmg/+Z/zZvo3dGzjcAARO2Y7lCMytYTarqjxj2su67EYRsAGjE21ssmrdIb
3+zSyIR+XDmWrfPx5r/+bmT6PDNGnDsH3nj6Hd2kaONkDVQP3lN0ayM73aPt124Alt1qPl04GdQm
aX/RkASBsTwZedhBKg1a2w2cDC6WQndrbJJ40/Yy3F9f3/NXkHDLgenJZSMoqCzeiyBSun/Ily4E
YtpY3hj2h9SgqEKdGMEVBbvA6wNeuEuZlqRBxLvLv5fLqqBMVRQR14vqI6jcmcfWdBA4CXVsFPu8
2thof1wf8tIcbS4Zla3KLjL10y9J3tCXiLPprtMhtO2Dor0zNAgMws4NhGZi58Z1c+nzgXOgTGmR
g4KhOR0PWexJjHqpu7qhATHgF6FENuFK0suP39V0ZUl2dSpS52WNsBmHshCd7k656XxVu6DbSHPI
b5z2SycBvQ+TohBXir3ssWm1ihIgEixuUSKhXDqp8gVDgGzjdzkId7PW6jVyjD9C2/sgbpOLhTqE
bksJ2M8A7reI0dCwj3HpI1BXAf9mK7iw1pc6d75qKkBrY4AcUc1p2Ye3i0Y4iGbmnCTo1nyZvz/4
eWMHRRdTA6VgtW/82N8YTu69tiiTbEoImuGNyPDC/tSQRKRy7/AhAR+dDohEASzuniSza2oDk+uw
O2qZ5h1xJ6LVbtZv1+d3hr6YVxW1VxJK1ICB/C3Og4iq0QydVndR9mnWph+hcwPecBP2PdyEgdhg
1YU6qhudYZMqdNV9PjN9enq/6DsEdX9jwS88zxoFBppEPF4cz8VXHnBbHHOr1118bWu65hKD9xWY
FHiqFuaQh6p3il0NmeFQAsd6llaU7K4vyYUTS845I1EQzwFVN3+hd5/c8CbphW2l4YfTe/uQbro7
lFW9DcrcvzHZC/efroJepeUoAb5oi6cTDUEdldJWc6NUijuYJsiitq31JY+m8M9oR+N9o3fixi1/
YYVBjgMAICOYb93Fpds4pt3Zg2m4mUDNF1lxp50wh0DIZZWU2MquOnQFH/wG7Zs1Au32nW30QXtj
5vO5WQTxvKfgeEz6YZzlxWdGfzJCuY8EaMRy8XtY997nqQu06eOnCdyMSbl1btOjNHP6LfOkR4Yv
V3VX9Wz6Li2ipnlRa9DzoeXpGZ3ej+8dh9sXpApfk6vqdDxsinscZOl+VYqa/h4Uw3IxkVcecvgH
N97OC9t0bvRrc3ZPKLlEhiLh5yuVkRiuoHK7RvF1wL2yQUTZ1wIEzK/P68KtRPABBGdOQUDQz5/z
3Zlw4mjq9IJXMwWt/up0ZHUrSIBYLekYOeD16kjvxpAX5sfmJMfiEPKmLbcptJiI50xqLgQu8anK
zYJiX42En4XG6fXZXTgRlDJNqtP/03pY7JI6xNnNizy8ntQZo2Miv9GvfKzBN9Dn4Hnr3fBd0Xtr
1yNsQIo5ms/Xf8CFewCinKTZxmkAgrm4hMcwsbPQK+BXBv2kwJHXZ+gbyjdob2iDikgRyJ14DTtL
ljdOyIWSLrctPCeQ1yRFZLSnnxYic1mXeZAQBpn2CFfQQ21OWFgwTRho4+ClSET6wiB+6DU1WncS
P285BfKP0djW9vo6XLgVaKWS4gJ1ZmP/Qz95t83iQRFk1SK+m5RY/cPOSNdFEpkfD+bfj7KspHbI
EbVI5Md3poi8jeYMBt4fSEM3Ms2/2KbzPIVF5bZhdgvMfekz87DYnCQ6XHBBTpfayAByOjDX73p4
YcbdWKHl8Or4pvpC0zL50QwCLUBbTezhRtB24SzNzR/KJSTyCG4t3pmoUTQLdcroDh2I6iCzWttH
kYpxhR/eer//aSQtbnYp/4l0pQ1HaBnAND1/Tcfu4s6uEgNHFVCtWPeEaYrJRVu0TXHEwq/1dj5e
kZj7DhlY70NZwjqe8I+GVnTjOT+/usBN0v2Za/Ya1+TiOSfoiSdvTNO7iLi/xCe0GsO1IOb7PBZm
/9g22S2qz/lqz9BtLkvYGjOefXGdQI3yTaFE+NIGQ7rPEhFuSzOtN7Zm3IpVzneUbjqUZ2YyFjhq
Z/Fh8WltsBqC2xZZZf0zUMMMOU+OKLI+WQPxPNDSjRgdpBOvH9QLU5yBhLzg4Hmgzywujc4q2ggz
Wc8dUKWreEmr9L4NgyxfF3FMy/76aOc5B5Ua2sHsXRV27XI0HeIq3iOga1G3lQ8Jemhbr2gxjMHp
GwndsW2btVbMYHXK3d6v64Of7x/aeTMjgfnaVBcWd3MOvcPuMaF0zTClwpe046oyiw6iveWsEj8s
b4QQ53fgnN3Q6afEyGtwRm/UUzTscOZxG6+kiGom2r4HxbK9PqvzD8jTalEYnuNAGEyLU9HbGjq+
GJm7I0H1U17L6UGBSO4mTebcSmkujcWzJijbUOomsj+99uzQTgrwTqOL0NAM7EjRokYCHLJyfKs4
e2EoEqcZMs9hAuu1iL8i7OybHlFxd2zt8CeGW8lTFinJRpmm6MamvDwUknp0AsGdLu85bDkKgeJV
Bw8jH56QFckOWm5kW7TFb+GfL2xBeBIz5IQgdm56ni6grDsM+5y0dzskv/ayQkI7DXswHzkqgVPf
tDem9g8V4vQON2mbz4Acm6Y90o+nA0InFkFveZ2LqWCK46Y0w+MYDN5LbpTmd1F56t4Pxi5aVSml
E8vnHdsUqdYftATHGa7yAj9anHev79nzy87kwiFzAYxEDW5ZCUsrDOK0CNsrBA+Q1tBGf2u3XuwG
CMqgxjHsEQj9IOOLogMEQtDLFIrn63wZ0Lep0WcJ6pyujorvNwVE85ehDJDPRBJip9Y41l2f44Vd
NYcGAAjgellcO4uVdwb0ddKwdWvEot0MUeQjNf7pYNu1uv9fDAUhBuACuTZdutOhQrUduiBRGxex
roR02/eOuuIbu4DE7EZ77dKsuGaMuYwy1xYX+wkb7hb1q6hxhy6sn6SiOnsCXvWVQoe8sYAXNolN
IZrCCTmRbS6bniFKG4Uo7cYV5YDsvFI5h97GVtUOov6+KkcEq6b84yk1BTe+FjE0KBcyztOl9J26
knYqKjfvJ+AmGzRPPKBoCd6NKR7VAYrLuKANwZ7WPYJYuaMn3m/UWYr6Rsv3wk1B7MW7rAJKpDKx
iAfaNsHruMrBgKPyO35u8DwIjllVokhHkqMghNoaXrL+8EaSOhfTDGpi3OXzbNcjhYbJqF1bT4f9
iPfWLkQJ5mAoqCddH+rS/OYlJg11iC6dxbOFNdcQYx5FdD6r7njC+Z1NobcFdzeiY6B0u+vDnQce
Jl0vXkeaUnTQl2hare1IGwOzch1OPpL80NxHTDMORZZ/xmQoPNSzXxcaP/WNs3lxnoQBJMAUEc6A
FygWZqOCQ6871Gb4irxH8q23TH+DBMOsrVhU2+sTvZAFUqGeTw2RL5CA5RMTEWYUZVN0rgkLCwBa
FONWnmApth77Bq2ZusKmxB9Dib5kOg0kTKn/V1wp8Y9Bjevj9V9zfl1wlqAWzfVWkGrL6yIYUTVH
k2ai7lb2/gYntunB6eJy3ItazW/tqfOPPJ9cVBxmeu28t04PbxdU0WgkpXDVMsfPLIoRg99gV6e/
jQiJvzoWuttYT0Xxpmrj4gbi8fy6oi3wTzebe5H3dnFggRqpI/pKwqVHUq7tOip+qH0V/skzBWkZ
Z/YLNptI/vzwAgNFJ6CmtAKfaomzjBBsNcwea15fRVnOiBr5mKVavZF+nd7YyRe+JQVOgEuUqogA
lxAiWZtlYJgUp/o81n9k9jAeUU5BgVCgwHd9VvNanUYt8NVnjpZB/VzwMU8/pM8bOQvrj64PYnpH
W9VEvzkzDwnovwPGtwADagUMTFQMSE0U2Y0zdGGmNvB3PidvAdnC4hGQaPKmM7PUJWTK9zWpyKrH
nGSFtNytAO3CUKCH6IYAkIKGt2wq1ULRiT3j0i0Aw29VZ0xeUjySsEGtwhtX4IUNSlGIviDFKVKG
Zb+sovyDPfTArJBHBd4/KLUL5j3Fwh6p6K9pwUG+qzgu+YefMvqtSCuo5JeQ2+W8Bu9qQeBjwzEI
cIDU8QgBvuTbo01wbU/TpkEw71fhVH3yQbItWGfwMpZuENLPRKrFmA3GhAJb7MxNnb5I91MpnHRX
BjHSjqnV4oSSU/W9cdldWmDwWXPTddZ3WGI4qQsWHaTu1J1iPFO90vwZohm9ki18QM0qfmeKcwsC
cf66ME3UJIA/zC/pspOmDrMFkeOlblXq9b011cWuGbQUElaZ7nulvqUhsBwPuPFc1ZtZVRT15DIq
UVs0da1BGsdRTXIfiXodK0tMbgO/fYgakbTZam5RiRs7aHkfzMPSWpjb5rNg0DLHFXmeBfCl9SNm
V3V3KEbUatepXlkoYrdox2a+ChEuNeUmoIG/7eXQb6/fSGfPKpsfsUcKUGBNuBKWqOCqxIp3Sn3t
iIFQQzG3HLL+tTLBL+2cKSzF04Btp7XzFMfzdgXaIfhnJUXs3/cFNfZtgEJ9eCMWPyvQ8Zso2Ogz
fBYuFHTJ04MV+JYPiLUYj0lRmqvc96u7gc7q2oQ2A5QiwO0Ghuta4itFDS/29wU+ax9NaecfwVM7
h3AwlcConP4IlRdeCWGTHHtgOltbMiCO4oNr280vgaPxjRB1+cbPw1FYJ/WY+fSEqafDBcaIyVGq
dcfA6ofqKU6dBHZSMGIHvqvZJpG9QsE2xr0Z67dwpOWJNcKN7ThP6f3zxG8ANkZpgkMuQP4tnidk
60OcNIzuiE+e9rc1jcmXpAqSh6oOuhvTXdaQGIoCJDsPlAMFziUndcLuT9S92aKUl9k4TpT11iIB
u/E0nB9rSi30D+c4ggtsGTM6qZnRie+7Y9cV432VQOtFrwJrmmQQK4nE3er6abrwEWftFR7ZORWn
7nn6EZ0IfmamTu1R5+v1r12cE4+3qT4OKZaHqZW4UNw0D5tE3ItXftIY4kbnYHlX05InWiKUgdgM
GE4stpFVxDbS4359ZJNFGBVERjYmO+h1kEni0kb+KlPCFh/KVMfI+5ay0hnhbB6eqfNEUZ4h0JkX
6N2T2GZOZ+PMPh1x4/I159BVJPbxSmIClezQ1K7knaT3J94yA708yumyKZx+XU2ik99b7FbUh36S
Ut8nlhYq3xVU9oqd3qGBvlUE8gX7GoKZX639gXLBr8CrouRJbSMbg458JkL9kA52zM81/uWIaYYB
Upwf/cKgSngmVPozHJNlCGWETgje16f3FZavWdDiB93gbPP/OTuv3riNcA3/IgLs5ZbbdyVZlovi
3BBOnLD3NuSvP88oBzherrCETi6SAAY8y+Hwm6+8pVUy2BTDUFx6R+/2hhYrK1nq7QdjgMeVcDwi
hKzir3c2NXCuFvYUnFQVJGlC7bWJ7Cn//uHHYxUmwyZFHadn8f4arINL3eyDE8Z1euKHbS8Fo8xh
pGvYW5V7cG3A4TtHpLoJljQPv3x0fQAl8DdIM8DN4oFy/ZSRUxYCipV3mp0AbiiRqvH7gZnTHKXB
TzwCw20aZr2HYJfdrfHTb6MFsjaUM7TuoBKSTl4vjixfhbzN7J3EoGESpFr5Q1K7+fOgofpYu6x6
/2HfWY9GDKJ8kvcDe0H++W8fi4fS7RAlwjm1aY2xcWkYA46nDeSytlIoANqwXske37lZEc0h4aAM
kZiG5aVm2wEJeF04p3DuJBUEy/O5pPxQJ2bkTh0YSFjWUckgAzBNHJM8TzFs1VGL8se09bJi5XN6
bwvAltOg5uuU2krXW9Bk6AEwpGcL8KE4K6H4imR4vQsGNX3MKyVeyXbeWY4JiQ1xDGCrpBxcLzcW
idNhAWWdQpEgi9NBDCnDyd5poSb8SWW6cP8N3+Z3AN1oWlC+67K7uLgPhMleYk0TnvsSPwN/rnQ8
SaHBaz/tMige6sGyMfqazOEbMvBYE3l4lhTH+7/h9kbgNmB9CIuoXNwEjtxmkBwYLfgsoZXHvsWy
PY2jDKcGmiRFiMxhRrj74DiXHirjXNQf+a8sN2U0++1o5wy5aBKM4RlJPW+bMzM9eKVT7CH2r6lb
3CYtLCXLE1mfMANbvFNDpe+McUx4xlFc0fcoUYblzlLhae6GrPU+CnblyehbygIexRE5x7l+Mq1K
KwyNdAyaHaU9YXip+EVupz/wNl5rTLz3tQIKor1Ev4sTay2+jiowMBHVenzbLGveGykunoWNX1ml
oSHejKO5SQTyqGjKYWoOEwkbXi/a3z8+72wvNw5lNQWChMEunjfIlFCtBs87dX1f7sfR+uxOc/IQ
gED5eCwgYyB5IfCzu8uWT5x51mwhY3Ma2I+Dmxdq5TcGBgmbYsiaTRbm8QdFJ4k66PZwqdL9pYin
2rx+mfFsItA/KminCU1/BPFgwczX6iOMsm5FV+KdlykbeLSZmIHLj3FxTvVwzLUQM4XTXLX0Ceq6
Vf8Jqlr7wx5S/FFqeNNnc+oERs9Trz7OppK8YgdoroSk2xD4RiHjEAPNoryRIeu3L7Mq586Atlyf
RKW4NGo7dLOaNH10y6Y5aVT4h/vn503l9bqogLJGykIhxaiYKvt6wbLD6RAfk+rkYV+DZImd5Up5
Rpjcsb/OeFLwwEaQo1IutWkOnWfWyovAFaV+sEY1rf8NamWyznY8KfbLiEMqBjZNmxs/naS3Q+x5
RiOKN2bQx/lJ6FPV7z1tLFBpjhvMjPxE1zHzxH0Qd19fMM5VY38KQ894jTwHB5+D1tRttLfMdACv
D5dC/6FiG/c3Glv4LLpohTu7bEzC9Nktyrz346AplN39LbqN0MgYcyq4KiBckF5e71BhlDobwe+P
2yo4eGJ+YWIqjgxG8n07gedVRSBWco/bz5pUXWr40fOUU6jFmopi4nZtp2i54ua4jRs8nNXCsvG4
ogn50ccDLkVaBfGCSo/h9+LxkikvIiXPTqKe9O8mFhbhtkvdVmwCR+/FoRoEGOW5IZ6urHxbjjHT
h7DDpJJvG/zq9cq5F+ZNg3PGyUYBSMBZD1XQJ0qIiwvNkHTvmjHmkfWAgetMjFuJnLevlQoQqgKN
HRpndEGvV4f1VTdcW+JkDbmBPDdcQjoJYjfQ2XksMnf+XEgi9v3Nfue9eowkmKzRfIUxurgyeqDS
zNwxo3Z0EdXHoYA2eFT1MkIhu/34XYjEmmOgvimn3sy7rp8wDrGAmLR2OKm1au3sFtNwEhzPnxNj
rU91s5lvoDAdbQCHsoBh1/VSDsrNkyij7lSBtcROM6t3mP2NTyJUtXORZCmWqukapvRmMyX2hN4P
0y1QYoz1F4tSV5pjGbenLgjRvqcdZj059eRV6KdV4bf7b04eh6s4icISGTloJQClvL7FE8ZTgu8m
7iynvh29nWC+9ZSPleeHSJTtJpiL2ykle3T7Qjp11+bK7Xt7P8nCSyIpZMse94DF/ZTGwKLwPKpP
pQFhHVl872AWY4bq9NxEn1A1zjYTcyeTX4Cr+BZD4lrHW+TD4HaSc/B/dPOZH3CSl5o1qVdio+xq
zSmfDVQout7C/gA3cD9D0vbr/T2/uQzlWlI9xGAyTM9tEQV7S0djEyXekzUZIFkLnDMTv+hQMt0T
Uay9GdWBtvKFvrcmmHIyHYZqiE8vw4KJwkZjB/Wpbq0qOla5FolvdqPgal3SFnpxoM1/dPAj99Rk
VEkkkqPipWpq4GRCSXurprHXl//YcKg29hza36YejY/7W3rbUGYtkgsOMrkVmfdiT6skDmwr75uT
whtOeqazVZGFm6zpWlq2SjBpRxICL9+5VeV9I1GvrF2Uxnr7ouBiGiR+a9RltxKL39l0EksgV6De
ZZd18aNQFek6rK3zU4K52yuQxOFP6vtI8YHtDQf6UmH78ddME5tCU+oSye/6OnZUxWw5Smnkpz7L
65bptNDibYRD2/xnYKbmd6PDOnIlx9TlN3odQ2C70H6ENGFwpJfFiZqORmzRJjvNADtyx5/5cOJq
Y+FaOCFiIttkepRVU3Q2DPyKPtt2kYz7Gpc262mqdcRsOmsay781nHaMTWVpXfjmtpjg8NPbdEG8
OFS9fjdGnofmHD5go+VHFbZlX1VHiOZYz3bVHe6fqHfenRTEJYdwbUBHywlFVBqtU4g6A5VbxsdC
sfRjqjRip1fWt8qNkpXpgyxNF3tIu5iSVWp9U1Au4mCV56VWxUl7UpnvnVPRtZfCmdb6iG+SqItl
oPcBnuBK46Ze9tqbyENha67HE9Yrg3Oiwi2QYlGxGNnXrsOQO1DA8ttboeCU8LVGL1U7h+RqyEkb
WZH+SGfsRp5xih6D77RnvOhTYuIBN20trzD0HYaCIX5/KZmy9G0VFcZsmGfaJ2sUxHT4oC7K8FOd
GTsrToPuAMo+Vo5QRum4FU1RwwQEcqAf48ocNMygK8fy0zmbnM/I2qoo5ASZN//ZlTjV4oSJtddf
haKp0S4PdLN6ijwtjncZgh3jJm5xBtpmbj2L75lpIvkS6/rwLx4U+fQ0F1rXX7IpUgxkao1o1sjP
o6JQzo1XIzfkazqyGqkPrsPynpA8DFz6kRNWRPcP2e1Vz+CDXFFqL0OYXgI6wLLwGygCTh1iuuLY
VrrAqTuM4mwDZab95/5qN4kpIGEgB+TCqMNxDBaJBQzycPIYWp+EnTl1tEVT3Kyf8at3nEMxiTj9
p6vDpNe2LsZlzi4WGKy83P8J7zwwsGwInzCV6Sws45MyNhlw5KmmtyCKVwNKxWuD8QzWp9ir/D+W
kl8SEx+YHMsbzytyZ7Ljojl1yEJrrzOEifGHkpKh/ivQ6TI/31/uNlVka+Em0lJ80xdc9LDHvk4q
gAD2CUu49jFvcISD4XrKtKZ/xHg180EPWiuR9501ZeOYsp64C5lrETTMBIwqzlRYwzZT0W/1vtOb
ja2Y+bchbJUN4jT9l8jD+ub+o968REkdA/sgKTlYxyyLedIam8GxYwNkK8xHB9Prc8y0GlPLbu1e
v4nCb0uhIwixVnLzFke2SaKgRUDDPraRUv80W29udnhtps86Yiin3JiHlS/y3QUJ+lLonWb8EiZp
lFFLn16xj7Y5/xWgdv04Ytm11dz5V66r8bf7O3mb/iIhSMCHEcI7BAogr4Xf+iK408x4TDrmsVSV
9LPWW+oPsyeZ2CVpYUfIJxclZsnJ2AUnXXE6zVcDRKO2+M/qu/s/5aYQMBjv0GoDHgoJh6v8+peo
btCGbuvox3HAbfcfZYqm1tnlrjsm3UMlrCSUemSZ+jQngFw2dg3ob5+kRj6+3v8ht6fLo2hGVUPO
uhx4P9c/xOtbBpgxnqvj3IZ+aETqQbfa4jCApTl9eCnKR+ncw3FWQcdeL4X/LV72FXaguN66JW2b
KDPsL3oT2uKVNM31vt5f7yYAo6IkpX9AaDJ/4Yxdr5cwM56EqvQHO7HHXZvb0V9Th6MUrZ/mEJkV
dG23Cy+mWcXb+yvfjkj5hPATAGqBkoh2M/LIitltkLjpDpHTYt6GqMhLjOXvRTGCascWVVs4rij8
aE4H0FlzkEws54e2VeOT3Ze4yZnohwJMyLfo0yHmlVflKUPZmcLMq7E8HXrrs1WN4UkdcTrMgkZ/
MrXEWQl4N1+nfArsrSCAw3ZnFHq9gTFwldDE9PDAPtmXqK7rU1aqySbBBmKPrdmaauwN4J8ECEwI
oqrU4kATlqGOZMAuxioB1GWaUbVHzT1ihG4EfYbc5DzXevhFoDTanxsnSMNPPUj7jEwBOM+Di02H
+tUTkascMNek1eYriCmZa5XdWyZ6ldPxGwkfSClQZgE1XsRIBY1gqxN9c2jxaDhr7aT7TRM1flvH
5SYalfgvO9eNnTqPxqMoA4pMdB62XZ3gb1slyUHrVXermSGOVFGUfMaG29y3llVv27lMT6j5pw94
EGIFilbyN6+r9L3XxNYmIzieqqi1fQtz1T2QEeWIafC0cnJv4pJ8Oq5vF8wSgmtLGTKE/hAQKpXm
kIdOsYVelT28uYaXVaNvg7TvHgWaUVu167sHhmHRR0OEXJ52E+I7cgC/vIDSRkOWWETtIS8nIKd1
7B6ipp43g22s1VG30QFwKVMBg5SFUmBJONXg+InKNpJTnateM2y1NHGC/Wg1ItkbcxmUT65uJ8af
QRgV88+5of2nrmz2TUIBC4mvy2D2QyIDRmvxfVnpqGZNwU9IM3GJwrLd4B7aPlpjXp9bmw9d6eb5
eD82vbsoDwypSwb8pbj4iIBr49phevIavRviTdOhNI6yuF06RxWPkfnvVNfzJN0Uqdm0a0rjN9cN
QkCcLjkeAfVLrnj9yNPYVHqpqcFRGdEC6y0HfPfgpDv6TOnK7t4uRSeRGR5NHJuAspQIiShm7Dif
vGPZ2tmRFqL+GQUNZzNjx7tym98ESi4ZGt8UerK/Ty/6+qnCCRdk1Qm8o0jjcK/miMS5g25f4AN8
b1I9/eh4h+XoNTNDIzmS89Dr5VJRYraED+8xgyi/U1FT32SIqR2VCKsspUKg+P6RMRZbyQwdRAEZ
79v4gvpkkW3Tx1QD0xiVBxOYSA46tKzHhxzDmXQf9YNb0z7MHQR5aaeFjd84alX8gefvqB5SXCLt
izuaKuqy+JMgNAtjUd2TR/fzj4qi9F9KSqxak9kCszxTviY7007t6WABDZjbLcZT6YMYU9Xea6JK
I99D+b/eBJ0QE65XcyCUJw/28jOqJGZ/TCb4ihuEuJl4mAHIhqOTVJbYzlUdhIe4C5ycEjzXZmMN
6bEIKDBswXdIywOJ3JHl/vVbGSys5+n8hA9qZgSHpmm+D51lfzUC4Wwcs7e3yeCA55mGtb7X4otm
YQpM8jdoqWQaprlYWKOKfesrI1UWIqShaj/h2Ci7Ou30kxaZ41GKeezvH4l31kSQkxhtyIOPeMv1
w2KYHFfW7NYPInTtYxijV1D0lXtpEnNCZDxMt8Dv1mjGb1nxb3cvEuAIrbKkBGwiXrks4MOB691q
rPlCA8dUd8Pgzjq2PF1WMkPTpuhX2QTjH3WqGJgql21mblz0yF9CLI4RcEjg2W/q2m5bf0Iv9Mms
66LZB3nkOI9hFbrfrbnRw9cyyZWsIxID5kPeO4sMbMrzaKqxc2MrKt8LsVd+QierS7bD1DnuV7XW
3GJbq2VXfTbcata+N2M55A8OtmEpLZVgSstNkYGhzhHF9XpOohSMD5EHbHCtwNhhBHX6QmcPvY6N
WtsVEB2n8kS91cK2aLY9fkOXtoW7tuceSV+HCpk6n7n5eEKGflZ3MdfmJwGV7leKud0/HgRF12+x
xP5YpOMNMJt5k3Fj5EaoW1xZpReN3oyk9SX3tAadMe3nNAXxkwk75zjFibGSgd4cM5YjKSQZQImI
knSxXAMOLhBAGhGMtJJLGwwmw1l8wQPaVvu5t34VXvhBrqV8ROAYfEpg3gENLJX5POZBrYBre6n6
Znqxqrn8o9P75mIbzGs9KdZ3/1O6Ca5oAEqjBHDi+LdQjV1/ShbCo3FIavhUR9Z0QFgteZjnqDwA
ep4PH1yK+55AgbkhpjiSDXO91JwGdQE5OHioqbe/qI2YfOyLuh+ZEGuEjTd9ot+/VeAsvDXURN4E
fgDbXa+V5m6tUVq2F2JlSQ1mmF1+tvRR+dNQErPygXiCgx8Tw3sBXzX2GwUxHu/Q4Mn64mL8K9l7
+KAcO5dONgwoRD/qqddeu6nT1nDZi/tbxhWpskTwlnhIkpPr3zqHJY3tejAudWlOPwqoOX+TWBgv
k178VJKmWumVyUf/fWvoH0ElIdG1ILnRG14EzyJt7XwszPkCHGe4jPgUP46dXa+E6NuHkmUKX430
soQJJL+t35odZV/hU5lW4wVoRYo1w6TGT1pldc8injAD50pZOcjvLkhiwpCY5hH30fWCyTSADpn1
4WKO84SCSKV5myF1rQOCueG+aEp7Td/3Njywk5DmKMQIEUBdrlcUUzGXSkHu7ES1qm4qA6XzODDi
fCPybvqkhpgODZOXruzszReLzbFMoAlKcky9jEqKhlQ9FDXt0lrzsFVS2/Ypqf7tZm9NFfqdlRiH
yE+VETwkucVH1EG7TIus7y5WgPSRPw2QcCyTGtHX7KhZiQ5vUInFuZTRj3ElL5GR+GI7VQhWdpeF
3SVIlGDb69zvG6UBnfZHbzhd4+t4XHa+O07Rj6Ezh9LvvN70EGXVA8OXmYL2NWQQNhzrvhvqrdlb
KaYduvLKPeiVu7yz+vPsddiW2VocIqjWNJr54GCdzsiKgUCyc/Kh/8ssbDXdIMFTfkYAVU/3qjlN
FUrIfcPExGnF2vd4u8uw+KlJ8GUE0A/D5/oYweETllY36sXCu+2QIyTqD04wPDG7GFdS6dtvhGBG
hxz9HjQbEIS5XqppB82a6P5fSmf4t6gp9oORG0yS6xPfqtTy7w9GfIp5ECJoGEndGULb9XoBsL7R
jkY0JTPd/FfgPbQbOr0W+8kJpzWp10XzQJ4dLjBpGwoAkyC3iDjOZARxU3rmxULpeVsVJqoBfPYX
qwwdNPiHKdnj7dmANdaz+WBU0Zpoye3u0rJg4vymusElJ1/0byEvZypdTpj2XszQFeem781q46X6
/Mu1G+uTWTRxsPI+b48O9waDFcCiKBfCh7he0UvzJMPe3b4EdT/vIsxwTmE/urtQxPNK1LkNdvhV
IW+rk3c7Ksq910uF1uCaoUY1ZQSptlPRDD32puBWrJC9UDHD+dNVsKS9f37e/PF+jwnyGqePCimQ
j4P0QW75b1uaNGUQul5QXciYswQEozPmmwGd53nXGMpcPaD45vwBQyxQQf8G9Xyo1FA3N0h95+U2
nswq9Zu5dI2nJBqdfaXCxvdp5zn6PqmLWD1kgd4Mu/u/enkO5I+GWoZdKVgICf+8/tF6jgKBPcEo
i8kPk89Fn7ratoU+9lcVRVX1PIaj9cHZibR0pSEIv4+iXOLPF0FkdoU1DPZUX+J0yP4i53HzrdJ0
1aOXJH2794Jh+vOjT8kdJAEY9NJhcyzBRA4c2GwSQXtphrp81NtZPdIEb16TUO0RcDTW5DOWBS5P
COyDmIVULkj+pWI073PQyxy/zRCce0gFrsXdNnSNPDiVDU5Yvo1C6Dd7rpTNqPfz64efFoAhKgSo
NNLyWIrBuFZBd2rU6ks2CtvcDWZluRuvr7zoUYyluksyix/y4TUlwwnYG6MaeimLgCZNr/PAsbAS
m7Lyeyz0Gk3uzlV9S2vzz7GrtC/3F1yGE+5IOYORLVgS4puyujVtrkVdmS6SEnvMmL7vGw8oZZ+1
a7XA7TdCIQAcikhCz+AG11cFnt6iFSIuY6UZu9o0y005eeohLMK/Z7qSK5Xce09GCsNqgOwk7ff6
k5T4jtGAm34pEL2MNg2U+H47Rmb3p1XFHxXcxBVdphsSiC0nbDhxXq82eFNsugCvD5mYx52j568j
zLLtgKTeQzr05soY80297fcoyXpwmkhwmJtK2s0ic3JJF0Ygp/Wh1MYIGjFVTf7U9a7X+aCvMmhU
elwdRIWjpB8WhfEGQwtjgM2d/W8fqWivo0IBTmtsRfnsaqn7WitNq/sBoqdf1NZTik2RK4J5M6xG
d4NddLYLE+Q9wUkr/S4s4IvTYGqKaDOFaOptIqfKv90/nMvr/e0hZadcgidg/y0iHCkdnq1D3RzG
XmmewjaJgC+r9Z4BWMFMCNsdYdPZ1QozOzheMK1ctdfLoyYjdSFRzKa1xgCGwH79Tgst63SX+dN+
EnZ6DPRcP0/KmOwMei3ddlSUCg22uABbYVU/wlRdUwlfgN7++wGARiBrEOqhPy6OsGPVXpiC99sb
LXaqhQ5ZOdFm9SUC8bvFBnl+FLprfer0fDg1WhvualCe28RWqpVL+ToQ//dDMN+hDyYpdPya653I
66hXvNlVsQoPwADQsEI6MkQ4t6/b/hxAlH6ueyfcw+owD/fPgPyr/++gEypkc5P0Q/JspYbaYg9m
3LcBWkT6IXXs8GsazMFDS/6+8qqvg8XbKgwCudzo29P8WXYXs7ic1d6cjYNrUpRjVKm9aJPebL0k
WOtTXIfB/12KATxJOXNiSq3rvQwAUpVOZBqH2On1T7HScXk1mvgRhMLdz3OwllDdPBodewoN1K4Y
rqGxtdhAVxk6r6EBdYiLAQKMCt0F/1FlP9Iy2Nx/V4uoxLOh8sllSXrA24Jhv/hirJBbHINA/dBY
Xfc8932w1RTX9WGYage1S36leVSdqI/FN3wPZz+0IvdRdeP0q11gtER21x44hwAjjNLdTqRb58nG
7lx3kvgpjnLlZbZTkEsjKs4N7MLDELo57GfpLYmMwa6w+/rz/WdajIj/95mkMgaBSBbFi2fSrHai
x9zrhxqd1C/czgkSAc58NFKjofsMeFo1i+GoD42yibLZOWaF3TCDVZqda0xoGbiIqt7/TTdHiG2W
4EUmWrIGWG6zWkWaMTBeOrhGan1CePlzN7XTsSlQdC3L+d/7qy0/fvlSyQ+41OiIsgmLj7+0Z8Hk
1DAOsHG8r6mHfhlngEa12qqHajY1v4Y09iOpCI0fXpm5EwkgQnT0gJdlchqRn8EnMQ4Vn+Y50sDK
JEYU+I5TTV9UI1YuUTvrp0Bp1wZQt88M14FGCBRH4h3TjuuP1LCChh7pFB4z2sRbreuHvZHg4Fea
GYWl25S7LMux6+2NNU3m23dLbs3jShVti6JisdtDZRUNwLb0OHvQmqrSKXelZUSPqUt+hibXGk1o
sR6TNGmbIPMWygii32K9TJiIzYQVxCCjgja/H1OFnCynsHM99I7FjMopndXheP/V3i5LQwviGvc6
hwoS4PUGN06MqLLdaMc8MBTMHzHqwjP9l1mPYh/P4Rrsa3GV85Sy0+3yUi34qnQLr5eD49CHJorS
R1zImm3rOf0uLQfj1Sji6E9L8bpjKlx7y06rfs7bXknrF8fpbXmk4tz/fMr5n+vlbbyh+gmNhmPG
fX7uASn6XayMh7pKPsV5p+6yOP0Be9HY39/l6wqebg9NArAtZKbcAETnxbphocZeG5raMauD+NXF
FXJjpmP4jOSZfpgNsjumvvlKbvruorRGwVxJl59ldNJjhPBcL9ePorGMvZLbLkoMBEyzjSDfU8ht
605bMxh95wWjOMPnQn0KCeJGAwuorz3npn6MQJUdcCUM/ETT6oORIEdhU1ZtvKBvj0FZWluIOfq/
9zf69jjTWNcMSmMoYShULS6JEalXPZ4d64j2s9hlvZVvdGdMDm5kJf6sRh+zCpQvlh8JbZDEn+7h
DXp9inUjHevUPiZMLjZ26bpPERgOWJ41epMr1/p7D4d4Ebc6XoGyEL8+vcheFMo89PYx5QwfsXNu
nvRRgiZHc/ye8+GspHwLwsF/TwezD24FkZeG9+JrrctZIIUSO8cZUoFfJ8b8UI1j/kUvA9kT1oxD
E9nFQc9MjN3ASh4m7kA/oWY9DHk3PySBPry0Cabq1Ajls1EV+XPnQBGpNC3aAAXKQaGopERjEI75
x1JJ+WqozCjJ+C/YjCW+kebqYJRBgnOzNubPVp9bG0NDj7du+jW5m9uwQtiW5iUqWgdk6fr1i5mH
QCtaZ7CPdekmR0+HEKOBQnkeWxvkAYzYTZnF7j6uEWu8f94XSeXbQ8Jh44oC6Cgdaq9XtltuyMgF
wINxivXH7PED/Nqo0dwpNO3r/bXeOX7m72stvq0KsVbcxjvn6IQaTuEOLPXJ6e2zDYVg05iDc7y/
3sIahuMnmelAwUCG8X3Rqrh+uHiuejtg8n7kaupflGp4LrQ+3ept1H0dGy/6VXvJRe8r6zQgGuKj
zCb2JCqSf6rU2/s/5majwZuDASdv57ZEkWDx7TkDhtAqnOqjcBR7g7CzdYam+Rh5rfHloyuR5Erl
WGDY+NEtFXhBnpmOQnZLeo68gZLMym6sHP0Up7r9wYDC4IwloFawuYx+lg/Vu91c1oWnnXS7zi9F
F/1U3OpXnIn8RcvVafexB5NjOlJYSUKkW3qjrYC/T+2EmWHCObLNTdN6yYNXYNaYDfmakdjy6mMp
igSuPAkCY0q4uG+HZmqwmOFgxGo7+dXU2fJMzJu8C7RdNBl/NbnprBQoy8/jbU0qIWkeCCFMXZwQ
a0qYSJqtdYrQ39/rbalt8RQtNrHdxLtupst2fzuXQUeuJ5lM9EQAABEsr7+ONkPiv6AqOQEnr7e9
VhkbVYAd3E60Sf8eFNToVZF7M9y8gU/1/uLyL/+tG4DWgVyctcE6cwUsR8xqUDj9ICwLDGWt/jCq
St32QYMr1v1l3nuPdB0oOiD38c8i5JR5ZfWeO1onjNqUvT1N3wwF5k7iIEuNpkr4WIdOvXLrvfce
mXvQ7EEF6pY6Y6N8W3VpbJ8Sww0viMcPnxPbSwnhU7nR81H96/4zLiOL3Mrf1lv2Icyi0u2UTtKp
FOU3tRmHB1QKp3+G2HHX0A7vLUWZwcPJCMaxuT4y9JQg2jUjPJaaTlXWlfmTw0W1lWSMlSj23i5C
VQcnBlpRKrhcL5WoYxG4QABObjCkiR/Yobup4ywlb0Dcyh/solhJd997OO56yHY0qqQ42vWKedia
RqZG9gkziOZAoFEeez2wTim41A8vhZ6TnLu4BGmNqvh6qWkyeitpIuekxfmvLDOmJzXBOqsKKrGy
jbcPxUxA5hUM4iiX3ngtvw3h+mF029LpnRPTg+gTNHkDq5JRCjPWH4NUUONCnGW2A6ZQdjqpuK8f
Ku2TcgpCwzkZen+2M+mW7I4dADUXsJoDLd+I7Pnb/bN/e0qY60CRhAYjcRxLv52pnzEldOfg1IWN
7tvQWc9qo0nyf2seAG9+TGbt7RmlCA0NOMgNGJ4t7oU8GIRoyRDO3KX2diqa8NkxU2OlLfSmmnMd
HT05OyJ1ZnpKy2axjKGFmTWZIsQp0MsPTpa1m3bOhpdYmSZ/TPLhqaoZGThJEL3UZpxsSFHHaIN6
ebxL+JfftoN+hIjTM7vUB2clqr5h9W5+H7kj80rUeG4MYsxBoMyVacopsYfQbwEI/ML+aXho+vF7
ViJ8pGS2sYdUbWyNrnI2Vl54B8sq2u0URPp5GEV3LERqHvWkNaSszHMtZhChdRYiru8aG2aTzR8W
boUbTPQI3BkieopihzvbSuxfaTLaj4hlpbvKNMdHxRydUyFycRyq1ttaDSDqMXHClfvynU+JYT1A
ZNlR4rNdfLSlnbck6r1yAikqzlmEWOKUFNa5o0pc2eD3l5Iod4YCjL4WV3OZNq1plZNysrign+Cf
IzcNluccDkWzstTNDWlL1ANDSiYCAMO9xVHLEHpL0UCJz87QRts4UfSTF7Wq70StcjJcaHymiX7U
/c/25vlYFFASwzYWlFZD16ECXiBhxBDJGeWx9hD3Vnsw3Hg4FGaydhu/txQtT6kVzFCPlvb1Uo4C
3yWyg+SsdCVGNMIWj6Muuo1o82KFGn4TjHiq35da3I59NliTJdwEVTO395tIK3ZTZERb9v+vMGSA
eX8TFzhJgpFcz5WIK64R8sXFgfQm6LJOjR7g0JfWplDKchumUbXTxYzFj1OED6MFysMqHGc/KUYP
6F+ZwQ0jn6AnWvHJQ2vn6xQOFTowFCZllYUfTWn5hQ7Wd8BOOF28hOvND5yi0hID9RXCf/4p6a1X
oWvhj4w1956ZlR/TL/xvR5hWAI9kqMoBM67Xw+AlHJHCTzFYGYp9UszNU1L0aJQUjuKjX1Ar/qhH
9WYmdSt8YbbJxcYJbiUBXJBF334G5BxAWlBVwPstUX66W6tF0arp2TNmhBsVFX1cUYnZfJr1NMZ0
KWu8n3Y7xB0dn3z+u9UDBiwe3Pv6ozFLwgzfhMDpfkMxWRxJ4PTovFZueu5V8IZziLwV5P18b/F1
ryy1bNxxGhk0k0ZA6aD6XKIsmq4ckhIbvnOVZvpTmGeObwE730WaMz6KoLY3Lm4Iz5EdqZcgxOfr
/tfwzsf3RsaygOG9WVxfv3qBoGDZISF2LrRB7N1Wjc5lora7aiqnLxZDzZX13n3JNIi4EkCaSxX7
xYLjHMxVPmTnwRYGBzwdwa7MXe2Pnh0xjvciazPDAQg3c9brm1Igm8NHuWZ/+N62g4OWMw5SIGuZ
kgdV4w1oEWZnRzjiiwAEtg9xTTubWf+dPxlfDcXLNvbUxhu7w5hn5fp4J7zKrBLsAgUz9Y58Lb/l
l91ch1NQzdnZ7LOAplHrPrV2FZ8BT6wZ892+YY4wlT+dUlC09FGul6oGiPuD8PKzUkeTX47OSHvY
U36i1flV7+N0Ta35pn0k8eeArMElkozB2VxEL8hmoGY1rz2L0nE3aoLIYouIMJSlqPSVokBAJYcF
qPZethsMoz8gTeN+ZvxovTqDuTaTvTlwpB70IzlyUiYP4PJiq+uis7NJEeKYOlnn+TUQkWPGUH3D
UavQBpnzp5h9OE3VYP5gzF8f4lj5+2NfGa1Q2adEE4LtgK+kX78Dt0msciwhjPWGJ8CED5lvOWV0
QYpDXIRTr7XHl9kJrXEuDzoEXB6UZctEASNjkq3C0s6eWVhbE/T71tCb3seXSEeLQ882aVjYK/Fb
pjy/ZbdAVKTkIyBQsi8ukqUcklkHXQnwXXlwp9I4F8KJnpVOHZD47xnLdoN1FCUmHXlRrDXo311Z
6mBInjBKf4twLURIe2iCLaellnouQ8894BDYnoYS6egGmUS/U7WIwgbnvvsvdtGP4ZkRZKKBRxdP
RtBlsztBTyQamOY8tuCitumgBftkbD44o5Sr8FGBA6QcpUxcyrpbrdN2XjHnj0Jo/TFSO8MPOxE9
Nv9D2Xc1x62j2/6Vqf3OOczh1JmpuiCbHdStLFv2C0u2ZQRmgABI/vq72nvumVHbZd394iqVrAab
SF9YQblrXnurs//9t7o4nX6Mh3pFgPTwDIC9DG5b4H0sjZb21KSJKOJI0p2cJ9iAr/577d5fDAU1
MtREwOUDEO8SYwT+OTdtk7YnZLmYp6GvkoS0Fnql2SjS9xLEc9T6dolmb0a72IcASK+OauFZiUZI
kORcggOrbdygjd8/IJAPbnFDj49DKLMTBMUCAidn75348+I8Pr/cc10BlwsOJuCaLo5HC8OWumFJ
e+pl2NKihWBVDp5m8CCD8Cp0Wshh/n42Lw/kP0c8AzlQmz2XMy5ylWXCV04WvOOIrstVHS0n+Exl
3zvtjAcN/7y71EOUO4js45QllZvTCJUOCOF2eLjhPe7kBb4ZJ9P5+yNFRz4IvRNcEW/PQs2UUrA8
7k71Gjno/Momzs2oQvCvawDaJoHZaH269W3S5k7VTJR4oJieAClWm4iFEJcOUCWkQxp/0D1EJhOI
AwRF1S7e5p0X96vl4qHOhF2HzYBJe/uok/XQNnfc7mQMDCxrEGmh/E/jPKlC98gdRCoT8HGfx1SF
T6oXwYamJjXvTN/FWf7jfZ1TTKiyn0te7kXA1Jyj5VTE3Ql+WSsQETYyaJ7HwzYaTU0qMTkk8eu/
2E/+c1SwuJOzlBZSpYtVWjltYtIWs0TrILkGcPW5m/0eIJdl3RggSfM+ZK/96KZPqzTrO/v0V4cC
rsr/HfziyrbVOENdQnWnAY286wkCfgWoefGB+8On30/xrzYjwi8fmwMEMUiWvJ3hdHAq1g9Ld1rG
qvsMQHK9SWptUQPCRU1aZELl7wf8+aqCCACQduhpQeLjp26FjMWgUfjpTpKPw41ksDmreKy3dplu
oVPOIWaazo8GM/3Omf6rZQSsC3p6LpIrdGjeflM3sItyRdadHFjLbLk78iKyIMl6bcKu3ARK+SsF
KuT33/aXgwKAnECYEb3sS/IqFJDRA1lof2Jcrw8iToZjQOFDmMg2KquQyjs+xO9pI1/CRn+sXeQX
Z5lEgMNwb779qn3jVrSeBywf1oQvC3T4d7i5lo0ahbpXXvQdrqrxdaqcjyMo7CcYd0gUkePgPfb0
r749dD1AUEBgdO7BvX2OavYEZFzG7tQ2mVeGS6y/uSxDZ9o2/POcRdVx0dq+M88/JvLijjuXpADl
RJEISsQXEw1QQlovC8r8voR8O/zUnYdRR+D1p2J+ChbXnXI6uutLGzZRCeAR2yY8WzAlfb+vqn4o
0exlR0zce3WeX7wOaFWj/IuLHpnIZSA+xGis6rhlJ/RyILCk06VIIhlsEglVxMVLq+2yNHb7F1fg
+ZJBOIrtBqTIT83PyhloW8OB56QMozC6AqSauLqHSQOCgfbaWA35mEjG78zCT98VwyLsxj9AHiHm
v5iEgYZOBEI4OzWT531v4CC9B1ylPjSdfebnQy2Yl/di0YsxAUMA+RfVEyw2tFYgVfF2uQ2zqgPb
jN3NAGsXvpVVatOGAFXbR32Odl4y3brVpJsy86cl/mslKwx+ru1CYQS4JzB1L93WxcpaFKwSfdOP
a3+FPO4DKlxgL83KI9A2md+5FC/ObUAhkVyiCQTcx5kLFlyUJ/Vg4qgPowlM5mkrNfiRNqoh9w6D
mx2wi8Ht71dRhlf3H3sKwwGKDyDmmYeDQD+7uA1ln4RdFtjw3oVdWj77yGBaARGAGAptCBSXeWNd
Ccd11nTHurfOw++Hv7g0/jU8lhQy+fM1dbGagCEAlzvg4b0KVrHJzGz2TitdwCGXrBCz/xjZNM5B
4ZbF7wc+f/DP3/vfA19870DRYGJ0CO9TUfeFgvTVnfD99PH3o1wu3D/fLjgx2CgQb7wsP1KYPITj
oMJ7kdXOszSgMjrINMslTeiuH5vsqpWBeeer/byCMKXQPUKFAuJHQNm+3S0yUzV16Rrer1NvS9jF
xUU8AdEMC7SItFn1Hubj8lb6MYk/dL2ho4Gdeqkh0/CEd/Eah/ejGXTeefGYw/0MMvRBvxSgC9Ey
FlKUDUQ9Hnso2uY+c+XdCN2Wd0pwF9HV+UF+ODMEiCjPtgnnSf+P2lOt0sWruYjuWUy7TaRHfvAV
eNxr37+n0PKLlwzjLPBXwHoCdPxS3CqmzQg0mI3uZ6Nvx8R4h4BG0efG1EBKJfP4Htn3FysJjR+U
UZG1AvF6iVvofJVVq9TR/QJW9a5rdfYdF4BTWAhzbKpwyWADGL7HnfjF7gwgQQP649njDWff2/cJ
07pA1L6O72GfB0BpJqZ9NmsQjvopPK0V+BR139+H7ry85+d4edefpxLVeoSR56LSGW33dujKwvpL
d150PyygwDbxiBZuCE31CojJcqlcGFfWlG+iBHZDaJXrsgcGiDBI095Uk4g3rBvcnaLyPeD623kA
bgQXPUKvM2QdGR4Sk7fP5YmaMdRq4m9nokR2hWJn419V3JVjVlRBAMCv6SZhPrS6p9FfE+v/MTiG
BSsauCfQTC7ha8wGqK7CvezbPCS8rOHCcMBLZEUdJ+/Rn9/eC38OhT4FyKfwVEyAmXv7PUOBiCUN
5vTbApjatkk8WVq/WXZZrCG94CRg9me16z6lcAAjAr6lf+nWRUkUgwOudi62AVsChtTb8aPGmzXK
2+K1n0EY2WVQV3Rv1chM/LEemWcr4kA1YH3n6LwoKJyHRXERynSo2uLWh4j022F9PnbLFI7+66pa
Bwy5jMX1BkJU8bhPGjkYVQBA5OqHAHTD9BYwUFdcL6plioR+Bcg7BCSqzVQhg34n7Hp73uCJzr7G
UOlGuRsdPuhDvX0wRFyA7MXcfQVKEvSasK69UlTdZIpIteNz2g3mPQr+29MUdWxw30EeRTX/jLv+
CSyZOlDvM0nEvqPcoeCUPdsnuBHOxGtb9u2v3JP/GuociJwtbxDMXhzcbNLYcHCy/w6yHg+OItPA
uoHelDaPni+S28UwWBBiryXROzN++V6x0gGiB0kCBTqIcFzqDKC2Da+pbBaU1CbRVzztgu0CVf+A
8CR2dpAc6N5Tev/pvQLWCy0g1D1g/YiT9WIqTQU3qDZjsI11ErTZHTpF+UBxqmu3p9vfv9i3Jzhe
LMRozkc3ah3o+mFTvV02Ds6wxJlGSYmI4mrXdy36+k1vyTJ4/MauSXgDybSasGRtd78f+qevCYjt
uSyHRXtWwrgcWq4GdULoQsJpPEyXa5ot1aZFznLjj2gC/sWxzvD8DEQusKeAxLlsfCvuaIBaugpf
U1fiM+QOh5gALaaP7aoy9U6I/tM3g+4RqqUgRqHch38vzsbaEyiar7VlaBgDZgiUUd0SJZosIxaX
1Duj/TSFyH7Q24HrFI4mKExejOauIV2p38SMuDR0LUaDWiiREatC9D+aqD6DecFKyKKlPwVLmD7/
/t1etJmwhvBm/1RuQLUQPd2LzWlRuW0CE1SMoAviuxATDsRSDLZNm0M/Z/D1kj0VMO12ZfqNpRD5
J/WUuc/TpKa/5vmFZzn7/J61/dFiPDshXzwLQ7S8JplNGNFJwLfab6arqR8Mpjzp4Ei0vifF8NPb
R3cR1SwYt4G4hfPhYgP5RtMZhUmQFTo7qXt0UnUJcSmHhE1T7Vnd6zsaB7aIEIS8s4EuQw3oG5+N
ebB78bVRHz1f0f8RzcLWJJFpazD0HIj209IO9zBfDp76zkX3OPGXfQ25+XcOjB8yQP9OjNBpQsyF
aA8yoiiPArd3cQOaiuMS6gOXkRAxvHpwR/DICzm3S5fj5/AxiNnc7+Zm9j/FU8vvgtbX3UvceOao
oMdoSdTXy1Pkdtwjc9Iuw5GLLnwGaC86eYmab6VmIK1zGllnq0C4nD/jNLTHyQXlOJ8QvMnbxKe1
/jM5+K+v83/T1/72z++g/vk/+PkrCpuSUzZd/PjPE/8qe9V/n/7n/Gf/+9/e/tE/b8yrnLR8/dvp
ZVB/K3X37WXifXf5N28+AiP960mKl+nlzQ+bbuLTcqdfIfH2qnQz/RgOz3z+n/+/v/zb649PeVyG
13/88bXX3XT+NIrH+uNfv9p/+8cfmKz/+s9P/9evrl9a/NX/+U7ZSwf3hJfLv3l9UdM//kjCv0Nz
EMEtOgKQ1UYp9Y+/2dfzb2L372gvgyJ7pmEB0XSOPrpeTgwjpn/H1Ymy7w/Q/xnjoXp9/oWf/R0b
FVc6vEwABEXF+4//92Rv5urfc/e3Tre3Pe8m9Y8/EP29jUjP9vWAkGArQpUHiBJwnt9uBz1QF4Ly
TrXxOiuOMIt5XRgNCogjH0PO4ryJ7GGcBDsgakF10LBPdSjO4qlR7vqLv/Fg7XXq4xmC/gqOMyWM
l7UmmoKzl/fV+dzWqcxudQRJxQ2gOAkndqK2ua1FpMxmZGE0uviUEaV0ScQM49uvkUJD7VsUQfpi
nTXKrkPm9/TjIKb22UyJOU1h8iXRnr5rutZ1CbADTUdS1kL4BsJUG6rjbD/GWWHCqaoL16HpHZy9
ndgj/ex2w8mi5VspYnsJkNAE9OwxS3m67njY5hr4rAISkfowpOicKOAvD8Dl6zwa7ZxPDr9N1tkt
okoZ4vLxusU5TpwxuGKV/rzIuIcUZOhDPW/m8gAt1qOKOt6QlXpJ0cy9KDpfxtu4W6EQBuQaU6DP
My22Te2OqjTj1EUkcyvd507WgfZnqqj/oFYFdS2/UMpDBZ6e7S5NCMUtdw3aoxcD4DRC92Uj2wxA
VNrENy3oOMRtve/aWU6iVfaBju01Cl+KXg+thS4r4nT5QcqQRFDJPCl8pCYoN9TeHjc8xl1cBr+p
2uc4shrWvqrFhFEOGNxgS+nDWYTMbGJ+cW7I6pyp6IMjZapyS+kKiKxr13yGmicszG1a9hqGNh+W
xWMPOgumK/QxPozcQnko1mFbeoMrSu2Gw1WE13brimGvx7UAfO227/S0WbzRLxq03QrkDKVn1AvI
qFDj8pS7jXA5oUhUq5I10PwGFGcSpPEyAqUH7wb0Bx1tar+3MRmwZMzBThG7pSllyLdQ/7SQ7G6W
J7iXegAa8+FaRckOuS5QAXZlZUJpiN7V2gzVhkn4+cDcE/myhpAmESK1p6pq9nKqJ0VY2NvhrmnZ
yg4gnEPYDiV+K8uosYksIrAUZB46LoGgNPIaiOGQEaC4KPdVwrfKoXs92wotJUNzzpTJjdQmhoDn
vMG2FhBRd9cH4IFbSZzZgsbR6EevWhPA/QytQfH2eySwMQd2JgVbFhofN8gxia463DBDfGVXqotp
gCZFF84jkXz5jE769w73/eD1BzpMELUU6OBmX+I6mMt6SCZSyeyYeLz6EFrQyNEGGUp3oBa3UQc7
FuwjDmV+ARfdadub2WlffWymEmt6mcHaFcOcr2t9iKOuK1nddQ/hui6cwP9cn9YZNs+E4eipD70Z
51sAHAXEkYVJFxKIzqw5p70mM8KzYl6FOji+296D7J08UOMeY3/wO1INznLQ0gDqZsVVH3RqJP2Y
NT1haB1AazA24NTaHqrSC2BDTYmildqmEO4H4SdB/XU7w+/txR0duF6iJaXafFUznHtCPkcH7ev6
zgVNEuBrJYcT7XvuE+Uu3a2vR92TYR6Ys51QX/piqEfrMpF2bkmT9EmENHfJQxqmpXBa+n0VZ4dj
uUwFDC5QPLN1fOcslAVkdJrvmQ3Fc5NBAGJrODNEM+11xJHCJiSt6nnjdIzfV7N5yeY6O4wopRSq
gRTtWLM6d2gQPAIkYA+JY9TWVX6wbTmVhfBSC1LjyLt64yxwWFubPnN3YzZ8PiMbDhnspq4gDkAX
go7eZEk4N2I7DVU0k1COwdmVqslw9E1yJj60KPDCIdvQWPsyARqUBwoUKrxYLDPebPreSLKsc2+u
nEFqkOJqr+uIjalcCWoP66HXSXstknB4FomyYCNmaltrJgtLudyBlvsYpEqzYo4ekSefuxGKIgav
ZvkEOvpNM4Ad7Jh0B4O8tCMMTFoEms84X+VBgQB0BLYzD11Tqx1dhlPSohoxkgYFkbM/ljtDAEdO
tEqLdoROr5whBkZU5BdTHOkjWxN55Tj2JsrYKEkqGth6LKHPed6i3R7vBs7ju9qBjEGgePcJdBn2
tGrQXMjo+5+CbLyD6k5DOjhxkVYOT1jlkCk0yR3AAkiEvfAO/P3FJSsbT1UWvYql/gbScwQhTmSU
Baxd3Gs4+UGrMqPdjIOi7dcBTCbUJ3M7Bh24y+E9rqj0wLsmKSQN59PoDu1j1/rAq4dpuwkcdzwO
HiDLQENCrGitJIJ6AaHIF/gDFAaS273ydAHNXEEm2eHK5a062D7rCKo0ywYU6hZ+VcYUg5QBxCVh
g2DIAMcZeFis4abNhCSVssfeD+DUO9xDY2ydSqtgUhhjt1XVx7FDkg6EO3QhSRdnZeV02waKxPno
O9CH4LyGDBD39OfVM93jBI2uPZ/87gbmEb2TCwCoFwIqnoRBFRB/ax7L7rFKuMBEshWnZgZ11v7O
8daZCBeiInlFRyUOEKoSL8sE3WmwBwNIb8JVdHnwBfdawgVIBcT39VeTYOOWIfq4XZ6Cm/Nh1Sk/
BF0MDDkacB8H4wXjYZr4NbpJuFhWVVmSqAbs9Mw9zpxCzciy45wmTkYiBr6eEFHnkBiIq081yjpe
jlK+l5YoLLe38aKDcFM1bnOa6jaerlxPzTOBPuYxA1/kU0Jr6R9n5V97sha3qum34mwsKZruayfc
ghsTNHnFYEyf+904Pa68dmeC6tIRVaQWSioIEesNeoMriVtBt3BIECjOQ3Yk0PMc5SltoXzqNwBp
46pENWvmx5EF97zyAZ3HMmHjBjqp2S1zMTklh5RaRqrGNl+oN9WaAJ0jfAKCr5xymI1UQ54OAEAU
PGvxPWo/lHUB1lAwbKc51hrwFjecchiQdfSRTkvy2nTmrhLuBHp/AEb5PhwQWRWYwcknKzRD+w/h
kAwUDtqql2XWpsmLz617gtBp0pIQQWl1zZBKStAzBddkACRzhvfl2afM+ui67ITkzooWLeQhylnG
atya0LHfhZd0NQ5Q5wOH52uxYCntHOX6JZBqqLY5U2eCUkV9fGN8bFoIw8AWUNDj0vfpQQnAmHhv
PkrGZDl4PnSrcJgynXvZCAQ57+BijJVW1BC6gvsmjGqcMBYaU9UPH2cYhNJ8id3ZK9DDulVedex6
fymHPqquqtY3pVOlDiu6VNfzdh204xaUtS6g8i2bcngELFBCmyPakFGu6x5ePPxgBfMdeP2Nu0n7
tkQmKInHm9eGhzGB75B/jXJ5cqoWYwG8XyhcbRxQFsF468wXFJLkJlgbdXLbEfoHsSpEMog7NreR
wkZA4x9A4KuohkYOZhlBe9CGpyWI2DbTzoOcXU4Lk3B14OCrboSQTz6NYQm+1uzrypadW7cdDJKV
+pDYbmbEiDT4Alqf3em0975jYocdbUS8zaxzh5RjzgjveJciBq8+gro0b4Boyz6Po+eaks2Kg4Nj
U/uEkzvVh4lVkBKLpN30rU2fGO7phhgXaJ9C1NR+MQ6cqIKqaT/b1RqA/YNpW5kmgl3SEDj7rA+a
FxbUdT65i2TEV97wde07D0YGQHdEAaKYTSfGQ+3osIcxtYQU3DpHS3OErC5OSsA247XIrGie19mA
ShgkZjmYVUBHrbN6zfapM8AQpnI8qKqumk9ojun60YtXk4F8D+jENoXmZZdbC11CAiPQmJ5Sf42i
E4tCDfJC3fFgJwUabCYLZpsv3Rh216Gk45yLBccVYXHfkwo8w6nA/zPBw5ycW0eAHgqxcYYRWGVL
Mxv4BM2TcSVBNvnLFjTMIZ/aMftBXDEAyFlR+OkcfxGmNbcN0DZhySwiPruh2GPdAqtbLteHzMAY
9bNsEsTX4Sj3OAls25FsHPTLCn9Cb6ch+FMf1cp7olvh5K52YIQko3q8a+Dg8a1OmM8JbJQQhi5V
GD1OYcQRWOokGjbD2ODiXebl1I5hqB5xjwDI2LhUVhunbx487jf9YaJsNWUMIZoJg0C1Yt5UclLf
Rgb/y9La4SazwzYJWAtG7qKe48jrm9xRLP0Y+QYnu5CQpMQ9oeTNkPT1VVXx6EsLE7GEGFgQfTJh
000bBifAqKyhBzKVrUJA1Up5iyY+dnHAshfeID3KERDfgT0HSN8ST9NGURwphdERDB6Drp6hpxFV
PuLOzDHRBkqsMMIY+oE7pYvLixHPxdxvXVtDlxO3KiyiplqgXQ0BszgHoSFOytEKYeHSkMU5dWwd
lhOyxvjzbNQYbmp4icLWZ5jCDwDbxQbY7EXVGwigtws5m8XdtSibjSWDsK0+cgZOX2wmiu6dBLMd
2oRt+13CWr0p+0x4T4hgpMxVaM5hEq13nTHdddXS/su8JOlIPIe7H2OYXyLPMqzLjm5Y97d1NkTN
lqNFgigu6AH9cQNTVkCri1OETC3bC4AecfGrIXafs6xhAEp5g3NqOI13gFdX19J1OAXtjfdPHWUL
Lxc6mbum8qYvEuXJfFiD6rvqRlPW3hKTJGNuh9UyI5pFqyi4aVwLVtPsjT3Fv8nASMyouHbnYLT3
kQ2bnHrRGpBhjVxTVEDupJuJV504aWhOjohJEwSRI1Pg3Vc6RXZUWfhmluBA++MmqqawKjV07D/C
rFPeZ2ulY3iYWL4LDA6B5z6r3OoAuqBViOuB5iwYOLAyF5F/ShzAA+BeeWioW2+9AVENicfZvzXZ
AP7mUi1abVmEqICgD1jPpy5DbR1GJ5NbeKrjH8U6ze0hM9yp9wqeyQh62bIWdbNSeoTiDJIgK+cA
hWoL0eOlWCVnDyn47ksxj2j43gQhX3oyeja2e8e4CewQ/H6YTmxFknarqMhE4WTClyAqBeIr7aDM
CMVntyoR5+IqU3aYPmVhVTtk0k58NYvU3wDCirBGNsK5W1ijcEuhiYWbcLmPz4JFGhJ5RRUGaFgK
Hl5Dei7eoxKjbmVTnwVlup40Ttw9J7DLOyIESfcZ8pUHqNKwzw2FAhv6UalHAiTpuEvPFphYcGak
BA50cD9K/dkWNbQkj2bwXIQ5bb+J/U4dIOq83vAQ88Bmfj0xNK8zBzZRFY6DYu6qhV0ngQinne+h
GfPQDE34nYEMifb6aJp2lwmnhi/KmDAUqozxkHN1mSy6mMbdbTrxFVoCTR+DHUumZO6yL06AxmSN
c3WsPxvbDkc5Yt/dJIMTtTvLHaDViNvpXVilG8AnqwJVrAfYxj1AsO+jyKJvjq7cj7ZJsCe98XHu
BxRwHHnbRfgot7mzLt21KTo7aSWWG41472FAqI1+VnSqhnYXpakDWx36Yapx74ERO5r2C4JWGCCM
d5ka7qXvvbaeOPraTfJatJtezS8+czjgItOeVus92goZmVTzMp6Nydwk+uiAu0ZM1N/KtAeuu/0U
yfCBu86NhW3ssacVQ0kNcLuY9TftrM4I1CubYZFJb32J+v4TqGhukSY8KtthUASMg4mwNvo6xrX/
rYFnOA66DE0OSV9mv970XX10sgElmgx1lCaZ80hTTqZMjSga+ecFM8HzAik18RSoTmD+7NqBP7qt
HFGHQdSJ1f5qUbonnvHvmeg/SIWMKFIrWeJBIzuHeTXltYL19YA8Z+cKt484VlNjo6esG9Zx0w2L
xiMksQzpU70GQEGs8ogL+rpaJO64YJlIts430ZhBHyu+R1Hn1Hvd3nYxPHtR92ginFsecgp0h4pq
rXfD6Kq9dQxw5b4oE3e+clR3HSCGr2oRkzVGHxmIZIjDsqONnfbUDcJFZNDfuKZBXBKfLT6Ctawl
12U98mzvixlPMg83CLgUjJ8NYVFnN61O4407TU/ZktxKL+uB3qNH8FYeXZxPaA3AkuZpnKLv6G0F
Rw+Nq4M1SHNRtBmvnHpcr714vkas5ZM+SXap9FBHm9xcxNUr7cII7gzrC/rXnzyIXWxsU+977vCj
6umtmXsQe/1rMy3hfdCgJ+FGiyQDiFlg7/TDXkFYZQdvAEPiARWqRKcBQd4zXPmw3tsD/PCcMacc
Bjwgbn+CwPUAsyWbV6tjc29MtnPTXEsvmvcxE/c9aCwFksgKi2/kx96JVLAJznMOZVlQwswXWH+G
xA+RCMLYxiV9sw4F1N4r4jfztAcE7wbCpA9r26CMZIblJqvN8kWF6R4azh/A6PrMe31oQTvcBvVy
g2rCSCCAfO8hendXGJssBsjnFqYHweBFO4GO0pF5IbyJ2ggaLmrVWGdmvYlmf9jZZNjyvjUE1xCW
E07vvPFb9YBhBsgCYnucE+pdIr2XsUH0C5C5JfUwJKRzWncXKw8GhdI/db7VNykqakQP9aOM2/tI
VJ90CvWPDDc4og0UBtzqtUEZps7cU9wiMq04n/BeOa4hnd2pVHaHnoUdopEGJmQNEmm1sWf3bDBW
ome6uHOJCsjNxNLPQTVe9V70GW4HkGEGt/UcF+m8yagl6Np/UgAO5pSv12kCtvriqSON6+lzxkwN
xjrfj014cKcxJfAOm7IbmBJa5JEi9qsNH0Pm7BRMUqMd6vwolHYREGRfg84fm28y8+x2ZXV25IO3
Pqi+d8k4MP9OsjR4jFexHk1HfehQux8zpFkbFjWApUK8p4AvgmC5VYvdWWg2fIQZq0s6sySbhMuk
1ICr3quKrYdgqFpsz9kp9YLiv+vL5ItuUdBAz2RjBoRFTAy4acw8PojKa0sJMQig7NhVYm29p93o
lYkQHZkGFN8EP/R1/5i26x2ok48UcT4Z9ZhcGdjWwtYMxG8EpH4IpcApPkHvWYLMGFcF49yQCBYE
AOwxiysuefTqacxRZ+pIx33vakSQsktbGI+67AobNyY1KnMEuKSP0l3Fvla83bUTXZG6iLUwQ9Ju
PA5J1XY6JQGqE23Nb7Rwn5Yx3rlqGIoQ5bMrkNTHVwetwB3V84o+c2uLVIZH3qkI9t7zvsv03ibz
QbVt9UAHvRwppKllkdTBnsbIIKugVs9Q2ETJcBXX0H7eCdbWp6Cx00b6pj5ymJl/gl7a1zBdIwLF
cigapNPTCpHtR7SC3IKNQ13aVB5mMUPthalHmbRdzqR/gJUkGThsSNKg7T76PJnJrPsv1KFfBtUV
FtbrZRvNU5E19nuNTdLXaLERp+nbkoc4aVdkjUgnA9Q3kJLiU2vfYCtpRcuGhpJYCztWZMXfBDyN
EhAmGultI5wjex4235Dg4IJ34KY7tvAwYs9zWuWRtzzRdkQGTfVTHA7xJ8AEghJrDw+fKtrlmalP
Z6WBFXJH32y0btmcfK5491HjhUKrCM88jv52XoZ9WMf7ua5OplpffdewvB3R3i8sD+Dc6c+a7tEQ
a3OlM7SSUDQPoTxX9+U4w4406rueFuiuVQeNY+pD4OpnMUXTJh3TD0klPiE7+R6s+qY++1iM/nSN
uHDJTRChoqODHIj/qugYKjb4zIc0npDwwMH9JOX6EoY4gLQYE0As6xKOSicTpHCPgUqt/9II2I4C
EBjMVUnTCX5e/QhqDQqZvCOtTlQRSuS3fIYRTQ42cHautyU3lk2YzRTZAmTfoiPAnelmnpwtKjDJ
hrKsf27SPj5lmOVvkVupF8+Jnt1VAWkJDYUlxa5uhLqBrbLjoOEYVbxAby+7RsTVBTsIglTQrQ3R
MN8MFq8gr+pKfphBp7xjQpTwIrUHQ7shImuarE+QeF4EsbAen9CQcmKu87kZoPjuBI3pbwyqChTv
OFrbKiVh30/i3qzjHG20J7UokUlZdt86ftTk0YR2zfJ/2TuT5bqtdEu/S83hADb6KZrTsCclis1k
BylR6Htgo3n6+4F2VVrOG3ZkRdSgIu4gJ05bhzoEdrP+b61lK++iZ+n4WSDhX+vTnH8IZ0ymAM9X
tjzaRal0VgS3PnmdOVwU/TaXwWTMi11c87dz09uUABn7grQj/VChbSVBWozmEdWMIqayoMk1oUNW
Zt7rWlXXBaGYFbFNbKQlfYqtWENc9iV8SnMQdeEdZgLTzAAbXHujefZ1JWvte8azdmeQo0bj10CD
y6oO/iyRminoJa77ghGxPBiJ9oPl5qbezLh0RzsavASDddotkWrSsJYytxAQ/CLOqaH5YYs5jXh1
rGgBBX0mOIZNYJpvO5ljzm4SYgw33LOtWbWcv3nCSMSF2E5sRia9raEv/UwdfdPyKyzshnC4bJrN
zJnCTA5FLku3CFq1wdsE9WAWipdb6KHtFtthQhZNDq2l5HO7FcV7TmibCpg7L0aQ1o0TT04Zepb8
nVz7f8EztB/1l7H/+BgBGv4/oBiACP6GYtg++ve3LP8VYuA/+R1isHUgBuwEe/oAwDLQ5P+GGCzr
NyxiNvQ02BZuh91L/QfEYBm/YbXA6qwTYkbj2J6m+wfGAN+ARZmT1Z4hQQ0MpqP/AGPY8aR/wTV7
KDxp90BqguJaQ/wbVbul5MWudDTE7tZkJ62T2gtCXvUPnXB/MaJ+fgwhFHsosknsFlv8r6hE7SvD
2Bj1xQWpeueVKVbs1NwOHbHOT6tp/ZjFTMZLL1ijhnq9c/KkpW/WKN6cpRyv0QKTPBrrDCHELnjn
ylExYJX/xBj/ylZ9/pjgbPwcJpgRdOsOQP0JcMpwEA+iqEVsm9ZwXJq0HoJq85PLaVw+krSU15nH
fGcEPfkHpu4v0e9/fDSKIvaS3Uf3V+yzzo05W71CxJzryoe5HManEfNWnJkMA7fJZVttRvlWyYT7
X6qPNHmmw5M1caWqnD42SrX+A+D73zwapKGTnoWvisftr2FSeYrzSYd4j9deEB+1aHpxoLKs+v6n
l+UPsObPIM1/9zG+zdxlf/72Z/7X77wbjLGyhnGJm7Tq0cCQ4G2b2f//xafwvuBgAl6kYvXXT2mc
FlHY65Y4Kzc/LNNWO3i6fP/7D/mVj/v8HTqkduNE4xGC1/4LECS7Yvb8IluJ2JbmNUGza7SqunkQ
uNCo+pX0rhIpFP/9h/5KIfGhrCBASNgidMDafwMQhTns0LUUXDjn17ZosrvNEwwu/Tp5FU1Ngv1a
VIehMmkLU4397e8//d9+e/uns4KQccexiN7HX7/XbWOfGjpfxA6xw7bfuHeOVNPD33/I7366X5Yp
qPsd3qX1aidP9b+sH0nLcYAExzzuGm2NZjudr3MnIcZqM0vEC47eL9JfuVYxzb3uZzM5bqKyWGO2
Miqn4cMXy/ja6itzjE5nQhzsVpnXZOJuWkp7vkyLubxgnImWmRWKZhr+Ri6HZJgVb6Vjy8DmEMht
cl5kp2ZQi0IHhagGm9NcrrJY2Q6SDEM9heKZ6NPj1K9Z3I+muBx6u7zfFdYwT3vnpSia7ZjnvhtS
85r/dDtL+4oGvB7UNKto5de8hgWLcpx3jiIix62vyz53QpNExoNNGxq35PKDGVX7QUAj14mFUy4T
oxVbnGxiAGd5Uy3NgNi25O6lPpf+hdkBQwajMrcfG6E7F+RIthcp04zHgfcfgUMj0xri28mChG+q
Cry2NV4mJ5+BBesn5eKQarip8O/AF1/lVdaEqTPCqrnJPpBbEZDaRHDoHYY28hhxHPxyVU9EUaz7
NNuPtK20bnRuASjRg9reEoN+Pqsfhj2lnUzLsLUyOtfmqXkgDE09D2aJx6bL2gDY3rajzFlOnjMl
QdWUKJ1r2525zqEJjBTMu5ZWUK1qE7FARFseOtnynDb0rjlmbx3tdklOLYt4wC5tnHutIfY0d0iu
nT11nqyJIQg/KLYe/RV6drsDXKcbxfSjxtHGO/rNfBSg0YlHvVGnxir0SEDxSCW/rJP2kEzjeu50
HfnJXbnTNoctG+qrifJgS3HVlnqF8ipb69RrSiBBgoCPi5WFKZkCTCbs07gWy0VOKWWsdc3w6k7j
yXSkEbYTT1ArccYDWEB+h9OcPZVcMYdCv5wywXUcvTCx7DsUu4fcyTds5VnLyC7x7xxA3XOjWeJc
N+Vl2hQ3Rp3bMSCzOhHb8UqGd5M330ezvKJi6VudcIdJ1vFC6vWzjan17CV8Y6VDB4RR2SoSjMcC
QKY1tCGDM5AMcnWS3p7irN9jCpYB1goJ0t7aoBmXnPYK8aXB5HACxNFP/uQnUWHhinJSLZDreO+t
tgwswoSjIjVvdS+/ybZZRL1uVWTf1nnQFsyCA9Hnw40lGSMPhn8evMyMplpsD4O2iHPaKXkn++Kd
PgUy+tZJXYs0VXFdJAtt65MW7FRJpGpqXKpqvUbIKgPmfxyT20Gdhsa8XLv51FnLy6DrDYUN9TNp
zQmoo32bb/W9xrDi0YfNuRMUIb4oyLozd4lbhl3+XV3Za5jRbU3vTE9vTK9+2KS3rabLj223d06y
HOsi+yGnTQY0GPYRV8ohUprdh0ynHhthXTX2Ul7Kgi/NN15V1iryJdY37jRrpNUeF+X2ZAyGQhoD
x/bgTMT4ZQRh4+JF7KHyZl4ty6q+kyBzRBy5TLpWR9tqKKjf2ieNSaLmeYxI53SLylI7WbO73QyL
9l1LTRmWtU8MmJmb6+3KoY+8i9UMearyYNV5tMZRaofFGd7lirJeOelx9tNX8IHbpumfvAwWxyHn
idqFgRd0XwRX+yxspmeU7uQE5UOBdK5/LAwJQehosbWs98ZWno1usw+NRjSSWj9fp/Ju0RsvFLlp
sx5ASqQ+C/jgHod+vJi7/D3PQdXcybywk2mzgmp9U51GA4HFPKrlV9y0E8BB0gfFsL5MvnszceGM
u9nPIr23ZWyZtfXuVPrAz0EWeKanj/WQP5Nj9E94PmdFtrxf96q9Ypbj7p5xjhfzL3tVSWo1KrTb
xr6mbSsm07mtD/qiGI7Zpat9oPYkJQRtT0jB2XcU0dkt81O0qUZ08rCMY/qQZRXPglxMTKtl1TTv
M0rHm6Tyxz5AbtbxrMb560TO1c/EQoUIDU3TsBeWHb7LbpjW1zXz03ct2/QkHGhR51BVJ7I6JJO9
lzaO1RupgHSrLbVjf68pbb3L2pKb9VxpxhJtrlf9dEuteJvQcfDLNN7IB+db20W6njfc6hOX0FOV
LdU7j5y4HTW9v9PthLmMwP1vHyjJyO6aZmpIJE8ofFdSn3KcWsSbXGSDmu1w3VKGHp5HzGXEeKe4
AcryHpjSbnRZDEK15wVz11uqzVzCCeHf3uapXBI2HTvb7lPdlFOsd2icUUMshhf51ty5zAVmgJuE
o9gQDNWeK0m4b/NdVm5HoKPSBA7VvmYxs+RY3XpWTvwkqpj9iGuthA8VY3HH1dhkR7HVwJepeYsX
JKXwr7QiHfDWiGVBubcsCMJB6nRTdCOW8IA4GfVgOo1bRTB1FiF7wgXS5d7FrKPSU+RUIjqq60zk
lAtrTg+GMwpzGS+oJp39uDdnZwkrPUOTadvaBP6r8+KJLH5B6Omk/CIiH3QPchAkAAQyqZiW4Eit
1kvfJXPu0NujPFFcZhshubMuauJkLQ7DrM5fSWGbSjIZxO5XA89q19BxZfLDdmuVgqclHZycWhs/
QuPLPnDxsLyTHIjW1qL+BF5Z1hwOUiLld81Ph5fW57Zi24alDsYcVurE/9QrkoxwLrOKHMV4EmwV
N86mVcWVa/eeJOXFqgfjovRUXWdhrS+9JJsub4pIDctK23QisnOuhNq++Z7S9qlkJ5+0Ac0DPghT
VwwEb13kTmf10VIa5oKqTf5RyEzGMuOxWqbHvtZZkhtXLl9mRQ5ElLIbtEFnz3SzujwH9x1u75Ic
0qQidKpIxzFs7QIYblsHI277TSR8gYm+wF05PQs6llqDwYWXtDxdRf/FabLxOTUM7d6BpHvmj0ym
sEjz4vvEZe2tW0tGh2tn3/HIM3lTWmZPp1W4SxPpSa5uV7OrRTBtTHpDY+qpDmkdy31JOpx50D9+
XwRqdpl6s3BmjJdG4GJ+GTBw2TQv/LqKYf4+ZDaLmyYnaLDBTOc0rmyjN3helf2QJW7vMDqGMQ4y
heXuwBLuOrCLSf6kMXpHrc36KeNOuakrD/73TRvUIKPFEWxhFiT5yjs0aN9ot+GLwJu3qLg0OuUF
DZwVSnLSEOBo2GNx6xpkRy6JJmDqOFpf1YXbmuxns2zCbh7TLag8fxgDjTia697XV+Y582hBrCSD
9zqbNVUyvCvQx6NbqNsmKeY+ICelsI/DWDFJtuSEC6AvTP950928vIQNIr8bpsxih9+cFJnPa4Dt
iklfzhxMvDcbufORGFkB8m6URKBkM72UB5YJ+1u15oBSqqna4sg0ZGMBm8YqECMIP1La6v4o6cSK
F62n75ZSae1mXnX5tPmlcC6ogMfkDRRuzWzyQNAXi5UDY29LMnFZyBYWopXncD7VRu/T/7P16P3k
n6y3yyyGIWTWI+87dySZZ9QVCVuq5p1hBIPfMVz7stfBLLRtw9Ke0VOxVJYI2pZrYzQaREAFg59Z
X0xbJWm8Mr+422Zjy26xz1BAVOCovEHls7yQgJBMDwg3xeOh15w/gQR2krlF2fjq25n1tZxNLQsJ
gPCyKPUWyFLb7eZbp1v7dx+mmMlg4nRloK/jds8tI3+WSdpSyKhs89ayJI2FxmYk7w6PyLkCkmCi
48EWhz5pZlD6/tDX4bAvVtAbntEhq/f9N+huN+Fl3FsjFu5aPQOcWc8h+9P5PW1arQK60Sw7clsx
RL5TJ3Ag2uI/1M1mmmHrdILtCHfa1Vy23b3na+n31tLaL2rl4hJKrx7eJFaBc1V4FjCSTtxnuNS2
GsOev9mLtqSbCN0x7zq4kbJ9XEU2prEyyjIL6pkfg3DK2YVLIgrYPhrDKL+LbrE+dOFgUjVNTd2N
XqN9+LY2ldz4oEgj4Mf56DUJO2fdmvarDgs0xh3QxlPFyo+ZVe9UE+PxgKKuPbk1V5XRO6/blLQP
0zxmfVBSI849YfU6hGvAYdIyXX+Dn10Ntia3zlDnZ4OTY7lK1rHZJOj7yMSteCy5NMwMypY2ObuI
Y7dYv/L7Xk879gEgTfilWmdc0xaTAVxoTACYCceX7VxYqnwzk2E5JLOe8QYkHhsT9R8w2G6WPjIy
SThaObQCx6whTck7YhrVmWBe3BUF4RltWGwes4ytRT4KUFa2uFvT+avINJRxQjibB/Cw/cHa7zLY
rb+CNc4PozOZFLp6VXU3j/7MeYON1Q3ohMELMjtcm6IsK8v3VNFLFzZY2mlVH/rhW4FB49bMc8sM
e5eoMsasqcqCzJ/3DFvKe+5FX7hDUCz7eNuHseAOk0jMxsWSru+torKEv9tWPI1q5C6zuCM7uqYp
C+uzUmV3rIEp0q9OVcK3TXn6olXM/IMk19Rl5U6lfTnrXndTIFY89EuNbVgICQ5M/MSUhuVklfJQ
KSC9cFzKpgvxSnlf2C6gnAovGcxQcxHBDpkzj4C02jQEru5KGRiizd+WZYbNrPFMeE9cjLIhkt6y
bY+DNEV9trMhuXBnQ75QVJ0XJOl7yRKmbJBrjFoJ8JLbjE2nKR+dJ8+bLG/mt1PTEOzlag0o0J6R
IBa3Hw6jISTR9RY7dcU88p50+MKLXQ4QU8AYYmwi0Y2KR5pD3NFUfqfFWbN2L6CbmX9YSWLwr9t5
2DSIE9JBAqY9O14kXXE9EH9lR9iYSPiviDguDyb/4EhdmmXSKsuwGABTci/I5vSDYj42wrnCZRs0
acoU1OE8Bwqs9XCd/mCVH/DbLCCigCLdTy+w6glzklsLC80UAH72fwwxfvFk/lmO/OzN+evx3XRJ
VtVxCgrMfb8qWnieF8yeCZSiZddfhZX4QPB2Rl6ii72NVA/L+NralXGV4yLDHjT28VS1Uwdlrnhd
Sn/wzh25QWdaoGlxtJk5gQMMOj3UubYYP/LMW6JPfex/Bi//iy//bwYvffVRZ29/tpvy7/8+dbGc
3wg9wTJMHrGD6X+frfxuHbXM3ywLzYiqNxKhyTzgfvavqYtJsBYDCiKVbZLpGdX8a+rCJYIAIyh8
HlX8o//J1MXQdf6oP98SddRaA6HFoqADYwDDoV8fM2j7cSVtIY8hTjKEszaNuE6quN1SN0RnTXAO
mUxIMnd8BJ7zjqJyXhkkRXlWXKdaQQaV+41t94xb58lcnYshpckHmrGg6HIEl2na7jTPNPCu5mId
FksGfVJX3woI30vsZYAROLMIXwrNnjwmw8/KV7PyR1S64eCW2710WhmJ2hQXzGHwqyRvJBkxGenZ
I4hC2ZGqHGZqeU8IsgssDoShtm/OAMVfOk+dspxSz20avtFbnYRWi12ws3Nxl/bGwFaxPYyjfUyY
61xnVu09OHk13c/5lod6N5Yx4K5BqWPHsZHpxiC15nZqvgyS+iB8sSY7/L3AdRXUXc6aNS0qWCSX
OmCPM2xwQxIJF6i6d/zHQW9v6Z23cUgUN+1kjrBJSXugaLZ8HxQ109DZZ5I2MNRV0xAateTYoGXn
OV9fMCfZoWEifG7VcqUEG+hkAK8ahX8os3k8wj3kHEGT6bIvfMpxvMfBosvMrUaUiPyRGKL+VJnK
uBfD5MS+CfCsoNLpB4KyeWnUqoJ+YeuFlgpI73EjHTVx3NynVhs+KKlRoOe+IEmBEu6uBeyAfALL
Pdoz1q2KrdVIt1e5u0Cqkmn3zt0GtT19EVnN2aEekiZYmv7R1YHgbQ2A0XNH/VlzzBFEUH/0PZS3
9GYltMUphue6ZVdzOOQamA96J7lyxqENLRjdIGEXDXKy2MYVQ4k1Z10AeTZ+47Dt3wwoEgewr1cE
yfndasRwqrXyUfXugwbAuIV2vt1VOQR6Q0rFriTBdAO17BvHleDmF5GhwfcIuDhu0r2iTRCnlODI
lNTanSHzj9ovj8W6cIqpnAuz4UbtcS3C4lHcSB2HEcYJ7AzTe65/a/r8W+8VmLJwd76nhCQEMivG
YOlnJ7C6Wd6KPRaz0ivtUGjzcHKXVH1TyOsX+MrXuOORPJCm+QAsoYWdR9+LWVcp/fP4Eju9sMPJ
meVHVvLEZHJ5JCvIjLO8N29MxPiQ6QWjOqjdyKs3cUrmPo1bS64POyNNBHrFaQt9zwipi4LAQ6++
9Lul+86RorhWBu7JLcMTqPJQyTMJNP51OTgZL2n5uBFCEbJ+hSWGy5TAo3ss3i1hsd4SlpZeProK
cD5tDB5OI89D8pJ4UAjiqM2k4mI/Paje60gmTmrajrrq3hbru09J67VnNdUFGi4+FCPPcESMXRva
5Yi41zsbHCrcQhnptdtdZ3a3BpUUw+OUWZBkiUgvyCapnwq6Du/oNODYuTLowDjarkE+2NN3pKnq
BDPV1mGf2+U1JsftnhUzjzJjBC/hLJo/Gpo0bou6c1VUfR5xq20S+wPjLA/crZfbsXbmS/zA9YP7
eT4GDeGsXPgdrpSM+0o4SSftgyWftqPahB2jBs1Aq3sJzkCK8CtH/+xiajlhBAWSMIXyyYbeUfeV
4M3szbcMa/NT77aleQD+bOKB7sDYWHPuZTgSTkIreOotb6nOg7PAHdWN7sfGMqTfKopQI+gZI1C6
rl0Rgg9+b0q++izP7Ovc6+a7BVXj+2BC7WblMp03Oxvf865BSq9HOR/WqfbPODBYYbSueLcm1whH
t4c5XbQJUH93lgDmO1yhzSo9bDZIPmqVo74Rb5fglId+DZMNz75rbW5gVpuFN7wx+DHnbYtMszcu
+wmpDeJOnPUuXe7NbXEelk7vL63Unj86H00q8F2khLUnrUb3a8zdWaud58+7lTvitOG9o6cC7fXH
OqTdSWdacdWbQPCVMQs82kgNWpp3l7WhQaCyFN8IW/OeYaHLWKvHmUDWOklQmm0udlpeUTdXVvKt
Q2MRqEOles1nzvhCJOOpK4zhHuVthiFT5VGyxIWiS5KQuV17oKWjfNT50+NpM6azY9N4tLWFPBTs
q4h3nzfM1eB6sFaj/YH70riacFK/jp930srIsqgq7e5R48wfMvRDXkfP4w/3gzTFy6O3tXM1Ik9e
y0FDJ6/8FRbaqYV3XiFHQx8JPkgFvgQ7HWHZuCAivUMiMd1h5oMqm0YTihbe3m24agqEEPpFnUud
srMnL0XDTGy9uM9k8jbK1DgkqyL6oMTqDhFcH5Ypt6Kh1QxYsMZ9xqw8vK9aln9NTJL9zUmIS2Iw
+NORPYuALKz2MDl2e06NKeHdBy87dbrdHkAayzstmUgS2NR8QxTDo03qAe4Gm5QnV4IzOlZ1z5HI
jcZ8no+La41RU7Hala3qroqJoYksiGBISWc6kWjDZazytJOX7kUeRWO+rji2QrILcIiYo3cwNZys
XrL+JK+lupoEcKbZ+/faUqlHWyOsjVTyw2LOsdGML1Jj225XP+WXcZCqXs4oxWdSdb4kmRkjlaV4
ZHSwaO+9x26EChMV0o1wR783i3uxEHgKDV1G1jgINF0jggtuQr/Kge2ocAmqTpAx0ZPRhzJ6JK3t
Gf/XEjSOkuRtN6FnT8/DTqJbyxSRmcucsRXlhxq24qEWMv82LhD7E7exZ+m4fGFafVutDs713DCv
aSnWgSKs7MlblP+wghmCGKNTNs7sh6SA7OEzuX7BGeLBQsoqZs5bmU2//VLHhqsptAP3trLSQ9V7
IfNmPSpmfPJN6hxKR3twql4GS2c9pJr1sura+EwJ7kvFPeLKZjx6Akc5tdPJlCLy7OFggdWdS8rs
Wmqxwnqdy8OIxclDaT9jC/mpdVWUctEKuxp6jMB1E8u1xFY/1KFj5SdrVKACDvOlxgLkdDo7i72q
+wry0J5czeUQUci4IHgHDwfe7bX78HhvYTYelurL5M4nz3Je8HjGDCxvwPNJuqARzWUMUnX2cfJ/
LM360PdEqDOb4UbHoh8pjCFdP9+kXnszceiaMtzYs67uBnbSIlflIUFPYm89jh0eAtNcYmcSbpSR
hXlJ8/Ch0HEFEUf5iGyG5uGuP/UB/UU5JfdMZS0RZcVM/Mnijmx0VmJdjp5y4ppT9AVCWkTexM8u
Efyf8xfqQriDu6LtbkhKO7T28hOr++NEHnyEOXnjbISWnCSfLOyVY1cSp3HbhrUappNwnJ4rrKBI
LgPBYO/TnvXRyI5WwsQYtva40QRCcUe0+asZWEmxnTR9sx+8zL1sh2nGVCbvGwHuGYymrh/H2V6D
ycIHnBnNbWJ79YVNaVNQtxgHs9W67HrU6yplQfdStIU5EqtnNLHRlV83rWHAIKkWWgW0VONMHN7S
5Kp0CRpB9jz6evZzXApu60I5ZwbpSN0lUzhcqNhiF2Nm63C2p8Sn9dtnAHNN0gj5NBv3ENPxLn0t
906jn7iXtqJnBFBCa57o42AkvVTzGb0fosJSG3j/ZJ6bnsLKvq+1kGdXPuqSMBZV+u7thBE8zL2i
uejFmka+WFAVMiwfbWdqzGkbi55LHIxdk966egOjXI7izsApeG26PrlJ09Q9yNpOny22t4MY9e2S
QdbGuN/xKqwPOntavaxfiUToKB5ThCK0Pp5OlPwNPdGl98qUFgdpnFDWDKs6rIUVWj2H0cHAaoY/
PVcfM4bj3WCO8a3b7rqtY26JKmPcND4mObdt8wvmTAYxGlKGbUdo/zjr4on0gOIKKj2/qzljRUY9
jjct1pp41ODuWwp1790mdwNhltozS4D3OhWFfQkBnYS+a02X3sjXMwtzCte1eJMmR2Cn2q0ibqed
km4uAnv8USWws46cwqk1vnltfcxTwu3Fcd2ypyZzLrztpwSrAs37KfRsBsnHijkJmPmpuuqZGok8
uZaChbjAPps38ujhXC007+tYqQ9O28O5MVIjcK35pbdkdujz8TYt7lZjOxkO5ynVrMeq22k5cy3y
qJe5OvYzOSHS27yz9BmsDT37qpoR+J2p4vi/qVCM3R0g30iXg7+VsdMn82mnNZ5pEmfsW1FMRl8X
HMhi3/UZYTr0WLItE66Dn7zRvipZ5pKNwUl+6CQjxNMwYvhzVNNwCi9abjCVG5vZVt5nU+rcZpr6
akNDmEGvmYYV9MLsXiZB9ExQjUsbyrLr3pngDLFf6xXAy9A9D5pPaAAd6/WxHZbsWA5TH2O3nT9E
pXF/rlvJc7DOwxUMCt6r1pbXWpsvB7zVzbeWGqQr0TWPhZ6PXxCxlqgzUPeDOlmGK/ZENgsw4IuJ
eMcMW4uZY3eSPhfz1XJXZEdYJfRLS3/Lhkk3WKsxZ3dGSwiHpzcHp5u9n4tngbJNFu6BHlib5qVq
oMSLgaLdFjnJ5GV/VWdIUIvdTkdynuqzO6bNN437bWDkjftlaeWIPKjUqVCjOo4+HHKeSXnqiMp4
J/okuUxqvX8QxGwxqKGkBaE07S+UXZVHZwdwjB3FKXYop5udZ3xGR3yNfG26iQ3JRqjf8Qcvpsp8
flaN0yAANxuq2Q7+mP0OAc0GsEaxk0HbJySEimvepDs5BCm5sjIX6mlgpThoPYQRcbbyID+xI0r0
FHIqwqU2cpgs28y7ajh/cWOf2z500/KJRCu1v6HGi4YhsoK8ZlRB/QPIU/87/rSTUIRhtRfrTkel
XqX/cCUcRKCP+LPEzlFVmw1ShZKs3aidswI+tdYYMEteVEt57axu+4E158PaCa1t93YWn9TWzm9l
O8nFNCSPSccB79poq46ynfkiz0r7ymwn/5ntRJjuJtuRTmH7hYk0m4E2lvc1zWyXQh+yeNq5svwT
MZs+cbN0J8/4dQOhyZ1H8z/RNH+n1KpPYM1jgnzvfGJsPkAbyhFoGykA6E0771bs5Bvx1/aJMEXY
wU8wrvmE5PiixtdUtB+FPom7bgfqLMvvrv0dslt23C7/JO9quC0eBHA8MorXyF/XN5FsL8qWd0yQ
WCy15nIs6VTF/RD8j+iJuENmnvhb1fN6faurt/7Pquf+H/wuexq68dte94OmiOGbbE54zN9lT1/8
Rk4dOjxZr7pFCCsc6R+yp/B+49yDvLl3CnyC6P9H9vR/86kXs/cMPoNRFjXG/5HsudOgf9LWPQhV
EsNpJ3GJfyVC+C/Joak91a5lNc6J9ApzizitZbz2aSTcfypiIgb0L2iqx4fscCqxqK6tk1b6F+QX
Et2HSK/xE3EzUVeD2MR20ITisFhtfXULk2Yah6kUiKegzmMSl5q29JGXbvh0RaZboZsQ+81ZuBUP
a+r2TxZowRrmUtnf9dnqn5d1btFlQERRIvs9Oiit22EIekWm5QFWujKR7awyizY1ARG4VupOoSDJ
RhFA0vb1cVqFDapZkHoWdbjxARddRE88J8x9zUU1uyPYMo5Vo9AIutUq8IaMkAiLLER9KpNq46pZ
N0iHdBo2HMOKUl5Z/DBvVWqiLGp9C+/WzKv2wU9MopWgt+JLOdbzR0YggsOFvuVCm5ajPPKpxtVS
Qj3AC1gIvmNJT+VaOBVUko3lZtjWdOLwCpTJFQX6Z+cn9BmDu1vRFWVN1neuuD66qT3pQWHNgoGl
bm4Op43Evu2Xdnf4Ic67QcXvnAT3tk1eCE3cQ6aEZqEgEJBONzTRQ02Yd7V6ajPZcSMWqfOVmSbZ
WqVnYeLn1twj7Yrhm1iL7me6lD0RtJsJJ89NAd98o9v8SKllbJheFUEeNXTdFrjuYkOH6O3yrk3u
CpljStMIGtKmy2iequa2yWZ6ug23J/7HUoQLBWXVa3UoHKO45FhRcKeheW8NScWqfnSmBQ2U9e7G
buEN7bPDzfSr3XSTyWHK65LQ8fL8mtqFLLlVLg4p3GOSvEAv0e0fEArIqmvuTu9D3+nPtt52d+tK
ki/wT7uk4VAO3XTQ8mX66WJaMACRZh+Ub1izM5DRMF94yF72eZWmtnzYnbHbIuG/fy4qN85l5jTt
aRBGqYWj7Y5c3GexfmzzWqoAmLEgwXBc9i1M9c6lNNXWcCLOd+R/8Ylf5q/JaJ5ZIpeVTC1ei8LN
6ZBQe0c/r3SdfR/Y+ol6MiStrZX0U/8wpsMwhg3sK1FVCRngoYU7WAVUw/wXR2ey3CySRtEnIoIx
ga1AsyXP44b4XbaZISEZ8+n7qDe16Kpo2xJkfsO95zr3XWqRvygNc3wSwVh8DH1h1yewFsW7wKca
bJMJd+LGq1XAkl5iT9vIrAaFiCmdn2tbtHTRmoA929uUReKBaq/EST7LggBRzxrlRfuonw9eisSj
cTvk2PkQeBS2uVyeVtXJdoPCvGRxLeoGulggeNnCyv/PL0zb2vqTw4s7mkbAX1mZDKvndgqQFS6o
WCNZsGna9ArcFj8T8Ne2INI7jwennr+dqWJhsNCbbxiDZ1j71h42A/veedzM+Zz7LDBt86d17Ozi
B+AF1qpe3FhULUsaxmVyitsxFd626lEQAbK0kIVyDAzG1RBqvIrMpxfQgTnJmEUIU9lZuBwbElr6
FNW6Sfa246yfad+uPuwYP/k/NBFdTRUy+iYcvP1K1M1Bxmazwo9sIg/XMnjHZo6+pvGZd6JK9Ky7
FE3pSTLLeQlrdwhip0lyjV69M0BgNJ7xOszlfGuDCyy/zCyCdLMMerqawcKYbx1s9aOWUMrjyvGG
kqE09UdSlixy/RVyURwus/FKfsyS7MMsk0zEhd1nVGOUhTtOTqLXe57IJRZ5Nb3zY/lM6VhbGQN7
y/YjX+a6Y12SV1Frjyj6AmCRjynHjfE6ZS1b9ZvvkikjZJB6G4CNuGfFXOioJzEHVGddsxvPKPEe
PeRzHcspzRQDkZNLZZ3kONFhCKLi9RsKT7SwE8R1T4w4T80V/WiMNCl/DQDyoStQcviGs1K3zAsN
AWKvVwATUZWrlgBvxJZZ5stvCDA814NA+bbN6tZi/9ApE5bJHLIVGAfFNZMW0qpu9n0O6cyevC9d
Jom1HZyxuNT+wjtIaE6xL2bpmrsun8LqaEshp8gPLP1fMKn2oVlrdKdoe42KMxnJWDxxpuld4KDi
3OVYv8Wu6CdWVShUMnUsyf1F0ZjeoI+qs5FtOcA7HgsBxuxQ2/Py7mq3ByeBbefTZxdoxwUaXQpn
k2eBCffCwQ0x2aObovKAxE+HN7OCIMMv5jOtnwIBYT2uOXbtDf4NNCQytWhz7MXLvsolVB953aAF
GjLh4dpul+k+Zdqe4IFI7H86T+kVq8AboF8NRMbBScmmP9fzFQyzYPFwHwxjzfDXrZxTjvo9PDd8
d2j3F2BRWw+96N3QOoXFu5eyMBIoqXJWQZXr74Tn3aQwbVptfXRgEjWxhZIrGAOXIFWtXHuXaCH9
SBgSKVsCGcuPFZyaeaOLunpOSkilWwEm27nNKTx9muGeJBF7C/OpNUp6EtGmXHIACcu7RXJyxrDZ
UA0h2UiKyOXYtzaavcaj04Y2Yil3rj9Tpq//2qazp3MzpwyVZtkFI3USaVNbmmOONQPSTMTLYzKc
a9vizSR9BIYqOjo6OuZtxr2LIHA90fo3PvP1JGPomCbGd7o0QxYPc1IHcCiVhFlInMC45Wroby4v
BOcc0OVWQ8y896iMzCN2a3RklZ33gonCCJ+CRPLkT4jcsRHY6Pngln3I91eN3TN2m3TC46QwOnRG
SMGDYN+jlZ/R/+x1O08MCHTKktrXM4YDR9njyrhorbhlKOW2KrWD6dwNVvA94UPmXmZ0sC+UU5+S
xvWxAJf5eWWSZ0QWwCemCp1ef43GXl/bkuPYbOW3GNxzZvQX5sEMzybBfiNa26D/bGppfKrBgtUA
AyBXPdxDuizpFdmxBHQZjXm/a9iW79z2hlpuln0Q9iHz4OqImGw4jSLvYN6Pmn9LdJH56wn23UzY
fARe9v/Hz2nrb8oWQUJsO2n5p4GoRCNzhXgmABBUVWXEVZNAyB+1RmHLRpk/3TFG784CulQdsr7l
Uhao9oxIsweOOOwFSXL+gXydh3JC4APuyd8SzODETlffG9I3IysdcO0L56E2PWXwG1ICbUZ0hRAg
gwwncO8QgJSRXln7gwjZYWTtsSaKftMggkioH23x5GqrfJM+UwyKld6OLIFGG/AGk1MkDBs9GXq7
FDc0D7SFyA5z6xvasRcVUi7OlrGFPKysHhjI+OIzqBsOdWOb1C4XhY35btPS7/JwYRERncXH07i7
VXdM2WYf8puzZBlqKfu9NqC+KnwTQE60mXzMYCi3i+8fAQBNy6GGclZsSs90f6HM1NeOIf/BQrvl
R/BBbl8t920MYTG5+HPZR87ICF7lLnuwBDzmRWMS0LBh4PiINA2/BjwvnW9AJJ64UPskv3YJ8mwM
CMnVI9s5MuthjwIfu1ZhugzqpnI8jCAI9yUWI7h2Bh9SPuidr2TzqMvBOLQpIOGenUutv0KEhs/d
mJbnkbwCHn6kBHnePUGrcnoqwXL6RHBaklfgs3QGuIZHpOkOnS/5WdLT7Xvral60sovbrgElIFVt
v6leDzY10Thc8KwZF/wG5YujnTuUrJr/0K9P44g9gjOUWfDYvSVzdRzhJTxqur1w1zeiPa5mYeyl
W8ZLkup4bI0+dgZjibCybTF0XQe34YHS1CbLxMHraMVEjakFA2DvrxhZyfRYn55mZX1RwENCMi17
PdCbTHtlJOx/04aPHlrIgAh2MpH4++PrYtbVowxbqrtShjtyG5LDYHAIjFYn/7wB4rbb411vzWSK
FXYwVow1JQRCcU7TLsDz0k4I2NI63ToG4B6O4DJK/CYrNrQH86Gtuy3CQnZFivMlNfwbxnDPjJ0l
cU8xaioq90LnzNEajgdMrtCuPZhQmb4PxlxGWem7Z2TCT3nYP1pFgLJicFwk1sx6xVob+ymx9hzc
706Yn5q0/1HQezX8KVxpjdzm+EL3xlTs3HWsTmu2vmBiflt6Q50tDBUbU6xbuEyfYWcfWwcMlGt/
Q4YRwO9KA325yUvpdBZNQSCYhkufQqXz/px5DqKVRT8qb+ZWA0/ghWVgtQ3ced7ZiUieMMXRfPg4
SxJp3ZAlAUif1p8XEGxIiiqudAawxtjcUd3ZRynWZjdXrbWx53I3ufVbXcn5OIkMBvO4mlGn8RT2
/XCx1MSaKNUoJweUURv4A+4+nzAr4G/5Jgv8PYcZCyK87O85kr4yf3oRozUsUZoVitlP3jhodLwk
vcCfRfzCXuRUU45CLKgkNhBXM/maX7qmfB6l/zDk1mPTswYwaVPUduzq5Jr74gEphrEbbHbGIJP5
vE2HUCRv7b0t6NRw74fNl6rV2TcVn3XJ6xXm5rujUJ0sdqIjf3Grs2HNwxeDkJ/cD/v96DIOpmVn
vprmd7w7yYa99GdgMFoPp4dWQF9M1YCinZvMA9BfgWfubSQD8DFuzdiUvjOk18+un36Et22i7BLn
ENjFvMstI/w3woCpN1g6Rnvjoy89VgDLb/0BeKGxFD5/VzO81yq8w5pIC+wEO3cqf7E+2Rmzy17F
ojWOo3QBZtodW83ggYIvjRu/j3rJ0tX3Bxovi3137sGtcNyLCNG6JLl7rGRrnDzT+sWKVGzykv/J
q4XJzDJAijy2HxqsboGIASogFLPE+rStzH+FlHbq5va4OL7YVqOxUDtQJ5Grtgw7GMIhUoKEXb45
EBYwkQTgNRUy70Tsh56vHDDPfs4EwZszUgJ0AFKc4Zx8Jssy3aW++G+4MUrM+YeEl/XcyeE+sFkU
sEIMQwjSFtklurh0xCtFYlx29Au73g0OFq6DKLdL/w74Wn61U2dPvhn8b41nCepRcE+9jZjWp7Ql
pfnDbvijxFz12yAHqV+a1dPqpy5XUel+OBRnFHvVIVnNF/Brj3pl+9QbfJJtZzO07Ds3atUUW3bx
l+r5rrQkGdkmimGuMoR63rzSjqfLISdEdVPlPc2ecJeD5dRjrFykN4Et5zsUZk7caOt9HcZsS71m
Ub8aCfuSsK7UgbUK1NgWNVwYhvOXDRQhUmKE2J7S73jtOB0zp1BJNPWphvxO1xKHugMUVZnNXZ3N
9Uch0/QrzaYV2JcqP3maxo9R+R2Y+/wBBFU0NgopWlqHV42jY3IlWF2V6olDXPdXlLwf7KHqabcO
bQGfu6esRlZjPlbZ9IPvM65DU29gB4EsSijyBUSTziFR1Rm+0aIQpWwZF8lSKwaB3H7IzHscZ6d8
4wG+Y4nJbBsk4J0UC4EWYak/cjhjv7Z2eCQY+rtMEx7hXG1CtXI0oS5icY/fOtsVi2P+lqNwj3OF
/sEe7gl+i9lpI3QfreBT4286+LaNZq9AvJH43Q6m0/AREgLj0UWI7tSG8hOi6Z5U4OLctdPdBEei
1OnzUBT8+Qm821GSOiX6PZz076RvHpZJ3yEie3cbq30ArOp9iOWm4TDrd6vqXhyT5djSaZQK9CBs
OvKLB+IYug67XUDRmzoffwGRDyeDeYtlYPYV8jRb7kdpDPvJdr2956yMSVoVVZbH06papEWKPRyh
reX9PAbGa6izq1HXqMcYMSGI6b1dh28E4f4QrOC1YKw1yMAWHhKgtbaBbMvD4mc59BkZ0eQYAZJP
au5yM2T5o3OThthj9m5aZNG6rRkAcS8vHQKSPhgPhoWfg05VojWD1JgVwzUZ56+6M36Z0kJkVNif
gplyrUkyzEZE//CBBTm33NR8p1nX7cRYXgDhQsY0iLDH38qzN6PTIPeif1HBPLcQ4sHm5nRSeACD
v3JuIx02KoGMnmcnz68zXs153bRMZxjhIV5bQ9nd0Yf+49r0WZsbX9x3TeQpfjR/jWvfmfxstrrS
37aWeT/Axt0kzVRvGD/kzkZLhjpBEl6bsFv33qjPOqwtunSU3Lzyh7Bp212S2bfjoE+z8ywEt5pB
4n2fxxRYL6WfVyFcfX9Kz0hS9VNaOUe0dRkq0zHMI89Zfn22bzsy8Io4EOE16WGrDe6A/XUhWmJI
wF730o8tb4rKuj3Umk9NQ2N5YrrX7KcGOYGPM2iDifZhtkeHUJIe1GN/W+v6huvDVMakxcEAXLtw
S3vntzRMksxBfv1Gb7PW2dbYOOLJSrwXqTmgFnxZkRvCQsZXqeMgT80wUmhzLqYEXe5Nz6hVYGMv
+xaMfeuI9RdBahkp+J81iYmM31JG3Zu+JqOFP4pf32O+jMaXTAcOBMQ9qUeFNTPpimfG64wDm5Xx
1zS1xdfakVdAiormulp4zoq57w7GiHkUIWe2cRHAxuiRCJuBTXUSTnqSKXo51KF/ZrMeLZuh4eju
13B4V4zpLl6ZGq96ZsE892+TO/3Xmu02TDhJb20jpxIkQSxYFoqEgO9kq1Xy0nvBk206QblLrG5h
sDchNXND7GSZHL+mgJVqaJTMIBYIf/sxDc8YqGmVBpf5R3JjFgvS2jD90JuYRhLhq2NRZwuCIwJ9
bpv5ry3J7G6DKnLbZT2O2M6wVQ+/jSVVtMzlCyaZPazHd435dpksvZkHecAGqP+tNuVUXdzubat8
HG82DGOV+hSY/itAwWOPw7kE4LvBLWxHqJ/juWRYaWSdyaw4b14QcjZRRT3oSpfJfPnB4cC8LrU+
+CbXre1bJNcgBF1pNBcHdR1mKsbbwewyAij29qDOqEVJuykKbLeDw3wKIaoZBcjCaMwafQ7tzDmV
Y00B0PR/sK9QgIEM+qjS/x966dTDrEMLXK75F12aucVzNSFDWe/qWX0g1GMBOGWYO6osgKgs50vD
rdLPsw+dMDwjnwN9Ki3EiwiwKTvFvWZs8Nz263n0fOuqkoDNfmWN9yBbn52OtXTQsczPkV2nI3d5
AzfX5EzNOvHAmPA+B5e2yfOl2d+i4d8S3/wbC7IePByLq3m/kl5HpoZ861rIWBzAduSN47sjw4JW
s373g8k/EoGMQQm7JysKIgR6GCNzWH4A/6TJp2PCWoSzPYUBK/g6nLCdX/1JMqpi/bbRpWhAZqjD
yv2AWc6my7YxEbPkf4J2r15oJDo8Ydo6WOmqdn3nPKJICs7BOHf3vrROY1dUr7Xntj+qd5A123XR
secvd3nYtfSGmCDDTPzjem7ipkDIFZntWu9aiYqH6IZ7F/sYnhTTAUrEKVjLFpZcRVLdwBTd6+6N
hIJqZ5fhT2BWE12qcfCWIL3OZm8xNg3Dbc3+BPU46JPQ0i0yRm1tO4s9RWKk1lYP7XDyi6XbM5wE
nlfP21njVSeiL4/DYP5ZCdy7EwuEIEaaaQYrbviqZSehkoYBpuRhnPalSqY9YwJ0AGuCWrj6dUT1
hjztEIb993LDH3RCqbduNn0SWQK6GNQLNiIgVwXg2JvEMbdZBybZuClgIx5I8g2zoVzfaSGgI5B0
D4wvpdb0jMXQKKGMAO2tgPzJJJJejyv9ezVNB/wDgqilJWFpHrv1eR4x10aW57lnBiyM5sJKNh+u
oOdOpNn9p4k8YOcOd5vkjtZEj0j5N9NawbjV87Gn2eUpWiVJHaa+VfolazvkvPMT998Yybkv96Ro
PLdBE0ZFk/1bSweWKHRpkpZgCc6gSVkV5RFK+61AF444ugO80SHapK5F7IiBP+c5a/Sdy60Zr4pi
s/f66s/WwUdhWQ4EZgeS3Kh/QD7zWi1O5GT4/bQY6hc0x3BdUQ8cssK3tqlWw8nNYHFMgOl+sI94
+z5jzIeCe3hKpR5i3TTzdXENfCNLAB9gqEHLYRXHXp427+BHI2Xl32Ea9HGP5iC1rC1Cb1a4iyGu
XtFbh27koZ2MpDlaOMA2FlHp3nZtLMWEVWTeboLQ+ixL5X5aPQavOf+3NuljOVohsPGesC6VHnoz
wQvPivTsMiM7L37+h4VsjGUy/0d8x7dp87zCk3l2kLnF0l/ql1Ql6VdiZS+sB+9RST5WRSUgFK8j
hmk9bL2ie2NJyBdpaKAozv1EXk+UTh0uxjGx39vGeWfwpmLmm/9pjWM21Gov8H5Wm7wL/mUFyEKU
HPyCtWRxttygBsvK/QhHmsGaKC/WzNYPRwZTnG78Es3SbR3L/q5La/w1kX110YjS+tjM1r8gT0pe
3pZiIl/5z0HxC9HQOoXZXUqixknVBeItj/VdUTz1bAHjPsMsB9bV2GuqBspfF9SHwwuK8w6+fzQI
49pMA2hCszkTGrAj+4PEACahtblzx/JhXAfngQAphom5Jm9pcU6mGPHamPPJINfooPiMjhR+x0mJ
+67ugSuj5+vQ3uXL2zzAbPUQFuGRhKWJrraNmgAhWbu6UAbgMHC4p/7OS/D0whS7cUX+liJ7Miyb
ZUDnIiqCisCT80Qn720AqdVc5SIDRV8HZ6s19kuIUJDM2w7xVBIZiStPocr7Al3b9DIS0oQgJz+m
2ThiIgHsjjLMfcxvyNlMH0gS6W4EF1Y12llOy1w7mKkA25ZjyZwL0jQBDIbz1C0B8NRpntevioX0
1YXIabLQ2hCqjIdjKb9rSmq2C/MbGJZ6ZwIf+Jk9hyVX6CvSKfC9nky/c44qbB5Qph8FUkiYBK39
AZKgiJPGbOLSRPm2KZBMNpseEAjCWLPflb7IPp1UZhfGiPNTI29eqIQajWGujSy14fV+4ncdfwgl
sE5Z33k7B5l1HvWBar4hqxvBxkL/TZANu8Jmm0KEYYu+DiFtiqQswfPAbiBZuwkxJ16auNNm/2ta
ZQNpqb/18FhzcxLFgDFUkiCoAQ3Snjd0Oa1rW10Nm201tzFjOeW6FEWuivy8ubFWlHL/AEekMUOH
fza9G/YN17zqkgC2WJaG/4JrxDQ4LCxnXy6p/0gwTc49IpT77fQ5HlufPI//QgVHiTUbE5yaFxCx
qSI50L95bVI/bhv3TrqLcR7y5r9Bg6VQzgSFucWEIjxqziCvu2dtF+8kpLKEr/xsa4fegUUgt6eT
UrCaNVpkwAGUr4CIKoA9AIgb+Zoy2/80oDJ/9BB/9Oxi4CEQINuEo+2dmlpTxGXuwtk/FSsSAlF4
2aXXspXUXcgONoB6BzZTlYFtDJIGBq5FTW9qJXIA91n/0dXLNPC2yJy1i5F2rDxc98lobYY0Notp
P4b9PGWsdIrgyy9hvMRY0PULnwrHzTIxTcc6Q1lryVzPUTuJ5rPrXMaGU0L+i0ozsB1u2//n3w6f
US/ESXjgH0z+78xbzoVmX2hnaXsAR8DkkRgyD74Axq/YrML8JzOXPOBYQ8eeJsvVU6OxHfBBRrUD
EAxcuPvOzgkfvFrfm17V92QncH+oOedEdJy7qUgrMzLIBGqbanCwg1feB4Tj0ttaSrFxWfSLTJds
1/lmFw+YSpj7cZOhCC8VWUZj+jCK/i1JGo6SniWwsQV1n1+AGRFTb5ezdzAJdNyXDmkpQ0e+hLAn
69IkYWpt5lUt+OTJVjwCRW2p5AGpLVixzs4K27+edR/b9GGXbta7CgNXpADWHd2Ap6+wcmYZ0N/u
jMHvGMCWyQsyEmT15ZqBdBJdd7EQp5xEyfZHQa0CztxsOKzzg11qntzUGl/9Slrs39Hoe9xuSPyN
72K0Dv1s/uFpHmPHSB+zyewZ6N38kWYWAHTzDPnVLyOl+ipus4nap9esxvQ5ULxBVCjVxvNs87m0
woS8AmNSn6XRrpuqUWeZr/bV5g39dUKRflDrB+WxshvFJ5DVe1PZxp0ifWSfzgHVqFfnJFUlYm5f
BZuIuAFYc7Qb48iUCkbwzfvuD0HInp3AoZCco2uvURbZLMy8ob4zDNZiUG0CHOOjbn+dYTQiVujT
AeT8zZnCdNLpvPFMez5FVhWiGUjYdYsh20HNXF9LEgsgB8/kPSVLRSCzzm95l252H/jB/F9hs8by
MjZDfZjcGnZ876khx++OqFEwus78HhTCwaSglog4mAynRrW8M5UvfkbbJGau6HwdqcxaXlDHeKei
VMg0Rl1kbyCNl8Pi4wXp2iXYjzwgr0HuEsro9cqI0O8Q80gENBik7BboM2MJRI3AuOBhLBGl4w1l
M13QLjJzMGLW8l80yD30OlLn8EhZJbqE/K8pXb6vxs/EtnAScoJwVUXOAiEFtWMZjSCS/xppjf+m
tcoOMGUwjZMwfy1mq4iS9ZYMOLwY9eBffLvEocA0Iibhhpoi0ADXkSstKwt1OKCbXA3FVlvYvDb8
07gi7QbcgXLn1XBzFq7GumCZ9FC2E4hooVtKXDjW45LVLJkT+40krAIJlm0qXIaTXd4bVr7y3iOA
OFPcaJPSDp1+lGvNdVUDiqTjhLV0Mt3Z+xQ6vK2reqxwNimJpyXRZMohkQ9ICKrQcxEzEhLdtmr2
g6VdZeehHuRzr1parmAJhcbqSFghm+PBiIXf6HhIcc7fol0Zj9q6yXYefboQQPvQJoC5cZRD9SrU
dyWX+R4XIwCXhFcCTCzoJacttqJAN1U6c/CfVUzTmYhs4gtgQrFineuFEFH7C9wzg+iOgEocZO/m
vA6XPmEakY7BAxoKUkaI+iMLqjdWixBZWBj8PTrcpia5cqWiAL+JMVg9FMAbCmG3qEeW+UiErjoS
SfBBy9YDg58ZP7g5V3cvThIKDUehrQlMIgkhKZ/Q2XYn+5YVJSxBVl7t3iMiite+xJSQGMJFpJ75
kED89glnDbQhgRR3kwuY3JzOwXwABIjpSKjg5kkj5jIh6cGymOVGPRFHWw92Q+ww44jwpX0pidIE
Lg3yFlq2N1YQap+YOvhLghAJtNsizgPU0JhkbiJL/5fR+TBECSr3TgXZCzEvYG+I5iGmKUHGcJv3
QEyr0FcTtUMCQjZJ78yatT4glpf4HFd/iUkdN3fUntSAyExu+RHQ2L2ORLIlXKiv5sUpaZdRoL0Y
iYJvWPdIB4abUqgr8gc8+9m+X8f6Xxe2+bsQnfFuoZBwSf7U4Sf7XmKJXJHfzgozfGOGSztk99M1
G1LiIQAY0Qlbg2tlzMjQdeTJ7JxUUFnv2WJnT8j83Y3hmjOABuaHP4w4+3NqleKe/IgfcCivOZRW
gafht2xQG0HjEHE3kfo4mICTCksBqtFbSAB2LFCVyZ3FRgvZh1N+Y2d5hWrHgyKcJ/rR8zAWdyui
jzfVNn5BMiA0bjpSVOuB+knd8FkyNj/qOqQAy7MrBL4zo6af3knAZY3qx7GACeaD5HYjtHCMTbR7
LMlIM4MC6pJnsyd7+4PizH/SUO++Qhx+XHw3J2dD6I2/3hmNJla6SF5kU3Zb107SQ6PA5HmOCrYS
LzEHmuIhdcbQgi7q4v0qvOK7xDp9mifjU9fOX83FdSxnE2AUcDBKvpfVCcd7PATtGbfmKSAlaZP4
1nFWCONzm6CgABt3MnrXvFm7d3/1zoZDTTguJ3ztDDFWp94IJ0Mkh+w4iQSxIMiEWEbSB9rSvqMZ
BTfYl3jkN4ySGQQs7nTyZuvmAjLVwQtZTISyvFtvbKFlqZ/WJXtuMr3EQxvuzYqgmyhV7Fc3iZvP
EMLI/vy3uLN+KPPxGpjlPXd681MSIvjJwYJ+RplL8TQzMj3Cl5aPOCT4jW0QLy3zdnBFQMc4gyxn
YJBUOrn/4IJbrvfM1G0M/hXXzs21OutT2SQmLQhvxcbE/Pw2eg4JE31lEGvqphWJ3/2far1sJ5La
AI1iVg5ITBzSGUREe73P/VbFOEyyD0Q7zb1YMgwp5gwhCBcLohZSku2WW9Cg6eUlN73L0IX91qbS
u0LMKl86G8poRJfA+Vt3NTLhbsEYh+qSzIfO6M7kIMc5+lSj/XAkfrLOI2UvW+hMJD0EJL+HQc7X
Jku3uhsjJUckgdJZVlxetXdKZ78n61uSuh13odXPkQ1/l0EEAQyKbIPbfZYBfh0YABQwetRAHNGe
Q5X1VVol03+5sdBwERzk5N+S+TyJxJwjnPC6Yu/4J40KUkNOd0FPN2nMfl7mDz3WTke+dhjiHwsO
T+/LkXX7HM758IpDByBOOmXaIWPA5nsgtCQItoE19d12bqvmUU3uaMSWJLb5JxzqrLoduSI/Q0Bz
86MNEGs65iU6iB2mPJ0cGyVtcxu2K10FPdhE5HCxrGQ59+1kbXpYOeF2lZLgV4G2s9kZubAd3Pth
2F4a5d5IrEMp7OO01CAHSdtrmouzkMwWVdPAzHLprSx4Qxgmfpj1E1Tpd/jsf3jU1xckg6w08A0L
MnozMj1/a24m7kuDtRvjMLPM/J0/aYshp7DrnVhbO4j7fPKCs1cTaAmvKPCnLw3Xp7nIsqqeBzsY
nyFq3SgPQCWQVCUs+WOXrts6C5DU6xZ5u+28ZP2CVwNxBB7RpSN6JlpTNkYHwAdW+MiIYqCnYEov
YifD5cq3SJo4y/qh8WIA1K2HbwUHIubTlJyq3DG8N6SY+Krs5qaRLBPLxIGVoO+Me2aAhMwn5bqy
1HPpWpwUzza4uDH8FEh78kuZ0tLwG7v1jzNn3cVXVmYidjXceTemACPOmLecP9J9ZwNVRVA+tCbD
UV5T7YhDCT2LR06v2Akk86LqFOI0vE0MSpQUq1w9Ot6SuEVyKJCJ7dYcjdIhN2U6wBWjPz/UWe+v
wMCZaEWLVZrd/dLV1jshoTlbYlLc1L4FQcXYY6wrY+9WQGQjHqKQuA6LA3ZfmUPtR9RviEqd3IJH
WWOYV0bc5C1yh3CsRxRJuUhFLGc95H+SIJEu9gcH2VadqVm8FG3RMSa1nPyukqMtNh6PgU0olHQ8
orY6QGCzs94I06Wux3Ou3VLGks5N3DcsEIz7KgdeiKWbGKctOVMDEF406MG+m93SOyB4XaomIr1W
FYfZsTEI56whGS7CDkD61HXh++BMfndNA+G057xLO25m1IcuoWN4A84IR2fynrGVUHZT8H6s7LqZ
0BEVizqQvZbNRKAqyQHP8344hqXwcAz5DbJa7U2G9RPWnh+MtD994V4K1af9u6Npsz8HaU4JyqM+
vUsANeZH5I16eaYAaKnGC+BadTzkU03l5qMHj1O3FoABUbotO4M7095PfGTFFfMc+U2jYQ0CB7kY
5F0LIeJbzqNl7YCWYKaf896QcdkiicPVikn0IlpWPFyvCNEiqlMsILKAwRczpk4/sxAlMwJItuKv
PGbzI3n1EpqwlKWO4Axn/rUARbbeCRrUmeO0TL8YnDQk7bYhhGxnaP2/KbAW9z3oe19SZHVV+5h1
QAiOpdmbt5k2ksz7DBsG3ZswPeeCZhY1H2vB1LHIpmTMXh3bwu3cZySKZMJ4ynfWqOlwC289vFoN
BL+BRMwJ0w/ILEAf2X2VcTYwJG698V1WjQNHLE/t5dRXgCmepIOSjxuW7SPF4YJ6l9EOa4iPVaxT
8iqRvs2HAv5OdQHPjFrFWxci2wga4FkE0abd/VILaAlorMMgssCa/XhY7JZYmR0bcmPOJmJZ8kAR
hNRLd44ZV8+PiKOXfosxNbxOqauWK0PqEVu2BYILozFKq98J3Gt7toxCvSDlZnnGZ0kBY5jCpEJI
8yR8nCe9VHsfM569gfhAQUzke5/tGSeV63Yws5HIM6ejlUKCP/xb/sfeeTRZbpxr+q9MaA8FgEQC
icXcReG4cl1t2WxuEGSzCe89fv08qNZIdVDQOVNcz70KBRUkO08i3Wde0ylSBOQOAKFildUD+QE/
hR1N4AMqc6tW/lISJAWnUddam0K5g6JH2NSOte9hbPTQUTFQIRA3eKRNMPwYruGIxgbhybVR5qyn
byEYVxRfQj0Rz1RhxHksBD4OsqhDpEpHvMYPvd/is9RoEs05E84BJQ6axT/IT0FB5d3YohfnlgYm
5Howf0dfFOxXgvCqu7PaUX1xNbd7LEwDKGWaVkb1buqwr7hlHyfRoW0K+3dLIuS2N2JsI4j1UgNV
AFLp73ymEVvALlF/FJOIvlvOUAAXtjT5HtiPxVlmrPnJjZrmOLgDkgy480XpE66tGUo4o9V1j4Cc
cEwf/ZEcBLSkKT4SkXOr/mNR7vr/Emb/WHhp/13D7Cbs2t/zl2S+5Z//SeZbKHs4gqA6BMJWGtJG
Q+wnmU+pf8Kg0wmBTEEaBNvvJZmPUjHgaBPImCvpL/ybzGfa/7Rdtfy/rYAhIg7yFjIfqJIzNh+a
fpZjIbfgroh1AZUbCz6YeZI29YICRdFdJNzEBKSOHVioovrOrHTnzzoPS+VR/6CcYSHGNi3lVqP9
EqUq+UXT5dfQwrPqJnJLoCxpOzb0JLAfjjGEdcIPLYllSmEGcz0YRiDDVAKqaod0L/mhUYa/QS6z
PyoNqyekI4Hug4MWnREhjV6qT/PQUEdtodUED7w58q7px4AOl4N8g55OKNjmgBOQl9BbqgN5ZAF2
IFtAD8IMfqmU6U8ngeUeFgd26CO6Zlb1wbDK6aNdyyl6r5mYz3kaVgx0e2vHhXQxTzEQfnvCFwoF
R6DHkaXyzwlq6kueMb8HazjcCRfgly9S7O0stFVhxuWP1LPS33o7mO4kHNsHE+rhyR4RgwCPCRME
IGvhGTC5/vC7Jj/Asu69qp4HwoWweGzCbLwPsjTct4Z5hN1gfQgcytaVk4GANFoTfJzA6+woq9E8
oQcHLpzYwSVmqxGZu6kUAD9a9eo0SUkzK7Uj+1uKU/kpCQLrAX236p78ovlAsvWpok118v0AyaZO
R0ACnDiNCYoqmBA85rYYv/t02an5TNM7Czb3nZO2mKEkmvW5VE7+NCM+AyQCeYejsDUXFntffW1T
HTvWFPzJDeBMzIEKLQDpUjo5Gq7W+BljSONJ0ff6osP1PDjzwlgpkvkDFg1QJ1EnbfZcaNG445Fv
PgKFoX5v9EspsHHJshbF16MA9nEzaqnF/tGr+ypuT/D3AxTrSv2WajyCN30CbyDQra+OsMWO9/Sr
BonsnjqR9TggtfbV7zsIQDMXNfpRFZlrWSGS3EIQ6XmCFvPOZzlp5YWZ/TXmDr8BO2CdHBtJTjal
SzWsGh2wMBrNp9aTmUYerkm41WhKKH+gqM5kqGcW1p8tvT4oCGj73WpDEe2nSBlHt7agUJW2NT1S
FdDuRZfQm5y7jqZpMtWLCj8ddDTH0hH/UxLX7v1ga/7HaJY5gnc4g/B7/dSweK0q8dRNGEPjL5f6
xW2bmo6iEB0LEFBASO7zMDMeMaScf3Gk5qh3BWyi8tQFgfGQ1lL/HLm2Nh+jnGIxsRaNSenolvER
SQMUvG4m0zXh6lcxHnIIS5sa/2YVUF1PMErOQlncDeU4HvJAZRjjGJb2wUSxemeapnPU0W3k2A2V
DsJZtkRqcYloeqNgCk+4dHvSGBRdd7s9CgB2Gd4eCVo6gxU/at0AbFYf8nss5SxIQEDw6dqwRAjF
WigJISmhIHZMIeqebah90Q2BvUq/VOeHVv9oycLkUgKvD5sGZMWNQCj+1pa9vBWAqv9yJtf/EBh+
Vu+msjU/A6JpicwRJDF2oYFV3d4Hf1Cgd+zXT5Vc/IgL3wiQNQ1LMzki9zh+7zQHkpcCfnrTtFr6
HtDddNelMZjMOFpg5GPTwIbGwah4mk00xgvbdA5UeEDyyTBojjqoeNDbRMHwBwb0kuE+EoQrN8bs
GWy28Vur4gKcjzvk9PQoVuhC1VS2oqX8GQ/Kes/mmtClcCqfWuZMSS9B57y60evYBd5pYr2dRrSp
cFgM7wV8xfdtGrPn7ArHhpTWuUHZpzcfpj7RESlTSYwrMBS8o9tkzi3Wk8ipNEOSvgNU7DzofQUv
OqXIQsN0snZZIAFyjaEMbsyqyz70QdNiGUxwewuPowa/m6voXiF3+4DKVP21akfwrSDAQAmTw34s
GhNVMif6ZLvZ+K1UdvWHInIEwCU189T74/Dj7aEJtwz/WTvVISr7HXBDHQVh+z/HH8W737Mfzfof
WkKgf/9Tzb9Dot3v7e9n/wMrHZSZP3Q/6unjj6ZL2//r6rb8k/+vf/N//Xj+Uz5P5Y///Y/vBYXB
5U8LIH6/DDFMEzXU/x6TfBp+/Pnj9b/wMygxLQQGbENBmESUUUr1b4UBQ/8nvhcGt65yUDYVFoHM
vxQGbPefunSBdHMH6EsgQ8jwL2FVKf+J3ZODe4lU0PEtod4SlJwbuOGXxw9wqKob/GEOAdDy918Y
uHUp9UZ3cKnqlyP5QNk5H1IEoXcWqt+nrDb8v8wY/8NGxxn4px7FfxUOXqKe/2gb/BxauaahTDRn
HdtamX/x0FZugwAMPCRovxml8seob6KdKo387sVyEHlPQZG/1CjeHgqFBwWszeaDns8SVdnQoIUi
PcB91S5LRqprVVnttF4brszqXETh56yI5wWXDMK4pli5sxlABGuaw6igRmQzQ0fhiGR0uuIPuLVs
eBpahiVN6hUuehZny5ahKLL0HjzgXe6pFZN/6Cf0WDqc3G99U8HIGsHH7fMuHo0rM1z+7PW68fba
KD4jjcG2XY1dmTa1JfwvKq2FYNVZNYGHnhaHPkOAqoC37fkDDMy3L+ECSkRYgnFdudot2PKCDbMZ
NWpTXmV9Gj04kvmprJPm9vJQ5wZxz0tId1TgFkm6YKCJfD5BhQDZZMBP8CoEtjJYW0LQdwudD3ad
jDvLjHr0/1N/71I1fATBLfaXx9/YQmyc5T7AfEzJRazk5eLmUUgDIGVxe0j09yaCWbbHYrbyyjjn
6cjPefIsOuRFJmogcjVOr3ejG8Sx9GDZzbclAmo3mrKbhzIPwaoVoTpdntfGKTRJz5AJX+jPSq6/
q4ZnbEePE3aJIU52gF4asp/TF4mBzZU9ujnUojxNRRswulpbCqHuRHkxo246VN9TgOUYKqfth1Am
5pWRtjYLKaXlug51WBbsfLF87EeaWiJiKaiK7x2Y02ATs8B4VK7efAYZjhjcIMvwF50y70PV69nu
8lfdOI4mVtTCQcaGDNVerSLyikaM441EXsOEP4L1BySnEIs1TDW+dH2jdiD70ytLuXH/sEMNnFbB
GfMMre4AsNwwq02+bwF/D10D3HwzJeQhAKMCKlvrjh2R7QFHtvqvy9PdWlkBgB73VYc31Vzdrxka
Kl0Ltgj1eNgsYJ/Ryk/R5FOVq135spuTdHWBAaaFF+16vxoNaCVeQAugoIsUHa7kt6M9GhiG9/Zj
BoLwfZ9qLsiD0oLi/uZpcvsISpjO4nUrVtsqiqw40EtpeRA1UxRJonjXGBglI/MSXllLY/mzVhc6
GZpjo/8jderVq3PZ4CGZGDpjBTV4cmquaIMhWnrgKZ0XTuFD6kfmcWgq+5PIwPQasfOnpsOIvjxl
Yxnn1e/gO4My4nbADOz8KOGY0dPs5HeEYmQ7++GX3sndPaVdHExKUERxKDPPcmMkbzOkUzv9x+Vf
sHEhEqJxMZrK0bn7l733IhhqO+j4emhZXpO31W7UZHIvkE45QFXLDxAkw7e/acKhRqH0JUAEknQ+
XpnPbm9J+AZtMVYHPSrFDkewCHCFpq7s5Y1ryiIMJVKQzwHfamqQ0WtdQi6HDZ8GXuH0CvFXYxo+
2UNX3/qZtOFQ9+UPpxzSp7rPrtn1bhxbyyDM5Tld6nPOaj9Pvak3SJyzx2SXgerV7NPELeVp+lQd
L6/ixlQxoiAudhESZ9+ubgj6j32uayFiVDxBT5NFhu749OPiIWxg/UNqMKEv7BPAFXgmhtX+8vDL
1bfaxS+Ht1enCTssmH2TJniyly0bYAJcLXq5l0c536rPkbrNShILCYf/JVdbR7cR0goB1+/zlAqe
MKmg4BMkdoWr+3ufqsH93xhPsHLEtTw3+mo8uiKt2aWU7RDAwGaoxkGnLgEDBaDR3VAFV6Z3vobP
06MiS01COY7hokt7fjJ0FOdBQ3XY6JSNfhPjXIDDqPl7AtT3gAeBcW+5ZbGjUBTA36NmdHmy50/q
v0bndcMj3ibRWpK/l/eA1hkQAFKrpTpBPSYUKMlg0tbcIWpb76N0MPa1bMT7tw+6JInsXIg1aCqd
D0qXVZtMI673QAWy2zQf0r0ONXYPoTT5y1Fx8oFK3nBlWc+fuOeZurqEx8FLiuSbtYqT/DhFSTYp
671WyRnNp0KeQLMgml89a3Y4BQSwwOwOoFrFlY+8sYNdTqdOUZzSO0ng+Xw7n+Qe+G+9z2jHebCc
EZ4pXRcBD3gXJijs28vfd2uqBoJ9xINMGGP18/GQgopj0xxw/ta70htxfLtzJCKv5WjbD2mRVqj9
Cg00eYJUxOWhN6fqELWQ5xL8LhWAl/uJ9mLm+CFLC28zvnfyCuZ6246/0GV39rg8XPu0S8vixR30
c1kN1+GCA9PHpb+6AvXetPM8sOp9WQr3kFP62pd2OEPAl3P5paBBrrzSdNAgmy03/BHmyn0f+7zo
aLtNe6MfnGsB4yrI+PmTKKNQZVA8rK96IIk20nKfmxr9zeEL50sd3IA6QxDLllaemQD+MO2HOBBi
r3QwOvEwiIOyUM+7vBbnD9HP3yEI/3GQQdKR6PV8LZwoE7h4Wc1+7LA7a90JbNIQqB2QpujK4Vp2
1H9egp9DSTqgJk+eTlCxWnYNVdxw6GOoH1iTPdKhLdDCKNtfL09oa3NJwxFiKRMtacj5hAxeunCy
ke92ayPbmZGbHlJ9Mr7ond3tRj2P3xaa/mtaUkmbe0pJqgDnAyK9XzmRXrV7VKHyQzfr452rxHA7
iDg8vn1u+P7wfzhLmWzm86FgzudT3LFYdHGrfak7+Qmv7AkhcBSrcF+uDpfH29ocyIAausn0dFet
7qSmnrIBGHOzr2rUI7FXaU/Il6F0bOJxc3moreuIqM+2yIjZH+bq5rWWBvoi0LtvqVfvGjnnn4tG
JU9A5PBlJF73YiMFp9CiW3klt1g7di1lPva+rZP38x+lL5/hRZyLhJ1jT3bUIFVvK4rMs7UfIxPF
bKdvDyYua5/R+vW/T0DiTiEmdfqpRU8Q5bDCwS7FT/2nNsQiMoOyogBKmQiMWFro3wIIqT07BUZy
5SRthAMkYRLbJ3YDJ2p1d/v4TFSmi9D0gLLIo6tGpCJ04z3E7vBpDMbuSY807EgaMGciH93T5aXa
uE5dna6x5RgSiyz24vn3SmU8Ucj0ubvCRIOsi4Lkvq9iGezo+9kGSLYGXStgu+7vJZrSu6YDE32D
Va46umlef4khWP1y+Te9/iI8nuTdS0RPuPB83b5YQqukq9kiCbT3ld8enLBTKDs47d2Ma+tvlT6J
L4DMIRXXzfRhKmlRXh7+9e5d3m6bT0LtluBhFeSiiyEGeoUUPCQCorJKXI8vJI5m06FWUhTqhHAT
ZktTnV85oqsscbl+XEa0Uaih2ELharkPX8wcJQsfCRmNoV3HPpWymY88WLo4VmVQ/gXchraJPQT3
o+uX4V70tvlkRPrw5fIHeH1TuAZ70dIFqnfwAle3LlqIcH/zqdgLBMV2VmoanFQjfnKmYrr9O0Nx
hbo2sahY7z5OcVGgpFLAVrLaP2oNcqjfLMIjnEb7ykHbWlebSpJiqyvDcVYHbUBLHxZiX+6lbjYz
aLIBsRrR2thEo0z/HREUqOk0ZUcitMV29/JMtzY1zyU3MMKeDjHh+dKOcQZ/2w3LfZ2E5j3uRMqL
IJp7PvQmLzF97UQWq50wTgjvISg/XB592TjnzzUCyyQb1FueH9NVZBD7dGJbM0VcpFP5u6Ds6f3P
oW3ezxKreyMFr/HmAQm6aebwpelNrBNVvMxaoSwt28co+Z+iSkMKsBnlYmM0zvdRYNAZvTzisitX
UyTy0YG/cJOarzz0wAo7UNPcDH6+Xu4QEwsfcWtyqNM1/n1cUgDGNTv5GyfWZCtRYmZccrrVc9MX
4AWQgSv2Totmskhl8jiCITuMEsUwTXbOHfaPKWyaoG92dGKTdzCkhj8vT33jwPLSwc+nVEsbYV3b
QR8X16KgRcnJ6qG2G312xFoqO5iyrq/cDRsbifeZDhC9NUqHxuoQzbqxbFNA1nBWgx9gQPO73DeR
94crsZNNPFdXlnXrTlxiTPKapcYjFqnyl3dik8K3mVRe7akB93KnVS3m6cpPPtPihZWip1b/W8Vd
itwaNaBjg+1xC57ZRzbgzV8ZprLjIlZO4VK6qzPE3+k1EHHVnrvbRVsDBMbdMFoG5JuK2uLlwTZ2
M1NFiV0Cq1ogX+eznpXoK0SfKvx1WvnYoR3+HvkBeUpc9wOXP2YYWqSfLo+5rN3qBOF1StPEFZxa
21nd+xKc8RBNTDBIKuP9gAwYog4i+355lI1rmLIOYyxpOTXu1czigl8uJ1xPOrcWHiz05M5PIiwa
IODNnhj4ezdIXKflcVZh/De2L+EvNwTdJ6FetZ+EXYdyhPVZCh9IQRn14HWACXi5NRpHOyxgs12e
7sZCEkUsnUxq7ezg9XTb3ilg95R75QBbLtt8Ed90hm9p6f+pA6qATdpr5tu3KkfTpfdLvRn5y9Vj
A+Bl1rOJ8l+JwhzIKVe9a4c5h00u1a+X57dxIbA7gSaKZZ/ybc83qigbo9QSh/gRJgqSd6jj5dBc
7g2Mm24Cu8ivRAwb76iFW4CU0MkpKK17UqyVEysFzMuMw9KLLQ4GyShkRnQH7R1eIsNDbdQFD03r
j/t5mpwrtaztH6DIaigZso9WE5a9E/KQ8QNQCMx/w1KlAz1DHqOgBDw8KwpLNFVA1jnFr3Ftfn37
51bkONKliUqgsho9BhwE5qdp9kQYyDr6CvZes1DM+x5QNxd+drw84OsEYelrCs4pBR7+Qq3uXyej
wiYl6GPcOp0T1jrQ9MfR2Ona+DmPc3Hbhx0SO7OmganL4l+mDif5GMXvXaWp/unyr3l1RfFj6Ok6
VGkxjsBN83y36Qniwa6FwAHgNticYyx3k0Ld4u2jkCZyDWJQQca8uul9F62HBOfBncD79hC3AO2q
HlTf5VHk+ro1YUiYyOrQEaYRv35PQE7p5hygoj2Cr1sE4rNbY+H7F6EI3jyUoCqIBggg3eXLrW52
lDi42mzdhIIT5N8GTsYXNTWON1SRfSXwez0rijWuRa+WSBsTkdXV444ZcEV84HYVSrLTouvWtah/
BHnrjYU1xVduumW/n71ZFOxp+yw9UxtrEme1ISQuWQDxLbGrJ/sPLfP7vRxQ4Kl7EIxlNmhXPuSr
w89IdM+WbJ0SCjfQ+f4zkikQM/LldF1CfOlzu4L2kbdP+iD7R71omjuAP/jD+g0iJH1da9a147iM
sJrwM9ZaKnx+iXJXAZiDAIWMrM7c9VywjQcAERMhx4dXEva4KHgIgYmvQEMtOmFZBfkiquKJoBhd
FXi+SQ2x9PI2Vls/iJQKhwAgYJQfzz/JUFYzXH+8TVSjWb+pEiJ6Db37vRkgswmf+hMokvZHOBry
yk7bWHpCUYMKsA2y3VmjkbLGxhOpog+FZ8J0N+BUgqZc0N7DddAO8YxqzeWJvi7zcuW7nB/6qGDL
aCmcz9TtZtGNnY2osrApmNQGaBmsFmpOb5p2TXzTyJL0cvQHE60HejwNmngIdnh67Nd/9bpJde/y
T9o4bPwikCCCzpVFtHj+i2BYot7ADb0DZB3fovVceqU+uXtOeXtlqNdx+AKn4ZlnmSm/8/6djwUQ
1KgDXcEVpDuHrHLYQ7RMwET3Vn7I3IV2pPX5HiUshBL6dpE4aJq3LznRKaQFd0FnvVqBXsN1uM/F
tOuQCb8FTpui8mFF+7IisYb8H1y5XTaOO5VEWvZCgpIgFj+fc9SkQ2SjL74T8CBvgNKjDKJV2l2j
cu2H0QgBwVpzqw8ARSA7zYS21pXPvrHJAS0s4Q4Vacpz4vwXxIj3jvrMJqcmltyZOmzM0W/mL/lo
zj9wHUEz6vKW2jjONikHNQrqMRD+Vpt8yMwEYDP6D9i9DOFdEojwTmQaajSaLTHfoRGk4HMXWQJ7
AHGiaxX4jU9O6sELAoDfZcrL73tRAgtjCUpAhUiEqxlVrxTh+xtYePaxtLtSgut16k9pafpHTBFm
BA7Dv/FWEmBYfHBlAitYfwD812qQifW8G4bOvIk7GOUF8r57hY3ClSRvI7aydEq+C2aMuwUs+/lk
MXBIE7dU1m7s8jqA5TULBAcN60GFWL0GceJ8a3KxuFBp6pQgsoL+umbId1MNQH6Qbfj41sXnSRPU
HU2qCPzl6jWdKPMh5opOkLSC8jFAhOJERIs2fT+ndzkUaa8L6/5Ibfrap3gd2FGZotzLQ04XzVrX
HBNBTI1YhNyNjRWdnFT2d6hKWlewsq9PEyHQAjtedpfU5eoOiyZa2wgPSDiQlvlJBZV5jKsQRo+o
0OFIuECuHN/XFzTDEbIaC+5GmuvGrAYfkDlD9u0huiOcO857IRpsvsu5PFxeu82hltgLKIptEumd
76UhRTFYpbm94zE2PAXZ8QZXbsdTo3PtWtz8jEQfXEiuADWxikHmoI40I/TlDjHoB6ypcZNB3Xrf
K7/H/wCLhssze30l8RElwBrSLXupGpzPTDchASPPYfPKVSU8iyk9cHRhSZpNDMVHCxE9FxiW2Xl8
5TLcnKhDrYujCfV0jT+c6abmoh/4ppFRe30pUFMdQv0xbxvsORLtWjdmczz6MbqwBPXadTPdUIU/
BdTBdi6tTchCQ/bZDVBjw7Ylv7Wjsv7z8pd9fdlSWFsOO6geKILW6rKNsyBKjYTxBpsPiJB6dBNO
sn4Y5sw6BBC3b7SutD1Vu8lta8hredbWdGl8Uubivl944ecLi4oD4lspn9csJxcuGVbYQJoCivKu
dYdq2bX++HIEzmNneI66rUwsgDgl6w5AiRquFfS1jSpBXD+m9LA/aY0tiB1bWOdN62BTElyLjzcH
JZWD52DQkl/XuwTiSalUhb0DcWnduYEovDAmeCrV5J8mra+OOPiYh7cvLB5wCyiDzA8dhvMva4yx
cKsBiQZEsYragwlZHxowKYu1cW//lehB1ns6dhmAY6Jcv7FqJ/x8+SdsLS4AQEqlvKK85atAog1h
G7WhKXe638q7YhQ9ClYajjEawqJd117LjLbGow5FVsYzQjF8dUugypymGaXFnWaK6TtqgsYBtGfx
zQBZL26apEj+uDzBjQuXshc4gaVGYIMeO//GUPDLIuuE2A0NwqtdOEUH7DiafeB03y+PtDE1SgWY
zXFOBA/J6r6N2yRLjWJ2UDw1HuIm/72Y8WKPojjDFtG+1r3fGA3MNYhrohJAW8Yq5CyQNBznSHd2
egcbsROUJJxO4EiJ7x0iJ2F/Jeh4PR43EBQZcPpL3cBdjVdXPhxJLQr242SkB4cH2htiTUNPIkZi
3+/7K0HAMyPm/BqwQevQ4SW2J5XRVwOWaY/Amk6yUCNJ8X20IvVdzU32IRt6/Z0+C+s33E/69yEi
r7dRiTPi0Xfc8KBn0fBAK0Kn0YCwaKp89ZUAlnz38movq7n+eWQ3OLPi8qBYifN95QqsL4089HfY
CNgnTiYGS4j23V4eZeurc1Is7n4ecuL981GQ3RzhYkyIf8RDgZ91Ed2iSfk5c9zmttXaKzv49SVI
S44HxgUzZIAZWn7Ni6he0Psjcmz8XYJIJhLkmuu5eKjheJ2PhxDd/z1crWs40tcHlJIQcQOrzAPH
6Tkf1MIvA6kSlGEtHaVKY8Y1BMkz60CY8eZ2DaEdUTMhCki4pdB2PlTRu7Ohyoa8OA3HuzZwYKHb
VbGf0zK5SQZYxnPhXntZNuYnyQ25fp4tbdf7OB7Dka6bHQGzQ4LB1LMOyKrTfcratr3SP94ait6i
Yz4z9tQ6Da0yFaASa4YU1A3xVwn7M7+x4QpwFKwxOV7emlsHFJFtXg1FJshfrE4AmZ89DEOOn3U+
Fj9Ku6+fhmHuUq+nR3XUM1HyUFsT+uLKrL/rXV7smxwa3W4osJlrW54ad7C6L1MwQH4HX7O//AOf
I87VEZUUQwDRckp1Sp2r5UbfyA9GDR8XtB0REESr5y4yS+0pjqQee83ich6Nmfl+HswSP4ghemys
PDpWVWM+VqKYntzYXUyrwKSOeo1xTpzX3ZOphfk3U2oCoRxX0Mus8H65/NOfb+/VT1+aX5AhKKXT
AFudxNIC1ZP5bYhrXP6pKPX0Fh+2cKFJhV7uAAEKs6Y9Jh3E+cFJ2qPGowo5oVPv0twM9mBGyitf
89VNxF0Hl5BeIJ10/nsVhC4YsXwIZ8uLBye8DfKk6W8Giwpi4jbio9T97HD5G2wNSP2WB4DG1VLY
OV89v80LrRs1bH1gm5/MsBHoNprjzoHOfItl8bX9/OrwwHVjGPC5FM+QJV7+/ovLz0Fl05I+NCqE
6YZDBV0FeAJ4hBnTyt3lqb1KlZaG3zIKdAS42frqWxL0anGPQ5PXD5XEEZEq0V+GAbOQwmhHzz7B
MSTThh0e0c2VoTdm6VpEXtzyQHmIh85nqZGMNWj9W96odWoPTSvdCfrWnmV13cfLs3yVtjAC548y
IFL0DoDy86FEG9eUoiBc2NEw7zW/whiGxuCuzJxFUWJodmk2FR9DU+t3KsiuActfF4IZH/EfjhCM
AfpEqw2E1l0FbihmfCg92O/qKBjjcxmfSgfReExNkyracY78BuevwfiMv9H0mDhldQoSf/Auf4xl
sLMDvfwYQD1QKils0NY+/xglKAjDCWC/BKabeVVpODu8AZu3H9KFF6scNF6oNq85W3oV9qbvIMkJ
lr8/dNjt3KBDBBCw7F1UtMS11HBzVuRqqDzQcSEfPp/VBEHEGYExe4KOwu0itfjQVUjAXP52r8KS
5duRNCwgN27EdehpDBkwkaGxPO5c/09REHQJfFL/SGiaaB5geev9BOLoCsF54/4BfkuGT2UBjrq1
yoxigj/DmhyBl0lr/9qYOXq10i6RUEWcL963or5WG9oekcNCbY9i9hpmV5tVbxsYW3pVj3pcZhXJ
Xg+QnMlwDPDa2G+vfNfXqyd4FsnFKCJD+1i3NrFzT2a0poW3GDIfJZIqt7Qb5ZV7/PXqMQo9RpAq
WB85ayKN5foBymgLGWoOkiezVvFe1O70bihxWfXkpKHKV+iNvIIjfP0xCbqwV8feEBgmAgPnW5Ms
iDPdcRQs6ITYf9bxCXFZtY+Ur99LlY5Xpvn6Tmc8iwqNYzo83HL1fNB1z9yywVc4xoVzbzljjteQ
6exd5JP3dP4owyEue1Nk2JFfPh4bFx1DQypRy1KC11vdLVNgaQM4aiyN0YPfBe3geIvW075unAwr
xwa/XqOvD1mH2ojMTET4bEwVdAl29/Ivef24oGFlUM2g+8RZXd+4bQ/myY655DSjT/Z+VWF9Y7TO
nY3l45VJby0v+4qyPNEdAg6rm6eJgkEzfVQjgg71JqcUo1cbk3YyJVo2BhovV6LdzfEk33ZhHC+J
6fl2alJhDGBG2U5srH2gZXzAzk4fOlYVhmwzXUl/tz4lwBFOJqJhCAGs1rSzB5t0ARGHROE5bugx
yqiI0+87DA6vrNrWNbDwtil9wwQF63A+tajRElsgzu7VTtDtXQI73OPVNYTV1gcEu0ABkZCW6vAy
4RfhVTBMQehXNeYQcHxv/BDr3tCafASw4z+c3jGu3G1btw4AJPBVNIj4iMvPeTGcT9PTRDkMYiva
vERYsXFEKVyD7Vk3dw3MbjxxcvvKJnkd8VDGY26cAqgidKXOBzWQLrUcp7U8PzBAR2ux271H7L07
6Q62rbTjxvq9QnDtFwvj2Lsx0cdfLx/AZanOowx+AOQEjqCCur1m8C0GnW4CBsybIvx9Ur2DFN9V
0RFjU/cz+W5JMpO7O80uhw+XR95aXmq1BDg8l9g4rpZXjE1e2BgnovNdVofGaitcvoro6AYoBXWN
6HeXx3tm2a+nSssXGQdD8YqpVSCbp1JPbD3gQDZodt2gLmzDlkQ0/s9BkfgiEY3rAgIhPqrbWNdh
DzNlUf5OH/viV8PPY3T9s7K0blD/NYJ9MZYOSVXU4oE6dgX+VG6YDoOH1ej4tYls4y/MuoMWFU8k
5U8g/pMGhmJeUiWx7fiHcNrx98QecZmlBwCEQ8Zzh/Pz3JdX4A0bW2zhBoFpW8QEAcyeb7G2COlf
zxDEK8Qd8YRZTHvctN0vekfYDne5N7l25ZlU69Dny6/hhl7n1ARElOctiVYPh2t9jF3RuKX0lUD2
RY++TcJq6evYtf4dBcsm8Lq47j61BqBU5AMTPkcWCfNzZUx2c4OOrvVroayANnlYVxJBzc5/L6MO
TSuT8vZ4Ew0dgTdoriy+QUxVwT0Ks+FaQLJxtdIaBvP0LG5AanD+CeMJN2wEhIWHaeO4M9wp/TSM
WnBDQj5duVq3hpJ0jEEl0PMDd3M+lEi7EutAS7BvgF2ydLRqjGbm1cDZ9PKB2LjwFm7Qv4daPYi5
tdx2EbOSsjPue6R9f52X1OiGLDBESiyvcNuQxXz4G8NKBwIZubNJfHc+Q8sKkFOJmKGqbNS+LJxY
FuYkLlk3etmVv7puhKW8Vasr4258WbqnFLqoPhFtrDvRId5KY8jv8XQ8+E5JEVWgdlX14Jv698sz
3BwJ0SxSGW5v7przGWIk37TjlJAxh04OIHh0Dq5V1ebiH1b9dnmsjaeYl/E/Y62ijDEv+jzoiJXD
JtU/9Wjh/FYufenLo2zOCH0oaioEjXJNubb0Qg2pWaLsYQQVKO7K/dgVZn4XFf41rtTWUAaLhLop
KDBwjecfLypcfDJAFHqitCBo1dAdgOokJ7PLwtvLs9o4AMQVNEJo4ZEmrkGnPV4hgxn6ZDNTDegJ
LYuDpvAIS3DfPiZxZeBFkMlvlwfdWjCwbcvGoKlFDryaHz6mTtGzYOmUsRcjPEPgHv+NuJoqESnU
QvVi0VbXCOXTzp6wKUfQoTa/BXX+A/lG56NdJX9jrzMVghTEp6hwrZZLOD0A1R47wiLso8dCVrwi
ZhCUO8z1tCvrtbU1CKeh0nEXk7+sxioXxYgUAWM8kId2J3Vgd21HUbOYpmsk3q1VIphG1kXA+6Zf
c75K4WQMyJhyNxpNPB7mIgiPTuu/GelILW/h7MK05iux6c9HKXOpBhtFDM9p6z+I+jCtSkyMPJmQ
19u9f3r71oNZz75Dho+0czUpxFgnq1Qd9QlKpQ/IbpNt+Tic6bvL42ydq5fjLOv4IpJeXhxTaIwj
BnhahoHVgYneJugfd0YSw03vUs72ldrhRjhJ4kMaTWvBRKFhNSislsBO85lBG4imN77fRF/7aGoP
Veg4j2mrivJKQrm1R8hPqPag0E4IvwqsYiNp4k5n69eyzG/bufw9D3TzSla3PQibZGG3QIBevZaT
6rPBtBsqPFnf3rlVDFTfxHDg7Su2EMx0ymbUrV61uYw4z6LWxF2FDvEDyjOp1+J4v0NENYIjrO4H
1//r8pCvJ0alBb1Zio6wlK01/QDRWLM0BvZ+Sn6A02xpfzR6oT5fHuV1erPUcwxQ+EtnGNbr+VZs
sh4Nf4i2sEic9DjEzXyPH4V6l1d+iZscMUCB7oSHhXG3vzzy60PAyIhkUlDmsoI5dj4yahHlAKyc
hVN59l5oIvoKqLm7L9qqvhUW1nISd/c3l7AoJC2VxwVDCxFr+egvTh7VzSbFIWuhXw1LKiMVPDpH
21my/RXd4WssyddnbhkOOCcMoee62flwRhTYqPYswxV27Qk3cj2fB3Q3xu33SfOv4cW2huO2dKHq
2RQf19JTrYzpis4c8aRHIXiB5WGtl4Q3BkT/L1haa1fquVtbdLlNFl4kgcgaGR0ZDpwcfFopCNqB
R0dzOGH3Z11pwW5tFPAYFKaeCzfrEliMbR3xQg/SBBvUdyS+w1EbsE/T56H1Ikxpd1Dn8t3l3bkx
tSU+IL2H8AhSYrU7gVG6LYRsVk4LhvsUb7e923PLXB7l9YMN9ovUE5SzZIx1IGxVjp21KaN02QTQ
1sHbJMII9AnBr+TNyQxxzlJC4d+lmrruxQ0Uono746Cbse7vNIEnqAoVFhg4e3qGlXfeKJEPvjy/
jQ1p06ZfulVskVcNwLyaI6vMeehCq/tmJIG6o6mVf9W0QcOXJ0uuxD/LopwXMBa+LEgLelT0ONco
3v9D2nnsyo0sW/SLCNCbKYtVdYz8kVpqTQi1ufTeJfn1b6UG94osooijB3T3RGhFJTMzMsyOvR3I
xPNimeECc+fpg5lO4szQsXOCGSY65VKNWymU4klEcfHJjfUj0sbb3WQ4gthBpUfDCKu1iVbyeMxV
b3aA5hfR9N21Q+Q/S4bjzks1R8PBp901JosWbKjN+PUmr0HoU6jDUjIR3GTttUlm8027zPaVLFW7
3t/F2wkIGGjQOJAj9JRPoWlYu7FScXT0PuYiiKd8ZPhnFGeVK3H20mF+jnqRvbEEHEiwWTMYrIg3
5ui2H+7/htv7iF26VfKVgjtmCzwARaPYBgqPAVy84lFFYOgcJUt8+Q0r8q0l4CT8M+VH/+V5IBvn
jOZuEUz60D8kRLkgK6j93bdyeytkoMIojSzusSp9bQWVH6FkJUU0o6PcbSTL+Kj3Y/SU2BPaA1rV
dwcbuPfx8GEGnX+L2ckt+jsyO4iSgRMES2O0n3oUAN+OtdsdRM97y3LAhIBf0SW/5ebjFakDv+0S
l+DlMvMhRmH7KV8qAdeZKPxei47s3b4LfMFf7Mnf88tmzRU9ZSZTysCZlbc5eKivELPOD4lVpYxs
ut97L/YOLt3NEhkppvclAXSU625GJBArG+oigu1V6K2JPvKAhqrptA+mRJ5rCLkdBLc3lxx7jARQ
hXJhDb2hU3PickEAdeSkKDFy1W1N48cA3sCv7A8evJ/tnZXzlLYQSvl5SJid3kSCAvdYQeRbBF07
zt7JnET0jbMk3jvLMEJdlxQlTTdUv+YC8c2m9owfapLqUClnavqmX2L9y6Ib8IrOKZS4WV5QRxJS
1Mosix+wfvD7i6L6SlLfPWh2O3+kgj1C2WY0wleq9iDQ2/1y+CwaMLywdEvXh6OsoXkWXCckvoT9
ZlIdhKJGkh23Q9f0/nW+OYfyw2EGQIZkGd3iEAaUQsVE6h3k9vzdmtzyxxQW87VM+xjUfNOl48nM
kyPmuz2rEiHGKCT/3gwBll5MTGmIAnkHbT57i6iZf7AURDTq6FL0igpMX9fO95e691UpljCADHsj
YL+N51qydAgbGyHt3IKHrEXLOOgg4KROWB4BuXdN0fABawaXIPndegOnpZudCIRA0IMIQ/PBak5Z
MiEOTOX7tf6YDYRRD4J3MAKy8LQ2BdHlZE6umQf9VLhXh65aMFr9eEY4Or4YXhH+cf8r3r6n0iA8
psj9SKbPLfpCEZTadKArgSaiFH0aZFEuAJ3zp6FVqjdTtHTPikg7OHmz6p/Ea/WzgxTvwYu6c4Cw
AvSDuTUaD1sCF68APViVbhbAxeCgqWhUwSLM2regwnjnhWgL2oVZHhjd2VVcJzEhZXUevi26pSt6
hhVdMwvgMEzOIVREnxfN6Wi9gJS4/5V3TVGfgnSY+Q7isvWuNiXJ5YzwXxC1anTtujy6jK4+vOus
Nn+9swGxI1lF5bjTTZMe9sHRNNAZR5iz8RA7WVxUXxpxqsr2qNxxE+IS/UguO2C9kDuTwq1XFRWp
hCmFGUQwhReoUWYhd9S1J2v0vL9t5I3OowZ1aisRC5BKHaVFex8VYLak6iKVoDCxNt8QEdlqGOVB
G2u5Pw4KzK21qp+QGx0O3r6dtxaYKcAH2SHACWw8+OKkcVNYqMwtxqgyQdbWL+gdO3xeBH81hN6u
98/L3n2gcEr0ZwNtofSyXpoxUCRB+D4PskivnwrHas5VrZcXeH+WU6YVhZ/GaXPgeuQiNo8uhOD/
M7p5dJO5WMYWFk2U5YwRCuUin18Y6ravVZk5j5lhxBcvczSEH0w9+/P+gndtU84CewGOGtjkesGu
hsrrqC+kK6I3npdS7X0iQxCTqEFKhe0fmVdqT4Owj4B7e4eIyrGkw4WxFbzJ2rA3l6WrILAXqP0S
PSB/PX9JVQoIuKsjWOiuKaK1n8+kpG1am6KylZe1WuaMFGgfF5QNX6rRYWB5UMODKsWeJcOjk0tu
Imn7N4vio0nNZTsLwNYlJwRpFSRIy/yMfm57ef3GkYsx9k6wByJxczNK6oKpreJuoAgtH+cibRsf
Ic9PSOoqV6NmYplHEs00vRVf7lvee7moRdJvwbzD5Jx0T7/E3MBOISicLDzdomiB7qXGpWnV7tGd
7fg0tGKOfSdxv45NXLW+LlvpIzW2g1B176bSLGfCCrfAq71Z/4zKpaybZEFvpt7joMdw9ZllfGry
8gdCnEZAK+eI1u0mhcLvSqSJJAYkD912pepER/ysnrGZMP4pzG74CO+Pe1BQ27uSDKVAXSTrGMx8
rj9vX0SIe3dehnsdxPvSZD/dWYQXXsvvTmjVy6npnfrdbENncfBR9x4WKfvA3BxgSWeLYp7KERqj
tsgDc9Tb+mT2yXRGizB6sKys/Zr2tfvD9SIR+61bzKducdUjZYY9hy8n8MFhQO9BVLJZ/JA1MeSj
WWDzyJ1In8GGxEMaTCrVmxQR1gPfu3dj5QtK9A6gmsr+2l6S22jMoj4XWKmVn9zZWwKtsdNL7LX5
wY3dWxrjPyT9VIe4thtTaSucLqkMwh4v0X2vcm1G+cPuIbfL+TwhUn9wjm6Xhn+VJJ50zagublv5
ttmi7B1FWTCK6VPUdsNTrxJo5qB4Xh3QAcGgJCN9Eb2RbTySS5Ivz+yyoEjr4TqpXHag8uOlaEfz
4ITekgZIuAf/0I2WL+bW73ldaVIMLohYlUT8qXfoD/rmkJiJD3P98jLT1PtnErk4dd6Q0BS3ho8j
aoK+DlvHpZim6sAb3vohfozkScUlMn25BRTmquKY/ZLhh5Uk/1yV1oTir9WZD/ZEucoPi7r7Eg11
GR0c3F27VFhgGnbBGmzbvIMeobSOtGMAD+rfQlGSM9AD581gUQon256DYrCMl/uef+9EMc2BKIEk
AbwB23v0vsyiqbLAnLScWcEJldJ0QpzQQE/jN0zxqsGVhxcgT1rfy2UaIv5StrkF3Xix3GThxjQ2
Qibtkf7U7b3UwWpwgHmxJbh/43K6Lu6twcTUZOqVP2bMuvfEuEETReoDeDP98fVLk68WCBtgoUA3
10trE3vQy7zhtpTW+9hF0pS3vLy4fbwcWNpbGYkCp0OCNW/eq7lMDFeZWBlSppKbiLGFpUEFVSRJ
99LnU3kAort9HyVEhKiZgQyyyu2mmfocKU7lpIGtNc1ldJTufeO2+gEkcu8UAnuRdP9yln3boNf0
ihp/gVQj1KajT+XDPlsZra4Bn3O+v1V7C/rVlPwpv0Q6aOH2Zdxjyq0y7X3Wh+kVAu/xN64yeRSN
SPD8TKwbayuCp1CLEL+BNCwTz17Zu2/DFmpRaxThXw4dyVPdH/bld86GlBmR7Cv4La7z2mjUlYXK
c58EdNH+CUNKN8ViOGhgMH82M9Pz+i/5k2MbSClJP/Qya3MhrFRuBbkJPABNd+liW3xgRup1umcw
SAMm+1kII9qnWbE9gK2nF2bcYGUo6hE54jSsEAiu0+8iVsQ74KVHHYmds8hcAnUFIlFu2rYWBgOf
i0VDnkXRnhgBs052HMOpnB7SjuyZ4sGjsEA9k9dv46aGQa0F7Y8kUI2k9qMQZZYx0np8MYWj+8d+
75GVdUwmqohViHY3GZMRZ0x743SDfApVH+kS7W8tVMzSDxPJrpKjh+YiThDEwlOvEaxJJxhQ8ms5
lOVpKuzhx/3fs7d0CUtATJ2fRcVjfXhMZs0nS2kTSNmV5L225OFbnB4cRWp0hH/ceVaREyf0ZZAZ
EqDtVE2H+JVdLDXSv7ONKLWD1nVWD2Ct46QdoSjSwnOVecvDaxfI6wM4ALgRzAMwmq0XGOu08Vw1
Y+iqTbyzLobWzwQOwUqT9CBFvb33BqPFwMOYfacTvNV4ANLv1GqWJEEhEBNPumY8A1hDq6Viqt/T
4Na9v7RbFwp6T1ZWKfaxyG2exqQwKLEeQv0Fqriv1HqLM3ODyvW+ldsTAnWSQ67E5aDFvIV0DJmw
c+ba40D0kxEUTdrAldUhsYP4i3/f1N6CmGUlMYOz6pa0Hclk1M01JQqI2BVAb0wqT5T5g/tW5JFe
14SwQFUY/Q9OIad5fSLgHKUtOMYiKKGk+qi2XnqxLXinWnLDa8b/5juRUn7smtl9/QHhEae6SDQk
W06bNIXJc0d4KMcGvMBIufTecOmMbv63XFLUIspsPjj7OweSaEhON8gOCkMH65UiuhR2Vo+9sC1m
IFRVfirUIXr09Ga+2jkzvQcbeHvFSR6I9Oi/apIlZlPjy+sefqGCCLlLm/BaM7QLyemin8KktZ5o
VplPRjKkB0HLnlFmVPFhZPaQjMkD/EskMWYGkbkQImByvjzr2eCcnQ6NK80elDe2HlUfE7TNDgKL
nVsBOPh/RuWn/8WoqrdgJABA0Am1w1PVLO4zTajp1PZ59On+ed1dH2E6JP/cjJuh5D7L22msOa+I
485/adqEbIabKOUl0Wcl6AqOUlk5r54eIw9kEJErTy0aitfNVpqQClUizkWQWUyp0HWbAwEn+RMx
qEd9z3Jf72awR4iGmIBM5De7WA+Lh2hWKYLUmZsToU5/NmGgPE1O6hy8wTsOgNTuJxEgfS/eovXe
hSFi8dVQi6Cjd/O8wLdwbkNE2IM0TTXtAS4c5Rpqavm2MqbwwPaOi6O9J7thlGEoimzOTaaLdGi8
ZeK9m146lJTei8ZMP98/MTuHEx1lJo/hZyLW2JZDiJq0Eg3XKRhiQ9IrDsmV570OsmRuDvKSncPJ
sB89S+nYoCHYhDNekmVz5eE93ZLufJuNCxVJtXwqLPp9eZ12fyjFmB8Y3VkfpAeU8KQf1Xhw1xs4
q8pCaSaZAtsTnh+XuRrAtd49pM7U+fc/pdyP9WPBJDdj4gyoU36BaWFtyra6UPMmxv05kcl3BSDc
yWRE6hNVvCJIKfwfVJZ27YHaBIkD+Ijqx9reDOKinlriIXO23KciF8nbOI9q5o1FVPzVeENxYPD2
QLJAerOSp42kedtx6ty4mYS2jIHWopESNWP/nHSiP3iJdqzAPCcBRpISCIqM9bLieMkMvVGGgAPL
aDMwiCf0icoDp7zz8SjaMMoIFIdTuS0YLaPRDRqvajDGxmQQUU/jNZyi7KvSDsnzorXhQRVgZ1ly
TEoyRVCf4p1dL6uypiqhqTsEXmWq19oZlXN8PGR/e8cIW2lEQEsu7WyRyourZ41nL0PQW13yIWr7
8Elp5wTPPGmUkwfnA9Qm7cGO7X1LGCgIUyBzkqnlemlJogzEK9YApqlw/4L3Nz9FqRAP8QztdjqK
I+qb2ztNBkbdUZJ0Mh6whWp2XsPMV12M6EAVCOXESfPUmhwYqrdHMN6dXaO/ArKJehujmNvp4XlI
vaXrS458OTZPTWpo1ywmJbnvOXYWxC0GDia5nVnT5sgvVqq0rsaCRJjnH/S07c+pWaEuGB+Rq95a
Ai8C3pqBemAy5tZn0KyKnT6tiEVctX1vdqr12SuKRWc4sfHig2X9HBtfe0Ss/dwliJJxwZvXE7qt
MUE0TwRDElcjXOClhOgviev48FqQXi10WR6GqJjHq0VMA/vPnFgwSJWpSgpbq1buhygT/90vitWd
Mq+vvkzTPP+tuF3yeY7N8W/iVg+gXgMT2sNMidnw80k3luD+Bt1eK2YAKTBAlSE5M7YokZHBhsyI
kj5IIuo1fiyK6ktG2yhiTM41fEjWGcLypoN7dUt9QEhOdYihAghaOfKbx8vD43ZFXPfByIDXVxEu
CqzHo7Vo53oY5v6aDJN9MaXG7qWdGD6359D4j+K0te0vWWx6By7s9p5Du03uKCEccKxv9bpFHOXd
RIcB7vEuee7IlM9zlKNfNWb9c5Y40cF7s2ePnjSoEVrjnFl5OX8JnE2k3jMt7Qm+Cks/FXDjnr2G
2dsY7KQ/oJ918CbcXnbK3OiRk5XgYG4e1G6krZJXxJWJkzRgHVpuYJkdRct7VqSrpGNLzx1XvV4V
AqDAtAFjBmOZetcKCdwLLan24MTeXnRJSyRJDXmwiUc2wcG4tFoVIS8bRLqbnKm7tR/NsMl8lTv4
anSINEWMyjA4jeAthiCdAbPnXkP4j7yYby3F9L1wEGMlJBcPdlhFf9y/jHtLg6YC+iX4LiUz+voD
1nCvMclEXFybwj21kJKnvl5W8JcZdv73623JQITjR/Geks3aVqfUAwcGsqq5M+NnXr/wTPEpezsq
c3mkMrXjZDgQxKpSu4lAYbOuVogSTxCRvKmD+qAIz/Fhu6v8GhDSYzNb4qSTpp/vL1AuYO2iITMh
NoaOmncBYPl6gaHWCK9XpYsWzQBYMYlfimwapJiA+zLDGPZYh6Nz6eZR+3bfsvybt5ZhbgZXBNCP
pu/mhAov8pYlZxuHhqIqbGtQj+D/J/ev+3b2jgvRMVxdciQNsrz1Ct3ccQYoukg7FirEBX1EP6/d
Gr3YWhx8zD2HBdEQdnhbyU03pmggzJMyh1Cbcfn8FFa5S51CX5C67bOdTeOf91e2s3eEkvDEyGjP
AD+4XtkisgStWJmclpaGTigIzSHx6sYfl0V7mHv0iON48PzRWI6I1nbOqgy8SDu49qx4E/KBztD0
os2II6IlY07SyJEmSMAKGHqvfKNFWPrCqcX1/oJ3tnJldfN9jTyal2Wi0GBA/oNMYT4/a1EkTrU3
HBG67C9Qlp8lZSjHZv1tWbTSqDNOTahRchGmPQNlqahpDLzBaKZPz26mHelbyL90cyVkUwGyYkm8
bW1xkk5YCYg4NFgAMxWC6KiN3oXT8no8Nk8qnUgZUZEhbClJczGpEMgmPHNe9K3PU+dTvjjhpTUG
/Wjs9Ofk4HZF1PcodhNAIYgoP/MvTzjEBeHSVyBk7M4t3ltxPjyOUWgCHU6qd5oQyj/93PaB3jnd
E3zQ1SdjyvrlhHPIPi2WhWfvc9tCYMP+J4rN8ESk0f2HXivV19yakYaLhqNu496tYpKOFI3GNyJf
m0poGE1Llde8nHq8SIIpqMHzFnBlBcgogMe5OkdDuZzp6ysHD+ntmaPEjEtUccd0PrZnbrJ7q88c
BxortU5mv3Gz+qNaqs3kU7BPPmjL7GqPA+M+0YHh23tFOUYle6MkihLEFsUwjgaQkZnibz/b9mXp
G++Z7D73lzEMX+0iMSXn+CB1pou0Jay2ezW0hcBnpbNSMsPrjHWgtJP93lKqpvOzzjiiLdpdnMwT
AYcAjtnSkKtK00LZMvCs9tYUJIlnXwpkNPxEb7WH+/7p9uiwOPqqMPcAKefwbE57OOipCQ9SUPSO
een1Jfs3U0r3PYK93bkeGfazegZBVTU7gujfvjxYxlPRnKN4Qu1kbdmIjKaxPe70XC/i5GUifFMV
vHRxOEFyUGZ1+3J/qbsGEVuidU3FC8jq2iChazN7iYyVXad5dhjh8/MqrU5FK/RLnAAOvm9PvmVr
R+LCJUoHiyaFzGA3nzYyNYReavxxgQz6U9Ia05OnwcAzo/wUwM+Uv1SAOa7VWC++ubQ/Xm3ddGQ9
3eAH0CHZJLKRnjcDPUHyP9ukrxwlFG19o3DxYV7bnzLmOy6MmJVv02Toz5reHKHWdg7x6gds39up
UbRicvqgb2ji0R4BQ9IX45vOEkeDTrePEEEFrSt+L4BWus/rnRVa5niFVw4BetddAB2keVJdiFvv
f9G9BeHtuJBUEuGK3R7YabLsemyGoLFp2YczjmYOB5TgU+/VAhoUIaii05ogXJFk6+sFJfxhrZnD
EKgZkqmhZmZ+OcFTWM+FeoqVQxapvaUxSkjgwMqI+TZh2Vi2orZqdQisLCofXAVHGvfV8rYGqXm6
/xW1nWsoa25wc9AHRJRqey4M2QVt9QHMHyPLRF/0sP1sVpy/aGl5i48WsHVBdXkur7POmP85hnvn
vTvEVkGnbYBhCLSENpypMFcv2Rzab5wqSWMoCKz5iPZ597tIBUdI+Axq5PLPf4kF6LtRDcr7IdCT
vn0YRuipRBt/TqLcO3BOO4UT4kSkwpj4BxNIqXptSoxu5DUan0Wt6u7SdhUidQol3bpN63PTxi8p
81JXFF8Ed1d1T6639E+MbLUH+7OzPfwOggjqbSQE27enmRnDHSCqC6oh91BZTRbLh7jNPpHaGswr
Rs6rkx3eOZsPTDZA6LrtqsaowdVFGk2BiJPh0XFH6pXjSNHNCpWDte14ZAYHwJ/jLsgbt+0OtagA
5c3TGJS2gRIBM2KPS1qkAVIjfcBoIRCZXh0fmiVeAqNIjpCXO6eJOjfVOGzLrG5z8gebUdqkcum2
JJH65ObGXwXiO3+M7eEl23GIpHOAILllVIK3cOwGipZSTUJonMvaOA99Vn9ewiY5IAXYXQ9Ac4rM
6CfREV4fWavJzZjcdAxgkVqe0mWaznGeaBRNlfpg53bCFGo1UGEw7wLIexuDNY5XFnRgxsCy4+LL
sHTlUx56xidNz3R/rJGmKhNN+EVvvr4qBcibUgp1KQ2onbdxAY7CiQJxPgZF3mgBIzfEuk2Vnue4
Nw4Chl0fINn86MUB58Hzrz8o5MbwLVl0/treay6qVkTXokyrs8jil76ysg+jpfdv8EVFMNpL5g+e
W10HcqODr73nAwirGTBnVhms5MYXaYPrNm6VT0E1w47n50tHv0nVcvE1Lk0A0/EMVfr9Z2EnkQAN
zfwwU5T0do3N3TBn3c6XlKau1/QJHf/RQJjKdp7dGZkdgQLZSQnhi7pvdO+ayI2lEQ7dKonz+nvP
jBIOujXwvcmf/NwWyidjrtIP963sXRMia3mACMWYJF9bcVIjscwWFTyjj6xzGI6Vv8xZ807o1dGE
+e5X5NzwjFA4AtiwNuVFczqg7DUGKBxDoKiFjNgmw1id4YL8txfF+CVXzaMSwN76eK9AUnBiXN6u
tVGz0KzBrqopgJhDcCiHrgrUwdbfDbl19CDvLZBCt8rplF2Gbd8ub5dQn+IZl6ONsftoW32SfGpg
kLa+GEK+UlEFW66lT/lRZ2jvToA+pSyAS+P12MSY0zKbZg/RQlCr8NNHBPFBPXbDZUi06Qym8Iih
48jeJn4PtVAYdYq9pO7TQG3G+Jw3bXVRZ8+9RKNxxCq2t4sWyvKyUw6yd0teIfmExmGuxkABw/YV
yT0UsofQHM6ogicHXZIjW5tjagjG/zMdGAAQFP08zZb3VM7Uw6o5PsLo75qiWExrGZIqWojrwxn1
RgNDJAAAoy6sL/3QJ6d4LNQziNjXz/DR4QWxQdtN5tTbkkQ2espU6ZzNSmm9K+x27lVvQQF4XI/L
fZey57jgw0EgUWLfaCysV8UD5JaWPo4Bg1Smdi75nqOcQjjyynuHkGyA0w49E+DrjeuKs4RSu+kS
lJp28tFUcpuugpU+1Y4ZdbAIL0f3e2+7pHArs5Dkrgw8rRfmIhIPYU0EYJYI7aLag3lpSvTYQjHo
B5WPXVMS34Bg686gCJ3dqNSXkEBXnctzhmjoZw7GQE3ASg9M7W0X6FxaJBRJyRw3n7ENXR0N4GQM
vHDsHktyuxdFOVQr2F0QWHKbZ5Su7xasBEPX4sbQCAUVUxTX1C4QwLLHofKTqs4O3rQ9PwzK7L+2
NvvUG5Xhpg4ABtgG8iujTO6zowj3R58z2KmosROkjJb9xqmnXwfLAvBy6p0ySPwlG8vTum+GFBdF
aaP6t9BaJrii3g0PooLd7/hzDFcONgO3WZux8jwdyolDz4Rzmj5qeWQ+xVHXtVc1A2N6/ybvGmMO
S2I1JAZ586y0QLyqaK7JCcbODH2jtuKnuW8VUj0NL+//hjUAAfBTwlGEJPd6aRoEVuqYpT9hKNU7
O5xQBxHGU5QfcnftrYtvh6wOmCc5ErC2FGqpoynM2IEdyqNAXcL2EUmQL/FYKQew473UgNyDFJIs
HRGfTfhhL01rlwlfsEbq6qsiYBZwKj2TzNfJeex71S+Fkp8WkX+9/zH3KhnINMJCDX+LVB7dXILI
9pSsmMiy4NFenu0Jke/KmqtrOowwvA+Kdc0LU3xo6jH5Bn9S+NxCjricYOvOzlVcdVc7jYzvajgU
9pvcjst/B2Oc/3P/R+7ug+wN4MOhCtkeZvjH61TzeP88dbJe0ngCXZsr0T/emB6pl+w9FvRoQFkA
mJS9iPWWWyWDqY3Do1SGHgS1+IeL3c0w/OtgH1D1Ohqq3luahLYQ6YJMAHK6tteXWsJTInjasxk2
sdJOv5qSA73q3d9JApkopIUmc08oL9emuLoxrUqWZjcpkgzIQLVfodQe7VNSIyfyGz5BPhUudECM
d23Tr0oKDDKFQeinpeEDJAT9Q6knxglhw/h8/3js7RkoOJl3gVoBb7pe2Dg6cWROVIlH2cCPdDSs
RWlSRyuiDGFtb8y/3ze4t2lUNqkaANciYdj4u9FsetdI0gH2MlN5jHIdQuhyjBcuaR8ePFJ7zy7U
c7AcUDiQqcl6cSTzTjWb2KpGc/yUZXavBKSDo3OwXzt2ZMeV0TFGGOlJbd4lR+/msoCsNrAmI360
irk552FT/Hn/y+1aARMADIc866bTykRPMSI8TC2y6LrqMlax/hgl+uRd/392NmedCg7IRJ7AAGiW
8GdX1EC34uSgf3crFwECABq0n2echu4237BMLxk1hGCDWjfi+cnOK6H5VZ3jlsYmz76pfVL9mOaq
HR6MKtdIRoaYaXsTVMkPdK1046zOVveoqZESBwU958Evk9zBvelO/70tNU3xVSNOXvqkzPUgrEuK
C60Goem7sc1K6QZnY/THsDSW08AcbUaZITUf3Y5U4txW2fK5nfP2iCR658LJcT9YYkhIqJptSjyT
PQEdM5HyjVwX2oAimV8MuxofzCotoemfj+ab9k4N4SDn5iecfNtJyMLS9Gr4IALIcdPCnya19Z2+
ro/S452AkNIck7WE0hTEtpUHvWuKdKxVuj1tyyCaDuqfaE0NqrrQrktbwuFHWnRwVHeciZyqoAFN
AZL8bvMCLHQWF6PnY6pwejxMqcg+ddjzmQ8wXx/CUw73ZOMHRgSi0LUvGXKqKqhg9xzXzKIAVmRf
DfrCB7HM3m7JFoDk5ZTTfPL0/BLh1oo+6kpU0rRrVOUbyNIp9Seq48H9K75XaJRhC617yefNI7q2
Y3l9Zna628NAnQxqYLsi+jDmqJqfyjKx/266iVmYpu2i6e3Ulv0L4u3zX6ltK9rZ1DJ0Tu7/nr19
JHyjrIPaEXMIm0sBYrFOgY3icgxqV0uk6Q8gYv9Tav0ROHrPEnxwgLfkbAUzcuuFN5Mq1HBBId2l
IvbnqNHtgmI2E36I0OhBsL13JeRekkNQGmO6eG0rE1GWd4bSBVqnONpbPXIcwIxjqlQnE2rb7JOX
Km7uQ/4n/rr/PfecDCVUvAwdFR6LTWA6d3nbaajcBrGlIjUy9zmSO+jzvNe8yD4xmT7/xgbSEGXI
1qE5yrj8eqmxpbimooyEEbme+YqjOFArw+xf23p9cHZ310aAKQf4qcZtSRdyNK/NbLL6oOrN/hEZ
J/sUWvF4He16eLQkB/L9b7l7YgDywgQHcoBWx3ppLVVhIlt8jNmN4XNcKQYSOp72ZMTaUZNjb2k0
mKU4OkUk4DRrUyNcRf0IcwAjxJ11HcY5PcW1k1ycLuz/ULB/ELf8vFcbhAITvdQKZMmAiFL+oF/c
DdHfBMspUxAFTZ5TMQ6u5/dCPNeiXCJ/KjrxpVzM+W9DaXhYadzGn2wjK48uyt4n/vVnbC4l9bnO
jKjDByOfBWZ8BjfhC7ZgQ4mj33gxcHcgXX7SJmwxIHFsjMjiMEMDYdtwSsxSA8WZdpemFeb5/sHZ
8+VQAcv7J4W/ti+9pk4pHGlkwPGsZKdM16c3lF7Vb/et/PRY2z1EBJiqCAUViYja7KFrtp1QxMAU
bOXY53TS5ouRuE0A6p9RY9ud3lhGWr2JS/B5VSHMRyOL+iuDpm3hU/4S/aXNBoeZBoouV7Df1ecy
tKzHnvz5IB7/iX6/+a2WpJeH/ZODvnmvdVgUS+jGBkbL2v7fLHLGa7eUmkq/pzcZqO3QTC4ypxuv
up61n8Hne99i08guaPOmP5La0Ar0Kd2uDtp6Kg/2a+8U0sQkndTYLpLK9Ycsa3iDNGrgQFNbJzk1
U+g+gNm0vneM2x44lZ2aBQYAIdFRgP5hS6deUdPsonDm4jkGCbIoonOGVslpSYDmQJj0T8989kMt
kiPvubNIxp2AFUNQwGDczY1vq2UhgKOgO7ZRde4bwUW3UoK6QDOEmx14mJ11whzNuDcehrbtdhbV
hO91Gl1mkdLQNX17gFy9NCfHn5q6fAvsV78kmfqnLqbuIL3YXaekeKMOz2u/xeo4XcX8aM54EmXK
CaSJVZwbqC2v6ugeUTDseVGq8BJDTXIGwbn8Lb940ZLJpdnQGi56aSQPzTzofunUg++lSB0rveuc
tLCbPkYKLkaZEqQHjPnVsk5YpoXJ1C/kbyQQW08egoCKe1pfiNHVz4vbN290Otd+ORy2+/bXS8oG
YkPKUmx1eB03bUDlU4YdF015b5WR9YkZMPfJm1BPUeM285dldoICKnnfMWbn7Kbh0ZOxE1sRVf33
N2wRry4DHKQj0MnXetd+EypNaRvNkRf4DsqnSSTexy4tstfnAMSmNKe5N+Q521vbhV6sFAXwkbEb
Jx/GDf05JGw9sLITBcjRBlpWFBOkhsv6OEWQtAIgxoqGqsPnKE6r9NSYvfNumWb1HMZUag680c5L
xeyvbKtS25L9/rVFVU26IexUPqYZz4tfeK1a+Xrsmf/ef6v2LuWvdjbxDSODMYLK1CLpgNSXSRTh
ualB3kzF1BywgO0uSQflg5gJyeE2IM21aIlUa+A+wIoYpEgonJi5PqpA7p1C+Fdhl+EoIjKyKTDZ
BuyVdcpWDSZhfqSHMvY1xXmY2yaI8bUPxWwfDWPtfkWYfCTHGf/dtnlcu4Ktc/hZ0a3KJ3WG0Lq3
kCJDRCE+cN+7R1EWDsA9Q165za+1BdhE39O3siu40EvUlDV/cfFvDNzlQVR23ctvnBBJUWQwjwLg
f3MSJxce6UgQMxmNUcAsO5qntBD9JwP5zMffMUV8RsICBHk7kqXNi6vMsiendcjfxfNcBY2bumen
Mo4Gt/d2DAErmNb5l1K1fCV/eSDMFiZ5TZHOqqmaP4Zmib4j6WG9mUot/Hx/VXvnXkbyckYcgpLt
g0se3zvDJNtJaup+ZoQ6/0OBu+DgXOwuiDIYWS3kcOTt6wX1qsKoSc+LRxVPuaDu0fhT1tYPU6mG
B75p7wgyXQKKGa4H+Bs3JyJCpURoLg95nQ/RBa515SFv0+zzYgztBZqu8MBx7F1pYAIsSnLY8BnX
S2sZRY9QKyBBMEUT1IPqvY8jIXyXqsc5iY0Yrd4l/Ov+ru19T/aLaigoJCKWTVxsp0pdCzRSgqjI
3M+M+U8IhA/1czjBqH7f1F5E9oupbVZC7pw1WU2pRXXjQlySOFHe5ZWj1L49xd7J6a3irXBK4JG4
Oy+4b3xvM3k3oTIldqBkvjk3S50mZq2A05baQW/JNt/nVqsGqj4vbxM9PtJh37sMgLqYMpCVHvDt
673UUUuEFXYCFm6qDAuZlrgonfp6WidE1kjv5GwZnnIb/vXhSOg+KX0wRLH2qLk1ojbZIa3T3rnk
PEpqOsoQQMnWa4lDOJzQ/uJcLsMMRmeez2lOybhvLf1iZAaqHjHU1Pf3a/cDAlyjUwLsCdDs2mim
F3oadZQJge5l17pHhoKRkKPm2p4VXDDHnpIkqI/NqQghADHsJKexIYoaGAH6MnMfFuf7a9m7Y4Sr
cJaAPidVlmfzFycsFmZwrZGDn8LR+TVJS+Ez1DNHvpPZvxNQyTE1JkV5WbQbYCzk+/lgU9Bwate6
pFZVMFnjHk197d0mYlE8o8EYMwHIekVS1T2NB5UBIaXvYVo3ZSBgFde6yIpHx6mig9u7VzUmCgAx
I8EK2Ny8Y7TzVIAXTFAimwxGM1m8a64k9htTWeLzFALjN5baujRLqvh9Zpeo1ZnhddHnIy35vZXT
aZbyHlDE0UJar7yfxknPnWkKaCsN/xhmnp4KoC6on/0fZ9/VWzfOdvuLBKiXW0l7b/fYTuzEuSEy
k4QiRUksokjp15+luTmvC7KRDxgMBkjGNMX2lFVgQxFRnr78/d6BntnuJAKHY/ABXo/nC1hs2Bnj
jfE8XRRpNx3yVOqvS7K6M5jqjw4DOqM7dAIKCu9d1BlZy8qB19Z5XR1pZfonBxPV099PCCJUiLIg
HIhA8s2EIiG6JPKgQkkSB/UYcdquQYnoNaj+D1w2UHPAZcPO2cVP3twhk3YdkHfQ9+L5TGqekalW
EVm+iNWtZ7onH9yRaCGgbw7YDmQ83xbcTW9QHqt2KbEuy48JN2O9CumOUEnToDMUZYO27DmZwg8e
1N3aE+kTVPt3W4LXe2Mhlokymh3EFwL+PeZlcjHpxTaJ0f3vNdEbmKLsoSI2ObNTPrjQ0NYD0hDd
baT+bzvpEvAHdPPAD1wCFh/Ruf9pFp1dhJyeiU7ebUkUi3by487WSXeq3usZ5gtM0xnrUHTrhGlW
A6DAhKbr45+35LszvY+C1w0LB2gSmkGvR+l6NaJ6LzDKYt1VDmTN3QirkCOCw8duCf5a43wfDoIM
4KBjvyB9ez0cFYnTi0R9berK8hSEVrfBknKYs0bJ3x42NA4RGkCEChcI3oS3YciKDiaZZtmqytur
tBq21qx8uIba1rnAfP9RrwqsGAqxPxqVEObdvWRezyqc6VAMVCrAHNzuJSGzutB5f1zHoLogQPjW
UG9RlxLF79pV/q+1/PbhkRNCBBVkMhQYXw8/QN5rYgbgnwGCRwdUytSjHHZuKUKxVo8KjS+9ngtS
3p2DfVA0S3f8Pp6Ct3OWoYat2EBVu/sdNQaM9OMUwNszYYQe/7xHPxwKOTcAbSiEY/u8nl++4ck1
WSLbYiu2k+Ex7pYcwbrUxXrmsX13l2FWCB6gNYlS+W7K83qo3b8qB7hDtmFF95Z9QsxL3I3W11Sm
wcOUzNkDaBnd059n+MFZB+hoxwvsWSSQsa+HVfhVtKORbH00Qa5gXRBd0Gn+P3zHfVpIdvB8Ay79
ehQHa16kvtgn4zKPpyQL4rZkZVTPjlaH/8OEdowArjCUSN+a2tK1CKqUYEJxWMjHZMAhRTUth9zQ
n8f5aGug3gQMJx476Ka/ndKMUncnUgmBLzYcSsV/e1sBmLJU5/pKH420k/Mg2ocJoZb/+uNBZ7gK
UCaZ2jzayosSoJVa8Sq8WXgm//aJwSZE/wprBNzDDhp9PRTFJglcgcpIJpmDlbMLT+Xm8ZaaVFz+
+ft9cP2jIQLCOzYFODJvmZbYAmyBiPnY0im3qjarCPltjBjvskcLkzWyKOXL3w+J5gAQX7sE8Lv+
PAziEoYJwgPVOHYAfTStufFbHcE7+zSW5bkm+UdH+n/HexMpeEGwmAvsQTMbpc0k56DhPl4vS0sS
6DV03Umq/pzS0b5Eb18ElDKw+SO8eO9sSkY815kJ1djGwTgeUBMPG4GKyrUWm4bQaSxvKBQpmsTn
8ZmT93664JHu9iFIH8GCL95Mt2CZzqXGDTZCauxS0C1p3QzOx0LF/DnsnbosYhyVP6/p+8Oxk1dR
YkCKDB7dW/G7KgZwRS0QaMC/E/QhxuDKI4+oYyhE/PUlht2Kf1DOgMgShnt9OOyEyAx7GY1W4bNn
s/i19hkZPg+6kGcOx38i969XEUKg4JagbweQBajIr8fiWS6CDTMDInObGawmTMnrMZj6F+HHCYxA
GAU3ygx0bqyPzC3g5nhse1DPYrxVlL3kpIeoQpkCGnvm4nv/YiCpRliIiwLUl/LtwVXLpIY+zfEZ
goR/5ijONSGsVp7+vK7vrwd0moCNgLA1SgTQlHr9AeAXOYuuRGDDwxhscRZkNbrH1Rfby2+xm8sz
7cOPJoUBkaejUgDY9L7N/qdYsK25ThUqnG2Zz+lRgwKuPsGbPD+nbfjRtHYCLbieEDF5V91EfXvc
sHEUyMcKwmNzJ/oaOFNaj5Whd8YG5yr67/UNweJBEg+NbmCDsHXf7FrIOoUouWHXlryjl5766S6d
1ukix/Y6rGkW9HXs4+AW7JH0S7ESsAghpmVuia3sS59XpiV9NX3lY5lfm5mW17Ph+e90mLInqboU
brqcPgoZMbSv1FkwzvvbDL89DHT34ixkHt4yQAqClDlJmQYPdx6LOqj68EFtsbhKYL55VxVzeDNm
a/JtjYLqTHL50VIBuLCj0xD8Qeb19ZZYob/lyyVBaD2nv62n1V21qfHAyvRZA/97rqr40XCAHIF+
i47jDmB+PVwysoqEmpl2hVPRzzHI/IWFCwa0IJKytkN6rrjzwcX5n6hZgVsTQczbkj4b83Scl0BD
qCNe7rpZRzWqp+mlLN050eEPHgYMtWd5yACQe705XGHazWEPs5zWZHrZjqWy8jCGyBGuKMDhVyIx
ZWsoY2cq+x/sHcBrUMXELYqa5tsuTORQcUC31rRcUPJkUjD1TiDqGX+dJWspUT81/QvTfD5FEgjB
458vsH293tzgiDBRI94bQHgX3hQ5R0NEaaZYt6Gz9hu3KcTUy8Hf6Mh1UFyzyTM0CUZ4RMSOPa5j
f278j2YP3gKgeSizore277f/udEqsxEQr41pNV37bxJ+G3XRse5SFQFtSsa3L6u07kJOxbmOwwc7
a3ddRzqKT4+X+U1KAQJhFs3emlaWQdGq3NH7OKTdNSAL4uHPH/nDoVCNQRN7r1C+hfDMYEajbzJB
AmaEg/Gw0bS2gO81AwPG+89DfXA+UevZ9WbKvST6tjU62QgcfahvtDaEHc1pC7Sb8SJngHhG8zoc
TNydS3T/PCQAVK+XsOQJ3Jgg8Qnn5ALd0bwkDNlglgcN24L1ZjGZ/1ueLpTy/v8kgUZ4PaIq8pUH
AdEAq29bS3ONrtC8bjdZn5y7FD6c3H420fX9T/nq9VAuMBEjaQ+h1n5JvrLKipttkQGsqVcGhJSo
8vs/L+BHBwLGIihmIwnFTfRmbrLLZbgxiJh2sWU1mcbpslrYLxYzfQ8K9HpVmKy6gwrCOXbPB7EF
ShVAku7+HOhOvYmLoXFgTMK0bontc1AKB91AXOvvs0Sw0lCB2dFAeyv9zSW7qsEmOdLslobyxzSK
7TaJIgK65jof/vwhPzh0cO9DqxQVLshzvC2AGiOnjS5Io3ICh0lo86nWOXhFQPb2HOrng0sU0Q+m
hV4eKMlve/bpGsUGqMqh1UliTeMjrq61Bf0PwkCBuSqhpPXcLW68GtOxv+EWALs/z/U99mlvUWF8
FLiQEePwv96mW1ksxbhjE/DDPSx93c9lQRVPBVN60gkKNVGXlweK+Kce57w6IVo/Z2T4wUkBnRIp
K4IQ/A7vZMV4uPqZwbo9HZw45jx1n5yqAE/2BzZU4uLPM/5gt/5XtQTZHEcF2MjXE4YcuvGkx4Qh
XtFdiynvnhZr2JlRPjiMGOW/olOYIdF+80YIG3UFQg7MCRbCL0vY53WVDOq2KqS87mF88IiYRSLq
287dOx9tKYR04JvjMoD01duwzpdr53SIIgCNsotOy7IdOVpJlHF3YZgJ0FOL4tZvyXQsSi+e//x5
P1pMUI3RzNr7aShgvv68Me8FkSlqAjxKNlw5xTeFsOIIJdvfYdDFZ3K1j44q2j247wBWRBj7ZjGB
5Em7keFS2LBtfD2Z0VzFY8/uNlT9zxyV90uKrjtGQcclRtz1lhw7lZXmi4IcW+XI+tDlGWkGWGnU
QO1lJ0i3y5YyAgYUwS/y528avZ/mnlEhrU8hFgTc6Zs1VYQa21Fp2iKjMPrru4wdYhtoXLTwARd1
uMbpRbG57FAES6kOYbH2J7OMpD/2U5fW4aw0r4N8SKAQGIDzs6Ru/nHml9y/9euAELhfFChghI6K
IcKj1ytf5pRPzEFIVHu6Xsfb/hLZfqrt7EcIYJXzzZY/oqXfVjR1XR36PLtgif5rCBsSDOB4IHG0
c9DRCnn9a0BaIpeUWshfTUl+OQfLCzWw8lqXVBwjyKAeONnO1Urfb3pQtXe2yK5PBSLO/uf/E4vS
LZ4YJQYsJzjS8EOw+SWqBXQ0wxPQ61CErGa98tOfP/j7TYHYN0WbDrAedM3e5m8AlRWJsEi1LRxI
GjQfaeOXnHwyXGRnqgf/IRZer22B5DTFdYkHGJ2QN2trVxyJaoAUFQnmFE5GigxbbUhSxXUkO3c1
M6iSn+APqaY6ccDCNMuY+382HSzJoUo4xF3CLStvS6v10ASFXV5crOFMEZRr+Qw1XLkeYT5M59qM
ofk0LQKefn/+XO/XCGuT4YNBSGLvbL6JUoDsnYjg2JSWi7BJXV40QEUFv+nUCdAll+HLn8f7YHmQ
nSCEQJELdZe32Rmck/Hji163BU9pDj1MWT1skDz8ojOHz3ZmsPeXE0BryAXRw8HFi/94vQNlz3m2
6gIu5yKc1G0fJyR7cb2Dfz0kNIbyDqiXzNUB/HjnNhABnCezwXJyLNA350fhdqHqVQv5NUb/0NTT
lMddXYZTd0sHhgq5XTqCckmw3SV2WGC/UMnqSUmwuGvU0WDCQFxZ3PNt7L5sdpNxHRYQoD8SnnWf
ClLaG1cGIW2nCfFQrUSHNnIvEsglAkFopgNQRhnciwmwfY0LbJbBvRy2fxcLmF9r46Vb2XHrRg67
RxBo6dXQC5vU/QTx8qYSPgQnDHpw1TX8XSiHWTbjy3EOVGmvF0R43TcNvCecC+KZxtAerKB9m9CQ
3Ce+j+QFVMrgiTFGQhcoiuXl901CBOmv8yuAIFBqAdoa1Sr0H16vEACmcRfnqFvTglU1hS97ky10
gHxyVR3E2hWHM1sCP+/1kQUDCUrC/wEidsrC6/FgmJJHBvBuAIZF982kSh5mCC/djw7K8n8e6v3R
Qm6KHBU6SkgAkBG/Hgo+AFSB5Kna2KnhRMqouy5W+HEid1yvQTs5l4D/1+N6PTc08rCrcPHtL83b
2k4yrwmwT0DwriSDm+ka6+1rzC2zpx7/w82YJOQfAyVe2iKCJfRerFM6NBMKM1tT5KQiT1Pp3ROe
ajbVPbq/5DrVOvo5SaVVjcdFfbVzyu+Zn1BH6RjdyjtIPiPRVwt1l0PAIR+HbCv2je5zFdZzzKoO
qnZV9lyYhH7L4LP9RUV6JHWWD5k8DFR4Wm+WZ8+6G+zUABQj/x0TN3wO+Ri8zAsQctCUcOVzh/rj
UGtGzSU6t2Jr2Wj1A+VB+AtYc8h4y4rwrS7WEQH7vhpfY5vaZwi/5VfC9PGvdYFlSZunG/sH8Z2W
h8jD46WWAta9n7auHNAd4ap46BZhnmFRtKGOHhAzNNKAWn499FH5tIFgR+9G04VZPWCfys+b7Vx3
X5AknSFwYPgm2piGY3ZPBuiINxXCLhw86AVcibLyz8ncZXMTJGr5FuiBGTCzNFuPE44ANDghHwRd
BlhV9q0FmGxAVYP0D6LfbafTiNg7B52msLYj1OvqaEGN9DihNvHFBhzp6wjfkLnJSbry2oL2c73Z
anL31m/BgVJ0wc7s77dX+S6cjkgWXXKcXZA03uxvh2MGNDBAXz7X8iqaK3EDZggvGr3iD84Mtt8D
/7u398EKPLUIXkB9ATTy9WGaZ/AlVptFMEANReOFLY4lsedAPu+gb3tnY/ftw8u0F/Cy5PUwaL+n
Cmy+sIn42AWHsaT+GpUmcsgo7t1ax5X/TGhmr/NFGYjnijJ1tSjDgDfRGKlzyFZ4u+4jvp44wjY4
peBr7hrhb7GZUBCMmV8L+E+MCOu+FFYEC/BiWaWhU56z7Kuj8LhNTbpTASMFGQXqsnG7gJIKh8Tp
qPwMKEEcwO9dzlo+e1i/J8BLuQ4gCjq6ro0r3Re1kVbzCwLbBlS25BzGDQAlM3mQGe+Tw2TioauJ
ZyQ69EMO1w0DwsUh6oi914uh+Nui26+cSpi6dOVEjwAqbksDO8l1rG22FL9dyNR4qpKFiQMPqugB
N0UxHsTsq086Nv77QGi61YqRjJ3UROdvGZPyvrSq+rGkAY54Rww+uqO58U2XT+kPJReAOpky9o4I
MOprapLIftFLv30hsQxe+onmdwVExUKw0jR1TZRRiJaqQfY3QVVBhq4XI/zBUxVP17zr/HKThrb8
NmmVrnCk0cOl6TZDm37rVHgMdelf0PibL1ftOQAhPYm+2LScszqwE6Qeezp9QhNp4q2nG+zhVFn2
pLa2nJKGxgW/BRUcuwvNtPULyPDFFawDEN5BXxo9lGEitqxhmgRHhxmEFntCagUFzl6s2zUVwwjI
OAxRmgKaO99xHvAbxgADXNnQZhR82gG2Q1IEkzsqmq4gppWef87Bj4napc8UcrIOto21LnQvW7IM
3T0dEbU82lLp7x0PoQZN4Uj4hA7fWNaexO5lhNRkADikH3+GodnyiwnSxVvTB0P5zTOqA0Q8hvYN
4A/ZNxRr18+LmMu7roQPbLMGc/Xvhl/+s9cSBg7Q4Mhf5iniQxMGafUU+o10B5N3RLbruEUFYEMk
hkwvSyT8DBwlc7MWhH6y0djFjZ/BIqrhXEw5MDmJZ/WQr5V5nobS/FwCEa4HIOLlHfBlaDokLMpu
hk3FfVtZNSS1ViD/ApgYhEFbmYkf9RBAL0pDCyI5ordY/Bxnsf5CEl/gR6vYJvOlKDOQszcR2d9I
KkZ96Eq/PWVgraxPRUJhYQoz9sA0bNQuuHGrzlRTdCXn7cKK/AH6LeyzBRsyu856fL0a+fNOm9OG
QYZ0zNlwwjmijzpZSviJjXqbOd7EebmBNvNQXWU0nVyzMJ/7w86162o3czEeRpXjN+/GdUkuR+PH
b7DDNb5WRRGcOj7DQQA6Nd0/zI/kbnKlErA+kuG3DLDWoh6ShD5YB7dlkB3itMWBQFoYuMzcp0Em
4ibv1uTXokUx16kFU6f2UGu5i7tSY4v2i/hMQUWOTxCaEtf9QsrspogIgJF0TWV4CaeMNGs471nG
azoWY9xksJi9SSoF86XAxzivvuePI9nLa77f/BcCBzUCUC/NZT2Q3i1N5YG78kksFeKQKIVBzgRO
2V2OhIhekIXJT2Dl5z/k6ApdzxvsXJrdrUofoWVjlzrR2FRXKU/6exqkFGF5YmXx1fQ0Pg2OIYnK
6JA0Hcup/WRJLNhDDINf1RiuJwFpWrRwa6RGUdkG8+IfiyTWZQsFmnKGpKv0nws0HsZmTjoCUA4t
xVTnMDVf6shzJo6BHjsQmkrSbdcmdVpcDVvK/w0I0tZLwem0HmD404VHVUK/tAGQuahagk+21aX3
FG5Ra+Ae4X+6M3dT1t9BmxxIkhiaNuoKlNNcshMncurqiW7VcLvQnP5Gp6IoDgDyr8kxSC2EBQqx
hj+8Q1e3hqKJy1od9clPZNyIhaaVJ6fNouzY7EKG91AkGUijJJmBySlcAYh3zAUqjWk2h1dBMFUU
R3FLXMM30HRuY2w7iT8tq0fZxcWnpYjS75RVjl1sUrr8HnRgK45qqrrhOAoVPqx9tq27duX4qXAd
1gTuQB1sUpjYsK1jIS95nA0/wl1epoFDqX1Il6HsTnCzHf3VuvjR1sE0RM/boGdczbHvrhZIfGbo
V8TTN9Ts0gXiUqN77leIm9duK+YZJnAwinY6wXGZwEFRxyHty4dFR7Bv8dFcZC2AxFt5EBbAnFqw
zGNwM5a/tbeZBvZAjc84luFSw/clEJcuJuG/PN2UvNrsED3AVSOxB26m/KqHwp48SSFMiY806UeS
54geQx3n24PTnF4HCFERWRAsCzXQ0r4sqBRfAhaEBg+iGX4wv0xxLZUM/wG/lsU1Iet8qwm2ees8
9L2uIGplJiD/04wds66qLnK/bCAswa1W10aEMMvp3LxUjQTwp7Uj+CMtcHE6va46PUNSnkuvgPBS
/V4eq9bvatnx4FU0z1+BD5g/iS5a8VZqDX3H3pJQXk2RxIsJpzH2gigzhfF8VE1TUywAK185tnSs
SeEHLhEdRMEVwtQMNCrs+k2cYME39SDsMptCH3CdoDCfcZnCAnpOnrVWuAvZZtlP4HZpXAcqFfRS
WbbG9ZQsYrwnyoAPOG1LrG55CXmTpw2hN7uZ0FHpanRXtgrGlyPfwS9d9KnfoqGq82Qg9rDiWC8N
XSKRIDOYS/B4xbbqOl9WNH+si6cDoGibQbXDmPWCpHztWlFMw3MoOCd1ryb5yQR98cOmA/4az2kG
PSCv10+Sgx3RUIqb6ihZxasaOAL+lQVcPqCjnM6HpY8Kf4SeqothWdPPvMHjRCB6X0iQRabcxbxB
Kq6PQtIVRQgad2G9lB67Q5vM3cpIbQtQPD5yN1HkkSnu9JO0yaQijzDtRtk8opI8BkFkx4YCUfPD
U14l7aJCAh14GWKZ1lDru0hNYXFyTDN9JTOQJ74yxhDJFdxmXw0Pg7mBt2XxrdxQ/WjjTEA7qogt
gU4bE/QWWu+krFFEtu4261Jb1Bt+KiCCE+oX1RwHovZTnKDwQVmQrq2dSodnRYYcyTvcO/GOasy8
oUPsPxV25bD9ImF+j8SqvDSxdUEzYrSfcC+lkD2mUOgwiUjEMeUxTqJisIA+9dTG7Biicl7VRGry
LyAEIPsihAu7z0UvTXKQeSK/8qgQQ83TJbqp8mXDsgxR8tyhwAB5s6APLiBJFJStjZc0OeEuVzfF
LpJQqzUKf6FgkMGf0luEAq4krfICYVOYkI5c+NKxsOEq63QjM5fxFtoV0U8wFIJ9NWiErRslfduT
pLRHaLqMj8mUUXiIrvEq66RiaqtjMNa/gxGLd6M3KdDRkYD7AV6JceqaifLSXSe4oPh1uXA/4Swb
YE0goVdcbQOQ2PXqlCZHHEmtmiGft9t0NDFpS0vFWjOA5PCuFqlGYQMAM9eIxcruZEFTtuBhKPTK
ucngI0xtuVywOIiKYzSN8ddsRBn4BMEfHALlw/AB6RHrD0U0ltVN18OTsQ6JcLciyfr+UkR4rGqZ
MKjPEnRNPodGR/Ohs1v4A55rOjwSGmt94sKpr0Xo0UpCDkHvM4dEqlEdhODqrHISxqpmRctgDmG0
RPOxvEJknYCMjlLpcELhKshbhY5pCLH2BGd37PDeHNGvCbo638XaYPADz2wkc1MOb0UVmzpFzoFq
FfwQNII8kFAaWGuYL6TK8H0MJIa+GQqFH2zObi2b0HYlAsox+96beFaNgEsQLiNsazzlKJ/caK+g
nWZCA5BWjGZVgCpFoda6j2dzO3rRL7Uaig0YvdwI2ZQa+7bJN5Elx5SiglCTrAJiHGsP4hZGpkst
nbT/GM7yEVfPUD3z3JYRIkidElbDNyfnJ5I7AP7Q2ZElwjD4cdY9YM1PCJxTBGppvpS1cjT5V47Q
D6tj+EeZYxkoyb+Uo6/Q0YAiWlFn2eIXMPgkSvtDVYiDLZLeHCZgC7MaQHQpmwE0HlxnVQX7Eb0F
gzkJxtKrLfEc04DeVHQasn5Im2TisC3akrHfGjATfdQko13us61zUJkD3uKXojQXyAhYcaMnBeeU
eCzHAk8gJKnuCa7xF5vNeEE49uVW91u+3eBmQFidTBqhCRx+419j35EHPYzqm9mGYLhJ+mUNoC6X
+YPrEkjX7IwV0vCq6J/CZV1VsxAX5+gqldU1p2v2gBWJkkYjDTiCcxEXBzYu/pnyFTiXHoi1qEkX
kvDGZ7S4jiG4kuNwhfI2cysed83KkYHLhs5oS1yeCgRbMmi5DuzaVEbnv/Nsy6rrTM7dcwfjEay+
Xfw3a9Gdavs50D+ntEJZK1rS4jKa0iVuSpMk9z6J1hEVPyVufB8agDn7Tn5JJ4owc6Ecy+xmmCc1
uYIHfa2TeJib0UtyHSsI0TUOBNOkZb4bRLNQ1X1eoCOsgHfVgLywitnuWnbWEfjW5G6qUdecP+vJ
Z9thMV06XUFbPvvVFSztWzZLpON55GhxsYIINrWG5bOrdV8FT9sY66nJUDCcTvEg7TGP7VDW2ZiD
Rou/garYECITMMsw2XorFs9x7CrJWmzP9B88feRHF3CIR2kvLezDcZ8PMHsn889MzTa+LYZNmENS
zfkvjy4JnEM3KZBJIzCtTc8Zb13FUXHr4Qwk8WwP+CtbAluyn1Gwxf9aRbGNQ853YQJwAAw6JGz9
tRLWXVE+5xLyJJCBaRbUxL7qIAW8Em7wAw5aOAa4GI1NnyASWf4uojWDr0U0l13LF2+KGzek88No
8+4FYm25aNkSmr5G4dZsVxu89n7BC2C+LBFxVXAeDcW/UdiHDu8vQ03B6tJ+jqVj9GIOQba7KEni
cABDP/4eXOz4oUdg1qMQOibf/CiWH7bgU9DA4iSUKMIMFYowwml/sXPdZJ3JLVV1tqSLamxpi4dA
Z+iSQDE6BRCWQMwOLzeZbgTiKlwuk45PYLHAjXVUNClqaBCx3wKWAl0NlgB0uUegz3/OMDb6x3LT
9Uij+lG0AE3ZHukMx1uE7Q//Oe/2jKfz3aJaRGWCo65o1Z0rSIrVgBEeakLFEqOdgE/ujqFasm+h
XNAkyCu+zHXCpmKqOe6Z8aB9mP1WeY58YmF7yxOaC8i7OQOsGfsLv/cwGvcM4gllDUUA9TnwMpgR
GPjgQqFBU9bgvGk8zotFd7aHaEWdEAdPW4MQ/1kNKoF1u1/sz2Ck6k4oRv8d+ol89Stj3y2iZdSq
oQL9pCLINTdkpNvTCg9zzC8NwGQVabnWCXRDaBMLYAML5GasjhiNb/WKHAdkU9A2D6uP6GmB5/Kj
Xqf5cS0Zyi1GGt4jmVZ4FjUK0LYNOrwQDZS95ZeygMVqndLJP+C+Rg2B+8D9kEE6/VbSTRJ0JVbo
ZtnSfqw3SPc9QNAr+Uws6S+RDdjf2TYnjx1O0C8vJwD3BEonE1L+EKXbqkty0INUmLuaQEO3rEPk
oPC1T9fySSEzXOoO5YYfUWSmrgWqpeAHJXOE39A7NuisZJu+Rx1nFYitZ740aMqM+iFDCsqukmoD
N4DHQ/Kiu3y8t3G8/Kh62S83ahWlQ2vSFVkdqpzKG6a7cjwg/YYetq/c1DKjqumyR+vgJ0Op/7qC
F+R4BVHJ4gFaZbvAHNqOsoH0V2kOiF+Gu83L5YH0C/8HLHN3De070jXp3CVPbO6rtR7HEQVki1bu
bWG2icK9KYd0MABcvamNHbOvw+AtwQ2a48pxa758WiuB6n+UBqO+wFUsj3M6dEGdxwSXucd7hhZZ
OAVhM+DOftgiPNtgNs+oTQIZl0HTKYwmFEo5HR+jXNv1CtWN9POGaBldvwWJ88FHcFaqKUrwGyqO
wl8uA2qmjWChwfbRAcr4wwALvJrrdYyargwqcVjnxA+NtgK6ZzFAdp+ETqD4RauqL+9StBB/Czji
Pk0KCS/O4h5Jd2tfXlIyOI6QLVTuAacBxSHY5dg7Q/mooUWdu6ERFXRym77XyVOWTuhezPCK2Psv
wRjdqC6ZrzoUMkjtNOi6p1XTTR0IGwuBlDryaHq6Tf7rVs+eAMqdVAs9Pspb0mVwEjDapggM0Ef/
TZzzN6tatp+ix516G06RwwkF93s+IRRerrJtis3FqkRwka8htWgM5ZYcB1dV48kgfvlReY9cNpFb
fJQkUUM7pIo/wEc2+JQWMv1s0EtltVV58QDG8vCimAvYYeyLTNYmiPEj/Qpf8ibPlhGpoUsJSgF+
xdOhkTdmTYKLvG+7mexYYzPvrpLjOn9HUMu/drbEw1iQQFKc/xJ9LEB/7QVqI5sFxzXBAel7jmyr
WEMJGcZwhEBGrxAoVBn7lyRLZup5AUALumKeCnRkYjPU4KxPvgaUPn5CeJI/psIXprGi9Fd0klFV
yyILLsWyzum1y5W7XOxg2YVY4+5p2FBIuumg86iOFBK9DLH+ghQlTWT2siFx6Q4ZCt14HjgKVhdz
UZKqWdH6f4IcUMaPYJ9NWWvFqrojmrj0AYgpAV+VCMUpOUXVCdh5+5IpX9xqH/RosvXx/+PszJbj
VrIs+ytp+Y4qzENZZT4AgRgYDI6iSOkFJlIS5tkxOL6+F5TZXZchGtmq+3aNpBBAOHw4Z++11QPi
/qymw9TxIuSll19q9LOEr495eqPoGmt7N4x9Flaiir7F6P8avx07JkaSnPGEucVilr7Kduo+kqPG
NrKochHaY9Q/LkWFBrZrmDV8kIvdA8ZF5SVjALwIlA1JQM8iejJzPbvuBTuIYJlag/44UJfdsHTU
+JK0qYZwtOOe1MOxLC6KalDirab2yoXLxGeHEFLMatOPTlTt875YysAmPKH0m9Rm4el7S7s0TTE4
IXQC9l6cgrEw606abL1Oj+sg6VrtsFCop79Qt8MuozNm+UMys3W1y3FyKbK3oqJ+Zpss1My27DZi
1H0e04+kWexlJ6erPbZH1qJ/L9FkPNcm4Ncg1wqNPYGAaOHFKZP2ADk+oP3WO75XR931VC6ptuHN
KB0oHpKoP9MbpLmztUKNOUQky6MwrEkNcmnXxkYo1HzYTWhDFjj1bD7WBZruY0L8ku53CE1OUpGe
FrReqV2Py3rMZPKxkiNa0/pTRDTIKirRtTuLjXTv01KjrVsW+cW4bnoCoGPKvdMCEgGUlenXBaed
6jbSy+V7iejBPdRmNTy4aRrf2K27TeNG7fezoiUd1fZOpy5gytxEbuB5J+HJ6YmWhdvs8UiVRw5E
7XeliJkZulnnL/JS0W+Waek99pajQCvKceC6YSkiqcpdqN1GbCIo6jhmwZEzN5JwPXCPm7jJ3Q0T
a+xRvJmGdl8j9qJ61BTALySZ8MVlVxgJk6U5ZVfSjOYvLcv2ncGXk6LlEvrP2k3Y9a60vEthePW8
4x7razPLGrax2RxRKTf4mZoSnuWDIkb+tRRewXHUYZj7RF2Y+GLLEU0gX+ytMUXU9intW1/t2WEH
oXdR+oI2AtyTgPyZ+Q6IDu9Eg5ein1uZFKjIt7HUjWSEWkzfhYKhCZ1Jd51Ucan6tQ0zjOR3W8Rh
XbXik+mRGXYcaGz0oSywz3EctnHnNvbSkBhCMvY31CR5s5UKZ+xQnTIWG71L4mXnUXR/wB5trGVj
i5OLHGk57SVVq8EXfY6XLOm0GI1R7JSmn2euSw1IYe1gebDjKjSXCqggmz6t2KZLjhQyVN3BU1vf
aCdpbUdDlMpVSe2ZYNsmL0Tzo0m6LrmaY3ciu6BPczY85Fgaklk01XM9LIpZQYAyxkg6u6shpT0t
A7s32uGhHdp22bGBaWLFzyIDbZM3I94ETKcnyr0uZtOFRq/nSKT8uLSZB0On1arszojtdox8Fbxo
AUJUtsYnk/Dd6qqtlFmlEMOiY+571cZWRaymzi67UhXlUU3KqTxk89Q669+VaX1M4FUM97Y2Lmy1
FHdx6x8EjOpsbWj7cQ3ReDgZ/KFWrIlj/jKp2t6ac306tSZFdDoGzVj9BGQ9LnVAO5mD2LZr7Dj6
GXmLQ360mfXFsa+Ix33MSV4R312NtfNKdevIDmbA8/Nn2i2d+qkcbfZCQeTZpfalVhpLtbdFQY9w
H2njSFO5NxZ3+a7M9SroYTuXfKuQzuY7LtPRTYzXOG7Jkkg4wZNhKiovt+bEOvWyHKQwgHy3M3tQ
TzUCBSowdFSgPOQ8HcwT/eBY+9FaBuW+tPSancYwNRbNkmjsJBJnoba8Uha6C/fZbg3beR5sN3fE
LqVPGie+OdtZ01OBSs3yqXFZZb57HF2jcHZnIz3OaVqIa0u2wLEDfG8gvxNnjpzj3GHZ2KXGOJaX
Kid0c+eSsDGFBaXz5dZu+Py1r7q0CkD4k+D3PU7jufhkJ6oyf43kzLJBr0R6+47xza3ZWu7tKIsP
40ETI0tmouq0UiivTd2FVAagznbv5OO+LyeyRERVpBNL5dBnVwiiknZbT85QX3SLumThaJVG/hWy
R9Ryzu3dLqTqaar7DqnJ4meVXLSNocjSoZdBsSWQllm5TzlvzB1MwGy+7KXFaWZRWV9DMQuwCPCe
5ZchnpMf3bxo3cFmEsg3s5lHX5S4q1U/VsbpAcpmrG9n1cvv0ro0Bh/3fEHIEsufGUIxy+uvcZ9H
Dmctw5v3ccMvBawbMjrEvC7fB6vNrI2K1lnuEGZqDxiQqDFZ1Ow9f/Cow/mYapQbOqlxscndbPkq
W6e+ww+tfZJurDocmPo07NskrWgisEf0kxa7rU8LJTlVnL1vXOgdCJnNvrT8yI6Sr6KPey0YrU6M
ftk08qnUFzmxkR1VdaMNevsigZI/TUM+Xyhs9gtkMbV9GHqA9xzS7FAxeC8IucwPRpa1aAbEckkb
aCzCOh7NY83bM/mLPtC+aWREQK+ZTvll4RCSOXFs4BhpNE3pj4nekBFAY5zOPEWg53LR5k9N3TiU
T51irDZtgbx9syR0fu8yZsRPqtL11KRhmBIOYTmJpK9hIEIoNBvRR8LT/ZS2FqLpvB67J3RH7l2U
l1q+javIce5qkr8fWwItEeyYs/Xdq8dcUoyxermJpFVWgTXNedjF3ryyHXIHUjPQsCKYZlJwL3uh
TeA6irY8jOqU7CfEzPXJwsqUcqS2WL69rqKWAU6Ofg2wSWo/k64ml5jWrSJohiiLqT335Pey8Fc0
PtvIMf3WcrqvbczaFM6yRM+RcXRnNc49km+HJZJ7ylqxuendvkyOqKmUkmTDtCzCNFqGhwWZQB9y
jJTPpa0lL4DsXdefEms+loCfxq1s2/RrJybkym6SZDeiMVNal7pbo1uUi6DLIvTuyHmJ4ysYfu+0
2hviQCvtRAQofejD0Fyl2yvGiuSDpiR31SdwtGexGgtT8dtoEfdJwsnYJ4sLeL7DTqfbmLOcb0Rm
jA2PZLZUP2EGWvy4cwpmPM1DcBWPPdO554FW32mUNB9p7KN8GHOg1AHDksJ1tqTNMZ7ZYoUj1p2R
yW0NJbSWtP2St4b5SfXmqPCZ9hk3ei+Ffqk0XZf6Kp2gpzju7YIzXo+ku+67zN0yGbnJljDVZDuo
jTIEDs0rbVtoXn9r9fGyav8s/VTHnX0DWgfMa1kzifvKkrsyTFIpb1KkufdG2rblsfPsOgkjc8zi
oEV0IMLIimKXXg+bjK3b0RVfSwiU9UdriBtqmZrVbjW9zMrt0Jge9R8OgBRhxTwGg9SGrxVrrxkU
GhycRywW1bJpVbRv1N0SJw7VxEuhpDtGf6STIusnLVvcNFxMxf3m1L1rBG1bzWPIyw09ISurknz3
uffMQ6vW4jTOpFwFkJCosrtlWV3otUIJO9E4yW3ZIOifW2vsfjCH0tzKU3UtFlHZVjl+zpobdBlh
0A9Z1i37DClFQQ1WoTWLPCh/6JLO+qTNgImPGuvd7VJqNvuB90Wav+nKUIuDVXKhHqns6c6hR1Uh
5MCmijpsk3Xbck6sw5h9eJVzKyyQX3BHEMAh03kwj86U8BxSWrtcKjdoGmrQTsG3b9Ua2qccTccs
jThIoZF/cGu/6fPWi/6Sg+LIpKK4/vwv8vsh1liJIrDUJinDRzjJ9X1NxMCupIX/55ciNRmxLvQo
VpVzwxYEHq2QeeMEjYauwHBTsYvtfNglWlt9wCo5V9WuvOQ1pf1XKAQkujOFXjI1Fa/d6AZR1lR+
HpGWkDtlupNZZvvNsHxkYnhjgKyCYTKpwZuhDDz76nLZLBESEg/9gNQPxTLOB5eJ9IMH+NZdoWjG
06qDP/1tgGBmL518zrwACR+BsxMKcCPS8k0xWrR9s876QE75xtjQyHHX2cjjlqBT/3ps6CjE+x6H
f+DZ7XNqqvkmntCYp0P9ER7krecHGhFaFRM7o/FMJYpFrm1aJfUCKiDdPYIA51Sw7f3g+f1m2FuH
hYdPjxFhw1c49+k2VmdxOuRrUgRF/Dpv9BOqDW3TuYpxPbbuGGRFEt219qx9prM4hDoamfs/nkvw
+KD5NlkzcdSsj+IvLxxHOwebBg+175DOB6mHVAWVlmH8aVaJhrlrHZIulTvSn42zC+lZgpObwFNc
us5o+kQMoCeb1EZ/XKbmI2zn70PFAAJJTwvpLfOkd/bCKYnW0zrhCK8k+fxM/4TmpoSJ8ITRLv0o
Y/rcsLHe2erVtY0VO88dvn6EWdZrEW0OCl6O5p4ap/rW0qXesqt5ofpVBvgrzE0ej9MHVp7fJ2iu
uxI6eP9WSfPZde3Z7RQ29LwP1mhtG+K6gnYwnW3pNc1GiW0ZqFqpbd8fL2/eLInFjBnExhhwXt8s
YpLZbHP6SoJiBl52pO5o/OR2JnDQF2behrrWoiQF7v/Hrz+3uwaJrP5aBwfQ6ytXZktAUDl7QWQs
5edCKas7aRSUUqd5Kq/fv8vfJwAsvBCP1/WP9egcHJMafdaMrce1qtjdqZNsd9pCH+H9q7w1Si1O
tFiLeP+1c/oAx/KIMqrDBDpbHY7hmr7VUJVHiT7+gxXorbFi6Ti/MJM6ay/o9cNbcq9vHQhMgYda
62oWMroy0f580eAxqOFSmdHkswnIrPD9W3zrQcK/IwWNREVstOsj+Mv0omQq9c+Bk+0y6eXXQo+t
clN4wpg271/n3Cq7voMYKx0MnRbsMeNsbegVjewDaXtYCbAKgoDljcuEtqEjgX0SAQPhM4P1vUME
eTUZ7p9GVa6XZxq3HDqXcFHPo9+HUac9S3M5iIBkByawdj/THQLnpgy2oSo+IvC9NXJgNq4sVoO6
/TlfMwHCkUlsrIE7qOOWDJjbiNCgDflo7geL1EdXOnuwEESXVLY82NiurbAoNQIfsjzalG1jHt7/
Dt+81JrRqoOtADd29oJTzoriLjK9wFRS8xlQBUnoRtp8btLko4zy37cua7T2/1zqbDFig2EPNJq8
YEw8YNU6eaIx9bOQjG8LQSbZku/f2vmsqVtsXFaig/qL8GydXY/DDTC3IR/CSZm0He6jGWmW9Lb5
mh1gGPO4dWJKOIYs+g9msvOH+uvKgIHwFK6r7rl3MdMHPI26PoRun7s/y7r2DjndX8D4Wv3BO/jW
pSAmqszN0AYt82yOsQHvF1KoA6bZ0f2JpN4MsEV8EmOnfHRMOP/+1rvCLrbygdc0hvP3rSiGTk9j
VKyKMZ/ouGifu3LqfJoT9l3hFh+54s5nTy63mnMhxaBZBHh5dmeaGAg+cb0xnJUUjaTt7qxfpgk8
FDRN65rPQffug2/ufEpbL8p0wr7MXA963tkmNLXGVjg1ykyXJueamJPvR1AkDx1e4S07DiukyFNf
JEPrfkvkPN3/8ZBlS8O3yPHI4J7PXvwxponWyVKEpezETuTbur4zyni4KRPXCmm11khG6o9u+o0x
hDPfA23mwT3ENfV6vRgHNvNcRIR5l9GnsXVlCdih2j/jLkVL8P4tvvW1rm58010BuAym1xdrB4Qh
7M0ERikjDbzSnq7qLulvIk0mW9EiNlOaWv3ga9XeGLtYpsC0gh8k3OOcVF6kTqzGeSNQonf6lU7Z
lq6La4vnQtTevh2n6ZOTLPlFJnr9lhNe8UhR2AhbHLst+Te0yiKvTKlMYdcIozoyfI1w8Y920G9+
ShRqK0AQjen5kJ85pJMqnSFKVjHotcJdfEaJte8Kpd93tlW8vP9dvDXaHawuGNLRLqjnuzvMnlVp
2NMQGqiiFTSIShGFBoomxDJzdSRLNd3gXoqOeVr0+wjmxbh9/xP8oj781bW2vnDsjWyS7oEiI6F4
PRw6ipz6mmAU5o1dHim7lVuH/PO9E6f5punlEtS9sE69ujShVdTIuPmGw3YYclopCJze/zhvDU6i
Zlz22cAizHMUDwL+OKp1WszLlJTHUgp5O6qYK5TEes6b2KHHNLcfjM23rgnygb0vkFhWq7NlaipU
dVGmWIQ4g7LAlPq4tqKEc5tJd8x9mndUE8rIdD5YOd68LmEBK6kSWcJ5IppGF3xJKLMRXm7Y9A9E
tYJjB3JI6aYk2GYVNdlmeWt+8JW/eV3ghussh5H7/BuvRTKng1WJUNULY+9kuW0jKxbZMcL1vRlr
qdEUwUz2wbyzPsbzgcarxRIGEBuA4/ou/GVTPCHvHXQDpwfAzPEhTed+ow+29fD+AHrjjSLYB9s4
LzC8yHOOAFrSwhLe0od2V2ehB3XogC0AEUUf/8S2PAa9PusBWwMDnv9gHN6/+huPFremSoCnqaHa
O993sE+QXa4lDKUis4+ZjWreJZNpxw61D0Wlww9o+4+AOW9MWlyUagq7gtXFfjZ+WckgzXqsWcNA
DxlyCquzpKieO1EaONY0/vk7CupIXxdpUpfV8zXS7Vfgsu2K0CykcuztvrtNUPbWWxVvZBqohYi3
0nPkzZ8/W07+bOl4sDpRzK/Hj8AxYaGmF6EyLGIna63cC6tRQ1y27o2OXh2DYCdv/xcXNSlv6KBR
1r3z64s2ZZ+qhcXKbOdJfZxN6t6daykvcdPMO7XSrwjWlfkHb8ob2wG2AQxhneeoQ+B/fVEZZY5d
mJEI66jsKXIbw70gY7NgfeiwoL5/h29s0gm2wE3NqOVi54f+UaAgHMaJDZfEW2xgH7uwpsW4V+hj
+gL3dmDA6N6KfOme3r/yb+GjLD00QkmQXcFZa+Tt6/tUq4UlXnroiagU0J+Q7VVLE/InBgy5TRqD
eFSj6awXt4kavOtolBFzKLp6URD8/UA3BkGiPlXJBlUTfoH3P91bbxXrMi8WRUoOEWdfgjVOqsLM
zbroIlZzyUrHPBTbJzrjqh/F45+S/X49DGrXVGDZk5GV8fphyMTVnLblyJIM1KwtAb1Apzi5S3Wh
//kCsPKB0Y1aK734PAyHXpHRJ/jBwgiN+Y4t7+eKt3zHBMPZxeusa08v8/DPHyeBuHDvQOiTv3P2
ImFpq21E3ENolTW1Aq0arqe0kqEXISwxyXq7e/96b83EMPZcz2Az55IC9fpxupVK7qasxnA0I3U/
J4OGh74XD7gfNdjTZXRl13X+Ud3grUEDyJQcF5CXKzXx9VXHNPGmGE9BWA2WEdhei7KsSJUNwkBl
RRIYH3yTb8wUBgph0+D7JAzk/HqNywxM23kKLRnnp8ZKu8dON+WOelr+5f0H+satUSkHBcf9UfK1
15//Zfm2Fmqdy5JNtCGRXzpu62AjtjEgKgPib1DxywfbsjcuaOKyZhGn17ey/V5fsKpNHCiYJcK8
jaNtZU8/SjPV90SlNdCP6uaDAfrGowSnCdeXDi9MifNjEY30gb6vOoU9k1aIsi/foWswUZfbH8HD
f1HdzrZC6z6IBDQwX1STzyY+O0E6ZqfzHIoskXvLgFrQpspwmw2ZtrEn0XP8VKubdOjVi77BX2P1
3nKtTkP8NYWE/Yyr24RwYHT7cQ1kcQwruo+jbrhyOfRdMB6yfYWJZR/HufgIT/bWgQGfAodUio7W
7yFXi2YQoYn+LbS6vkYiFGHEsvTZOhJRVz3WKDnYxco5fvJYjw91m8IdQSqk/BBGnWIKAQjQb94f
m2+sYXQDaJNp7HUcGlivh4qq1IBRO4aKZgsFsVHprvSlESoLiq5GM/P9ong95sra+OAA99aVqc1T
yKYXAanofJqxBvLgk3gOM9X5TuCEyYZ9EVc4yq1QE3rxaPdj6k+9N3yw03xjuNICoa/EkY3hquuv
bznG/VWJRptDoOgJ8jI798kINEKrHT+K4X5jKoWyvV6HWjh8k7N7NEQRGyyHM8yGaBXnm1O5Q6kz
08OdETfKpds7rT5+cINvvP7rTEMEBRsDVT+voUvNGrq8xtjeSAgnKopYtNrgOvbLNFfMAKA9muD9
YfTbM2U0s8G01t4E5bzzEwqt/1qb3UHy9qX9Va8l1U6vzWmHlPJP+4I6l2LAQqhgF+P+lkfXZMVo
Zw4cjFV0eYH3LvXz0UVnREX7g43MW3cFacrgG3SB1pyv9pXWyMy1FRliBaZCX3bmEFiIVhJkSlMR
vv8I12X81cwGRJDCJJR0CqwIb8/eRBebDEpYsAkpcukrFNi0+pelBsDy/nXeuCnmHg48Os+P/7zX
w1+LgR7ErSHDYoSDYOL5wv9Czm/s1e239y/12/BfuYg2W2NmbI4ev9iWf1n47NwDQbAWzLGttnsx
9E3Y467ciEGRW0rf8lHVimn7/kXfuj/Kc8aKk+UkcB6GlcDIw6yqITpCvgY3Q0/vKknNzhGIY/83
lzKIIFhvjr3S60dp43vTUC2u+iZBSq3Vo1qCP4ck3nP+1Y/7z5f5v+If9c2/BkL/z//m/1/qRoL4
SsTZ//7zlL50dV//FP+9/tn/+7XXf/TP6+ZHdS+6Hz/E6Vtz/puv/pB//9/X33wT3179DxYIfEG3
w49O3v3oce78ugifdP3N/98f/u3Hr38F2PqPf/z9pR4qsf5rcVpXf//3jw7f//H3tVD1n3/95//9
s6tvJX+GI6P6kZ7//o9vvfjH3zXN+g+KIauPkMM7uyuGwvTjXz8x/wP4oksnlh4fJVMWn6ruRPKP
v1v/wfq7lm8I32B7S6n873/r62H9EX+zFlg5R1BHo+AKP/T/fq5XX9D/fGF/Ax10U6eV6Pk06wv7
lxcaLh7VFE5peBOR8qBOej06loYilKkx6BbYNpjxHpQul2GMsc23Pfl5gpTre9lljotZLfODM4xw
RZbmSnrZ1788sn9/tL9+lLMF4V+fBJggrDRO49z3608y4IosCUwrD00+HSIZIPzTzfSL5TUfaaTe
vGmeISUOmsfGb/X4li0KMvShPAg1ekzMKqRmdDlHtrE3ukTDGkWrLI+n4krRYjJ7UuY7m4rPFoN0
uteG/sPIrF+n8LOvgX4VWpI1QRqM6dlyn2q9JVLLU/aiVTYTvcm7LNqTB1zdj4B+whx+TT6IbNOp
mpdT3qJRtaldVT169kQXH8noUc4t/irZx3deYoE1kUHZHvC/b7UelsN6GvSyb0goNXyHdtJ/j5bW
tDduice2kZem2FE8EPuh1SNf2uWmVezHYSntcCkBJQ7lRUqWQDI8DEhq/FXjD+er7Kge6yczO3hS
SX9q+uTcUFUannWdnFw1uxoipYOIRtrYEC+X6qx+advoS11mn4b5mHhXsWqUIUaQA0rF+wVHtq/H
qetHxXJVj8PBdkT0jEDKx3Q13sPfEEezVtobtwRrLKRm3yRwg0/STvJAHV18ZQuBNQBb5HOyLMVj
TS/BGgcfdlSCR6yWl0pbnlp7OVVALpHMjhspy6fJivQNzqPMV40JQoF9shNvVy+QM5KSZoZrh1pW
DDeR0zzADzQ5jXWyCFjfgfDINMfLoyeR7+D63IB7agMSODusY7MbVAPoRqfDCMs8oKR+4+Hex+OH
YX4s1O1YLF8z/DS9P7b4qQg1tgJlmoh71/uLalDlbS20xxozQDB06kVnNspJ6ZbvNTd75QAeCuPE
++6QMIFItsTTDoAgmHXe5Exq866s0nrnTdK9sAuSYlqY+/ARFIgdMQ39JC3toPFa/VDX476sje4a
4QahiVW9myvxknnNlVHyYizWAzL7i0o1D4YOkkKW5VfaiYAixRMMNzPoF4nmVNr9AVNsuq/KCfOO
2gJYUQbtuOCgCPKG7zUBnrvHNCR9a4bPm9fAPPLOBQcrcojyQ/8pTjhSF5aSXEb6kt3VkL0eBPrd
Z9wHyg20gqn3HbHg/1Um9wLKRvLSR3p/nc2Dc1Kb1YMFB9n4ij3TO8ZtVmBKp0juu5GTHBIswt+z
RYkftdaM7gwiQpJgqi35TGiXfmVkKigVFfBjRAXgLi3ITMFqpfDQnFz37j28gTifBMdhb9C0U9UY
1rNXyqQKm1mvDkXVjDfGoswHz56rnUAGdyG03j0IR+lh5UGSEiZUhQ0bx3a/YNT5VmVy+dnmMb4d
OGu1NKoXfdDsRzYM3TdrALwzevA86SPYd9McT6eyN5dTqnbFTYk89zSUuKf9iYbeEdGYd9k3Tr1D
941WuOmA8V65tDn37LDlQwPC5UYMyXiyMqneM7290DJvcVA65fSj0I2TDfnufmk0pQ1azhrgS/ba
2IcYItHMIwU3YC68tJb6fRBDg+9FfIPRdK2obnrEI0RiaLTLWuzjbTmmIjCJsrH6r9iHkyVYwTAg
/vylnD/Dsoj2nTbMj86sXYhRd26W6tFef79Z8CRS5SZ94gjprGRm6h9wJCwXg3T3M4eFUjFPmmI9
mbGSp75MLXCJJgkg+jgRsGR+lZhHd8LE/Nbg4MM1GyqAVsLCBPXZuHs5rdAzgjqxTHZbfS75Oi/G
dt7iJF0qcR2Ny97QYMZ5yNhVxmS9CA6Zn6AvHfVyBz7NZ6bVan80n4tIDIFA+lf3RC/NW80ryUPO
9AsX2uCSczCFF2FUPl3NR4dYqWgaD8OEtSs2jjiXt42FIzVxiHbeTs1jOx5tKYPFxZkF/yRxdIF7
wbmxhpdhInhpzMVuaZVPYCR9TdtOFEpgeBgFH28cTrqjXGfZhQ76BoTZBr120FrfEgKw6yHZQ0FN
9rrd2Pu+XUOGjCCbRRmYVaUfEogoAFUA07XNHu3BntIwe6SgqxQYEz+B9SShtJFwtSsLO/bpJB5j
F4c0Zm4QlTeD2e0s7Ji7JOm2iZNsxkUJWqrpvij5JGh3gpjjHHCqMPOwSuMR1QwcrYoTKB3kDPU2
BpLnGY0W2utKsyy7Qn5ymNCG7BpC1bEA8FoQXpykz4b7w64V2y/AU+0a2HN4pLOrbj5h1ARd0Dqh
TYMVP71yk+hE0jSLe5p7CgaxnvnU2n+QRYSVhtOGb03GVVdpUHU/yvuiq/v7lorCMZkZiBwQTZ3H
RaJrSkbLqvNDOmMNqFO2TvEVVuli0zJ1UPD+XFVRF1g1MNj8ogGLFArTfdJln+zKeceOcduPthfi
bI4PYtoVIuXIWlb5VVJjFjArfdPEhK9GxERSxK7v2PVrN0PV4shXzGcrS66BVoGky7SniDPIRqg1
9kRtnyTjQw7WYktP5wH8ZRqM48A7lZARSLuLryGNvnCuHW/tCVAhCYegYpZ2M+vuVZRJPZyMqP7c
CROn9DBWX/ReuZJDVl9II/mkyqHb4kJ/JNQ3UNPsAreyFXS6fq+RRw4BM05O9eydvNnc9WVJPzSR
fhlbADzm/EIblK2LnX2fIW73m5mVqYvZBPbsOFi7OCLV5RTWZaTdM1aOyMDz6ym3ws4Q7laut+4s
nBO7eWT1qLbT6N1N7dADXJqlDx+WOWGFETIVkfD2BQfoZUqdOAHditWuQvjvXXXGHLpp86BO5RMk
FxIMjRZSwa7uX2wdnMSipNE+o2ZxGGqkqLHaN3vcF3sypvZsVJ+wmF+n0I3RsOHBtux651IlI+dG
BlOLSQTpt+mbw7BvKpbCbDIeYpboTu2flQg+Qt/WfLjiq1vXro+PENpEu1v6xduUA6TzMmY/jEG0
vMRr8qSKSN2NPVy8TuRwYfoiA7tk3ned0OCFteAJsOq4HHghoOFqVfvohsM6KDKTX6jtz47GAPHk
UIZqWrqfxWD3IVSEr3qt6pAfbazpldw5XsOmdzHw10CDZBfmFBwbdf1iJkctaKfqyWrGb03vmA91
Vz5j+2y3srSKDSXAoBqRZ3lgFCglMasYYdrol9R6dhMlbb9VZ+CZB7JrXkywnUMubwtNRQfAJs5J
Ml8kiQHSQ1woJVQvFq9jolUx+AB1s7jTXaTot70Knx+Gy0Ve1ldqBCOzXmsF0NNouusbTytDwmDu
lkwLYCtMG3Uu9l6hf9aX9G427BPHg0AZWbDm7NGtumOv3etedYjn73GiXxaws5u52BVj2AzWpoB3
Japn1Vw2uGgObtSd2N+HDcRVOji+nSQHp4bHWYVQEcLKXnxLsXw3U/3ZeTKGajP1Zai30UU5qEE/
9HjdL2uacvOKtzwoxXybt95nVw2Ghvcwrm/SamtUGj7KH05nbQ1gTsrJtTLfHnaGmV+xN7jEmh3a
yRXJTf7Q7UgO5viyhOqyUQWr14w/cTcI5tp8uBza6xy/WA13dWm/Wq78ZibfGsAtkmc/LcHqms6+
C4V2q3YTaw8dSYwKgBVVv0FIv5nBenoKjJlkM8XfV/JFl/ycF+Qa6RauTTpBBIaAUipHoY9bt7mY
yzvKxWh6tHAa/ZVaI1O5MW1xBZlj28Nen9fAj1wP1nVDN3Aeerx1X4t540Afk3p3IaJ+w9P1+vkO
UrI/s1VJp6sGTERU8IThrnQ1KcZegmt0U+vq0WTdjGD8eq15kareRmH/lbGhx/Lre2O5FX0d0FRk
S3drtC9WuYQSUs/Q7+AaEUZjbt0yudZH/AmVSzAjJxs7EB0dLRFtiqnYdFAbdcGriGW8NQ0f1gYM
zcDD1JZnW3bKd1Zr+V18zyYsHF13YzfNblKxrRvJtm3HbSORJxRETUZPpbaEwxIuXoZ4UvgF4Khh
noCp9b6W6jiC2Znr8mjr38a422Yp7uc1cHhxoVrw0u9atftsr2EulXki0uZa1ZDxWRbitUtZdjtF
dke5rOAW4FId9lcaHSgx4ZbdmbXnm1Z3Waf2xejKjW0fbeShzB6nCrOjbV5n+leN/N+ypFchq1tj
YNLuvk3VNYxq/PkvVu1u8+m0CjxAnW0sNeXwFAVOdEU7eaeXLNj90g1BycMLugE0b2sV3o4aysrV
gg3WdM1VDvY9z8kfKfP0turc20Tkn1KcRL6kX7KNB84RKjwz/hUNSBBa/HwcTxAcumBgZlgkm6C5
rD+XXfyzLcVpwn54kRbT/WzG3jHShOHXRV5eNOP/oe7MduNGtiz6K/0BzQIZnF+TOWpwStZovxCW
LXMmg/Pw9b2oqq6SWZbVTqCBbuA+XNSty0wxGcE45+y9tr21u9vRd77roruqtDVTzB0oWqgGSnVe
qBwPGsTwePH6gLMC2LJnf2KnifmSTQSJ1ooJnNTqMsX+l+3+s7bMaLITOzmUPljHSTrFZSpK9xEj
vbYLYpQSKwXgwyEy8N3ZXRlssyZyD3Wa6Fe6M0SfE813zpPSjHdaajXvZC5qL5OBf1oJc84K0lEC
PZCN865EGfJjH0WWg5KNSFEOsqFls+7tcoBAEYMkiTWHf9jKM3+uT7CpjgdZqd1Vqvn5gb8qYvOa
axp/rm6yuc7xX0oe4MTuTf5SCBFNQlGkzPURYZkwW+eaqZirp2GuoyAhUlLJMlE+KpjjHzQ51N8c
JY4OvOtA2UI9Sc/qqnbPoyw2Ptc2J9UVwi37kkyG5jizGr4mTH3PdIUzgxmZlHtFVSlXoM/9p2Bq
xF3bKPFHZoTRhRJQK7Zae5uolGjMDatLx8pUz5pry2muMqfQqLc+OqKAEoZMqW6QgD7I01OuU2AW
Xxu8xDe57j4YGRA/aMkcz4zHAJ3IKmuCq6TRLgYz1VczLmyyQGYatYzPh2KoMCf7x4nwXyOLNyMI
YdCE5k6lebwOAVF40UxnbETILtrk66a2Hwg64L2kd49J3hGUXGBkiw9BF7SP4Vh3hVcNqb1hCEv6
QDYm7hnKPM3GqTz71kkmAd9giBr1gDCJNxjdEktrxuN0Q/BSd8kUTr8q5jIPR2+zh0ZG7Te81IHV
XBJC83cv+nAqzmHFUzGmc/EYzmVkOheU8HT6y2YuMtu53DTmwnOaS1BtLkah1OdfO+pTOReq2Vyy
jnPxihi93P+6B7gYt809QJsWIA1OBsJk283/+6tevO0qxeiqanrwi97dBKb72DtZtKlQ5YcW6N2s
SEKOs9bdrz920Y3/18culoxiJcAB4Wsd+rKovNzkXKUlte4xjbz+9Sf9pMn5+g9cClBbNLhpUmnp
IQz7JyWIdn7cdat2sr+l0Xt/lfZjITLvBAhbkKvN95I253Iy9M9OFZZxe57OOw5L3Tk35l2omfcj
WuPuoSMgdBvPu9UU69lBieYtbAxqbZfM+5rai3z6c7zzW4OC2yLjP8ve/w8zg//ZLGH3XMxt+Hp5
qf+DY4TZPfD2GMH7kj0V3yLmV88vM4l58DD/P/4aJKj2H0ipBFN5UpRIl/l7jqCKP2jgk+JJ0Ym+
xeE5+GuOoBl/WC5pUshfEYTSWv57jOD+wVM/G2lndTJiO1SivzNGmNVS/7x0cMlit8CmBAHQIqzx
z5fSq4XrkoQ+tWJo9yye+nwo03aNxrvaRIPION7p1Qe2ugKWp1ltEyvrV6OThvevbtZPBghL5cL8
JXQbWT8xnC4D5aVdKndkxMthaPZpBBFVH4knUbK4MjYAFOzWk3T0qApl98QDnY7bsemhrnROxuaL
NvcuS0Cu/PorIbFe3BiEFCpSIZQDc1sft8WPO5prBgNu7aTfM1FHWKbEDpUl4kJKuiYss8cB0Qe1
e2FHNL0KIFbgcDVY3L7brwdDVPIwurByvA4bar9NFKWOiFLLTeNLb5bBd5PQU5XsiYzqMG8CW+4Q
StBsMppheiRVqL0AutV+7SWuB4BRshGrRidTYk+QOFWQKES6J3SuLi91PwFToEBoehxrxYHpUT2j
Swq/o+YG7zQ/SOY1AZh+sIlSTrRr4GloBkbHUayzPClEtyoyNpp9pJWEEbkdEEC317QMbpkzBOda
0FvoCsyhy7dKTsdpVTtIuNBqKbI8S1KhfYOvZib030OSdUTFO2YjDBSSmyarSAF3Wwl7JPQVTdl2
YM5LzzFpDZOpWJSZ14xJ/y0thbMqOrv8FOhF269ECmNjq4UZYPswQ/a4aiqKoQzs6aMCNtEnfsLF
+2XWExsiF7VBcxQRaI9KxO5KCUK+jxm0nbvTWklyhZGp8iAYIAyrzBDANO3SGb7QeofcHsP0KTbk
CORgreyBfkPOyIRcS6oXigbW9LCpirZ6murOgNygNVW0TyxnkBc4iDOmztLmHFGZFUAHo53Kq7o0
6dG4PoFMADJ7QU5ZOz77kQ7CEP6G+pAzoYWj7PeKsfYDXz1AYisy0i8C4xPY9w7SSNdV8NgqqLNO
Dgirs4R2Px/Smi0Es/h68jv9a8V8/cOopDHMVQKf7gwglolXuwybPJPUkmQ9DrbyIXJVMMRDTL+d
H2aCdZGnPU2ZaI4RaQZhnQuDgRqFL5Sz887H/0n/tCVxz6ISMlZxkwkKR9CFT20J2ttrJ5xHNIr5
0Pmg04LWtPtb2VgsBleFC2Za3VjtRIdnat1bdc5zPcX5LbuZIlcuwqSBmAZbJF7D4xeQa5gbjXEL
zzYQF4TdzMRc3nJIWirYal7doU+kVZ33zM76eOQkCE3EX8XlQD2dZZWGf3tqbqQ1QNFzU4ukE2KF
xu/0OKeLiRytdD06TWZv1LwoioNlNh3tW+JB9C1tuKrjkNma8Iipvi6a0QxgIXN6G1fGwCDGQ6fh
QGTnnPzghHYJFT68lxklQtw/s4nbhIIP4aalyQ7At7uJWzFPmA7MjZ7kaHYHfZrUy74QXxvf96zq
rPUNcZnYzJpWA/hYZ3DugnH4bmOo8UStkvZlZdW2cvsVx2OCyEioWxGmtYkSax242TdVDpelDY+U
GwSK92xq4HBWNsh7HNds/mtsydc2CSix3ZyRNnRbkDEzkuyTGypTEzaS2Ei2DGhWWhFR6KlbGYIh
DqNb1a0/tkkMxKzZDEx1L+xhOitkT8hr7lv0aeALrrW+0L6T1Ts8Omp5LjT+AscM92ZxVkCCWlWo
uwJNoXuwNhp74DoxLPn+rCKtcK3nOlPMzDRuHZJp2JuyLbImL3N7GJKQkYpVYXOXVSiEOQRS5PKF
l5RwcDo1XZtVSLIYvHhy+kD2BAT8uNfQ8utNHo30KrLRXcXD8LnKtOcoduQ1rDCaUiOU/iy5LNX0
aBNrAP0bBWFK/oE31NIH6JVM57DBj7l4NPv0Koy0/VSMW+wC6reJGlWA3Rmpj7y0cM4IqBgwoYg4
Pg/ttr7E6aStkj6L7jVX3vnS/ODWpJdMerymv9quWwNyAwTEJlkLi1mFDIcNsU/9Aa+cT1IB7w3m
jtd1mN35lX5t1vlZYFdfuqE5C9RYfvf9PNlofjR98tWB3hNCy00Ikx+WfQt+Ri3TnW5mLngk/WPW
wqLWLQLRuhEgKIHrqe/cEhdDa0+C64/M4gaM3wq8TLxGTzlqUZFsaYJ5RP58D9oA1p8xfjSktnXH
hCaaRmoCLdqSCYPeHtxhJM1h0FeKna1b172W0fTQx2A/OS44bCsXui7uNSu78dmxge2FNMkmnd8l
MD0NgN6XaYo+WDI+CiNXtuH41am+aaG7Levq0q0br8/luKt9t7gAAV00+z5u4EDgFH/EpXoeF8Qf
0XPfu5IkUgEEGr7T1D2NY0ScUxXpnlWrd0oW7uouh4RVjJ8HbXYhSFW/yIFkbnK1q+59Zj1Ge6kx
AgoItFwVmjmRKQSYmGlnv3VB3a3IhHgAFf7JHYIL27mmqgQ7aVgXUg/ARttr2tKGF07RplCrs0TQ
5bSNT7oKsiwxaA3lsRMxlAJXNWETcnMakFEb75VQuSMz5KK3g+PYBvEZwQmP2qCXKMmrPod6HHRb
NanlFohCea1GqHAaaH75Ko6a/AJm9dbU6Byxhe2Gwr7zRRJeMse4EMg3V7Yq4ajGE4k6TMToOXtB
NBk7GXVzEBhtsjQePpZGnwd8c6XymqC+zWWDvZjflarW8YlR0TtPxsEjmsxDLqNPDMcPHSE0m8Dq
rA20nZK3u0n8gG/GimdZrbge1PrKQekAH09VpL5nY9URObu07O9di0Q3DWWpPSXhptK6XSnyOX/Q
3fFGWYVqcCDkgpgZ/x698nhoy3qPvXY877CVuoVTALZ31wCeW05IJMsomryqbN9kIDedK/zPJqwt
eNKcTVcR73vVGi5jXy2S8yzr6F0J0Ed2nDI0ic6CyjA8JmzRt9EOztsKhJ8+9fAT5wavQZqRYKOz
EyPyZGhnOzHZML9crLwtwVTiUuD+jpk9YVOqMsJiED5HyCMssKVadLSqLCOUTUy8y827XA9aji7O
91KpaIjqrQAvqA9n8LV31pREu8TKz0epnmmQOs4HCL4cx+wHkYzPoq/Oq7L1d3mnXPqB7VwNRTvs
y366YPtFd2zK8qvrxNVqSP2jk5oEglX5FjUzqPzqHrkGUaaDQQ3ouhdqwN7AOdRDkLHn5QU22zUB
uvqISjCtQKb/ThQcaM5H1egucC9xKEpl4RU6pzTyLZNqFbbyNsr7g4ZYEOI2LxYxfoFlllwR/nQl
ozoW60r2PGsmkORY/TZq/cYIvlpNeGHH4abP2jOrqO5zXl+ebnTQNPNvMN3GXaMZu94F2gRL66wG
wyorN3zM8b1WKqcZW+b1uSqF4uE0XIFYC760hjOx7ZsHtTHJ/mwm8wwL+TlQ2I2CA3Dqs+SO3DDz
Zqxrg2NoUUvif8vGX4lyIBsrF2X8rNQFs6EYM2e8bbIovu6rMZTekDHJ8TIw+LyjE13fGTVd21Va
lDHjvs62xxVZBuWtRU7ap9geEDcVSVB7o1o7Ryhuynfs86LbE+8WbpHoNQx39banCySUxPBARprD
AULbwLEnjRy5S1R43SAF6zRdWUU9PTq5zB4da6AM0JX+UyCcmLiWIn2ygOI/5+k03JWEDFOAtLBj
yHqaLvRez2CQj5WBfgLKxqzUkC3pATE8OCjYIuReOhDr3cY2vgSuwsndSX1m4xYZnIekISGKeqV2
OWJCDG93o97LQ164THcNBbKrl8KL8CGSNuHG5tZK2IV5ynqxQ1rDfhXDyWtlXd4kWWNVW9vIu2Bb
+kP5xRgmIp5UPoHXqx09aIEBAd1yKjeh1sjUQx4ryXHs3OoYu5VfeDBTU9iorkPeBhoIR+ymthlu
pFTdu64ZaNdFPlxFXEmJOB+dMhnQTmRd6HW6wh9ElAa3k2mxfuAEG5HRFDQKdx+tBGPFBCTjxiGh
j4pGdZorFyAVp2So2MIDru1cR60/cISidcWczXdLSZ90ZM/giETwhKnw3BVhzLNMWtlExpPfyx2K
a+VZyyVYqSQP2+sxHmBN1RwCmSnZGEbXE85xzNByGFIP1HdL3zoclBs4NU9+qEPshP+7bnvjMDiZ
Ym2krbRXqVmG31jpbevpnAPIgVfLYPLUyomfiBlk3lZiC981Y5A9T44zGSu7H9r2AzWJxU6VZZm/
iSYzUTxX6xOxNhJNifdQmUkagSjbx15NVIRE1GWMxC37oHn7vB+pT5PK0BBpFNVT6ZpMuUglBbUu
Yz29zwWBBSut7NpwlWeNLzZWU0NNxBtLvovTYHGEsmr5n7JecbERYB+CBOgAHU0MjtheT0BVtY3C
MnpK4NpGRCj46BygX+vE+fUGRUPhOyZwS4usYh+utLlJRNtdImrK83UYhOiA+kbNlG3ta4D19Lht
p0dTTcwbYo87dZ3mAfVI2enMJ93QyZq9gjaEME+OS7dqJMObMrbSp2zozU+h1JAOKF2RdYdA92kr
91VbPpeRE6lrpc78z5XeMVwbURB+T23GE54ZFd1nPFHSWoOUST+xQ8WzSRc1LsxrkIYrUi85nXSm
U34l78B/DlA+MUPXgfpSG4X+DKnGWrUGPeHmIBNBg8KCCRA9BWFUfgnGZLx10beq6FCgUlO6JmZ+
Re49RTCkQBr3uI+vK2cGQFNqRdhH6xps29hY5T1JPVW/BRubfAkqE3YWIytyVsJpHPB8dmgLQbqp
n/j8Kebc2HCA/XWz5Md2JRY84ERkxWNcs4DK0Z76sVWiAYwFuT3Ue3VKo7PYHaiZ4EG+YwL46afg
MdVfYAWIb3/8lHIaVFGWNZz8Kta2iNY+BW6SrX/7T5lV6xDkDPKNneWfEnCeauMor/fxkHPEp+Xy
4JBX8Q4qa9G2nm8YhSHHYTKt4eW8pFC/aro19VCOtl4BDrAMqqOsMY9tFvcHi3SGdxrz/+qt8VlY
GUiogM2F+n/5F0Wke6l5GdZ7jdNqTzRsQQUZ96O2cizZ4CYlUxEpWWHdkVnJCW+gZv2mxyQAERMw
2CVoQEYw7zwxi3HBfANsMo9nm4DNkU5b/JZT3DTEckX1nqXx5IzovEhrsSzn62gFz1icEV8p79kF
Zun1D63Olw91AF3QVsXiZS8+VBA2SHacXe0lgwwipiQBYNnQnQmoN2dDXIvrqnaSjSgaF91uiNAe
pC3hQKE46npqnzkgn73ILvsPiKHo7JH1gWRtDMiKdfT3bJk/eUSIS3MEv5gxM6TmecSrR0QXiooA
pK33gP58CFI6b1z+rh3v++D3n3lGN0wbAE/OsvTFfekjIgaACfPM86+sTa1JPFswQ/zdlTUbBnEN
4dcWTIgWnxL3CoDVakKrVunKloMpggGHt/avP2W+yut29gv9EQOcSzcZBxYa+x9um6InpoRXKPdz
x3mFu6slWAQm+9VkRDiTKclv8eMM7zgi/701Yb9kR5q5NAB5lja3lAN41qCY2U8WrRLGqwFBaHE+
Dwz+Hir8pE/+s4/BcuVaIHigI+qLaVcxOm6LezDfRyGzNVvk8WVrDsnvUQRYm8AX5+ET9jkbnN/C
X420I3TsDo0ENN5+m6OTvbWAqB9GZMVXlR9qK1Xxf39H5EMxnNtk0dEy0xePu+swv1Odsd4LxeY1
STmK5pigggk49ebXd/Hf2wAboY1pDokfHvelid+MEfRJuLv7npznZyuJ6ekaJIkQVWe4yjVp2KSf
6HlYb0eROcM7i20xR5zvLiYBVWfswn6GkOvHB3RI6VWZNZ8O+7JbW36QH0FFYRLUG19egukwf9PR
xiciKRAgxHC24hZ8GXS82klMTjrCJBZ1Ty6J2OXkyW41U5XIuZHAvtza35oO/s9Gf//fbEQcBV49
ZbNN6Qcf0U1LVBWjzNcDwJf/y58TQMXU/8BNrPJ4Y5NRQSqwtP/0Eimmg5dIgzI1vwvZuGbZx19D
QOsPVZtngA5TfqyIbM5/TwG1PxwmijZuIqY3ACG13xkCsjP+sG2yyC1Ts4BozBZLDTLbYnMOhKhQ
SUDrm2SkEU1E/6PZOiJGspSmjJGQeKbyaBVwhUh/GvqHzMqHczMgQXDOnsPyYsRacB8mDhMTQi2Z
OyckyAlPG7SMTCfyczxNcFjfxNhltnHHUGcVsgBpXJezZMns48+xMlF6Zand6jvHxviyMuxMHUgT
NDHJ2I6grmwhtJvuiApVp0XTkiVZFfa69n0hPH1EFeK5sR8KJjitPJKipRbeKDH+b2K0HzsicSjx
igiTwSoWE1I5RhboxkhvtG0vdSrjyenova77AuzTtrWsRB4Chg/Ii9QxLb0mz6fkmrDJyV01AcTh
jQP+g25XEdOux/c1UeCmof21Jx3kPscRMmEHb7LB08LBvTaCwf+OkjS48xHI3FV6wZ+DwFZ/qNog
/IiZiZNW2SDubF9iDDtHQX6tJH5+RNpWoaqtuiqj5MpCSOxDRAIs6KXhS+XG8UOB7fNzFOWS6JyY
VB5PcS1MNWTFR+1auqIr1gncKk8bFfqtUy94IwX+x17QfCqCFkZ+GCfpbVZlYbYmkKu9RUDokwIv
dOdDGRJU76HZdR8ZxnbXaSPKau0GXbajSNdm6wgUP8zPUhL3IdozaObMcpFlEoLsJyVq5QkyUHlp
OIAVvUivhKS3G+BOGAy9unG0eQMulS7/4seOqC8EITuMO9KACwa9a3yP474L18C3HH1d8rc6G/oP
U0MzVinHtV1jZ6HOqYxhywAH8ZvmF/uOHzPzMPgxWIgxGmirKrdJ/HJ0GT1Dr4oeiRIP4t3cQ5be
ZBG7w7wubIhFbdIYpXOaE45KoUW/YCIVpFypRM77W9YRkw4fL4S/zmu1ClYT/Sj7PGRM6NCH0GLi
RVBG00OIiuF7RgyxcpCKTb0XO1OeXQeplAxDrdS9HkvkiUiWhcawQKkehxRb95lmpGp8sPzKv2m6
tkBRaQzqIO4cIzDLp9otrPh8FBPeKtl3zkNOecZ5KrII0tNMRdIzrBT/ps1ohCCcznWiqo1Zwh+l
ZSo/Kij26Z+j53VKT7Wiqd+Hpgg+dH7JCAF5GjAbo07tcJcDI48vetH3l1oh7BbdukpntA6abKZE
FVqycSWztyuf9q+1lqag/zFTVgHlGaT8jLS3QgOpbU0GORC7eCp3ORnG7VkXMALZM35jrpRkhP2R
f2ISKNiBJr6oCVqVnq+QcuPlYRGjgBRSmvxEEFL4gpbKcCcsb2JXpbVcJobZHBRzqG8JraHx03Aa
+5b3uKDXsZsoX9Ie1TkxsmjpiozfgpsZ61/I9+s+95zviaRDR/XBBn6HCcsPCbyYXKYKaonhjfQF
e1JWMog7BTJVIfnvopSfEERO1ABObX3yC4ZcXmma45dUkNOlwqN5LjVCC9PBasmTi82J7HlLjowM
mqJXd6WV6gPHUzu8wGxUVecOU/xvAPpy7h6J0UdN0OPgSbIy60NpRORWFfmkWZ6tTM6Tmac6IbL0
h0d6i2mKHM3R2+vStRJyjGINKZ1uRmXuZVFI47xoKuF4Ctr3WzlMcOwyQydTuNemddfZybQagG+Y
O0bpyHObaDbYjaFdH9zJTdsNId7ZB1JtZPVEyEaV01wOhbFxA8cmcNK2/WxTGol91idtZW/CsOig
YvS1F7EFkrE9VdXnXu/5dx2jKhVapoyON6PZX0I3I0cprgMoMK0ZlKvc8cPAa8nq/pw4dfe5LfIB
jMn04g0ox+jJJxqtXasxA3lq0zQsN7TOMB65uZhHofRgy51TVWCfQIyVD6IuiufOyqdv+aioRz3T
5z0nZqS8HlNh8OQPNfJp0p+RyGOPhf/ljvaAKFiTTOfTqNa+mz0gCbjrvYm5jJ/rmsAu83OU+uMG
V+5ZahNI4JYJw2gahOOWLEAKgLobu1sD8wdui9oybgQXpDk8mEODubJon6LWojtLtJf7FPUNDH7f
CMkzd6MJg5xChRavJsI/mdpGpXMQna8ZpCdZyX3X2CatwSkygrXkNX7p0xpP131FDJNQoK+t/NgI
2h1Jv9mjRUtGOdSu6e4TbQRGoYQdzg4MeKhkG5t405VmdeGtQsjMQ2cprI4s5xjgRZMVOtdG3CJ7
yUb5MciRBiOi1UJSyzqLUUtRkCLjTS4g5z8LuP+NI2T3XDVt9fwfGNHr/9i2+bcvDebv/w9iMg79
f9d9/zpLYt/Mf1SS8a//pSTTjT9sy+U076g0TkAL/fcx0tb/MKEuYFQno42e0qtTJGdPRKKGhowQ
OxEiM86e9Z+WdBzu8/ESKB4oWYQahvidY+SP5SkJhy89Hc6jP5Y0zdRlDufe4ErN+x7vQ2Lvix4i
2Kub8G7x+8/V5099Vb5otulXQ6MEV76LGKA3MC5UJJdtT7v6onWZdPhZ/U5zjkmF6t5u42GFPEPu
T7u6+PG7ByhcLFO6xlH6mKMaJbos2SR/qy/6z41ZCNTCrEV3xKZyhEF0R3vijkAA+8SbvugBMGG0
ohKs8jELw92gF+d9oq1PuSf/SpmYaIonZqwb+E/VW9P3Y97+GBJ+ffGXJsU/faD/vim0gX68431B
mLLdKcZxxG/yECYuJ1G1yT/T87G3Bb3lTVow4CQ+WeyjcozXND7jd+D2P18HiAJ+/OwqCSytNG3j
CGYjIlvFxL0hvv76D3vr2ov+SEaGWe0P/CDm0B+Z7varQiX35rSLLxawijhRWmavHxs1Zxg4BUfQ
Ze9h+9765vM/f7V+bfwAQFlSQYCd9VWWE65A/fm0771YvI1W0eT1c4Gen19y4kwhe/Eek++t771Y
u0XLRclUFscGM+u20BR1z1D2PdPpW1dfLF6mDGlgNISHuhiCgf1dh9V7yLu3Lr1Yu3IsKgztTnaV
ZUiABh9/FPped3fSPXcWPUji2yy1IcjuauyJ+lwJs6ivWlRuwWnP4oxWef24mHrJmbSrwquYE4sn
ohH0ZS3vfv3lX4YeP9keln0OpfVzgt3S4Co341uBcW8d9Zm564oY14qm5N0WpLmGqg8NKuejynMZ
b26YhQw3jRN3a0orYZ74ly6WNMMRg3jPpjz6WryrQsPZC0QAh1//pW88BMs+eNuNKmansDw2qX/j
d0bB0N8/7aUJ5ebH3ygQAeCoRjpHs0QlYZbyaQi1d+xQb33xxZoG8tNQcTjyGIESvjOSyIuGxH/n
93/r4os1zQyV4jiDfYC7HQqBgVh7HVs6cqXT7vpiVZd6D4E3y+TRTloGoRmlAwds/fa0qy8WtltG
FmA3vzjmAHKwFRr9pTno4+Ovrz5v9j9ZGkvzu06i5+S4tX3sO9nPrAPoeMTEn5n0g9a//og3br+9
WNu6X3bhnPR3tHrKCSPEyKyf+NMuh3t6H/rEYBvWsbXccKe7CaWeyJWTzlrkRv34xMP3EKWuDeJY
2uIS++ZFGSTvUJTeuinz7/Hq/ZhDkhITUp+jiEt0DorZjg+VL8vT9mt7/thXl0fVnpa0WO0jDbGD
o9wOjb359a/51gOzWKm+EeVoakf7GBmQdQhCs+5Fl4ZUsa129+uPeEmI+9lDuViwlgJhmDm5c8xs
iP+pq9VnZYDQu7Ebj4i8yFoPSpDfR0VPoGP5fYoDfVcO5nQ36rVYqaPUdk0gQbzGXW6daVGII9pH
B4ReI7kO6voJo31HgnbxsS2igxMR56RJozlUZSbcsyES97/+Q974kc3F82MkMiHoS9WOvU2JZMap
tY2KKn7nl3jj6vZi21FtrMalQpO4IZ3To9ferHM199+ZC7519cW208PBkKWYxBER61fiIECKieuT
bsvS8dr1egodqHSPttI/6NZwNU35t9Muvdhr0jzPiBgu3GNLrPpKqPLo2+5pNem/Ztm4dI0wHrh4
QNPXOu+17J233/ztfvK8L1m+BMELh7kCmch4jj6YMq03garN8awlrJEehKIT0gZ1FM14Z4T9xiq2
5n/+an/QGxcUEbGTRwMn5QUaw+QMtbrpBc1grk/7KeYH69VHAMnrzBKl77FgWa2km17aXXpazWUt
NiEtr80kTCv3CCg1vsWEWz62fvVeFscbj/4S7pYJnyO6zjvRScqzUhSf0Rq/80u/dd8Xa5Y4gsxI
gwz5qJZGH8gPrlYIxMW577TdOy+tFxDmz56mxcpNQtk6+aQ7xy5J7U/JaKJUJ8JmFUZRfdvkZnFt
OxUAsaz1nU2oyWmXRD7OjSLHAhFL7QrxLSK6wrY2g4zzryc9DkuYK01uyCBSNY940VQm78lOs+TD
adderPqEAUhl6jEnDDfZOypidxlH7+X0vPE0LHUyOax83bdrjhjkvm+NQo23Yec+nvbNF+tw0vpw
7EnbpNxktIS7330AFeefttEuA7/0TpMKKk5xbGf2TjIG3Uop1L/MwTh7f86kfOvGLBZhjvjR7jTf
OgZJ2hygEt2lbtme9vqZnbCvd484aI2kMrm47ncfEaAHq6gyT3xcFouQiXvcY54TRzAp58hb1nn8
njF+4eX+uxNlLhZf1xG9BpfWOsZGn55XTh88Ga0d3li+UXnwxG20wZbbfDRS1KEOwMObYrK/uvTa
b3OC7j2NQM2HkJHG76Xx/v2FljoQJ2mHQYfxc0SdhW63Q514HXXYWk56gJfxn2owum5WpNmxNK0d
L92nyWrfkw2+8YDNOojXz4BWEvXgGlYKyMSOt31dhStDTYfTqjZjcTjz8SMqimOnR1yf1qWD168I
jPq0F5SxWNdarBFvR6V/ZMR5Q9DYLgx+T7P6zw86361X71XFkqbtN1yag/CFVq/Akr+jU33rfi8W
dGKUVjBZWgpUMX2aognuz3sqs7cuvVjO2ZRldWOP01FR1Ke8EtOqQkK5Pu0ZXKznxKlitRpFesS5
q2NIEaDlndI48TlZrOg6dZIUN79/9AfpA1kqSi8dtfG0774U99mtpWHIi6ajJm0XZGLCrA0T4/7X
d2ZeKT85CsyDo9fPioqEHoaV6hx9Q31GgdBs+rTIP5a2UexxquhezezxtN6TvlitvdQ6Y7BtB5db
HpwXIsg2g57WJ159sVpdp1DS1MwS/Jqc5xW/uVXj+p279MbDqS8WaxugtcprGhRtLO0Deqlw2w52
d9pWsIwzC7s2SabeT46Kn9a7DN6WGmjqO7flrR94sWRxXWhWLFv/SH54LMBlpe2l2fapwfi/VxE0
gnGdD1oQ2n79RL11rxYLWTWnvtX9kb/GoihctQI0WDhK3KSnXX+xlt2x9KVhiPgIzj1aS+CHY6Bo
m9MuvljKigbYwdBbPEiBhPDbhKPXNebwzmP01hRKuMvVZgCqLhSaLmXUbiLsQN40ackuq1V/m4V1
c4ZDA667BmW0qFzjuSk0Tn0n/W3L6JkKLVyCVDw+Qq9aOW2yJ5zqw2mXXqzspCzVUh2a5AikcN2G
xvPg1w+nXXqxrDMlLINeq6ejkWKYbiMBThZ5yGkXX6xrDK+DoWV1fESCjO0uD3KvF+8svDfWgZj/
+au3sOCnE+A1/Q9CNb4pKdVbUYIhOu2LL1b1YA+d5F02HO2+q1ecIT/AyHJOW2FisYLZ8NHXoK1i
9h1mFaoq2/wE/aA/8fKLBewEgoQc5sicfMKddFtvgmd12m1ZLF85pUQPOUZ0VKEGg73UdZXTdKSc
dnltsXztqUvTMQvoeA2yQNrn3rQDINaTvvuLS+XV86JVcRIGExYEmZj3jZUmXj6jTk+7+GKBylCZ
qOCD4TjV5BqKsXcBNxhyfdrVF2s0xBnUT+SDHlNYDt8GG4dwmXbO/WlXXyxSFzuqUZJmekzD6lkT
JfLd9/at+RI/Of281Giv7jm8AQASsmuOENuiK7/q2xWRXOldZff17WnffrFSgY60jmGXzZHAn/ga
OoXlhVlmnLY7vpi8Xv0B1UAM8Wja9TGkUtxXmXQuqSqdd7aw+ff72e1ZrNQw6GrFVsv6aIe58YVg
VDiwfSx3Y/BfnF1bb9w2t/1DnwCKupB61cz4kjiykzhp2hehSVpJlESKoqjbrz9rAhwgZj0egK9t
wKEp7s19WXut0t5q8ELoK9fzfA1f+yHHbkExn5TTqMZHDSq4vB1G9jfr1fB15Vv1CeTfQ5UrG1dX
nuELntllUQN0HmzLm+EF1clNkwWHoPFMNFwJtEikKRRiIXhLLEB+Eecr4J8zvXJMlzbuWLFooWhQ
9SEvWqUfVPg51MIvsSOOBacqBtZAx7zYAS89mGW93UEJ4bltx4AbCdLgvZbYdhSDMqVlIGnfyvHW
y8B+kXf/ZgKxLEF3EEVBESQ1mNsNJss9IUmu6ht4JNcAdK9BIZi6A63V00J2v0eQ0JfRASbLq1Wh
4lmAkwdcIyEYgoXngThWCw1Mtthxx9JWfiYKCIy5tye/w3YMlQi0rVVNgqLGaAuYflkATLW65gZe
v99h5ryvkCxo0rFNQEylMOss2gC8aXb1qkMB3fjyxBObpTEzNijCgS55o/RtGYvU63OCm+/l4vOc
NZXa4qBQwfIlIM2haqsrDYFLh+KYJsWs97whUi00Vyco39yLXv7p8zUx/Ppy16k1YSo5dm1kexNO
Xw349fxWPv8xvxnlHNosARdxUBDSg+R4vBmMHygNM2zO0jwZt72E5dAp/jiPELxhk18MFmaOVYbE
tnY22PZa6Q8rZlO6If3X70QcqwQFxbSpbArQvOMV5prsn4kJvbw3ZvleHkmS6a2fJdYG4S1GtZb1
Kab2i9e+XVxXt4JGbjG4foDUfbI9aNCrGaB9v8Udm4T4XdWmAP4XRoP4NyF3zRb53UAX0YUJmbEF
5V9WrPNG821DrmHjeb/x27hjlG0faW2bBRdFrXdpEhxR0/bcuGOUph2jJogJuLeZPEG04wBUj1ea
Hrr4LLxg1CQZdl2DCQvxQ7BeE0q94KS4Y5RLu1R2LGeoRwiV5OdXOOYgb/c7bMcq+9nAbRuWFbHe
voRjDMWM3V6Tkry0c8cudRUvGaZ59ONOMc0X2uhLGIAU/+2dn7/Zf+Pa0JWkzqZK1hVGXR7bXX1t
RNLdbGz/BNR9cHr7By7s3gVnmXEyGbQ18ANDg0Epmui8ThFf+a3umGcygCgPs/vA3NVQcRASShQo
8ngu7jyZSYM5o7lhw6PgNjrIaoQoWLf4PZouLguM4wDARTt2Ds2lE1RB+D1m2681WM5W/spnPRP3
/v66dZjjWnZQoz6GUKn6K4EEBWgxB3tH2xbSNgrqkFd8wYX744K0BsVW1Do1cINRC/pEgUruaQqi
7BlUJbCxt7/ypR9xbBdSpvtG5m14NGC5eIp3xt7zRnyX4Au6EpGe78tr5+Ua8NAGaBslgNpgnh5S
ECCgPe5VLAox7OEnPULgA+RC/GaFBnjjeb0cu244tE2CMTi/idEzWnnNQQbjj7dP7JLVOe9tw4Re
eKnlI8V4JgT20vZmauPI7zV3wU9MJAGYQUtkHdWavQdT6b0Wm1+bDZPbL6/ugOISUu3qjOSv6w8D
pNY/7aHYvToZ0MB8uTpNqzIos31GsUM8x/Py52KT/so1vXDoLgSqArYcg3rCAPLXPmlRPc3p4AeN
x9D7y30vchJE9qN5TIim+dAO4Fjb//K6LOn57/ktFMaM5RJr0ZtHAtpm6NA9gdLMc2nHci34k/VM
O/N4VkJ/iMGCdAQCzN69vfELfsEFOSkDWsA64POj5DMGA02P/KMhMwY2Z3Bu+Zlp6pipGsIORHUo
ZA8gZ8lTGb8Pjf309h9w6cY4ZhqGAZ3opjdoqbB3Qcn+tKn96bW0i1UK8KIky9TzApOUGAS34QMG
kMnRb3HHRhOt6zScmxpd9g0qULL9hBEfvyvjYpVA2JzN0HZZgD6xT+1e/sUmEJT57dsJildtWSXW
AMJbGpPyITUfE+5ZiwFZimNG4IoDdUOfFXWDi7JNcjw2GZQ8/LbuGCmCBWGmEXqBe8ofwDfzUIrx
2W9px0hlNdNVRoF6ZAq+JQanaoRKp59TdEFQei6DVGvQJdZJ9mcVgzdToY7nl+SAS+SF5wIrP0K0
dJdAWOmnBrVSUV8zzQsRlAuCUviabSjwgpIl/WeQYFK2ZfqnnUx6p5hnvTR0kU0YB0/ScgvwKwyd
DzGlN8zGi98z7eKaZJgumEkpxWMqZ7D2gKxkhqTflYjpfO9eiZhcYBPE5g1wU6BEbkGMdNtg9Dvv
68QPzoAI/uWH7U1Un0kzQLiMOf0bhV734Ved0OvCu8imHnJ3tVRTgwZ99hxU0EXgxA9Cgpnmlzsf
znw4nJLmcd2b2z0pf+yBXvx8QOwYKsZzOjDs8+aRyvpjk4h/k035NZrB3PZy3xj0R1OMzc2jKS37
ACJY+WdcR8GVl/rSbXEMNeubPoBqBQiHBVjQ++XnBEUiz1NxHlHQ7bRB1KjmUWkwXBhLQLvbNbHf
PXfBTSYaMEUERvDHjpM/wEL3FSy2ys83utAmm05n1iVdPbYb4OVL1dzFuqw8F3ciXWIw9D6b80Qs
RCRB1V/VIDTJvnpZkEt6BuweFRJiII+kWRVEMUBNLta09dy685J2+1Sbmc8lZAZn0CqDAvC0gvnW
c3XHQhmoYregN6i7iewvyu07HfZPfscSvTSioDJ7p4RCHahJb3U0PrMu9IxDI8dA5znd5sE0vAgE
JDYhOVMd1SiF56E4BhpDzR1MG4qhPJaBfiQ5DnP6xe9QHPscrKl1SStWtD0IXbtqC/Km9TxxF68E
zEAWqzUoCyUDc5dlIXQIO782LBR1Xn7OIZYAb5k2LWK28r9WsaX/rimqzH6OC3JIL6IXBfapYakF
dFAGzW9GCxpj22b/ep36r7m035K6sjYiWKY1KtCThULb8H4fZr8InTrmSSEKItIlpUU1ZkMOhSUB
7Va/XTu2aQ0RAUBgSxF0kDWdwzU/cxre+C3uWOe+t6DY56BLihf+HuyxeIgiv2qeC0jSmZDxXIVL
kWwkexz3iOibrpqYH+ovpI55bppzBWjcVDR726I30yygODd+zpw6BoopKtLtOpqKKDAyj6L9n2wj
ftfQBSTptpyAPaZTESgKQZWKgNqce7pEF5CkBbQNSRROxQLe7N0Gn2x5Lfy/ELC4NL8JYDDDilpy
MXAIJIU7SGwBUXr2uohh+tLw6wisamPWTUUl5U3aZ9+yGkobfms7xtkYkM5jXtAUqYgh4ZR2Nxjj
9gy1XDQS+LPt3lbMFFMUf2lt+8Tm3s+puGTP7TKOQw+2uAIsp1mVh9yG99uUJH4BqAtDApFgCsQg
Py9f/+wJiq3pknk+nqFjnTvQnwv4qUyho3o9JLxjB72bz34f1LHOkM+tQEFRFSvN6IHbGkoYY+Vp
Qi7SKIYMGexfqKLM5nyz3TGMiV/k7CKNBK+nMYFQD7ASUI+3f1Nkt15HQpyH02Z9n0xg1CpMukLq
tlohjc4iz8Ud4wQTVawncKgXa1b2D327gN7Mtl3dn/w27xiozWxt553KgkIgTB8Fjc12i3Hv3Q+4
Q1z4ge6qGXqm+1RAcfBdstvoWGeL3+kQF3+wkWBaoJs3FGSHnM0u2o9Blf18+2TOJ/DfkgLJHDMK
oI82InXG2knE35VgsP9xDsFUHkG3y/P0nQBj54ZskY5kMZn6/WxNITm5Mo984clwsVjo5Zg5SRNZ
dJEw4O4GfJXlYO1Qfo7ABWTRtYq6INF9AU7PXR2icZX/ghE3+vT26V/avnP64W5LTAgtqki6WX0N
hjLN56CnfgEScbxY1GuT1WHVF1lvnttE/7Sx/sNn48TFZO26Y8M2CFvo7S9Qmv6IY+b1JhEXkLWb
pAy6FiuDcRJKLXsuIXPht2nHhaGPaONxaWwxkxH8kZC3E9Xol1iAdf1lfCFSVi1UllNR2gQyyrzZ
vyBLevbbueO/eIUpfyihyqLhoCeoou1zuidX4Lyv30GSnf/7b0lLOvGq4WUsi2HT2ak33XqHpsW1
QaNLqzt3cIh23jbxMhbhmA4NhMbBlfzYKJNcI6K58AMuEgkCbRE14z4WvAogcDXgmE5bEEc/vU7e
JZjaIsCol2oZCtD9PnZndey1F354OKhuvDx6ZesNOiy7KUSjP9A1eGxK4YVrJK4gBO+T3oq9R+w1
i+dsHm+TZPRyK8Qli0o6taO72MKNiwAiS+3y3KfBd7/jdi5jLaZZS9roYo6hQCn26H412q+dA2mY
l8e922qvg6jSRauj9SMv6X7YxFDdvr3180d75SXl9OXqLIFqPZ+CoZgkydQxUzP/S0HDCZqwE1SJ
k9F2B9GnnWfIcWac/91ud6jClI3udRGsYXwoOzSrThzA2PH49t9zgU2HuDClUcycxKUZi6Fllv29
h5rMH/hUym/oXXP7pU/1DD3cRVRM3oL/DoQvYB4hw9eFMDq+i5mK+kMTBmZ4hyq3kDmKc3bLp6GF
4NgSRhAfzARGG3k7B8+lbquusCN5Xg20TO+XcmP9+yaYIns7y3rLq6ZaKSi/I9BSv/0HXvAcLkrK
QsVmg0DzUNSQUwam+9u4XsvuL4z0gSL/5cfhJZ+jGoLHhdRQU3q3ZorwP5OgQfrDQbB85hHbzBel
oGZ8P1ipO8j0GrDILcpEXlEXRlFfbsFU7RoZ4LKLtoQ8rBTfMUbq90a7/ESVqvkMNUNd7K058kxB
v3C5kjNeiEddYi7B5VKOfNcFa0abnaA1sxIot0LnCulMAKVMv2/vvNZEqXAwbaQLiKIds1CyI2R/
syuWc+liOa+1DmhveUt1sZHBfgo7pk+1rYzfd3XRXzQNwUbYTrqwotbPsu+jmyaw7R9+B+P4yJQt
ewc6NFNEW6lygl2D6dmv9wIv8PJKguI7biaLe6PPnNxRycGIHfjdSZfVap+DbafThkPvSozXZHOX
Y4rcj8OQ/FLE+C1IIil4vbVcNSo8iclpldyzQF058gtX3kV22XLq5xJc+kW5d8mBoCx1zxqQ6Uf9
Wl65kY6o1f+TP0Cs5+XJ066LCXjj8Fj0Wf93K82/c1/KO7h4DP3u1fonKFfL90FQquO6kg0qHb29
g6iluQm1rT/2EcQUJsh9xvkqwPVel5S/qzFRP+Yh/teVg7hgN4mzSZkNUQh9Vl1Udfvv2HUzZBzX
9dbrYrsgtJRNfQvFlbaYo+bjHun6mMyAl/st7riTnmWBAGk9vNba/VNX2/2g/Zh+cNFefrkomqFq
v3VjESfZyabtexAx/PTb9fk7/HapWQA+ZYgL6YIqrh9w8bI7a/rpyp278DVdrq10DxVqi/DkRiwf
CHsqk8Ar6ScuBK1dU1Uqm+ki0+Ezs3X6GDCxeWX8kDB7eSgY9lyB461QQYtW5Csblwewazz7nbiT
DZW2xgR1iyJaJhV0RWre5ZbDiN5enWGLr0SgLvyshmDAGEAlsiAWhdygT+YPYiPynUmS7h1UHNRX
RFb2ytTABa/lIq+qCjxLUAlGYtQFkEWHdghE4xVwvIAKH97+ey7cIJeGSjMesnEdhiIOg3fIS2/H
cfdLjxLnmYvqXg4ZQXDUsDn52qLm8HGFvqGfr3HxV3Gi6rrt8JnB1RscVIPKN2S1/N5/F3/VjW2z
LgGstpkDddMtoDxmFf/ud+TOBUWZNG7qsldI19nPuII08DpAPM5rcRd4taiq3EiL/CsdA+g0beDU
1XPimQ+5yCtM9QSatlYVJGje75hsx9gn0nW/rZ9N7jdXuZO+s4tBQwBKT98GBNMQm/XzZi7sqkRM
lLXr3BWpDqZ3RmUHtNdHv3vuoq6qoVwXzO+pgkfxETTff7Sy++p3JGer/f1IaoWuEcfSkOFlx6ar
fqgd8ux+izv2qZdJl7YdkLwQ0JOuafWX2alnfO7CriJw4QdLA9elJtPe0Th44hBzvvHbufN+mHEp
Myh9ymK2TJ024K+OTcM9P6djnpUIIWsErd8CifF3VlfvpWZXEq8LztbFXPWJmLt13YYCAsTR7WKr
KKd8YO+8TsVFXTXBAvK6FQ2YsMUb0VTBvdTDlZfo0s4d29x0u0SiWmQRDMcujhMM2EfXhEIvre0E
drGCYBtP8U6QWf7oanPfbKDJ8TsTJ7IzNTS0oQM3FCLacvDwHMbKMx79D3dUA/mfIIEbt4Z9TShU
tstvfpt2DLMFAnIO5YxrAoHAXB8grpV5ngd96VDKYank0DRdASWoLB+msoN+y5Xs8EK0EjlWySfa
0kqmuCNVhkiFCbv+O1qhIRS+L89+R+MYZ7ZC7ZuNrAMQbepOARePa7Jov7fTxVyhjp4tkPvsComK
WRCX97Zc/vDat4u4GutdbpTgbWO8fRdt8U3J9M+3l75w7C7aapwqDDtCYqIYkG3eT7HUB4Gyzn3M
ds/NOwYqFLGrXkoELIuhpzDh8QeICvrRtBAXdaW2kfSoE6ti5PYm7scayJGu8fO4LhUUhBVD1NGq
oZBVctumR1n7zd1i7vClJdkxaKugbeoCMCCSd9J8ntrGz9u6qCsr02TGxMxQQEfR5lyzRxMGfs+b
i7hqplnE4QiPiBrONxATfWjG0S9acfFWpqWMJVs3FLyzX+3GPyVj8/3tS37hjXDhVtHMo0mN6twi
mqDPmUGgTSdXTuRc+nglpXPRVtHQLm0/9EOhQzIc0qiOPrGQiFueTtmRJ+UCgnoSHHSlr7UxfnmU
137SeU6Tee8bw7gqOj1t3zazYLa37ktxshlr3vcN5Ef4HI75EEx7l4991n7KdoLwVbHhDzHy9VMq
J3tANcE+tmHZ37ad2J5JH0/HqmGfIqhxHVQ77NDzzNqHCfPsedsO9jiagd82wwh1k2XhN2Ir/1Km
D27JtpLK74n5Va7/LWadCVTptmmDQmGafuyy7EdYhl5DjhAnfWlzPLFVHBA5FBGZ+hwzSBbqoaNn
rPCLs/u3jWdDU41Nijs2GSSTZGd7LkY/rhziIszmDPBpAlb3Iq0qUIlCjWpL2vboZx2OL+qErGjJ
WllsW3hiG4UQasb88PbERZgpNUMOo1m7IuzBVAnx5Kcsav7x27gTMjARLpifTPqiCvW3FKqIGx38
yJUhtedcFj32LdS+u4KJ6kcV9N/pwv0CBRcBtmHeMystjkSEyXTTstOK0sON15G4GLCGTWE5G1aB
aYqqe0pU9xDOmblinBd83X/YplgwQ35E9YWgYXe7LVt3twMsMECY6NCyODgGsUzyZU78iPuIq0QY
KNnWM/odxThTCCdbi0G5pA/hi/yO6/xg/Ga0tmb9QAYp4RLoLVS2pzwYlB8sFGLhLxffNpZOZY9U
cG6aL0G8mKOudz/ZLuLCnrZykBTMyKKIyRhB2orUeZP4TfcQ4hjWvqPVQGjdFhol57xsaQd6bvbR
78ydIBwavuPU9ahKqEB/a9aY5tkEkXGPxVOoqb88c5AeBxHw1KqoxVwirX/Y42G9clnOz+t/nl2s
fbaK3y6LAViD0rqSAMeVWwxFbdscME2gD3pM6X0M+cb3qpJe4RB+zXnkGyhObTHmZADLbz7X/T0k
kn0CcqzsvIMt2t2Ab059sUFFOY9kukBYp//09gc4L/LaIZ3zjN8OCbIEcusZBaJty27qLDsmgt+S
rPsz3K+hAl6XwcAf4FitbJImmvYYf8DEyXpa0uanTGTzFHQYvITAevi8L1X6vgr5FOftTNqHCCwP
Nu9tpJ9iqD+rfAiXZjuEkIb+MZuwu4Ybvrg1x+ZBnRBaApRZ0YS70fk84DWFKPvw0EB4ez30Ua/I
zRjT5m5AnnJbszF6iCGp+E1uTfSO6Xa7CyCE/EExlh4B/NKHtz/L+Whe+yz05WfJaNX0sw76Ymdb
cuxIh2Ej41V6xfdw3MVE9jQWMd5hG2XZTbLQ7rBlwGL6bd3xF2D5TINJGQUetRmSx7i0R+hGN36r
u+A0PdI0snJA2SHElPe0VxDpNl55Rwpd3penDrnfaAKyHqkvWVieQjwC/KrRFXd04ZO60DRZ1nZL
GemLaF8OqiP/ljTwEgDBxh0XEWYCRYEeVYHOMFwVGYscrG1XMqZXSw5Y3HERZB7GIFUSvZcK8pt7
TdeD3CL+fu16L/gLfsLxEJ0E9V6s0rboJ86P49S/m7fm2pW5tH/HxsHFBbHBde4xuceXew7m0EOr
wwjGrJlPqoL9O+baNBFCcCX6QqeJ+dItzVMUTPKrl0G5sLQWlE09AVFxgW5kCOhb9rWagCTxW9yx
1gWd8FXKBTs/T04w9dDx4MlraRcNVq/xPPKyDz6gCp7mgogyZ9x8f3vxC4+721Smu1yoCWVbdNMq
40M1tOQmDSPxVWmQhFiWbg+rjbrT2792wXbdTljZG1bTmbZFudn+oMn4bDrmd0wuBcGmasEFpvoK
u9XqgIcvO0zJ5OkZ3F4YEAMy3cQCy4pJ9HnJUFEAXfo19a8LX8EF5XU9akByhGlB6e1UduN7buSd
ivipwawcTWufEDTNXAjbNoxZQkpYQFuV37Iqe8jk5IUYxtqO64SwM10g0XVee/4nJvVdlSXPb9+a
C7GVS182z2hZJ0AiorCnUdqvo0HeE0CAbmVrsz+qmLef3/6hc7T8SrTgAtgkuKMhRJ51RVYlUM/p
UiijQK1d3k47We7lpldg81c15rwkLTBAZr42iPKrLvDKT7vt0CyRssZz36OKPswf1mUjn9gUg8Bo
ruTNNAU2B/wjOzSyAQ9sUgUHKkXznErWPPR74NUixEd0XTyBd1lSfEQZ0m9N1/7VDl40kVjace2r
tODKbNEmiFl/0/aY5ZVj/Pfb3+2CW3ERdtlGtVI71t6D7aOIpigfFuUlQ4GNO55dh/vaQGgOfoWp
92WViCNv0unGa+cuwg4lazWjb4cQ0vbk0Nrpb7R/vWo5aeZC6zhY8sZ+5KJoagrEZDpPedQMV6KZ
C2fuotZsKOpWVVWLhu/2YwnH6bAvre/OHWcC9DYNwgn+UEz0Zp6C71Mze7F741ScMCypa72kK75n
RngMBi/1zVSJTwsCa58P67cscJ7VMnR6a4tqJdFNWabJAWyuza3fZXGtM6NhxAR8xGbG4DMUC96p
cN6v+L5L39Oxz2ENt62P8cDF217fqYx39yjxX+tWX4gdU8eIukzVGimAKGoSN6ckBcMyWO2q09Yq
r1pxmrkYs4ixap+ZbYtIg+Ny7T5hvsTPv7jwzyGR1vB1btDrGJ7Xsf2+WXXn9U1dLHwn+oXqZWwL
s7L6NBtlD5jiqfziLRcOv8hGQdUIN2ZZbZo3cfauI5iF8Nu6Y0jQjs2gLoL0l8bqPfxmjbueeBEQ
4Ws6lkRQzaUD9J6KpAFKICMiJxZvv9/OHUOCxJ+a9YpCCkAIyQOnXZYTFVyDwV0IV1yMnQ5bjYwo
acHkHObBnPwxleZIxv6LyMTi+Rc4pYetjjsU/eO22DEVOzagzG+bP/0OxzFVDNTQSQ8Z7EjIL+At
loe5I9dGdy54GRdolyTAwmfVhDBaiyEHLnnNy3LyKmunmcu2FXZxsBoLJHUfxkfop37ZaOx3Ki7Z
1hwrSg2He0z3+ZvRN/3C/JyLi/laQhScexARFmLV990inttuuTZXeiGgjZ1rMq7cTDMdBbjn+7F/
rwfGvlSRrI9KShCTElGDCyqNTJIzWdPvq7WlXyYfO7eIR8FKjVh7MKXHgBIbED1DR/NfryvqIsJ0
HIGWLItwRVPKblHviG8nNVs/23IRYb3OOmjUrG0RBPRuHkuZz5lvZONqCqYTMCGxJQib2jl6bqmK
j9TM85UI4cIz6xJxpdWYJElaIwnTa3aX1lv1lAFt/a/p4JQOfofvuH0em5VYNeMvGDuTS9uhwidX
z7N33D5UsOMxHhEPD0n9T1/yYgHxoufGHa8/L2hUN6Np0e9Fe3MdbkWbepGDp9l/6LgU39OxsX0x
VsFwoim9CVns+Yq7ELFl3gfa9IgRRn5W16bVk5a7X/wROXbK7NwtSwVTWpIRrDYgQxB/awuog9dl
ccFhKt6aMRZI3SkmNQ8mtZnKBWWV531xEWJJuoWmj4e+aNL4M2mWDkl75sXgnGYuRozhlW10g9pY
NYTtIaaBzJNKX2sqX7BVl5JLdNxqe478KHgz7ut92u+CtqeHpKWBX3bpgsSiiSZi66auIHGt8wlS
QyS8JoVxafuOpVYUIF90AlvU+MdO5pCvH0+6XeXHph7mK9jcC2UxFy1Wk7IDDH9EqZ/sw4nv7XKw
MrQI1nCBFsa+2Up7aZLgY9OXqVuyLdCyjgB2zyrCHrea9/e8iT2TExc/NoKVtut6pOJzN9wq8Xc6
ric/C3MMeN7boE6XRICEKbGnOQ6T20CXX7wW/w+AbFwSqKkgbSsnpg4prfhxDVefaf00cxFkGCVY
dL/CN5SU9gfCJnkMIvvNb+fnK/VbJi77rct4uYtijdMf/bAtYO3KvHTNsHOnPEH0NLV9OqGwgkHy
uy4up3dxJ/0KKy6gagQ8OpaQcy8GUy75PGXf68h4fk/HaAF04gtlRBSWT9n9Co2D40bq1c/duKRd
ohsZGxPAjGmyftJ0EScoV3m2Q11AFRvJPnKCtATkS9W7Oh37J1NnxnPrTqC8QbFqMASNs8Won5yu
7xW/Jo9wvhSvVHZdZJ9dVEpEJHDNNd0ntFozdML3EMpskJY2d1KF6ZWY+1c94pWfcsFbzb7uJEiB
sNq6rsvTpirzlhF+N5vJ3icjSM6nav0nGjLTH+IuiPOeMJNjWtvc9ZAHehgZTW8gJUVvy1HwQ5iQ
+ilKbXzcLLEfM5AkgZaiDO9A45/eqImIm9IiLzokBlTkR7rty6kqy+hmyYbuJLO5JHmjp/iO2QXj
zxNYtE/xvn2pA9nfjGJV8U24qmE9oH1e6tyuC1gBq26gz21DoQ67TkE/H4HwDD7QcgenHwQVToSc
Z6cakP3d9pMYgJOvd8ZzXifdfZMOoYR2kk7Lb7EN+8/Q3UGDI0T98yunZnvCNCy9ZxyBDiFseALl
q7zyVF1IbF1wW72nautbPLUgbygo3Y9ylFdCtAsvrYttW8DzkgbhiPbH3JibFEN7kJrr2CkJ5ure
y1u6ADcamXFtG9xRyndMfGjyhxqma/ihS0dz/rt+c8UBiwXDl0LczVh22NdIndqlH3yG1NLMlVPs
NQgtNFLNogcbbv6FxNRrVAUru/kC38GZsqGgaNotuuvVBikx3E6/bMQFskFhnCtooKKCMxt54CCA
PC3cqJPfB3X8WTXOYoiGATA5quQhssmjwYS5X5LmsnclAWMCRVaEfkF1l2ayPqDe4hfRcxfJFtIO
tbleYRp+MzeRmB8A4PECWYNLm7+8iWQGZj0BgLjYqg3CngGpvmRzFT+/fea/3rn/ul/uQteArk7Q
mkR3u4kr9j5CXPwP2tDRcQUWL9+3knxte7MdpoGo2wjO8EYuJKoPOtzSeyGXtcG/xL/yumDc7Vsl
XSDAttA3gL8r8RCX9LsZ2/mKw3j9UeMuli4Ny2iOMT1c9EEAEXLKNwpuVHScjno6t06phgCa13Xj
ruojj/olRXohCl6XDyqpn/hKQs+1nYAoi7qFnkURiqXaWwRbPdJTJRMvK+Qu96JEnYcgAROYozFr
joG9GJii1avXxF3uxXpYbVIx1oDIJyKgi6/w8vWxVzzEXWhbUy/L1DF4J5Wp8FBKhld0Xa7lWhct
xUlaGPSism7UKJHHm/nciDW53QAlOgGJbHg+opj3sEGb6UO/9pAg6LvuSfLR5JhFLsfDkHT2cR2X
6Mpdfv195S4Ubol7Xu32nJtl/C9Tg560GmSAEulqrrxRF6zFxcPNaPIEWZ00IJzotwPBDC5ADJXE
SA5P5vZQq8EPHMddcFy1huW6JxkKvun+MONPy5suuvJXvP6OY9Txhfd820deWsOJBdig0hHSlrDl
dEEpaxGI3FrrVWwCZc+LDf4vsWgSZxbYcAgGpadMJ9uJtcGXt3f+OnFWyl2ONrGnywpIpihCEy4H
xJ/gyajnGTRE0MkBYrwzd2OmO5HvLN5y6DSOH4IWzKVv//ylg3PKExTSB70dGriShP4tqvYWjutK
2nBpaSdWkNHGpzRFkt/F9iPbIG4I8T4viWScmmPpndaIVTW+iTQryNWm6cuqrhbTf9UhXnlx/wON
W+ZtKwOEOWojHUQZdZl+NiumwXLBd7nni0zUj461pjyUC8rJxyYS5XBodzLdhcMe3yZTGXyt5hZ2
MnblkZYRfbcBxgTc/8RzCOXp72NJiVfFA7PCLy8oScKFgdCjKcCGd8Mn1YEfo3ryuiAu2IPtEA4a
tr0Ci1DE8izeeB7sXsUU7mI9IuAY9jpKaxyzPXSb+hLbwHPpl07lfwPAr1PXhHUBEqT9OE1aPKDi
5EUdkHIX68HNogPWIX+sMxk9TWsyfe9a1vr5Gxe1t9CBjoHdRJHO9pkLCRbetYs9wzengNVXUVIj
8gXmoDk0K6Yak4ReKz1fsHgXq8e2LF4EsufCLnQ7rZTOIIGsrjjKS4s7Lp6H49DqGFO9Sd//3NDz
KzHO6BeuuQA9RJ2r5SArLOJgCPOUV48TIR+9DMjFvtklBtBLIaTdRH9f4pFCo8LTOF3wW0KzcRdr
1xQlG6pDNoUHppfF86Y4/ptB9mCtbNYUc2X+NlTMeVRF88nrVFxEE+DBicHn/D/OzmRJbpXbwi90
FSEkQGiqzKzOiXv7HHui8O8GNQj1EtLT35Vn5MKVzggmHnhAkYhNs/n2WoCPGf+gRPO2Tfv3fk3H
z1fDujaR4dSiaW26Qxq34jjGwnNdcfZLgVp+pKt5INOq6Q62ue/sOPkNuMtMxx2LKiiGBnJBpfmB
BHmZ0a7b/Oa4i0oVSVhbnJHQcz2RM0MUfazmZfLb7F1KClqvcc4WWyDRWZ+K7piOXhpKXLiQVL3H
2C2LoXhNRX/ft+vDRtf/ec0UF5KiTR+rJVoLaNhvyZHyaUOFubB+51oXkmqbfm9Cgo7XO+4YlOCu
M5TUSyoMw+Ish3QfkNDU+JxzsYbnlVbhQUQ89zsWuphUNaD6vlqqQA5Nmd/DCHY7zkCH/YbdCVCV
iGSCa00ua9W9Dcz8aum55yx3IaliR7Ui9HwQQ7XB3qZRpRJ0g+ckd1ZEO+8RR3Fx8Trg0QMjrXro
bFo8+I2Kc6IVncJOX3bl62Tb9akKS3FgZrulh3ll93QBqTRu4Cq3ovVxfbOl36b8l1ev3coLuOyW
xUBwnIiVfeB8ln15q9732s3IrbzolqQhnAQ4HtYjfcegkp3VUaqOfVuLV+vCf6naGNnnxfI6mOfl
MC+937uqcMsyJux0BSiX4rVt+Q5NxH05KWuqo9+gObG7cUPsNnL1mmHQxmKrs3pWfquOy6oFBF+5
pwJKKGHZHeJgf7JxqDw77kQuN0qvKqDqtRjKY0fnA/XzKefCxdXSeU2QCCJoOudVVpn9S1z0Xk+f
wsXVwh7amUGNtuuBn9Oy/9UaSD74fUsnbOeVFzW0wdXrqFdlZkJbPaw4lfldBVwirVqbwNZ0QOvT
umQk5SeTz5tf110gra65VtFs1OumGsOsqAJ+mCfYlHoNjEukwXQanpYWA7MPzWeYin1Kp8JL+ZAL
l0dTbdoA/9M44oFUf6C5+VTQRPstxLETnYKYYW3CBbMlivHEGDyt4Mb8xuSyOv/2ZNXigBR1ocC2
avH4kId7lK1i9nv6EbETnUyZnsM3Q71Ogo0dujXGIbIY2I3Yv/z8F3IiLooGR44a+h1pIKuA5Bme
DIesF9oed8gXeY68s79CxCBdaxIFcoJNF9BjBY341fOO5xJpImhTPmmtXrcLM4c9Lj+MpPc7SLo4
WjQTvF/rKJUFDjJbtTwIkvoFqUui1bHqqhbP7zKB5B/qp9L5YUpW6pc5clG0phTLWhdbKgPb6UMz
kOTY59snr9nukmjJVNIeD514ZRfjKS/tqyExN0blSubbJdCaqIZQWbcGElSBuaNjuz5WeTw9Lnxi
/yJTVd15/QT3+R1C8E2uliGFgIA6BnbboMbiCXcKVw5tK9dE7LjmSXiLzU8VbOkeUF528uq5y7gJ
lYom6HDIzrcmPE09RPQWE8Q3xv+/6ffCauBibfOeqFLPCFUkeKtjGIbtU71V/LDWyze7Dlh+wshK
aHeW2ZrPbxM6vNEmzI9bevFmT9X7YuX83m7NcsCzLHiOdv/Qxkwf+p6F97Mu/tGzVh9Y2T+QaXgz
VpCRCRkoT5YsxZmQpgLZJT77jZWz7qx2U3hH2XNZ4AdFtoe1M+8/+rXtnA94FEVCkEDIrYz6Y5EX
bwHS3NK/vuwbL3wFl6PbK21KO2+4SdHmLCw0sgym541vfK1x4WxWpodbSRinMu+S80TFhQ72Wxlc
38vJBEXQ8CqVeojXMdM2DLpDR8fGr4ZIuCRdmq7VUEQklZB4nQ7rnH7Fc7/fYu+CdDGZBzIni5BU
hYofp6VcywMxQXLjBH9lo3XFychA8Vi4Yk2uazUccoizPKxsrk5kUrvf4uASdVFho3KYeCoHHkrd
G3C2ovG8JLhE3cbKfVs0Kj4gGMObDAX0kGexaaeoX3LCNcKs0g56F7lN5T7xHsJz2tyZwIgbz7bX
pr0TsEmUz5pCy0+q2b4fgvDfjTK/jrsc3bovWCP3DhEVbcfGnMKu8NynnKz+vkOyM+5aBBSldwxv
0Sh0ILceaK89q7sYF2AGUy9VhS+6zNXRlrO4G6N9PDS57Z6itqiP2CP1NzwVhVGmB54/rkkXnPok
1feVxn65wEv4xtR92diDC1fDLOckmXkX5zLpwvGpE7V5Slck27JyD9WpEZr2uMuo4fOwDnlzAEYe
LxlbQUMdI8LLJ7zXlcc6Tvo5Q7Hx9tSofbq7PMGWWViU9T2poQH/97X/5UhOXJoFl2QyF0MvpJli
c8qjKT7vxvKPMEpKvLaXxIVYGgrVfb7GQpaKfldR963vuZefBU9cXai8aqByOTTYuoqWHsJ2YNli
uddZP3EZltHu4AnGWkjVRp8YijIPc9h9+fu4vxzCEER8vnNBUmmCtKZIJOAOfir0fo/yn/Ho0zgM
wZ43bqGKFatZpDKkwat0nO8J0+/9mo6fN40jG6DGBKfNfo8+mWGCK80y+NWniz/AwAaRsOsxlfFM
39fd+tggWP367ZyfFh5HA20nLJm5eJs30bcljfxWY5cJ5FU0xiNB02O0PVW5+BVUiVfTiUsE2qlg
0JFC6MTM1AeWTFArhCyWz5AkLhJYlP3YLloImfK1PuYzOGnb1zfWwGvz21ntaZw3tkUaXVoBOius
mx0CO4nXJExcRCuF92McgiKVZM/n+xzidih5pR/+Piwv39uS1Nlc6RJZiydogfsmX+7XpgozmuT7
Ua87VpiKpDfutZeR+PNgnLjsFVQoUVZLZ4HT/IxUwgqrvQIq+aQ7ch7WD2G6gF4t4Dzx95915YO4
IJYN0n7f6i6RfRd+TU31hhPilQHE08jzNUFAvycqgiGRBg+OGePzm53Vb/26fflKv6WjIJQFthSW
M3Jg9kM3qm+wzfU66iSuKBlPiomrKsK+NLb5l5kX5ScY3Xr5WvLEJbJ4RNPd1ui42PLlCNG5f3qW
+LGboPafj8peLVGX52i87neRnVMKmOzv4325Ob00K6PnLa8xLaICvrmyr2L6Kq5o9VRW1XIfw/Iz
03Ff3tVkDu5MqLob8XYlDlz4oM6nwoq1T2RpGPKYfZmVjfqV2FgmeLk5Rnr5+Pefdi0CnC1Al6nA
PXRO5NbV7HUXjOSgg8SPUktc2iu+aE0XfEnkniTgnvuLiqoN/PYBF/ba634GwlVxZNi0PqpZj6dx
uaXfeWVcXJanaoth4EnHJUCKs7b1vRnyH15D7qpusbJYagjuchmLMj3uVfq2vbhH+zXuLA31PPY7
nTlDZgGrNW6IxQfwN+rGg8yVpz0I0T+PBAbRjWiqW0yXlIZtZgo2/lOkLH6d2vFLS/rt1Nb7dEKw
zFlvl+kVDlt+imKJC/vMIhwtJMWYRKmSOk4mru9opKnf3uwiOfPSRmrbEybJlsfY9EP6Zg/b+NaV
4soG6kpS6agYYFGbcJkOBSRGNl4doVGNG0s+hPbdjqciv/Ni4nL+KJLdI4brl+SEju8ZH+3BMt3d
2KCvxIWLLJaKhE1VUS5ZkYrTAN1EG/pdhpM/kMVJkW3ZJyYXMzypLv6h5lu1GNe67ezGOixRGYzy
ZxmO23xi0RY/jmztjl5Bx92gw5SfAfZfhtzOh5Y29MjgDOzXuBNySxDzvm4oRmVd6wyZveAxbpLd
s/XLgP12lFCD6YaFYLYkpIW1b23JPRLQ3/267uzI5VKiSL5KsRgF8E1uI4lXP7/ancS1VpzTXau6
wEI38jrMun2+G5rCcxV1ia6hn1C03u5MqjEIj7nOUQMAB2nP6eIcpllv263kFmO+lr+Sha+HTqFS
xmvMXaCrzVFionmDuahNNR7CCZQozynzq75JXKxLIzmLxVFj3JftfYj8XTZR6nk+dMGuzSxDS2rD
ZBkG+eM0dD926B77rfAu16V2hpcn4PIynbbxMV9Eewf5j1tVmZeAeeGM6HJdSVSXU4TKddylydeQ
krPtxy9//6SXSH+paSdGq3FCHavYI0nrOnpnbGgeuyEfHpStK79l3XWZxBFh7UMojONdrgugOJZk
sJ/nh7/3/9rQOMdniqonwpqAyphA9kex9o5V8S2p8WuNOwfYeNhFE649Gi/XKYP04xM3u989izmB
GkTIuwSsuMz1EK4FK/Lt8Pr1S5EkLtoF/ionUMVmshAQLWr0AUSqX8ddumtmDFOGt0zCcufnUFVf
6ojduJlcGW8X7soLReJBo9dxLd7strpfyC0v+mtNO9votOeF6YoykrFu2dGufZf1beDHESSuoqrO
izWpaBdJ+LV9IWVwHEP6y2uCu+xWZA1jfQmDnjmFOwc8DEzWKrof/Vp3dtFliXYQwC2VEzH/pExj
lgNy87svuPhWN6MAdsH1VuI5wGZ1pVRWAqvzi3wX4GJi6qAYslAJBewug/3u/3bb/Os3LE5w7n2i
hjFdqWyb5Fc0hL9Ezz55Ne3SW0PZirRcOJHdAEfSDBqV+rOhYvHLMf7BD4RDu6iwj+SoWpbRNnxV
p5NfeLps2BAJPuBcFGEHDY/c1OFBF4UfM5e4aFg7rWWYKxNLlusfFE8uWvtF0B9gGIQuCYWpugx3
+hbisa9SknqeFF0uLFrWKlf9SuREIUiRLBp5XSVyv/cQ18DS9GmZbnQgstb6QDeoOlZ+UgaJy4W1
AA7qmPRomrKfqSreN1DI8JvhzpZsIjz0Ac6PJIchAAQxgp/d7Jn5dOXJxDAsZbxukSTVFJ6aVtwt
aeHbuBP1QZOqqq9VLAtjPsV7A6XLavrHa1BcGqyLobWzTKijbEerMzvwtx3S0H5LocuDba2FpoPQ
kUxabv4X12HxQZHip1/Pnevt3utkq9o5kkOw2Yd4rd+1k/V8tXBxsDwPaagWQuTWB9tdPPbBUax+
9SeJC4TReIv7CjLucurMxyXpYfMzeXmu8cRFqYqubJBjmYhcVD0cFJwms50AzfAbcyeE1J431dTh
Uqvr9pdVKyKo9VO7TVx5MIg8NXyvolCWVcPuk6CZDrFAhZtfz50YUqMqVUG6UDa7OU46Oge0+p9X
0y7YVECbpouMDrEa7rJg4vPSrF5FHIkrD7YOUd9blu+ytvDEPaBSln6aZpt//HvPr1yyXLSpmSj8
zdcwlPM6Fc0xqYYWKcw8Dr6qojc3si1XZP0Tl28CKLtos6tQxk3J8gONO/1ehw2MJfdWHwTkdTNL
DdTJcPEmEXwF4EVpAyyje6C276writPff+7LZ228rD/P+4RN3aU9bXYpYDZ6LwL+pZ+Fn+xo4pJW
kN4v4jnNN9lVve0P4wAN3owYImDBkQvjpy+WuMBVZ2OejGG6S7MZC8GIlR8a72O3y1qZLp+6ccR8
a7b1FzTfygOtixs7zeVG88KN3kWtzJKmW2LJLpMUGD+tIv2lmFV02sKGPc1DWzG/UHeRqxDjocoo
2ZElY9uXpGTDgUA2/tZzwOWS/dLvcFaSbl/6UlTlLtM4XU4oYKl+lr3g3wNQfI88WQt89rAfTu2y
kyNnsGChCQngB7ZXsd9JxmWzVDQUI0QUQ7nTHwmW4mwIS8/cgksRK2KnFo8noYQsGTs08IGPy3q4
0fH/DH1fGLw/dLwCknQo1t3lNoYKYmYQwLBQNz9PxdYe80qU96xDYeBqG3PI6U4ynVbmUJMWJl1l
Wmd8zFs88UdjkYkhiE+QscVbarHAh4kW23ZfdWHcHHMzNF4XUbwyP18z1qVpo1HXVtp4nE9jinft
Pdz8jukw1njeeld2/FKFjtaNKjK8zC93CRWrZ98vkfhbnjsMhiYPrbYXigb1nJvOCqH8tmuo0z9v
XEfAkMddrHKt8TJlNMQlYSjh1fPEhfhA3Kb1uGEdCghMiPPqocU/fsuDy+Sl2z4VZdrucqHb116X
Gjwpe+uzwyQub2UoF6siZpdw1fq2vN3r6rtfw/Hz0Z5QbDKIfcTCbJoeXgAc6ehsht+l54BHz9vX
4a5R0V3skkJ08JVYu+5Ah/mWazVFKy9FvZOvnPPFdF3e7ZLTKcrgXGdOW9TeIhWute4syPXUR23f
o3U4xOcZL/owW1jtdQKDnv7zgQlQB7AVmm+ynxT7WI1ke8vHMfCai9DMft56ywRtokBs0hStPukN
9agpnfxq5qDn+7z1oNK0NaRf5EDJ/yIyVMe2JH5apBCAfd64qitgdL1F3USzVIdx1fk9uEV1Y6N4
mT6B8KDTOt3jyBSTlYTXyZ3NdayPaRkmZ12z6htLouHJJgokQTpNnr/I5bByEa8dBN1maQssNv2A
Wu9w88qYQAPo+e9BMqPs6ahmCVZhfsxjQu4YCoX9DrYudxXTVfMcKqMyGghsJsskuSd4o/Zs3dlG
1o5swDf4KGtDH/T0AXi8F3gFYYDnozLGaTTtLR3lWOc/wvJXCVs8v8hyqSva2GTJcTOThu138E4b
smkNf/ksxijpfN7tYNlRbRJNI6jaV0ltuwzwVXmj35ed/8+lkrvuj5sZKoYSvVGm3TDcsW6bTgA+
4ocY5t5PZsmjb4lablWtv7xyctcNUi8El+ICPyTeBclYky7v7DhWX/2GyYlhnU6d3ad4QE3OvD+C
b18y2Fn5wUogvp9/hI23CnVYzSDhEv5zzUPJUC/t1XGXg4pNTcY2ob1EtcxnFtivZRr4bVbcBaGm
ekkXYjDlzTi2sop4d7wsO36h6ooatSyI8yBYBpm2qFVjYZiltvSTq+AuB2WqYh4sCp8k1rLqVbID
JdFB52VqzrlLOsVjHVg1rRCMq/YKitwzCiHs9M7vizoRC1iu3VP4psuunu6CsNEZzCv9as+Qc3s+
ExNc9fm48F7aKgkexipt7jc9esaoC1HFAVE5j8peGhN9QBHCobH2299H5UpmBobBz3tuUeaET9n3
Mo5G/pDb5KFfF2wd7SGP27cBYachTb5wtRZPelLVK2oAP222ufWOcGWXd8GqrbBI+ay2l4LorUNJ
i6b3Yy+i76Yo7BmurIpkq47Xb2VfVH5TwQWuYE4NczeRdtKQcTy37dCdjKHDx78P6ZUV1VWJmzFu
tcBRV4aguI9LMP3Tab87AHeJq3CdKzLqqZOj+WyR4Mja0aw3tp1r/XZ24qRlUZ8a2kqYfx4HMqEy
4lbe51rTl///7Ra6WbtBz6LGkKziwx3BP35D7cT00CViq/SKdlHwA4f5OqMB9StW5S5p1cVjkDJu
O4llrr9LoFZ6ignND35dd87ONWvz/w7nck5yknWqyQbUmHo27gR1DY21WQekleuhNmGSjZvx3Lxc
zgqswoTzSdzKoQjNmffDco5avzpb7kJWTdSPhShZI8eSPO7L9Kmxt5Sar0xBF7GCnHZT5cluZMXF
V5Shqaxfy/de39IlrGre5KBBtlZSEX1cAnuuGM7gfm07UdmCag1LvMvJgPJKZ01XqTOEBEq/pdAV
zkrtTEMdcS2FnftDqavtYMPNc1t08apCtFtuotRImubfgjLfs3ka/WLfVc6KqqgoCxFrzJWRnPY4
GI81Kd/6jboTnW0+URQ9XkZ9CB9wRfk8FPH935u+fLgXTvcuXFXGtKwI27REpQP/txUBO7Id7wQj
bFJvVGRfmesuYQV9ny3O8xYrOQ0+wswCgrNp4HdfcxGrIImjyvJdS2oXcQySQQERNX6SgtylrMKG
z0QRZaQwy3ZImv5phyn7jVC6MvKuSBabCm5N0HYSUg7ju4lG6zHJRf9K56D2vT6uC1tdnNdRU1i2
MtoRTvs4VQfet8WptOHuhSxyF7rq1LKvYqoQU7yVME1+mHd+I+Nybd4422nRhjtuyHUjbdSUEuag
+amysb0xNtdaj54fAqp6sl1ux042ECOuuzzNArZ+9ht3J15FGUNDKGgbWYTN/qhWJs5dZ/MjfJ9v
PYpcuZW7To4rREDCheWNJEEXfgjWVZdZXK/jq7IS4I2Dip+2IuI3Vokrg+W+hI9VNw49BOXkZrY3
vPzfuPvhl/y/Z5nfzmJQZeBK2a6Rw84+p0H7Lq5vKchf6bTLj4WDisCmiVaOyahP03De+8hP0Z27
gFegYbKLvDTOHW2bZE21PBGSe16wXMBrKsOlT9e4kVNbQAEiWOpM9YFfKsFlvOBIAYkuSMFIRn5t
ArThUnLP5LHLeNXD0o3RWnay3nKkt9Kofhznhd3o+SW798JW5TJeU5TEYxn0Wk5AYMQTjVhRHUBN
rrBYSJj6qVnnp5HBXeZrAKi2bJ3REMEN75Np+dAtfuZtqO1+vu6so4jquF2NrJv6G7Jp/3YBJIC8
1h2X+WpXANJdi0NIkRa6P2hebR/rUaE8soIqpt9p3lUCa2Zd54TgjGbHdTkIvcPjLr+ljHQlZl34
CycRlMFskZYkpumB8Lk5dWLgN8bnyqLp0l+0DFjaTCP287TvX61rbmCx28LTCq/x1XIgUdLdb40m
NziTKzu8Kw/GxjZc934xeHsjLUwP1giYHIoYiS5//v2DXxuuS6j8tnpSxYhGjSq2yKDORATviogp
P10C7kJh7ZiPcB5G42tL6bkh833Pq1s6MdfG5vKLfuu5WcfUTmGHMICayykt+h8NncqnOor0jY99
bWyc40OTJrCoGUkjdbQexhzuA9Q2H/3G3QniKV23MmhGLReufhZB92kM+hsHqitz1GW3Zlj07Gpb
G9mzdXrPgVn+06PaU2V1zYasLXsD31DhxxJzF+damiUf8HCOz8BKcs9tXx7TnBZ+S4VLcy3C7BwJ
dywV1fizjMYHApVov/Oby3At3FbdvnUaGevCHG0Rv+H1ZE5e39dFp6zRqJqDb5zUSSSOKe+SUw21
lRsb2ZWZ6RJTcwlDkiidtWS2eh3jzpKlw/TNr+fOrJ8LSgpALFq2lj+2Iy8yBWd3z+/pTPvS7GHS
5l0tVype2XB9aqbZ7+bvIlLzNlc4mpBKmr6ApFnf2oyMk99NwjV7DKKUznWyVhKWPs0BtE9wUGT3
u4K66BPScXaad1LKweSfa9wTdz3daPrKWuCST8GUl92I8kQJg/IQ2eiyyx9pN0xPa9iStyoICNy4
df3Fa+q4JFQKBSaTb3MpWzGnD/CNVAfkM/Mb8XplwXcBmmJUmrN6L+U85e3XdZuGOxWR7WmC7+SN
pfNKXLkcDcurTZV2KqUpc5TnjNV+0D2hR7/hufzV33asKdcCyrYKrbPtcWltcbI9H/0uWKETttu4
2m5suEJNx/KmY/NDPu5+Zj/clS4i3E451bGSFYjHg1Y8zgJ4KPutCaFz161ROWuWZFNyTed/6wIW
oknxwW/EnbxxMus5iUD+ge1mn/JxeN3E5l+fppkL3uZUdZMoNZpexcOs238iHXz3a9oBK2AqnS+j
6pUs5xH6PHTHFY774XnsDzwvtn2Xt0FwTvR4XJvxcSHdP379ds6SUbCGyKGh6ZxEn6Kdd1kVwBLN
r/HLqvBb8PTYqxdelUoGSNmdLIBkSC6UflgR+wOJCpa5LaM0OLPQvC2plfksvE4CzOWhlEF1mLJR
cBZll7yZtjZ5o+bca9NjLg4Vzatqpq5Qcm7j5Y0o6HrqU0G98q7M5aG2IFnJ1jIFHopcqs9L6MSG
5MY54+Wtibk4VFEifpoYXS/nMiiyNKD9GwYdZwO5/2i6n/GifSRpcOtm+/K7LHNJKKCXiyDzGpzr
PijZwQZteWwVn34JPfE7JNvM3db1wWGnrPBakqH6+HzKkgC2dWVSBudtn9tfgQimIy4UuVf1IXMB
KWIXouw44weR7ttYqLcJRM68Ys1xBPy/Im9ZA+lg7CX8F+T122MZsejGJnjtOzhxTOMRRxETKGng
RyYb3nV3O5nqJ63xGqTjdM4alPU/4a3WL8EM/PD5Z+D5nJppGoOzsZjFooJlZ935FfUyl5sqaLpg
9iK3Rmx3gkTn225QN85ul/79ma1iLjaVp1NcgUNMz/OyfWrW6vVebV7nHJSgPB+SYlnLwKBkQdJ8
S7Ju3f6ZcuY5eZw9N1w3SMsZ7Lk03J7ihP9q0sEPZ2QuIBVFdiw51KfOsxkf9ZY3WURI6LfDuIjU
TKGFzNSan+u6edQj/bKhftUroFxCaiySeFpUHJzBTP4g3drdR2TyUwphLiAFO7mmH3abnqew+VUQ
8MID8mlehzPmAlJUY25H+YAtoIMsg9DL1ySc/d6C2R98VNr15bCa9LxV2xcYzbxbuvVfvxGPn89w
Ok1lbkOWn8sdMqF7vHzbBqZuLL3/vcm+EJouHqV7RrnCRnKG2I6RG0mmu2US82tVzeH8VOIScd+j
ZD6DwW5+nygWvMUSZx43WFPCG3KY139JOqm3EYGJUQZBI3qY7JSKrFvq6QdFGczHpI3r7xXfqcqi
oubv5sokKjMNRx5HpfH8qwQf+G8cUrBNQV9rkI5rdNJK6MMkwvlbIbr9Dg8MKApem+ZNUZBgzmw1
rTBmxUE464J0mrMCU0a2nO4wzY6iA1fCQE9Jh2tGiwKP8+uQvAJ4UX2xIiggzykWdhete31WTaDv
A4jpPvJ17dClNfWD5iAb+PzLdbSAL0QcwxK6Hstsr0Y85fs5OzIXDtvYCE5/SPMzg4lLu/I2myMs
In+fci+/LjCX/OoSU9TzpeMdat5/DbjsPcKW9GeZNOq1itrp4e9/5sq24MJeo+0G1lOen0kf3udC
f1hxpL/xE661fTmr/XbILrmG/M0yiHMe4l0n0NuJ0d7PNIa5rJduBN+BTORnPsfnMmefoE/od1B1
/UDzBfkZnY7irInIszj4EBByq/Tu5bQDc50SRZu0IYInPec1SuCneFP3zTiTgxl3P4Njxp3FijfL
ODc9XNAnPpqM001W8L/1/KbR82+67oBz64CLM5Iyj2SvyKFdSOW3PbgCW9ECDjqpd3Ge2LIdL9ZX
h75ue7+rk2uZqNpyCgrotZ/7Mf9RtuQ7nF7f/z2Krtw+XOyL7RMEqsIpPxcLbY6lipZTEsNfuxKw
7klNsD/uEM+/8ceuhJWLgWmkZSzU0vOz7aoISTjzljWJVyqYuRwYisvpUJRYdbYpHQ99ak9qTfyQ
QeaCYAujozBsRMfzUN91Yfdajbmf2h5zlbZQmhLBiBlfdzGCQopAVCfGG3H8+we+NuaX//9tKWON
5VANwKloHHl+CEhfZekedX5B5YJgY5fA9jFh6Zl2ePaDB8iS7bT65Nd1J2JVRcqL/XV65maGDUv4
o6S530LJnM11LuxQbw1GBWrGD6J/aJPe77biYmCdgntcsJP0DKMniRJbCHqw4Z3XgLj8VxIMZqbr
pdccBdZhXh8SEfiVADAXABM12U1f7em5he9M0QU2o/A08JsnLv+Faafi3ND0bNv0tWnm4ViEVek3
xV3+q9ziEZoCKjnb0tybKl4OlSg8Q98lv0ZRFbouFT+XtnwVN/mjsJ7Hfpf4skXJW84Kfo5XNWSG
rPfRkH71myrOVtqRgsDZoOLnevw8UfOmbhe/RdxV2Gqgox0mVcnPukS0pxF/DKnxwjOZq6/VYGUi
YutgjjgF52D5Gtf7B7/xcG7jNieNCcllrAMenklQBQ92QLrNq3UXkNINvMuGreFn5PIYhAFWe6gF
uXHQ/e/B+oVblotIzY22sHoA+gaxYoT7ZubwYCuuHmHjguM7S3+kQVJkm7DsVcga/g2x3DxsI9ae
Iu/jMlN1uJ54PDE8MwYoLlDY0N7YLioI3qh1ftiqnvgtrC4YEkPGnK+pZmdLssukHr0eHplLgHA1
t6zSaDfkfIWOSRtmprpxjb2yRbqUWB6NuOBFcYI4rF+h1jLOoiTxcy9nLiW2diZlBdn4GemO7zxs
vsyIRr9Z56QQDazKOYlSdt5MuB7LcFjvYrbfSlBeGxXn4FAXVTsSpdi5X+gHVndVBujHLw/kUmE2
JTDrASdzLpv0gPPl99TufgkPlwoLZlhos4Cyc4rLM2RoFmRrauG5SbpcWJoqnMxGiFpATu/nIqDp
RmM/r1/m4mC7rqE3vgDyK2kXQDCnb6EacZPyuFIQxlwgTEfx0OoFs+UCIWXLxYgi4bAtygj2t4NR
In77/5ydSZOkthaFfxERQhKDtuRQVUl2Vbd79oZod9sgQAIBYvr179RbueXOzghtvLBdFCU0XN37
3XPKgg4fSAHD1EMxiUFm8LUSD3qblkM4mc1v2v5Hf2s0MwlEQV+N4p6Dvb+is8qroz9yQSspkV4Y
NsuvY8Wuqu+uYVF6PtpZDqncbKz7lF3JDNYtgOEzm+p7ON2NteYqe2FPk8RqRq+9tEcWtw/hPvvd
TF2DxKmP+hFwJL2ikHqSUZVXa3Tn0TcyAv9hmblEQUFgpOOu17BJ3f5hY2SOe0Nbv4uvyzQbKnU7
8YBeEUg/7eF48V5tLh3W1UtNIJJFr5PCmMTkXd8Kv6niomAhAgGxzlt4ZWlhsySQebiXftubC4KR
SPZ9H4YbtjdTH0VlkwwKNtqvUueiYAHrKdqRKnLtV/pjGwzqIvLOi9+YLC4IRm3Ct8Tu+1VWYst7
9TrJp7nOZsE9ozCXBovada9sT/drFxuViaL42tfi3j36RlbTlc8ahkHLMjU7qmf9/EHzsn7XLqb6
Gq2yfOSmHjxvBa6W1o7kIxfRtqIYIN6jvxKs6OQX6LhoWEEVeMglWq7p3G6PQdl1h8Qmfn0g8Kz6
OdNABIoYYYenC5Ycp3Q051YS7jczXTZsSra9KecRo2LVkgWTeDFI590J32/MTZcO21vbDDsukVeJ
zeagQt0+jjItH+aqoXf2yhs7vIuEoXffilSj87nswLJA2OswdPTe7frW+zvASUCClvYbWa7JlsB1
O+zVFaoq8mUueO8Xf7tEWFE1BiYc43JllTGPYwAZ6xqZ7KNXJOtqK0FcpoNENkaHAUfIWkq/ssT6
xZouEGbarobVV7uiaaWGqIFIsgG2TXdmzq3PSn+e8zW1ZoBtz3olUTefGRxwHohC37LfsDhZKkVE
mPZNOl/jVB8HObwseryzHd96cWexzoaJold2vupge5u2VXqgpR29Jjt3mTCk68aJ92S4tlNwtPo7
fGG8iurclWyjPIrndl/HKxch3D51d1rmxq+AzF0kbDZ8WukWDFcedOWBl+m7oK78rG6568FpEq7S
mnTjtRIfG6Isrj2N73i/7gv/yvEGYiZoYMCzLe++ynL8A92tXiuTu0BY2/SNaat6BNcRyAxynoZN
rdfi4S4RVimG9FdUjrhhgo6oKDkEsUm9DgzuEmHbqlU5zK8vXs37oe+KSzwxevJZmJhrPw/42nTQ
BYGrzxUmY28aknzbRP3e79HOwtwN5FJXtNtdC8i7ZDWb3krhd/5zl/2yxuIYTdVwtYr8XczxB9Iu
XsgzdxkvZI6HZpnw6GJsn4vtgUyj13WRu3yXjYqqF7CJvlahLY9tL8MDPBvuFat/vQ9yF/FqYaps
elipXkdUwd4wHcbn1xS+30boimAhSde1URn0102sH6gO31R988Frnrg0Fyc1LDa6sr/GW7yfW0V+
BHvi18zCXZpr33vT1OgCvE7l+hcFmGKnu8HWrRF3jsykEELvm+yua7K8iYf+sC2rV9KbuzhXHVUN
dPdXfbWwOMxFLOYnEio/AUjumv/14D0sB7N0RWgrD+g+PPIVRn1en9MlulgrZUiRqL9qKCOfet7Z
U5Ka8K3f09Of96tiaeHQsFJz3TbxFEVXNsd3QpRf14+5S3TpmdMaNQx9FUUTTCczdyB7RmK77wmM
bd+Fc5U+Jku7934ryoW8kkbA0jOcME48JqciseLQjMM3v2FyzlEaKej4xkl7TYbgu9GJylJTKL8z
w4W8CvSNhnsg1LUcuo8hDIqlCL2COe66a8Yl2Y2cOnUNEsse7Rgd22IXXpE/dxmvaJOCFtOkrmME
JnkK0CScEmQM/YbcOUmxP6Z9Z2t1jRTpj908oPsS8vyeT3cO03ntKwVNbX3dy+Sb6rZrYaEW+Ps3
/39y7r9lGe5yTuCPUoEmVH3F6NjHuOgrnRk9bEfLlXqGspc8Rybc3w5LYt9M9bidVNiFT5EOaux9
yQQ/MNmq4+tmKLKFt8V4gBSjyYvazuEpGkB9UaM2jDbUqA8tRzjQ1eX8Bo6zfrg/FGx/3heIhWGT
kVi9bEt+zDx8MHbzyjVwVy2rokm9hXBvu46myLoe5pqR5X5peO4iVIrvqwlr5JFaWsCBy7wUjac/
OXcZKsnSmWEv2/K5U48tfHD/qZau+vH7SXPj8HMhKrE3y2zDes8DOf9QozguVPixGNylpywvDLLU
zZ5XhEF2KhyhaYXuJD/LSe7WOLu1SddUFnEOCOEZHOWS1V39yW9YnJiAdCsA7E3tOQTqzWFF1+XD
mHA/WTjuwlnxUgSpKKYtT+xK84KrOoOih/UCPnDqOGtITWnaqyjKV6v3p5DV8tDKffOLC1w+qxYF
itZlk+RBNH9IkNTJKlEEftujy2MlMCfqq6iMIXXComxBJJnVZeSnOwdHxp8HZlKoSJrYbjl4cnNe
xqo5L4Wfbyuu/T8/fIggsjYmIcuXKPlaannmY+/XEM1dIKsmFlt51LC8g0zrJj7qovM7S11VLpQB
0jjWKc2ZwNpPqoEdkFb2uyi5LNbMRgQYMAzMg9rmhYXHNkk8mwK4q8pV67jQuK7THJ2z23EUCT/W
zC9Fx10aK00T0VVmpPluwuGwdsgwFBDFvXNQ39hzXSIr1ejjDudizTtetV8UTZfxsdpJRfwyDS6e
EaAfDBobLcuTCr1tqcwUafxAZO6iCVXSBbgL7Bj2uB+ycIES4quQpteu66IJMIBr4033a06Wec26
akyOAw4ov83FhdXWmcLpAZZceROWMoNk5qVN71GrNz6py6qVCyxF9jbAZt7JPlv68dGQ+aPXqLio
mpg3zqALTXPDKn7WAZoAZoGkg9/TnX0rXVgD7bxpzetpo4eGTk9FMPpRyNxl1bTc492WCc3jQ7ux
PovLwXMiuqyasiyJ9kLQvFz5I/SyYJep7pVfbn1N9vNeLjaTpI2J47y14sMyFWe09N0Tbrv1bCey
mFWfNKVekjys2Ft0FL+PtsTv4HdhtZ7pdqi1WPMhKNvyMNT0VeI/2uDH4TdXnMgiDrcwHBKOFQRZ
ThTyP9e2/ez1aFdfirS6jGWBgwjpGJiTTF0MN8tY+l11XX0pKHECWYNDXB5RXIJKlI3eynW1j37v
7kyXuqeM6Q6RXBcMY5b06RnizH/4PduZLmULtfRgtDS365yH0/K47bvnbuvcdM0exZvYZppDUHQ9
B9yihJkuxDOR6dJDYloBwYYY834D4NEVrP6QJizwG3MXHjK7gIh3rNe8nRJ2ThHynhq1tn4ryYUG
w1EqyAuZLZ+qkGeosy+ZJujl8vqmLjoIScUaZrByzVW81EA96PCoURzwyxm5NNPEk6ldqo7lhFTP
dpkv25z4vrmTjxID6egWB0sezURcRLXNj3G4cr+UPX3dMv9VNVIzHIrgN7fk9Q6Xrqmp2o8JH6Kj
36g7qzQUvEcRrGY4MNJjXJATXMG8Wj24izSNSyK5HNWW131ssgB5nQPMj/xs1blLNeHWEptxw4uL
wdAnkW7qVEApwnMhOXs6M5GoS45BJ1Ejn0Jph7xQ+z1JwteJ8YuUlAs1JfNSsRY3OGwC5XQOScJ+
tCJW79lmhzt/wGug8qtfkf48a8g0tAEkxcN8SHT6UqZyOLbxEJ9WlQY4Q5gf3Mpd0EkYmJWbJQnz
pKu+8sS8LQrmF+G5lFMbzMFoNA+BwjXkhaVMZ+UUx36JLxd0minHtU6+Pn1J3hERqMwO5C+vReUS
ToOMeghcLWsO19Lmo2qr5WVJGHTGf//412/4q2/rrNlksyQBC73kKui3930IU5sMxs79qW1ocNyZ
Gt7KoUT/g6oq9en3vzP55e9k/5G/WHFUQbjL5l0bRg9bgKurDIIzAeT2GY6+29spNMiE/v6X3YgG
XbZqm1i3NQPHhhrNf6AH4FsipN8Z5rJVJq6WqNc4ZfSSHmw3/lX2u+c54JJVNVzBDVyTZqQN2uow
9zNqB6mfrwh3yaooaQlk/M2c0ya2T7B+m0+4axq/GNZFq0LOewsNmTmfBohOvBaiYMnmuZBdqIq1
CdIE4G3yNupYlob4R7nemZc3poqrshXRol8DE+LFwyU4rq8ky5AoP60n7uJUNUlAgxHMelVCB2cJ
5sySZX3nNctdmmpYYbvRwj45xwW2fpRJUGR2M+mdit+NA8DlqdaxRZNL3y75DE21DxOF2lzW1qjj
hlMFLbup9pQ64q7cVjAFW4FOyCWXO/06RVNWzMhr+42RE42PoOUareM5n+UYZVBFacDRmi9+D3cO
+b6LWlC/y4wjoNQwwBVvVrt6ZfmYy1bNWEuqWYzNRbK2J7ibdEhRJj98Xpy5eJWyHUCC2S75UPLx
YezXFBoasIrxe/rrEfCvgBOGBEucMLPkpizjA9lnlZE0Gjyf/jpf//X0roBxOgpxc75LY7NmhPa7
Et09CfVfR1bMtcS0oxVdC4X8HAlcfibYka8l79LHLS4arxOEuagV2OhqmctyzJeAPaMZ4J8ljP0c
PZmLWumwrGPTYLrTvp5OkSVbhi5nvzIrbBN+HvpJiamYimLKA751z7TX82MzRcmdiPPXOzFzYSsh
KoJDal/ybei7bKXifS2j915T0iWiXg/suJjqOV84earVn3Pp1+XCXCAq5Q2NI0KXvFu27rBNO812
Zjuv7Yu5UBREK5kKF4wJI+18Itskjxy9Z16pCuZCUWEz08AIbLyEbnWubQUxfBgHeb776xL710Jd
LAuTcW7wdKiPn+U+DgeTjl7XceZiUaIRzRoQOecmDT9CZPI52YnfPHShKExxq5saY95RpU+1Lt5q
Emxnv4noLCGuJZStCJtyiSb6Q0kGfTD6zrNv7F0uFqUi24DaEDaHteF6UP3QPqzT2BzlUvvl5JjL
RkWcV7Kc5JTX+G/nEVnXB9lGfmE7c+EoXWqymj2d8hRcyzUI9s/hrLs7SPGN0XHlrvaZ4UqbkDVH
RrRpHiHz175riKmfxpLG937JjT3MxaQS22nYQYdTTuvpUYf885ZUXtEehMR+Xk52U7x9NfjIu3Bg
2TQEQ9aQ7c7Df30jRI7/54dLiDcTeAdjf5QR+uuHWZyW1cK1FTTz+3Ci+kD7khxMgXZfr4XgYlLo
yKJQo57nfOgHerAxaU+k3P2kAphLStEl2kJIhQx5LcfrGqVvWa3vpNNuzSNnBUve9pRMSBvHmvKn
YDFA3y3tjwZCQncihFu/wglaSYqOtTZBwS6t6Pp3R0R9WixWXTZocS+MunEfd6WhUshhdXTCPVaY
2n63dUVOdmTdsZZb+FTGI3uMNtJ6BcrMLW8GFt+43csm3/buh65NfYoJLlpeM8nlswSBBms69HOu
WPq57BeZDSV6Wv0e/rpg/nWIVaBYA7JGI6qE0d/oG7+gaegfv0c7YXJXc6TxptcjDDxPlzE9t3+Z
sQ/9TFGYC081sazCXiRLTlvavpRFBdfPufPqtmEuPaXrXka2GMc8XbNl1/LH0Bbku9/AvG6u/xrz
BF4cs7JiQHqq+6yofDd06e75PZ3UF4NVAMiArcut3MZsLKMn09A7GcEbm6hrOFhNr82mJurysgin
A6tySrTM5r4JsyZaXmRS7Oeo9at4Mpd2KnSM1DLE43JQcvLAwirK4rSVj37fwLnaCiIUNKQ3m1tW
dn8iIUIe5xCK2F5Pd2kntom5CzW+wggX8Jdia4qHcF6rOxvC64n43/Qmc3GnlXA7ByK0+cQ31mXd
krJDAgeZEmAFTjKV0MBvNrnoE4/GFGqDZMznV6HBDs5SGS02fSenduMYcNmnOFbB3HT7kJN4K95L
DQuBttfheUohAXLnd4gbY+Uc/EEXaLun5ZKLtQ0PW4KGqI3q4M1CbX1sRFWeO2Ses3QJKeQdcWv1
HDlnjcP4nUxNPIaXaC360w7P7FOw+vERzCWkhnmmZt3n8BKUFcuKPQLP7NlJwlxCamk5SosRHt5W
rc4g79dFqd+J4PJR8cDinoV4tIihe5JOWmUT8C6/NeesaL3t89wldM7FviCUYBBqzk2TrHeKdTcm
q4sBbVLGZcKBNbdzZYvMjF11LXXCcrWm7E6U+jo5frGwXRyoCWhPVoX8+BrLf1ArOsgJ6ha/H57/
J/B/9XDnOK7UAE/vchxyIK+VwMCDYt5eawcV3EZP6BLsH4uyGZ6WrVaHqezVmcyqOLFOqb9//wq3
/jwnwk+aVtkFXymPFFRS0/RbXJhvfo92lnlD13XS2zjnQbjCy+mPOvFTbWYuMFSbHaaJfEIUo5q3
EPpgsx8tyLhzVC8RkEktULCIouAdcp/feOlnRsf+o22lqwI9VQPWApH/xAl6kce0+ctvqJ3gXc8F
PJ233by6q38b13c0mDyXsGth2LaLtlNahRclFAK69cSUuHM7vjH3XOq7CNna6q3E1qOANST9cuCL
/uw1Ii442Yhxr3iBZ5dWgj8cNRogYj+mhLlwIxo+ahZ2ssmt1l+ZinLJiB+wxlx6ilkS9EUiyKWy
23vBg4+Jbe7EijdiFBedkl28aD0F5FIyYx+DHZED7/v0WVkSHaFotH/wG3tnEaFsprs9KcgFqplZ
0RTPULf+6Pdo+nOYPiL1XsONMrwUQv9dj/JoYS17Zze+NR2dRVQH6xbFS0ou6IH5myTJl20o7qko
3Hq2cxAGRR+XusSQlLp/NopGR3jixievQXEBKixPzEOKFzeqfytTAxtNMfrJBzGXnxrgCVybIiIX
sQwvJbOPdvNToWYuPAV5OKHSBo9OV3lIWfStjMm9DqobA+6iU93A556PHK/NUBoW3fcA1yS/ieIq
QTWsT0uZMnKJ0+aDbvtPaafvRDS3Xvv13//rGioXCgWoAa/N9vBpluJhGCO/+4+rAzXATyuR5nVE
qm/dsF1SHd9JHd16aWdREqXp3IYYD9o1p3Q6rEqe/Wa2syRZUQcGke/rTtJ8Is2ebb1fDxlz5Z/o
BsXQQWI4hrp80W2TSdb63WNdUqrcbBXBAEzlI5n7LFXrftyr8Z7Jyo3RdhWgdp7Ei21qChfG8kMV
bNBP2zfPy6VLRlUVXRgZJL0IW3ytZ/E1bVa/E9klo2xqlpXNr6vGFM96kYdYE7+p7WJRqqvEOC+Y
JoXFfW4qJRTDiuToNQddLqoVZbOVaDrOB9nLR6j3s6Ot2b278K2v6ZyVLZB3EqgQC17Yr3M7nNbe
+okmMZdIStNd1l2zN6ANWZoxxf/ql9UvdnORpFrSuAhKFQJJDbJptg/7ojwf7ZyVul4Lmc5BnVP4
IfE6W8evXl/SpZES2ilRrHgwmjqwwXYHZVO/uMRFkSLoTMIV3u6XOZpZVsfDik5JqI/4vbhzTVwD
2hRRKOp8tvWbsG6/m9j4QVTMZZEmvjeJLGqdYwEBoCJAaVkGebDJ72u6NBJ8LualIWObz021P8Yl
U8d49k3puDjSWjajiMamy+u6/3Ng/fchWfxE/ZkLI7VBoVq16v0CK5I42+hMMiq5X8zm8ke76WZa
J2q/KNYfuSo+MlbdSyvc2FNcsz+TKjIA7dZ5wJqvxY6291FFntdY4qxOMqZp13WWXuy0ru0hGuoE
cvv17OctTV0GqZglNqtwaPMiiP4MoLdRk9ovwqcugrS2ARnCMtGoJBfQfOzH9cykuNdOG/0yU0Rd
iadlJCOEzESXb33ffVsaTv4YOivfl7NgDz4bAXWFnlJohPJ0Zzrfl+3PtlZvqCRe7BeUfX+OPAdq
SBGizTgXnZJveJ+QpyYy9s50/z8//99MF6xCfn58MkX1ui6tzqHsrY7JqsyZdXw7l+0WHmjE50Np
OlJkoZymj3uc7g8L5vC3JVimLygLlF8ozvfiCF/z4qGZq/jbOiDFEYdDpR+gUTkd4KATFidKouFY
yjE+72OkvSIA6gJOrLLQBMS4X1B8OsKwr8mGtaFelwnq8k0bk1vEF2inpnbPatU/NNO9fsD/6xL/
atCd8LneOQwrwq7LZYAt+CBBQx+hzGiTxxqYTH+Y4A4THUhtoP4G169HIK9BfwiCYj3MouSnseHI
CkZTHRxpm4Z1hpaO8QNrQ5IX5SwfqnImxwayJg8JOsm/WJMmz2hSRyO5FGI4FuGGDxO+RjWa8fDT
YovqDGHd4c1AUV5WclyfoFbY5YUx9+oXv977qAtdFaNsajNiOGP1Y1hETqyfgQx1YfIEHilW92OH
sISTd2ae1oxOIvGqbVIX6ZLTPE+ixHvDPOY5Xr40niAzdXEuAd8S3A/QnVTE5RHNj1/TIPKDx6kL
c3UNzCSLKGhysw7vRVXAV6u4s2Pc+pDOftQkAW3RRFjlfb002ZQO9QPce/ya5amLcim6Jrpv+zbf
A8PerEm3QkDF03WFujQXMKVIFJWQeVwnzzEhQE1arxiW/sewkKxMtRDjysFF/lUEw8c95J5T0Nkt
+hn2r4GUMsfQv00CZDQTtfpZ4iIZ9fP+r2rZcfgYybzEnSTbFMpjfVl7JSCoy3CBRA+TQC3BhdfB
n82EjA/6ZDw3aJfhKicVbOU+BRe2yc+07HLe+pFtEP7/eVBkW/Gm7HCVn4axfrNq+WQUi996xQou
uzUGWxtX6VwB+R2fiVZzVo+9XymVuuyWLdaIJ7wvc02r9Wh7DcuEcve67lAX02K65CX8y1DtDGVx
Qg/kdlBKe+UKqEtpaQZHugDZ2Fy1wXrqaJFm6AZ77zfmTiZsn/p0X7GKLshaTU9Ruu9HNVC/EjN1
Xfu2Ll1aW4XpZdq5eaNQmHkkSvjha9SFs1S1QWkaNmOXga/zoasjltlqDrwyedQFpnQ3hM0CgcjL
GIrmMIb7cTWVH9dHXamprUzGMIm39BJ0XZrVPPkz6qfp4PVNXbGpcYCeD1yA04sMWPVcBOzPIJ6M
32x0eal0CluTEsgGxFX9vujYcmqj/V731etR+Yvwz+Wl0qodID1dxBc0VfJzwll1AUFljl3PZs/P
6oT1pg+DZq1IfJlWGx5DQ7cPYh3Ep98P/f/bhX/1FzjZMbbvhpGqTS5DMtLkT3RyJu+XVpCs2mV4
mWAjcogZRONmUzRvuR5gzzSG2/ut4vO7CUazPyYYQrRnHkHds2hbdo7qcfkjoQV54QhWzzD9Ih9D
JZqHOd7FwUIh+gktAbDH3uFN+/s/4kYg4/I6UTWHfDZNdImY6p8hVsbejF0MKRevx7sAGPS5gc4U
cXThS/HFBN37ECGq36OdgCAMMGVeY5lL0IbbZU/NeihjcS9SvzU7nYhApwJCdWaNLlDnUGj7NPF+
oPEQ/hHKWfsFBi7zNdEIzlqrjZCsKLevqU23U9JW99Jyr8f0L2any3x1BN6GGr5SF4ma+B+NKden
GptneTBWjOxA+gFiQzGn9/Qp4xu/7/Xf/6s4hOKnnbvdRJdFpOKIntbtoWJBc4SkiTxrhCnf73z3
10/wqz/Mib1JuDdTvaA+RFsbzu87ntbDoR90eEzbQR06qJBnG4u696WKCD/CMZKixS3sLL7gOMCt
QLxyt3SI+FPc1PyzjNbyQ9Ns4h3Qr7HLuJkZ1qMiIDf2BeU/ONC/BrXvUtJWL/UUlA9Q4Fo+tBBU
ebJ6qMaMlDrOkTb4uNe8PHVV1zwoNNQMbZayOXwQm94eDAv0x5Z1wbVr42nJooTVWdfK8XNJYcl5
Z3BujI2z42l4DLfSFPtFWw0lxVCvp0SyO8nSW1/Y3e+GeUDuookvNVb1A4QI6nOkeHdSzdD/Mcqt
vlOh+r+zxK++sBOoVNtYGy16HA3QJyZPvVoMDD/AS2QLLIhOYJz0Z0gVmO9ojohODa3+DmnDs1Bt
bSZRCHkYqy29gyXc2CD/Q/NwEzYluOHL2O0/RqjSZIXC0Hp9LhfoCUwH7T8+0Au38Z+rytpxurOv
3/hWLs/DgrKp4xbBOwn0ms1aDgdClihLdp4eBiJ2vwnnSgHBKD2WYWEoPlXDDkExPejEk9em/6H/
xtJAejgJL1hLyT99khbnAWrVf/1+8H8NJ9PI2eKt3SDPZUN+iVohPiVkWi+sjtWV10l3GsuyOy99
ul0Sni5+CVKXCBzIvMVzY/ilRvr1wjFVj/BULPyuVC4LGFZmq/ZJ8YsRfLhIrcNskKF4//vRurUO
nNvg1sWMbBFjF72vWmdDh4ikXFL68fePZ+mtJKxrZomEd99KpIwvHYmrkh+qGvqww6EjLOA0ExA6
IX/syxyPPyTy2EJn9V6vUBqg9RJATEimNCqGbG9wHvQZrO10Hb8tUVyc28Mwhnau4Isepyjb7d24
hc0hSFjLP03/X4LZtKKM+k9pjSjXDGUEuz/XcROV3yFm0CA1tZYwjgizfle1fqZyaU/DJuhDCRX1
4DSSDofFOlv5qNDom54q9HJ+mQozPKCMf6XNVsOKUMPQee51RA5cVdER8o0QhgsrHMBiQgvcownS
6NpCW/BdKEnBj2SX1ZLZoqnOEEz+p5TB/qN4ldhp7VRnhojpc5GsxXNXtvFXJVb7YipNzlUCVfRl
L1T9zzZuQ5e1a9wWLwPkM76oNCXBQ4Uu7fYlsSOmRzYi+lOY5LIOsoaF5kXIZjiOitQZ1Fnwjbdm
To+DjRTuusxcZSgrODGbPmvi9n3f7Pwq8DdAMLqa1kM7hsUxDpr60NRWvUuGFfaMdDDJucfnfEsg
MTM/i7ZYu0MR6egFGvHFS1Ak8rG1KgwyCy3wQ7NDEfhxb1bavweODY/2SokvQQ1JtzQpY3pkin7k
pSTfC07/ibemu/S1HD5FIi27DO1IRB7AjzVHENzRUfXjeBz4ZM91Wo5AQGRQIJmcQFBwmMf+Uz+2
FB4gbQWX06ES1D4u1U7JiwhWQPjVvJjlsR6KlX00XW+SU9Bp/LzdovU1D811c5iTWD0aGYdP+AAd
3lLXgOuf+qWEMEy/IPszZRLWfPWnokwXKI+NjdiqE7bNrp4OgW5TfQ1T/GjGZDcf9qEkb6UqCT+0
6Kg6F2Wn4KVrF26D4zQuXfk0Na2sXvRqh7PEfL+2GxwQLetHWNwlfXLUo2RZhEuJPupWDf27pElb
co5Gk5CzFpTF5zpaxVAce7UjJ5Ahid71LzoJbPomMoWpPmljYvLSpeE+xVmByJEcdKUb0+BNTBs8
IHlId32QGqWkS8y1bc90G5fhjAbakn2bp1nub4NCwxdGAtvvv9B5axY4g3WMLiajqFjMWdPPs75S
Slp2XVGYkt/lXobyGsoR/6vCmETv4GJDgmzDx4jOlYx0fGbjINLHRRdDetCkAGCW9QQuOod53ET6
ptCJKL8mYGOHM0h36PKkHX7guKsugCjBsvKpeAcPCMh5AfaOl3Nlei7/hsjXiFoeLmdz+dIzTMSH
1M5zfOm6vobLW68k8g19aVHlnmAwO79tUlue6iEoUNQ1pZmTbBTLEn9uGWP9V7PBOvJdylWEiIWk
WJ7chj173DVP1n9qWgUzui0XaSDovgblE1OQYjiGVV1XT1Nc9dPfTAw1e5OSupm+NoNY00cAmTL4
WCreI4DsxmRNQWTUjB/SZOmLT/gpbd/2JtpJki0sSPWzTMhoHyC5GNsTVyPRH9qEr/ZNEmJeQxZY
BcnJ0HjrP0Nfy0a4abYV5jFsMsRD31hh3uysnKpHUdfKfCF7StWbjfdjGR7mwRBbZjDpYvFTAgkC
/WMo6td+kg5dJQ91CG2Sx3ZVW5n3QC7Dx7gSiNzBcf+Po+vajhtXgl/Ec5gQ+MowQTmtHF54ZFkC
QBIEwQSAX3/L9827siXNDIHurqqu8sNx9YXenah6Qoyq19jn/27XLYn2H+NBzXqaNjtldyluo0Aa
o0zb3fQKK1U/9pxSOADRsaBpOY6uzUWJVTrIdgbcFfrq8Zq65xm7R6Zpi3YhVywsk+HX2IaF3UjE
TJ7ULMlwHhz+PkzID9M2cAPl9rlNEVE1lF3Sp+aCNiY4XZNxj4cLFg6VH09HwWGpHgZ8MA8RzcEG
ImF20/SMQoS9gaRQar06s7nxiyHlk15Sg9XIUsG4QpTLTOe5npZ+SP4e8x5tZ53AvK4r55ntoaSS
RLVYEhXpKtbGbh8mZT5+GoexHxFdjkVpAZ+pJLYCMBUFjLQMRRcf5ZEYFKiCaNX+wSavi16YTZLt
ZoQzjz/nemD8LumTnX92Jk2S/1ZYGo2njmZr+zNLZpfea5bb9SXv8JB+72m0s6sEfWvjcorSJP8D
f5J1vmRHHsW3y7j7sSRQ/Nsvtu97kGW2I2DzB0vVkpyMgmz6vl9j6u+czTAclcMueP+xrVtbPPBk
WOQvj4OwyzJnbmn/40G10alrXUpPKQte3CksEESVzUJCZK3TPIP1XuSicz9vltw6sNjqA9hROlhs
L+1Jt9StSgvgLDGKSfyJJLxY1fhBuu/rf4djCVUL593gynRM55g1KU1If6dSxH6r6oAjx/730Hbp
P7qRdOvHeqiIYTwLXfiPG97Lt8xAJfK1DSoLpp55RDdyoioDntSs65TwOzjI6fk57aJ4kRcNPzzu
KuySrvaySeszcZmKVoUvDbk6yoMiWd42WPwstCr5QCfiS3poRSiMkbF1nJdrOkX7XcqtasuxaHOG
atu2C4xw6bzOJGmgC6B8qWU2EpOf2bav269FwUiHnB0SEWDHGXIo5X53G7FrqOi2gyzXocUiWMnD
KHZa0jGJ+I41IOXP7cDN0p9brEyKpFa04NF4A3h+y57THeaBrsp8Qe1Hp8dtmsqsT6S6MfKfqVSV
q2TQRzlwx3rsLu3TQWu+ryOTVQFOMj53Y4QsJbjVZR25wmQy9BcWjcn+TeKJsrNLVTSdJaAnXpOD
zq5amO7QMHm1SKJOiWGtGEDK7HRsaLcf4TxQ16e/olaOS+M3nn93BxuTL6b3rL9MHoEta5qn1bCq
8SmNPIlL2iddfkaKsuC3hUhjjyA3wn24kCPJbjhcrwPqtdP9qZ2jPf5vzHpxNLSIWtKdRer76C4s
0Z58cp3GlzxP8u7MkVPbNXDgXsheFTtS+u6VjJP03vgAr6AKKF0KNZF17ZPQYsTWuN53iwWILFyj
bR4b4TbY1U4bHA53eAicC7RR82/QuBCu4SVnC7/OfeFsUcrRF6zhGYfyqTwQizBeHTpL3BqqU1tZ
wAHzmUODNdoSXZXLx3Po1zR9SQ7qRXTKWGz9jaZGdc9RssDCDjbXKdo1HN0EHh0sGwv5R0SZnS9c
sZuE5+YqUxhM4YYtzC83FXAns8vRq7pjIeVXkiwzx9eWMVrKCCic+tOHFvsXxy4jeYPOmmY/1xmV
6xEiP52+tNMR99d95XgAKfQJIDbWjqz6jCxyi9+E9/mxXfD5+f75oAR5p4tWf0E6oRh27XERiFf8
ZmyR21K6fdynpwy+3Nsdm2ToHjOsJZHH4AHuvoYMMtwLdIpayXIfJIE99ZCFcEIkw2K+iiSJyGkQ
a8x/5Rvb3CvZIPR+bYWe288Ovyv6nZ6xQ/5uV4bIdAiGD0kfD110BquTw7DGeGUxHUsZDwrLFUse
cH7nZfdJBcRWhdLEORNXDnz71HkDxRP8myZ1TvudLbgrfN89tnQTETrKIUbKJWQNqtCQjDQ75wgi
JjRGxmMVKz1Hr5uxanINiImWTJdh6IZzwThK9cpaXshqLsYoQ3N2EPa3hQVbZiu6Ty5+oLsj6pr6
g5gyhc/1+dB598o6LRCy3DPMcSfTmVzx0sVbrO9zPo+TLPuOa/uQtv1gknKjCP9FfY7mdMEHF4nu
uIdjqdxM1U0hlPj/EcRVA5Hb84ICgesPQtp29qVY1FhnYfbTX9KG6JkeOaZ3DZu92xFt+nrgRkvn
A3hdHok3PLXwP2WwtXTXhaOJLrFKFuKHZLUcZGxbkELcUYQB5mgZdsO3Bt94uPQwMvBvkk2F8/e2
SCb75EwbWD1swxA/o1FQMVYp+7CKU6Rjyl62At3KaZzpxp/nYpLuvGysvcv5irXhgogzWi7RY/Uk
7gt9hgQ7Sx4PtIG6mVI8V6aZsWO82OtODJksOup/+J5M9uhebZ3dvxfXreyPg9XCu6Mp/8Jwisvs
VAQNo+E9bf1WT7Aa/RsQ0VQpUImndYHXTFvNvBX5WOHyyfbQdA4LPPacb0BE7VUg0Nk2GPCLntf5
lmn3Jicp3FqDkV2tqKP84BmSALY53Z5Isbj0CWG20S9lHYdcRmAy4FUWRtXzd0zG8BPZ+gkZgkig
QjYtq7pophFcowCt5qSW+bjCvGst1nvps/hjyaiVU+W7qEvbOt2nKGGl7rAJ8NMmeeTqKPPj1iNy
3LX7vfWuQ2DL2qKT3UB3xUPaLF6002+uJu6aHieCvHC8iO2msMyRoQLls9adncJW5gs3Q6kj+i+6
boQrbopxdxr2D5ORJDkH/i+Rp2I+mqN3XLKazphdoz40h0QsiiuLOfU5Ke0EY8Uz7SWR98HPWXZx
SCHdEFwOSxVZrkKDblkOMBPkFek+/XynYYuZFnAB3FBJ2zgr2dwblEdgBDd0+JdamsOZseFuI/WY
iSyt5z72v5Tj0Zmlaf44biGK6sjjv4G9Z18WW9XTae1sd49nhd7mvC9AQq0hqtZ9yq46C/tb56l5
3RjpfQk/swLjGoDMtUzAFoUyhl2QKd5onnvQEOP0lXVL5gCtQ3JiZ3+UXhT0me8YsdCSwIYuwVh4
VrhpIUU7cqzwuf5pyWbc8L49shtl9HyL07UklUGUDoDu4rj2sNao6Hqs6L7dfiHxigbFzwj6DlxX
UFHP527aRZ2QY7ksGWnPTLTuplO4oHiym2rShtwnCQCbRE4dGjYI43jeznC/P+KGLXNSwpOvr3ia
uQqZh+a87/n0a9kXXFpwFqu7liUNvKgoWoSRlRl3P+a16DGW5WicVozcx7DEjexwZ2wpO6p+pa7k
BlGmIQPggTDy90wi7X5tIXzHRdE2EfCTFO9B1J7WPp4xMZn1GiL/iXBOiq5RYGDTDL+PMr2vEr+0
eP9FmiyV7ld7i3T7FFNAvn1bS5P/pgHXR66i/ddgFlfZfKZPiG/r/uuyrr0ibLG96bgdcZ/Ypcwi
SyvdJaIJKoN7S0K1aKAaR9skCxtdsGm81cF2aOkQiLH+3kLHy6mFfLqDTuQNW2Ngm2gmThyhxZd+
QhMI4Z0/8opEuoVpH8bmAO3RGRovegu1iZlKgqvhLMxOka+bZatsfJtzDfsq4v/kdkYDjOE2f7K9
URj/mZ++IJ6ML0sehZcci59nI9jeY+XhwJsmFKlFZ+NmyOz0Oe6O326ULq/CTyme/FSBTKFAkiUe
hpMlAr7b3ZRfSCd0A7NsPOizHi+DmsNRhWJ1Jx3ZXpaxbeWXGLR67IpM/DSup2W6R1o3mUzM+zC2
Ppx63S30RsWmPym90q1O8mF8JUJMz1M+kI82mdQ38twiREtRNGYF5/8dJoqyewQXyMd9HturS2UR
lR7OEzUW09EDhH4zZwUS6GPFPWgv9ADMVXdStOeOtEg8zKchltWh2nBpi0TIxsRR5EoW911ST8YQ
gFvLHmZAR9021j3KV9MebUh+LdqjLpdqCPFtkrNjfU/JCsv9guyRagbMMUuDaT3Py+Uo5EN2MHGf
JbTfEN7KBoBIOnzGcdC/KPQG9zSC2Rs+O4yIGCt34Amok1GzMj6/wkUNHp/zhqiT71Z1/VTF6KEe
RJd6Cknpiihx1h/Lk0jQYq5Ht92ELUXi15hwKx7Ahk39w4H2VzT9movHPC3Goj4EMnzx26O/qDhK
/Qelnl2h8zOnlEbzd7vG8wHM07U30PZKVo7oVUmFp6MT1RAjvaxKITp/zJjDMXL7vyAzlhCYAAxz
5Mgp9YTN5cyKAsawC5s09ji7zF4HhurXaJ3Zf6bkk0IHqcmzTO1C76N55X9jpkZZUURbYcZDiPGv
eMoZnmIwAHEDQQzaFIZP1TQDD+tv9HjLD8S+tV/GzhkpEx6JtKIuR2sst3GHGtxjyqzCXuwbDssS
/1TGbQ+4FJKP2Ur3NYOWe3Icy4NlHPd4JiN3rPfOFfTGSSE/6bCSP2jZ2I8x1gwzmRj36DbA/fxb
tujfynTKQ1cL9EkP+7HIo8p9VtwmYklxma9L+tKv6N7KGM+/LI99ELcpOhBZ2W5Ml1Prl2M8iSXf
zZUmRt/Y5B8EwvDDihLfYlzRd2qAGoOVQ5VhE4L9QEp3PtSCbBAap1gyINXmkEH4sJK4h1com7CQ
9rR4hpuN57j/no5ja6OfHl3dDZn92vQwt6P1EXsgrvA+6osGAo/1FTaJcNGPc88JomhaUTwf4Fov
QDwwm+FSjFsAQ3wwd3aNY1uxMURQ5lrcF9JYmv6QYioej9SbN5PAVaw+2NrOVY7En7lebbscG8qB
X+zrQPPjc11hxOZjvuRNFPT4kiGG/HdkNDubma/qdrMZ2j9i8365BKfUOz1Uttcx5tlnBzPNr+7o
h/4Cid2xVbMHtHeiGmubWIgY9K8BcuhHLF+NDxPD1k7TEiPnBpgF3asRM4i4EUDltwv+RXGTQmI0
njOW0K7O6WzwOcXKisrzeJ4aSqExrmTMJGYOaD7Wep3z7LlwAR8ovre0JZPj8RhraJdLg2KBMI/M
o2QZmGWOt0507kORZZlLGwbwGdTm/Bzn8woAJQQ04fnioELeVe8YwFkha4lE5qNRmRfmRh0DTmoP
qUZ6xfsmaEOytbuqAgyfG9ckvqZ46z6izQF6H9CY3BcZNhNObTwt4cr63uTXscjZz3kze//EqEIE
+9YfIw4EKhu1V4AHsm9mBoDsckR+p1W+aX7bSh+wWYKcEsDadN+TR/ReYcWUsK+y4ruPFUa4bnd1
a7N/9TdtTVFcxCr6H7mK5fRcrImMnllI0lChQTf+HC0TPNr7wJKnbR+7j349MEgTFQBnwtKlB7eS
5MnnIBk6kIyTRTTJOkGEHc9ztt3ncU5WzLR77GtlFXucumj/M6+bgkNXb4oGEx6AFaz2TAOCoOTw
QfYuq9mxdSke9bDLeqToDGYMZubECyfPM9YtWdkrEn0eO2P3QCQ4PYfMhuu/4MruM5vm+GWfhcYs
NLf6boo3bZ+YzOIrIMgnObjsMUEY5Q2c4fDOmmCwWzmnLQPYOGqZncfFQ7I6qk38moohdGWcZPtV
07XLq1R5cT5SONj/XBFI0MR2mdHgG3c35V2OKd350dbEExGfI5ZMP+y0pEWNrnc20K6bbTrbsPco
yRsGs3LqU94YAJVFqU2CgJA9l9N9mvBuLRd0lrrMM72+yBGGD7hdnD6bZDj+ymwDKzxIGLw+TOk+
r01RYN33hlhc/UB5OboLosbln2dQhGYtTi0MR8qVqFzWnh5mb5AuX3SXnsacVkBHM32CHZN29RhT
VVROYJGfLo6C8wg0mJIqIDZlEjvcqFk+Fg+ER76Kcq4+fdb3O2YMFe+nLp4NQyqkR88TB3Gi6Vh0
ZVQgCwWTA0z4SiGNXq/HOAVbjyZIXg4DMgxrbSFhg4X71F/ZltFH4Nak7oZMPPA2x3OSKvZO1xR4
FceYW8L6otXvIlrhi9z7YkCr1xX/j+XKu74moBv/vRSIQEpXbMKWLsnWczaOR1zqJRsaT4j+1W5y
PaVuw9AvFw2eZS/ml2024TeJN4LNeg0CoXIzWu5mUwo3QcoJj58k3OXfhuPo4cHVTv1L1COO6cFy
xMlgWHcw+jCgJkJD2sgDHYVEeTobxCxnFQ4eG8tlgnt8CSotvBhhw1YD00cdSDfgf+U6xdN6jcXA
PkQh+/H7yCbXlRgvgRbEk8GbNCIn97adsy6txjEfocdtZXQ8WSra/jybaLfokNfiDlr99andYJ7W
0FFxXiuI1tbas6I/qrm14sVjs2OvAjwW3sCszV9TwgJCU7qku5Ah6c6o86hMwuobDVwMS06YGv8x
C7t8VA7PFMzqwkBupXVyuQmK0QmEGnCGyyYK7ZuhC8OHBdjdCNOqny6n+y9Ywoa/AYPNDQB4PHVZ
8G9wb8Ku4IBlHX7qW5s/bhhtrjhaytUhy+1QjTMWljDdDCyDdVEWLW+JyVd6ptoM0/WfRD5UIAfc
w5hDF3ALAmssfgd/JGDjZnTfuDBm/TVNc/icD5mKk4v35K0TYMeEsskVygV6u7mkRcDoRJazP1qF
Dh1kzNdKZzwFgvsE8plsYiCGqcXc2yKplVAAfzt2Rd64c49pS/Jak7zfL2gQTNmlQaKnsOvfwvhl
v0fa6pg2IxXHbZ/T9MptNt+tTpOzjDnChwHLSQLMF2lKNSJ9/dXggwZACh/dq2YLChy6ObWU2ucz
YAfApQhxxKLEGfL69K+0IFXKPQI5s6pu/96x/6Nw1e99aYRq38NgPcPjtTBTi2jecfE4u96TyKtv
nRdoggkc3wmyFHKwLEwodz+tozUXs/L+1UcSJCeWxv7zKG0oxsuhAGD6HESw5eNNq4vkJUQZHBJl
FDf7lJomicGVdbhjcNFl6AwzLlmDBXpxc0zbeHIZfnwSr/K0KAPMr+hRZDRInnJkXJ4AC0+idGxX
tt6ArL30fYFJDDaboN7nuL2flEHLu/d+/di73tbtTAiqSjTocuLpcWoVHP7AWYm2MnuRXhwb93fm
t22o1hl3CDZO2L3TbLpkoR1zcDuKPmICA98N0qwaBzIDBGhF9msZ1H5atRDPUA7weqXM1X4i7scW
LaFOQTm/WBYNjxpxKRVgTnORrI3ecdohF43hoV8CDUvOWzvHjVsAIKAWivOQbT1OkGoxlnAEolVa
K5xLfYxo4QL2PaiTH0lisX5JuMHopraHWUPvyVv0vVUCauuSLsAA4lmo+y0b0xKQqMfIucIs0c/5
XCLhCp7LRZ7VQduXHaqQOs2wSkU8IxdtWn/JE5Cx4xjCHYaNcPI4EU87idQFkiRyHQbDT2ukjzNc
R4a7dSBFM9ruc8QqW4V/iqWsaW5VuZkeUavBqFCbwhdPfUfid6dMWoOYjB8B6g4Pk9LJJx72rD5y
aaos29u29iYGyyFSUZpMxmU7Hm3T9nv3kQlghpmOxWVRiayZOBbc4lH0AblZC0BTfSSB6jNiU/lp
59Bj4bnI/zKsHm6yOWCNLuoOIdnPkqn1BEQatGjrfZ3NbDuzNbCoVO3+B1Z7gGa67bhak/9Fw/1l
haMvWNNFQDJsBR58B87KAad/i0XMzqB901pFvrjyYo4eFmc/6GSmprcS7IpoCyR8gtrDCNKhWnYs
fwOysJwBWvU3McHSGkSHFoU8dF9pvpoLcEj6PMzr28IG9T7EFLFsG3oAbCgtLezZ+v4Wzqn8JRkU
q48ZeMQpooUuezkXaWlM0GVYWVy3Y/KJvbIF7+dO6qOYNfQrMlDWjNjanSsoWcaycGR3lYR6QqLY
Y3Whtj1kTdav4slH6lfawUXsQ7ox83AKZfFI80Yg27Ha5CF1dnbrhkLY0wh8zJMNXSzu9LakWXQK
FKtVQKXWVRwEB0CT/cd+FH68oG0L/hVQamdAVoU5L/6Ty55/kj4Y+RhLz2xjEh7mbxWyY+1L73oy
1XKRNr0/Ctgpf3BlY3ODtxvr6iSFkgA09zzJxxRW8dndMeu+zsWu0x8hSw57k/aJBt2YrU7alwIr
ZTPK3p6gSsaDTdx/xTZL+8UjR20ox0klM+S8+AK6DRheuhLu05ustrwTwHRDUvze1gE9dM64eAD9
2SfNvI/t/7cRuyZl6/om3aZ06RY+R0272y5UAHUZWst8hXQcFREhs9CQTiaVH8H2OTivNsrp8KBE
a98xUE7okQZcN7pSwxHeY3iDz8+F4k6eYGyVxFUx2OkeoEoKOUPf9tP3DvXe+DZ1JIwvCQz/56pQ
KPwe6R9u7kqFw9rdmWWyuioSOGxi7gSNlZcoy+P4OK7rgXdaHEBryz4AsK4Gl8ygGrIckpmbosjy
cId9z1b8XCMT+CO6rVi9B0eOqTy2fHLvarR4mNIU1FPSZMGlv0C88uSpB8giviXs/743BiU2LOYg
VFf1TmKOadYAYbiaeUuyCkjTET2h9VlFs3AZvRUOTwn8b/Ne2hjCBMX6FrHZhCA8O9rUiES3VQE3
XskOZ+eKS77511WCnKnVAtVTVDIDoS+0tGb1GrRv3Mbbd+ImKPga8HkmJ3d+kIgLWmgL6QPq/jo3
yC6Otp89iUb3VQBS4imM82aPpO50g5erryzKOjBllCcF8m/xk/iRdREYcfiDZDy66kkuXNfdBLnZ
zZBCctSDjEfYwH0RiE4u0PvM4brM0aJNzRbNh4fFz744M9nxyV4RHyXQFiF09/id75sWlYszbMuK
cQPTVGsNF9z/JKCt7NkjEmGytV/YRluYZSB+Hb6pyUEeEORRbCCtUyg04hzv0F6SFoKBqYwi4e+W
BC7T+hYzKabdckxhlvaXBELIcsp2qg7If6QBZHGLxV5h5pNXOzCwLRZ0uLfgw4ZPEFjj8WPBhUW+
u2SNQUxSNTgVX2KsgeYavQKDVg7cVo/XXq+pVjxpjoSOI2YnuUYrHEyPJALacNb4MMVwxX2CAQ4x
dyY9fsZiZ1OdLStX/QvIguDMA49TpuMa7iP2+EMTQf3HwDbZg+EOdPjjgQhs9qSyTMjTxJW3U7Wk
5LD34gCBDb9piq1iD3hAn49/u/Mv04GsQRDw+2or8KECkxHsJGMshXbYTyjhnJh+A+/vWYPTN/C9
5muY76FKH8b7hGA0MyfUUsaR/LsRzCchwz2Bd1oP0x8c5i6/j9dU2dK6zOWnpFslTn+PiNZqTxYO
/5G1+BYyVh87+h+/gueShC8VkjMLLc5TLo7hpaULyvURI8YKlwntriC3NHntudraRxcP+3ofTVCn
3sCoAulp7TLrGpp10iBpnqA32S3/K4uuL0qfdRZHVKCtQMto1+hd4842DV7/sDUK0ugB+/M8axIa
H9tDmwPQ+SDioNNvKL7SvzbzBwe0AAIVsLbj+R0BSY2ZA9RGdm7pDMFVYorhhU+qQIKYpzGl9T7E
6Qw7gXz4KSGy2R4LjBehAjHK7L00iB4+hQznt5kKkMBltvljSisrsRr47szqsqZIYr+UmB+Ox2CM
O0y5Y8HjqLoO+OtTBNULOYFiRjBLlwUS0JB4e2tTu/mqbYdWXuAZJ8FKyoC8HBwebHOa1L9YEbn8
R+xo7D9ixFsnddgwkAMc3cO7T5N9RnMM28Zfe1KY8+qgWMsEZdciWwH7EWhLq7QfEPDD0xhHCUBG
h4OuGBDsAikaVYE6dtTGQAVQkkMyWOjjAUjf2p4AJZqGaIADfTc8LTm39HFBt4umRa6bB1vY6Zu+
V+y4Uuy4XyFfp5+k8LFsINiIf6aU7a8CnyysB50N8GzVFGpQFs8vMzQC7C8FNv+nbXFaLr4f3VjD
BwHIIIvRCl4Z2Pf8BqKE/TlXeQDIr0eOsCUS7w+uj7r+tuulQbeR6e0jn4rMP8S+mH6Dy/N/dct0
XxVTK/PSbHkOVk9gTySCerVyRbvzqts7qVE4kKQCmBF/3NAJg2rChyVKdUTD/TRw2oxC72fCme/g
Ne8AQ8T/DrJJC7AhYZp/S7ce2LkCnY5asU+CAQpN+/d02c3XAKLwLxyQzfF65MT+DhHWDp47RCG1
t/PcR/AYDtFenFow5HMD4eQx1cW4aDQmLpPjAwmwQ6tGBRDlhJ2vLnqh0Hdg2evo5z+g5P7pjP/B
9UvpvdmA6Hs5gbLrRTy3YGJEl1VObVDAkZAVBhFePOtRUEncPgLAxa5XCb1rv3wjW0okjYSUBc1W
XGxFX48k6OQcTXOU/oxNa+w7ThVz//YfAHA5iwDRxwIw9lzig9Psaymm/o9KjE3wDB2bPMGHc6K3
0JChVKsFe1+06C2rjihJLxAodQt2KwEsrIuZnneaWoCbM6QK6kmkJhcvAKroCyDYXvylC2aKeOv2
nwbejc9YMfVjlVDcD1iZ2hbc/dE2RC8Cd9dz3nrBKsZ2whvqZQ/ZKbNRrm7dMGXDjz6fRlyXQkbk
4jCAsUvBARmdGAU8coLCS221iB0kKjpw7O4QYaHxYUMXh1eLr/q5RN5MjnuJ5SMPS4P0AdhtZELY
9E17gLv+PKT6yOoei3tPYkWKQJNDlYTn6tBOVxIhtYBnXVpAuFLCGJ6ZRxl62f4eyNCROwBCe8sr
OrU8LwEiHbbJLGXkngu0xo/Ippqv2qgsBwk9W9xLW1csNysP7m1aDouwYZIusiysButgQHGeddjE
lWnc9Jc9bItDGCMEfCA4cA/dTmFB+jnko3H/alCVIGof84CXJyYAlT/JsZm8ccWU49fY3T7X7lB4
FVTBAZVu7fhaeMfe4oIWP1KLJ7lCnFscfQc/SfyZjO1Xumbzbx7vzJw8GKy9lO3kRTMcgI6rCG0Z
/Uxx90Wy3P7H2XksR44sWfSLYAYVEFsgNTOTmlWsDYyloGUERODr52Sv3tDmTZtx2dbdLFYmEOHu
99zrISkjT8HsiXU71Zns31yc/cauItsk+d1QZvjf1k5Mj0NqV3cGpc6T7IIeBqUc+L6qRGg0hnH0
I9NwC8ng2NeSp36smj57cPumMu8nCw71XCXKOHc1RAs3Z6OvHUvmbejsoiyvvcrQVCA/MVzVWVVt
hW9k5ABUahWo5VbqvDRwc8fWUl760NRDFs90CVFHMz1Fs/DCw9DAd06N0X9nfZAMoyq1s/vOInrn
QXAqZpu1UO07nUkKANC7VF0tQ5zmUtbVwM4xNhpVcEtlkcVm4C4cYo0dEgvjLDZnVJCt75622hhs
WY43XN5+qKQ008d6Kob2OWChZ3Ecsqq/1f68KtGqHcZLenLE0+KpHPbaBvDbZ1T/tYr8RK+wL8wq
n+lIwnbbD/Z0de1GXNIu6Y8h9QKgRWjYzhNEy+JuaLakfFsrG7zSn726esm7xGy2ebpA7FhoMEwE
50SmV5N9lPelZTYChaGU5S6dkzo4NN0k8jMQX8GAeOpV8hdJoVDvfVh17UvCjmgRUUgpvoG1lpeE
gay7g4FXAaPHaeRfStX2+wFQPuMiQmM6hK2a5mMF2ftUjHZp7zq7S6oN0rBOH6w1QerODGDMa40Y
RsBMbdGbR05rm/PTaow89l2ZKoVLgptPXBC4+Us0uQ2oWPBW4ZQX0ouaZFX9xSEyvz645ZqtCCwK
lpMZ+bqXrVHvKhifYz9zVEQFfospplBVV8nO69MQEMnTtG36GPqyPanJZrtuaHjQQIaGnhrQWsRW
sN30kqJ/xe1osEmzHxLH+U5Fob3YN9zWObqrWP8WHW/Ry7xW+aVa7P6HxHKSRkXLhrOYdn3WF6VC
D76Cq0PFCLGQf502reJuRB2at3VvyONMyiG/Zt/6DyK5ReEaozNeddXlP4fQ6/b+okz8ScpZzAMI
vxh24bz6pAuuFMlxc5vynJhlJsxxkmzduyw0nf4EoRB+7E6z1cRjrpojGMLw1LeGm1FvaleHG9Fy
dcVgYHP2MI0rFAJvoqJV882/oBN1XKvWLrf84b2L3NB7zp3TG114lHU/VBvsYOy3S0p68F881eOP
dNVqC+eFHcH1knbYdlZNb+9WtT3t7FR2FITGci/6KdgVaVHqeBpHIsGUxWG1aXtT7ftVtr+psMrt
JMr5LFyr3uGYHDcL5d15TJlrtngOfsxhW/BAdiVBSGvXblyp6gerSLp6X+W6vEcaqQ+ZtdT3vZE7
W84yG81x0dNuoBaKinAND6Ir9AOfshq3lIRVB03imSqmw4Uudbp0N6boBY8dl83AF8iq52dzYUeQ
G3bjBqSCMNclHYFV3SGE6G5Lf2AsuM7cF1K6aCLtcHHFmr6Lzl3s12KwlOXuZ1xE9vdhKHKWDhRz
dbalKZ7tzAu+JZBvaYzHKJmiwEAk9jGvymioC/vPAh21RmY4zZdMtPOhckogmHpFoG2G29iA9PQ7
AtSDlM9+cH45bem1O8RVvAPI21UdTw3R9Md0hZ+oLTvtDmYiQoeSwCaxykzdM98YZcAyJIBVpdWT
a2y614TNx7xenWuoncCdc79kWl34Id/Btgg2IYhgfcZ7iKm1DIbSipNsNA+rgDbaplVptPEAL7eS
ysRdEawyPaazsUQd7dcBfFw+t+XgJMyUvEk/+UHDoGElma+NysE39BVgFi6cos949SYHOXwepttd
v7Z7yxaB2iN06WXbcCWaf0xzvG1pgHQqYwYTMIaz41TrRtHn6nvmwsBqHCy96LbGatUzadMWd8WK
safdL2bjGpsedTR7Qlxib9JohDQWEeJeT2FZmKERnpIiSwZgn4ruKIQ4Ene+GlFINRf0gWMQMEs1
XUKDObfTA/28+xF20sNy5E7ZwuJoN33zgNtOpm/0D4I0L3frrkNrXSk3x2RjtSDy38y8NBgLmkaw
9eeFapmHNjj0PBPUbRTYWSxoH5HFLPaFbTB1jTqqfa8dHtZmzhKGeYvVM/mWaQLRAVv7TKUyjfy/
eYolo2qbF2JKfeM0d3R8Wxla/avrtsuGAyV9YX8EpS3Bejnld76GHivakKSyCE6bg4BxIqe4iQhw
JR2PogtVftryHVsfJo3JNhtdIXZclbAKKdgQmldJJR0Ncwl5MmsI28tEwerF3KaLPBNG3xc7CwhE
P1hjLy1EE9bf7G7nMHtvkCXNIBIVFEOMl8TKtulaeN7DvOANjzqvW7z7sBb+eg/Il81HuIjb5gKT
t+pS8KrWp8kX0j3otMvp/cxldvdhm1jZHxvLAXmBRs6oI0NwnSOzTIL3sA1c74Etu9LlpTYyG6dR
W6UbLzNZWTcuSenFikOhiYdOYTOJeti3/lEr7l6O/rQCwopJazSbWHKBIEaMiYLmjLUDbHsOx34Q
QLQMs41X/tvJPS7YjlmM6wTnemjb5GINTpVs52ZJ35yxyT6whzHudjMx+5th0ILxbei6wfiGGus2
d/XsI/owpgTbBGft4bKdXu46kw46mrBM2cxVYQA2JXQ8wyIpX21MO92uln5u7pvAn/6kWRfuMm+V
3UE59AsRi1H1zof6TFFnxvHat2qsd+ukg+GpWcfSAHrJUxZFJFk3ZNspbMpfBiK+vDZZGsit64Z6
7/nGrKO5rTIjKm4uA+rlOt3pJM8xj2BWjr3FC37DmblPfdLl56z1UUCDzKazDeYc2GRdld4NlBJL
jEvG7F7QbfnojdQ3mcIT91xEaTU5yWFsuzq5OsZq3tyeqnEAyk1osYtLQGHz3s4yv2+axtcsCfbE
i+hYP0qPbgbF2Ra4Ji+zRJz4k5Y+Pq+1yfzn4YZxIdChIZ9cJtr1zi7EihxlLOuFB8miki7n9SCl
SB6qFbTyuaZhf3C5dGEI8NVtEiGX9WwXeenvAmTuHxRbZOrZDadoHsE5r99MJcIBL+AAeR1oZ2LU
P+ZuVNqr4MFp+3cZ9s1mQPn546WmplQhz+5gTHP2LZtl88LbjHApEvswovL+6nOxPi+L8M52I9ef
Oi+qHZlIxdk3fY+NGjANqA8AhvlQ/CLoomviyhYa07VYzgZgnozHoV9Q/dLhe42hgda0G/1rjTOU
G4K70zKaGmdiyYjct1X3HuaegZxWrW9AjMv9ivp4rAwf72CdhPm2IMr+zlja/GpVE53xmhhMv/ye
aBxaMduHME/HXW/Z0x50RP2AKzPu5yxHYYfEvMNY2odbDG3Nb9AoM8Yxw7RezsZLkM3DU6u75YNU
7uVsYVZ5WPzlVPIg7amV+mdz6rm7TH8Y98Dn6SmYhuHYGjZ0tVFSYxL/ZW4tMf1iLoEbR2bFGSoM
F5i9WCxvCcU74HBHis8S3i7GGiiH7a/tcU2FebDnRl98TmGAk7r91qZAtQbfyK9sytu/TeVhZlmU
8bJADT2RZzCfy2kZjy4QyNlxiuF3qR3jyLBvPvKj6Gwoq7NL4JXhOZ1uRJ9MrAqS0MLmOVAXV1M3
bDjJAgaPVpMihpl6i2aKCgmQLRiPLTA3YYE2iYseF0w6et0TmUzLBAIWGH1E61k/2jaAo5iNZmur
fP5eTzUjV4ZbWbjR05AdZLYo2mIy6+OhoOmbHDffdH5tc6WaQKcsppVk3ggm3HFasaedkdcwwgD6
fXqRRg+KMCRtFZul9SFL3ziyoCI5JcHivy+G6zCUC8QFDUT91IUxAm2Yxdts+agu42yfEVjmozGt
4x1GmGaThEOwTQloPHWjkW+MgrXnyKIEsQbmEikq35v70No7NK9kkS47DFIfPnztQa3hdKCZdT6C
vlN3chXtI0NDpq+OpNYmuS42On+qkFtMlyMvN/awsSXWBDPcLZgwCfRM1l+rhdOswAz+zVPN8DPF
QfOINI7heUao7Ixq2rOkTXFD8hhBHw/jhgGWLWPd+Osbzy/QSt8Grwn6VrmxJzP9q8vG2CIE0LOi
WV8t3jnE2zExFVWp2VykLoUVC8e1nlND9AvSvFmfdFp2NNLFYl/owsxTh+DJZUMcMxAzqg1LF9g7
z5xdvGV6UHHZj2kesWIMi3QwU0HYq9yU9ggExFRFPytj7IKdW+rqW+C5TGEZwW3ph2Dl/EkWDzBh
THUYFBhH3YX1oXXQAFnTh3GIM7qJqPzLDZ678ZfXePl3/BkS0cOfCRpzy0uXZvVTKLXXPtYuLoIs
6+rvsmFPbRRq0lqiTLkBDQ6+aBx1FUSRrcprVzogXIBl+0oUxWmsE8bebL5f0AAXfco717zDoT3s
DbSXekvtW74sFIXwf7jcMGMYFQoji8iE3Tnf6rb80QRej+9YjVyEo1ewFYCQFIRJz7FjawauPhR6
ANLNRhsFGtf2hqpi2njMFMCHxnrvFlp82EB5V4mXZGMHDTctX6vHLTLTAmVoEzFVcRnzlC1vJpDZ
GCGN4b/z2Ap0FOYCTN5LOvTMaPLdDA2Brx29wT/hh3Qe29kbHtN11YfeqssJdTkboZp66y8reOsT
FnUTnr824A5DlwYMKKsP//RMVtNI36x/seWwjtZ2x/JCAo7y7xB3C4E1n9bwAKKuoZtgi4qIYqdJ
ohlT2oFSMLj02ZBsGQaDkwydE9csCfiJrw0hGRJMbU3Zq9cED6b1jSiD8HGxNKBG2udjVUSeM+MB
xIwy7vxaWcd6ANXB8jnu9JTi+cr6OhnjyVT+qa9SUvnasG2Wk0U2AaWZspq9kotFOq7ZrQ/Co2gv
w26aNr5Xrd8SL0viOiOXdV8Sx/MjbT35h6JCHDQt1W4VlbnFPtO+2GtgvazOZP3pWtwrYgwS7qUV
yW92qvRHNkx2Bt5ju+esbtSWNFgwY+Y5oowcnHsM4GbiYMPcsE4QFzNzSGX8UCFmPAbMfvnaz7V7
rFVufDBicJuDxgF9h7mMkNiyzo+z2Q8XkRoNkGfY9ufSmHg22CF0zTR/t1BQ2/JGMZIipTbDwyTn
MGL6tfx1vVxucRwIfidTvMwk7+cRkje6HPTuMxlgycUEXrmmTtfsGbd1+JF6vVOMD9zISKcu2xK/
1z5PbU+zVlSMYrLCaa86b9qfTW40D0boGQfh9+tLD/2F/5Nh1BqrcOwKvC4Fk0rPC3f2WFaP6zo7
O5ZsC4YPbfjHw59EgMFq3mBsFgUrUoxYjarCB2cI8nOZ6PnthsRcbZT9V993p+9VRvWBn2r9PVgS
WFxN9A4RDWx1YoSmY2cY5cmA/3+8mQyxvRg8FHEfmtNlkTVmGmWvvzLTcZ58UOtj4gT1Q2Gv409n
cGYH84ZXtpz2SA2QvkxZiVkrEQFo6iQWCIuD0PXHZOcuyXSF5CPkkFi1pohdWTDMBo7wIKPSoH0N
JjyzW24afZ+qsWi2kn2Cz57JNVHib/25jC5o0RIiRF9NvFjFR55Y6EyWhhIPmZ38NSENt+4wVuuf
nCiynVTuGNwHkwVXpIxqPA8pvosTm5PMNykZU20zYfYggKrzi2OWwpi0DIVTVW4SWcDg5AXReHuc
10H9TNRKaG2lztoLpLDxancMoXdh4/bZrvVRsOMS3jHdYSYSv7ss8dq97nHKRFnA/U0Ykl2bb6Xl
edZ+YDebHeuKL4FAjWlaBw/qr8GVvYxGcpJ6WsI+7rgGyK3Twkp0TMM392coO826wHDATsU4qZgE
np9s1PSgmKR37mg4BfMAMJtlNygljoave/tHjSAfqyqxpicuQV+9zHOQZse1tWf3kWi1dYnK3uDN
pZlz7nz9D14uE30P+hVU5zoxKtLcKKQLeRWyLxaW/QJj7EjqAAlfhtwNNkbXT0a7c4TXb4DQbZbo
DL7ZdfynaatHc6Mz35zfgfNvciGdroHlqGsDYk0IiTlX5O85bw16UviCNlu2nIxVqb91GRPY/NJ5
0oFpaPrZ2po1UYJ6L1dNv4ssW4oLaSn2HDPd6WEjQ6D86WlRJW1Q6QG/1InpdktcCFcOF2S0IMBt
UoshhSPzoe8ikTbDeteNodM8rQPk3b3pmcDfMXbDdXhwAvp2KGchwhezMQcVLZM7LmembfpDtCEw
SIRPZty1GTpnGA0JOBsFtS+8ibVWmFcILVDDBpiifUwAcLANsSvwh7cE+DMYEC5OjH6WP9XUKN/R
CfsTX6F8DkWZMEYwXMwavnB/9ujdP1JMK6exd6H0rZkIh7apmSqFKGY/eV0YjA8k1dBtDveZpfKY
TeJlJIIBBGVWHm4KDHzvjaMa+sSwuuisC164FcK92ykuprzk7rUDuV/hVukRmIFv6Jjdd68ynQ5f
A/FqESSDFRfDjYph7FjHVUCjtcmZmbC7oW12XgXKLmVRCeamSeVuIJDsh7JKxZ0apvYE2dY+gdL/
ZANwjm2vkO+UjcVO2l6x1SmvRujW1rMZdOohLMvqZRmn5FESHCBiKGLz4g0+/ntTyil5Lm/j89gz
pnTa9KvBTYNu2e6sURN4sPZp+d0Nk35+m5Pc7/Yhq6QXkko47YlkG1KuPddyJyhNl/SHYIZv3nBr
TCwTaZcm22eCk5iKPB+6nVcsXKxTAq9IgkHAmP2fyWg927N1QIUPHvk+imq7LoEVXtsicAjmUGD9
m7IKsvZ3RthHsstJbvGuMEO1jtnOM9QXv1nyYmdna9/vBcI1J8PiG5cK9wpsFtbVH9644vXt2/xD
2mBwW9AL58FM+oX60mv5nhD2nPCdmCVUaRvAptv15cirvISk9By9xF/VEe2OucM8NPJjBrTPj1ir
KgOD28IyJgs/bUjcTQGr6IPUVafG6+aPfvYncAtQCZd5RB+YkTOYuN6wHQ/lYaobjgUQC2k/rOwB
Gh+8IC3UfhC29l98aLezrXSXb7UmCOTA8GhCvJdjqWLQFlVvU5Ha67bSdl4/2UwVaLoBnDBQAHW0
38uaFeznvsFqvpmyYqSOFq1lRTUQIE0OtUB3ZoUuJZNvIoptS6YI8TLXy/TQmD6/ZVl0RrPpknYV
u84XUwdGU8o1wkBm09wUo/fXqWquFK4Y/220O3lQS17+CJjWiNuYbuLU9sKjyd0ikgju1xsxoJYi
ufgT1or33gxx75gLwsWTFKZdnAf2TZqRHvEIxcAQk3zQGQp/XufWs3QxsG1wMeu9wkI1AKg2wW0n
L0wLwy18Z9t2MWo/tpe0sUGImXjsGNIYAWszfCweU2oiBUOPLcU9LpTuh8dC7nw3de5IKUTG4RLN
BDygnKUDJ42cWGBBMTCtL81apD+KUs4cj37DnBECyCMFx8o7nOc4e5ZzVlT+dz1nrohLdjrkx5GA
/G1hL41xdruylHt1SyDZQ1hWXUSQY7rsLUafxh+C0acilnk63PicsEh/VbxsMzt5JltDn1sEs34Y
IuxgV4njaconHSY1r9KoSuIGxsTN3N9TXvT1X1X7KPwM9svqqAkuoERJFsJxsqHKpk1oDw3wXRAM
ODrWrMrTO53J2wZoArx8bge/Ed1T2JiZm8Uu7dN0qtx59vc4eUeJgamVYu/ksz8ciBtonlBSwqeB
neYvau4WezvwpdQb7uOlvhiqHuc7ZibFY8NCu2/r5OkqZof1nO8cr56TXUVQzaHt3O4ub0rmr7T9
CC5EUFinhecuzso+eMvVgOPEpWD9lbN8OTk5LdXFe0EgkIczgthROD2tPzRz254dKbP8APYmQm0a
KTHvxBAm/p6Bs0i2PajqJS2t/GPBjPTsGNr9pqh9EMjBXTiURJa7p5FQBR0N3WgSgUSlGzyjHsz9
c5G0MTAI46aae7QLwruEbIFtUIy42wJsGcuWjDVofvAS9dQyvt3ZajWvmlCCC0KigAQxUkWeI4lG
5J4xankFYCgAVMs02d2gKvivAnSH/kzkcT2K8VgklhijebbBjMyq+ZFWt+HlOgXzB2Po4jkbl+rP
sqB5xrxhEHOKImjDAVYfGN0kOxZ/lg3+6qR7G4kj209+5t3VCQESbmgb1zDl2hk7Zs/71Jpn0FoD
Ja7mJ19DFfj2vlqVvEpyqbBoysQ/Lx7UTBHasthmCdVlXJpl+RKOhvW9CWuHlF97tI50sgXNelos
25n94uaGOb1AfwLp54pYjQJqhwHb3k0csQkDCz29Yzc1ERyYUKK1qy3MULUyEuTZIWeMx+L1qJSE
Ewy9b6KarfooMB4SgtO76z6h9YjIHZ4+er+bsdqXKpyPY6j93UD5uRND0dzDQxHEA+ZSndqCXTco
fPO1qstbpZBk16YtEoAa5bz6tWGVp6Kq8XaPaBTXQPXh3ilCYzOI8FGbrnVyyeBBnkvK8EQv3P1W
KCYHv1ik99D0SSgviJWvKe3LtvDtdtPrhWyp0Mg4mRDMeK379ZHfQlxYxj0dGdxLQmVnRVQY4AJR
LPUJ36pLfdqIo6TRU/cVITOY1sgJTokmCOCAkzyr/xikNd+1S1+eMJzN8eqxbdsrZfoLdFR9D/Jm
gPvDpE+cgCRSxAv4eAWBfJE1MZRGahjwtLIPqTzzvKt9RZrHtqpGSb+AX/TWGdwEnHkcsHt6UM6b
xHUEv4EJAYh34xspFSL2nO53bXfWVTUE63HCYDTOpnrfhKt4GXNT/mJJ9ICiocLjkJfOcwvbQr4x
TWXKq2DB2AQ+GEdgdXvHYCjGYAZdnq0lPaUGbkcvItVA3zlymak5qNwi3jHLZVzougqgshkShoI1
w6WuLRm+emt2gSUNTvXUL/wzEYlrjJezeVt6q9sm5Lecs84NPrpylj9bYorO2rtl0ngaCgoh+YCd
zwL4Qh45SY9oEN9206s7V94TN+u0qS0mq0RhiGe6FOPsVfN47q2sUhuXb785AQBaJ89lAx8vP5Ei
LfbUGwYwhm8NfL0VL9zJ+dmtqu6jHwbr0GUBH6uAKdimrioONQGxd2Uyzjcrt5oPE4v2jujB4yZJ
lf2T8kC/mImN1B0sfTswqkr7LbZXbzfPGj9mUYQHm3VO+KGSipKL+O53KXqY/R77UCQgifdMTXkd
E9Pv9NalWU0PQVv2L8FgzW9so0hB1hqDBLwOWmCxeTDBFPgCQWW6aJIT5Y/ELLxSCj6RlCjOgfUP
JzHbPTWXwaGKXGt3Ua3M5kopp+DOBIOAZIUkr7KhP+hKNheRhclWuYm6WwqEdeje5OT2hvnKemiS
U7RpYF1ob1lwkezN311PezdXeEEsz8qeuNTLe8/L+k1qe92bWY7VAUTBuyCkyp22F86AjjnvvuhV
uGGWVp442JBrvCxnnzCozbRV9eqRWknVkUDX3eQg3lXk53fT0uLbLEdjZyxucaFrwixtjdXWd8Av
0zaYCGsjJel3ieX753o7b7Vvl/f0apbeBHm9XKyxxYs5rqrYEhRh4X1p6dNI0iKzc2bXQk5iqnus
bCKo9C5kRUJByEJONvrPomjt7lxwqWW4kWbRS3bVgNhXEaFhVMzRYPgiuZoZRRvTc9bjjE9Alrlb
UBR3NXPPgiQcUhidLAxqWE/SwmCfIILqB48+XZDjkmSKg7X2ulVeGXvTX9C6qLq85x7G3Ry1XgVj
eUFeZzvobiViJP2jawKnd8EK7fZkgJi1f/7/zNT/Fsn6KQhbpTMQjs+6Yaq5awhS2eNn/9qP/pSN
S45D7c+6s098OO+9XE7NYP5LivR/+a0/79XOpWv5VdVYJyySWML2slJf3Mrzea22YUGnlJTRp0Vp
WrfVi6Q5d1/LanY+BeCmRsLsYyjtUyrHe9qdb1x9/xJ4/d8+kk/R6TrhEAPLs0/E3GHWTp+NEuD7
S9/k543d3mzCitjYJNo6+ekq/cPnUf/iz779ff4j8h2VAc7F8ccTKTYVZ7V1zI0v7p5wPoeNO9gy
babepwymfuPktkMETTB88cv8lDAOPh8UwiQKgZISk1O5A376Wqq/82kvQd13BDPkojuRChy1351C
/8unfXut/49UdOfTOzlwgWb0ZN3Jg70w4goODnwGCCcnQPaLe1Y+b+t2fYHxoh34Q6zyr9PV93iB
N196Ej/v6l4YDnDHN92pCoMf5dA+MMn4+7Uf/fnd7B1V1n7J2mgCjE13i8f1a9t+Pm/qXvpxQFDK
9ckkiD5YHoQuvxYsb386vQmdy3FKp/qUstNw41q37So0F197wP/ZWfIfr6bfWWZvS2PhtQ+ce2iJ
/ghxOX7xq/z0cmYStlgG43zy5ulOWunebIvHr32Vn95Mvsm1J59+OjW22rK+6V366ouf+Kc3M3AI
AFSWnE4JqzC3gDZi6/fa/uIn/un1JA8LtzvwzsnSRXIdFlpcYuvzr92an7d2l4Q39MKBVZU3n3g3
en+SRHztN/+8s7sI4RjmgcRYkaH8h0ZLs1C75b8cW//lcrM+vZuDUXdJba+KVElfAWQzU0oy62tf
6ee13UEos5LU0pr9Lz6wfnoe3PZrJdDntd1GKoNySof+BEYBYl9hq+4tAr2+9Jh/3tvtposggprk
cg5wQiKM9LVYivlrV9A/ezX+4+Vnk+Zqi3LsToll3exoPsVsSZTS1371T29oYIGSrH7bntJmDQjK
mK4M5duv7ZP4vLm7IQOpsHJ+dcwgZUQyyM7C5PrFH/7pFR0rmdfjxOWWm9UL6S5oMc34b+t7xT8X
8f9xQZvh/y6HsHCZji4EHwwe2RfbKPatO76hIpKY1rFnkVya9gYs+8fOX09LO8RaNutZBGG97siT
SN8wNJbHQrDPxk9kSK8ztPGt0UGmlb/FAuECwjXeEueHGKn7MRnodslogCYx8JYOGiZxhDIU2han
XhPvPk+//IVoVNyLEcOA4GFuwvK+MqEXIdeWK26M/OQTJhVlmXGsRvc5H8L7gg1V4zx9W3S2bJe1
ZEhGm7c2/LGd3xjzS9A05U55ZroFqwl35RDeVNXuscResq3S0YIHzqajBSAoQBTITtd3y+Knu7UV
o3xlAcDBqYa5jbB1Gb+JAPaZHIgJAoI03olQFCAeZ9+hsZ9xorYMoQqCZLP8PuyT5J48zK2Zyum9
0DYOR+VtNMtht/D8d1YwfF+Ra4/uWN0bzYT4kPXGiz+0y8cSUhl45l3dlCTJJJ1/sAwCefBUEkoQ
5LekX9+aCHZYJgBMQy6R5TQAKHh1Gww6bsSI4ZynI8Bme2d11ZGmtXlegiTZC4Pwaw+M/Up0GdY2
DeI3kQjo2g+TcB6mQMw7msAa06i/4ObCEB43iaG2TjGPsVeE1bciB6vKlbG3QEQeSgKuyGC7IlY1
m7otXteqDmKqs0bv1s44kFfy0hl6ZiyChZJ6cxOiiOkN+coPLi6cGCiUsKNh0QdyA4iyL7PgTCrj
DGWgzwZeS7xvIrbSJIkDvv3ecISPd99b9gnJogfPsTAZNP4O/kq+MWUER5hQlMn8Z1rp115IWk0F
xRjbhG/FBJuYO282bC/GWYsXzbOHu8AhoZ40G7cnYRndTjlSHLteq3MSqmvLw3gLp90GITF9+2Cg
yiJHZxZxPenDqLzznDavs9J7qwzGZttOmJvc0KueJEr9WQvzUpBEuZWkBceZH2JZsojOnMiZvcPd
pGLVm68WRMjOJAWbB60I61gEdXnyV8RYH67eC3D6uumewHy0R3nTdQM+0G78G5aB3tQ+fmyf4dNx
xBK16V0MkqkX1Gy0WMkFHs0/q7s+KsXaqYcw9SUx5nIgW8haziTfafKcG15h7xrYUDQIL8tFswyN
LBTdr/gj0YuwC6rJOaXsqfjujiMuyCEwn4ml8M5ibjESkF1bf5tJe+FDcOeYhVehfia85iKYa9iv
STuy6KA9lo5nnnMiXb/LXpq70Q4feqPoDuuMOuRnG2KMjp6Drh8u007etGbsbda2F0M0uswvAxis
fZCn5OOQV0BeAs90fLP24IFZHkuSgHb1nJ9U6dyRY/bTT6fgahU26U1q4M3Wa7d+X/OqIhYhz8We
6H87bmdmplOfnWrTQfOqpSZigohbtkyEAOSe8PN110+5cxa2X6Qbe1zMHXnNF5GHdrAhexwwjTSu
LVRFYmwa3d0qqx9ZxlILUk5Y7l547R8raQwG52X/ludI3v/D2XktuZFkafpV2uo+ekKLsekxWyCg
U0syb8IokqG1jqffL9i9s0nvBDCGtmpasch0ONz9HBfnF0qdVasAvudVN3kvSWjO/LCpS291nn7W
aprvqcETG4jvOu38hpXroAYBzS/QzSHNePoWlsE3CJLKiyNxiQOyjiMs1dPSlXjhBAMIfJbfd/Kt
gdDFauhHiTp8MYObrEqSVjZsmOcAttTKrivLteMKrRzLr5iLAHLdGMrZVT0mtwBrvGtsG24lUniR
8QKoaRLgbDA0eIn0SIyRDhQkxL8qZrHN4mrLApNufSg7a88KED2mwGAP4LTyKgUdYJSoaEH0I5y9
cvpZZACj4lqLHwFwqaAJe/+LIjn9YyTr5pcqa6VrOQf5uOzbxnHeKI63PyTEdytUdbLyyavad4Br
0gHtO7CSI1MJwrXd+xKSdCMz6paNNT1wqJjWTRoUkwsEGAgAVbIfnV5xn+5M/NgkCChyCgNo1JM3
HsZHLE27GPJcoa6cqSrdwKkyFNuru6aHiBc3WO1peuODM6kGZkbPTQdpcOeNJ0V/Kzdl+AokoMn3
naR347IBgXcV9Z1jLTWn+VrV4EA1hMT3XdoDp4tre6SQYzbfWvAPy8xpJmAZuvHkaDOYpIGA6FE4
cJE3gVGGRjHsDyRoFKRDljWyTlunK+zNFOf+FYUTJJ+Vag8POIBbXep3QCxSV6PcuJMcmZKDWqw0
AzHp5Zj6d7w7YlA06W3fI+WjBZRUh1+Ub03rIKEaXr5ZlHeW8VD5G6OwkPNyqqcuSJRXmSkF15fC
tkKOItcLo3hGu2lqXbuscs21I9X6knQOlbZSlu2bMp226DGPW90A+zNg/7ApowmSq6TH3/w4MFOX
h/QMwJn2C1kN+yGvqJg2SfhTkynVgapT8i/tmMmHAlP1L91cIS/h97oJCRmdiTywogVnmmQZhG0D
7SNE9yJKlO5WauFTt16KOpXV2NoOUfcnGFrKzgctCM3UCp6tshhvpSjVN3OZA0SwPigrR4WEhgAd
VSbE/m6jppvudHni4qEZexKaj2RiggL9uqgTK8LFAlDH0qKOWy5TOanYsnINLLajUPRIi6w+gCZE
rgpjpva+h/T4lEddfWVbXfYMWapdNYbmvwBLLTgggIdv1rgCjVuq/0O+jxVcgFDiCwzcpmrKdG2Q
kYOiJF/0BZdnadIhcOiB5AJcX4VeiZa+OWpun+vXPUK5CyjTZLU+edZrr8eqwLsvwXArkJeqZKOy
k3KuQ6tGa/mE+De3JCyfPQ5iS7Bk2d3oR8xcakmXeWLKs9XZh4N/kwNpQypM3ze5XsbLSC0NkO01
KJozV8UjtnKycJmDatogMjBqaJaA/F0gksDIq8jhICauIuA89v1lNztZeBONAvjtAaecPTsMp8i2
hsLJ8ysCFxfdYmTjz6FCfq9LowLaVa2p03jnmUMCGKfxhtS57FVXni/EHyYjyWOnreBV77MQe45D
5RAY+yLy1ZfLvoHwCBOjp6MB+9P2ljEDdkvnkBSYTZxZSvM4fHaZEW55DucNLfK7ae+30GB2mgSI
NvAcJPXUQg27y67BsvAkA2q5zQ3DZz3Zev5iVtnwCtazur1shIT7nqVULFdTHvftUAOFw02yP0DC
gmd2SfuKI1z4iihAUweg4T6uJHwpWu5XAUWmIr5oBSmOEM7UGTWtg1LJ6wYwmwAlPRhZCSeKi2JA
cYRoRkqu9/WeugPFSAvokIb8ujTmYH8uGx8hhgPI/8hj2sNenpACK/uwuXI63zmTiz5/WFIcIYIB
LVWg8QJlr6XorS/T0kJhOORKeGHvhfjF99pDXKEa9g3gzhB9Xj93w8Aa8wvbF+LXt6RmAiwj7xVU
z7kpwL2LmeT0nAHwsfERIljHP8YDmzrtExlceWrXwFpwiOwveqhVHCF0a2QaZSXN+z1oSeVO7ePc
c4EFWvaFwSUGbwL3qFXRJDISr/2WIaaAJaAhP1y0NG0hdO2+LrS2Dvo9hEygXnlIv207bS7zRVVs
IXRVVauctGd0sE1wckR6FPkB6cnh/bLuC5GblJpeQXEZ9knaJy7QEu45LZ/ZXLY2bSFyO8NsCr3W
+r032f5j1GntuIrj2Ej/mff/48fwn/57fvfPjaT+7//i9z/yYqzgfzbCb//7KU/557/mn/mfv/Pn
T/z35j2/+Za+1+Jf+uNnaPdfn+t+a7798ZtVBpRtvG/fq/HhvW6T5nf79HD+m//bP/zb++9Wnsbi
/R9//cjbrJlb88M8++tff7T7+Y+/lHmf/4+P7f/rD+cv8I+/tnnm/+0w//L4f1iq/2zyf37u/Vvd
0ISi/13X4VjpBurWCLMSuf37P/9E+7tNWOn2fEq24bP/9TfMcJrgH3+p6t+Bgss8gIDHVEEi8UN1
3v7rjxRDMblWOygZzD/31//r3x8z9P9n7G9Zm97lYdbU//hrTqv/diBAyFlItzIErh5clXzweW+J
p72TJUtV+ud6+GM5/G8an3PYh7NSN9ZpVqq9fOhx+zTb+qUI/R36qqsPY/2v7/Kx+bmZz/oupNrO
akY00Gv54CBLUkogeM4Z3M/x/FnLjPrHjttyESHp18qHEr+wBLBpB84lQouA1x7VAD3XvV/2FYR0
m+FZoXoTH1TZsMGvcOxbnG742LwKeTZv1UkNVYh0rYpthoocOa6vuT1dUovQsX7/c4BCze6kHpr2
AQaxWTxbxbfT3Z6D4bORFzOsFOHXAdVDOSj6tNY1f+9g/tqhz9VbOYq93W2LJu5s0gpXbwvD986q
SpD8iDQYxdXgGLe+glFMYh9sFIOjgOdzeW/C2+P1qzhzfpuz8SeLwxaydF4YNuJKsnwYjOgL5nsL
TozuFP/ifr+HHbo5PRJHFreYq+FQKw33ZhxIsjcNDNkQnYmaIyvDnv/7h6D0M6mqk5qIt+SXMY7x
bVun9vXpTh+JG1sIeB+mA+UDOp222oqruTXhKIbeLPqtlbr18jNfwTq2SoTIR+VLBT82yQdDezeH
+lAmeAPjIT8CF0fNEm0YyQYfbSGzAcpVNta+0j6ncbYa45kkVK/6ESwuHlcVr/xtVqwlZCUw1nRB
ZbqBAfPKl1ahnl3jYImMPDafXl9tB9lZoh+DYjVoQLjtE3C6yneWeFG7QfUyjK9F26yDwTh4xTW6
mQsJMrXRBTejnN3O2m8272q5mizjdrhB7oOeGAueR/JcXSclzAm/WVlxtSHxuKFq7oCaLOu4v5Ha
NzxO4Fv/RD5p0YWgFCvce62fwxRBkIqWcynQ1h+iSeM1vjpzEjy2ToQcmPWREdhTJB/G7LGs3vTo
SkE0/PQ6UeeJ+iyGhLwXRV2VtgkxZM7yAVSxYCggPTnzpOpoO4y7scFjR7/DhWDZqmh2omiljbbb
h8GhGKAhaahHJNKTVgHWbNp97GRQp4PUxctuObbdmYU2p7PPuilkUWwRADVXrOeuK1a9+iVGNa0a
3xQk5HMqUnOhFGX702NizN/9kw+zhJxKWCJCLzXyQbO91zGCc2jfmXW19LAtmxz42ck7OtGElnHb
mA2FF1lxUZ08wAsGDIt6fYN9Tyu/+klC3Y93HJ8FXynGoUD3ytYqWHAFpi7pUnX0JY5TqAGAxI/2
jgaTQ/9qsLaCVrpSanVpFL8UGqnQ7QWSvEAyfcFb2zIDCk5xZ9mgc+PLj7ym5/k15G1ogk92/J7D
TEeG6JKbAkYdwlkb9YgWvTTGXkVgLgL/jNfP6ZH+DZf5bKTFDI4xBlRrhWmlWBZgvtMiiC5TwZvd
WJTVIIETr9j3YSQpb/aIOEm8HIFZq+24hKmNrevrQEEQK1u2FwVs6j1K/ctWQbtSxfnldC+PbACW
cFg380grcVQaD5yBt2ChryPpx+mWj2xglrADOPhdedQm2FpQPXG0lYRIiPYzLbcKFqWnP+JI8rCE
jQCT9Aj9ZTaZRmLHfun6b5r0frrpY+Myp5QP+xc4xy6uQRYfHGdRdtvROLPhHhsVId8VCeIphUK7
JmnEa9uFQqm4rHY2Ptl69Xi688fGRch7ZpJB3qj5EOxjc/MmKn+Y0SXPYsSLkKtys8etxceyLKgw
dKM+7J7usn4kL5lCXiqd0rZkLIEOhRLggVdtKMOuoDDhmgKfMbJ3VkiRBvZZ9RxGu1pBcz/Xn/qm
ca3CX4ZS7Spo1UuYHvcz068L105tAEGe9Veqte9p624qN1KKMUusLILK3IXtXR0O9511oxrBok6/
1XqGqtsOWmnRFLvQXznyGnFt3Y/OnOmOLCpTSDZSZ+Fo7lkciiqKAeW6cqQLWxZyjVkADQ/DdL6k
PETjlQak9vS8HFmvppAfoIUnqa6Y0yGtG4hR8VruAoqk9wMmvFYin5v9zzclU8gVZTNNEq6xpMoA
8vqu0s8EwrHezxPxIYrbNETnGPjMIQ7VxeRfTdHrNP4a/RZjCuXMCB2bVCFTIHSGjRE2w4fE/9Eq
Bw+vqdNDf6xhMVVEVdGr0DkOsyAWKIviTIePZAdTyA79ECiW5anTATbm2lRwtMmCW8k/k5OP9VpI
EJqBBrwWMhxIXbhNt0ZK/Mx4HOm3IWQIP5a9HGfd6ZB7j3UtLXSPUzgwoNOjfWSpGEJsyrLu8yxW
cdh3oDDFTwO2Snq4xGMP1dOfpz/j2DcQohRHibS1hvkzqm2jP1sxsBGsgE43fmTgDSFSwzypWpyo
GJ7MLYnRc3f8Y+0KsRlQ62rslHbbbwkiGOeOR8eanf/7h9AsGltCe8aYDr28DZCemtzLhkEIx8GB
I18ldHe2tewhMZtndr5jkyeEo6QWhdHODfv+bSffK9zBtEvqlbrz+6z+YSySFj3wDi+LQ1YgV+UG
+cNlYyHEIuIm2C7PU+dwr5m2hnEmEo/MnS5GYjohPFvM/Q021kPeri7qri6EoOpwDynBU5Gtr0Nt
2U2by9oVwi4uOSRW0IAPqX8/aG9l/35Zu0LENXEReqZDQsIabYivA6CXlzUshJw89KWe5ORQe8BK
xg3iCwdCiDlkciYv6fTpoJuP6vTYnLvAzgP5yU1HF2IuCJFEtBoGIiruzbi5b2vEvnqcpip7Bw7w
wlERAtBvAsxrcz4lgFk3Svt88C9Lnb/PpB/ir+jQckGrUj6Az2nG3TBcthfqQvylQRjzj8aCTra4
WkUXVS91R6TBtVIRIahCuyOXhhbbl8tOkSIHTpsUoJwx+aJP95m+9i68NIj0t75JlXYqnQFtURc4
LATp03Ey55tP1p0mBKAdZLld5ozD5Hzrq1/AdjdI4S81r3bBROk+CM3m7vRHHUl5IhUuVirF6ypr
4p7MU1L7pGTfTzd8ZFvRhJhMy76wqJdNBxkvY1DgG3VkGzDWp1s/1m0hMmOgR8gpcNYbQNcqib4M
3i5rWAjGSAMXlFkMfVetTGvrtRd2WDicIsKIndpgczi17MWk3oaXdliIxVFT8dhoaFgv7rR017Zn
sC5HRlgkvVVam0ZWwPxlwSFpEeYbozOr+8jKEDlvaOXWmjNnDwfjPIuLbaveZbhgnJ7A3wydT4JH
FXZF2VJ7H1X36aBEb4iE3QUOOL1Zci9bKAqGQ8ZzjgQCNiJLROkWo4X8svKQKBuQvZpULJVR3oah
f6438zR81hshlMM2zCWtojeIwCy9NF4gmLgYIPo2WGIQGU0ULlvrAbfDy3L+XA39eP7s8nCWZEzG
g5cEd2WR31Znkv6xaRMCesA5JCgSvgnGfhHWarl3GyCqdnrWjjUuxHNTU7pq59XWoNVUJjDD5ccQ
1c7TratHHmF+18s+bIR4q2tVjbnNQa14S+kG2Pn+OjNb8D1vmIq6EsBUX5X26tgeTEVdpEbkFpip
9chkIEm3MFR1jU/aTZ5JbhJhcmrJ+wZJndPdOxZqQm6YTKVGyIYQDmQ0FaLdcBmcBikWITkM0OsT
DitkHXym8x3UhdM9PjJdIvNOxwEWyg3thmjsINWpo/SJDdSZ8fgdqp8EjUi+A849Zuac0/oaMx60
cvBAkFGMiWdZRnXaDJH2y4le5c5ZRd33zHrS1Q2q39ikmm5W/kx6/YBO1li86lO6quvYNdN4U+Bp
HAEwdhJtV9QvhvRweizmSP6ss0K+qeSoduo+HQ8FPkxxeF+jo5AquFgo2pngOLI+REIf5R703jV5
PGCbjozlr7G5LMeLdL7EMApES7LxgB3KyMXkwqu1SOSbQBDjNcWrHeKxSymNFqNZXXbU/zcaX1IM
yhAx2uiLGvEy687M4rExVv9Mm5piTBXijCQgy6Sy2C/t5MKHNJG+V0JSUvQyHw8mRU/IJa+n192x
Hgux7XSwsbCOHQ9IFqt3/kUqAOi1CHdgiZrvCNJ8POBuZtxc3KxwB8Ynr4GQ4g2H7mkKu+9FUv84
PQxHUpGIvoYL4DcVqisc2LaR9HWww5WnJZddHETANUY7oRH0w3jAU46aYXXZIVPEWXcjR2OUfqH/
hajhLMoLezuvlA+73OA1PtNHs9CHHqLhsuwja3+2ij9WWFQ6CyIL7lB3e0NC6lyRzjhyOpKFqKtM
7V9R59VYMXVfHbZmA0ZF7q3NaSdNI9YY/r0cYSxTGQsDEvbYOKvAfq+9bNnMfsDeoyQV6zw/OPY9
C3c5UuBQn+LqFYMS/jIKiWhNjHmGQ165G1ASy6IffSXtDOghtrc12ocGxr69xa7Hi5C14qVxlSjQ
TSp9OZYaclWr2dlpmvCzlyvkPZWlFDxX8pfTq/dIEItY78aw0gq53fGAzH+NS1Dlnm73dz78ZFeS
hexgOWFYjr48HHxwNab16Af+MlZkKGtfPOleDn8mybuUPpb9q9G9YVZ70WKxRfR3MMiNl+FGe7Cl
VZZtcbc9/X0+HydbRH3HYY/vjCPx4vCty3F6vWg3sUWwt+UMaOYZc7O/oCi35zDknx8JbEc49LPj
KWMyz6oXvZoc5pLpwTR/eP1lxX0uM3+GpIZ2kmnj4UHF4EUzF6F+5il4PrL8+6KBY/pnuyZug3BU
p4HSNizMmaoIeEKPHgy8OtNzh/FjUynkEydpNE7gPAIq3cZHlrc4s+Q/3wgAg/7ZeRT96q7S57nE
rVyWF1Hm4BR+rrh0rNfCGT0e7RZ9bXqdA+DId32xO72wf2v3fDbmQqB6SQGmDHMk5vIKt757FfGT
Xnc9hNmC5wAw1qT3rtwZ6ySP7kJUVyXlRnEk5GtxGqrLLQ5sW0Mf9xmFS2xtVrO4m5xb94pkQO7g
llKgTPzeFtsqfJIxeM8U+I0UgJAmdRPsYk5/DeX33vXJ9xAxjXqndLaqcatPaxPd037VFjq2vsay
L38iP7nMeV/yfY3yMIKssr1Cx30xDYEbD7suwYygtXYDp/26uukKfOSSzLX12YQ9gXy6jdDlVuUJ
MA9sUXSMNaBbhZpdmdnVYOhocpOw4wRD2+dB/6khRxfFX6xCetSVbm2o6W0ef5ebFwtZvHpA6NvH
zFky1xq82KwLcSb7MZvqBBKIFnPd5HdB8JpEa4RLrpVucgeU42xjl+Hs3k33XUInG1SMEHKuDGVh
289IArkVlsnJLOb/NcnUZY1NRVBhLqJWS+RBF4NVg6THGCB9RkDeylX84KyNEUcLHGLdHqliGbkC
e5n6+iqWjRvTfrG1qzh3FiMGdM7oYHCFn4MNI0++syNzOZjSqlKVRZ7+kk1jFURvqP3c1Vq7xNPo
spz7Gz744TgBZ9zPS2OusuDDFC27c4oTvw++nywVS4glisp2YvWctYviKbev7J85evALPPYgPxco
OMc7Lz8TXkeSggjrCA0/AFHITdJL9l2LEChWB+XZyuSRfCliOzpFQpfP5ovIkrIwq29w18PxV6Jd
FclTkuNFiUj/fYMcnmP9qP3HvOhhFSFktk5x0SqR8YTItDRKlNL1ay5NWzspH+W2xZGPpwcLI5Oi
wOryAd32l6BaJwm6t5gypirWSCCqJWeVFvEGDBp6bn27UrMScFrv6uo+iF5C6z7zN42FJ+453OGR
HCjCPNBKHtDUkFkQMrqhElXw+9PZ41jD8/h+WGke6qxVLzGOqbPEfazqnk63e2T2RTj0FJhKWM4P
K3Z9FVX7IdpKwxms7udP9LYIYwYeXuI4zFbZxTpQwZ94FSyzRllkQbTuyNijWe57+5wyzpEDhQhn
9jQcDXpvHNDyvDPqpyq+1s0aX/ozX+ZY88J5wkZ9eupy9iAvHODqhatifKudcGki63h6Jo5Eight
rlus7Nr5xCJnBz3DmM3eeTXO6nszPvMdjqwhWzhWqFgtw3Fhg+aqprXr5CLRMN22hWOFkoR4SBa0
GxvrIVinzZkd81h/hSTYa2praCYvnma8G+Qlvi2nR/rYXArniQyOvpJV/njgQdW1qgz4dLqs9bt2
1mg4/RFH1r4ItYXX2ekI0vA8V74k5Zsu3VRxv4A7T50HfYpxBhyfO1gcGSYRx5qbcYsjAU9UQ5Mt
1dbeADS7LOtYQtZpxzLP9KAeD0gb+OEhOldtPLLWReipEmN+g5HhQEmtvlb6cZfn4bJsFUYn2eP1
7J6eBW1egZ9to0LUmnnYdMir8SCvXWUSPBUNI51yOcl3Eya6Y5JvCud7M95JYOntcKuhHSHXiJzg
dFpOGA3iXzKuvUpBUaR0eyncVKGzHIrpqSifM73ZTCEq29l7jAa7HePsWq1xbLRNe326/0deeW0R
5YoGeAatmcjKmi/JbBA5YB/acsdOu1UWfI8Qbx1MVI8oMpTFfeHdJua9ZX+vigrJhXIZpaCOJ+zC
4vIw8a4mOY7bResGm406uFfil3RWqzmXgY9sJZaQXoZBwroDA56DHrt943YoeV/0CGuLSEQ7UCKp
nTcpv/reDq2Ln8eZOD0SOyL60MNSWQ7KeYHYP7L8Tuq/np455QgEHOuzPzfsqZGDdnK44FYUS9Qq
X/jVQ9y/pcpthaHGYvTfZu8vjBHujUXVGq6l75PiRfHftBKzDZyHSh47ME/a6Gq49Mdf2J1irfAl
6cslrAFgal+VPndxM6/LTeRnCx09GxwwlmpjrDoLw1FfQa4fYskwvnuzreIBU0I5fVCKawOX+Oxa
nq4TTE7G96baFvpakb6a8WM43Ul1Ha4T3Ltk0OeyNF7biv9gVTYrvVJeYz3mfrevzK9jf+tjnmTY
b011VZmu371mSRmi0uespqLGVe2X1TzoeAA2wfVk9otA54Kig3jHYlCzXE13FoFWXweNDBTuyRox
HYcP/FT2D1Pbuq1/J2ePE/Lx3g5p+DjDtuSqKG9H/AH0g6ntp9B2g8l3reAQldHC6W9jFVn/6jnW
D4X2s8apzVQQa/c2YdS5dv0zafqVrFu3dlm/jpCeAhPfy25ZS/d0XW9/np75YytKiILO1/oyx1D2
ALEkam7CizQ6dNsUNlkd6aw0H2i3VyGjXE/nUvHvmvInOVLEhCJpi95IMNCw7OG4kOAZ7riBd+/j
tBsYz4niavGX6PWrtzamK8n6Khk/vHhaTPbOsV/N8N0Y0oeiSu4NbMK6eIvdqYLWkMHtNMexTrsM
GGWbwqaNq2FfhAooDJy5F4Z1kP0zoWp/vkeI2NJyCjXcKvj+Ex5AJMOg3HTDszbsO9nF7OayRCNi
TMNSi9uqbji/l9TPXe4nFy03Q9ihbTPLdKuYkQLxVWS5yTmFjSPvzraIKY0TM/snwKaDnYqtA56O
3wLM19lS8G1xWwVXpB+a9aMc90VI1aZukbfZp+jMVWhODfBl63ZpIYMXdnggTN+r8YYnjcRGN6uU
YTW5enYj1TeaCYNo1ahIN3nJKlR/YcqyzbBbsItdm2U3ReUtEmUfD9LSs6e1H+KyXTzX1S2+xk17
bfm3hnaDSzQe9RfOlHBmcExpVFKPO31ZPsTKlcUDxmVTJewIUTcgjuKzghV1Zf5owzOHhCMJxxAS
DiZmmpTObxCyVC0C84vHy9VlHRZSzmgnhYTHG8WSHxJmhINVnQG9HjkpiKDXrB1QT8Ap4lDbiKRx
Uw7Mpw4Ho9Pd/i0R+0lG+72kP9yVgyzQ5MDQuQriVVsF1kHvIVMlssqrVLP2tXebAiaWSTUmNtoi
jROOK3K6CMvopsGmffSlNysL3x1Jvuz8IoJmJ6DrKSSH8ZCazU/tNdD0yzYbETbr916M01g/gVxf
WLjRnDvKHVlTupBVfFsNC62i3ZbjbOAG76dn5liz84Xsw8SEqMCNuGZOB9V8RcDkQlCyrQshm2up
WUo53UUHbrDX7dnax7y5fLKS9PmLfOhwJ0dtEbR0uMHczrLwkDef7RRh0uwqtrqF3/3KRi4WjRuV
2JgH9zxkLiNM4+3hIbN/BJEBrXeE76ve5hEslORLMXaPPTRKfB5cdhkvhdGnbDBhW8hNvq0BvXVf
JvVmyu/8cpMk21bZ4L6z1Jrbvv6i+ReZKei2iNqNVOTwSgx8DvqbVuzL/rJUNGtJfByuekSZPJwY
Lglji24j12fi58h1UQTpBp0WKY2iUcfXb3uk1BdxzvtIEFHWQTmpCS6MJuGI4ffa2ELGIy1hLdpZ
zbq2ni5a+CJqN8c1Wi6sOZ6GbVu71oVVLhG1K+WeP+U27SryVfulP8d3ODLeImh30DTk9KwOdHv1
ZMLtzXJqpM+42ef142UDImQCDccVVIBb3gab9LqteYJtzxznjuwtIloX5x0kn1T6bmpfy2xaqNpV
ZTtntpYjCUxE7GoG0oP13Dj6s+24ruUz7R7rtLCHq4XuI1LJGdSIvprOr4RyCvqrq8vGWojK0MuN
Ad9HDjSwsT3czc50+thgCM9zlsy52cpBPTQY5m6zYnNZd4UoHJwxwQCL7lreN1+50v3LajUiWneS
KtSm1Zach+eIvGrLy/orYnXtCSnlRo5Jeoqr1gsjOQMmPTK8Ikh3xCyq1qyIF+eNd9c9XzS4oi9F
2BqVPJk02l1Vq3OCH8d6Oq/qD7tk7+jOlGBwPveUZ5/TPf397v3J3itaUXh1xh1AGYZDj6FdFNsg
TFLze6+0yJvWCFjVKGEfGlNZR4m2jBGhCVOqn5lPFfGuQAxpUaNsmnPDiO4lwGpZdl1mL2nxJdH9
bY83TGjgA+v3PwDLrUpEIqwE6QX0eA2cv3FJUZH4wicsfLbDuwjGSbUzuhtN5QnlFjHaTYsbm1W9
Jl25SzWep6OvIEQwa520XRwgeh6buK3JUGOWA5qrkl/ssPredXm9D9DcMoaxwKnwplezvd1sGu9h
GHhQOQT+tk7UjVojC6gMKlBXw8fkWsIYNLyb+vwQSqvR7LcqOwqWif1CT6edk/c7x8k2uq9sbHjL
We88OaFpLIrAN7e5llx2HRCFKXMcpy2vzykVYTmdLwr9TB45kvxE9FQps8oHjJwP6PzV6hcTObtG
vhCUIMKnHL8Ni0wjOgvjZ6s+junT6eV5rNNC8quLWI6aZIJdMa47W1npLerIvnu68SMBJSKTanw1
kGH32WbgMUZuqJ8pfHzeaYS9/gzUKh2rolMY6aDbcBJfpOl6PkWd7vRvrO2/B6wlApCqMKkaBJTY
ZwbM6jTFbTKHTPtSBTkeAN2yalF1V3w3TVW3tX9J5pcC3Gtcexu96+51/ZzOyeejZ4mIpcj2lSbC
hvgg21+k/CW97MxiiZClUA4VxwftcFCLl9q+1S5yxdFBgPw5Kwr6nym2m1yz1/7z+P30bHw+CBgx
/9loLjsydnQhRaG1fz2eWT/z6ezfZ9j+zR34kOj1unDKtgvGgzU5rs6b9oQ8aiJh8XCOr3nk5Cmi
8Y3G08q+hJqheeY6QwZJNgY34bQf1k/J+OWisRGh+SGwUhy0GfBkV15fWKMQAfmx4pkoKHMaQujh
ueT//mVHZdEIR6plw9R5hz9EerNKtYcCcsXpcfg8HdgiaL5s+2qQYSDjdL5rB50SErD86BxF4cgK
FJHz4PvUQWnpd1YDynmUYaFd1u35Az+sQtWaxsAfyI6R9VZK072dtAtEry5yp9NxJ/+z+dQr6z5D
D/ZQTrf1eHPWRWZOsp8EjyJEJAK5Qyx51FI921sWoNQoCiHuHaERHi8lWXYrNVxV5/jfR9Cttgip
99t8MruaqrAWbKbCcZv8beClDZOQTZ/UGz3tsMXAd7bC0sqmKtPexZ57eoKOzbxwgtfMvO/rkNwT
P1CyOXMe/M3s/GT8RNR9FQEycwqST2b7ByzUmzhftLZxm/Gi7iUh1r/VNkOxtuDsNKb5SpYlXqpx
SAZ1kmWb0bbhnHylhWWfbWL7JZVvJ6TcffjK3UtktzsfVooHgtBTuu999y2uH+N6K0+7tuzWAzqv
lfNTss5JS/4menz2deZyxIdVHKXamGlGNR00hbeevQ5iPC/SVY8EmtxmB1A4erwb41vYC2mtLGvl
PlQfTs/PkSQr8gGiwIDyHHHbTIPr1p99Yne1+po4h96+sK4qsgJGwzYb1gGQkBfsHi57XhI5AVUV
1Umi2cMhiZlLa9VhDXJ6RFT+92l4WiJgWO/B3CR5xunWwJ6kXar5d7O/8uUvdv2jB12Yalu/u40L
Z5lZ37rAp+i+B0OCJmi1RL540XXbwL+yiwGtstfeerXNfa98YcUucLPd2Eru1hJcRuTWHPlOqa8s
bafxI+1d5oGoN5atVm2mvN1IAPxyc4u+67ZGDK0J8BIJ9tghD7q3L5zioFQ/LAeL4CLGDlpZeANa
K/p7btQ71XqSKvsmb0BR6jc8sa9sw94McrFRQ1Qg8tDt8vFhGlQ3LvaNd9crGU+PputhZC7jAFJJ
W8/iamUW8L/tRatl17mD329fryg5L6HKu1X0kPIwkU7FckC9rPP7h6CQ14b0khXvhaXMjlVr3NF7
vDUSO1mp3mPm771EPXiY0Q/a3TRdAWxeZiWOU/XCkq4xBMOudxn02rLB/0G6UvGtypWtHvlrzNUZ
zX6R5/mq9N7l/ls/2AvdAvOpRL8Khsjs2iVK8ytJxsl2K/fRqirzbaz4EKrQPi/w0uxGeTdM9WaU
kTSU3vt0uBvJumX2q5T3cVNvNfutn5G3Yc4T7tqglhapr2lxcPr3EIeO8EXNcXdOCx4aA3eUbga7
29SR8VJ7DzEY/qpKHzACCUYC2KGU7fdr9BDcPjZdo/3V54WbNQWcRXUjG3dO1C5C7abEKVoiLS36
ca34zjrxZdfAJUsjG0lehW8XjkTjjzi61gtlo9rasoD9oAwFXseTq1uPvJrxYrRAOX7jjc2yDZOl
Q51OVQ9VFeNr826V4Y0+IZ8Fm7PXbiYUEG2cKsBiLjTnWzJswB+7fWVupkBZWG26YiMFDVLjV+Ss
9FWkPxrqXe08+cNTF+FjcteN64HfNvO/G9IsJ7ksS5Qln4v4hl8zfu2enE27msr/y9l57Daubev6
hS4B5tBlVJblWHaHcNll5pz59PfTae2js10FuLVQsBdFU5xzjvGPP/hMTlvLczIShMDNiVsHOw86
ubVl+uxxPI3wUGLmd/qpaPeN/KtfGlg1bMTllym/dtmH0r2RtTSGr0v4Kg1fOT8zpCDD+i4xCifP
hWOeEidyDNe3UN6kGjzhwonGuzk/1/lJzreU047AA5UsEmgk2JhuOB2L4kj0ziTeW4loXwPaG+EU
wqVIY3LBljM4jh8JzaYxI7crfo1pyfmCUorqon0r0m05tMcwXzAqnH1RLv2eILgZ0UssWBuznDeF
eoYQ7PTCSRuPk06SVO9NxJdIxbupPZZL5Rpd7i7t8DhjXSaDSeCSd6RO8nrpXETccLdrV8Epspe1
2mr9TBDkfqhkV48aO9F2bTnaKi+pkFn2zK4jkJtuXQezjS+zERlo/VLD7tQMSjaPfErx9iYNLpMh
mKyzQ1i325gBaZZ2wpqK8+FoJXeaejbEu8KEl+1CSGcmJg0x3gnvRnuR5PkQqfL9nMNCUVRbyJ5T
cNUVplPJbJc+3Swfsj7ZWK3gYh/hYZBaCsyHYeHmw31Rf7Zzdqeb2u6ajBIqaaAo9yER2WQR2JWA
SQgDkrlTYJpPtlxo9KODa02PlrXYdaeSsvmqkwmULfDP68jto/kpB0wZSGFPpQd8eW1NnezWeho6
OFCsPTNSXSueHcM8ZTwBq3hPNIg3jeGkdbFhxu8IOH0MiJkV7UCouVu1T6oEL69LNnO+1dCdG6OL
3gCiFZlayrOlP4Ty85C0JxnryQi9I6FjjqzUPtR6r+7eohHcpex+teL8W4LRZ1jCce44BMo1v3pn
OpVe2KQibVIxdyKl37Z0TGOGBkGsXyso8Pnc2CIkiSHX3Nq8ejcRgtQ9Lk1pW0Poz8vgtqRHGqXm
p8uW0Ot9nfvkw/QCELEelPPDSur9mHrlsM+7X5N6HppnXUbAfxHKFyBUod5pFDz8xmyR5Se8lfFl
4g1qQov27WoZW9gplPpMOUu8MfLwEFXM5OXI18cgbj2zOqcTQNVzmjyQZWDHZc+ofhfK1p7hGOlI
qatnb3NV79isLTRnghKD0InwryWvFu9HSQ5STr5ReVKMe+LPFzF38wnlWfNShWg9rYxP2k7RsSor
T21UYLXYM+T5MVHeynYnkW6lxLVbCKBxyMtgaeFAK0xvXf2pyVulo+irt5V2qaMPcq9YEQdMdDZp
s+nz31K/S7mlKtpBltrqY09FuB812Q7Tx2kJhHFwl/AZBpFUSa6lynZd+6IB9yr5mBHZWdNF69yo
e7CaX63pF/NZGHeDnGz7/h6whyM0X6aPVZXssU09WRCCfOUtetXLd4Kg7FhqAemM3cgWm9YYKqRb
OUVVfSxLCVeFiuKr3ZADYheVny+nikzJpmT3it1OupOyKihxg226leCu1JaiyEu0O8SA2zw6ESzn
5d1mEv7oeBhC2hErVr8E8Nk6wIR0RhoOfRECv7JcnLoggY/9Zq06J+z6x4FDvrsUmb9EZ1Vx5+wQ
I7M0kkBUAg5juGNOltR2QkSA9C6Km1nea+rTOpwl9VnK75R8YDx2aQQIXAiYB9UO5fNomr7EDAof
jJTjcIpf+sglpYtREqYO98n4JHD2tSZO6n2N//HaAt7yGUg/rDI6RxFc6lTYt/17NAosTNWexnYr
D6GbQiyrRG+0KMjGjVENRzPvyOEqHNWkLlibs9yGOS/0KS+YQ1C1FFnmYi/sRP2W7flk1PuB3amq
ayeJIie2ukAgL1A2JkotbFXL0ZORxg/1gyVEfjYe06kLrFLAIW+wrcRHR3YXA17FHfAsY98k/hKX
Yybvi+oPVpGCdJfHu354CIuBPLXXfg29qLtLGvbg+Vgnz2uCJe7auqbi9cDWavLaFS+p7BMAxdHr
D+hrzIwdLOJ4H1LfwKuFFDw28K823SBUcpIy4SUy3I4eZmUHmF8s6zE3Nmt/arTKbcjOy4d9ZRUn
qZ5OWQRPC2OgWUgODZ5iPXx7IeF80WeDzugPyuVgrrr7ummcOgzdZM2DeKw/+rnZzINn8EeHVutU
YXMopgln3AvFIVuB6cO20fN34vBs8vrcpRfcrup8SX6E/WOXUUa46GHUfsvStgivz1W560LZHllD
XZ/tex6BToeRCIGejvhJB6VY+2X2sXK+FVQvKzW9YoJB8BIrVNgNAWhTprny8lvggNNxAx7a0xK9
VxTThJoORrxZecpkfTmxtp4HTfRKVb0uACseNlFnHXuETor2abSdT8SIRw6dn4Tltl9Em6QN8jVy
Vma1yaU38htdPe8pBBzpKPUKGW+y1/aJLyW6N3ablti5OUdMKFy9MHbZcMz04SHVv3SVFKj7rLij
AO27LmiryVuzvRVBL5Eap0o3mMQ4OsmDMrFisMvStDjmkuaqaWwXunZUq8ztGmrDSt4U9WJ3axFU
OQdbkwddgxxMk1gaJLqyPfcqT22QkVWpwah9ThZefwuDh9GoXxTjpMxP9fKLmmEzitMbYRB8PNmL
UuagS2Fzm+BvfSx1IEYagZ6Ru+qneTRsSaacJzbSoCyvm/EuKXKnky/l1LmmVrMwekegoBr0GZL2
REMwB5LxEheKvw7lYSw1AmJm7J2aS4tbZdxKd6rGkTMNdtdke1kp6QUML0r3SeOGYBFWbjndaDpN
gUmYThIcb5S1Ut20ptMlhmOI26alWsy4QMFDaTtXy3wiUHGVru+W4dzUpV9n3TExCMAx4w00ckfA
/cLkogb8jLTGKFpfGfKZG6XODiOG3wqPeRXWg1XCH1O115wNtcVeR6IoWuWvHqGfHho2qerbbtpq
c+40KIhmiwofIxpZyz2lmO+zdQpKFqdZjZiwDPZIJT9n8R3pnce1x3xD0USnLz91ozrLyb6t3jsl
9HRT5vCaXH3pyGOEpR+fugqNk7mvM8HGhNrDSY/eFp1bFWBtbIdfY5i4Yf886NZGbEof+/K9Yu34
O0j7i7U4iBcS6TxFmUlJRHmmBEth/klHrHKs0suM2Y0jl4hAIkEHwuuqxe+Ns6Fw46j6ygmi+jCc
mtrw9OlelpegBwOqRNPGic+fE/nS1sWh6SFEtlBYidWkjZH1mOHYU0+LGOnPUUw8DeR4KkfyVD0z
qrxkNZCrknhoNl8G3uD21LO1GUN3rOsH3FtId70MVfK7UOO7hZ0GFWTZBMmaONAXigJf5PlQSiPF
HXbgErt20s3ltsBYpleqk2XuNXRiGOzYk16i2apgJ5ubsL7vWlL1dHbHX4n1G2O+2q4x8sySmCON
DijpofCzi+MJrAzSaTLBedY2cqRm9iWxcrNWOU54DBiS4rK2gnp9KlFLRhy8GsGXQurVJlblYfU4
afOjiH/3kJOlDGeHHqWTglzlA1eBSOvlYAmTN06GT1YERAFnmEJiEQdbTx+lKHcN2XKWhX6CRnJK
V2diCc5h6Q3rs9FREhSqU+j6xiII1RYtISghQRZslVmP934731kEAuLQ1LuNFj6vbeYUWnxaVcuV
xa2YZXdW82U2qq0i4OyU2V2RJ69wzedZdXqahcXsTuryuCrnkrw38j09uWY9ansrvKw05XHcByGp
Q7inuXKvOuTMBGVsED8xHupK/VJxpcelv6nuesU3ylMk7fCEti3pVU6ex/gyWrFt9Qf2LdjsbXJs
UmCNZoAJ7etY65Oo9ijEqROGspNV+R1jLuqH2mbMG+iLdVHSeBMu1rbPoqNaTL4WyZ8ZFao+xofJ
eF7GhmkVFQN5vCVUrKRVfKtInBJpLMGqGOwIgWLFOxEqVjcuNOQADPi2YQ4t24qCA09BcDe9BENe
Xw+FfaifFDqNzrimIT0Oxko+DW2/sSpBpBxHHQHu1cu+mu1cbz2Z2E/NrJ2M3U5WpXMixMeJkfEk
uipSMIFKp4jQKMmuIBM0sOhvs/ll5fG+6TJbSn73ZfLEVOYMKoJ5g7QrY064fDBOpto+dn0YQLej
W7gzq+pcx5d0vr82pk5BMZz0ipNOx7xkwGzIR31aHJPI4oStZ6n3kd6e6pBjYH3HFtExSqL2SsFb
zbcUTHFiFYEbwcfNY0bk42rnTIjLtypHtn5FcuL7vn1PgWt0VaUyy90m+iL9AlwrIs0UIS9G9Yvy
PkOMlJn66tYHMbIP5sgbvATaYG70gValUQ5xpri1TqDNVUpDmm6hBYXltdyZMX1VBimPnbHR6hOI
oyPx1WMlHkTmJiY8Ts/J1RUSkrD5GkeVBp81QSxAb6LRnq8bz1aJug1uRVr/Euotm+zXysbZI/lM
Q/JXhXETUbTmCv2ElMFATh05yb/munOgphM+cLnCIhLn2KT2D6m8MZsTQzdUMFiblX+S5t3qwn0i
kpfccO5Iy10TF56RfwlrQPKvL4ckfSvBHFtOvLaByFubKtSfs7bRqB7ojSVl9eJlZc8TlW1jmPS1
lZsW0abIx7vSeiul4VSBRmmaYg8jtXoknlZurUfe2hHFkBi/inUnGi8jFJ1I+FMtd8Aai/mguZk3
JZ+tbB4sUKHMOC0dyenUVOWUofJ+k7X3ItxNIO3tZurLoFP9Di2ykB0zKrmx+5WW2woQQx08sq/D
pCe4uKE+/11ipJzGuk2qvN0mqr+uXzMFy0p3OWPGrXSHTJq8BoA4xVRJQ+4EvgZtezoXk/DSYmw5
ZOUpZZ9ucsITinwbNyhaLDKrU+ho9aUcZzdLFLuiL11nt6DThvt9IAX6YMTKpqCEK/TItua3gqBL
MTzXSYIS/0wcqSs0g9tb72qn4pqVHFNGFyL3G4k6T3/c9mp2FrSGyvirMEenD0dvbKj+qs7NxtEd
o4RcnxC48ilcw41lBiYzLp1Un8TI90X7XJehY63UVpW2H0wkNSJIbn/tI7VjEy87q3PQBTitATdd
Lxwhh1rSFc4CT93K1EM9s4kTJKvHnVdVM1CThPhhcgqqgrlRQewgohK40oy8gI2E7gWlMpVTWxEz
Vj4b0dWaPj1Hi+GJBIpHuuVqTegW9cSvDm6cNk4sT4fJ5EUpskO0nGY5v0+b+a6dS5T2bGKp4KtS
EoxVCA6Atr+cNhlbVWu8GXpGyK9kq7wuskgZIiRcjX1Df+nRZUmCdGlU61nD1QV04gmVroPX+7FZ
raesnLZqJx17dTwu4Rx0UGlFkG1Z2BY5tvsAkNdfT1WBarz0DKJP81HYchzKS0u+uUk5Fo3Hfvk9
35u9su/7/lWeoKLIdKEDUbeRHALpVhp6YOEhHoDYWvhoEuAIKbd3YmtS/bYrBzyeDMaYbKal/RCt
Oijk1W1EJHuFuiskwesrTQim4m0N1b0G3WDRiC7JPDnJIhRQiP/FyF2q17mDFN0sJzmU3HI8VJh0
zK8K6fJZ+KhFv6LW2g11tsfb7jVe2bmtKWjXhYhwFoj+Yo7E3UhfzfjSkM+hxoa3CoTo9KEXZ7VX
yNO5a/PZNvT4nqYEdoA7ljTq1q+4N3dTXL7PE9RdvToujbaViP1GeChkdmr0jKSYQ9EITWxEWQoP
fuL9WrxJFRyjOQjSdFBanvHyEC0HUzjPKV/ZposLMrCjp9TwKp0y3+qJKTDxqpAr3VW1ljCXVXSa
9qLh4TYIaUQRpTlreLpvkvWrVoO6rYlSEUDfOvoMq+39ib4/tp7E9t5Iq4vQNJ6VybuyW8CvG7/D
1idSYEPNDxblatdYu7aW6c14w8zRwjCoJticlO2HAuCClNed2Bsgm01l961GzbRWBEqf0mwbQdq+
onV+1FYbWb6o6ymGi2+Sc10R0uApeZNDp77XImQsY/luXpWN2eDHlswQbPCv/yYsxleYVTX8t2dI
cP33VSsaVqu3UgxOkmnXyNT6pLz2PbglceFikCgRczwl1Ssfeyti16I0h56CoVvjiyEPtqDFYKna
1xxWuAthRdMVpqP3aFr0O+SMbsZYJ9tPBSBMSyk9K+1DVxnBPLX2xNQ5JH8+GsCfrHOUKK4I6WUQ
G6dfhgeiXN5rC/1BWzpD8RYycp2/tPbRCD/WgWNSMPxeq4NGBQ7G62OsP436sTF2hTVy5nZeOx1n
kqW7IfGU4aybgm/w6/X6h+7YG4mZH7oh6CzVxewVDYVlUwDs+4EcqWPTpkG0vJXLNtb2hVzYRXmw
9OdG7Lx6kuxoFV0B1CAVPVNEqynJTqIbSPPfO979GohXYsYmW9ThFYDxgpZCgvUlxUEitL+SUX6u
Jy1nOU4B0Nd9Ye6EepMZkTf120Vb30XKznbuMZpCABltw2kTNs1mEDD2LEU/TkCphsEPJc0XWQgL
D3uIP+esfE+6ghWWu4I+cdR+klXpVLP5nCjYTFpG9mAS2SplkOkF+GdrKh8xhPGjTKK23o3TnmNj
ywse9K24bSX2gWz80tmlqq7erNJjRHSJzv03PP0lGYAYQ8NdTPW970eYcsnFikiSHzmjtRI3rQoA
aV3LTTmahWuIqjuvF4KCJMcC7pvnxSuV5IBry4XMmMPUZQdTXzdxIm9DQdyIpUlXpx7ipLxIELn6
vgtCeoKxUP0mGzfqSPIIYwspP0bKU7a8VOmHlX6k03vEESDhbZIdeuW9moDa+3OknSb9MtKzlXgF
RyCRACYkE3vZ+pF2L9bykg1fM3Krcjmp4wYMH5qgaPogqEqseXqGTOF4HV+3UoQE846BotSWXOEu
ki8mqAxh9EK/m6dL1h6j+qTmRyk+JtJRXD5m+ern/cBr6I515g+CcMEUtGRrWsXUyUOEydm0/IoR
dnbGadTO+fUEfGzi7H7RaUibwsub0eFhfFbVR6v5tQK9sePEnb2ZgPQ5cdiJTBxc4gedelcDhC9j
PD4jt1FqZ4WagkHgzlBpwNDKKjslP13by8W6y4RzO4AelUchVO5XpT1oHGmRyihwgy05o7eg05AN
U/2vd9q0DYsvTEqhWxwG8UMSoo2isKCmY5p6nfA8J0/t7MjSDqigxDUqm64+Nd1e1oJasdyCyGba
/9y8ft/7wVBOQnLq+rOmYl3CtJdhWgR6uZ+yXTmYymu6ygHqon1evcmzdVCGe7Wb8WIuRdxorPeh
Gs4aSYOuNb5r4nMfSz6dlh9ZCYmHxF31JJD+Zs+/rJG1UQXleLXHyYeLGb8UA8T24UlIngvmRf2D
Wbtpbe7UeGdSmm9U41OYHrTXMt0Kbed1ixp04kkqzkj5GWs4XWCO0E0jLwox7OmUx6WQnJz9eAob
3tuTko+XJDsZXexhkB7kcviqx5eYHUHUMPihRmRgQONnJnZpBO2WdqbQVWcwHwYh3woK/Y/IB9Uk
Mz3ClPTEAVRSeKijzyIqPqym8tbROohKtNfl9SDXjJ67TnEaA24vBqw5dbiVmJ7G9p00vs7wkSSU
BBTgIaMlVcvUn3oidHpz8NoY3lKsuPL4RC4gPsEdM+e92H/I7eTDm7JloI8cIEMrRLeXhIe5/kR+
1XRgGTU/KdOnYaoezOFBEgXv72yC/85/MW49wtQ46tphgiiYd65QMr//h/fYd9e9YSalc1Fx/nFd
s/Mb61gbP2LGG7e2YGKSiJW2cN2UQeawEX9KmLzhyJZEmMm1CQNsaTGT5iv6BwHsG4GfYd0QjKKi
Uea+EDiUFH2bJm+jMHqSLnHGMpGV1WDOGifKZb+w/pjh/JDHnV2Dv0ZW60ZI3svfepb9416++U5u
Pb1Q+Wt5ev0bG43RlJv97Ku+teUZs0k3s4qvRCxOC6MsBuA/ejfNKyfo4/0+KSMye6X/Z666NSZF
gWJIcofUS/5F+Pnv1FDj1n4nUVozC2X0zRw2pVYEinmibbfDfP0H+ecbg2rDvLIY/+POEzHqhTER
JlxMgesaZ1j7IKqpsRmOj9LWSEV7FsggVJQtHeM+0TRPlV/CJacMPZcWs5WRfRhkRAqrk9iO5774
h1Lj21u7vhz/cWv5mK1iHME4LkC9iYtFq77BeyCq60M2fDKD3jbDpuyfYPuo+rHGQl3HxUJoDGwc
Mjunh6ATIhXwEBaPsvYz+a5xa/fD11EBJljY1BYumDNJqT97ha4Mqv/4axuzGLpOhOnaM5pd5D/D
z3zZr3nT/+vCU9VWRrtyYTUQepsMn5/d781uYUyZpAqWjmWj7IgKbaj7o+veevwYrZo1U9Jyu4vs
RrAPNWCQn136hhxIIp5crgNKxLLfi7mfzD/b6W/9fGLiBMpoXJa99LG+VJ9/v1nlv/MJjf/j5pPI
gqEtBtuxCjsLmseoXd1ogU/mNWFwnZ+TQqEEDC+WcJ1ZYwzSMl+c8kOtvjKCEISDmu4Sqok6JRZL
VrdMIvyMpNxm/SxHbGWn+XSdzieiFYzSLzF8H5t7rNwDXXiMoxFC1E5adeyHWUyFdP/3P+v6rP8v
QdMwbvYbQ05jSQbx3+fTw4JXydSOZDF006tSN+9JzZ8Yh/PPXtFbn58l0wo9b3iVjPS8tr5hPv/9
b/jmdLq15FFKdSglNWG3jw5Veu0V/n7db3Z742YL0NWhxmuTZzMKFRsxKYxCCLBkkgD+L4PY/3kn
/9vzv9kNxlRUxEZjDaRy7KzlpawOovpYjW99boEyhgyQt6Ny6KqDkb+V3ZljvSpfGkGA6JbZoJhA
17lTNR/F+GYJD6HxksivxKvrC4AtiRokoXfXqaWAzU4EtFPlftX8UZiTkoStyzXH+VOSPWuJC5fZ
NhnZpFYgYb5kNLHTG0d5CIzpTgRHFH8n6UWTPqz1FfTZGeOzNN+t+jWL7a5orZPQ7uf0lFTQDqqG
IeNbDb6jN+1dVCrwImHwRPfYGZrtSsZu9TCrolsXz2O4a+BnW7to2P79W/uGE24YNzuhjiisTwc8
ia7eHDSDEJ8Y1eCtucwA/TrkR8vRIonEjcqt6YRVwHcrin9kP0ey7P/e3rvZqoQJodd+bo5RuJn+
RaX+5iW/9VyUq0iNBfgD++HLfKz/caZ/t6npN4XSkgiVOTbQ9cvxRSNeFCoo8JiD65YaofztgOOG
1p8jyZUW3RbFlYRpJhKR4dbdNs62dPtTH2j5AmjIw2aqYWjyMarWX2LSnS21hG2gX8wydnEWDCTA
5TnRt9G6KSLFiYvksIAnZ8qhIJslUf6l7P7uWV0X9H+c3b2aT+WaSdQEOxwIpp+50Bi3NlpjxzS7
jblscmIal/zLMeW/C1SMWw+ta9hAVhS8MaHGWO4T4cRGb394FurK/34USTcNbYP33D5Z8WDwivQf
hep3N32zN0pCgeK65rpxVDjWCNIBmWT6WXaicevWJBLXUYgDpuXSB9PRn3Ubt95KnSCXXT6jFTF+
hY/677/vNt+8are+SpkedcIITefqTdKlbvfDjuvWSUmfuiqcrk9g/bWe/uX08c2Bpt2s9mLAp10N
C2o5qwlaCz46HCRDhCZh9u7PnsfN0lNTNpQpV+Z99Ta45Z+fXfSmSElxYxYTk5et/dUYHijOzy57
/U7/Y5so2oSmu6JOhMXImMt6/ftlv3vKN0tO1qJWmGSZFk4ZNgYE4CKqHaNTAiX/lwHvdx9xs/oy
GW9NEyYuvvIMJf6M+iUlqN7K/uFc9E2pe+tcNIhprAhSz/65TIc5Gm0rn/YmcOYi3yHm+VmZfmtg
lObqpM8ZzrlyAc18Y/WR//cv4Js1eWtEJDfqOCydhKb+OXoUfvZi35oQ6WrFwFZkRKBJ4RZQH037
3+/2m5301oVIDyOsN6/dSpJtMkhO1FdVXHp/v/h3j+JmOcoWkcIFascrWjuN20X54dO4WZH1kmog
4zzirvOXK1/c/vv9fvPm3VoRYWHQyPiHLUTCQQruMa7P4MxdmiX1QnX9x4d8s3rU2wWqZ2bUp3wI
sOiV18F8QYX1pXQ/O2huDYIUjbyQqMPTQW+6xNZVya2gG/79AX33hd70C5FmStlg8oVqIW5wOD/8
o2r+7ro3RbOJn3ixLNyzrLnTh5AGf7/d/+mO/0t/c+sJpPaTZmXWNO9FNGELnoApnLQ5OqS4swrz
5xqNMB7RFXVoNZbGFWYRCddWh3MpyrbOOCuvYHOdddmEAIzMo4mDtFYYehbBtD6p5XKd9O9jU3Yg
S17dQZU6frIK1TMXPahWUFklkPTRBTBzVCw0wvL3VR0hZCJUhbeVJos0h4OOYd+85ntV7KFqPnRQ
uxOd+TlusoXxzojek+iyIqA+nZFLnJfBms9buW+9Hn8/s3SFVT/k0bK1Un48/NEYpvZPqxT5Mcqk
sbjr8PMP1XtThplQyOhRnzCwg13wjypEM67f/397zjdYClJhSaI2nXDu7tHaPofzkwbfSIBAWZkP
1cLzCd+mVAhkS9kuVu/3WbtbOp0Zxs7oF+by06YwjmWIczn8VBXn8tliVF7bo/l5RSWyatcaiInk
KrhakMyKl0EDiMQdVMEgUhHs8NNlPTfZZyq/I31A4fBYMjgs1c3K7Hke/FmFx7JG2Bu6U1O4CTzv
ZPqo0H1hYeSoXWfnkIWNeUYHtFGl1M+YbqyQknIG9donqdH6tFeG1zG3gsKcAi0GJIGhvfyu5N8p
SSXztE3hZUjnPvcFC94NM9tGctp6O8tfwPTOpA9PWVeea6HfLxlDpZFJJSLlTqmcFkpZCMckU/CA
nZ6XDqb0eLdAmY8KnkR6MpjJIVCDI4ULWoLtvjDcd3EDB0zd5LHqzItwX/VwPt8labEHms06rvxs
zZ5n8r/z5LlaZ69q94ruVyKzevwcB6l1DX44Fc8rUciTNl0EFOSNyv8sJyMMWUF0FQjjwyLbLINa
P+GDZc/1Rq97u+0uBGg4ZTJ4ivqRNwdt0dxULx1lkl7KrkGmCCeduxoT5beOjTtRU5vEwnV9Ggdf
XEm2RpNSxN393NRX9peidffL2LsmSopBFlx4G8Gc3MGbNorSyzEoNwTJmZJxO8LCj4zcIVZyrYmd
iNetgMBKPRGw5+bQ0S0tIyjDdCRuQeOjG5gsYwQV6zpg9GQ1dNWw3Uph54+TjtOptZOQelrhjKaq
8GKj3wzM2vok9nLIClk7B43+1Y+hnyTWpsRbU46VjzKCOo1AK2JAaxaipyeyW+YPS6tcLWIcXcDa
t81PufyZGHcLUgZAUgc4BGqqRX5e4ZjGsO1jzVmuusM1hEz0K7fqi7niycQERbMF9AiCcLTS/lgz
+G1mr1B/LcTvrsnBwP5u2NAI3YGXnc11OkjWvRT/mSPUmhKUhBpmu1Y5s/ooTtPOygIQJeaiYaDB
t+Cj7TnymdLhweFYcNChBVkdEQ7HSRKhi5WQMBtvytfHwUQQ1EAbFVW75BtTy5d2fhF5E6FGzQwJ
wjF0irCCKlXYXSQ47YIHCbEvq2XYyvSC73GXxE42IzEpYKauhT8pOxGag97H0NmYWtawfXNEAO9V
piAr3DapYseGQk4iNn8Fysb2kCyzjwsU1oNemj1khQlx4M+omDYJNVK3E0rE6eBE88gXPuqOgl+Q
It5rqK4R7mAfLmOf1WlvXVX4MdMMM30slvtOhGAeWQ5fBhyrvYxi2Crh21u8x4CRffYiFC3ORApa
DHmTT+Yl0qyH0dhD3yqgPdfJbsLRvJ59vdWPAxu00f0ScjSBGVrRpHPFGrPmlNIKxy3GJrBn8zjz
8v7XrLE+B2g6JI6Myh8cGx1ZRIC1qG6tvTewW/v5uZ/LQEwMZq+XzMQ209xADpL6zBlisiOv4scx
21XrWeIIk5KXboAVn75burqpax26YbuxDBF0brQrpJy5NtqCyKJD8HPWi0uV8RrPmm3C6xetzWId
Q4O4ts7AMbpyxv7JlGBvwrF3qyz+I/5/zs5sOW5ky7K/UlbvuAXAHYCjrKoeYh4YZJAUKVIvMJKi
MMMxT1/fK1S3uyRmSuruh0yzTIkRjADgfvycvddOskMY3efM13mWLhvi4CCA8j7LoWCJLNZzG34O
mHa1yIJzPz+54RcVIoXnhmvRzw3kwywmREMlj6ipHhOUHgUROjqdz25lPuRo4qcce/FYsC4n/pfc
YEWMxrTeZqO7cttxWTv0np1aP9e9u+/NK0SpEbQYGA9YhyGQusVGxMe2f7XqU5ydbPNZDeMm0ezK
I0PJ5oLMHY62ZNv/OrXVvinFNk3u0Bqup6A4cQJYSq4baTB1eu+UMJmxAbY++tqW4VGQ7yzPP9X2
qa9fKyby4bBsgde7LRzDsFxPau/U46LyHlr1hd7SKon7VeU+Ovk34d73yTO5YSuJlSSk6OiKVw8f
w0zyjt14t3VyLhviUsL7pH7M4w1P1HYIeDUni09hOp0HMsFi45AOHlo6VmA0uLBVl0xcMOI51SJN
GjzB6tAU5nLIEQ/kTbLukrtAt8e+wKeBFsdF5l2h3XSpTDhMub7/HEx3Zlqgw0XAEkafwvmeX2Nl
IjoyVf8q+uCqNm8N+TDE25aeMFaqMR72mXHwAnrC/illhFQiYr/gUvLJe+s0O07/rvHmxVO2ybvx
qvWwuvk8v9VT4Fv7MWLK2qDsNLhZM9PELxMsHIZ0l0hbIx4phQcKtTun+xNB7xdMC+8j4y0iPDHA
EDMc/em6baxVzNrc1DjDq29ySLYFpVWL0CWuC0KgsLPjHyD9dx26xnKI8L7F32Y7v0sDNrfgvs7z
Ve6E1Hn2SvN4Jpq+o9q3XY/oCsN73C7ryNjVnUYV7uPVvPczlKGF3rgtoiqEwb+vbKXzi5L5e0/1
h/aBbqMuLaOeTm+PXjHD9Q68prqN7G7XGNUqZjHGabwbxLYq5ytlPdfqKxrYhZ25K0/3i2jGe4kR
q0TlMSYOjuwbEkYWM7aIYcZAaqwr2R2RFcbjbVJm6xLkvJueuwLTamIfm4uWsKRAZdTXSlzxXrnM
ik+pddsCPpjbYaW0WJvBtOKs+jXHhOqn8yYOoVIxNJhuCUzfaIyc8X7AJxa3ZwcVk5jIIDIfetCM
HmaSJDhl0RtSWqfsD4N7l7BPJUOxDjlLqs47JSmKNLr5AZUVBjbmDDolJnHAOt0cIAVZi7yKsZRv
aiz3A9PpGlEQy8Fcf5mrI8wfKiHsyp7+bBqgr2klXjC0nXHlVOFdy8I14QQYm41fnXznuq5XbXxr
63lnJvuJ697g5gpCVMWG3gk7XCJOoy44BOU2yPb20CxdN1rNLGeOh54Ts4WSiLOtci3VTcGibFbd
wm41qziST4xE4kV2d0N+F+E/owurL63q+LZEKAcxw6/9TZxSgKqt4eJTE+ZVnF3Pxhe2DBSZw0pQ
OZX93ZQwJw03ZnCa2Tzr6l7NahXaW2NcDHdec6rGeRFcZi3mMZxv7eKTZ52dtF4TdryQDMnj7tR5
Tw2+zGw/sqy5lMuOxZ180cXDE0i57nP8RQGbSLH9N/fB8Giat1H42tfHOPkc4K2OuRdy7j/hXJfh
q1/jpeKFk0+6ji+J19QaLLgK6z4jLfIVglCdI1w4o4dumSC0dYcRsc7NT2N2q5mreyQPILRdq9ze
+7a1UW5wRyj3OvWPBGGotN6UJfJ7275qdbQvOP0ESMR15qKc4vL4E+OC6lE3X/LgvokfrNw/YBIC
CCg+BWP3ZJjlMeOR1t7b7I63PdmfJC8Q87YqCD5r6D91+pNsWSFMjAyRPgSoP0XMF4BbOjbCewRe
ywabaG+yCUy3Og+IKhsXfXA9kd5ZonSrXgLrrrf1osaI4XvwC+SDA6A2j3HLmumVLB/6bNuNT0k6
rXR3AFd2CQqlbEWFJVkYLXEqeBRFeUvq8IKHDA88PmaiG3jYX6zkrqO8MLn6/gP+LnJH2uGlDo6C
qbB9pl1Cub+2ERK388mRV3E/bpXyVxBAWvM4sX/k8kuC02H0H6V6t4j0c2O9Dnt958nwocCsHYMZ
gYHSgoFfdQHS+IgdKOX8GcL23vI/rQyowxRtc+staKe1GikDUIUva7mT0XYaKpzsR4shZuZy9m0+
p4nGEJ2im+swtYNh6JsHZTRHUxMaU0UtZ2Y32M2U17prniIA2a7f4cGKttIHZMCUyMWD2LfoPPN2
HeI6aGT1ye38PUz96wFXvzehas1WuQs+zcJ4Z/nLgYid5HIUHyiFcP937tnB/B8F1xcXDfCUQG3a
0Wc2xzIe4lYGLJDP0QZDU8UZYLgUc8Tq+ca4iZD7FuG4UpgmvOYQm1e2fhxpoIlswigyL9OAihwv
h+Wqu3ImJ+RyPf1pW/S7pt9fNiE7q77FMtslgVhiOV+qGkOEvJ9oIeR0mwwsWXMWrjB8gKzYxx0y
aHc3jocmUTeezDHWxichgORmiAqrdh2F2wToimryu8CS2xYnTFh314EUB7hp2ylCOjUQ9laPu1mq
vdeZxybjfmRFUoCYB+fZwPYTFCxQzV2IwL+uv/R1sPFy9M2fyOwpp+BqKrz7LB12lkJ5CAjnD9vZ
L/oHHxqFOJf4MvBMHyeMhfiio/r99y/8nTf3d52JD63CwerdQdrVeFRd+8Bidh2A6Rld6lABGIKM
qIn6X+WIPtU7uAZqEHeJuew4G9ZNOqq92cyPkfqW+OG1H3z7/S91ee+/+50uW/oPW3c9+xX6eRds
WCYXKUXQRaI8lHr1+5f/Tn/7u9f/0GGUqer7KmOkV5pi1c7mwxAeCpuoouFbbNyHncVgfm8NKI3b
w8Ce2E3JdeZdV3+M3/0O5Pu738D++RMCKNcu9yCfkD7KjMPennL8INUaJdkhGHxcF6RM6puRHIUY
p3PDXpXb7DLFVVsekbqOUBWUbf7/9frFh7ZlhBEsThmMHyNjaw0Pc/yH/iK76y8u5YfGpecW+DfY
r46Y7xcVGbt04/Al7pBG3HN4xhxSHCmAiPLIlgVT/yJ+qzJA9dbKnJt7zY4yR3JVYVJjL1hLrNIj
voWs4Ph725fPIpQbx+02cpaHqOzXkfEsUYhroW58/TSU/XIK43WeP1aztxxS3HDlvmmugumxaKsV
dCMfR6zV3tRJssyBitQ0mqvgLNRBsZqypi1L9wrnX1V9Ts2O9hpsm5bfAUMZq3ujMQSl89Irn0GF
ZAFutkPbQ+Q2V6hAutyjeMQmb7SfIxbKEcfRqPNLJ2EZGM3iQhmoupKq4iWNKBZThLoANLIWZ2ik
Tq077g2Jov9C6lir7Mo315hY5YxdsbqO9L6ZgqVDi9CmDzGKfJcA4ko5FugWM721l2W6AOiGR1VP
D0mrV3UX7QGmQtp69gRle7xPq0NJi42opTh8mcdvhQ6PJUafKkI/jYsRQostts5w5YOr1uQaMCK7
muf4uo5jdmPqdnbVwUp4VvJVOOIAH7AzhttgEzoWtCmPS431dXxOpH0q9Dehq12mplXWXdz9hzL6
FNfzczpQ/Lj4Bl1rzZFzWcbsONj0muJTn57s9IRQFLhTkGz86VXk1noykzuvffejN2lHq3IAHpd7
ND4SzlrporbN5VjsjPKu9crVLMpvQ1PsWmPmzPbsySNCcuyu7VUuxBqeCQd5uYSqtOjd/DxjJh/w
G9X9uBl0QAMpu8Lw9j1hPIyyZ4WwIMr0uiufUhrE3cVeCUjRmxPaSN4xt66j+dRSPdZT+OAYn6ek
PvrFuxfhqnXy1Siq9YSvoBv8axmJQxuK11jQgUC44ZvvRi/wHhOr1Thga0uC1j8n+Lagi3Xlxoev
UeTynHjmH+Ygvxjm2B/2lCpNem6ZYKDq6Oka3o9htDIUEpIId9z8J4XDL9Zy+8P+Aq21sIEIDcc2
fciJGXaaKx9b6+9X8l+c8T7iuf254JBCJXXU5i4JCcwbpz+dH/9+3bI/bBFeaMWSzu5wHJtT19+z
A/zhhX8x3frIxHV9oYfCo1PegYfogxkyGBA5wo4L80/b2y+GDd8Vwj9sn45XZE06O1xYnBxl2pIh
6NIuOyQgS+LkITK3U6FYZ+KlL9Xy91fiV5f5wzpfzJbpTZePVUcvwrtUhnj6QAD8/tV/8aV9hOWq
NIryueM6h45JEvlxtFsMqEDohq+/f4PvN/3fbMgfyblJ0KKkdQQ7oDtdVup9XMfXaSlfrZAmPdG8
MStra715/cjxNrvOgydVcyS5JOFhuIOytOpKwGHhtEtLTrSmfvXdfN/it2R4t6l7a50k2bGgmv7D
b/yrq/xByWa6U2gG5cioEYehGzFWcPXVkN2n0fNQPoVjC2UtfJ5BckmgH34K08czQJq1C2NA1VVi
7WwwIyltMlJ6KYy3BAj873+3Xz2WH6ZdTZBY0OUUvUR0h2wiE/3B37+yc3n+/u46XRazH+7tinOw
1UnuhLZIzrkzbas8XPvtsLfdaauxpRlWuWh0tgJcD+UHGkehH30MQhZN7bDYqWRYJu4XK0FJqcWB
adMiiNCkJkvtvYYJK3d6X11AJbQ1LYsyg0xQE4fwAAsqbMBpmSDdgnTXqHYtouc0eEmdco0/bldO
6aOexl2K3DiLz4JhfkHMaud/CQK5bPxtEYN+mMdXOco7UqPpEog/fCu/ejw+rORT6kdhBZL/aGWa
Jki2HAEGE/bGJPef+vV/exv/PXzX5//+ipv/+g/++02XUx2HUfvhP//rFL/VutHf2v+4/Nj/+Ws/
/9B/Xb/0GN/1x7/z04/wyv9859VL+/LTf+Ari9vptnuvpzv86Fn7/eX5HS9/8//2D//l/furfJrK
9//81zfdFe3l1YBoFv/6zz/af8VxclmE/+3H1//nH16/5Pzc4aV8+evff39pWn7UEf/wiS7yWAeH
9+//x7b/4Qtpm9IiRNK97HeFrtvoP/9VOv9wKIwtTykhTPO7taDR3eWPbPMf0rY94Zu28oXpIjL8
37/OT5fkfy7RvxRdftZx0eKYEd831f95OnBZCF9hofKFZfrKdL97ln54SoqpQWLT07n2Tcs+KiJ6
FkkakMcZm+PmEuAIiomGTdcOD8ofrrntg2lbPwN2XGWOu48HjTXxBTX4wvS6d0ADA0lHF3XuIaX7
vpmz+XoUxZem5Qfxq9oIaSdvoPvAvTePRo78NB9XoekEyyzmVg/yoYANmbzIxDUW3kx09RDW+UJK
EAFlnuPZnGkDKz8iwp5GY5w9wdemwZTYX8Npyondq13IijdN2NJE029gvMxNPuH9mAWG37C8t00A
XF0k4TDUvoDgaH9WeqJCZPzrp150bWQROaW6zz43SZGfRGMBRKzbbXpOzq7yd60fXs05rEkYaam5
92ciw8M7oAsKiTWD9qK2QNGRAbiew/AJtsEMqQQSLF5CxF3egCF062EUl/7SF5skwqDoL9Qk3wBU
lJs8coBINANmU5jLSwfsagChLdwPl2QNw0ucxRBrRuQuahRj6dpvCWM3vNqWKYrFPDL1jkdg01VD
U4qWPCwNrxXfSgJlbsK5o6o3hHwyauMlF/A/c4+hjWxMa5mHc7L1Rf41aZqA4jyw120t9GKSc7i1
Lz5iGfT1sujh3Aezfuu7Ua3mUPucEJLm0EyAdEa3IsNOOgN0SGZ4ZmHGp3xoBkDRSIh9q7aZcTbV
pzark5tOkaSEXRbsxqVDE/e14oSVPoUVJC/PyF77zOSsC41zw8AYkGWfdMgI+uzJlb7Fk2/l17rh
tu3K6kvWTwFuYiYHVtVOVwLpNkAc/WpJC6fd5D0XWdjwNSq9dCrfXifiwr9scR7bmXPPxQPNQ4TK
AZZEAtTAHXee791ODlakrCS9sZLaXPbOpO8DjOPbMfUfHGFCv8zpOweJjUm9K+QKRECD6zYOzmZL
C6yJJnks5BA+i8HxaPIBFqkKmEiM4KDumnkXv3Quev6pv9zkHWGwXlUg0M44P4jCZPQUTvqQNIXH
+DUAytaTs2tUSsAqA+CDOl5eBQkz3GBkyBUx+QS13HH5hrQEWsqwygi9fh0nFUNwoHD9t8CP+1Pu
Cg5D7YzDOh0CvbYac1gobxNbG+b49PSsdIZFYY/RjcGFXMfopVfKoE2bxooJ9KyTle0DBGgMj+fV
kkg+OMEvmyDn4Kk5nmTBTF9akn5m1Wn1lEUWAwlr9pedidbc9kj4tZqReiRRDHDjqbNXrI3DUmsY
qnwP1BrunK37aGyXiQNkUsVZtwcMwoiV6dZi7IJw3YZa7EcfXoHRl9ZyEnnAMV7QCuoTonbD/qEY
LxjFXjwCbcXUbvnTQarL5j26n9PWJsxOWxALvfgb/dlm1UKBWw4OH8foppuiLlGIGPQF/BpJROTx
JMsCEnEYgsqAQJKw8/sWI21XbSd9AY/Vujpl0Ir2tZ9MEJXpMcfWmK/tPuBo7sNviKC/Hwpd8Jx4
A9iBMJzXgAmYdFc8v0XKOGMKOdu5efwyGKiR09TTuCoCvnujnjbKBFNpBxmCj25+VhKISSJ9LO/9
zKlsrFOuKDMQJRy9rksgRj1zqk2FLeUPNcTPTqP/3jp8y3Vtl93LUh8V00ZRYigTdXH2fHHMaYI4
PAlmqVa+kT8EbtjSKA7+oGqz2G9/qOZ4U8fxBe/J6N0Stvj4pulAkk01jiD7LtOnChEEMIY0+dqC
pla0AohPMQVN2FvB8wT54w819M916uXtGeZaFpuyZSnxF4l/WpplZwWBeU6gGzeLhBvxh4Lhnzv0
jzvyz6ci3sA1gc0rz3UFhYH6Lgv7YT+eDGQTdemJc50mX4w4eaqERF/Sij8U3D8XgN/fxzV5LpXC
AMfbfCi8qyynPVBlzrmot9YETHlf0uGPot3vP85fvi/XVL5rwSzzPD7aRxNNgEhGV17lY4kH6Oa/
mdEfWhJ/8339+AYfPUJTDoaysnmDRpyS5jqRt0n+8vvP8HPX4/tXhTmPG91EHmepj4lpKMBdo42l
One0/KP+KOdhMcpbU34ro7ffv9XffF0cpF0lXdxOrvAud/8PV5+vKzM1ZJ5zJQ5DsfHtPyRS/vX1
LRPePGWozYfxPjZy7KCqkTNUxtmgfzqvKDR+//v/9asC0eNTuvqmY7nORwl0abm2ZcypviVOKW/h
322YMsHEGKz179/or5edWETfIe+ET+OYHyNUE54fkDR9cqtQQPZGc0920HM9qNffv81fnxLL57rj
EKIal/z75+vh+V2MFzRiVt3eifkxDNuF1b1FzLt+/z4fvzeJmcqxLJdLYjnK+9j6CuEk6KGesnNU
nrLsBlEf0Ceato3xBzPbx++NN3Kk43uW7bm43j/2lCbHaKxJhSjdEM3Z2YsR36fyT2v0zx18T/Em
vmubl3tY8cR8jNLpZR0G3IPhuUgYzXfdYmK99G/j7Kow+0MONkM5CdmOj7//Ej/e3NJzL6clFlAe
HWl/vCeiYijH1JXJGbN98H6BUf/+9cXPnYTL56KuVCYyPtvln+970w9PZ4xae5qjJDmPIbq8tu/1
qRZII+qRKb1tBt06nwq5aHrwz0hW2mXvmuKL3bGAt4Z+ss0BuFyPkNAGNXmbFzk6ftNFZujE5xgc
Mjj21tsWwvTWFrikpYJiu2oiJp4JO+13TiEFN4z5RZkCZ258J7hRvUX2ggT+6eaBs9O2M/xhkPjX
W+byqaUtbFsK6Xw05abBBPGy8uIznVO/Ovj62krPv/9m/+bK8RY8s2R0oRf46JHKYNOJwQ2Tc3Hl
cKL5E3jj41PMdXNsqnXb8S/n7Y/S9bLyc9+x+JJ1corEN6P71o4eFCf7DzfIXz+Gx5FdmraUruuY
HwNfmjyBuDhU3ZnUwYX65JGN8//6Pf38BpcP+sMNSBibkdGd6s6jydyAGcbq96/P4mZ/qK+kx65g
OgTN2JZgK/ow30tckZikSgDfTe0OGVJhAR5P4x1k6nGnIVSuMmr6JzuBSNOyx2wHcJAXEa/PcMNH
Y11YYXriWB32Vb8ekx6maw+UvIyjN6cR7tkP/O4QZUkQgHyyn00zAbk0Umyh+IrlvtZI5TzOqrQW
BvvajBPkCF2O+gFHCcpDRx3DCiTdomOkYu8dMxvWBV/Kda/b/BMRciUKifEC3hXht7Ea8+1clMlw
8LATrGun54ifqHFTY8lbjoNIV6FRP8xj3UO3ypsQvhC1PDJePQ+HdJbZRjR5SfUetStXlc/liFej
L+18WbIHLkdASdexGeVQ1+jf6tGNJqBDjOwIdAg+iwjFbOJP1VZ4Mjo1WUVjRfT6Ro1Gdeelpl4X
xI19cdOumZgNBhEGhrl6kBWe40jm7sFzw3rdNYW/gnUIWcGO5GvMVT0op+hWAOZRjACr/toE7bBE
cApEvxzM9UjLZDkpK1wLV5l7pTiQGKEYNrWa3vIYrWRT9M9epOVKpl279jPE6ozwMRPG8DHsMLoz
bVrDUZFiuh7dTVIWyXJQyXgM0SWv2qpPAZ2LsceEnvFNBbI8AbwswE/2hKMoQJKczZgl5JF/0hn8
vCruMYc5CJC6vObXrOHEVCBHtl3stZxPoRLT6Ol2uk+jtVUKeGpFiyz8kpQOptf0ThWS0n2VMQL2
ma7dWp7JGySjnezmon20WjJGKiOB+yfiamEbJl1c7JB7pLc+7U7QZlY9mFe1C5UrzZz5QEnnb50g
AuTaZxdul4k1pfAN8PNNqeR70jknjpbTYs5NwJFmim1BmpJbppPvHgdWuY5U3b03+fxUqCzYj6oe
DpMj5NUcNPEy6/35Tgu/OnZ5MXwLO/Xa51a9NNPa3TQ+6z1BEZdsFgapbTvNt+lAJorCnLKzCj8l
ymIUN8odLa6pJ25or0APwn64ibTL0cMjz4WoFXrHDj/m5+Gjj8NvgxUExVY7RhuBmPmbrwQxEQ7p
AnnnDWsYEO6R45Paz1adHVITu0OYT+W+0KCOgTzj1Wmls2kS2e8Lbt+7sRuhFkeyEdDSkYObnZqX
luHkkAFQq9OEKNfZ7FDseRfeV4rouZkc5PGh/VJLqJuFYHzUyrLZdeZExE1o2JwQk3xLpy989/oM
Pq4WEbTinFSYFBHkDOBWTa2CzGPeancuUCOCtgNZo6+NkQjbVEY9CO/J2aW+8vecQqererY45ZaW
2FtuEfKXXXNl6XZezTUDJnfqGDjLecogpZHJw4aHirXyaqKZyDCwwpppONIB8o/oX5Q6p/WPPRVD
TXyoGumi1JoOgUGb8SV3H+iYXHMkICkiiPWVS0F1lQrUuKlEnRpyBRHFN+ibPqnBWfm5i6gKGH4H
fmXdi/Qr5dF9K9wWeKav5RfweJhHmv4BjKgmACNgIh+Bd4gaBV4jjoJdnNfdhUDXHJzUM9bukET7
mr7tLtdIJLOpak/dVAK+HISGya6UuTDskB5GCxmtLrs3gGlYdYJWnekA0aSSNeJ4Afwyblxxmowx
2YuW8Y4UXbLrMsPHrhDCqISdvFRF3a8y14GWPcZjuXbyybkbNTzjfOpOjJZcUmJYyazWMF8M12mO
sxrBNrLMbuuoBW0FtXCZRBPPKcjtvXYvgL0sx6iSh3pj0mFbqDLVZ2ugLZfHItsVbuGe+t6ZN1FV
fZ2T0r/yE8M4CMhfSzP2UbJZGhaqDp46x/9CAvcznAC9dGMGalYWxxunt8JFMRZvdg9mbbYl9PJW
sVimWfo6TnmzG4tc31rV0L8DQ0oxDXYS3o7b9Z/6skqOLIsVUIQArFxplTeh5qw0pEm8nfz4zuq8
cl3iHFtSHN07KKN2RRh6G90hwqVfhCr60rrtwOZto7kb10ah400nEAfNdWwsBoPvtSOQ5Dmeinqt
kzDHyjWVO+mO4TMTMTj3Oh3IKemS8+Aaah2DzEbTO1qL2Qm762noATCUEM4RmkTGMizBYBZG6X0a
ygtYWgfNrrEv22DAerd0FIb+zMjbJwt2C2AaZQws9+wPl4Hbm3D5xjKzdndmJ9J7XycqQy8/Ifaw
AvMwV6N53WZnJJwkfOWDN7w1uWd+Smd6PnUCP5im711l6nkj7KnfWBGSOysa3gstGLQXBZrcJMc+
Q4f6JDtCbEJKMoadHh34JHov/YRb3J2ZhQaFuTOiwiY+h8BHNtL4PHriVcdN+NXuB2MlmqC5UcBf
X5NmdhIoopd8C3ssr71E2CzfTrbNRd/sp8i2wKQOyXFUJl9dRx3RgazsRgncp24s4aBnbNLbSLlI
pYlfCbdpP8HVZyevVmbbxVB8k/A8+b3sF6gH5o2mxrjWlAprqOVETrSKkBy/9rZZo5ONmUdv9PIm
ePaVfUgM+XmotUVgXPhq8iFWYKjoZk90s4tFEtSEr/gFmhy0s/peStrbVZyxhxelrpZO4La3hQc+
v24dUIgxcQrKDKO1qZzpAh3G12VCtSELLW/lAXMTGWCjZ5x1gHyIe765HTOUKmFQlddNwb6uVNqs
ImmG4FnNBlNPADBc9/HTwCljn19aubqOeGnH/mJObXg0XU3iBSOHNXwIa2Nx9ln0fTSsqr6rSRhJ
viUYv14ix3ofLv8MTr3ixmkPUdP63bKGrnNywuGFaOOBuwGTVKbsbDeC239nuGVRV2AbpNP2RrDI
ix6E8dJzSt50Ekwirk770+SibO4cBuELmgo1XF6DOU/QD6vMF+Gul3hqPGbHy9iP8GrE0NNjNUHT
x9q4xo+UoZ/C2dhB1z93mfkSap1gTg3rV+jn79K5pG3i2wPdZYwTwn8vPo5ZEa/dnCnH4OLaQPi3
IJmExaONDM7LbceWafTDtZuFzgKJvVhNdj/iGi212vq9ezPAvhbMkVpTktbxWIdPKvTXsaVQyQ5e
uBh6Od7Iib5k0JXfjHx+rw04pmFHVJVpCRyDdjSg73U0NEAXgGXn2ouJoTFAChxWpes1C+XW/RJa
dgV5NDFOCUce0kSrYkddnJ40K8814zT8XRP92H52MhRZuMeXxuRWz8wUTEorx6q3Hb6bbe9jvORA
ANwgCaZN59vhHiWstXRSEwo81PQp6bBJxW51EKkg8JF0pkPVuiY7JyE9jCnh8sST2mSjM2/lDH53
zCI8Npn7JhKSKYXJrF0lnXsEhOFsLaeKHiBY94tSUMCnbdrtYU3T1WcQhprI968iw7uufRjm5Fsa
j2E2yXXHGOcxtjLmjAXzTGw6kt55UiTRoVOuYFyBS9gokfSGOVD4qpLqblK08W1BNCnIupCQr/at
6JvgauhmiatJvrgW5VecWyPOuJkiIa5DvYsv+byUSno1l7JctZ2Xrseic3Zh7rav01gEwM1VdRVN
5bC089K6qyVFrcXaz6Yb7ZNR33LHyZXZ+OomUX16zhrqWHfUD2NUc9s0tU1YklHvi1p8LlWLoTjK
R6IHiq9krLZrDJ7cprSetspmYoY7NOpWOsc1mlUusynZELdRxkgYh2DaW3qMmmUWVfZjI8W88aXF
WYYZD6B+prnHyE7xSVqiI1JI9PVqQId8JsFgOPWhE55Y6KYdEleyNJ2k3siqzxjYMHGzENdx/2Yg
F1M0L6e4wl8n6tLdp1OFvtQyCxT4svWrO2CozltepMk6L2XESaXsPuWTKdk1q36be6X6pLlX1srq
2ZGkU5K+pGxnr8HyLQ2OTIeWfuK2aXgMK0u2B8tUXws7dNdVwcBXhzYGxwqi1diLcEOVALNxdIxF
IHEcSxn7q2m2dwH5BMs41nLNHKLEZkLige12635qMI7CYg+intFfRa5nNb2mdHIWSVJOJJqF706u
5pPfcO/je/D3UUxQyTQ6RA/2mGy9mlpSyN7YRHlxyc/BoWKX2LsYccHtYvg3349xXN0EQc+Ua578
YdV30tx1lR++iXlsN0K0gLNntDdOGSS7bLL617gQ88k1dbi2UYzuqqyYzkpE02NSxPahmvtpJY0Z
B244VfCCDWdfT7I6llOPudWtkgfDsHoCa9pxWEXwFbaQ5PstY3dvHfvizokmTV6LOw6LOXDSO2GV
u5oSvaRj5dADWHAM01tKt+jgKJFjI6wo8ZoieOoZhW1YP4utI5phVTSo6kWBwcIeDDjsc1ct2mgK
NqU533Mccxl4T86Cb26Kme760W4KmFTOsTW8FE3hrjsgCjdzoduFsKZkH1ucl00rfAsr/57proEg
M28WARGkoM4S59RjU7lzuZf2blCFW4k3e0uhmlxLR47X1ezIjSXG57hhcFhQXa6jjkgg363L9TzT
D+ixXSwJ8KEgTJH6t05GuG3cNav/RdqZ9cbNXN36FxGoKhan255bc8uSLPuGsC2b8zzz15+HzncQ
q2VIMBIgwYsgEbvZxeKuvdd6VmRTmIrJMa9rQPk2KYtYpsoBLh/OngGf165mz9xwWD9FMhiOeCVQ
6KRDfWmLMdn1DbG47G3qykEOsOYkHN4UuV2fcpWaFzLPre0EhoIMFltu0ibND3XJ71fFI4lM4RJm
ktuQkGeaabjDCu9LGUY/jUI0q6K0rENmuD4jPu9rm4Gfxmjx2Ua2gBWE+D2ReM2lMqOQw6f3xHGL
+X5PJdW3eMlU05NKN1dy4/d5AUHf1FhUqNpt3VvHWAHw1Kpjk3Dx0siI+5LrCJaFAw3ADaRg7GMj
TZgfjAjHnmvxrg7qGcq019OEbCzvos8s+1FHQ7+3AtPaR96s1roqwKR3drmOEzRLo4dZ3J8xILud
YT0CvMXCHc14uQb5guQgWZcwi66yOP0++VZ97JOpX5uzP962VTDuRTL87JzOu5lKLHcxQwb2yGI8
BtniXa3Z7EMjzi8L0/EOGbDkbcDzvCausMTghZuwDbV70XeOfh4m09mMkbK+oCZ1wfET58eNA1Mx
j8mPagQBaCfZV92TRZWV5g3PiX1VpCqBzi/arWota5XC2carZJtEYHA+DYkTIh9OZZuuaNpd53KQ
qxAFcC6N2m3fJmSg9FjYjI4tRg0coscWG5xeMnpGH0Oj3bc//aKmTVR2JD8J1oN2A3fbdF4HUq8L
Dp7M200X2PFFEQzJzo2ILmHMYBSyORKopQ48GOj79RGNgHVrJkn2gALXRjZePiVe7W91XiIa82c4
12EU7yBy8g1kSgPeIuHNMRp9LGP5DO2ZjgEl3M4TibWay6TfpVm4oOfFcF3S2eRNpZ6Tuja2Is4a
xs3msKfLr3b0r+mpO4Ua97TDvJUu8pCbymn5OIhk2WCNfG9Kogq6Fu1Ir9jtZLpUqqHG2ZNRsJhz
g7RgENZN1LRs4IUStAcXX58KjCNZib/MxoJOVHfkmabAsRs5i1XiZjY5KTq5L2JqKKdq8n04TNXR
GKZm36CSPWRdERzsqnd3vfbqLYkE7TVfId9WI2h4HQ6SHOex/RbH8gtKgXbtjm28tRbsSDBkYhfr
jqohdPQ+rlKO7j7qTLpYnN6jkAn+HGRXXhOWD0UQF7fMhsGyc3iSVdKtyXsiF2dAz+LpOD/wOT0y
cRWFCi1U0rUK0lhL4DSgEUhZrBuyGXT33eFfbG90UFJSQG45x0woa9zgJprmhILImPSxSpJilxuD
h1C0KS6Dls7/0KKkCn1ud9pUMe67zHn2AqG+tbM5besRP/DcYLJqKtM5wCf19sQFO2zYTgWvNyDn
sBwtumpszCtd9jjTY4V/N+43Td0qQginDDZxLG8ZVvAcuDGJKnElT2XropSZG0GB6Uf7gYQ/kiSF
vQv8ztv1rdustGPybSpd7uO56w52kPa7KnK/VFq1+5y+2F01YUv2IkICR8XaHVHf3MZW1O8Lf4Q9
IpdXFWe7nRPVcoucgshXy4amX9nPfb0kcaC/WaHGR7WUT+Ep0LI4muhTrlHYNBvfHKojceE2UpE+
3bntiGwpRPbgl1Fy9NOELkTsJhsQHBoFR2QfAs0cp8i6csuaZFdsM5j25EHsSDKrX6DLh59IZQZ9
yEJdMcrmRRotTWSOi8MaYuxuDmlxDPvQKAkvBY7RNLw+Otx0Q9NpEhpSdZX0KcJfR9IEKAFEoffI
88vMEooUDvmchJVYB7Hvki/bokIdSAahtUI8RkgQaajwEdnoPa6UUOMFKUTZ3ucotEUGXl4pcAMA
vXQOPIigaksT3TKnKHhbInXWlZ3IuxC502EIeK/PRv5zDpKM4LWh2xU5Dbs566aLWCf0dFt8iE7Q
pnt+SP/QLwaT0Gq8TTlbxjN4fXeTOYQeh6Y9XiBwKi4iIHwkJrA3z0aACMoNxW7Imu80z8nHSYmX
C5yBI0JWAgmdVWzh2OXV1BkwZjqdxOt2cBDhqLSkMVw/CcD24F8qE7Rn7MNWgM4SmJ68J1AHLipm
38koh1VCBbWSupzWmetNeK4XCk/B8T3lVPw5mwmALk3jwXZoDzaOL9ZlMAjeD2iLAuHgq3EbGlNz
9UOn9A4YGzvbQVRylcdzfbf0+MF3uLymlTP9HMIWvkUlGGGaBWbEqEuCQ5J1JI7pyvjsc2K4UjW9
SVS0lAwc7mEjCL2r6dXdx8mdyC+TWBvf3WwEkKQbXJFRwr2VoF9oZIa0sPhxtWlM16FMkp3RuzHh
KJ1zHDOne7BCH2liJLrLMRLkIZgBsYBj3q+Tuqr55ukyfGgnrEFRufFMLGl947A67C66HArH2PSZ
SSKbXuJDEjRodSrrT12Vu3jZGxezUkokKFk2xkaRpbw2jILg6FGSFguZnL2rwFxsD7lFuzSLtn6G
AskD39Km6d1oNJ8JzmQKMGDETEIc8LMaaoAfNE5yd6hfktLrb30ZE3VbcJx1yB7au3NEHLcPRMHH
8FqkOYQeutEFXfoI+49DE3ebK0od3QXFo9a5+qV94ULmGABTjD5U0sGl7dZahbjJR+/bBEN5X8WD
pDGVUhaKJXZznNxLOczzRrHh7WOFrWHgYL+m7Yo30JiSnenmydUYqx+hnZI/0ljmtJr6MEMjh0V0
hLAQlIR05MGXDp/bTWdRZbXjbK6FT9ITDw6eL46MnJRTeWpimzyY2qFfRhMh2ARhXxB2N0Ltj+zh
BtkUgv6imT83LN3bVpRZyCHRdZEnlp+rnlBmV9blg2aYpxEW+AgomFfwsjGtKP3mxkJB1gmHW5uC
a0UUen/ww9nYWE0kv7peJn5xTPxi4Y+9Yf4mvnrjHD/FdtFhQqDXemEHQKqVcsL7il4cKcLigRCu
JamWM0LpuDvpNeYNC+/JbKA9buTQZQ+iK3Ga/WbedPOcUZvO2T6tmLFuiikt3e1cksZkdKyVLC5o
a9eOdcsp84UNsbv1zUiu87G9Z4YYHlLeBDR3KRt6xWS8h+PFAAzA6GTF9sZrcRbUsYYq0mQSejYA
r7RRL2KI0kuOl0x3Kr+/rUXEmbQC8hE2tBH9UJMNWw3fkZ/Y29DKwn1nyp5Qy1QaVxPDh42L3HbT
sFLuYpyDPBlWz1maHgBwaWqquIZTK6b+myQPlk5CYH13bF8wfcj68TaqbWNbmqG6kCbGZ5FCSsoM
etYNjdF6nYXs+3LyxK85A0hL4lN6r5I0/hRVYfVoa6u9NpNsJu1L9BvZeO2Xllm9cqJt+tWQ43ww
4rY/hqIyoTeNRLZGsR/ydoq6761M9ZEe83CXCpdl6Q6mR7QbCYwJIeOfvQgchDl37eXA+3FdxcRV
xaFrXBcTE+FGtgdlk73uMu/achiraU4ZcbyyCsLMilKZl2VfNnsip1ocu6SaF07i7LMc5EsXLMgH
2JDTYyfdWDE4o0FbO2EJJYCAvNZt5R6JOaSgzmw3c1G7Pw34Uju78Jd3NGcutfxHHhUGUSjQKgjR
ZT6dlF99s5UHqeKX0UzmCyaEz6M3P7lx8eIYglZ1F7pmRwhdWqCMrK3i0e28T2TUkanCUk33hoEy
eRjbZlwL2gVPlSH1S1ypCQt9QMign4Qm5QP9KyAPGS994q+atDBPUzpnzLeIp8LSNA3ddeQqkoRJ
Pr3mM82raoyRYausStaG46JSSpBLN7M/cCZivaC5iAN8zXMykjbLT7SH79h/CWMzvpqqEtQS1pFd
LpFxRsDQYXuJ+IYux1wSNdMH+dZlCrlJlnjeGMLA58I2nDUNZ72mH1etVVDUO/jwYtfLnDliCCNB
+224dY0wvPQRAV4Q0RAcQp8OSkfkHycaJ1kXg2TskgO/ypiHEEsW9oeymhaYVZbccyBD9Frpfjd6
xClZkipa+8rbxlo7u6z1g12R9TOjefaALp3LjRYus7kJEEfWmz7iZUXVH4CP7gOy/BxYe1g7fXvT
D3SWRpPwNufFz06x8aWvyok3eUjvzayW4E+vxhHtAUaIA63ocEM2JfKMes3MA3IX0vmbrmrxQpN7
CfDivf6pr4mc6rpgXOJV212YgBvp2oxcDBHW162fMoCaBmLuXKRwTuMAVR7JVNZ2q6j/6JKPTfTC
WVtthpkwvWQp0hovqzdRQOvCZEazFgAbDqKdvrky5JidzWS8LDt85EKHQzXcdtP3QSpsnLWwafYE
n3jv6Sd/MRLQf00+c9cBpcNFoFtSoVhIwCL5A4gphqTsXUXzI7Wd5M5kyrTNxtReJ55M76fOs56T
NhufjMZa3MMjPVj8w2rT9DiDsrJvYGLSQnYS+9lqCpMo6wW1ZuOrrFSvLuccXGYaGTGjG4dhJAei
nkYPhtAGBo/Anzr434ypqEKgTJDRNy3woc2YjF8Hf8mUm+OiPXqN3UNWGBJzNVKE3HQmadcJhUOp
INMIadc75Q7twfBnuGB518Pyxt6OtF6vbZJbnydivwWZmxA8C88ZbruqtDamPYWXdmCKr0aqqZis
Bl6ZlY+wHOzBxLiquqPD+eXB4fi0DgNCo6fOQnHgyuKzV7OSY2uaNpOt0cD7Ag6/YJrdhUN8kYlS
MXhEej8zrl23hkngnAYgBNqk3fNpxv1kdO7OFr74XOcV7XHh64t40uWn1JX6Icjgbfhx1zIYx68b
De13fyTrvbHzbL1odzfIlPvLsGzyXSzbDHV9FF4Ys+b3iBVFk8PkmrT4rrbajVNO6YMxpfELk0H3
e+hr2Fj+2P8qywg2U9kN+2yUyad48r2DFFX0fUwSuvg15xkabpjHfHAas18mDw6T0nuGjIxUewMj
AandUiWI1MVttyRMDqJHjW/O0XSiH86oVjSdgpOFPbikO8DCrDG/dE5GlTi5MEJKsoU7kzA8eh/d
VhomuAddzZs+BPYTdXraWWZ6YyJSvh2N0sLoYr5kDr5Rz6R/PZjkdJhzFh9nOruMoYpFfGNYP0SX
LUxCR9AWtL7DVRRknA2wM8tM/Ayp+1fDZARrUxUOKItiNQtsbzgE+8iyV32mQk6rIyaeFr79pghg
GocsnPskHeIXOnNE6FnlHN0xVESmz+Oy77sCvUwFmiNliYdrT6ppVZh1eJMy1KMNPwuIaLTJZZF6
B+52cwL3o7KV26m7SJgMKEv7tqfsAWwEfWXBlPR7v+NRnRVCEYpgsVXCrI5FktZbWRMNSr5ahMeI
CDgelJAE+41tEjM4p0Q0rUpHgksQzCyuolyxYxOsSwy3X7yQPozpYDLMS7tQ9pewx8Q+BSlRTelS
vVGk7BgEMLBzArFlQOxdtLLVm55RU2jXxmLumCq8lGwnpYedPw5CzOT+zyjgUdeFqW6ZTagvGccu
a1PPFO8NYYpr5hxIB1IrAvBtu8P0VJZtc1BS03SApe3vs9CkZV9L4yZZjKcUe/XWaBuLCRY+m6Ig
qHXnmxNs/7pNf/VS+8/E+hEMGEf2k5f4dK1icI6QA5k8pM79YMa6WVN6Nh+I1+RbWShGACksnljN
4OJcSFgJHYjWCqq7CBaUw1QYLsDW6rJLq5putZk/toH/VaBCKMAzvC9se6vMWyTPEn+F5yHdfAP8
9yoxR2xud0Rz1Htv+EeVO5JqbB6Y9dC6MqXTZ6K5MJLM8q3ev5VsPx1N4A+I0m8/voccT7iQhBTa
0zf6SEIohw4awa0Y0+vE6zdES+3ev0NnYVDkUyGa/W0EkA5uAH6f19rCpJsmK7Dr6kbJQNJXMog6
LlGVXaZ1i+/Gzogbn/W8DbQDNIip/40vRLIpc87LRtykP7venTmy9qG46IPO2nrjGB1GTbKmEkF3
VyBV+UpBwBTAKahgPlhdi4f5Tx/j74/vOUi28MWbpnv28VMl6nJ0suqGMeKqz2+bYR/hlW/dJ8GD
Wigep7D5QC75n5vy+qqL1JlGBIYU4Zi/iXJ/CDKFEQQWnd72JrAbQhs9h4YpcRXIPyMwot+FpPOS
al2u85jJFxE9yx1CfLai6KDtNlPBz6U3PtB5sg4Rrfnl/Tk8+aaDZ63E6gS8lT4yZo1PIQ2UnUE6
0UFYlsVUI26zI2oSeycjUgknDnxrq6V+Yz7abeZMMl/ymmPKKXmTK8NbM3l+6lWXb3CBlhu+q4H6
onYOhTHRtQSvi1OMVn9e54/+6FjUaDguiyBUeq0l+iMKQTZAvIF7P5/RzJFJvU27sL10ohYvsZMl
Ny0PyKep6+obZ2CV5nP1kIx+extJUilzOCGQHWXpI20ag2rlo+kBrzkam3Eof1BNLKzaqnlyBgPt
Gbb0TY10Y0OWtntUbn1BkUzdHkbFcGHo9Cdr1T2Fvcv83u7na8fNqqMjveE5Yh5BD7q3nd00yZLV
yGlw0tTrqz7GXOa43q8phcyI8h80rjLTXZPTSaqsBo7M4nsd2x6MD0qPU1kGibUbs2Q+TjVnzBxr
19Yc7ezC86agZCAqowcMkoS3dca4pgL8oezKPs6LyGnCyXuR+dJuIRo6uDz90Vwl/G+uw3Rif+UU
QxEQAQ4FckoQpTHF900BG2BwZA89u0SpmDX+T9dOw+1Q38oKGnaErSkIL6cImG8MG2UziqG4gyUl
fyo7px89MloDfmzTBPZnBKdNYztHpDrTVaBURYQkSJzSgAzlGR48E2NpwbgU6ZeeTfgb3dWTFzuw
b5yZ0l6CS5ZkDR1nU8Foab1sz6mdamRKGiyIvoDsqJr0FDfFtBVNxUjcrSa0Mb3l693k0npdSSvr
Llv6lhuyqPH14a20CdAlK3ff2/OP3uC/y1l/ySocEiYjjoJz280FFXFYRiWzgbB7Rh/O29OZycpN
puLSytuvDE+ix6Do6fMkiJzwVgQ3VSvGTRzX0XXlWHT/jV5s5qHFTRMWJanwsQlHFY/NqTS+TM3n
dh0pNe+Rk2IErMPw0TXLO6MuriKOP33mZ9fR3CENDFMYrZviKQ8b82sN8vxTUDXVfiZt6FjKbLjo
ZBfeeEPpEhMqaO7xCWYGIim0PlLi7MtoamESMQ//DJRtfsxN6p+5OdRyqJn+xWB7IjwFDIuc8SQc
xnlB7n+pp/GH35jld6MGHRPLZZhIq9IFVA5pi/GNydSPRJ+KWfEa20B6pFc8XAhA1AyuOo79Td7N
BNBb7r6uOojgCuqjAsS8seNeERiOtjTT1AWAc2d8CbUXMd/2DIshpeebO8Y66jrsp+AisI2X0iOr
EifqzwCB0aZJEbbwEfxfCGnK3WhA9xuMulurCX/25FS/pp6jpx3CzQ2CRZOaCueQlqW36S01XCje
MPzUkY04TqoHV3EQJ0bim0319iLrQF0EiRNhGc71tRF69aVhT6BxTV3BJBz6bdkM3lXRpBzuvapZ
DRYOykkZCc1/DJ2ZLukXt3Mc/BP3inBUbeLPs1zXYtKI82txS/yx48umsDr4gSwgJrDOlt/l/ffw
2av+zd8/l/irsmho9BSnND15NLvKD3x/Z6ZND2U/Jv/FXshbgkrs7D0ZeT7MDQqZO2v2L1s4d5bu
LtLeWUYXpNsz08w/jIn72zW1K4TyFD4q6q/X92yuAfAGQFvvVBg64xY92nwr/Dz6FOjS+d5CPXms
XUSd8Oo5Br1/P1+7V7CHUcos7g/NiFJ78GReX1sYfuLOIyr9Kt9Hw5Z0wjb5oLhcPv5/i4DlEqZw
1WIPUjbGqt+2oT+WBPgFX06QR29w8Y8v9bzxmy2Q4fe/x0cXWdbNHxeZs7TQvslF9MSMDSbtxozW
IAr/t6ucrW76R2mcZDCnOPrMw42v1gpBZPdPLkRumOfiotTcMZPbpcTZGkSwNk+6DyNetlG3CwDZ
3cRTH3yw0s/vmOdKhY/S1FhQKc/Of/kmkU0pRDXfMWSGlTtPyT6BTAzP1UQxqUCLv3/vXlegrkRJ
72DdW9zJi0n53OoqByI9GHdAAw8/o0Kfh2cg8K59p5pnPwJlh5jz/Qu+/oJLxY4F0nblcjHXwi36
ekkk7RzKacoVg+4Q6OyqFRtBiIIy/m1LenOd5fH+Y+kNuIToPRTqWs+9exvN7rSFPud//d++zXJ7
/7hK56YFwmm+TQnwIqST98NAxd79G6WLLdu1UDOZJu5Unlb+/foy4PiqtKzD5lNkpbjlq7Ws3Q+W
99nvwhnT4c9LHGU41CG7qNeXwIrjm6FI/U/M2ekM0xydHFrIH+w6rze25STNdqrwobP3WJajz75I
ToigL6qiuG/VZlGiOJvpI5PtsoD+u7EtlzAlW6Zr28hw+ZXPdgN81dpkRFfd+1RlkVlu/PAC4mnM
Pw2W88FqPn/xcTENjAavOF7Dxdv/+q6ZVZdqF47/vfrKcL1+fH91/eWvswlgSOUEIBx9HoRlDGbr
zb7I7jNyEbeozP/1z+N3FcB98NTgPXXPdmfLGjVMCouAjsFbRSc8HB/cnbe/tqN40m2N+cxGDHn2
rFfRkPbal9b9DnaUCIl2EPm/OemZESsbM5DlsaEsVcLZYw6+ii1mbOuT00+IWrY9/jaOIf94oxRL
Cq+IuXwTuiVnS6qKM637NGpO7t6OiZ/4H//82UPREEDgG8ufN/udsw/V7v1Pf/5kA5ygD8NhnwLQ
ZMs9u0VjlfmRUEN5EtawbdGA9QK3wVOG5v79C/22Er969NQiqcLgzoqlXeWdLai8zFVD4Ix5stPG
5JAiL2oL06PVokktuux2kRkyRiC1C+/fPFJ6DE+4ov6t78SScFCNSHa0Za90z5sqQO2srKnG/j44
+MY+N/71qVn+PLsXj+OCJThvCEoDOPWAnOYeQvg3q7SeISG9fx/fPPZcweKtDE3LoXY/p2mksqmC
XrndfeKMB5jM4wffYPnBX/1Mv5933pCsZb3Umq83rXEYkS+zbX1KSyKv2uSS4dkGO9Ea8M6xSQB/
G4za3v9OZ33UN4XGOfICxXAcDirPoGnVIAJ0fFV7NsTc8CUZGqSHJdMqBGsXRtFcZmV3+uDyS3X2
3+/8/y+PD97lIVDOuct5MqMWAWTAFLCqL3g7PHczIn90Nn0UwUHufZveC0a2qbQv7C5+MBgsffAR
/lZqsY1T2bPjQoI5qxWipDZlyxDrpAzzZjTa6z6N0Yio+ZdLYC3Vytr2wm/jWF8Xo7Wx6ojwFcNB
DRN/iw37UMeLSFWux4xYI1VfIgj+YB/66weEY8mGQZkrzqlqXR/gG8VJcEozHuF5RHLhwULXKKoI
5wC/OG1qu/2BX+OD2uOvi4MBHSh0+t02m9TrFdmUDal7hPCcEuxbzcRkIOdUQqM9sx55wsz+q9tc
GeMHG8XZfvWfRfHnZc823onZTliXLApfj/SUDlX/fRy+TsHJCr1NND77Pg7a5halDj7U8IOn3Hv9
GL69+tnbEWRKgcUty05GwiwVe+xl6lQWwx2cVHb2vSfAArUA4S1DiHcCbcIPhrs/097+ZKXOmuPd
DujzVYmJi13oqAVD4lGW+CWqH0NIvkkXijuL7txOdvm2HLhGPWd37iLhoJtJRFW45o3q7gDw/ipI
31uRqQhfAC8mrViZYw0y7G2c40BffEzhCHBtnp8xvRC5gOTIHQiHQMCYFeFuIgPHNFkwAbvIoMZD
55d0is30MfWDBzsXd35CJETD/w3jEfIlcvPK/MKt5FZP1afB9nZegaqE7J95NRCJty37EAIWszmN
jXjtWxnNO0m+SqH2ta1+9pX+htcL6+vQbuvMXNe01yJ0qQhfEF0HwUMVEb8dN+qzbIJLx/2ZMOSn
Wftk60XM2/X7cuZxHxBeroNBorfqr6ZCP4zGcJXH1ZbIOr3u8XiXTXD/wUbw+oX8fz888xzqbQpV
df6csQ/Qm6SbeBK2e8cIGaSZN5bomIyLkaQOggi3FvlBwGL2Zkys/Og/htGwlsgSGLZ9yzvjhMPl
ox1y2fVf75BIXZk2/a7WoIWcbU9mwUA60kV5SqoXiwMgv5NGv2LIxwoyNXIKY/rW9g9mR8fqo0Tg
M078ckuQPTFcszhd28s/vd4ABGq63p4SapTeyC9nxGA704D7GrV6Rqg6il81Uqjvs9di/nDqkoi9
+TviivBilkJsjdS0L6BOAzqvJkxrUdBeaGYPOzEk3cv7P98Z6v3/PqumXAZEQ1F+Dptw8WOg0LSK
U+0do/4lKj67M/AIL0ZvcKdRqsTddSC+ol1dFdWN6YjvNfRDa86v6vHWh4iC4WZjut/yBIVf/msc
WZgGzHWJjTpltghaIjCvRhHRFE/uvPifyCj/+fhMpF1r+a1p/pzttVEclIzUpvI06/bSn5K7JKoi
KAbGR9nRf9nVqZMkBQZjRuAc54UYvEdZKzSDpzxFpM2wJnxBuZPCKndexnzMbiNPj9exjQ4ASTo2
g2jUH9S+b/dYPgLM0aV76NHmOmva2E6UDX7XlKeoepoG6z4nmCND/YTM3Et/aJF+8JJ/+wrlerw/
adxYDNbcs4fIEEEhrISbG+Se/UMPM9lSGiBg4LThwSpG9ZgldY7mVuJ4aD9EYv/165rUveS6MYs7
JzIZokM1WOUlJwmBk5vZ5ioo8vuozbJVP4mjDkgi8Oz9+0/E63r194pylfYsGrQ8EaY6+9KNCH3m
JMtNDoGbNnQonPHfKwRu7H+v8fuh/KPREjl+acx9W5602ntIKdqJZB3rCRkzhrpx03vEy0fHqcs/
WEDL03C2K9IlNWnFaZPG1XndWJoS17Xvckel99C7ErVZ/zijwXv/Fsq316Ect2nTMySl33ze96si
1NUqd+pTI63bxs8fDSKMRqzHAV0ffD4bAE8P8DaOra53xTBTQddbtG2EY2flPcGSm/c/0LLhvv7e
rz/PstL+uN/pUGbT7Lo1Fdmt1bA7sXKQW6+Mpt4NycP7F3v7Qlwu5jDCpFGAT+1sSxqhEs344rCk
EdogCvTtXXuc3eyA3v6Dc8hfLiUB/NB4XNqQ4rztHU3sfxNKtlMXxZ9sq/BOiSy9XRCrX4FPmMP7
X+wvvypXczz+ZZoL7Pf1XYQZ3MGob5erUWyVzU44+TZTH2w6b596jqL07ehQC5QWb4QcHjbBNhyb
U2nV2ybrvjkABCzTZRdItnHbXGFR+eCxePvIL5cEtLQ89PSqzx55Y6qddJRcMpkHBUlDGpeiMobP
79++v14FfCGHJiHcN4c20wO1jGWYxkiZn/JefzLN8IN793t0dLbQ6bjT4EGcrC1sgq9/IkTlGhvY
TG8n+1UrsOLDhJD4ZXQ5AhKvwRBe56cZy1jshR+sjr99vT8vffaMmVh1AtddfremPFSyRW3Y4x56
/x7+ZQkunRDefiB8FEf+198vL/FRIXG37hwygQAwmfY1bvXsco6AXL9/qbfPFpUbHDtoijQU3/xc
Rtx7zWTH0amznJmFh6w7NKEmTYyxSWBL5g82zbM9CgWc9vjVEEcJRavkfNtIAvrZXdFPp16CkzXy
rNzPnYANnE7l1kO+w6GiMT8Ypb65KOpixmYYsWEELGi91/fTTwmqarvOObl+0+186XHgCafksrcG
ZzdyfwnpNJKPVunyV/9YpUBVBd3HpZcKGohh/NkOaVa0TtJRGCeF1vsoapns2hYURFdIwEJNIG8N
Jxo+c6CEm0SpfOEGS6ZU3SfJ8+wk2DJVSAaA1w3pKSoBZWRYFu7mIKJSGYvwokBK8P5iOFvcCsUc
HSbKZBDyAKa8s/s0xpFXB1bG3wcxZIf7Xn16/wJnq+3sAlT5r38IjfnY7W1qncAuV4pkWOjua18T
65N9BAg9e4b+cynkZTT9aJ3xG7y+FK9aFDuVLE7FjIHhR0xY0/jRyPevX+e/1zhv+vVNAp4FtfEJ
047Wn0ExoJvxzQ8jFJjvna+l5Zf575XOa1RHjPbkZ2ZxEjIr0Ft77k0aZ91mrBgDNJiKjgPL7SbB
GH/ZaMLUsc1tpYPgx6rqeFPC3KIpxf8BfJ57rCuJxDhrFkVwShf7oM02wKSpjRVuVQ2rJ8jdX5HM
7UMxOF+gPzAHLuefiWE4pxjx3iaeqopQwdChKRyZVgtuRBGynZGiBBI6IfOKJkU9gCZiC1lE+aFc
yVESjG4NJFphD8Ny+Jgi4pjA+m1w3JZ7hMo/3LYO8Y3KYh1U0VeEOS8D3oJtPBKVl0UNCKxG4xyb
B/snEjgOayqBPEBze58lgO0sjjSQe+LwNI/TRT5nh6FpiS4EUECOr4AdYDfKXRdhrtdD1ZUPHSms
6hocwRLOXiMPwp6y5JjqdhUpaCAqIX3Vk1W+cSyoDOzXHjgYKDWJGv2DbcXlnSrSH2YW6C0WAOeL
gyEVDm1S7Inf7m4DQ6AEVkiymKlglRNkrDZkYm6biF1HJAmElIj5hGG31n1j9mQplhg4844KAFJO
eUyA4JPrXumDlH7xxWmDZm8NXbV1FK5Jr0A274amc5FLArDnNDW2NUbUjWNiTffr/mujA3udW538
5WugE6q2hsepshVG6GnsAGiBkJp0zVtzXjTldeljonHNZBv1ZJbNFfFnoyYJcoXozNoHFWAjz8vb
x6K19SbJcqL/BmBdV+kQqisVZL8qScAIzRL32Hd9QVofCLp6jsEo5njZ8a4QPjbx9A+RO36Neg90
EEborXB9ezsRW3MoNV5AhOf1dZS47kU21O3B8iZGtYw6+SlteUmyyHfWhbNL1WR+CWYbK4yCcNR3
gXOsULeugnZKt3E9vajhcoBn3ufTQ+X4UKRCmmZlGPY35AsTqx775MB7s3UYu+kFCTkRw47L7+Hm
1caG0wCpOoWyViJn3DtSxlu3ydtjYyOyGkpkuNEVcd5RRfAjMh1U7c4KN6zaI6MODnkz6INfdPC8
gFqgsE9N/FeDTtZm0v2qB+NrNVkc+WrH3/tOrW4andH1a8qQfXFynmHJTPaqSTN8wRGz6mSs532T
1s7/4+g8liRFtiD6RZghIhBbkiRVZWm9wUo1EGgtvn4Os5z3enoqiyTiCvfjyMbJRE7gcwVjmmj3
5VS5F/Q8fdhLNfuliX9hGNL5MgG4QT8JJK9PmvjaOeJP83Tk7i6pV0aDP2vMMV+LzPmcDcWMmlp3
V6L+DnN2vn7UG/PJSIuZ69JKr22WjKcuMqLHKF7TU1dXgP/nprrzFqy0BF/lBrZFgIwlQHnNxF4v
BASWDL/ivshTA3+t5d6mfUJyAK6ag5vIHxtyJh49RHBZ437DTtwA8kLs3MzEw0IE8UNZ1e0FuzmX
nh5fJxAXpzJymbfiBGUEkty7+jgHSeWWr3FhO77FP4aWGGQwA60LR7U6GMeqlfGkhldPRfiotMkM
681rK+uyDppBJxfAw5KdmptdccYeVOQbx65gMIXKNr6x+cdd2sFESoYqBbXW1j+xhhMX8Bd4ReFo
DCcGolN76aDCt0uCebbwAddNSI+I8521xY73KpuR/9tgJl0SlbUxroKk1228N313saNU+GgACT6L
m+EpZkAW9pvzlvTw6py46MnHEuyDXa0NrvuVyX7WRD5/Iro3Vkg+elJ/qCG1dtkSA5DoUsGP3NL/
WcC0YFX0QOTQjScJKBnlEfVBhIC3r1I0fCuEsbDQsoYxaym+i2jWdw3+qV3aOJ8tJtCdSLPfqez+
agw+7BbU70iWnFUP8Bdn66eMigjsHB90ZH3o83x+pGRm45gRmXHDALLVUipYoVyj7ayTJ7rKzI8c
qDJlrz23GbFcWmPnaA8TZIYF4XMZu0je44L3pmjxcbqldbChSPhTQ+EwChGzc4F5VI4Lii4wBt0L
f5A3MU9nvL1pS1/AifGSOh3eIdnkr05RvNioNd+GQSsuE5a987ISLxhDlm+wxYKWGjadq7NxFrCl
aT8idr2gKLEwYjVE+OnF6Ds9DTsT7X5gJJ59LmPnT7hosVZcvDed40EemzrNpwjWmYF3Mx5zWry4
Hdmu2rU6mJMQ+1EV8DJ4T0JICfajGozpgMCouwI/62/rWqhzW3D2bgXtDZVyRsx5MmFrlf84hOpg
JMmD445Um9HuEThnrgrrkaRa0C7k3LIo4qs9DQyPcIphHMPOKayFtGu1ns1xmIK168ynWiX2iFR5
GCBng608kIyMYlz31KuIOm51s5Llj1YDNfEBfWHqEi2/TH2KH9S8YXnNEceex5LLq9wvTxFWCRcT
Boi3ItrPqwysEWEdvomXEjSoIDTZdN6dTn7IYXhdJFSY1srTR9iWGV4GakA5UjLY9kLYaMtrnw9a
fC9TmAMeBt9d31m05HOG92WK5g3J0xZYkVJDWMcoVzyEJZbtuayJhtzkORjA4vjO5KmxawAR72Ql
WTeUuGGfYz0qN3oPHPzcp8+K/Jyt0s5xBggoSZn7OREq59kRc2i2ljp1ePNux0ywaowFRNpI/BUN
264OU+JZ7/t+Pxm5+x5BnoKvV1THXLINwSdghS7EhYDlu/neAVODfISWDM/NKp/XxcX3PAiFfyY2
xscCPhHfeb28GlsS+qTl/+qVAzJRyBU73W7hrWrp3VohuS7kmB3ZjKx3NXt6/m+ri2+EPSHWxgJ6
WbaxKfwpsoiXhQztPheHWHZbxDAIsByDOm6koX4tGwZWQ9G4O35UI9QQuh36EgflrtL6Fjjz6N3h
Red7vDTej9tidXBbzQjgtHn3cHTdPVFuCKbnnrc1p3gC2pxgdK1fzVLrv2zch3izMqJkZbQWpI3q
K4e9SSioCMWkPxhNEz1HQwxrZGjmQ1YaURB75UKIOUs1jxC/MI1cwlykVgyHtV/iZx2OyWM7oxyc
rNrlrWSHlBSRc6rjMdrTTtbPYrNogi53973GCQSYia3gbKkQObJ7SF1dBaoZ8ft6zLfV4D6RCQt1
KqKGTCZ3qsiDav4sXERQOPMJfSy++9yw/3TBCqwpKWm7li2fzh0c+/mYVd9QWmXIJkv3UYKKMFUr
iVPL2t7p/Yj+WHl84C2ns7io1OifSZX+sju9owQafpcZPtoyW+11bE09yHTjd5bbk5uZr9m1iX1u
csm4AXEB0GNJCJRm08NCCieFy9leNwkpnyxkfI0odt/t0zWsW8mGAJ9sKBZjformpd5pCW9kkucv
Exp4kBuqD8rGsPcmitUi/Kn15FlHLgvqmN4cP8pymBpCgCY4FL4+T8MBJTZOG7VkrHBsIwTUNu9B
weWYBKJ8j3QM61gXQ6RxKX4JKTfoG1Ten9M0bx5lU6hjM9vWDhDVdIVd3X/xy14O5phhZ5tA3u+V
83+X3HR87Dm/EJ+kcDln0TPWcpzuWBQPJS0sDEUXMC21h4GjIGkvpjKGt75ywbqiaQ68unSvaNnj
UK7UTFZt9/cQsmgCdPD2n52i4QizdpkeauAVLVXq2HwQFHQzz/LTUtNk/SphTcazJPTZYq9vVfkx
BdEWhVJvq09cttuXMRshE3SWhbddjvvG7rdAnVJ6u3yYgZUKAtXn1w4s0tWeuJZHWzh+gbX/JHtM
o4XjJfdZKey959bVltFn+9LQPvItlrhoUi9cm8L6yhqDvsUtkhQ7JC7aXZyWmz9Q6VRRHmHE2HN6
P8rdtCU/08pOzAqW/Vio5N6oCSfCHNA6T0nqAbdsxdM44WOJEzZfnPXuvZ1iwIkcGKFN2+C8ghzu
9B9IDdFDsutwCcS10pM1amnYQJY4qZy1u0ZJHeRWVwfpOP0CI5G7JenQ83cZQC8BfJShVgHumZpH
tzMPh2ttnVTtvHmof0Ldbfn0U4u/ltPML5PoI4/6cicyYQKLNRWR59s5iJ/Ur21SEeF3ApCal+Ra
9A4ETtOJitsCRpUKPIBzVPWuxk9KnD0sS47zREm1XEHAgG0zlFyvrlHfZ03+McBwI9MXL6Y/WLgs
tdxr4SdA33FmvQ0SOAR71INFCMaSqwHSLoZIvp3YaJNXygAGR4BJf+0knn8cPRrvF3b1R/6CGVpO
n9zCZkTSFq/SAPzsjBEHglG99wVOVbN0LXhHs3M018TytQjaFyXHeDLTwbnLopaXvNyAiyOxC6C9
miJouwUAjxt5d8ytYKfJ7iN2nD8tZ+Bo0oGcZ4La3hCiaod20aovb4mAPLDFCvAW1LukB3+hFUmP
BTLSWHtaGEc5EHZSa7QjBjlmXyz7fB0YfdBEcXtjT1gjdIvILxelil/T1Ju+qqjxwBdqBzFNxHLZ
IN3u9W52fZg95t6I4ArJWK1+kUE8JGiNMZflrDtIPUbgJeWfFwMSqSvQ4UYZC7+kcgtSgV9FJekS
JFh9MERpIqi8Yb035WKe1hTgI7i+5RpbmU2P4dWMztr2IGQd37SdxHRfSBfwXzrcZYUcDgjMhk9A
6e7FnpV2O+Fj5EmlY1iA+X9POGZI9PayQM0ZkFi+TuY9RS30jSqBe+dVwxOkt79xattT0o+ez0Zs
vTGTpyEPiflTO1ofHoWZGR8UryPnCzVPrcl+Nw0dO+K+dvYJ/73AjE3pG31Ny4dRNgvSJMkCfXG9
d1HZWNMlbIXvNXK+cFVNL7FZVqdeaoQB6MVSpSdWGnCKZGNAq3eT3v6XZHI+Ze1sBdGs8n2us2Gu
6wi9hIHDdV8sXXXb9eavbVnaGcze7Ofrlp7d4ejjvUphFYy89ysBDvAl7M/SdvqjlVcMSBxhUPq1
GMwriw1jqVjO4Ux+9fTlzcGMRF21APvraqo7LdcOzkCGX1bM4PJKqlV0WCCRsgovD0kFvHfAVTD+
diAS1gdGFyMKNaQirJrtO2vEcZc6LPpUQ2ZAWujJMRVRfHSbsn1MTNd54kNZvu3wtUxdVEPd9AmS
DL+ewKatU0D5zHABhfTjsJ+yQrwNaZ3ulz63PvvENG89lZmp33Sx+2/tc9LVOE0vo0Bzk/cd6CA9
esM8hjoi0UjZ4xgNegFzrcxb89h5Yxxgt/1e22zcg77Bze1anJtIHUPlORGOuPp7hgv2wmgJlA2Z
aSEDemhtgke8LIt4LJ3kZVUT+ZKaDqPJcitc6UsRMHO0cA0OfxM5dLvayOpjMhDbquU8PT0ZzFO1
yO5RjqV2gUniXOAoJ7eOyNewyNxsv0I/Zl5b8zGMrePXPrzKqu4QGVKl9mXLUE8wtogjXkv5w63y
R1QL9CtEEDuxYJrvtRnD2SS9wN6kQnGaOlyeUOUbe6runFTDylhCZSjhh/Dz2Qn5GWazj3Xvi8Vx
E2pDOdMYyu5rHZk+ohalrOqm0BRVcUtFOL7NJeQsq40Sn4axgmUo20NUDNmGJ6EhWGs7+yA+LQ7L
cjQCc5HFnlaG0AJ9wdJe97k69hWM9dgx/4H6QF1Xr+uubiQgO+H+q2u9gbucZ2fOWnlFO1QGop8Q
RMWx1T42xUBSu5f3OPhaAfMWY0noYgveaQC8wxpXo2+p4hv1a8Jr2/4mM7QZEAeGdbZLvv3Davxs
tn5SdGtmc4CkKaXJf/jLInxqVSeNuwJb/x6ENoM4MVrB0G8wUeXeELGenC1EmGfP5VBgojWQdpS5
8CkAW7D9BuilJdprvnT6w2gZyUPbWeXVy1znHZskkyk6Up9fLtT3FdAByBh5FE63bJ5Zaw8TvtgL
G7KjblKpafFgwsWquuKj7+3oAo2wPSaEHR4jo0vugTV2QUns4WHmsewGNZkXa+TRxHbMIa43cl9N
gLWKSK2HShH4ZYI/gONn4C21QMCTRlcd/s8SaeMuXMv1S0sGh4FrPdunfhJJiOUE+hQVW2h0EBpI
oJ6ObOHgarkJjyOfSC5JhX2aZnF06/S5sYE1JFU37HPR04zpiTqxFm9uPXDoZ5PR7GUFfMqV0hri
35g79Yft9u9RnScXAxrYIesgIs2p+o27eeLHZ+Ar1i27MOoHvLJpF8GQseeApScjqqYGVu1k+h3g
ed5vCe1giT19X1RWf+TltELCTgQmQLM+a+1cPpmRct7n1f12ypnvi855g4u0DysHDNSsle5JyKbi
LGnK505zu8AUFBR6Sd6SkWnpx2g6/Q2BpPlOphqQZIq+nbaSu6nqHD9iodUva9oTucBEAni83UfR
Ew/DoOPLa48QUOgMjlEDZLaR/hmdLT+WVY5nyYEBs3A24UG3+vTCVSe2ia55Qmyh3yU1QwlKoPG4
jM6GceSKhC3NtlNAgClq6n7JrP1XoWwxfeZxFNdJDH6lHPLiHyNXBGFuy4m8DLN9dUlzeqQCbwNL
ZvbrLFBJKzAmpDxGpJQQUxvibAP8IPhm37WzlgexM1fMLfp250bLTGRHP8rrYDOFW02QhgSlvuNK
RRUwN3+YLacjOT9QVuapRx6hY2kKWUyA/5nqMrQMK7mabTXBi3UgI3ug1lvsIG/2It5ZnukUavWn
zJIOJEFDzw/Dpj+JBqGnRnCtGUXDr1V4RswUFxcsG8y6P7seYKoSjwNOpb59NwsTMk5bdMGIF9ss
3zek39Q9mZXgauhL+c/l0L9xiukDxWZ9JssHDD8zJkaXHykh72RWE+/DyKDfkd9DJ0lUzB4mMucv
de+HciBlmQXu5qF31NNoVC2rgYaxQls6YaTK5DjVhsnaAS0IAS3FubNZsPLKyQTx42BXoNMG71J7
Rv0h17qNIK93ZriI9GXwEtoTa/pI6o0CLvj97bgBxJPLlACG8pCnAXL8Ffp1UQjwz4UV+bqKHutk
mq4J2aVqzxy66V5SlNRDqPq2f7FMMez0LvUgKnWkHzSJpZ9hmLqnGRTsW9TqXcBrywbS7qJTvDAs
Nr3klQ2CvivdmDAUsuUOEcSAI41NdMIjYARSxSQ3V6QDkZfX77S4yw9qmJjceWO1YW9l0Lj1d6GX
31lVGDsQpBjypcNk7TLSSLb7PBrucxca5eDCvSbHRdEtJea+AfvEWDf7HgyOxbEu8i2lmSWKPjjR
W6MvFUX07DVH4i32nvpkblZFN2U5ONYVhvWEdnTs0/TQsgK+XXH3IngS6QFJHfHOYHeIQm0ZcBUG
yQG2Zv+uGRDgEiMP7v/qJ8rjbRr52r4V6mI3ofG0fQAUz0FVhbZ9EeDTYP9D2RIznARuEV+t8qlp
QFhUETEwhtUYB9uAjduzRAJBBbS7KGuYBoJjYqmH/uwgZV/jUfMXlb1gANgGba0RqtyVj8RWfS+m
cVmy7HnlhT/oiBlJOWEWn4OXJ83tKqbFIJqoIw1ET/8ANWPZcC7OeF/gPZQALhlymoVNyV7k0ftK
NXY1C/Y7O2fRkn+1mIZnZbvdpwGQLvAW4Aq4v42V+91VYq+KfnxwdGs9u2b66Vrda1zrcOJzkBO9
MTL9cjTo73PV8oDLdOdBe322KugTvoBXdzfU+nQRFdQ2RsKTX6UaJjKNQXSZMo4Yyipm6tu3xFPT
lIJiYj1iwfK0Rnj4QCEmPy/JE8oNJvrMiXI2G5zCC7+tnZhgTI21ORKLMKQhgC40yl1BHstSJuBb
mdCQPMKtJpzhuZvZozRp4lxytXxwnpsHh1XHjmNPvwPLroIIccyuRINs8+JjDqe/ZseU0JN/Ccx8
LAjNbe7D3ePnxdj9FRhNfCtzq33VUauBXyCLaor/ZmdO9iRyreWe9cZ7w/mzY7EC0SqavwhogELI
ZIgljE5JAhg6NDVBS5jWs/5raF13qXuAGIoEHj9mduO3I8m/DJ5gvTMoeLCWqn9UaYLae9QN69Ex
i5LSeK2b3VJOnxbHVJBDHN/BRvoiZ519q2k3CzPaQQDeVuLLjF3jyr6mukqOEn4Q+V3RCl9UbC+Q
ZqVgYeIhye6MBJO2wUa2iDI68/xDj+MGiL/yzoycv/tkYNjrutuGMsIhoowuWoK8H/unBugziJqs
hXMGzTLNiZCWTpw8j3U83JVF+wUI39yLxkN6qLiqqeOI14VqO8LtddqF5cvwJgrCEoBxFldtaIv6
UphZcdXZIDkoy/sZzO+owmwk0UuDVsDVnpQ3YzRHDzUzfGB+JbWiPvQvE276wFLaDK++3lIkzNdK
MNJbTPz9g5TqvDpedrb1rdxueRYsUumdzbgJmzhLgtbr+7AdnfbIooY0raZMQmoOSBqVZ3Lylbrv
MVYPIiXfSVZ9JZzP5aXukv2aRuaRlC959GaT+i3qZzdkRbk8jhYKr96ZrBMAjXk/dV1xU80t+M/O
XQNENAuUUmhumRV7hKXZCGCFPV+11XMvTsy/QU7yZ9XBXZwzgz2AbpI537XEw5DcvqPv5cyEoPuQ
GG3SBnpkt57f6ll8bUGss5NxTJ81OkzuLrrnMBGkZEXG2Tby7Dj2Ij1uDGCaGzIhDeXRIJBEss9m
CNZo4clZXZhgAZNCxikRGKDUb9kAEowlk+ZDGEbpp1vG1MwUN+xjZuKjghXvUaf4Y1YXZ5PCiO1G
nO1mo+kuMw6Xiy5T8ysjDYs/glx9aqGaAWatji5OvgeD+uwQq+EhI431oOyG9AuRG9debaJtYY0B
nNX1gnxanG1b1ieh4XSo3IhAszZtP5M0rfdM5/KdoBLdrV5hcr1wDxCFkRGOo49P1shCBqBMdyHl
oAXn23d7Wa6cJYmBrNuQxMDVa88nXciO8rJ1PXpebO/HUSSHKZ9YMa9vazO2R3JKqr0ziuGRw3ph
XYS/UWE8PVpGlN7UZltfAMbAk7TG5qGWymWrtQwUeSvb2CZWd107PQkKz6M2WwzFek0QL7htp4X+
Jb22uy4Ca0Xp9PapW8zlqR4Hpk0UGDuHoqaEimYlqrhrE5vXwpt+U8Al7/FU2om/bHgLO+NcqKf4
txgXO8zcNKJ7njKW2jr/wrjBEMtJPNBQxF+9tMoDAXekLvUZS92YMOxMOeMt2mHg/nqjc59FDRqu
2DsTaeWduZLNU5ypGr1vAaenzghD4Fpeu2w5EEPXBtT4DcnT9XQtjSI7cogMW5mo7UgKolQetOVo
aHWJpMGmPl4qiNrTkvi2ki95PXgHVjztuba7LVmu0el+R0wYdg83NPIgylTRTkun+bae4wrw90Ye
t7yKqCLvH8GWPy09CfvpH2kR4GS7Wv42WSJ7GJdl2ultPOwtLuE7QmXFPhtZ7ZoyLs/Ky+QZ4Fx6
UEX2ooST04ga+qWT5swvoIdFU2ZAZdjYsG5C02ZPSOrYXi0nU0bxWxYvv2XffGCpSXYGFcCuqDom
ZiOlADtBWj+tlWTxyhZFi6PfxRGSZc/JurCSq+kTh2MGKSfRtcy7xM+WhQW5Pb+MVd4dNC8he4fd
6e1kRwU0bkN7JcvqhBLzdqmMNGQTcEu6phuuo/wczT4J5MJN6xp8xUHeJTceT/VAn2bcepAMH9Cu
ZjsxQ5EimtgLoyF3fynYDLimTsW+KAOhpLntaemg7ViL/ISRVB/RlyIn8SIg08Ns+SW9cZiQiMqr
YH26WHLZArYNKNutN2v091VM6Y1XRsOZpgZHA8vw1MdOMqFAYzqQornfGaLk61Ir64G4uOxq1IBE
1wSD0Jokzd5IazIjq9a4M7fVgVfSHQrUcb60SVrEylw82LHtwmKY3hpK9gAsZYsoYAtjMjp5XCOP
9butiX8R/tjtRUBo4qhXiKzjbnW0X2nrDljN+sObIdwk0zBcM07uo9L4NLHFAKjuxCs6gmTzJK3H
lbDenb0WD+609m82P1nAcIoHrpvRRSMEMsj65AMFDzBoIZ/NMXUCI06mZ7dyHD4EBGOZMVsCRtWf
6t5Zww50kduPr1XELlFNxEMZ7ZAC0vG8gLVHtHPbsdh7idGfzCHv7wc96g9dlpbPINKsgHQdc2fE
ktRFsIHlLmom+1Oaencc3cV6jyGKvGi1G4P6rIhUZGviYgfLJbUtUqmO1mrvJswKl2ariFobNn1t
Dw+tVa6P4zjiL2IWRfDCRtU1sqtlN90X6WjlDWMpwYrfiZ5hRvHqNhPYzLjcTbQM7DbZgtF8tvpP
1rl0PDinvtc+at5zw12Pc6Kc0EospotsHitN7CoPcRZoFer1v76a3hItfiaCjIyOTZ8z54wDYRe5
aNDs6dWN+S8AaKz2TccCkfZoCATW3TuppvZb75vx1dDpfBTdrp9XM5BIHcCU0XPLdq6m39IsxsQE
DM5uyCbguKBKAs8ZjH3sIT6YozIGWGabz8Zg/enSU8j7CVSeTUvtDKOJHjxcT34nK4OQeGyRvc0C
gxwJgnxMqh60p+CdWVccDatmma+N6s6KJr5wiuqkK1o1+CPE93dkUGaYjs6L29nmoyVq80jnhTrH
zhoO+JqbxZXRTaSaNVymQpEZEz2lUEsvrAqLl14iqygXN78x7DOqKHKVMk29kQ/i7OrKId60ovsR
LmIyFhT6o5V9opRlnPMASo1yYNfysuoMn1PoTBlL/+lVFaGBnIj94bUpf0ZD3UbrAgz5nsxtHP26
eWFMQ/Y0dUv8C4yeq5LRbw4pb9vpu9dheUHIGEq7PQr7mYQb0sp4KeVTbVykvHHKuzg5u+kRiHTK
CkkHsuu5R9lQ5d0QoRERauIVJe2P8Iv0XRAEZWn8eo9rfrSLX895oO3yU53OobthEGmstEL6pWf0
WQ77tOVSgfHE0/oqnYdKf7Hoqcq7JD10DkWsPC0V8UD5XzEdc4ZQnbYzOxZU1c3CVCk9GfN9z5Bp
YMOYjz1LEeZxXG1t/w+IGDXCX6cF4MLb4WYufgc8kGZ0u8Y/RtESi0WgjodaJWnDuHqOxbvW3Bi1
OkkW1bZ4cBov5Na7qaJNXVPta37zEKIDQkkv+hDO3e/C/EJmyBjpq/TpdWEy1cX7aUReQGME8q5k
sp1PR0OdxXJxE3atIg+kOOr5Q1k/l7w6LY321e0Z9AMIHfs8qC2C0t2d27tBNf5uT81O/tFkkj6K
s3klgWMv3buqfdM5L+M6O2fmYTIupAKdihxUKk00J8Og/6iErElEqAbc5gUC4PQUxViXBgDB8y8n
kF9AehyYxYn63E7cO+D3Mwzrevla2SebSQTJmX4aTX5jnROURnxjuEcCfuosCRvjXiNPV3zE1X1u
nPrkd2PLYy7aTZJf4FUzCZa6esW2/fpgxjI5Dx6Ymk4SAf8jjOdlfsUC5bPm6MQ1cg81ayzk7Rpi
nP6g0M8Uct8bvzkqxYJbFdB5umokm12r6DYVZGih1cquLve4TYaV6PQmrGh34e+j/SoqrWWDO4qX
ZJTlienul5mZ2S2Mzb2z0l1l14m8aJdwPoqvvp2RQol7l/jxwiK9OSfCl0MHmrp9E5nNJYFyaeTH
3Cn9iWA2uHQkOZDrA0wIcS7LpSILnPlqETclOPK8l7Hh5PXYq+UMUiNfjC+QygOIRLuGalBlh5S9
8oSrDBXrcYlTbIxPM/lfxdUmWmemwZfdu4IbDnKF/a5rXTMISV4G062/k/OL7j020UEhwFzrf8wn
D1r7qq+PpvcSt4c1/zeRQMECq2qMzXZ+1EeFGu2wZZuYEmr98pE2Lykpj6N+jOL5ZE/6LkO60VQ4
Zj0g/QztKRbYIJwWVDcC+ZtHdkFbPnXGa2dRXmpHattTZW6BGoSHpH9i8NjYF4QE4MojK7QeS7+w
v2foh4W6WXlaQ4oWhJHOEu1kmTNP0u4RFQUAL2dZBJ73S1gf1++9Y/8i/tvFCfR9B34gA/fVPAyQ
rxTH7cJO/rSpINlNFsnVWwwqEg5EvgM0TYGWl/u0015H5GdgfH03esjk/Zxkx8z6NBG1LyUYYoav
cf1ZjTH6rGfQittVOG8jAGEFuYYSoPY9gmhUTkVaGEhTnsmm1ekUSbEol6sgV9LCGjFHb9JDmZFE
5wi4shP5ffrraASqWHtNXRriw9yN1TneGxAKx5ZNOAsjSlbO/SYgJv7SkqS1EI2YyCC2XsuKQHR+
IzMND4KAyoYbFLL05IE923GH2/EWSLHAuhu7n725yVDn22zpg0KLvruxDrKEJUN5tZeTVrwN04/U
j0txMBTcSdCe3lcl7zEC71KYwpkFHtU+t/SJpTyUJEVNpHVlBu7fB+7VFNKi3OWTtpudn5Uzd2p+
2uzZkTe0F76sP+LhAynZXqIaQMGA5PJ2VWjYj5N2decjzvLe5X24H8jmKt616oOpVVALelznS+ue
Yt6UPg2L4mCq1278ccr6sCCxRWyAvu1JQNBp0BeW2kDmseLIBk5XfIn43umgqVYn9jO4+Z+6+m1x
LwXRDv+7lUn3of3jL0bFOH7X8n5LUfS0o7Qf8/kfy4+q+0Vfe4RZTv9c+Lr5WyxERnqHpblRDZcn
p3gPEttBpmipw1o8D8xR0vXOlvfcbiH19A62QfSvYWTyD6AxmcN/PWyU+FWND/ryXqASMfqLRpEV
O15/3ITFyDNSTiQbErNCuLQn8ao/5yQ3HXj6PXTVihx4y04ujZXfT7ijePBJSP2ys6eHcUI5ODAj
LG4Njwmkwov2mk4EgsofZ/7rEKAouOJyBgW9xltm1J4vw25Rfxp7B5dgpx5t9ZSIAAXpIrUDw0Vy
St6QlO3taL0le+iwzvZdREo3e+29keFRR+WU28PHYlhhF58K9519Aa10HhbyLYn+7NseNqFeHLsv
99T0d3bN/3ChV/bH4tCzkVvH+DQlJ5sYhRqgc7LebHqecXmxOFWzgjNjOyDEb8E9RSI5YKl7p8Ab
Rtxc9egS21FnPOQPDjGPxEFgd2WWBzbxzZwtroH7Zv2I5VM33Cjvj5iFfDzH8w3Rhb7dX7c3jY00
L9HJo+I2b9P6MTJZyEtnTwQbf9tfle8XqjxmJVP37TERY4nC1dPu2hgSdvqlsmuN9gDswWrvB/dN
k7emebcYp7ajldWPYnbCkWvDcs+Gxj6iC4W6tdmRTOsD4lR06bdL+7hMX47BN+YjTz+1hNB5F0E9
gUG1dh2agO3/HpLoTh8/JueyVvcQNisWg3VyM6UEb34x+9HK+Qh7tWiedQvV5ZfuXGzxGE0vRBhV
8WmVYZtcCqBW6wEswE4Utx6D2Wq6y9W9QGmb9p952vMluEj3ZZSHmVssjTGqvEjzOVb3w3ijxyTW
o5Lq35V9BgkxrC71yj7FoMo3FIzso2cSeAruMrRHyfv4vhp33rCnkQtk/8N9xK4bFiGxcdHfbJOv
U964JCTLnKAFPd+3AGPp80X/kGRATk34x0r4hh7aDRYZdFERl7O+BZJdC8K44uo0OI9Kn25G8zMe
okNueoyqSS1rb+lodrbT0veU/sgGY9YPmApJaqz3lOkUzMyu6QA0WyeLmbYkuSXbxHe4gN3yEccz
4tMXIrg57dR5Bpafdz8pqumiBORengrjLxmd/0g6ryVJcW0NPxERGCHgNkmf5X3NDVFdBu8EAsHT
ny/3uZuY6OjOqgRprd9ueve94ABw7QL/ZxGDSdcM8AY2MZ1/9ZJtrXzBwrvcF0NNCggoLqBazY/v
DG9kvA3dfNLRA4YKRoJ0v9LTtjBxmGAXkITbyWdXVvt8Hp50SmnAKjhl0q1KPo2PaH9+TbrbKvFj
q6cFDKhq9f+mod6u2fPcfSUZCSVIOgvOgxYIU1nb3L4fIv9hjcqbsaMZVXBjpfWGCCzsG248U0Qc
uegSJSeedl/7iqe5rcizT7+FB2NV/PZTAxeBZB85DTciPfT6PGFqg9rmzCXqH8C54a9s0LYk9AAH
gEeFep6mD2re5HhPMD7iC07sZK+aHw+CnQxZKM+/NtxJLQ5OkpAmXbCJ96cs0PvJ+el7RfQz7YTX
nB5dq1MHBGrjyyFVHD2v9WEV5tQ2+oTUBHTVpH8qOYTh0UHdZtFntBgusuxlcckTbtUO4O9mxH58
CFYfOf1fF1Llqd5G6b25Zf+12nJTUXgtvJ++/sv84OLTlJESvVFXH7PK2dDRu8ECwjWvExWCD53F
xZu95dFr5jo7rdD0rv8MupDkpVn+op4aMtw2zqcmKlfzibOjWE/XJu+FLbGS/6WUuqptsdrHKZhu
tHyZ+73MmVWInymsjQMlzMZjqx/qLHX/5XuPPY3g0G2ZufTtvnLudUAw8skPHKottrgwdqgn4pEZ
UTb5QdPJOaPqc+3HUV20uChocZn91J4fGyDk0Tq5MKUdQG7hvAbB7WQ5B4SfG5tdioQJQqP55nGr
oAyI8+tGBnCj34xHaYamobV6NOEPlWP/Vvo1RC2I0r1rvReEqpu8NeA+v5zxIrlT1sUJTnVx0CWd
oXw2aHN/fYr8P03pMyxApfZ19j4HCUminEbYkM4WTxGMAbUnN/DPnv/bpB1K0RfokhydG8YVglqK
6s82t3b/4qNVbW6cgocTn2Bq38kO2ddRXctTwks3sPv4N1P950m5TSk5UeBV+YvUsE30S3T9QyJf
y9mPp+Vu7BPofsaydwfl10IuSADQztLHAzAktwEp023zXE9vVv8cqqd5OUzqkV7KGPQXDP3sV/yB
7kENny4bjIguQ26fWtCMcmECwmdYV28U9N6b/K6zLjgCqWh/qoJLLT8K4ufXZYwDSf0rVV4ZAc30
6a0OvDz2Ow9wtWalzpjr7OJvol6j08e0uy0ozsxb1lxu76b5iajZoED9kDsHahU9l7p4krnTZdsX
lDum3VHnbxNlGjjbIK+/8/krGvkJUR1Y3kfj/uvVdMi8ZevZJxoj0HTxHK+hftQWzcOksMoWwQYx
46NqsAlO+5UqIdnjvxAUZpXzP4Gwb7FLEpb0Da6uM3BDssHK90blSLxyUqOlLs9JBLZvhXcYBuO1
bG6qdoEvx+UI3kMZTL7s3Gk4D0R38fsIEDeE5bWASz14hL1ox8IO1+/qBGd/L+Iytf9ChSTJNTsy
wj+jFPMQWGxDvfxUNweEFedgXI4j/TT2VddEwRja+JGE+tK1EUmv307i3it06OSis4JFB28YKWO/
NolM274Rx37hZQ+W+RS26Yc27YcQ1jFap10o7Zu2pYe1W2PgsI1cqgfwzJ03mTMY/6fPgCij6Tx7
xSMNitt5XvZ5R4G5G7QEO0mCoe3TGFo3dZleMs/aN7D/G9iMX2XJva7NU7rYEPkQVrMbr/5wGnhr
8gjdfO19onxhlqDphttYbfLSiknreRYBCrBMnhqv/8+UIQLxlsSAqIrONH5TrVrFtvY2veXtVqLd
YwKxsff9LfXjODxLMTEir83Gja7bXPUBPfQw5+XeMVgFguW8rukRNdxDFVlx7kWHRjkwlVTnOMNt
U0PvNZD0Wh1Nkjy4+UTmColreh3u9FpfGmui9bvZJjZdTIDL1CZfQg7oTbomDygKbw1BPk3qv7vd
uJm4NMfSxemHLsdNL9iTtnopXh1isYy7vg7rsIv4MzbqSL2kcWSKneDg6OlzXJcVgQ49PWmEvmI9
WL5zM7T10Rt4T5FUzhTZqjDYQV1+9lZ4LNv5VjkmbvFXDvTjwWpS4Uw/9xtq/qNU5gk48n2e9FmU
yZZuNeolKQomH4W157rXzi2z3QAsTy1QuLRIeMW9rX904pOdYh1z7pPM9nc+lDNleGBF9h5F+6Pl
cwVL3t5xWS9ZxfRe4oEbpfPg2dNO/q/Hicg+MWxRl8VZpo79MNJbNR60begtoswOho+O21PgtluJ
/c8rr+8Pn52LGT3zb0QJ3uwE58FZtyQ13cmWiW1y5+cJEGkMun1qgcnZID/GN9sKEB5o6tdeoqec
xKLYn6hTZ4b7VS3fd1jvOp8rColt7yI68xghaXKm01sky45wU8Q1aD/msTiVc7WNVHWy7QZ3Z3Ho
TfMJq1zRhZ6l/DTWXimomKvm0G2oHKCzZxvMhiTAZA9tLHYa131WpET+t7SmJdwGkr3UlfmlDGcK
idJDMhmazyMLUVG/q0x3aVPO8nB9FShfp5GBuKe+gJ476K/p2nccgQbatrqgLzqVC/GuWPmSKGMh
oe6+XU8ohzRrHT280numSW9LXdU9VVEVMf3roVbpe8/DS1cEyTf6sfECYvpE3dG2UTx741s5seUN
WOIdiTOQXydHRt89+2P5WSwSLSCt9X5zNHVKZwaTle4Y6zCEIoBsEJ3VWwOplDjVjYIN60aOZKYf
Ho+C+6PX3f2CanLIeCmcJg5RQSBgxbSNBHzllE9yys54E7qeAYMFx1fZuUnGTZF026aF28bdQDMd
ksguVi0XEdFmyK4B57tdpsKjC8BKXOOumMyuHIONW3oHqjK2rt/cMWaecfmyaTEUj1ackpsVuljX
lcQrhNMywASZN+BhgpJRCALEBkUb+xWGrLE/R1SjttedLaMKuXaGo2DqVbr+o0eDljpv/XBm6LZp
uZ3YDFdg2S5A9RySLovSOBwJ5W44MSXeoUaXIHsuLj8i4m/dKERn24OutJeBhXBoq9ix5j0nw+mq
PF8GtXXR5kVz9dbp4qxNYcfoZe/XLKHTTdRPrY9MERUFmyHOtUI0H4MjUIVgoEk8NLGFY9/2E2B5
yAelO4Y/MkLPMpJdS7azA7as3VzA/K58iwCjWJO2SWJiosf2XhJstAxRE9DLWEksZJT/zkjDAyD5
svPATPCj8n0uSJzyuZg3CL34cq5V7muy64jnqta5jqXlg2sU9VbiTO6UzbWLaSgLtyi24tRc9/U+
9prmxg5xGTucLO3QIFZyKfiWPx7WkngpRZwJBAB2iHKaq9SmGbCSmPWH4bdlEO/4vNY684V2FyPV
LlntnQe81znerQP031OivkknUkNT5V4asb54hXdE3X2gfOaZPM9HWGFawXEkG3nQ1s5ELZhoMR8z
+qnTUR4wSm3xke2SqHi0R0ZVeMgQZyAhHI9BbX12MxrREObPsVcWDmwYMoM5jrZU8caCGS7T1lPk
sb7NzWlkYqcPky5K39BKQIP9oLA6u8EhMv8Et9dE2+qAOXJAo0t7+FRvR4nZgf/rUOmVj4zCIl3R
vovvhZAuBPdfPHscsHiHBerjMRg/KpSOXlXczwB0o6G9dWnwdqWXXPUHfPxQPGMsTXkvRHtyNHa4
djq4snjC+w0eCjsLcX+ypXtyRPTXy5ze3xLzTdY8t2SLXil2z47AZHgpTDSeNHR5nYiH1hm32Of5
lENNYSlqQ48DyQ8+FgsgfhyCO2aPzxkpIRWjEyAPoqzy+hc2LsRS9F52yc2qcabNI6rKLH2JGnM7
VhrnIOJ/v6O9QS/8irypPQAxQ2vk2AQpsM0LKAYuB4ExEeH1lVCxdvmEw9HMLX2yy6dbUI0dToh6
/ID4PJzbbpxXmhF6tM9UnkAFJB1JDD56bgXDustGQ6cYwrWEJdWN1uNVurkEwy2F1QfCiy6BXvQR
iu0nNN7ez4sbA8pYC3fXpfLdTqe9TpS4m+cW+DAkxKKN2GnCbQCnnEi6jyYSMYM+3KbX1bFe2OXx
pNqsE1INd32VsIE7N16X/7Ve+BuF660i4bOjFU+IgbmwOc+KtIvQi42bnX06k65qGGbe7RIiSLuC
QGBKEiDGcRWYiVk3np9SWgoA31rc2CFALgBler0MLdw2OeuqUAviIyq3+zJjlKOWr5AkZdR9ukPU
sDcu/d8dxZPQ9vupgngdMJM3RrUnkYnYJU2hNz5DtwBeIS5h9cDEx+kQVA0aS43kvGhEvdMkwDxZ
C978AjfdXdtJ0kTpG2FNsh8jXtCuqhUduOGVJprcRydsu3BP1+l4qPMMO+dUhd/FEP6zlR3d2X4P
B+EQQfa2etBYrn8zDEWgXlt0H+9k5VSHeeE2mH2NNFqiFvJINT0mAX08m74tvwpKUu9biQyM/ALS
Zg9JljY3QhMFiJPBYtvxP/Qk+gvtOd9rOegDFsMcw3gjccOpkm7DLLknPRlrZ7pmhjcocxHkAeS5
JFXY4VvXKffDWdLwwRVLXcbaKPcgwLRjK6R11WlAHMopKc6T65+7iDQMoTBTr+7s/K8h84jPpb7t
yQE5DKvA44bt8ggTO+76MkCzNCDaMxJL8YglEvEQHibMacNt7f6SFY/KtqAnxwsD94vaUVRbE5r4
tBvh+oo0OQ85S31daoMNNXKhnjBRP6FMy06FwmMARpL3oLF98aJLrR7rwUfMj7zW3OcR+DHx+kS4
uNh1HgtiOELiS9L5Ye7y4FvWPikliwb2DKmrLSdalB1fJFQyDRZa7Hl5hvrfpymdm8ESEPEw0Nk0
Uj8CKjXN9XforOteF3x7dkV8B+6kL22sOUUbNQDuTIQNYKPcFnQQQSuaZeD4XLLHYB3bv3Id2XHz
tmELFa6MEGIHBI3gF3aXlxKxxG7W9nNt5p/OVsW58Z3b2q8I5sgC5sGiKQm6v963Y4jJ2Cdc5SHK
u+DgOyP2SDU7H9DP0QsKZfNGygu55fRF8FIs00UNatqnNDxd7Ejq13FwoYKjej2xR+LrQZb1yLMi
HhpSCHat7fY/NoLJQ7+a6dhAnRKLKHPelSKB3lGpx4g+e9ZPIJvq5JSYcHXOXoGt4H+PfUMeBcda
WfSYlnubf6+bv0ubLJTIkFLsLd5zHvYu2S0oSJhdutI6I1axAacHAGs/rTmkHEBh8MDqDQ/tVfy5
Nv4eyVx+gyzG3dJjpM9dQ3gKtOhoTpNbI/uQWr9OZsKZEYVggHbUvtJsyHg6WZzRJdYWe1MVAu9c
gekdJeMgkIT446G90jzdHAX/olxVu6sBjCyAqceRWJJ9KgfGsqrzDUBGykSdZ2FM4P4MYMvx05Ba
9cw/wfHkwoC3dq3vXMJ0OEDNlYuWKS47gIXDMOW/hE/nyJtnYKGmjDAr9PBfWV/zX2tHmWTV8mkc
bwjJf6U5taoXrtyBpIclQ3UbAocWhV7uLcrecgD0s85nit7UNT2KvO0iYLIIou7YteW3l6wvdWnw
sdxOuXwIM0LgsGQSxxGZBaUf0ppjqlqOcrd7LpijqG7KOErrUMz3fuI3j6XxQi4kcvHZSEVyojb1
minh+K+W0aCalJnu/YTfdJlEeEMGuTyMQU2LWTuFiHaBGLbGpbU4YoXVzL8f5eK0GC3d6TS/kh6Q
TXs+ujrlw9rz+oO/MhHqdltThUZFbZX+eFH6H/PJeuuYpv2oAIbE8ppWHYB3sskI1UjIM8BZnsZY
Tjng6iT5U1SbPtk6TH7HRToppHiSn4IkvE+4A5/nWaiLsJAV1haNagS8RZwn1/OiWp2d8fN4SA6L
x0grQhyolRqmk4+Ic6NTKsu3TD2FH9vZHDnkLWupd4OqyDHA7NodPQxFMVm4QKxLusCQFL2tcOAC
tRbGResIcEX/YJrt+VrTk0V5OcVZXMxe4fAArpbjX2biHJA9sSncVOqjVh97/CPbOWmy216gJXaZ
z9YwgaCdCF4mXN/elKPF0Cz79cNaobvFbHk8E/5/i+FpGd18NxGhhDKWpYWw5gQo3wJDmw2DHmnc
0MXtEPdKJIfBUgLgp+j3ehkIDunDhHFjdmrGbjRXY+7gXKkrxjr8EwzoePtIFrfJq8oSiQ8XtQ9v
vV3u0cfy/ugaJxE890a5ORcRzbqooimO1qnNDlMzIadW8LXiethWtqZLvKRngQmOMbWMBGjhmAxx
ly/kE9nYK5II8y06uz4eMpUiXJCPKa6RNM469BJajVhFyqZoqZtKErWd1u62m8dfm1je6UkykSFB
SIoHNXvVaVACkginkgBFz+4QuAn2Ccud/2qucZK+PPcflY4/QFjRrptrVism/TKOEli/KJ3OU/CP
xjK0BXXvdsQcuBbKWiKIuc3r96b33Uf8DfoDx5EdzyQloDpw/xvHtvB2eTU7DH0jgWMpWWYnCIPx
FK6obQThrA/9VfRYuABUAXvNLhjLel+l3MAYszAoiyF66CsXAePgXKrSDPe4BDqklXkPYCMtPDZd
9RGuFZk8YffF1qrRJKVlx2vPVBKQGyLiqBo4jcMiK2/JKWD+sCskDr5Y7rtV/iU6v861vvlG2/vT
LYifTB/cR9Iyt0mWYOh1IrakwO6ncUeOnUiJY5ADz8a13ykqAPWNkVe2PLLso9cWzhc6dCohZUpw
9BLVD3go/Ztak9ewmaM5g/90jf9Wo4Hd+c4VAKME2bp1M3SP4UzzNklC0MO4JeLCJq7gppWyiB7z
NIKrFjRALqkE4LfgSCR5LKmJPvsRuSbZFIiw/fw+BdXutROn7kcyskYAsiRtBjVgIveXZtAnosCe
eqEBB7vpwZutm0aV/VuS+AWShx5AQE/ei4fiGgZkmH5qd7DhjMXrPNJ93QT1G+0C2a3IUv3qs3+w
wxuAWg9zOj3Vj0tHYVDjv1Qh/imBZ5Lrm1N0s/b9+1gYeVcXTH5CWsQY5STqlKKdP3sPVeo3dpyX
FYtgfW931VufXm1iSwCd1cyWE6B7p+iIiKQ67vUKMRByU4QgE5t6Gv+qpiako2gAo5AHSR8KuieA
inelSPUUd55FBoPNY5ocnJwGXYpqBYJ+2oc284h9emIejfveag4y1//5pJUcyM+ILsuYXqsUIsQL
oiCwTWUAhwvbUUxKF5Fpg+cetdci38+nqHW2pqg9B45VOETmF8MfDeP1rionMhpWBNfVGnznIHH7
ps0/u67BUbKw+HSVtW4KsllivQQ94MEK1xGSeLFrlqz+7mq7/iIf7SriLkEld0LBmAVpgAxfio7z
2l1gHz0ddE+OWzhs9XbWr4SrFS/AGWyc3F7IEQYad/M2m/qjNUf+steqFNSfhsY50RA58/YnDipD
tSQE6aQIxN/YPeRJdR3BEqODZtC0ptk5csoO6GltMhwp7H1w0ll/V7za5c4Krfd5kf/qEqaX0Lhm
T5o2UVHB5P9OXqXbuHHn+3kapjffiVA9ywF9VJ5dUwRIWGU9HF6gb19sPJKUTlkBhiR33PcVND4j
d4bJwX7zMqpIjghHBAWo4e8Ucjmw6AS7qWZz3veEMZ08f8UBXIVLfT8sYG99EA38IZ/NyYMXp5uw
uM3K4XFV2PuY4VwGsrIXjzURgdCtiw1Pysy0KRtNAACGDOgnvhOqKuttPowB+En/usg5fLSoH9lP
2VRfEqndHQNND85JdHzoE5K/CUQW7fskUr/lNZQN2QmD4hRYD5o8qR+CsczNKMR08dxBnYwOQIOT
sPknxSq2Vm2PrCC2vuHtauNK8JgRhzUfJXqk2ymS/SkP8/BUKUpnQ1FgXJ3HFrTMEfAbprlXM6dK
PYGrgVB6V6wYu5EiiQQUz0LXeT0ziHeaPsivkXEZaP+ubdz+s7SH4dyrqHwcTJHcut5UvNsB3b3u
bOl4LvNlPy0ldBNRVucAGoN5UIsM94lazsK3v1fEaRapbxu7JTi9LiLrNGE1P4rU1TsfUCwuAq87
goygU3BtTvKQj5Zknnuem1x+abt34sXP561LzMHWtorX8v8VXSgDMS3g26PsQu9MbgGtRU6ydybn
d9Xjh1ww3NuFvfwXgthcPINzGwK+PRNuXz6vNlI6uzLmBgW3HGOcKNDNQ/2y+vnIaQI0KSzUY5Ys
/nVCMRgxa22GaBR/wejzOjI9x/ShL08YuNzYwE9tMJk5Gzh8oNX6nEfLNTHI6mJT0pxcoK3k3F/n
bDdojlyaORRNtfiGhrRz9qGJnK1tw6jqYenIRgC68pGz1P6448Un5CPpgosKHPdvdjE3D0azDo25
te5zxu6fkgymhyWyEaplPVM/qT032jgPlS1+CSkbNiobIaYYbSPmhVISsXbNsjFBKmAfeuu5C0p/
W0qDOybxGlqmZleGX1J32RszRvSBufC/nDx89NWzN7+rWhSHFgMNLj9sxOA/ffue9eMAQVeW8UAO
6V5PjvzL5ZNoy2Mi/fmxrwiK3NcppGAXpdwS7qLOvWcVhALYFoZLZmyS1KoPMfeERLR4JYAVl/yd
dp6FtQMjJO3Wmkb7FfTmmpZ6kVYDhpKhamLKZsUGJzk3VvNJsF65pS74pRqsdyeiSwUR9XRDPpV6
RfM83EFAe1gPUxArp0wuEVY+DIN9+g1kQ6G9jSUl7BL13S9kiLgUUm80y+Jn2642gNUMrrIq/4bH
qyPSwvuteuXHzGr1MavF6l58N23HHxNYMt+1RTjc6CB1QNfd/KIQbJ1JAZkP9SRnNExF81KPmEiD
ilpeVSzgS/biTsy42JaSOGK19o4NubkYvOsS9QaoylTtVc35uvOFCe/SoZgBoh3v0gssj0udLMcV
BfyzgCFFaD9Ue/qNKGnBZnDjlCskZiHbrRtZDv0GESmnVZ7tqrWztmsQzAF4ko3IXS2dtwlCSSpT
afvIa5fwfcxB3kvXS8tt461v3upBGJEZ5QGPJik6zwX5UZd05XF0nK8y42JaugWmYeiXFaKz6NTH
WuYa+bzbIhWoTUbzZ6eJbAoc7yF01ATI7oq7jP7kx8QmfMlMSGKMhnsjwGvd1dmgDsWcXv+F6DUY
q/Gf64CvDQM2ABeN2RaCoI5HLaJdvZbVD/3C6qbsioS8uKSaZTx48H4qkM79KroQM7fy991YhLuK
de1cd9kI0wcBNciGySBz/DsacqLH3vb1NpIjKfcW+NyMOG/JCT01a7W+krLbHtd2dh4cz5JxFBbj
A97sZt+5ax0vg0OZIctn3EmR/Ksmpg1wSWaF1bMPeF8Rawwc8XmRk7bVoI9LSC48VGHrkG0Oko5n
HH0WtWmU9PgMbMP8NRdDd180tf9NcABhbT7QfU2o48pHhtlbTW8dsiHIYsm4sMW3P22lcerbtVsQ
KngljxP5hdR3T0TKlMTU75vFyTGvp8l2DGT66hWwb1walvdmK6vGuD5aN9StMtZzNRyA6NqDGex6
n5vGeeAtuLJNoJh1BgJK0Bn9A1MdkRSk/9N9Em4snGYH4Ntq59h59m6CxT7XtlYvteYJQWFRI6eU
1IpbFpxoJWwLtWbWEXhKunFIrAmpshBgZaP+c7K8/5mX2jyDvWvq7OlD69O6u2sm821Lmd4xRdQ8
VyiYI9X3mKLW5hjJbn5Yu0ZecAITkAfluJWjT7SMlza4BTHETSHHeqfgN9qpp/M6hYuLcjCufKT9
umoH3Dg9gb9I+NYZ/THZyOQO0/7cLJuFKId9OvCyOUD0W0fZjJRlen2AOciWBexixFSzfpSpFq9D
xqBG5VMQN9MoSXcMo33li/poA1Rtinx5Z+wE/2YRJotD2uAUdKJsA+F2r8aU3EyMKZA/JL9goDcH
QUjiX4ZsDDvLnBztGueoX6O5m8j1APRnn3FyYvKFLGfA7ijfw4R5Bz1nDJh8lffXc2sT4LHcNFy3
u4Z6BIzHLdFUWv232Chxcz+5SyQ29mRpiq0iWAqlSvaXM6pupGM+lgkxsVKJd8zm6pUpaYxD23qu
PAa2TT2L/l3LComPMzs3ulS/gmYNMhKw198GLgbZcLHqO9fD9DnScHkfkEz/0XcVqLTwEMV1DtRW
lv/WawghTDXcW8cNsnWpvTjZi7BOaSJYnWFbd8oWBOUFQX0mnw/RSLam7vVe48LyTWj/Y3UFPfIs
lClm9NydxfMRZ5KBrReOPIQtC/DsOdNbWjTJXThoddPmzbRjIULFN9f5M0QGznGFGjgnpDjbrLig
NqvK/0V13l6mVlUXZBh8dKKTWPlTZNGtHp2bquyAVcKR5CgvJa6QkUBUzySOeUe9Ns4jzA967qFB
fTZhTEChc/0eUqdg+lhHfwBe7b3//Nlu7njmiFrIsl+yMxCq5R5xPomHFCJvqafL89HbDh5QKSAH
4XojRhq/s9xNKBomc7Kjk7D2dgYD9mHq6YxKewWvGrSA6W7Twwxd68H04JHD6LqX1UZR42VojdFr
Iv0aWywWyJE2hvCsg7uOTxXwCWhI/Wy0eKh02u3sNp0PhHraX8FVQE68V3R9e5gbha8Q5Pr2rZys
f041q30+CNMT6tqpXVE405nYkZnk++ILg3US17WNctcNce2mvb2Pon65ZKsAVpjIKiJbbtr32rXZ
tojCDXT2RapNvU+RUxBuVpqbtmlZLMYIAZPF6L/NRMccb6OciKRbH/J1CHbpUqlxjwwNMnqNTOxJ
i6XRRa8VKgN1acZLhCN2uQmXhiCvRETZ9egvHzIw/n+pv74CUGH3GpicLl3buhTjVSOx5dCliPlJ
BByOLiFmv84wZo+5DMOHJEM5rChQuqcF7RpJhYee+6gsQMWLpW2RqaPRxW2Eiya7CslHtB0/sMT+
XdKY7N4JcQA24MeEmBDB5XbVr53BqAJWY+GDx4YSTzFV1qt46ylzO2YklhwwwuLql6lN3gjFq3NH
9KlMV3YoJvOD5eL+GRygWrSyciu89GtmRz+KqZsfM+KRtoXCB2HpPo9nTuW4NJG8TA0tUIFp3lNK
RPdphK23XNoZZ1AW7kZn8V5US2f5ODNcOdZY7d1lvkov+Vpr0X4WaYgIOLR4nideKc8ZfthmIVFX
Fw9NsWInJaHk2Z3GiHfbvpoQ0N3zfpBTNA8Tng3GHl8AFlcJ4ab16I1EefhDdPLB0FGJ1gFZTik8
yIuHJ37aDWu+fODjGOJowNZMjuK0SeQ1pdxZmPVUiIbC6xhy5qpkdhzn4hx5ZolFo5+bHsBJV0ys
wWzB/JITdXSDKbyZBR6AjWh7uLe+HXhoitQ1ENrKlsulzl0iYidTvCRd/cMBTHp5I680UFs86SUx
z36tW06lArtmGKAIl5n7sRC4diPMUjLYo+2JmNbJmMzy16YvyN9f0W4kgcn2mQ14L2Rio+lYvfaA
9oDJPox+06D+Gtku+aU4+WGlEOHSmZ6SwjlgzusUQbIZqXdcfTliADBG+zUliAKpGpJem6BsoNI1
3XpGOuGmgFPYpv2agyFb3giA2tdObHv8ysY1cJ8xcjpPXl0g9PD4e4r8P7CCiC26nrbVnDAREC+E
erVNjisWAjS+KOZMB2JnJfAbxQSFaycc2FVuHWutsv8qS8ISgI4dXcuoc1QF7RZ9BbrphhDHc1U7
I9eqNRq+GkZaAgvLG2o6UaRMg7/nl0TPoR/90p2K8LtPo0vlKXZs3hkSw7uVlTu3AG2jSnHtJ2SB
pwnGVJDrablUU090ft6mB4fFa78sE3ClSa8ZIIZyp0QWPVnc6bAT3tAeirDwn2dPVs9LnhKmEHTF
NaPC2/gDxsp0htnRTCiBy2afKfdzognvfiE+lthsB4dxIri3PLGfxSlxf2dQ6q09aUnankyd59Rk
w5sTligwMfCAlQ8jkNHATzVYSB7sUauzElbxIkJmZHf0JAiJ1jvVICezvKL6TayifGzHlKhO7u+v
MMegWk6shqSDmxhkHFuWGFzicxeyrENkfc0kvQPYP4OxIjWSUB8D11eYR6KinbMl/fEr6X3/Gilm
1MPkkAViheUQO1X3A7Tg/U7a4TiHbdtJt2BnDglqWK0SuQZeAZwvQm6SnuXY0Vn9JavS2+nZjB+N
ZqkggIQZew6/HZIdqcVMvD0jBIqW0FfA8oPRj1kf5JdWg5I6SNOMN10tLN6cceo45WcIgc/CjjZh
XHrroc/C+r4KZf/oAmCBoF4RYEfg6JErqkuzSMTwZU7ZAkn52D7moNmHHssfVJumqGIOtpntrneR
zyiBOxB8JyXepBWcVronm4GAK+2C7hXmFzV5cwytMdhjHl4OBA+q49TTHWCjxvqq3HleEVqL4dhy
YmzFOnCeClPeLDOaj8V2qNotyKFPelq1qgrs0kPNccu2TEr9jOOGRCpOv9b5ZfRhSPOr6zWs/o+0
8+pxG8n2+Fe52OdLgKHIIh/ui7I6udWyu91+IRyZc+anvz/OArtqtiDB9mCx2B3PsFT51Dn/UN5U
CgHFiHncGplI/DE1VCiewtTjbSdz/1GDVo4GPzJt+8YI7W0juwS6ulVs3WKskduQw9cSF4gNnHjO
C3QAOf6hrlIdqJ9jf0A6SyQW2f+JS0J4sNMoK33sa6DiaqeO931RY/+J3+kWkVckgFWu307TlQfd
Fu2Gp5e+68ra/5a7Y7UztSZZjln/rTWx1auzJPiVorMHvrGvNlrY5ZsOe9mNSYYL/SrP2Ggj4NxE
EOAmCP9vBN4boFDBoPmZVoltPJBeDAN926PAvRgM2NitZyKxELr1ejQqCZ4Uc4ysbq3PZd6RmpsO
2wEO3741FPfG7sl5L4K+/BIpwv4ihpLKYWbl2R6t33Jl6SbzgVKA570mzSSeXFjpmrKDu5MhHBsX
O5R1il8yahBS2UW+F64Dr1E4XL10bQzAkAvd/lULBQGoSfqL7A5yPX6EaokWcrOPBTlC1DX4n6QW
qGxWypOnZuJ2cvd90ovEX6O4Hi0gmoBLaExt70bU6zpLtw9UcnDQsa1XIgv9Dt1/5dZCSpAgBU2p
pYGQ8gpi8E+qcRNcypJyGagSraUqw6Ujiho0HyMn3McmaO0YzTTLuQVoCbEtDuPPMlWQXszcHDMv
mDY+Ii+3SpTnL2aDzIwFwWzdsJw+GIRANyGc/2VpgUCJw9C7l1Sg7jqWPpdU3YFzAP2fRuMqaTOk
An3zG/Ug4xGS+XfAfeTjsC/etp1VrwrPsLYOz78b3Ca0W1sfqg33b76NRw6/sEwd+J1JB0hZBJsg
qpxXqm/9gnekuigSYL6OhUFFOoTVMihJmbAAl6iVkS9JwE7m6IMsKLmE30i2ooEE6P+eEDFa8hqH
ZYab9bLPMjCWSksi307FFMnJjwgBwIRAJwipORQPIbH4Ewl98Le+1eHVGKbZMrSU71zygUBOjIOp
C0exCV3p3YFqBfc3khvlNAZIq2Vio6vJCwkvb12QSFwOra4QcCrBLZk7fz0okoApydVfo+98KqG4
fLJihS3lIjB9kE2v3sMlLjdOHBBTQW2DOG/guotI8WKU4PcwF7NX5QiIxk96c+fpQEk8hBNKlDwk
9dYHA7mEF81DJ5pXSXurq6yOMRvzlR+OqHj5sANT1XtCd2Q34ooHQ6ugPocHKDHYEJP8gq+oK2m8
jRKY1IQGcAIqRV1XMeq/vlS7Zaam6p4ELyIUcZDfqpJzaOlMvjpGN8gPigoCqCYjhPAXhJ0ok9uu
r7QHhC3thZf4P5M8RveHut0detvjMtDIEzhWkO0cShg78LUIGmjENZtERyGgD9LnKqU+zsnr7w30
EyXI/oHoOUfRctHbtVx1eNKsjbQIXkQ64PxB1hCgJjn8G1sxjRdwTeammsKLtm3zba2TfSYlJm5H
+OO7ECGuTdIDng2CFp2NDsRwL5LsOQpk+qSYEG15Ow8Atch+R3H+0Rl6fcNxgQYclZddHanyEPtK
tgG+IZ9BciLgEdtUokAkUOrMNPiqFGj6uEFFHtnljRqh4LHoqZOu7KkqZI2OMSLiGoFZTrUCaEfl
kHS2ay4JEKSTX6GqfBJRgkhF7JeflKRHGosa4QMC0Yx1nScH5NsR4xDIR1ZjXq1cs8sRAFfJv0dl
fOfG+fgxIxK7w2/6sUOkYhWmzU9OF97KjtcQGCIL7+JkgpAI4a4JvGdhETHikEGaGe01khM4ZdRx
u89RCLxzE9I3ZUFyksEEadwbGvDhWt0iqf3Zt7kfFmnjI3QM8MuN21xdSTP6heBndhfkdkM8FJXb
qgK1ixyHdui97itski8Vshb7bvSH55pk+Yp6bLsZPITrgrR2CA18656KWrat3JY3CvRolBTwx/Fw
PfoHiQUtGkE2h+TFEi0ZZxFFFBWT3MqWRmUVaAxzF5XYtn/HNju5K+yA2mFLYKuqo3/P467gmQLY
7Sm3o2Rrt45YuQN5ok5D4yNvjfAIvK9bdpxvRM2gfNrM7pHlJJ9ZpQEQ8MyVd72eQ5CN7sbiUKnI
nKDYr76aeWN+C/RJO0vCBbLQWVmGSJ3ea24nl1YTDZt0dK2NrTrlS9hV5BQkT2SMmNGDN/3+DoS5
9p1TAJJppfbUCNP+FdF0cY9wIxeq7lVQcyg/x6mT3IEXTYiuMiKQIle+cxQTdSE9AitDdbZ4cstb
CnzRWu8N1JJKD70ol4xKGLnBRiuCFtvFSegyakFAA3ZDzdogpdXmzXMAnOtFJXADdwu5VLZkrRaO
i/lQmDf+J2rBLqF5HD11uIgcHCToQdYP9Wdg3foGuTUeJpYAZsN/hc+dNMTOBBGxLxqSlsuIjA3Q
9zgG/xrEZXFXRGlB3qRI9hxZ4yfdyJUbnbr9Ni4azhkiFq0hfAIIwxMxlBDtXPUr2jQvYAIODdrt
SPiTZIqdT3n3KZMk9zQyOR+KXtq3HgDzZVMDnqPq6rNUsux7qPXxOvKiDCtkOTHGMfZ7csZM3etJ
g3cCCdutoUfBR32igKlS8+9ImkU/E4MitApo7EHNAJeWWtOvnbqPb3lwZI9jn4iNgrvZBkEW/Ais
6DlQjCJbVrsww8gFnTiHXK1Nih0XlJXpoZy8S+y1AcBR7P3kHr4qQiSNS2kkr3U4HSHJCBuFn0kS
pX4O2klWw0batOwS0CRgOykFAN3rjWBEVb/M1pwkwbpOgU/C0zA3rAW8IHHV3KSlUYKtz9zxu5vF
giUwATrSoLjxKi8E2qqgzK7y91BGFgdzHA2Ksn22ckTtbG2D6bJKFAhUFykvdH2eyTGrX3ExMndW
mD25/VhuFKEZ/+DlIGdjJ77QegdTo6h/tTs7v4fX5H/niuvvgYIA1EEMNCFXCYWqwRlghYtN8khi
eHhpM84Cqq/Zrovlp6Loy0Up+Uirud+NUdMLHG5446E3DXhADC8Db/GFafTBQaEusx0NHdmCuGa1
sNFuw4ZhQA4ehxWIJw3bQyBiOFmqkIrKbz3w84vAIs5yan/doEicwpUlaPenv4HCjuN3y1o+tpFf
fMoE8jto8frerdNH4gbwXr6yhoGyp2oM90WY2Fzgtf2gpeTK8OuLt17jsGBa6YACou5OLRCfjcEp
7woyz48UNQLkYNNv8FS8NVrR3qPlF9qub9GLC6keAiXSkxvb8+DbJnq2bQ3U5Nym9D70hfUdRfr0
RstayLxGZyOs746LgafbA3ZSHMvgxzkveLFrfeY+WRaQSE/mZFZSxBwjypjkQkqqR7x7HnsJnyDQ
yD8YHaJDdZjbD2VbcX06YorT4HmEvRqROWTWBhXCUhRhncBiV9Y4Qga7wAZNxfNNnySe013DdkTe
lsOqqx08SQOYJ2hlVE/mYOM0xWV5r3h4LYFdVKDeoJLJwzXgJrXzb94UQadF0f609bb5nliNt4mx
90JMDvUVX3HbLQnM9Ki2g4f7i6gpcKE1G4ZAc6ShDqSskRp0AZfc1hKONYah+EjoiAmIgU7qZX1b
SbgBpiOG50oWOglGV9wAw4ELbmmvNvoRYUjKCYHD2kSuDR9xVDSdrQlU4gHJrgASFhgOvOy6FaZd
DaiLnHRaDHZYgT2tuRDK7DjHSCF1e3SeUO2pnVjFBlETNzkI/I1ltM6+SMZ8q2iAZ5pRKXdsPKLq
imR7Hcpg5emJfRsDgF0R3nEa1c3nHBThrgIw81TYY8XawhsR1YRwQz6626PxyXaVFXH7oNqfXE19
krHZrcJsEHejND/rrYmCfMytWqcUKQBY2k8NBLq7qE7Abtesj8IEjR0rjb+juhIi0oAzxuBgf10W
OfpuScEmIWtKzKUYSNZSd7rH3cpfdZEB2waNbd42MLCroRo476vsVnNgBhgN/FCENBvkHtJ0h4aW
CtK7CSmLmsVXAleiHMCn6L9EccMRKNR6j6YWCxc9IAWoEm/Y5JsQJTXVNmk3uVPmD6wrY48h24hw
1CghDvoVXnxZ+oMQCEasrPNXGbUwhVulkQuNFyoIRR1qSQn0g7wer3RpaJyVQIz6qIR/FEGUUcCb
PxlsLo5ATaysEZZKK0poVYFbvZRlWR3UCg9Hr7CjrTf0mJP7wlwByP1K5Z+yIDqbdxn3ztqqPYTW
8wq1BRjZS/A8cheHCAcYjcNhP+hfml4WdxWle0hFlIAqDaRyDIJ70WJOtOq07iv+aOoWdr29sRPR
/MSYyLrRnJDqkaN+l62RbEqkVp+czvnqSxswW0kGgQLaD/C82prqDQ/VIMYCW0HTzc47sCCiwTKr
tcj9qdnWFChHafC+EaYx3Y0cYAAKnLpWwlPgyTu4b2W9nrHjcyPZNYrhPepmnTwJ3o2AxOuexD0p
6hsW1feipk6RJxkPCNvnInJbdd3pKgjSSlMXUirpqoe0uxBDih4h4duyHyFhggTM1o3HzVe7VJxw
4/OhwwX9tld8HdIPCRmyOUONNRaih44p65sQm4sVU8FT3FeHtR2nv3TsEldoOsXf6oFEtykb5WuB
oRfJBqOGcSieCgLLBwpsaE6pbv+FaO8VdJlF0hUKDM6m/apsSBx1LViFMMx+0Dm2dNZD65g8RrKQ
apSd+9VNHwuxqMqiPPgcOzs/RxQTnB8VCuqqegplHQgOLioUMnTob5EZPpgYP6+0BMKsCHhByR6n
lIXuDu5ex9CEAEsOoIi509QRqZkGpw9AUiCZKlmON47Tom/s29FL7ZK5tnWKDlXE1WCqHS6sCCYu
4yAE2UwaGAXdsgKX073iLUlqOYolYiIq0v2wRvo+21GmUZZRBN2x1YxhDXTahj4CcULt8BcaU5iS
Dg5Pq7qtja0eVbDRywFDBGqNt3BNPoRRZH8CBhQui7SQW7AtSDmh4rEk3e9DE2i4+sHVQ5BRwRdL
pboza6ug6ADAhjKB4H3RDLm3tlv5y3Oa1qNC2vfTc19Btgp2FIwZc5V1gyD564JMRgYXjbnQGpob
C1y6RwBoNnWJn5XHKbe0bOJJyqPaC3Cjl+IOm0jyUgamPRVy4MAWHLOl1GqiuahMGb/AqaLXrqmR
BLUU9M0RLASr5pk3Ve6RUQGw8cPq+uaXZ6FSKND2VeL8p01idgv2BqvrwR6mX5f8qrRErFqDYr6v
s7sRhUA5cNIpVTmAl4GNaHfio/GjfiwQylxkJRVKOxbdqrDUaFsCw90LgircEInaFhXXLRw3Ge1K
rJ2QMEXQLLDhqDSOjiBwZJV3FLHGZwsvhCP/LGYFta+skyZQ1qLxB2h7AJBAIKo/lAbkJQm54kdk
GQGvhAgPgb5gaIxJ60C0sPYtw+aeF1QD4c5HLxW+tCHXujehhSvIK3tepi3cgrDaRw35HqTk7bVO
/Q6xEEOiDBKaN7oWBXiB9hujgIOcUypFr75tFf2ZejacSKGTobSkdSNcIkuuCwhNhIfrPBnKe9TD
zXU5JgXKENgDyDKAz8aZl/QGkkAmH3HLqsDicxL+IFsNBi0IlqJs0KyxTHCcnqlsba0NtkBpqCjA
cafyY7SvlRDNRx19LtRUSTMdCgOEWYbZ0HLMXSSXDdZiGQzABYLy2aYqvpHuBwcSAzHeZEmijkBc
CwU4DTrI1O4wfFl70MJAfU5l07QRXzxihc9FSnVsbGP1rvNT89FPyMwqYO2f1DyHndY7DtR6IK2A
IUuS8yYFXorgcK4AfEtT026tDqokIuWvYzPBJXV0aNUAGjkPyWZd18Gr4FpcxC3JCnLsYsviJzMn
OoECDYC1AB3wLUJ2oCVUtNgmPVZFIQYJVYe6qwbfiFjOuTexIAEb05fPvIK1bQsnHBa07bo3haax
b0Lc5lwt7Hc6FxhIWKV/kKS51V1fgEHGYiyS+SHroe+6YKo4j0iW6TrZHTuOUX3IbaYtwbgncEwE
8M00eQFP/ixriyOnTbAxDrAQthzAAoj0gnzi9VuhHmtFqzEZkBLDgHjhFDBiB5/TXOnRJ6v5ocuw
UMynEYAUoLygfMEaRt/aedwdI9+0uFVYdpVOQZVK2khNGQkZO9DFra6DZufu1kCtGA2lVVJaYhJD
CKo02461YX/PwhprTTR7F54LcuqyPfpZ/3XDtgVEUyH561//k3//+hQQ5v7fv7T/BfuGXXKATjGq
aOgTWi+/+3nT0A1HNw2qQKauam8/37BheXEP2QH680dvzJeZNny53MR7R3SaMB1idUO3TKHOXNfJ
s8kmLNrsoI13g/0MN86K4CZDefzNdhgi1XaEsHXy1WC13nYlV2OdelSmoOT1NRpWWIRTgoqG279r
RX/biijMMZroW4fOsY/szOxo+SR5wdEpd4TyxuZyc+emn4lHqFi3HUMI421zkcpb3whkceDi4Qof
3MXffX9q/2R5oRSQaIXqFIfiC5UaDH3+7vPm28/npCnhYfPzxbCW8TZzV5e/r039zxDXzNL9j//7
l62rJtN9Mj7T4jv5/bCJJQwzt0Bd99F+drSD16JgBoYQyuoSETNkMSpwuy+j8nS55WsTM9uXNShL
bhJRHBQTDdhV3lzp2bXv2287ludJ51uqycSAtYRY7v/lxM925YCYiaKOzEw6wv1+ggbzV+Njqm9/
v3QIiLKa73tUmzUBV3d7uYFp6byfeYlJF8IZGqnNtw1UlJ7zxlKKg20fC2CHyH1V3y83Mc3hhSa0
WR/ItGNAlXmIMYl+DQZj0TSEVPaLAuAx5QVzubUrHdJm55cNNAkQPlsRcgxw+K7al+LKorrWhP52
zDIjdoxh2u0AKlJo4YDuxitNnF+3/5mWfzbsyYZEMMvTAAoWB1CTWbugKHF5lK59f/rzk++7qJan
QJuKQ0dgC2P9ePnz10Zo+vOTz2sKT6ZoZMoRNAoaqpLA5P6yB7MjC6vC2ApiuziURJWcTlcmYPrX
3y1aW5jSIcCzTTH7fM5lT7mzKg99ggcAkXkYLlveLu5wuDxUZ2fipKHZCWhXSgKGrywPDmU73O3R
cLrcwNm5sPElB7cveGzM7r5EUqzVqhAF8UnfGH6wVXxI5P3fNTJbT7YL78zCNPxgBcjxjiYMZkkN
ML253MzZo8QRtg1kXTcsc7a5m2Rs8V40OK22QBZBnD8aAxKaj5dbOTv3jk0LGhogqjabErOtFBv/
Iq5b1PvcWwPjy5X1+XIb56bd0HVDCocXt+nM2sA3ra5doy0PCup+9iaH6vh3DcxuPotSazlaNOBU
y6b4EhTllQbOjZJQNaHqhq7RhXkPqFkxgmN+SL5WWAj2WzLFeXZ3uRfnFq/QbNPWNTg29nyY3Lh2
0aGt84PV3Cnx5758qLUroeg0EPOdLnRTQLs2bM0yZmeV7cS21yYRKIwe0winuFNU+8FEzDryvBvo
GyNeW316ZfDOTf9po7Pjhcx0W5DIy8mHfV/ozrfLo3Z2ak66NJuagbpal7RxfiCpbnl7NyA7t6qb
D3/QiiBsECoeQkLODpbUs0MiU684kK0KPtj+dxF9HvUrN8nZgbIoDDmYjxuWPdvxukp2PQegfrCi
G3j61pXJP7u+Tj6vv72oRrtqYUipTD4F+FA/cFkh0nR5nM4uMMuyplVMbkDMQqwxybNQF31+8Cgv
Uo0jPYLS4lS0jkjk7Uzjj4bsP+3NY0agp1Y8RLQXE5Yk43EAanG5R/+EbO/2jMOsS0tMZ+Rsz8g6
QfS6cbNDKYGZbH3gwPYGBTfK1pA5k2/oJF1u8ew8nTQ42y+BnyVWUtIggphYevgILGW7y02c3TQO
tVHH5H4x5g9f0yxx5k5pAmdMrUcGtvhRmHIh95ebObsaTpqZrTi2vTnKhGbQYMAHbovUf6EjERGu
WiplHg1fbm/a6/OpMlVNFabJPEl9tvoK9Bigdfr5oUofIxeQwTqSdwUK+e2V8Tu3U08aMmZhPmU7
ODk2Ddm/guzOEA+X+3FuBZgqaQnNJPuqOtO4noSUKvgyDcdBPm9gEAeGGYugKz14P1TkbzQiPlIg
hmoYs2Mz8MvRHBInPeThByAbIvdW3AOYkrwWqCpd7s407G+n5W1bs+6UaLkEsPvSw9C/pt4vB6M0
B+C/BvIwTqDc3UKOu9zi+/Vt4i8vNU138NjSjWn+TgZQNGTxCxhlB6jLNUiE7IHCIDyTy61Mv3vW
L6GSNiJ0chwI27NLodEAvpuBkh6EcWNS2UCb9/Pg7GJ9V3Q/Ljd1JmtBHuykrVmPvNqMyfXRVtYh
MonmQTMeEA+DxvkTdvSyUQDcAfPsfjjOsY/Al1VXOvt+yfMDbOkYjqprvBNmpxJm34kDfZKs4o2k
pJZeWY9nZuzN52fr0QFMXxpDNJmD3wUFeJKt4t3k1pVo9/3GetuJ2Uq0HVuz7Y5WiuTG81ej2Dfi
6+WZOtMRU9dYfIIYC9Tx7AyKe7BFcDfSw7c4+9J6QAgcCkary41o+vulh5CNTigyPXVwiHm7wEMQ
aKJCaucQfZWLn5RzA/loxzecqo1yI5oHWCa+83y50TNHxmmb87sWZouRoDGdHiTWdrB4o9xZe6Bc
4uzoOr8dq5hv2pqFQqHr6KOBA+3BBhfWoWIlkInVhs9/0COAowL6m3BUc7Yc0lGCDTPZVLrzPOnW
dyulxY/EhDozfrvc1D9hwuywMDmNHMtkbTiktd/OGARt2ak1PaLqh3nsAeeBjfXLxGR1+bEQH03D
XbfNJ9/c97BAgx4EpEDv5oOT3VPjCFwwGB9iVPz7fRFsLv+0dztb6qpUWUa8Ac3pP29/WR8XtaL4
jv7EY/BzqX+Cuf/r71qYHV71f1owskPqPP7l12cjC7bMQQmP319qcKOilULZ6/Lvt+a7bTZC05+f
XCela4GwU2lBgpPMFrDhYvM2uranz7YC2063puOV6ufbVloNdRRs4I0nUCGwtJDo1V3El1t4+033
XdHhPXrVQe/jLxpA594sjqDCHr0w3lo2oIQ2odhNsXp7ue/vV4eFshRyHDYXnaPPX6VR5vaaqub+
sXFeLOtTeCXLce3zs04LHCeiDgTrscTeJdk0v3trSQZzuq4MVaeipM/OkSIKcohJJrizcdf027C/
sjLO/Hy+z1tdOFJlU8+urSAF6uIqmvsE+C9dWPYf/HzdsiQXCsaC1C3eLgkotFou1Uo+ldV9ienS
lVP23K8XmhDIE+mkNtTZzomEgezr0Lu4e9wMm7L//bklCufMI6UoOPlml5SWZ2YeKrF3tDAY0Nk4
v73xifJt3YZhZXB4GbPvG76AQqdI5SnAhQA7vEK5kuk7Nz4nDYhZmI9SnzakpQ2HBmSMt02zK2Hq
NL5v7gRWp6Uh26lp0rLeJd9gAZL7qzPv6DS8ipDcWAzmHyxQiFKWSqzACW9PXTw5unI1D7GDhAZU
eT+cex21vsvHw/tDiweKYbE2Cbd1dV4NNpW6VgZAvkdOoMHbQC00sDPWf3+hvmlltg80ZSjr0jCC
Y4CiNPLlv52i4m1/2ovZFUj1EFWGlu/X5b4O9gDWLo/SmYX05vuzWeCXE9oGIjgOzxILheLKGX1m
ErguHJu0oXAIo2eHaGDiMQ0lIj5m6UrHP+aWF5YSXEmEvAv/WKKGA7LXEmRBaejtSqqKMoabQCNq
Uy9ckJ3pHRSxkhR4eGW0zmwLdoRgZ0hVgz0+O5aSANNL+HDVMbEfeCdC2hDOlXze9GNnO+9NE9OI
nmyLIvNDTvWiOkZwbzd9CkbZRncSV/hRfXSi5lhVJt4saFCDkEuA2l1eD+ea532ggp/QLGHPg0FQ
6z7yIHoJRhgeRDnifWUpnvmQ67L+EOZms1XHIISgpJr7iqj7Sqb5zHIE9PDf5me9T311VIWilcdN
0X+OlM+XOzettvnYCv7i+e2opMVnm8lENnqAO1wee+25HI8FllIaDON279jNWvH2l1s7t1gExt6I
3OoARuYlHxv2FtQPuzw2GGfpwMcL86eRX6u0nln8lGJM7vgpDLLmiz+uU3RzMrM8ogLktsGqT352
XbHAWAy03OUOnZsc04R+QVEGAMwcvgMXoijsri+PiKo8lZZ305nGlXvt3JiZFllsbgW22XzMyjTo
RzssyyNEy/YJ6wn9MdJqDCxCTIsv9+bcYpC6Tnegp5CZmwVgHqhONTSy+gg/NgMX/xmO/q6zEHeu
4VDGUvuADfL6cpvauSGkxq8T9/1zIM6OKoR4GjiyNJpAgQBBaG18EMvxLwwqNh7tt0370oXNY4do
Q+ugxx/sEkdsilo+Xf4l5wb65IfM4QB10ZU+mL36WKOZb7WHgfp2VrxcbuTcYXLayGyIseSoEKYq
62NTr0blQzTcmBJAPwJ46jH04XNf2d9nR9eY9pvDW0UTU6dPzs4gQmw2H+iUCg+orA+h6165aq61
MDufZOq2mkAp6lgWoGVHE3Hb3r2yzd7n9aU1iQNAGiIF7nDZvO2GIx21E+ZQHSvlEYZOBq0o0B6d
4lUz0p1wd0ipLzSY1H8wWSetTvvlZPBcWSVpOozVMe7hXbf7VDy7OGyNGNWAGG7iRQFZ5XKT/8BA
5geyNA1JYGCYFP1mB7ILAxvLGb8+pjEGPto+6V599zF3t1gBJP6+DWDTKT/hcV/p69lpPGl3+vOT
vnoBFjW5F9CuLz4A435x02up5bMbDFCTrUqbJWnPdrqf1VWn5G51NHi/WPcJVij65srwTcPzbvim
wbMlZVkk8N92A/1MJB04UfCFbYFY45XhHKzqUW/uNEcutepXJr9p3gel/eTnD8lv4+FYpgAaoLAC
aADJPdttHiKkY2GwF3AZURGzKf5gkk6/P9trdjh0KI3wfXinMGpEc+UReO4COP3+bJvBfYniCOWp
YzOQuXaxhlgVwsOtQWr1MpnonH48+EdlBGh8eeLOLb/TlmdbTfjYHMQ2Pcuw2B3NdpFkV2KPaWzm
K4OJ4d1DVtymmvZ2ZWgDCjsJbkdHrOMd69muCHHw9/zxu/2QqsoLTgqT6FvO80KApYFghaI6ahvF
QAIH5c7LDbzfRFMDjqmp/76kZ0tsRL8T7npLAz3sjq2O8jpx7x+0MSW1YPoRronZWSC6uI9036uO
HS5Y0TqeHOCv3BrvZ4Nu8Egh6ORd7czvJcfr3RZ5+uqYgQSoV6rHbbiOoiux0/tV9baV2X5J4DCX
jVDKYyI+h8YHJ1lfHqj3tznfdzDwUP89UrPJaHqD8Dk3uSCKz1TpiF62cJ9g898l1W4oHmztWrh0
bvqnyEyCCOGsmZ+hlEOocOt2dRzg8CsGVh5g7Nsrk3OlEWeWStFao6+GWFZHP/+A+7uDgr72dHnk
3p80PBdZABopLdUm8/R2N7phWEC5YL+j86vUOPUsW5D7IQ5/OPZcOdXOd+e/bc3OFrW3fWSSEyKU
eit1Ckmb0L6yK6ef+/Zwedud2eEShtDu0UDh9sRbJsTgvZEUkkx9odfI9ZTXnqRnooQ37VmzGepR
wfOQQKuPvvfkcloGyo2ae4tKW9X2TrISlfi26G967cqGOrdtT6ZtjkUI3aLnL8JJQ7trow+6txLO
tr4Gjr7Wiv52cbRmU0I+pRWivT589cI7v3ziLrq8BK8sC2sWKuRYRjQOor1HH18WB7vQpf3bWNAp
KfLfVW7NDtLeKlAIGVgWNtIveLXpV7ow/fsXlt08NVE2fT26VUEX+pfeRaniSgn27Pcn4IEOlsZ4
Bz3JMpGpqLvXR/xOl372MFY/Ls/B2QZ0IUmEUZhQ5wULJUTkrysMskfhi78J8+c/+LzBScmFKXk9
zKa47NWwaTutOiLzbxRL/cohdvbXn3x++vOTmFlQ9rTHns+rOq5ne6VJNpd//9mNAMWYSje35bsH
OfxnY0DDoDxKVMzT8bkk90S2Yd0gZXa5pbMH2JShd0gA6O/eiY2tFgrKQYQVHWwuy9toFpq3pY7b
c93Am4/H3eUGzzzp2BsO3YK8phORzY7MqEZJO7QEft+xuR9EtwyHFmO5rSFvInnfJZOPHIKLypV2
zw4p5Q1yr9NT5B1CDKopFi1k87oIDyYUDkX7kCavtrm/3L9zp8tUGiQJa1LLmq9sDwuaATVpkpYR
L33hroNI30e9uNLMuSWoSyCVPHmojM9rZoptNrDdjfpoIWGKW1a3jYPR+YPFcdrI7DzOhdLWSjzZ
8pAUbNBFRHCgKl4zaPXlldDjPXaGI/O0rfmWlQVaFaGkrfTRdz+iiggffTOoOEWrR1Xekf6p+f+x
irOFuwqSKxfc+fF0AFpNGb13NUKkUGH6UZs+mhAix6q5RzXp9fLKONcE+o6Q2UxQYxTz354aKEdq
kVElzZG03uLRRd3s8vfPrfDT709/fnIq+V2AKrLg+9Lwl7E1ovPzIJt1amwvt3NuhYNF45FAAGy/
S+bGhbShq2fNESjuDm9dRAp5lTbd5nIzZ7tj8giZip4OD7i33VGHCvcXBRVW3hELz9rgBqnri4oc
3eV2zkSknEPUZTCeBdQ9T7y0XW94Hjrqx0zkSwvtulHbd8VeBg96uSquxaRnFgFMAd6HJKp1wvjZ
6aeEfRfmST0cLe9HvSzTr5c7c2bQNKAyumlxcZBGmu8i2O8tfno9Bze+wZsx2dcjem1XhuyftNss
/qAZkh46imigrWcHA1ruMlbakTHD2tPwPoG7Rg/tSYkOQj7o3sbM/MnKY5GHcpnhcI3E1FLAAsaN
QawMSMF/0Gshpmw5EYucl4AzoWZWUQfDsUm20PojnJrdm/DL5UbOztxJI/P1GIlW69Rw4IBKFp+y
8Q8e3xpM0P90Yjam6EKHkemlwxEqfYc0fbIw4is79+zqOGlitjpQU6hNlEDoQvgdXQb7TsGZuL1W
bb42UNOfn5xDYa8MIxa2w9Gvdj352upweSKu9WJ2joq617waRPkxbG6gTrvt/ejcOXL9d61Mv+Kk
F4isGTIMouEYmLeWryzNFmkZ50Zcq72cHy12KyGDCd1+1ptMb91B9bMBReWVJpf67wPHgCeI/35/
1g8wDVpgdywrbdz0xi6MrzwVztwGb74/BZgn44RjdALooByO3rh2NTReUHjYXJ6Ks02Y4EfgLFAN
kLMhMmwvif0G2Wxsa418DQ/Y0taXmzg7CydNzEYJ7QdodYk3HJPywUKbvHj6u+/PRskvjcj0O7rg
NEvZrth3l79/bojAsRpwXzSDK3n2fbWnVtjW+ng0radQ/T7kLRpXV/Ad0zfmh77JYgLEwC0JkOrt
TA8o/qR9kKtHQK0YGB89+AJhuJPyJmj7K1N+bj7MSRhBELLTo9lJpVW5n2RdrfIsua1UZQkr5sqd
ce4dwgNRAnuiCCmNOQ+hRII283ijHD2B/D67PI00dWHWBj5VuByFIwL51Tck4W7G8Bqg7lzMQb9Q
T0B913wHnqhNs/YK0A1Hp5pQ2nZ4o0PtEhsHOZzflgKQkk2uEhlCuJikGt5OW4IVyEjGVT82Ql01
YBXxbLm8+KaJny+M0xZmC6Ma6xbPKlro8Bt5CDf9Ly/5g/VNTZ8CGSuPdT5bD92QJsgECu2oJivp
LtNoF16jpZ5bcjYPUkpwFKneU4hcV/RIDo/HDJ3SBF8YHN8uj9PZFljLlLth971jviihkvtjko3H
Gs8Pvw4XPy5//9whQPXJJHFAGEQv3s40ytNGjR7acDTrcI3/jxsqa+W3WTUsp9NGpk6enPcBWnFC
q/PhOGIAZyx0/Q9O4tPvz5ZrHQ9jWDh0wvC2aNb15uryIJ1brKffny3WeNBxvUy5rxyeR1oO6U0/
1Gayzo0rx+W52aZEQK6eR4VNnuvtQBm66xZd1A7HKETqQa/Y2b/fFZJz4AY1jbLWu0wKMVYvkVHs
SENFGy1T7w2sa+PeXANNufI8Pvc8h6GDUAk8mok3OJuWJPENRMOL7ti7VbpSHVQ5s6xDFSq18azS
k2CJcXy1lArOKoXInUNT9cVH3cIQuycf/v+kfVmP27rS7S8SoHl4lTz1kE7astNJXoSTnUSiZoqa
f/1d7IPvxKZ0Tbh3gAABjLBEslgs1rAWIK/VsZeY8JWtvPomYSsnS0UtTItvoiUJ2uJXrxyp/uKq
kjfV2k1xJUe4XMmoFFTVmiE0gEE0Zq9qCuIM4o/1F+q+9sp2aM8mePRu6+mye8Rx0I2NqgfUg8I1
FB1DS0PstclA6ZyBdtzxkFJswAu0AURRPe6dOPfnFPBf5QlsnI1RS6Sv3PU60oCIQAKLBR8hmBLF
ywdPcZ0u1Lz/pOCeRdUd4N/K6imyJEma1U1EZwdSs/Ar4F5cHxMGDGl0O5R9OOt/coBC8pqYGsCG
aX13PZ2DgkiV15DissKT/1pQmrMZWPodKLIBP1v4ySwxXPwECLcgCmxxPbmoGFyGRRyDKm41jkPY
NWA/Ncz9rDVBY8jS2WtiLGgDvAeEXxaug2pMRUVNOoak2BQEKH1HTdavKxMhnKumIRm6hyBi9AAm
HCjaoyOLIMhECEfKSAHzP84QYSi7iTyhEU6TqfCK/UUYBFaRB3wN5Biu9xtUSBXwy9kYAi1IBab6
/Zf55fDvRuPiHkx0p6xVA8MPX13zpc3uf1ZdDS/cHqbdFmMEG4q7fJsqTyWAXYb7I+JXIvTrBQJn
V4+GT+xBDOLPdzDpzi9lDTOSXRCP9zy3pQc+8zHsgMifgt0q/X3bTsoE8N8v9oFoCesdfh7M8Yfy
E/ieHxieF80jZIf6HvH7k7Y2XQZozxCENnmHVk4g9f07CcIEdJPGKishgdSB/mBk248Mz98ZeOLw
oOP1+hSTbpagFBvCeqaBSopAlqtauypQCft/AhzhnFE3710zwu3oOi+ABQY5zyaei40y+pUrKQh/
X23RxnIQOLQJASAKddnXkwG84AwQ4qkL8ybUrG3cPxjp2av3vf4MUMZtq+9jQtEjvR3QfJs6X28v
5cqrjTtAML7AYEGRnjDTOjbKqgGzSqiDqdDrAS6edwE3kwnQbEGpNcv2bmVpEdGEBQO7GqLGYvWj
DQxG/ODVoVYA+DM6mMknpQF5ANhUgdgp0UP+9cLaXgnjs784SNQ1IsB0uHVo4l1flY99t1PYa5z/
ypKzk4EvZjQkJnRtPS+nJ6xnDhenA9p3HUZl/o21QLNP9F3LpkfDtIGsOfn6PIS3t3DFWiB+xKv5
AS6Hh6SgQIR51BtVrQ5L3Z9+VZLRV3yZq9GFs2YA0rTsHIzeAxb+6+Q8aNneK8+3p7BWA3Ilxbje
KDZ4oLQyIGWaDgMoT0zyxmKy6bw/DWqowSGpjPuIPTIQut+WLFs8wVJZzegWIJatQw61ilDfB67U
q4lxp+FCAxUGUocZzXQhig5aIKzKMj38/4sa7qIvBkWA8JyA1nQ9fpQUfYusehVa7ndCn3X3scl+
3r9E6AKE56zyzhgRcyIHJT0xkrwO82fw51mj5MSs7cDl8IL6qk6KJqWpqEOA7/f9tx7kYB/4fgst
DUjqoPvEFly/bgC+kqIYVTiZLx77EjW2RMCaSQPiJZBJ8aYBbpYwg3JiRm/hKROSqnoaCfDoU+Zz
quuYATe4HiSP8LUTyWsNgG9iomBDtKCITZdtm6BPo3ePSgU+tSoHnk7oSN4WK5ploRQQ0FmobUCH
i6BZ4DCs45qVNCR/ACbA/kFr1+19WTGV6PrGRWCbqJrAZXCtuoiwzUo75zTMAavtN4r5WA0ZsAtB
mgM05wZo6JlyN5gEKjQuZQrHPXMtzwNzLA1pAUpBZcMJiG/PakWdryQIy1Zo4FPRB8yqBgCqW+wy
V9YzuKJuVxIEfS4GEPymFHPIQBGYkF0HzHtwDKHJxX67PZc1FUB0lXcE4boGPNT1DjFXccYhimlo
jaHbfqLA97f2t0WsBSKAufs/GSK4A4i96ZCauDAb9tAyUEAp5xxY7J79xYw+Fz2Yub9YuuyWXt0k
PJwRDgDa1SLKpFa9nYHxE36BCyLhPTDyb89KMr5YdEpaHQatwfi5+8kEZ9L4+/b4KyYAyDb/+35P
sDhJTxrNjs06TFqeoNLdTZY9Y7H+nRT9evvjpK+GmBiQUgQMgO0gDW2DyJYES2RrJZiBTFdo3rmY
S9+336hRPUd1erg9EZkI/vvFJYzsLf3vctXJliE93EquMNl2CGeeKDYzKwMLNTPkjbYKSIUUf5ad
RtkshHMfRVGrUhVSnHhfgM2y3vy7VeJ252KVugoc1GXMXSE8PdFhGHfPI26yr7elrFqvC9UVXPKG
1QBMLDCLjAa9+qyjiV7dpemXVFbSo61arwtJgvWqUE9iGAUOoYfsEInT/TCDVd4FbJpuEHObuVG9
nTN9H6nZg6t0QAhkbzlRD2BQBOsjeFL7xPl+e/K3FQVVotdLDNJT4GSUWOKq2CZl0LLn7DvaH28L
WYuyXlgHTYzSz7Qgap7hREWdpm3g/OR+VMfdJmNk8JM6n0EoaR0zbPYWyIuN7xLg5HUeSE9j9CJL
DPy61iLtaQLxC70RglZpie3RgeK9FzW7rNopsvrqtfczZvtXgKBQHoALZ/jwdZgazdEBZDsxQY4A
WAzKtK2pg6TJ9Hb9aD0OmKWeeDvEMPcNVV9vr/r61v79DEHbZjWbkU3GPVZ1z04PmtcazIct4PmB
IXRb0voJ+p8ksV6+TIzBthpIAi/6nDxV6pcyOVTxk7RDa/0A/RUk3DKeEzVd12Nle30DfAVAD+JQ
3J7L+vX/d/ds4Y7JomwooxIvdFqBiFE729ULLV6I+smswce2H+KfUzJtbwuVzUu4DmLdbWsEeHD7
e88GeylcPM4/dHX+XTr+CRe21GmprTdchAKOJa3pXi1AhE4V2zWDs7s9m//Pcf8ri2vmhaw5nlAq
QS1c08lLq/8qzLPjfOV05WoLvLv6n14/e9OP3NoDSkaiihKlt4XDDa6XPu8NaAjT9qzdqd65BPRh
J5nh6n5ZqJcEAByicmKRhpIb9Vy2M/bLASHuK14IgeTq44dTeEUjC/9XgjAPN7L0tIhxVVjNg9cd
zCqw6lOm7GiyjbWniUkyj6s28UKcYLKASOyBG2bAHQjWMDB03d+AyIsK/k5HsEXAOY5rYmPBaLZ/
a2UWXbJYYjwAxReZOmlYrETbIKjVfCHx74j4TvUcBx+p9LiciiHYoBwUKprBp2LpCXrRYj+R2G2J
chmCAaK5ZjIbpEyhku+6GKXSn8f+4fYJlWy3WMOQ5f2YAJIfVwMoKI99OkpO4foUTEQQAR1iL/qE
a71IR7DU1aHRHKIe6LDuPgb1y0cm8VeIYDStsfKMvOU+bnOY0i+D9REf3fo7vmAxe61gXVlh/Mna
WeQBLDi3v3/VVF2ML1hJhm5D3NFYJI29Zsqjk3zX471TzJJlku2FYEkcD7kCN+PLFG9TUPzY8Kkk
Ilbvf8uBIUTREGpr9Wt7DxK8FhAgCNm741YZ/mTl3krRD+T8AO+eRNT6ov0VJbzNemRmyWAhABCn
h8l8a/tvHZr1mSN5Aq4v2l8xgm6V4JcdANeLayT+BgpjxX7KMskdIls0Qb30DvS1pQ03dGhBh7xF
aT94Sh4j5ga29yGL8nc2gqZNtATk1nvUBORw4GIuAims0+q+2CYoijT8WTTkFEOtjHjewMDTbBMb
z275qaKf7E6CobJmuNDwAMBhVBhoi4ac0SnAG5OOML7ghh33qmzfV72/SwGCKjve7OVphIuwa56z
4mdX7XOnA8D1sXVeLfaP0+ebqpdMam3tLmUKOk1NQx8JGLBC29qBxTHKdrqzLZq32+ZmTd8upQgq
jSxPkmkdZqYrb3QCmS1quncEHK4ylAjZdATFLlo7bVjO8Gr3orBowXFJm12uJaaflZPEq+V+iegm
XU5K0GzH6ayiajEpcMMmYFDPHucR3NqbQf3i6ufbCyibF1/gC69WG2MUU/SYl6ZvJoIC5sM8fsrG
DwS5L2ckeGJlpzJjyqHhaM1y6o0xIYj6gYvHRDMOKnQ4j4PYG6hRdfQyFzdCZ9vPVl0fNXfYE3iW
wJb6QPWYdSFLjDtWXRSPGveWmof4oKKiOfVlpGLrNuF/0xFDjwowZMARjhCGW+y19sU1P+AHXE5B
MAldTPIZXCpwlgDyo9L/MBD/3dYs2QwEAzCPLdgqE0hwQmP2te//bnTh4HeokkLlA/zJotrbbFt+
5Eq+XB/hvHdFnMV2zNVJPSjdVzv70tQ/SSKpSuCjLE/6310WTrqV2B2419U6jKsvRfZVJUel3/67
hRIOOJkcByWrOHrjtIuNQJYVXw3/XS6UcLQtNcp6L8I2d1m2oSkYpbOvCUocy/pJKb6YY7FD2bHv
Oj/N8bHXPyXeb8PYFSAj+HfTFN5iFQP8hQO2wrBDRUUb79QmvC1g3VD+31ahKOzaUMZ13Rkxf8Do
2utoHkixG5PPWvr1tpTbhwb16tdSIrhnc1VAioGXnnEwJokLKBtfOPaaTYa8qfFG0ikaIx5yWaXk
qkIbqCxGHaPj2mKRBDqVbFCSN3jmFT2KXQ3fHZufUS0jglidxoUYYRoV0fTJNnBrseZLQ94ioPN/
YB8uBAjGi0x6SoEAAj8WnLNO+9uuvv07AYL9mt12aPsRMyjGjTYD1V1ifVfVFdBnYABB6loVi657
LUUxFABfUP8TpA2Inveass0HiQ8uk8J/v/AedFCxk4HxixBtCaO2HazvFVz+3JFlEmWCBCvm9SXp
kwjLFcejz+KTWZ56oHZOw9cPbAvcBzCMwCwZYo/tNLSZM6cw+7OCOmIT+ovyqdsiVo/I/0SgWOJ6
zapMzUk0w+arHkI7/hy9NbJg/erxuBAhWJHC6SMgL+KUW//MAGP4fXsCstGFwxc5ijuOE574bXxE
qVwmMbSy4YWj1yiNSfUSW6A4+9IARrpk/VdV6WJxhJMXtYbeEAc6W9p7d1d9fzVkmSHZDvPfL05F
XPcFtXla2sqDKX1BNreS3UbriwTETQfAzJyy7FqEOrUoIbIwCWSmsyHIpAmD1TngAIA9F2XpsOXX
Aigc0CLPKOJEReqDasW3hydivwyJttOI5xuk32jV0Wl/ztZjFj3X6OtLvWfUPkp2S/Ydwr1uDC3N
WV/jO6IvU7uzwcAiU4i1tXQBJMoR8HV90W1TplFbWv1QoNBHO3h5uTHZ79snZm0SlxKEE1NFczGC
hr4IZ+NPXL2Y9MEAOMWdMlwE9YDqoTtgFgL+jnBsrDzSh35i1TmrFXJIqth+QrTHeagn25PcLRrf
/Cu39V2W5SEuhurdRSnkmAHiLK/m6lwwPUhTNPWMAXBLNl1x6Nhzlxt+BYpsNoE7us2OoLUgeX3Q
SPlsZrUfOXrASIbqdFWyBItgAD7LhteB6iKDA0wIS9CAI2xS6p6eY+b4ht1ulfRUobBXS3+3ruRF
u7AigizBiuR941KnGOnZdd8SL/NzowqSVPc5u/r9G3s5K65cF9ZkUu2MUuR2z3Ycback9aGq20Ha
NLS6eC46APEeRgWi2PMAk15YXUXpWS1/q2MdFNpnEsc+OIE3ZSXjt1kcOawe2rGhpjb+tSjGpk6U
EuAU1WfAc3+1WvLUZ4lESWUihDMHyGLbVJD8OUdt9TNT3EMXRZI4zYoIgL6Awgt/0SP7/jS62Blz
6qmlFGV9bjM1qN/ckknmsKJkVwL47xcCkHDQNSWt6rOeRn42PMJq7MbB21qyO3eZ3ARYyuVUBP8q
RtIBnTsZNmT+bGkJkE9bH3gjft6wzVw9gEZil7btxsiTfeelftbcm6oDqIkLjhrQ1XGEQrHDilqV
01fJUJ2NuXxIMNlOlbx8VvSbF7y7AA9E/eiC4dEpas2amqQ+j2O071N99KNh9nsw4/gFsyK/YplE
4op68GZ3zURMCpUeItC3q7hxkkaQWCo6buifo8z7XhMA4gcDqLW8+Vhs83N6wzJTy6rOXftjSui2
92SIVCsK6AHyCrAoLkJqtmhR26xvKzQ3V2cLz1311d9o5Ott68bvb+EqgQQPbeYgP1vCleUWIPjH
Sq3OBOx0Jh18m/xTWuypzcdAAymu5m5HGS3U+qz+yhRMQza2Ro7GL1yVI5o/zWOrnohWBta4vz23
VTkceQIa58CV4r9fHN+irzsgK3RQapQ+DWDL3MYpSuOG2umDAmCW918UHrprebUy+j7R53ItLmFd
ngM5MDvPA0W6Jd8OqEii6t0AhQANg8+JswqUQhWJ0GsxSpeVihd5KeeymjaVrElxTakvhxc2R4+T
uQNIf3qu86b83Fhm/ejY0vDewiMDXj2KrkEtw4v5FwhRzVToCqr9k3M7JDslKbdgQNk2mgwVdeko
oV3URh+uCZx/INcJW9IYYwXyn7E9o/9rkxqHKfvhJI+W9aR6uzL/eVvdlisHY2Ch2JZDXwCWQrDh
zC662Y7hAU5THHSoub6bIcQFVRRA/hEXcVFNLpaq907VdcOs1KhzMXfW8LXKn1MTWEPzD2e4N7wr
iBKOzjiQum1qpz4Xtu8VPpX1c6yslYa6RFDroeYa0F2CqxgbOfDUUA17Toto8F3Fzn3WlHdf39Aa
QKrANLtwEER4MKhVOrVq253BnaPWO7tBP3vgyuDvVqaCNgXu9aKzF16N8EJiKC3UyDAn5yga9Jdm
LIut5ZJaEqleSnEQSkIxNJwdAAaI1XAWHmFzE9HoFDettQGnQsPMzb36ey1CMCyumiiDBrCek5Uc
izFkh383vGBYIiWbaAscx1P9rrV5dnePE96PaBfxeAaXZ4yFw26WVtGPLXVPUU+300vMzO3dM7gS
IBwK2wAyaRM37ml2oa4uKATvzdkKMxAsSAO+SxOvDfc0VmyDah3/H6+AnzTfDaMLX0/nbw0wyGg2
WtKvrxCSDepU1m5xLqenqUwy35gQ79bv19lrMYJCTeNQTcA7Ks76nibjxlRlgCDLQ4EqObTtIMCK
ByciJdfzMCZdnZvBy85o/vXdQ68Od1/pXACPROKEw9ETd9yKoszolOxs5Z/RtJVqP0gX3lYqPsS1
A4b7ApDaQK7kTRridV4yrSoyt8+wFy3aX4PKDNpkW3uZxBiurNWVHOH4pVqUT2Cjyc6R5fn1f0gq
QxyVCRA2w80cVrMJAuoR7+TRDDQi6QhbSACUpImYB2euMuAOC7uRxdSYtN4eTkASw1N5484yLLGF
WwIJlsp7xfmFsaAhKlyvGt18GE9mt2njTexsh0bilK5N4kKEePbw0kpLO4UIDYm5z54MfGChTtcz
sIQzl7aRE7sDho+0x+5PlKIToH6s7u6h4FJgYeGJAuN4QayXW1lhg9hiPJFHRQWBLLrr7zwVEMCf
ochswlItuvJGdWaMGHN/ml57+6GPztH01snoGZftuLgpYKLQV8pbPhf9USXER7Y76AAgwI0xWE9F
TwNQ1n6Zu3ZrA99YUaKdOZl/KrRqqYrswl3mbt/lW4iXAXeE40pd26+SznHq0kIHWkfu15a2MYxD
Pk0BUnjBYD7Wyad+eiZtDGbefQRMzpEc7PbYyez0Umf4MmC1rXdmBPHhktMED8C010OnioMWkM4s
yTcO+u3K8V4fgE9Yw4MTTL1YbrFElKInQU3opIfWm9ofVOveKIYwPD97Fw++edDAg1FjeGMYtyir
T1oZE+C6ykBfgA6lItwrYkRbVGGuSy3MYMADb6j8Cm3cEdmaHnoTtigVru1dOTh+Le2HWNomrN2F
ZP7WuZhcNA+Zkc+mHjL1sZk/DfGTS15vn7qlbYIIvJMxPZ1D9wn6iGZL2lWJroeE+b0TZPPm9vgr
iqarONK47QBCiHfs9RQAWhLFNVx2JDW2LT3kT4yC+UBy0a2sE3CaEdvEFDhonjAJM1KMhBilGSrN
8ECU/pkY4ydK593tuSwCJxxhH33WLt4W4EYS3f6sSdRWUxsTRWLfO/PBMv60aIeJvM9M3+UUBUmq
rJF4ZXdQX6WhTxnHFF1GwsRoO5elVxpWWJEkaPTXkUriqSvbg1iWDlOAdyYyGIKGzY3TjDRK7JAl
r0M/+9WPBiWdtXW6vXIr84C95UjHJlAUNVOYh2XMjlPlihX23k5XAkMyC9nwwiwy3aMI2mJ4pr5a
iL5ksyT1sCYAFOO8Xh840AtK1oZ6pFGjyArtpvJ/OZms9mFFgXnETwVjOk+miPuceVHflF1uh9l4
bkgEvAZt4zl3+1IgDtCgwuA9Rkf/gsynmJGnqkY7VFFJ71VBHv+6e5cdeAdQKBXcx8DqvD7rk14S
bRyoE5rarks2pgwQeWUXEAPB6qsepwYQ8yWlrg5GglBeWKAXB2nFbbq9dwJA+kavEIwIhGA3ridg
dx7NRyCAhka0YWVA87svq6vxF45ghIsqRzghVLWn9ndeSezT8jCDMwvFJ/wcg0/WENa/9AbmtLYW
hUNBfOrNL97IXpz+hyMjtlmq67Ug/vvFvWQ2btIDnT0K03hbPSrjVkZXuzYTDu6uA+zVWCKujrqT
9DHNUXTilYGWfrfNc9z7GlMlF8dSoxCKggw8MQBusYDsadE8raVmHZ9mMyijp8QM71YojI+Mmw5W
FuBKCguV16NOWdfGJwQGs/6QykDB1r4fXhWCOIiD4GALCusOWKTKIPFJGcqj1Y6PGYAlJX65RIao
tCUwcmIGQrvThH7aQd15jkxvlxJQmY73vOtYONVwi6/VyStSTyk9zQ3bDWqvW5m2cut/9dxGlOBy
eK5sF9pq6KRMEBRxwynbDvoYGIUaGN1LazhBZGhBfP9zD/LgjYBDHf7uAnyzjUlNe514gFx2d3br
7SR2fHn6rscX5mN7c87KOsJ8ZtDlbKLuk3r/fXctQryvp7wwtAwidHuntH6tP9w+F/z/i1vCYak5
EJlhL+7TaB5ZPDuZEurzCMoB+J3VwY0PQ/TiRfHdHi7iRBeyhCjISLK8GSfIctkRUWGvlFULrKgv
Klh0pPHxeETaUXh/R07veLViRaH7NQU8v5rcjY3ImaX5aw2lnCvwnmpsgu/EaaOQPVamt52NYXt7
O1ZOyJUAPsOLE9KgqII1EYtCLc32cec8gjPGKjaNvrH19hAZ7u62vBUNvpInHHhbGfPczjCh3FJ/
JVl3IElxmPL8920xaxtjouZA48TcwJ8TDko30rIhBaaV5q9A37AlodvV4cFDgncNNHkBEJ0WJkGt
QB2BOeF7ieb78u60H/YdxUVAXgJZKbwqQbEGojFqu2UUNj0KpXZUv9urBaM4iDaRxwDsziL0Rcxu
6mzmWaHRbHotyPPN7fVf22a8lHjAGVj3izhnX6HuIK5tM8zj8iUz82fd6PYx9e5N+vMn2YUY8YAn
TTV0eB4CZ2ej/qPKmhK5lgi26mp4IchpAWQcCIeeGZaAZKQkC2YnDWILF5UMQHB1vYAYAGvlIkEq
JvtaoEWlVZpa6Emcf6qZ94mhMahN0/3tbVnTW+T68OjGSxZVGYJx7+u2c4B1bYda3was2g2585GN
9xDh4okZXkh1bU+AW0FqwCtBseYZpDwUWKLbSWZEVqdxIUSYhqkWuTn0EAI8ZqRmXgtyb/6N69WF
AOFVWaelm8UxBHRTgW6K1P+Ao3AlQPDeVFaheYMvE5DENt4nx7v/PcPxx4BLzbPTiNoKdlat8tRM
IscIjWp+GIiynWvJy3tFZa8kCDutm30XcQKlMFLeJrZt8sP9qgTjasBKAaZPQxmRoEpVXutqS+ww
jsYHBWQC1Uh9vd/dfSTAtmCiiQJ1jEAYEHRJZ4Rjekd2WCfP5mdwzd0/PCKgoHQAIheyDULyrbBZ
NPZ6aYdD+tX9rBhvHxgeJYSI4/DiYfGeSCqtKocOeoRwsfGDTD9vD79iAB0NpZ0eLxfyFjWeseEV
+VwrSmj/sK0+0HI7qK0pqDxZWn3ZNIsiMV3Ddc0h+FG/JaxTpTn5PFudEqpk3qrDtiyfVPpCxj3R
ssAxNioC4m4luT5WVPgdNR1Bag8EIo4gdNYbVaHZ7IVD/EZta2vW9SGP734IomAMvtv/CRGu8thQ
Qb3GhZTW52qX310aC6xgLBwqIjkm+0J/J0NVkhlou6GTgQuvaz5libplffEJgK6SJzM/CsJ1iNoH
lPKgxMZBm7ZwVLKhyWbSRV44o1/e8X7a9jHKH4yvqSYriF/ZGK7OQFbSLGTnxFSJapO2weUCx72f
9g3eUVqDNjam72+r9/IeQehNA7s1KlNQOShGlUbFsuaqL9pTafwq9lb9z/3Dc25QmF/QaAOV+tqA
dWCtGcfSZSdv/OImgVb9y/EFAxnVc2U0DOPHbuCc76Zm9WwQuYD/kH8/3jaCfR+8eZzHyIvPk/rQ
WDt29xULTHwsPZ7nvFBUXHuviFBx5JDm1B8cu9h6jQwQabm57+4zvGhTQ9RTTLUr+hQhHF3QEyrg
vWSrRndH9K7HF3zPVo3tyLRyCkid7FPhk5JKBCwPAVYegAcIpyH6rIvpMzfT4tkt2/pUefV/2m4K
vJ7X8ps/bmvp0sbD4HIDghwsUhxi1WmCKn+17HN2YsP3zDSCCTW6ERL6BZUlhJY78m7abQfobR4q
tPjvF29Nr2mSwarb9pT0e+r5VIZYKBufL+jF+IT1CjFajG/Em9Hxya/bCyUbXjgQo+WCTHFg7UlB
jtb6AZYt/24BKCg08RqzEEpfcGnZA6tp5KrtqQCwd/OggTn+fgG4XNF4834ixH7XquxNMk8sP6XF
t3Zb3s2bCg8Bpw2pUvQYcFrd6/WfbXeyi7pOT527YWBDkFjrlfNwNbyw/iRWIL/C8Jvc+kEfyu77
3atzNb5wveUFMyJlwPg6gFr+U7vJ7vb4a99veXAEbE5aheDw9fJMk6bPs5KlpzzZmtNei7ajLokP
LqM5qCnTUJvIq1/xzhNuhM4r3HhW0xQlZSeXVEHbJEGbAofYdVCkU/qDrPF15UygrhNl0LBSYGwR
361mX+XN7CbpSR1Uv0wemv50e9GWAjyAwSCzi6cEkodiVefAInSPKhYaULPXyDfbux8x18Nz8Rcm
YyJZikAMhp/TcWeNk19pLahUbMnWy2YhnAyceFbh4V+eqF+lG5AD3V4krvnXjtn1LISTMQNvEA8N
DJ+bk2+ZX5Xt1H1DLe7d5gNRTmTA8ZaBt4xc5fVioTYPEBMkH09NVftOTvxGchWtLBPPwaHFEhG7
ZR1QlYMFsNPH7mQHZvea63d74pxhBilKMM/C4xffxEwBG3xfqMNJI89V4QVJXN6/z9zZR0WFygkL
Rb8V2YZmmpg3nQh5jPeJd3fUjjv7f4cXHMokHeMk7jG8br91xcne3lajpYGCHwYADPRQgPQOHvH1
/jb1RBXLrtQTwOWVx0rVCh+hKBdVQm0jxeEU9xpJVnAS48VnWzCGC9YfM8e7qKDGfKLaw5dcO9ye
ingi3keHewcCb0TV4N1cT8XWpmFOazqf3GJyPwNYvj5qSs72NlVBspxnEQ1uC1xOB1NxgYPC898o
qxHWrnOdGX0UZDgm3yp3G1PJS3U5n+vhhbsjQWV7mjYY3phA9dR+0000BO8SWXJGNgth2TI1abTY
gpjeDGrXnz2JhsnG579fmFs8OGKPEYxfekhTT08sl7wqRBWGZ4nSWpw9VAmju03MimoRXr/9OPRH
jZ40b+OqOOSvd+/0pQgxUhEbiZI1CD8eNd1vaJBIvJyVJeKsDmiH8fgxFHslUs/oaGYU/bFT9275
7MlSomvjo84ASQWeyEfV5fUWdEqjVS1J+iMikEByS/37lwcVFO89eAZOgya4IDqgjlwDIP5H3vRH
0Ktb/HN7/bkbdnnZYYuRdsFjHRe/iQIpQUdb0jNiobzhaNUPSoQuTT9yH3DXZcrptqCVlUKXH8eJ
gzfL+YSuVwqFuzlOdNQeie1H8UaTuB6y4fnvF2chc1ywntUYfsjflOGHeS9owfs6XXw+PyqX40+k
L4cB46vqd605psfbq7NikVB+gJgpItS8u1jwlhXbYu6Uld0RwCo/aM12zqD4SufswBEg8TtWDvWV
KOHaK4zCQLC/6I6E7rT+V55vqy6WyJBNR1Dbyuor2x4xHS3ZROlGybce9RUiOdyif/6+J38XTbQd
YNEgDRrZu+PYDD6pFB+oOv5ssSAlfzT60BLZtNYOCxw9vlHoOlh03k12DTLFuEmPdexEPzR3BGFj
UmfmQ5JH09OY0ukx14ZcBo+wqHXGRDmcBYrm/osQJyynUqeoj6id9Ng0mfkZrON2hNukdABsMYB3
xfH+DG3S7aLcps81lj7xS6WdmD+69rBTmg48d1E6lyAaYcWusZxYck8stxs6i+Jkh7ckoqWE/355
OHqDkJZiXTx6YOO27T/ZVrppKhmLznLDIQdRWbSUcCsiPl+adnatjKXp0W6f0zF5KJV6MwDakgAn
oTiiNleixqvy0ACLVlHkRdFLfD0v1qODczRIeqRF4qOW/dHJ3vTxi2Jvo/pBHxKJuKUNwybreP/B
HiOGJE4vnbLCGucE25zuIl+VUQwvDz6sC8hAEf1C+geRkevZxJraF2Ofp0cQj2xK94mVr7PsUbCm
CR6uWRXpcLwOxEcNY7XZJMiWHWunDWrg8kX9CcYtyDJlc9tivpdyCjcX3kgqEhwQhD4HwUf0clrk
aVJkR9rWdO+gf5j4dqvZj3U5GNtJB25v65oAuqRjd6AuWrRzTYt3IN/5jvpa9Xefz6ApU2rlU4kw
kZ/mXobK3YL+vv2dy1VHPfDFZ+rXq66hVSyiaFM6sil56czytwKSFL13Hm6LWeoO592CpwDcMnDm
uYKYNG1Hb9JxM+mvjra9m6MMFsgBxw9vm0ZBkyc+ZmbSWvbY6M2x3SnRyauP9389MumoL0MvyTJh
n+haQU1Gm2PeB1a+sYbg/vGRRYcXC0cNb23hIBdD76i0z9jRJE/poSs+sPiXwwtXapQyqzIYhp+s
k1W8UUkcamVvOQIPzxWheGXRJTsVRGmJorJjY2zcdBs7ktC4ZHwxcUeZUpIkwvhDtjEjf5D4sCsn
4PLzHeGgli2pqwHwPkeTsYe8A3+l1wbT7Bxu7/HS9Gh4ocDwoEgUxRLvOdGLSyilzdRWqtUcS+sw
E8ufmyOxmsBLf96W8x5ZFAwPGlhsEwAwNrpKxRx3aUQ2jbW2POJrjMBtXSPQSjsLvCrXd4lCvKAG
RNc2h+V6Sryy2dj52MM2Acf4FzofmtBJxu9GNBV/5omkn8E/MpwqmpC91sfuZ5o6446l8GLUeCx0
f2wMR+ZQrOwIMmgcBYHHVlBVcG2TBqUw1dgt82PfDQ8muOEPNCfzpomMb7fXak0Q+mSRrUfRlbG4
sM2iKhyPsPzI6rL/gh4M9ckBM8DrrNWynpKV7ceuo/bVRJXwEozDcMecFLVSHrPx0GUPcf3ck9ep
lkQOVo4KL8ThFyjCqKBkvV45ZJDAeFo45bEmz5q7y2SN3msLdjm+YEkoqDRtt8L4KX3VvU80fXEz
yXGUTUFwJg3ajehYhghV20+f7WZze8uXPjI6iPBU5T6ThdSL4GV4RacnrW2MR2L6uvkd2WY4MnHy
c/51W85yGrxTSeX0vobBI9rXO9HOpHAswPwcq/RAtlkjsSYrw6POjvONo7AWiUNhI5hOictMNh/H
7k9yaO7t8ABPCXdZcJGibh66JOjR2Ft9psZef2TgqzDeyrtraf8rANhOKAtGTHDhD/SAmLStfDgO
7Jfu/MrvvlDRFYHIL4IS8JUQRr1e/WaakQtWJgTo4ijI9uAgkAhYHgQI4M8sFPEhj2QIWjo4WYxy
YDoerczy4+boqmFU3Nt2jUUyATWIyi6U/eNeFSpWcvTUpf+PtC9rchtXmv1FjOACbq9cJPXi7hbb
dtt+YbQ3kgA3cCd//U147jeWIIYYmjMnYs5Dx7CErVCoysq0eWZGHTRR4f+6jQz8pU+CICIIgpCS
BbUNipDns7T0eYpercKKzMdW/ezUecjcKjS1t+tH4QLuI8aBpAFOA6ZMRDiSnZjEXcozO2rSSPsB
1m2F7Jrfw/wTzE2HpNp47a0cDVgTtFDI4lziPMYyReJ8hrU+Bb9sVJX/YVkwGGAlULzFJSsnvZbE
dSp1Krso1yzvg8tv5VvGdOH7qLSJV6QAYp1P1wCdmCZNuy4CDt3XQ4hYbWxe4RzOIwRRuMWmcnSw
EgDRfG4AnFB2hlbyLrLSEUjX5y57bqsH55PyuWZLeH3xV1bjzJa0x8pCSd0+hi2lQgI18xV+K25X
TBc4QfCYc0UaQlYfJ5NCrLldushUn/rWODhs8CZbA+nMlorT2lhQMAGrEVDtogVVmrcmL/CEaZBN
fe+sfWLvb58qPI/guFz0vaE4c/75BEkSJaFMZKW83g6t9uY4HUCuk+9LS1FpKTB3Me2jcnlQqJ/b
G+jHtW2F8BZdVngJXCaz69qAVNjAhoiSX9X8tU1/1s33XP1WTL9NbUsg6oIoUyw7uiGgVoyABMxJ
wkOfxNPmoIwLsgh95E6uV5JQpYf2OIP7s1PfrNx387syv6+/c+7Xsz/GAS1e0VqN9xs6bK+v20Xj
uPxTpH1RVa7b64rRR7NdQyH9aVC+zdk3qjyxXOhzmF20pM969vG62ZUrCAcYzCJA/SKslGlkQaBv
NAVL4Ya+tN+AgAFO5bqBtfUEhSRqatg0osh5PsNTrRoKATVhZNtdyLND4zZ3w9L4OjkUbrarnK/X
7a0OyBRtBCDREC1D5/ZUh2d5q7ltFJvmc6PEwVTPn4ab2VLEauF5gWwEcljCC56bGSdacr3G8wvE
D0q9V7bA2OK/l70r2m4RmSHCRLJDCg3IAjYJJYmbSG0e29QKxvmldx6t+rnj3e72GQNw0rVE/VYg
Qs+HUtYk7hNdx8M+5Ua4kEr30nnk0AS1t4hpxWJLowKJpOghR6oFAadkyozNysqmsY9G8Ht9KdnU
hlr6VsWjEeg82aJwX5lDAUTUUVwF1gRBw/nALABz7AKka5HCAXHNwOF+7+iHdAHB380vJswdtsOf
xh5ch1IgnVI7JcMikvRJmHedPzimd32RVm4N5w/EAXlNvDxkCo5Wi7Mine0uiqsYF1OQNluNaWJH
yWsDzCP2ATb0pXq7S3M6VUo5Rl1S7MBS6Nl0elIHehhm95nZ1QfL4NxTE/X27YenLLj+8AhB94Eq
nSRdTWZIkSxDNMWGZ/dfILXsJ7N2+/yJNwhSh8DVix6s873QTF08GDVye9ln7fvyfuviIFuP1mO4
UfT1XUDqRaeqU6M+HQ0De0BQ9IBE1sa1eOnWzk1I13pftU7cwmGCC3P0l8o5QJP8A2SjNuAiunCP
57sAdvBawKnBe/MCAtvzicxG3mZRHrcVtM6mAQT4MfHtpX+y3eqOaF8S3gatnoROYyWPPGbze5LR
8rsDVYmdy6zRm0Czsm8skoAaQhu8qipJ0JdOsnNzsoWQu7xewKGK5RQoc2T+5Qs80fORzEuSRRkt
9glpfEfbl8t8NzjTnYWwF8jU62u9UqeCRXhJwbYnEnHSTuoHnrsgKKURy1XNJxrzKv3RC7raDaha
j6GdJ6OnK64RUMcCOiwxfjScTLjD2RCOXdZvXLArgQN+kCAGswGiROu4dFUsLUc9Gm1mEaWf5hzF
OjXk7KGK753xQ9oZXq6pYdd8d62tIuulf0X3NZzFH+ZM66KfPF30ceE2Y5EJet6lnt5APNp56eg0
HuuMY2m0wcbcr6w2Ul9IfkGLbSVc0/W6LqAbTSNIC3pz+7DUzE/dw5CaAZneemdHlA/QywoM/T4H
AXepfXFdUK2aAcqX2ezrxZfrP+jSK4tOA0g6432F7jU5S8oK0HQs8cCgt7xrk0Oy9UhcOfVn35fu
FQ5+SldlPYs6fmRt6bU999gmL+3WKKQNVDPTZWjaZ1GSmWHN37VN4veNcRApKJuK2UrMuWXR7PhN
dTfpe3sL0Lg6CDDliZAPl77c1pQYeK0Vzcyi4Sd1dq628exZHcHJ5yX/2yLYdHMwLEV4Ew5AxYIi
b4u+54LjGzykouiOCjO2FLyatA6jaeWJpRAWZfP96NZeZ+6K4RH/tsmhLFjASt/uj2T5MsVb5H8r
RxlkKaKTFE4f7zvJqZWmPpmNU7NIdx9NtsuWwrcRKqnP6ObYuO9XTYkrWDwHkMuWTBF9QDGAcCxU
HSRx0DMvjg8s9urh5oqPAV64v4ZEMHrytut1k5ekhiGiHZ36Q3t3+9m3cLEjOYvkmi0XlKaxGbje
5X/Ofs9248aGW50my8BygCgaDwDx95Nf34wd+mXNhkWK4UOzWnky3qFiV26p8q3ta7z9kOTU/hSz
pT1nZYTXOcHlMU+B7aJm66Gb//pErY7kr4mLmlWlFfpgWTRKyhCrXelHJ/OHOMw3Q1ixolLwAg70
fwfz56Y8mTMaz/GYWi4gGprX0V0+7GYIdt6qBiqO6akVyRU0dcudcnBo1GXeOHrVVuFqdRR4JuFB
AVAfgAbnK89UZ1RUK2VRvPgGMlCTVxZ3ZhVdX5XVhQcMC2kWwLIvgBLgXa5QXzSxKtBhtpLP9nQH
OrTrNtZ8MrjcBOE5IAwwdT4SxEa9MZt1GUFuSst2wxY2dG2mTr8v/n6y3mUD3qpFa8tocT+ZYEfN
kLRLgMhn7pZi0J9HsLS13D8pQuSlAAKScSV1UcSZ7SRVRPO09eyRfM1TB9oiuq/WwOj31cECNosZ
6b6sO6/jxGsNGrb2rS1k2HxoPYTiMVwOcipyOiXLCXMsisKWHoeNvXPoRjS5si1cRDQIaBDZ4lkm
TSljU8+5WRSRntdPdRz/YG53V0zZxnNmZWeIjiUbL1lRMZWf5nrRAjdMW5hJf7ybW9Xrra+Lv5/s
i2xpGvQhNkWU6i/MjrZA71ufl7a1MQGq0CBtFrnLmxta+afrp2ZtCU6BZtKvH6F9lcxdSyOzR6jx
UTE/3tqnKTbRqQVpAAsalfSWCwskLEg4vt06AEFOhyqN6AIVaJrz6R9I4yKkhGvRWbPXy0+9roHs
/vd1I5eLcG5Euh9nq+kgL4pbBRhMPzc+kmorZXC5DucWpOA7nmKlJRMs5MMIIbtn1/Wtqr75vJ0b
kZy91balVSa4f6FZn9Z3S/WgbnHxro4D5VFVEHmjSioVzrQ5WcAdgeWwld2yaN6IvnhXv/klhHGc
GJEuxSlxa2T8YGSkb1n6s4k3EhPrg0CMKoCDxgX7zEKJydUJ86TozG8Kjs5+lIK6rbt35TEtxvGv
HRlui5ixB2c4QojuC+09woKS76du5+xG22/fIJuqb+FtVwqb5yal9TH1YcnQ9UyjrGw9OqeA2N8N
xaNCXR/VoUrb5WCRZd3r9fMjDuH5hXZuVVowYxqXbpxgdRCkYEE9H+zcI7cXuwCSQFshmNqgenYh
sTM3nZ10lYLpHMGGHz9p6Y/rw1hzA5DYcxHoC/CYnLxWSFP1aabkCJNTT4tf4jT4DwZM5FwFXSww
MdLqLPEIySLKi0ip72NXCZyy31+3cBkfE/hIXIcaeDOQUZIsTPasLxAazqO+C3KS+w59rLv7hWa+
m90+GJGfdET6CvVOGQtQFMBtW/WYRIlWhUb6YC/WxmBW1uPMgjQYN1nmvFNgoXpqjLC2d9fnauXz
yOQLYRCCG+YiDa5QTud6UNOobO8qv2Y3B6zEQRYXOTS0naPuJ12MJVkyTU3zOuLjew4uu+/Xf/2K
Ezv7vHQxQtmyTtsan2eZH+N4U2sMrFs1yVDDBgkmqIgQ2AuCOeliRJJ0iJ12qF5VElRlHUC/ITDp
odNvDuHO7UjXI5lYXSg97NjN61jjgvx5fbIulxrJCJSIXCSkgSuRK2yuVeSAWbHstfthWQ+ozF//
/KX/Q2ZNYC9wGARXhbRRe2qP6oCuIECrnK+WOu/oi5I2exQ5vl43dLnoMIS3D1g9sWOhT30eDSWc
OXNW9HHUKi9lv0uWnbUVtK9MFTSSELcDAgV/K49Frwx3qlH2f02msP5ebXUSbn1euipISXilu/i8
wt+c73W3AbW59H8okABkgzqnEMiRYddl05Z6o7f5KySrDOM1Lb64+auVBfHtzgOcLXjVCMgbzgaR
xmECwWyPZle81krhmZbi2XZ4fa1XZgqMTegRwYWBnLwpHfCBGJnVE6d8fQZ/tTdB5ul/+750tmt3
IEpex+UrWUIyHspxYym2fr90poHwHpF+x+/XpwObds7G9KwcBVSzce0YaKaGOqkU7HKNq7hJq/yV
Ou9caTyTAlCcbakmrAzi1IqcmGvLqWwKrc5fFderflhvNy/B2dclv8FI61SFVeavYKxYprAlN19B
oOUCVZLgwkMCRgbfDnzE+rpZ/gqdUk6DeYtRZXUNTr4vLbGhxR3LzTR/taGnNuBB4BdbyeQtE9Iy
T4uCMhfqya862blpkDl7bUvpbMV7n86SjPKgQz5VNoCHr8yxh58zhMAjwiGMYbZ1HCLEWg7XV13M
ynm0LGQvQbCCfjhoU8hh5gRCCWVB88yrOU3QVqZBMu0r81drMq80vjTLrSSugH2AxB8YMRhD2Cxf
GkyPCwo19fy1Ud6zdtxmsbg8JOcGxN9PUiR9n+aGXnNss+Zo8Ts+7q5P2Nb3xR45+b5pTkk1Tzjq
8XKAYugmzO1yj53/fsnTVgnlS+9igpIiqI1gcJ/yW0XasQbw4SJGMA3E5rrkbMvYHI0ZHQYRkrAA
YFXFzc4c30eOF5VrtA8g3jyfIjtNqiIpEivSm6f6YG31tV9eq2efl2P9pa4bUjLFjKqmfnKI8su1
6T0oowKkNPbOQIPrC355IvEGAw8HWNjxzod/Px9NzvN+0vp4jvIg/V6nu6H0Z3fDxsqmQjeK6OlA
nQ/PPekCL0DO7LbmoEasfpmm0NiCJ219XwrVOGTn9VzB91MjqrsX3dhYcTEH517ExUNY0Eug/wtx
mrB/eiioeJLl1hCV1dFQk+ZuyponUOr+QsfYbz419z3p0ns3fb1xadCZAi5G4KCw1cDCIi1Nqg3K
vKR6H6kd9SrimU3qqfbnZPj5H+wAC4fsjNA7lIfXGP2kOCoaojM0QrdDUPCgJrV3vG7l4uRjFKBR
1kWwC7JS+Y0WT73NC1r1ESv3KCGmdmDUtzovmBD96YI9SEArpDsSnXp9qoHlOoIs9eJnfTCn7ryx
Fy72mrCBVD74ZSAogO7b871AByeHshQB8DLeF93h8/VJWvk6OgyhAyoASZds004LTi1lLuYIzdrD
LuHh//R5Q/rxyjAMbb7g86PzqO17emsYik7Mk18vQ/1pGRtWM+DznbJLQpPcvrz4PEp4YOIW/S/S
r8/zGlhyS5+j4VGrDkNyd31yVjbo2eelCDHXrXiIbXweCgKO84HQD9mtHFpAKuNpD1ofwPXQFyQr
RVhKhqa6iqtR1sZecT+7W2jklTHAAHBOOM04CDJQs6smvR7nVEWfYewliuFNBfeHcStXsbJNITOJ
ywLwPyIoSc8PgekigYDzrEaFFdRT4Gw1QawN4/T7wv6Jw50G1a3TCd9v1ecieymr3ZJtRIZ/2E/O
nDrWAvVgsQ4oZV30goGC20FjqbFELOmXO0Wt653e6nkQt0OSwte2x7R19sTpv+BuGX9yfaEIJkaV
M48xXYsyJSt9QphGQrB/puj0dpjnti29o2mS+8Aslk9pm2Y/8Wp1J48RdVR2Org2g94erXtnsYfd
kOrlHrk9yFXMVf4NTcz5c1aO9QQk79I92ZPbeppiJz5zRjNiht5294VZB67Ng86Yuelb6ugUgV3O
7S5u1Tmkc6Ic8VY2dn2upXuImOdBrY5p6hmAouygXZx816d0PMaT+U1ph8kzAXzzqDr0S1i3NkC2
euKr2pQfFrdZqGfoVHtEX6Hidc3S1X6jEPstrdI8JGmWPjSMdn6T5u2xrublZ0KM4QF68wC9FEvv
O5mW+o7SqrsGHKA+MJD8tXBo4jd51XpOoQ07EOy3XofWih/qaINSpLJINBn1MnqgJ4r9ea6sZ4hh
aD+Y40zUr/OZH+H71QSwB3MwPSWO3ZeRTnTH7eR7R2JnC2B7uRlx6ePkIiuHDY/HxPlmbJacdPWQ
kcgg4K6AbmAWxtaP677n8kCd25A3/NjzpgGoI9KywH1K+c2eE58XSSYkOUDvKvfUOkZtVNVkG5E1
KfetXwFn+B9+PzBQoukYWmayY1NI1ZRdgqVLEDg4etTTjRFYmOTz04oRnBgQfz/xCAMafRJtMkm0
mL/AOuQ1NPE4Q7/HVipo1RByl2jXxXPxAlE1EMgx5DEnEXNex2lvxFD9/uLoW9pHa5sKCr2AcAg3
elFIt4ZcH0e8f9Gh1nppc08B+KTNp+urcvGUEDQwQq8EzXAIu2R0GGdQ3WiayYiWyQgWu/Cq6YmT
O63/RNmv66bWNjAgfAB3Ak8JnIN0N7eVOnZqP2qRwT9Oysuwv/75P8UUef2hsoPIDvl9PFikR12u
T5mmxYMW9fnkufNvxsc9akh+yu5d56fe3lP+OKqJr7R2WNcPU/cJrQoet5pwKSOtfBq7p5L/MBYI
Fm8EPWsr+feXgf/9fGcube8YiYuRZ/SFL94MBN6wETqvTa5oaESTJq5bMFWdm8itiRZ0bHR0RR/U
+WF5uT65f9548uQiXMABsyz0BcpUMqraqzquNOx5Q/XtyvFKPfcn0KrRQ563vj7nAVc+2A5Y6JJg
GHd57ey07FcMNoGk+laVB705KFvh2OWg0f8KNm1wqAptdDmVYluLY7V4jB1V2vge25R3vzzo59+X
XG6tDRltKb4/89+jYYdE78I5v3O64eYXw7khefV4bJB6hCEDVxN4nVm2eNcXcHUomCfAwQDfuKAC
SkV9P0G/3JGQ6gVET69dXd+NvPvWTFu4hzVTot0M3hFkRxfEoD0eX3HWVxbYaMYnq0v2bYMCbuvm
vq4nn64P6/Jk6YLC+F9bUtqgqZLOzXPY6pU3A6cZyqh8q5y+tsuQsQVsDtoygkXy/GgxdxxJnMXm
kduQS+w6b0tYbW0QoNpGFR0HCJU3KXooUwpdBdw3x5RMngovX8djiMNzfapWhwHkodAQQlArw78U
ZZoXBnbbowsaYNVTIJZy3cDqMMQ1AoUfaFvIWSmLkjY2uwXD6HNoDqgBo+3HXpk2zsoljgOKNch/
/WtHeoTZ+uAAHqiax8yJ/ULAmQstNPhrjw7EPByG3p/VymuLL4bz+foIV6ZQ9K9iuyF3gG4jaaFc
jaboerHUI0/wcvJcbXf9+yszePZ9yd+kSTdZfML3ld433IAwP3u7bmHlbJ5ZEL/gJEayM+ZmSQcL
Y7PTnK8ZQJU/6Bagfm2aDDBW4rYAKAlJlnMjQwzWWKcf1aNtP+fp881dZcjXGmhPR8EVva2IVs8/
ryQWT3tjUI+uAR2mIaSx49GtetZFVUAyIiXW4rFWOjXGGLKlxAPiez5Xvm29aHxHs0PLN5ZlbeFP
hiQfnaaxB02tJixLxp/t0np3Rn7vNGl4ffUvzfwhGhOt47B2cQmgxybhKosXwJvDbLxLDI8XG8j8
VROop+CmAbWyI5f2U7NMicaXBYinPV6JAztk/YafudzDqJygiU0I6SD1KYesCfrva4OZCyCOlq81
O6Y8mfqxnG5VXROZmFM74necnJUG23hhzFoiDRRIP5ctmfvLUyI0twyQq4HvDFBn6ZRkFQXroNKA
gIL7Sx6gp+n6Ym99X7oa+eR0yJC0dsSK0DRBxJSTLU+8shIIB1EWF7SoAoF4PkNTl+ops2gcTdqS
vLcsjo+FY7/n6HV/KwZIeDKj0sGxAbCoV/TKshOdtJ5L9Yc4Le8GXfUHrvxqTMg/zs7H68MXMfV5
wHrmJWQK5rkBu9844wAvw4MR77M2UrMPupsCXbiV6lo1BSQcmpGBwAJf+fk0LLqiJUbH1KPFfs/F
26IXwTgN+yyJyjrfyEldTjmGZQErieYB9PLKtzja4VoQ8ZXqEX35Qam+xyIER3SlvV+fvnU7iKyB
qUAXoCs5WbsAU5RqdeoxT/aanfkVDVPyatCf181cugsxnL9mJDc7k1nv9a5Vj32S+oWStV5pKt6o
JRvDWbMjoHiWoOUGAkwclpOzjFuKWgnPtKPtHBI9qBfP3dhvWxaks2Cik1ZDLk87djYwuOWhjQG8
3BiF+JXynj4dheSRIAG/lMUCG4x49hwUWwQgq2OA20OBBNnOixd6MiOjqsW5dlzIO1QaEbG7w8b+
XR0CiAyFz0OeSa6/FMlYuUNaasc6H7zh4CCzd31HbRmQdpReqswsulY7juZbv+vaDUqkyy5qBAZo
evm/Afz5+8lOIrnVcL3nWOe2fOCoH3c97jnDHr/YfDhYDnpSl3IfT91b0dsBVSA0S+xQBalIbbGQ
EXQWsRJqA3QKUoj2dm0W5KzegFSvTgLSAYIsA3Ms159Bd581Zu1qxyENnSQA++t/mOS/35fjlQQK
mHPMLO2YaXua3fEtj7r6+4GRAWktUu8XiqqoSuTJEOv4/dYnp/v46fqvX/NtxMHFhX8QCcnXlrW4
+dyUiS4CyLtlcv3Z2vdjGo7jEFy3tBZFoqX5D1sPerjllJfet6aRtCq89UzvbLcItdK8m4njj5rS
e/OEhlxni9J9dXQnNqXbyCycNpsZbKJA5inu3VI+6Ab37ObX9bGtOosTO1J8QWOrmHO+qMe5/AxO
BNP8liT/IWsBcqi/8yc9uAat7bDRYAPZpw/9OH/oNRTFatRc4i389GUbmDjYJ7bEnjw52AXr7Xge
ZvWoTlkg1PnYo83DzIJuwFyHC0ROEpANls2Xavpcq3gDvF6fz7V1gyIk4gekYZC9lG7cTi0XAywt
mE8TwdIzuPKhYDtsySat7UgItiBYQREf/ydZIVVroiqFUY7pB0afm+6DMnxs048gCAnVduNZc8lx
jDk9tSY5Y8qNeJpGWEMX4b0JAYkMhCMT4T5imFBT6ztuDocqqwOnaXzVWb5NUx50PDmohhb0xfI1
aRy/43zDPV72ZZz/LtmJz3XSpYZYa5tVnuv+MuI7ZiPL13tqfkiZ66kaDeOtvt/VFf4793KcmDp6
lsUcJ1Mnc1Cn5LM1KkGdtWFCt8QZt0xJh7MDINbKGQ5ON+/K8aUeg4ofjK3WydXL8GR9ZRLLsZwX
DhUd9RhD9Y5q0y62cq8uqketib05QYdrAu7sbI7MMt91efnSTtb9zMGoQIsdTZpDg1YImrLASHKP
0qnxeZEcrp+rtXwRNL/xHAVDM5rwZUbPMavdlrpiy+f3VQV9QWWnkbu+eZwbdF0X8WPKEXuW3JtQ
Ar1ue+0eOzUtXg4nPsVhfWZh+6vHpg3ZPVXC659fPcwgq/qTlQdqRnL1Fuq1Cp4DcFn5bxdBelH0
XkZR0e++GdN7mm5hQ1bsCbkn0JbiUQBsgth1J8NhbHBbxaVIisQhq3bq73raz8bO1D4mWyBD4Rmk
UBePKcHZZ4BYDPxV56bSnKmulRaYOWv+3TiLR8FxUjpZ5MQqOrWGIgBUczcp8+76lK7carCL4cFD
oI4r60SigyZt4iJVj0Oyt2hgpr6xpe69sinOTEhnE4nTwewJhqaMpa/xNyDrbt92ZxakazNTh8Zm
BdbJBksNWEbA0zP8jyak2zIvlXHUZ5iI2Wvb3mc3o2ShPyl0e7CrcYBsGSekJ0mSFzTHm5rqwbCE
wMQEt680mL0AABXNyhf16G4w0565xnIsOfnGxjwAOvBXuYnQW9tQjobnOqoUkKeRc8a0SWlXMHs5
Ku69a+25knkLmv6uj2XF3YON968RaTWUEl4YRdHl6Ni1p1SQy4ACtPbIsg2HszUY8fcTB5CXY0ld
RjAYEqat7xboYdwwsZJMERIlqHkDIS3q3ucmJhRgqo64yzHR7ubpHiHX8Hk0b85Sgr0YcE3UKQRg
4yJL2XRWag/qcpy1fdPsm3IPaM/1JVmLJ0GPDKJtG1BGsIJKc0VVo8V1NM9HquuHWE28jPXPPdA6
A7XDoQLeXNP3Rdv/7oz2wabEH5rC74ytJVvxNvgZwCkgLwU2YhmaorqD4hBuzEfLpznzyVL51we6
svfODEh7L9XIAMixPR8JMMh5WJPvba56RXMrDx+2N7CDaC1BwyagF9J0xm1SD6jEgXsdHHyeyza8
wVqUALZmvDkJmpBFS+v5vkMhuQPJnDIjlBlAfUoP3Cj8yn5ghrJDq6s3a09WnHuN+aLaP26fQfS4
AhUDAAbuVWnL97HOkLRQjWNr7Trnh12nyMvvjI0S/srBQtUM9UVIm6BkKrPODEAuLpxpxpHmj0XX
BM2cgYDkd1m5Pqqm/2FEgjYL2mUWsjxS3K+DB9eYe4McnfF5id+t/jnXgA6jWxCZtb0HlCdwP0CV
rOQJGp2keT7BDm1DYt63lWf0Hpo5Nvb42iE6sSODYttZz+0BDVTH0XmyM+71N5PaY3efGpAiORSb
gI8yYEBl9+iwzbcg/JcEVMIASO0EapgASyRFotmYgtCtUsmx0nN135p949Van3moeBePRoI8Uby0
fM+t6l1vR83D07H2W2AJPDcdtio44qxKwR2OMfTpwRCCrAiRgrvCjI0qVUbzWHWPHOIN5aPWbTzx
1k3gzhVFe7R2S16p77oEqIPaPFpt/Z6T5NFxKxDUmuH1jb66MYCl/T8zklcaWZIunQozGQHfqTMG
03/IZ2Ku/loQR+Dkyi0yp8ssqzKPOXR8w0l/vT6AlZAelHuCGwyF7cvHUaYtaVbWGjlaXWDGDyRD
kLKj7AFaiZtwmtU1ObEl7cG5nXBV4JI6lr3u5brv1MC5bqWMVlfkxIi0t/q+mWn7x0jn/1JvR2fj
GKHTwwS7GYJTOXCwKIrbQ5bC4WCtjUp51O357vqKrPq0ExPSAOxRV0uFZzipaeU8oLe29S0FVMQt
1MK8mpTT7nZ7NlL+FiDOuP1U6fYBXqu1erWEvY4EEFjzDNL7kPIL2tux/5gwDRpronAP4QLJydlz
PSluXZOjwg81PRyuj2Nt4XG14SbA2wcM0dJRZIaVF4WWwIXmnvJebNGHrG3e089L57CsemvOxLIM
JDQZtLQfHbIBE1x58yJY/DsC6Xw4SRFDwAsjSMo98PJViQrBoVRCNGZX3rQlRrc1IGmfQdehSKBw
Ro5G7SAD/jRqGoB9++uLIj4ie3rojxi2KFeiE0YKBEBDRbrSoOSYsddBgfwnWoMT87tufK6dFwY3
cN3c2tlBTR2IWbzghcjDubNEv3/jgrSLAHmiA4L/2RqUIBsphATD64bEhy7H9deQNHkx+L1zrsPQ
jF68+5ZOz30KZjKW5p8LZDMChxtbsc7q/gYFAJgqNfE/6ZxWbjvWbGLkOE0vThpm/UbMtv59gjcq
kh9o8pJOZ8UmIb23kKOZ7uvcc8eNKVvbb6C+gwfQxR6XzyeK59zJ61o/GuOuL3coSbB841m3tvyn
JqQzmqfjmKMFSD+moPFfgkm/r1L0RWxssrWJAuODBk4DCOaiyHa+yfolAT2yrutH1vHGyzRj8d2O
b4EC13aYIGoDbwziNrzfzq2oWW0YU5uBUVEzwmyx7tzcDYxZwRsxbXaGfaNkNTouQRAPWPYfUfRL
4I5ldT1Fa6/7jJSaSl5m53j9xPyJuE6OzB8DWBzg/xHN4LaRB1RrdaenrftcFn6j+SMoicgdn31G
XokR8K9qtasNr8t86C0tW0QU0ppdGBd/P4minG6em9ro3GdaLfy7y7t8x6mzJZgtebsLK9LOKIhT
GVA+c5/NlHj9Ynta/+IuhzJ/0qiFQPp1Y0rFm/RiShG6AUKEtAhQ2eejGoHw4rwZnWcr1gEiIkC3
APsFRjYTHLwNazTPydv2AbCBdq/p3LkrVNZ8vP4jpH36z5hPfoN85jKrdbKhd55NoKJ1uuDtSlwf
XUvovdCPucmD6/YkN/L/7QE1BQZL9PjJ+bQB2jQQvcydZ8LbsKTcy+I4aJKtFKpcIvrHDnqRcSwg
nnqRCO6QitCHGHampHwCwzEETZvqoXMBMh6M9KWv7Hf0y3zrYtMnbbExqWI7XizsiXH9fGHVDmXr
ys2cZ2NxPtCG3rm02MinyC/CPwMEhAi7BlX2y0Qb40QpWWNbz6b64pZVsMT343TUl2dWLd5YhHo/
hrHu+pqV7Dtti+5EctX/WLfw6hCAdNA+SbeN6wD0wydYLwZ4s6X4bbvNbjHjoMj5RuJjdSnx+P3X
ljSbzALTdjW41nODJ66HtOO+S8hHvVw+dh2wU8lU3dV1v7Mndb8gGXfbdfHPSCEgiSyFGKvMgZOm
cdzpVLGe0+mh/WRsPXTXtop78nlpcGqcowUvxefBu+ztTPzr1vOG2xruBc8eLBNYjs63IsfXx3ga
7eeq/ll2oz8VB1P5dd3G5RhERABQDWDj6P+WkxPNbHazbQ/WM/OoeQf5mOufv9xr55+XgjVr1quE
ufi8kSpfS717Snj1qOjtA7fqjcfb6kgg4oEFEd2vMl0TNRYdaiez9by4HSR5U4/9vD6WS3eLsYBl
B6kT20JhRPz95CJTwOVulqRHwyM0EVCv5KiZ49oc6gfD2XK1q4M5sSXNG6+WjA5Aiz/rZbKrijYw
t1h+Ly/M89FImyttm25KLYyGopXWDkroq7Tuhx5EiVb/y9kSkF4bDyjYkfhHECLoXs7nbsntLrUn
aj0P6Fflsbtfxo/XV+efBvNzzw2ubdDf4nr4R4/k3EaizM7UkTl5AQae21AsN8pDodd90OG2bv3J
7E3grp0lLPSx+TjaQxrQiSd3dWtM3gCOvZdJ4eadyvPipSxBtpE4jLzRjE6vVdnNe3iw8a13wP1R
QmfnMACud6gNC1Ieixv7XG2hW56xtPZi1D5Cpmo8ZHY3v7ZlizWMUwJoWho/8o4Pe9DsDIccjVyB
Y0HizWhTJyxbm+6MgY3eorL0nuUM3SL21KN6bQ9f0YD624b1h1bL1ZfOatiu0Jkbarn7deFqt29y
OkDABoA2pSfLDmz25KEHQ+ngxXxAdDdU83M+WcmzWbTMX0CG5HOoKu/MlH6foCLg2VWq+Ult9AHh
sfLkzuX4iJ4FFjbounrQagYhkhH0d0s2VoGFagYwqQRdfP+PtO9achxXtv0iRNCB5pWyZVWs6jJd
L4yeNiRBB3rz9XehZp89EsQrHM2JmOmXjmYKQCKRZuXKTCtX5diFvpHE8cYLmbmdHIM/h12cr+I+
dd5CYpfbEMW4vdVTsiubKLvjFUNZZB6Nm8qxPjgd4xUahy1/KucocLSwX5HIaFd6k2S+W+v5Ham0
v6JBj9dFQ16QGJ1/g8z/sg4t3XDR2oCCDdqJYXZPNchp0eNrAQH7FPYUY1XSO2qbfmpYr+7U7Aq9
vy5RiudJ0JUAggsYOugk5Hpb6zQ6HXQaPTlxvM1JgR7x6C5zRsWqzt02iBEFPRtTtdAgJN29qAXt
uTbb0ZMFKhmkNuJ7HP5h6Ozt5d1buuNopRL+sJglKS+HhSxqJor7h2EpY4g0tqrLaekxAf2b4JBE
PyRyDKfHA1bEEPzWTfTEwtYvtdkHdfiKO6BxpbvLS5FLUl9Hg04n5E5QrUS3g7RnXhmO02i20RP6
6/ceG3e4uXccWVPEcD5h2rrJB+AjrB9pmz+EmaZIRy0d2bF4ybPooq5LxmSEKZvc7zM13mjc7oZe
lbNZOjHMowYl59eQMtkq9yzOTacMw0Pplj8t8BL4rR4qnN0lGUjaQgowQLDO0p2qWyPXUHolB2Mi
voHUTJ0psicLTqbxNb70PyK+/v7oYda73IIf05FDb3Pbj8DnB1qpdI/+xFej6gK7dtZdM93YI8wb
oQrpS0qJ/JrwB1A7P0sWpGx2aeLw8DA62ZZlP3ibbrLpB5sV+7goBwk2ZIsxj+isAS5pR7PT8jk8
VAWo+JtXUB75nfNsFR+XVX/xvBxwwZqCKA8Jo9NLxqeMNzb6SQ5htjHTh1TFm73wfTzdolUDBkkQ
R55+H/c6QRe/Fx66/BmtzPnz5Z+/dHPxfeA4ASyBdZVzHQmZPbcIE3KAMTegEb25KogZ3c6AHT90
ZtqvtSZ3fQxxbfZAPOjrYhjdPWr4KlTr4kJBSIE4Fnt5Rh86zOg9L4wUWtmsnQeq6sX8gmFJ7g6A
dUAWIKsHFICcpSqtejBH0wwPUxvzjZHY86qkHrJvBXhBWKZnH9NQFGujqNwdGivBDdKHbMcTjeKN
DeNfLZyM7ZhGfOU0Fag79C7bgdnju1tH7jrVQ3gGaTr5eUkwfY93fxKP3iU9/d2lnfUwN0a37lmC
DlA6Ddc/WFgZFTkGNM2dTYi2Kr1ImOaGBwLy7DAxN1HmBFpR7i+ryuIB4TGBBUR3CiZgnWoivFRj
dlpoiumGfpmxVaUQIGM0xSsisI//I0EGNgwRz4aMxOQQhsO6SAFztAz4SqbzlM905bbFXdcQvzaK
dTrrO8vpnnrq3k2Dt4/s4sam3UqQ57rj8IBS1CbNk72eqzgfF54akKfALRCTRFz8eboLOq0qFuku
1JQ/2O661MHcMSkcnQW/SnS2aB44WhCNywxzWU2HiWs6OUzdc6i9Flm2NrTKnz2MYpoUBmAhrkEb
jQm6NCRwEdlKToKdWgMtkix6SjhOtfpJXHsdp7su2U3EWNntzfVKBHkubjhSfsB2nG4f64qqATcr
OYzTIwNy5dflzy+qEIJzgeRAaAu8xen3keArm94YyGEYqX5HQltbxdRsVoyD74jN6OnLW88I5rJm
96HjtjtrdrJ11IYfiGKj9dyZ4SZHe/4LEDThzzFz9BXPrd4fHNKiENA7d1ZdRYrs6JJO6YLt38Vo
WoHDOv3RFXxLY8iwKa37Gtlo0TGA3glVENyFFxHc7v+VIjPS0omkKU8oOWg6FGvFPrvhjjFFBmtR
CNi6QP4t8ufy+bYureyxKGAkGuqtEWLm6zbByGLMQdE3blWr4DtLVwWBOYw6cj7CaT/duhljDhEF
leRAbOZzpHQH70+WPrYV5k5riquyLAsZSFNM3EUEcirLNOPca0qsjYhArYt8Pe/W5WzjLQCLc68q
qyzdTKCF/itO/P2Rm5ZhBC6nGZY2M+pH+s6bWt/x3lojSGrDr4vV5auzKA7wVYDkBRJKLqqZg+6x
hgvHswCtDCwoBhj5O4uCpVGFZ13YSFh6zFkV2TqRrjtdGe36uK50+GZdPIBqJfnsQ3M3kGRTNwkK
erPCnC48XMfiZMWvhyQvY3fEyz/74CHrrpy/KJ6tk+9LOpg5Te5MNr4/l/CT/FxVTpUZbf4WAE51
zwDUGFU22QdsBUCz6LCAxvplOOuo9Ocd7eGcbGCm49RPBjx9g73Rcu/FYNWnlvc+1TM4G87bOAz3
FefAdSaKu76gMVg4GhZgZ1HYccS+HymoPY2GlpTwqOZw22PmZlbdEgCw0jjej1EOUI4KB7CoN0cC
pX3QJ9anpquFB5f0DzT1bosC6/bgWU3Teia64kZ8uYSSywhyTyTCQQ6BcWtyLAZ0S1ik84B97yl6
w4vuwZyLrdZ82tlL6VeguRtAqdXv+WztUgPnHnHVlKfFPQYVFWYUgu/sLIk6kTYGa64IY5LQt8hj
N4JudGu3mAP0nhWKd0jcu7P1inleiOPBCSq7yDUHKDcVsRlANmsroxtXv4/GX6WV+CHsQO6uQlsR
pn0NgjiTKbryMZoNYNavvqwjJdJ7V5u6sg4Psf1cjqnPbX2dgFhmtoDsawNn/HCnHQFXHf7tpu88
v8cEUj4lq0YvV6RoVmke+WWMGG9+SB1t7WHuba1bjxh7uyvHfYturXw2V42gFQj3ZDBWzLpzqrtE
m/BWxD5pwZKf+1q4c+kjQ8wdDY9J8oOGe5pidu8P4r1P9GaubuJxWF+2uF8dbPLaoV4wuai3YAMk
fW7iAcFGn4SHaPxs+k0+HdAS7Dvx7OvzT3sq/E7fG3b/ROhjAWhImcbIo0wbAwSMfNB8W2NgjHP3
l3/VF6P02a/CTwJuAMQDCDxPr3VoZZOt57p3sKOH0WjXY/fuweNPdbQ8YTT7NBMgjLd8viv5p2ng
TZowoqj6TrR5RSkmArC/oqZaWQlfzWPQt+7awrzIZtpO7Z+Q3XultQ4rVWbma17n+Y+GDwutBZGt
7Ja3YeV0jFHMCMevKRgHBQAqDtGfYpjXhn5LhrfCahHwvbf8ocydTWpueuRvjHhnatvcYkhfmiDi
+aR2gUmgdzrJdln9ODvfeL/rrUNTBo33Nlj7efzs2+zGLn7l1YjUrrvnscJFXih3GiL56AEuIeiF
qfQ8uu5ctHETWqhTY8xr/Eia2zy9m+qAQuUZf2ur31Zyg0LH1UN4xUtjwaQD84aWFge8Nadn39TT
UPcR4GJ2+NTxBx5c1q0FRxeMb3DNwcSB1Iys8FaT9nHHK3oAU9mDN4LR00aebr6SDuXvVZhiASIh
edbI4jSYEs2rmh7AdLhuw/tWrxQh94JLgYX8I0F6+kaQrPZN09EDYMoRxcAs8/3yTi0JAOUzOoog
BTAU2TRYdjGOLaUH9I/5vtNk/2IBLjptcBCICc7SY2YBQpkG2elDDr7Sff7zX/z6o69L21PXjWd2
Lb7Oq2+F8eg2qpr8wrOIzDYSbqJTBEorbY/XTWYfFZV94L31YI3dgY3uKxv5N2aE68mJ9iNtVEz5
S8qL1AdgThiTBRIc8/RuAO066D2D8vaswaPYYOJQ2Y/RpsDAFcXpnInCxRfTyvDi4+VHveNUFLOR
BEmqLgs087YugA3czp0CgKYSYZyKMDAotO8xeiGIi6m/6Qz0DtYYx3AoDVcFKzhz27AapC9FfgEs
WKgJn4qao7JgUQxR2hCtq6HdaYw5vmeXMfoszF8dMKSX1e8sCBUCwYeEKTHoy8OcnVOB+lBRM/R4
GqTJe2zf6vGPGhcoUeWrltYFwCjIr/HknI+Vw9QEI+86Lw2A2qi3bZxvudvcuXz4ibBtT1vnz+Vl
LR2ZCZp2ZM2RfDrDUFWzOUShZ6dBM9mg9ovTb01kHbihAvcuysFsM8Rm6EhAT+Pp9mVGjmh7ntMA
3Sl+3cDh/Fm1Cvt2doFxROaRDEn9WARkOgu1NECE+MuyovfZtG+BfEBtvf1pROUjqHmp4lYty7Qw
QA86AUoXWQ9R95jK0UrxjqKfKH6xBw7e6U8UQqz+DmT1CnHL2/hfcTLzCMmmHl0dZgpySfCaIDbU
+gqzFP+FUoBhDg47bBOOTCjpkf8MpHKUdlmdBRlGUhajE9DJC+ZBlfZculKA1KDXEc+ReXaHB3cK
dZNxHqQN2MGtaKbvrIp3ffctCWFyLyv6ojAHE5sBWUULgwycm2gRZUgPlMFU1+vSQmmqTG68Ifcn
osLKL4kS3V/AWWD2OKo4p9uXWdxMurzhQdfAGg1vEwZ6NvNPhAqXl7Ske6JDXFANAr0q545yWnap
aZIyqLJI35JUkPvOFJOT9V+2wV7gtd5rrdUqNvLMi8AtAzIX7ySQ0mhjkgxhTFijOQxSW+NeJ/ee
IgGg+rzY3CPd42nSFUkV8aDyB7YGkPPyni1doONfL6m2zcqGGCV+vftZVojb+nFlKwrHqhWIYzta
AaN11tliBXOyIY2ykVH1ecniDMyq8xq9CyCF2ZNHNNFe3iDxz0+CHhwvutKAgMfkAsCUpQ3SgO7o
HdviQUvmXZnfjsOW5x+sfC7GPTV21aQSuHBb8OAhOgH+Gt67J9Z7tF0d2LeLjtVFUGgVwLptRO6d
tEbjfmmQdTSh//3yAhfliUZAPEYoicuew1jPZVh1I+R5W/aC8ufvQtUe8cUEIW0i3iH4JjZgEufN
pnTSE5uA5yvIbXTx+6DlJ6sBd2oFkBJ61J/qmGxYOaxI5r22OdnUNDlk6QS6BYCAhurJoKga8kRn
Psx0962c5/Guc+M0AvVDxF9whDp4tN3MvIEcDLnnaJDifa7dc5Mma17Z2oYXSe3b+Cc3YWENvt10
yV0Us3A11kP61FQ2vsUJK1ac1Ois0qKKgX2ujnHa5cqOrHWGvKk9z5sCGZTeR5sp5hmwyNvHmjbf
I6AjN0DehWscEzuArKDQt+ZgIn8NCIqPckTIfKPKPwe30w9apX+6ZfidJwRTGFjeAoOYpNpmIA6G
DjuY6QmCRMcqfJO5f3SzD99Mohm+N0a2vkHg/83mTfqccYsFmh572ZrZmFccznF9w3Rz8mM90m/R
Xxr+8FLD6P0uwghSkibGKrMKeptnjphGqte+jkkTj/k4meuhTIfHOs8dbM9QK1Rs4YoCnojSi0hl
ougmWwCnHzMT8RXeze7+d97oiuTzggqjiRV4ItTvQQ8ikzvS1sWkCmrlQWSVfjJ/6ulDMtz22MDL
V2XBWCJRCRuA4jkcATkiYsPc1WGbFEE2gVI+vee1CxSHAryxsFnwARCR4KlE0GVKXlusm+CZ5XUe
5PFN+OJMqmTguT1Daznw8oJtD1Gp9BiXE50bvSJZ4ESvQxr6GPSwubxLSwsALQy6sJEWOM9voKVP
S0hcFEFSrWj3ZquqqYrvyxVsnidTHvb4vuVtvA1SkP+nn08lzzzy0pBqEz7v3AH83apar8V7IZlC
MA+hAw6zfJAAkt+TZsqiOk55Fsx2t2p4d2OaB7josHg3mpIce2mrjoVJF88dMpqnXpmB2OLOhTkx
Xi7v1dLFE6g6pAlAO4Rcx+lbZaX5aLtAFARttCnTxu9Y6ef6utxeFrNw78BHj2Yh+OAa+FmkI+nj
1kT1J8eVmKO1qRcHq6b7cDQ+/40YYHTQ9AZiI/lo4CdWhFpJHsRmF6DW4A+DsedUxSm04FEIwgoE
6lCCc4hlhPabXMyECyYy+IbXbeyBbSz9IZ4PNgNXSz/4oaoVbkERxBHB1UfaFmRvkpPErAI6p5d1
ED+RvNjUZXn9pRdz2QVVC/inMDTmVBNyh9WuU5ZVYHLk63yqKpssXBtqInsvSKBwaWQCoKT0zDRt
DR5QY50/P49v9bhWDVde0GYKhBmoqtFNBPietIbK6vSMZSEPQAj50vMNJm8Bkkpcf76S8wlvCLKB
gnASWo0/5YjIKXSrYhi8FYw5X3X4P7isyUvHLRiIBVUABufJFfupwREVmIIRTHG2mtbjpNqqRQGY
M4jBZHCMka87PW6NwMIDHl0HqAdV6wz/X78AvOeIF2G+8K5LNz7TS88Z8hob5Bj7ro23pn5zWcLS
YR9LkJ7Z1qn02o16RCXgmoscYw2naUP6vzDL5LKgpa1CK73nIahHskeGIMfJPNUTSA6D6EcV7z0V
sdDi5+G+oyQj4NSaFJ84pI+0ybaroCnfpmplOKqOH5UA6ajZkPIuNiHAyne6tguvGy4vrgLKrkgX
odMH04DkPITVVbllV4QHTVL/MRs490ZxvcuDAACjakQ1BPZDUia0Gc9AKw08MDtAswF4U5zwgiqd
fF9SpUbXurjN8P0hbm5SMrwih7O1w2SPLJ/iJVw4jBNRkveGFmDkiGKImmpfw8Cz18u6uvDQnnxe
iD+KPctuNsqa4FI4GM/j+iGqU6q+78UVoHVcA0kKEv3yeZOkzuM28srAsktU24HsId505cwZoVRI
fQKGig5mF3GH9NzlTkdKOyxxIla1mZvms7Gsbdfmm5CrJhwsrkfAyKFZqCbKSSd9dGKAel0esPR+
3nepIrRZPJGjz0u3z9YqjHO1bXy+SW8cbdPom6FOFbZQtQZpu3Q770fkwnlQ5Fs32w77y1ql+Lw8
whvRwFBlzOGBXaxAsEpU+I2l+4eUiYkuOAcJDDk9a4QtT+MSKlUVffI4NsZvkoTJU5tG2o1lDrPi
cRVbLnnw8D80wMYESc6ZxSqbqR9NRJogEC30h7l14pWR9p6fT52z0vFYrcM0cT8zMzFUcDVpJ1GI
A006KiHI0+gACMul4yGM0LWkg6qaAhz33qtYz6SN/M/nBeoWnPhoMJHeEqOuvXnS0aftTFH45uSj
CU+xzhOfThZZeXSg12nG3wJFRA3iRReQP6H9R/ZmmEmpW2YDrKh17/BHqkJ1SbfnP9/HC4O8k0BR
if08+n6NoaBFm2toPNfzdRU/hfFv0Xp/Wb0Xdw0FIwD6kIA4GztWO51BisHGrnHqo6lpbYba1kqB
zlTYgiVBcN4RPsLUwCeSVtP0tje5CU6/64E7S2n6agxG4xs6Jt6Yqd6uLq9Lcrm/Nu9YnHQ4KIzb
LO+EOPo9dl+zfBtm26J/Nb2Py4KWTgnlAbj3mA8GribpfdZBzZWaHgG9e/fhDJ/hvK0ThZexvHX/
iJCe6MrAuJO5hwinvkm8DZ9vrOZGT3aXFyLs5JFl+M+O/SNFep31onFZXmLHMOZuHrfRHRovB2cH
VJn5B7QE/0IYlBr9kOCshwd1qtucE6M1CS5rXrXTjWZn9IVpjQParly/AXMHGIyrarDXYBtlGvA2
o6P4AYt7iiQtTC/ws2fIqsp10zB2cyPQo+6hqtO/xiZEOwG4NP0+VCnjoo4cCRM/5ugmRxVqZhPJ
YPnqTf2rYPtSldwTt+fs8BAxgY8H1KyY73sqIafZXHrCtvb0OUke7VLxyC6v4J/vSyvIkFAoc40Z
AXCQfmP8qov99C+mjqBV9B8Zkk7kE5sbr4eMJpxHdBfP79B8w0/K/v2y8qkWI97Io+Po0Q3IdBv3
CRjuHchTAZvs1wlRaJjqSCS/pIpHwE0sSIF9T1Ald/Zh4f4bowp8AUjC8Af6JU5XkveTyXtMKYVi
raMHoq3qh7FTrGNxt45kSLvlYJIxIcDyY37FZzxuW33f9X/+xYFQMbEXcB3jrKE284oo1UtslZHd
FuF3ASfVhlDx0i2u40iIZEVB2JPprRliHQBl1Z7Pxo2V2IpnZ/HQj4RIRpR1VZKbFEIM8uSAQ/Z6
zj6U1hF/IF2FitdZlgczr3s2DtREwIwOkB8DAJ6Xj+J8ASacQ4xDQYIdrJZyAW/WDJDtE90MxrsZ
vZ9Fe2XyBc8MTC4GloAdA36a60nXItSnsSaodwSUaRt3TFfIHF5ewrlpRxkF0bgmEm6gyddOL0U1
jjOoGIC7M/kU3aPD/RWZLExEycpnr04UTqC4YaeGF8EgkoZobYZ/i87EU2FROKR2CtxIULXrOf1e
zzAkKy36NE3FNVw6GNxkyAA05RzbA+Bl7CV1awXhA+YOhIXCwC9/Hj2CyFEDdiNHtmNrND1lYEzT
0jsACpPm5fKhLH4fyUKgBjFyEnwNp/tUF31ISYKpsM20yvodelQuf//8dmNfAD4RCHGMLpeThrGT
jS7zYhpUDrih94mNyUTXXw30wWE8LxIxKATL8QstMYOuAudYoOej/o0n3vBJxlhF8PKFEpQ0Ct4x
+GnQrIRUtAzu9QpUvtp20gMyehjIhFSJZv4YRwd+yVtFLdSf812d3DYjulXAv85/ZZ3iAi2cFcAu
mEuJkJSCX1m6onpPeEQtogXb0NJ2ZXIlSECYgOPvyzWwGYQUnWZg9NekT9uoaTZjEftGTTbAVV/W
iqWVgEHTwjQcsEIgcXOqdZTPNSkLvF1WM20eu2rcXP19A/g3PL/I86JfUXpTdKtgZTKkZkDc733Q
qcboLPx84DvR4ol+SIyfNKSD6Bwt1y2ACwMXE7eGN+t6jwvg/X++f0YFHWWFY9euidzfn6m8x9wc
lOl3128RHhR0LiJKBpGMdAQ1ekdjqg8moJa2nyCXpYpgz28+MBkghUdyAXYF1//0jDX08bctZ31A
sm2O8RCJn0Tra9cAEWDJFYkyA81MkpsVxWHWcysewFv8GsZs1bQKB+j8yYIA7BBo0gBmQwXqdA1O
B5K9EdnwwMzKLR6pVVWuG7LNXMV9UMkRf3/k+XJMk9PTEXIiuPE1WZsm34Z0nytrt4uHgtGEaPMH
ouGsbtDqRp6NpdFjtGOxrlvtZ985vmnHPy8fjEqMuEBH6zHAITpRpvdB0VpbE6nFjJd/uWb247KY
pW3DjFkUiTFKUDsr4eoFYv+Zd13AWOCYCUaQ5CD3mtZNff2QNQGfBJwJ6CnkSmRGFoycbu3WMduA
2ruCPvXe3o5a302/DdGPiV2duhDCAJ9EKy4o5WTmiIa2KbDspA2qeR87ASiYzEbxlCwdEO48qtIe
iqtnRJnIQBpZV6VdEDPL59qzoM53+eby8SwLQaMCEqiiFU+ywgBDlalmWW2AxJI1rtEXRl2FBVgS
ISg84HojREUG61TRtBgAMGJBnzP+rQU+q9AOlopSeknLXGT+EQBR0W4vyWA1KrgoDQywxumtw61H
r6Rb3tdrTt2byzt27rXCg0RzCni9kC84y5Um6OFDaiYbA3fufCe/GZIN9Yy1OXxDJVzhNi1t3bEs
KX4Ma68dMP1oDKzh1XXfMOber5Jvl9ezvHVCyZD4xTAn8RuO7AAwKcaIBq8hQJ+cnmxHdsvnlatK
YKukiL8/kkL1qNBZCykWGXd6BHIwDL10jEetuQ42CwcJxwM9Q/Ubvc8IY04FDVHnxbXZjAG4eP0Z
ealsUrzKi4dyJEE6FDpyL2VePQa1+XMsb0OG6XWqro4FT9YCchowfNwbXEtb2q8ibGs3mwoIGd/j
6S03bufU3lhehnFqzEeXdZt/oPVjRYzb2rivu0qxSJm65msfARtBIwT6SsAbIrkGbuTGrHeMIWhs
/tE75i0r9JeUV4fZNTcmqndTZd5RkWG0Me9ttuvvl9Xy//MDgITTwBPvniWHOcXImsGAxrj1c2H8
0ft+Xefbitxo3bvLNh3ft/q9ZV6dFcK+Y+bt/0iV7GExtVOT25A6Ue5XcIyq9ZT8FVGFEVm6Dsdi
JM+uYllH2WQPQeV+2MV3Ds5jDPxwtpf3UDzhp+HQ6WLkJ34qaQyMwBB4DvNjnvixAji1ZAsxr8TG
SwhszlkqukbjRcSmAUpSM77SxmYdzdmOeO4m0aLvxIneLy9IXK2zBSG4E+8ISsiyrTJhp6Y4nIcg
BL+pUd3oeel3440+GGvQD/rZleCmvy+BYFyzwWuE0oukDV4OHK4ZRWPAP1j4atkKF0y8SmfLOfq8
pAUZujvcvsTnNf5UdPEaHCkxCOtRUvJbAIE90EMRRWfaueKJmaIIuISZPI+6zDpOkL6NUIUvX73B
8C22SSJzxZO3yyd1rnoiHQIqMuSpBHRWUj3S9UUHaq0iKH17ilYe/r8s4Fz18HHUwgBFgmcB0Oyp
nZ9joxjZPBVBvPX0jf3Hm1AP22QKM3hu64UUpHaQ5sJ/sl+B+cPxnPSQAvpL3zdBfHIlQA8qdiJB
DujLtM+oKyTo7jaL4Bor9mnhIBDZAbEl+JSQn5IOIm7MpuOYFw4v8jlfmVHwL44B76wl+r7ApyQf
Q07nITYHfN4BPVei+2n/nZC17q2BJ1lflrV0GCZ65sXMNgw/kG//OGQgWInTAgMTXxxEE8UG0zEu
izg3MOA2RhkF88VQlsZs8lOtqnvqpHE/lIGWpGu9u23mD+pwBBHdJim2BNz0l+UtafGRPDmLwOxu
5GOGBvgKaH2wp/olTV6s3NN9jef7qEAD8WWBS3uIKfdIxgkrYMgphdZmHniDtSJgWvJujAxuEltN
madY15LWiQyYmOsEsLklGU6LFW7eJQ6u/1z4N1OsyicuLgPxhGgSB6ZdjilIP+VuPpAiAAwIIyqc
33oBCqoxHJT878IGn9poZBMBcAVbKUCV2LVTjTBHAyYgZqAoqDO/5TekuinmydfscWOSvW3fgPR9
7nT8iNI3xkNWbC4f2JKGHMuXvU0r6TqQ6JWBnfIftaXf5+Cu9QH+3EZ18WQVngIzt7SzqCxjBh2q
8oLS6nS9BphT3WaKwMOcrQqgwVp92lfsX6jHsRBpU2fQ9jVgFG3Q6rQmlR8+X96zBe2DTgBYiBwK
LJ5s85rJ7FCIzuuA+gkqVSo7tPh5fNwQSS3A2cQWHsUy6Lup57CYOCYMRX7Tv5cK13fx+4IuDqUE
wMU96fLUJGQjq/H9kL/l6Od+vbw7CycsmO9AewPyBrS2ST8/DHUn6nIGtHMXb22t3qRgwlYZtqU1
CIZfBDDikZanSQEU2VRIlgG+Fv1o+8RvR4UjoxIg/v7oELS+oT28Jx4Y9ntl/fH0l8u7JPRcuvfi
RfvvAqRdYk0fD7QVgMs89Hu6G9HhRe80/nFZzML1BgIWKCWAIpF/lUHC5ZD3ZTvTMsi1GrNaa6vy
jSJGE7X5HvbuB4laxd1YPH00bABGBg45ONKn+4buoDJrXb0MKDi4kbJGqaeKnDvi1Vfih4Vng5FP
gHKjZAmGAnm631SCVbsYjSpIuvX0rVARcy4pgGVCtTQ0M6HxVzogL0yz3LVxSyJMlLkdp3x8Lrv4
SsD+1yKOpUjmsIinPsRcEx6UGrlNB+uBdyp8yMJCQAaAUgi8WMzDkYHclg1gbx8ZbaB9js3tWFyd
EEHt4Ojz0gMyVzAwcYLPd+CefJq13WUFXvz1gkkDEHSRrZbuIUhvkdap8Pno0+q+myT2L39/QV/x
hsMVA1cLkHayMWTcJVU8ZV2gYWSYhpp9Vq4dFX5raRGYuYp2BphEVMClsreTaKSvhrwLcspX6SZM
GoUXvmBNUL8VDVOIVwQJ6+mtK8skjzsatsFk3438NhnvJsyOs9bX7xVwN4J2BuMNUD04leK1TRUx
gr2aQMUZFb8BiDUwbO2ykKW9OhLiCofpyPD2ALSUdo+9auhHteoKxeO3cN6YCoiQG7OnxL2W9GnE
RNC60/QmIOGOGataBeJVfV8yGzrX3Lyk+D5vb4n3bTBXM1eY2AWbjqDeBgejGFl/dgwGmCz10U3b
oMEJ1/q0toyPpngei+eoe7/6MDwQlrhAn2KE9Vm2U2tqHR3cvA4+dA/NqYrg7vyoATZA7wqwMsAF
nKXgusajrZFoVoDRPM0+bBWu5sLn4Z7hCQKiGg2jlmRb9dmgPC5GExY88uua+Sp8+KIAPA02aMoR
ZcndVp1GMOaDTgCYRL9v+/jXtXv/96hMQFhQZT5jPMn6qtV11tNgesiax5ArHJCFHy9wSmggQqiL
GEpSVMtEszZ41ww0pRlbs5jfdEfFRXNulcAEjmj3C0F/DvtmBW0Sq9CBGqz9mK5qD0yye3olGRJs
EeI/QZ4CfCJgJnJ35ZTErZZ3gx64aBbN7A1ztG1hu1dbWEjBA4qt0mCeZE6vyqpGNySVARDL4JfO
DZk2fAo0S5HxXNoyULjBiINmBJ6tZP3KyHYmTGcxglIv9hpFJIg2skfkWDHq3L1+Zjsyq+jcBBQe
Bh0tcaem1nWjOCNhQwIHhATvcfh2WYHPTSEY/cA1IXIB4Kf/ysAfWXLMgnYrveJukPTta4eW8KI2
fU8nr5fFLCjyiRjjdBVJRq0pdyo3yI0S3It+PyrOZEGAjSoJcoCCAuus+NfZLebH6LiIVv3T+Gak
it8vdvk0EsANAajvK4uGWEa6iKHJDLsoDRrk2c+o3fIPrbwfja02b5Pxz9VbhfMGCtnQUD0+qyqD
WL1J0soEEmujRbfsyn4ccRNhCFGLFYOLkbGX3JyZmvHca8QOCsNnqJ+osqVLB3H8fSkZ6CYamzQ9
cQL9pQ5T341UA8MXbh/cGiSvgCETfN7SUfRe4xVOGelBgXaioWxBh8v8iufgD9lffRIAb8GnxdgG
5Mm/qNCP7gZLSd5MvNKC5pb1T6GKhH5hp04+L+1Ub1QsIWmjBWAkDX1WK4yh6vPSlQPtUq3lIz6f
0DWLV4mKqkLss3QlQCgL0ABYHgC+kYusFevozCI2B3n33NlPVvo5suuNE9qRkFWG5y+S/NJRT4T3
FSlrQI6Z6zcYcwpCDGtUVPsW14GYAt4mqLIRDp+aptjS0tnOmA4Kp8hPx2BsTHCNf7usSotC0OuK
9w9gERRFToVw0+0Iq0Mt4Plhpr/BYAF2jKuxImjeQuESTjMKxgDVncroWIMUIQUs0DZuo7T16XwY
DBXz58LtE3kK0GyhFIKLIS1kzKuQhSnTMP7iT2nch6ApIUBcvV7ergXdPZEifsXRzdMmx6rLKtYC
k/4utac03F7+/oI5B3OFYP8UVBxI8p9+P84YwOFZoQFE/WyxN9LcePmNCfbyllZ+oeo/WlqNBccH
UEeElWdl9AEDBx1QyGkBpnhtnAF8x51KiRcq5RhyLXqBMPIBlXK5SBX2KO9Wea0Fhjb9VQ/GpstB
KD2HfJ+hiB3Tau+O1sYu7Y2B7rQar5kiJFzQcDQxAN8H2Dj8SbkWVw0T04jlzUFNXun0YMY3WX9z
+dSW9hHVBKT70Sgmzu701Nok5KSIjDmwmXNv9u1j6PWKWGpJvQGCFvkkeJJnMGs9xITTOhMiqr+M
3PS5V/jDRFEiVVzWRUHIHwOnJDxv2eq0OAXKqwHGX8OIVV44lq9N49pOzGTF+fh2eeeWDgelecTS
okfEkSeuuQk4J1wQYaHtIVnRHgmU5CVM4vVlKecxLxyKIynSi+OWCaE1xnoGOaEPedn5Ldjjaf+D
JO3O1hQm4nxJX643UJ9gV0DzgFCWIxMB2vGoTsZ4DljHUSnXV7qFObXk4/KSFqUIShPh7IMDTnoc
wthGEStzpkAPSYSpzfPTPBQYuFZGildInhkmsjWYCvtfSWc1YC2ZOLr1IEk3/Dx/CZ13L/9Dk29N
A/L0Dv188f8iTXGuhmjzADsbTAb+PNP3LiWalQ3GhHZmv0s3VQdmKx+jgK7fRdG7IEwtYgw5yA8N
e0Tv24hbBRq2bJoQ6D957OdlIefWAUs5EiJZB9pVzf8j7cuaG+WhbX8RVWIWrwy2kzhD207SyYsq
SadBDEKAQMCvP4uv6t6bOK52+dyHfkq1ZDRu7b0GCGdN8y+jJzDX0lvX7s4s8FOr4b/LFQkdgNWP
VwPXeT97nTv98oN1NcMd/b4f1hd/xaKGsXhQADCNev33ZT0XYFl1eVfv7mnrhHiInDmmT4ySj4cF
slLAe+MgPRol+N4Bbxxk9c5lIqQmTHbPzPWpDhaHEyQ6kX/0j+kXVuvmFV7BYteX8SRW2Zltf6b5
4yxtwRqcpj6az6zHdF552eHy8YfRF1C9iwjrD6gyH1sIDVKz2s0K+kyo6dZnIOSnPgAvsP/4W0in
+UcnipVWZTulVbUrwo79ruuL38EAeEAMBlZzYG4hHX+0foiQPh1Js7OEE4EfTsQ5PuPP2Ak9+MjH
I2WEt/bxLSyc0VRmbTY7uIFlJKyDm9wMSbUVOWCwZ27Jn4OFvoD7W0o7UNc4vrfsgWtZE9UC97yV
000ztxdvB7AGIFWHWpgDeNdxIGhlgPpls9vssqmIoU8ZZucQ3D8vxaUH4K0cnO5L8uv7hPTKEDNs
Eptd3AV3QRD3feSF5jlL1VMDhSQqgiKAXn8KkVTE512qA7lzKhKzOYhwaVy6MfAdX3pYlsWX+3ak
Jao8I3ooexFpTmJ9Dm768y5CDygX/mfKAHuM5Ru/9BBUvlvUAZG7priuakDSNl1/rS6UoME9ixTR
kiJEvhkpNXJ0wKYTsKwztvmuU3IFDybhnntcnJgLdALXHgBfFqDd0RHrZ3k2BiltdjZ/FPVDd3EU
DGsHuHAEEDVC4vz4BDdYPZsl59VuYg9jHonLDyi0jxrk4o6HlOPPp6pSflCycqeyJmYujJqNzb+X
0omJhpUY8iqA1C0zcfT6Ml0+e5Pyyl3vrKRx67XXQRGXzZmL6EQvC3bFxb5bcGLBcpl/WU7MM8uS
6kHsjLBoPz+L4OPc4XGyByhoIz0ByQCcht978HpZN0SOmAn7WtK3jB/A8Qfl8MxwnThwl/zHgkGk
wB8dI1kKZKFHF8KjO8Mttrl2Y0M7caOC1UhAwg6b7ve/p+fE+v3W39HAlVnDhjZHf0M2JZ6jEnKO
CPAzjgKCDxsdmbXFQOBYmWUg+TwWoy92rFlRBuchGjbOxYEUCsZAzywq5wCg/ecB82X609qECikz
610/vVrWJyxI/z1Kp74ByJwAxxWs3JBz+T75Zun7fUktsfP3tgqD9oaXZypvJ3uAvDgynQhpoNP9
vYcSirNj5zQIdcD9oZxHgQtbsvxcLffUKgZu+/90cyw52xRgU7UuuqmrxBEPRr4HAeic09epNYXa
ParrqOMj8Wx9/xbosklaqULsmuCz2vfnmFgnm0d5DG807HncUt+bb8vBB8aBYEEFiEh0mUDK8cx8
n3igYUGBb4+luzzbjzNfxGoM2uWm2FFihGa/cSmLU/mZ53lSGZBdRvVHSxLK8Zye2al1sHBkcQac
0kmiZSbabnarnZw/7eDRbJ6s6e+/F/OJIAXnPYI5wAaAcjxmrzsZ79NKI+r1qiAya/vVT4v17Io/
tIHydHq5ngtciLEvYYsMExYE2t+ny1F44HQdq3YD2Ky2hCpYYyZ2cOYCODVuCx1sSRchhXwcPNZ5
NpRTg16aYUv99TDG1jl+9Km9A1FSEL2B0sO6OAruxrQ0cr/BHdNXN0B2JLypwk7fdfocOOXEBCFP
hDc6TKtw6TtHI6YtRwDtOGU7VY2/B2HGCAUhU26EnhqSUfvPF68HpBEB/ESIgVf7sYF50Cgb2uui
3AXVL4L1lj9Kyw4n/CPs8O+uTmxdYJDhT4ezYfGHWP7+5ZwuxgoB8uAiGPCfvXCwLr/MQBWBBhjY
PIgCjhcBm2bWKkzLrjzwPoKl6L9//Ym8KzKFWFzA7cFNzD2OltJ6xsy0CItz7z31o2rM11RVUTGs
FFmnwYp1eVKLO2adi/hPLL1vHS9//zJured3s28zuRsNfas8Hfujva0rdgWJljMb6dgvbYmZ0Rdc
CxcCN0Lbo4CN1FkJCSZE5jZ0xtL8jlq3znCby5eqDxKPvnnBweYyZp6K+nNb7ET0g1QswdrAuQ7H
oaMtBkZnarYelTvp/FHtTWBvQcNI/GnNmk2q53OfemI5Il5YTgw8zd0fzqltE4wyHTWeOfMDihCR
pCMSszJKiyoq3U8v3UBUsgPPwYK8l2weAjupg5czi+rEbkceFQf+kkyHG8RRbMFl4xeOpdvdMBv3
JsOqRYUqZhlfWal9sCtr1Xf2b5TGwD+F37JNkgHeGikeBNUEzz0FvwSTQ7mvteu3f/+0H78MT+SF
8bzMBljJx85FaUWHbGak2evxHsiYED6FbZs42ZqkF2eq0AHupGCR6VlQVEcHgz1K3bdtL/d2VUVr
mRZnpvrUp+CNs5SxkNfFEfR9A3mTMVkZVWjfDGsLOsmijbuPrnnL6vd/D9qPNbUMFcF7zVuucXzU
957KIlf2KJx270XzmFTZ6t/N/9gheK45yFctIDBUAI9zGK6wJnNuvWHv2n8LsefjmrQw+90xF/pD
zpmb4cS3QCDSBR0TchE/3cyt3tCt7dXtXkAkllybD//+llPN4+EMbXxkewBiPNrtXVWwwSmzdt/a
f9PEFn8vbx6lI2CqUKeCG+rRobnk7mnhWe0eZO0PdS7gOPXjv7a+rLgvR7LsK6/3ud3um+ot8uwz
mb0f4QzyCV9bP4pxnVylg0Px21/zaWe86v7p8rFB/ggHjgPFlx+VXaPT5YBCVbMvxYuC7WtvOhcv
1IXGjFcAEqtgHh3XvGrIyRgmx+Rmwe04Imz2ttr5Y/s307wxuovfNYiScCkDD4ZXJtIkR5eW4eBi
pHXe7nWGhFulokqsXP+RnWNT/px19ANNfwAhHKRNjmNnYF2Cekj7dm/ypOaJvjRfvHzGl+aX7r8s
qpGQshMlmu+7LZeP5cUCXEv7HrjykM0IsC+OF60T5FnK0D6BkexYp/dNU0WmWUWEQrDXpod/r7Kf
qxigHUQQSE+j0x/OY2XQKT+dR70HrjE09WfqP3n6jN7niRlZRDER+sOxDWp4R5+k57RAWJmPew2r
G7duY+viQxAlYgTjGDK0/4M/kbKuhO5zr7GQYXN3mxmXt4+yMMQol2cLxDKOPgBD10yUFO5erbpA
Ai93MYYKJoe4w5fdDgfiH4yTuSrKyfIzdx8Ur26+59UKJr3nOA0nphp7Dxsdb3IwpI4jN0DdJ8Q3
3Nl3O9seY9VVSXaxXiA+5GsfR3mFQfkKqw19cG7FXD819rm898/bFT0AUIiq3JLTPX7iOXXfg9KK
HmQWV/YdLpZVKT7JdGU4SUHOQRxOjBleWyAcLc6kS3Ls+24n/VADlmJbezqTTUHgfwz/7HT97z2I
YO3EFlmwZwudAoJ1PxQjm7afmWaeve9G5exFSsrNyOFoBSSatQO5sL5nuRaRxXx73VoT9FA1iFxh
MFdjFQUjmeAWF3jNenSrctso9d5R/50UwLFJtwxUYlap/zabGX+c4YPawnIbZa/IsRm7crT94Tmg
uABLZF81hfB5GARjHuew3kp0L4x10HrjLhv7cWdMgffm4PHYhH3pGytlShMMkPSvbLJV7+cQq+KA
MzSNUaB1GGgPqY8kWTCaV5zl77lRwMNLeW0YOEUJH4ms+SxGs9+OkAO8EVQh8dha/DUTIByE2TRZ
WKMKZ2GZOqu5BbE5ajL3ta2Ui9KQz3+3jfKKENz5vUn1U6m7Op79uXiuAr+Oe24OK3y+DdswMUaD
yeYNLwsSwvarSCQzcM2p4hHCIem2mwyS2L3xPk8ObcNBzVYW+imt/hrTmIW9N/DEKaR3JyfzEZ5Q
xWML0d+NKVsrom7vl1FaznByz0DosZM+hH3Nc1+o4LdGFatLaJWTtSn7t6IZns1AjKFZT9YNDTDo
oQhgjtgqOb7ksvYxObU7g4BZVY+TrPHesYyAXU223UWVlTsPPtdw1qKtqMpYCJv+cnpLoyqQVRFr
KiATCrNNH3y7nj44GT5lm3arRnavYkYuLMxsIzVDh2SoJJQDfdKyfBo7+mzN85SFoGyRX8ovZAgE
HmStjSmNySyoDKshhX6fF4x1G/WGIf54FDicMmVpNHRM7DjyMhsnaA/Alr+65vgrFXlmxbobE96R
T2XqNmS1N94H3axV3NHerW87o+7XuhV/S+34bAXwPij93eAePD40fcQkmN+xqWyIp6YD7WhEx4nv
gY/4LTwlcJcY3og0iN4VLX81G//XlCvZhXCO+61N+TFmjRE2ReZELBjB5BO9jpjD/ZDLjK466bVX
gdF7dsK5FEkp86yKCbhlN2rOeBNKu4G+RGrDgI6zIfG8nK/rfE7DwVUyNkH+/SuLUV4VRfUIE7I0
JHXhwJIufe47w37yhFVfTVP3p/FUN4SeTMW1LCcj6pX72qf27MeGb3d0U/HZ/DO4UKYG+nSEBQ1X
iQUd3/YXUQW00xoINFW61xBHLGrENJzHZYoHKGo2T5UJ4PsG+qdpBkp30Tv3jABFMHftHDauquOR
2UU0DoEX+yX/6+WNiP0u71VSU7cMXdXX5YqOw4yl5Fqhpck2n2wiQmdymuaqmyonhJybGXm5biKR
NlAJK2sIxJuQ1yIgiURII6mYTMUvK4MAiHLGd0jGNmuvrNJIM8eNAquxrZXOUNuKuon+sWejq7a6
aG8L6NnfCi1yC0ujfbSqajvlxq/Sr6WxngcpqqhzyAClSH5gY/li0hwHj+auM8cu178llJj0dUt5
vnWHFsdaL4rBDA1pP3WjhaFDPgZ+wTYBo6gICv0oSJXqK+Ua6Ua7Mt1PUEgwQAfqJUItV4SFkdpr
OrP0qlGV4Elu+D1bY6XeFy1ZKwZjv94qfvsEnHZcg23s4QdEnS/rKCuMvg/T1OK3Fh2zh3ZkRayH
YWiSydU3mjTYfIJLImMYndMPCxflaswY+WDtqi9XA9DZCWEa6x8s7PsxdywGXA6cEIUi9K7lVsXj
onbbZ9ra0wHFwHeoPpObSg0PosRkGPAN/w1gEoUTCe+yKIAZUBpKB1zfLOtEOOtyjEpgf7apC1+J
0iXjW69atrYHWj3C7uxxFvkLyDPyilqNu7VKz97SBssDu9mIBndgIRBZKswNwmNkRxmI3GJazQBJ
bY2CGeLG9oZhDMtqfodSUG6sbSSxrT9N51MI5ynHigs96rjHYR+WmePFKBQ6ce81DSBIyp1JVHp1
EGrtBKFNy4+hsXVUGgPOVgGGBywdM7O6LRZNjW1fAY4zoUbdxW1pODUkyN0sSOoKsgbKIriHLE/j
rh4hBsclFNe7jd1PL/VU0hgOGzyU1lzdpHO77XSmQjWUAOGZ5XtAM5yRMrtX/mzF8H60E9eF4D7R
OFhdPThh50jjBffG38nhnESqrvuYWlOLER4Q5IWiJ1Li0xk31z6uvyKe4U9ZrKdJVFimWVrDaEXZ
WaR6XoaZCMA/dOtHMjVSwm4SyTRbsTEGZmST+0Y0l+C4mkJABRI/kdgVVlWp7XVt2FbCM4tGvKf5
rT0WVVj25Vq6LGQm5kUN+GG4qfs9gMjkwWpTEYGciz3qDA30M3LoModNqcQTBEXLlZyIlbi8YFi0
rNt74wihQyabXxql740N9e8tMJLpuhznLKRK/50wlBEuXBlRFMEePBD810vmMK4CWyfpkDPsR0O9
NLIsMBtMvzQltMyImT8ArcISYeTqBeehfoG56BTjqK6va5p1OwqTTxwSvtNEzNfFnbKYmUDGre8i
CCIKVW94Vtb2rdGb+hVSxVY4t60dAVOJXahM9tK21YfZee7Kw0kRksVqcxgtBjPRvriC12i5Dvz+
j2OrHdHmkyWdBlgQg+6pzO0V7TOvjfiI+reNYgUyNh7bmHbbxUxmdQShSR45LLC2U+blYeqJ7gpn
swhFTuuk4K1/wAXX3Gm76K/dAkobhYU901u1n0cV3mFrXTj9mlmFvgkCloY0G6mFyFXNoaCiuQXz
2Hmxh/xZWTR70gomfu5Im5sSJ0to5Tl4Wh2iKek32E8jQrwHOjeBhFvWaIdpbos/nSJ+jN+KW77r
SnhIM/InLVHsiwdJDo4au3FjeEOh7gfHzD46C/HNYLfXbWD9Uk7Ft808ldWV0+dFEZpwamijuW63
hPu7wtMFFrhZhp7bvqRUPci8qTdGUHHYrmRrBHHUHSGQOa7yjK3brh+uCs9wYtMYvStop6kIqOQm
bMlgDSteQ7asNecFqIR73J6qLrIEiOO9W92ls50mzMnaZDTMAf+ji4P0re38Kuobo02wXqD/4tkx
lzIPx4DOa9zBf+3JfNdSr6CnIAAiRwWgCNZOTuOGuX9SWxD4xzFg8cHkC/2Wg+qRV0jU8SwMcniI
W55UEWS1MMqQLo0cE662UmefYEKWq1HCVXGwume7aHhUWt7LPLn8ulDuvbYtSEVR+beqBb3LU9L/
AVWFbDll/WGmjK3NUoDfb+j8UaSqTipGpk0qPR0kk1OS/BYa/k1oVEF6Q5pghlQqWMnU13UQW23v
qtCuDURlBZgASaAnQFApbjpX9PUrqpzcDeG4Wv2WE67BkDR2tncgJDtFBm/st1777YtVdK9QZH3T
qceias46RHQ5rET0gcEjfte0CgFhhqNnSzo1yLgsvJJEea7HNqK4rP6MdKZriFIPb4gm2hjZHDes
HI5CSq7aJslSo0lcVk4JbG7zG/Db23ur0uShUx5fNZ50MRVeUUR52lVBKPnEHgslgehjVlf6W9X7
tRWmzjDPceob1sqwyF+WqeG+tMRj63lVgiMZbwnCm40pPAYplBp4ocGo0jfeCYXgtfVajE4XZGt4
qCP6ACjg1THa+gbvCWh4zUY26q1wqsY6lNITYgM1Tw53MAS9EPFm+aoomyIueHZAwe1PXSD8q908
st1+wlnY46ERzH+DYFA43l2cOD5+PYwQ3aQqaPEMQBbdztLKkzEHDnrCnt4rb0ZoXzfqlVuuOhiO
cd+0A1BOga/wNpr6iLg9tkLO8PSRIjMPmE2q1uaU85yFtYCV8Y01VSKDPP5gBD2iVlQTVN80iCVn
sUo1AT2mN7yXARP0wsrATW9dhVSzDwDahvCxdq7kYN6hkjlAl3Cw66hy4M5d5q7dJxltkfdJJxRQ
AOB27hqPU7CTyg8rdxHnQnrvzgy4hsKlzq7h7lw3oYkE1ZPR1+kVt1mqY2lBs8IQHnSSQAaor4Om
wqGDQz97Hr2UhoZfYhwAzIGUlqzBQjDtOgH9581z54IAj47Y2Bnpg1SdDLs2g21eN/OoSPMDMSce
wX17XxH1WCOrf+0EEqFfOivc/bSLWFZV9zWpRDSirvgsPPEwywxBGoH7k9cT7Oqszq5MC4KT3JR0
DUkHC5vZpjHAyeIacoak3YHbYoXUYY24TXXWVHfQrNgpj7zCP6jrtyxVDv3FCIHY0Ez6MmRN+VG5
/YHY5aPVtC7WqzM8Z8SVj7TsTBka1jQ/S6cf74am3dIq9WJcogVWfUBfBz4/O/RdZKLHO8Qgm9Rz
jddc5CSE7gzg3txvrGzFYbm4Y1CFefZS/Hqnrv33Ye5xDTr2L4g2u8k0yac673kkcuyLinaf3UBT
7LL62dGjiMwZz8RsbOrQh5XquvFKEXU2KC/9GJADYuLHjDr8Gcrl/hs0vLLr2TUbXKOdX4blyOo7
VltjH9UlHrcliBhJifr9tof2ElmZc8p2NRWBiGFOIORmdvpdJ7xCb3mxqFKWHt57WQAKV6/ZpzlM
n4Xqb4YmhxC0V71N/ryvPQv61oMLb/DbPqMfNrzAw6oBnDJpsh6XkiZmD6k6CogN9QV03iiUn1C+
VTUmHKrr1lWgah/kGae5cmvyTkb33Qn6PKoFDki3Iu9WB06ihaMonDkGA9WnCnXgMcOYNUw9zYCo
RBM1GXZQOfxtnNkIS9dPo6n15xKpiCzdKjH019I2ejsstNyyOTXA3XOBMsmtwTXjIvWeRwkYvcmn
h7H0/BivfrwCNc9xsASHlrBnA97ioe+WznrmpYym2S43s6bZqs5Zj5/Gm1+eFgOe93IhG7C8fQUJ
XcV8RvQtCokDO5vqu5Ha+AYN7l0xl8PB0HP5VsBU6ze4f2LYIE3U3udAG4cWrp4h0r6zn6Ec9dhA
qWDj65bnkZWRYgtpMfdRFinHDvdaBcQaDItCxJL2iwTc7Wq2Rt3HrDb8ZiXqylsPfbNypSDPeCvr
uAIG6m6AWmbSVXUH5L1tvpW16qfNkIKwjHcVEH4pTgrcgkEYKNJEHQ3mtRzpbww9CxGVgD5BEcRO
MznUpaM3BUdiwB82eCSuAq6Ca9L6GsYHjPd3ShWtsw3gh5j0LreueUfbCKXmNna0ekLW1N54hvUS
ZM0YjnXwmA34MLtwYTDvbllO9popBOdF+uF38gWBmZ/MmR1c6RZvwwCV+tEv9F6mmVJJ25Iyaolu
y8ggRMSNzXjcUrx11MTefUhYRa5RQrPPKTdVaW2sxtvUxlS1EcLnJvS9OWkQXgVeubHb39TeKK8L
zcn9tMa0XXWNNG/sLAMqEdnYTxdJkbfMV3iaC5L2sVcuUrKluMcz9Mnq0iIphqFC3NnlKx34XVj0
Xbl1NLKrU0NeJoPLG5jE+1WsmXwLhLKvzXLokjabvTvmOPqXblOG5yZUZoifHyo1f+Rp7a4HyFZP
YWdneDcTpHmGTAZY+Z07HmgZPAqDlBkgVR6ycSUf4gL7IiqUGVw1pVHFOVSK6pDhYvlguEUeAcUY
zM2c5x8SIcJNOtrklqdeE496HEKCQ+ZmptK6V2blII9TGSQcHAaNWmr8Diz94MyzuW6Fo5M6V3yr
LYjpMtCwQt6LvzQzPlu3dsKA5nu/gLiXRMAcg9b8zpiAvCgDjojN3L9K3crzrkeIdz05M3JhZm8E
v8e+9Yp4SFtKIzc1Fcyq8xnyAK5EHBAYMAtklR/25iChFZ7LRy5SdJX5z0NgDfFQUnOntS0/ed/A
RYTh5ARXfp5/S1wHa2Xjubsa8Tz81XoW3pSeJ+VHZxeQC+2aXWsqCyK8EOyNVJ5pFZmWOIjCG69x
y6KgNwXluB1K7q/GQb6PaYHDyBt0/6vvrOY3VGNmaBy2VZK2RnCXiYbgrAGJIwex0A9bVo1IHwav
SA7kUaqq7nkGsuveG600jShlMz4Locq1ZzWcwDyE+SvNJh2RPoe0vEWfpq7lnwEyoQ+QU3oG8sjb
zNZkR8gMzzg8sslJZuY9m0jllTMOVQ9K7pDUy4qPvrUUfn3elUgvDDmP0663X82aeU/ThCQSZxoH
YJDarwqP0Btjps0f1i8zTpwH/O4uHls2qahB4iyG5/aQABbUHFiAB645BDtryFg0OLUfWnaNjSgq
HZYOd6IRB85KOXX6lgPzsIOAgdqZXTevrFndDp62H4Bky/tQW3x5XhiFg5VkjyOOWLyOm6E114LP
yIUAtQuUgUSi6nq2vXHtkGp6AF2O3joaxllT5Yr1clDsVKuDOc6JoGEZGEOYETjkhKaaDbwwCseL
GtMuzpRlT9UcoDBiLtUNMDqOwV5SOibiqsne+8Pz7CeDvan15QUtqJcAmgAdCxBHnKMyTeFTRBZV
YaMiF5v5Jj3HSj5VzgBQ5D8YlvkTs+4il2Uj52TvKyPp3Mg8JzR7ov2lhAwQB/D8cJM8AuRUBWFB
0QV0r9x3HKFYiP+uyJyYgq/tHwMivc7XSMCh/VIOyB1tHHGVIhP3707OfMSxizqS9BNF+oeiUL3F
NWKcqSqdah6ICkjIA24HAtjy9y+FagtZH1iJeD7gw9ef6TnF/Z+tQ+4OaG4AXeBOCm2o763TKbAN
m/f2Hhgw44pWm3+PzQL8+CZmAH7R1+aPcCd4vjlWl6F5IreBfzXMV3pa+8hH/Lubc19xtA+QqUT5
w1D2Xswf83jg7/9/zR9BHizZyRTFYnsv1QaJbvvMDJ8cJJQnoS6AUigYbN/nAIJfwuPSxa8nK1qE
kwydz/qc9uipIQJAfNErxhPxh4YPk2ZWyBy17wpW3cFUh7CyvHyUFsWKRf4SWOdjiiXPO1FxSODu
HeQmuZNU9aWsNSymrx34R+OU13MuoZu17+0h1DRm5ByA+tQgAUkP6wkbnF309b0Hoxls5JosZ/8k
4Y3osXPkhlPtQ9djsbBasO7HRW8d0ILbsvf2GvchInZfG2cmYRmDow234DPw84G1/Glg2hcOyqmO
8veDvpvTGPILet3uAnH5jvjWzRFoyqjyIg0oupEoIcRpeQZDeGJHWMAnuiCxADT/w9akqZHuyLLa
R4Ds3hZj7FZrB5XjFkmYf6/ZnxcENLMAUwQ+GqxdEBG+T7jyTHuoZIC3hTPz7eSKPWoV7r3sB+dM
Tyc+Cewv0I1AOll0iI56SjPUrq2Ckr1pfqKmFemRoZzHwXHoL+8JeLMFWLwApyHV+/2bNIciBRbf
tFeThedAo9vhBoAD67XQHFnIjLKLwYVIaEA4AsBeLDsI0n/vEHW2Ceg35eyzLumGRJ3T1f6PKnO0
qAEktQB8BXd4AdZ876C1fbxSaoQhZoAkXWq4ZVTxkgIy3Ha3czWnI5j9Em7UKPqksTGaGmgIxw/V
bDY3s0mLK5Qg+c4EyiBM8X5eI8nk3yF0nbZ2NRFjPXlef2+iSntnj69wHINol7cpTFetSpLqRLRg
CXEifREyN+/uyeynyegS470rC3OX5wg9/70uT6wWEE5BvIFjOADTxzLIAawYiDe39p7iLA3Kw2RZ
4Tivkcb7dz8/IegLsxVdoeKHGADr5vvQjgW4WD137D3q1qGtH3rIMSCrNXVIUKESno7bvl9b1RWe
gcgznzmsfnJ/gFnDIvVwMYGAgcP9e+/2kngSlLC9ed/5LtR5Uwzwh3QeA15HhsTbD6m2M4oQP89g
LFWgc0BgQcfWMcGM9V5N/VGyfZama2YYq1//HtIT7YNWDe7CYskFebmjEfUnokuPSX5oan0nzOra
Ni+VZ8aP/trDsni+RIR1pYIO8o780KPcqhLDuxgaifaBLVswZpCmpEezUriwRertgh/yHFFCdJbi
d3KEoPfuYcUBL3dMWgt62ZMSmnh70wJIplpD4PZ/MQVfOjg6kDo2OnJq0IEkq+5ArDMH7M/fjwcL
ikfA24KC/kOnkAyK2TWyY3sw+woJYeGL4xy0jxmAZO7ydDwmAxRmaqhaM2Nf+TfCXGt6Ztv9vPQA
SP1v2y1asNCt+b5+LEPBA8J0iwOdr0RwyL2VmK4vnYHvXRzFB2JsXAJ4THFwjRjspuqcrMuJKfiP
ggqaG2LaH5sshXBx4Qr4zznkqrqu04t3QAA5v0VUZTFy+HHhDDordTUb+UF8ZAA4D5cvINDMAXzE
AYGzzz8anaKprKqZguJgIzluhfXz5YP/tfmjV7U1tJ7yBzRfiRva37b+mZ+/rI/v1/HCkv+/P//Y
yNhBFbEYHLRv9pH0AVewQqTnUTOPOD2nFXhirSJzAvw3MJVgNB+jwMfc87IyqMTB9x7rfghHOJyd
Iyf9vGwXldn/18ey2L6cp03VQVcF4dnBSKTm4ZCYS+YyuXhSvnVydC1QT4D7z9BJbcM7Lb+ZxcX3
Gr4CMlTg6oIyh1Dz6Csal41dLsQBB3oyO9M1K/v1/+IbvnRxdK7qjnmCsVIcnrrpdswvvtZgPAUF
IAjcuLh8jo+lohzaMUWBd18V76qObOtMrHPizAADDfDsAAMFCvvRNJc1sEEjkpv7kcT8CiiZiwfn
W/NHE1wYILMC8e/tBz6uoANWF9OZfXfyA6CWCiUSxC2I77/PcGlxbx5mjQFqAX304Wejz/Sw/Maj
nQ0kEe41GEshnXj8Ps1ZZyIhS/29blcAvHnFig2rfw/Tic0GXw+8sZH2+29Xf/+IGlAeq0aBcw9d
28jJ72rjRqZtVF5sYQBFSGQsYeQJ4caFXPm9H4kHAoc6JN3/D2lX1hs3zmx/EQFJ1MZXSb14txw7
cfIiTBKH2qhd1PLr75EHmK+bFlpw7gwwLx6omluxWHXqHJ5WN9G12IySVrzgmQHFicdGHDcTivVf
sj8AFcVsbyW+k6NddOPQqUEyWi4ABgF1FfJDy+NHbZCXuhm11eiQ585BPGbsyty4Jv1XB90LfX81
sykA7gtFifh4eaXeGwlOdsPSS4I3JB4HoMPCq1XtwS26hOo8GunzNAJags7MzPQ48A8vbJ7oIYHG
NMoX5deks4a3SBj921Da7KaohuiPYLa4LiLtawVNjL0wIuYROhuo5kog0yjB06KrW1BUTHnsPsVd
DRmz3ogfQNI7QOUdbPu+uJbUR6PJUHPAEMYX4haAJ1TtDnLz7AAQRHXQewpsGgCJVy2wKlD3yEYg
1wXL8lsgT+OngVnP6OzUgssTo2zhf+eFImGKNkfwuag81dxgUsSOpM+JdfN6KIvb7PWyAeWg/2vA
BNcoBCtWwo+8bTumaT191iQPgLtvpLExhC0LymXRQm/ZMGMMAboS5BD9xQAMUNgiXYf4daFZPz98
cYE0Wtnq+LxJDkkaHzfiM7qyBGjbQ2+miV5J7UPrJx0S5NHcmj5Dxgvcn1GW3XNHr170ruSPmgWm
I2LNUK4pozSIwBzkW1ll3aEgzS1PDk67d2hvXVdGZj+JtuwOSBkYf+xhuIsAmTtqxuAiOUPSoE5J
dcXmVj+kFkGbgNMjHNRbIOncttrLDqAqiS6Eg27Goz8l6IzzUexvvSrrtd81iIi9PkJ7xTyN9AbI
pC160pVlhHvAJOhIJ2KrqHdOilbS2B7NZ2r8Yf9w+vXyPlSug2UfYgFBLIimKfqxR6fqIpcJN6LP
yCl6JmAH43gNgPhlI+9M64qbWZpy0OED3jZUypRBiNnpxoxx89mZnKDMD1H7yg4S2RvzB8B4QIPT
MsjeFuC7HYjpt62HtvNDIlFO5EYIpbIO/DtgMCiBC8JBRKi+vAzWRqBRLM1noy/vmjrfDWb8qEOz
V3LoE8XzPY2AdALhAS31nVGWG6dyZVcvhGz/mVdOJZBFfZ8mMC9bQCkzNDo8kuqGm/PGA/DDOJF6
XjoqDdAeLXRBaiP83PbMinB675ErfCAgC7ErOPOhyvY0r9PdkGYPtZu8jmSnt9mjZiYbAzWWksbp
moOe9V++DaQMkalUHUQ2ULzRkVt7MHqUfMue6b5BNCAGy+pZ1Fp+B92j8ipOM3NJ5xlX2DsdkJo4
gRky2pZ27N2c+1yyP3OXgodb8AqAwRGsCY0cjoC8b8VeylFAUhMThUc/8hVo4kXS7NyjtSIrUjHW
RTiZICzojk1+5AAnXD4Ka0bwHAej8XLhoz/u3EguoH4G0fBFEfNNVD+iAcoX3y6bWD5xMvHv4zg1
oYzDzYClZDZMVMk/Nk2ucnZwI+Zj5oTB9328lWBftYdcPkUjAV4mqsprLGa3MEhShJJA4m82fRMM
ekRAb1g+VPEvkl5dHp/iEd/Hh9ieopcemk8feBoncyLoXoghLYampqoNnOmTurX/WngX9ngn9lFj
ZBK5g03jGiDgaM/J2+B8LnXy4fuKE0grM+sKpLtDM6OeMb5l88bhW5siE/lWHfUhpE9UAre+S42y
1whEPqnfYJa2irFruxiwNjTV47RQ0Juc7+Ik03RSgDM9zJgfyStCdjU9Xl7lLRNqQYBHhcY4FDaH
od65/RDqff2Q1M5G6L1mBu8hsEPpC/+DyjiYVHaiOWWfhRBXYfl+6A5iqyy0ZUI58nHPjJHFQxbm
cq4OLuibDghlo13WboatW6aUo18vIK+xxv2NdXt0hvjeHq9m+XR5ZZQr7H33Lq93NPQua68yQdQS
CMFGalnYFruUHmfb0xo/+nnZyNoOPjWyPM1OEjYV6lsuZ0aGjhv2G11oEzplho21X7OBDC9AEXj8
GKgDntsAq7KOfpo0D0EVvKBxtwiJV1YDNwqQNaC3emfhOf9+g9sOfSNJFZL2lYwdwvynDm0kn56o
MyOKLxmb2E25nkKOstsBP2yQjQtrZZLOvq9MUkzmZnAtDMKmaWDJp6yxN0awOk0LTRGiERdEU8pS
J0JIIbgLDcfZm76jJzTb2EvrBgBbwGMO+XamDMGhaF0Sci7DXtq31lRdu115W0fFl8srsXIPOqg4
/WdmmcmTLZtJ5PnBngDxYwrYpDzMtoFouvcmfm/q35P4+2VzqwsDLoVFJQ2vJDUZWOBqLDUdoxoS
9ME4rme0fzOgEwvKvEWlpdVtq5WhXrhHBmZc3X5oeeWPzqPppl4iXi+PaHWd8CSGyIeJ0FWFcrXc
QjeOXZXhbKTo95j/TEON2lRENgKIZUMpAZKDUOU/O8rVkgBnX1l1X4bO0g+RG9JGDDyhZXYEclw6
HXkC2EhsvGfXBwepUsB0nQXodb47kBSpJbexOwZkP+pDH13zfiOs2DKhXDRJXeoV2ijLkAHDbl/z
57T6q7O64O3wJAWQSS1aW6MtadeAPSu1ngr5xur7pNpd3gWrq3NiYrl+To5RJWbgJSqEd2U5+5kV
Jh3QqPbvOPutp8HnTQHJBDodCCVCN2qZ0BNTBYhuzbyJirCPmW+U+V0kSrR/6K2Xz+Y3XaAl8bLB
tRVC3GQuwQaYiNXHJ13g2uYEXW8Dj8skRtdyiSbibEvMbcuMeifAZeuxg3ER43daDh6tf1nGBqfS
2jKdDkVxDmIup7oxXdgAI3drVIGVQwit9jqN7+z56fK8rYQcEEL/37wprpXwWZQ8x4AY1sZsvloT
EN9GuYuqjSO05lRN0KbDX6Lm+EGUUDME1GA1XoZGYd0Qym/RArBhYm1xkAAA6AL/gsFZmTiH21PK
F233jJVopHyYydf+k/rxS4i2yBP/Z0OZr0YfSIT2oSIUY1A1HlgkLq/H1hiWv58cHGuyTTTA4ft4
9nntjH5PKdFtveGn11YddC5I71M89YAyPbciqY6eDXsUoT4aB2I+gHcjoOJX+cmyzr+zBS5qRIA2
KF1UN9CCKwBE2JkII/KUWFfRVi5mdRw2PAzojt795vk4qBhalqCVKtTmQ5dXXh8j35sffl9ek7Xw
A7xQgKIDZo1UoXLBIDvJR7AblCGZCz+ujv38g9aQ7ZSBQ3lgtluB53stSr1GscUAN3VAfPshR15S
JwfpQV6GEAmdbxxkY/2UNDTQRp0cUrc2j7aULyg2lbvKsKYdp3a6Q9OE5jVoxPf0GhmciSK9bySk
9BODldcRmKOCy9OytlWhtADM2vLG+0C76KDXYJg6BpdbfM2MCnSQr0b/F3f7qQ3F34LNXCO6RopQ
M0JSP6AJBsQW+8vjWF3ek3EohwE1oIKj5bgMQWt17RjDk0PnpdHyuk6rAFnXGkJL2UaydGvuFDci
dEPmg4u5a16Fc9+IQNZ/YwEAMbyRFnSm6gyRNpwdvWYI+Urh1/Iqlj+LSf6Ft4Kn/c+IMoxRuLMz
TVEZyqLyTZKAbaXx2vT58gKtThaiO+ByUTJCRH5+yh20voOtwsYCoYl5mA+z4fg6njSXraxduwi+
qIl8OpoqHMXzplVN+2FyEONJ8CeBa6U8CNZ4U/0c578vm1qmRT3fp6YWt3bi5NOF7truEeuN49dB
3tONz6/NF1w78tQoeS7iWuefdwordzKgrJB5yW+5a+z1gV+R2P0ccvXduYN+DBQvS0vuB/lAJ6qR
45EzzqYJ8gHI0D8S1/15eaZWhoJUGJYDBOpIiLzn4k9mqil5ERHqZGHW/crTXa3vM2djtpbdoywG
oJuIS9B4heeR+nxgZUosxyJZaFd/hgi9isxnBH3zxRUIkgKdPdRbGpsrt9aZReU1kWV4o2VYGyz/
6GX0ruaxJ2bbt7VpY0+vTR+U423wZqNY8cEJxIkUWgLSn7AjwhvTfQNCJ+FuhF2rwzHfpQvRsY59
fb7dwIQbz04TI9nDXy1RHTL7mLZdoJdbKimrowHi0V7EuQE8X47VyWbom7oAnQs2g0m+ocnU093X
rt4IvldtgLUc8E0U7UFGd26Dg/uCzzHWBkq0Mwlo/KANb5f39Np8Le9wIDiXXgY1aWKXdeJCRytH
NsPyocbuafoYaOC16KeN02OvOBoGMQgXCogoFCHYOx8NyGXk3PRNHjIzaR9ru/9Ri6gofYumAigt
QR6jInoA2GNPwhQ9AiS39iXiEnAKgNcNCHDxilJftmPd3Hp1ldp4Ns7Fq4im5DjMRvYnRzJ/z2aD
3WV2Q68l2BxAHQVmEquyUD8gRneE4MoYAoRReM0wjIeMmGmAN5wMG4hJ3MmBoLdYA0NSmXfkxq50
AnqLlrJfWtWbI6hQ3D6gfW8E81wPfzoTkrS0moa3BhwYL1xY6S9eluxYgmno2ioFCVx0sR+A0HlJ
ZSG9ks/8mBB7PoAw3NyD0ACUEySe8SiVEH2OzOyYZ0nx1lMwXREwg4HNBsgdMDxutaKtLjvOIeRl
GN5A6rK3Kcj+oDiOs1gfINZwPxKvSg+Xt9bqeoP6Cakl0wIWSIlUyzl3KNiMslAA6nGvFc3u8vc/
jgG8tRg7RBkW8Si1D8O2a1KYLU4g6FLewJSw65r82xDrt8JwNlzXx6EAswMRm6WBUgMOQnGSVon+
DlllMHWIetRBNl5AKnYft9eCCUIldEFZ4O2gHPSy1GdQMaE8IVA0BGFqi+ClnlHUKeUe3HzXvBxv
xkb7MUXubZ7NB3ThvmpptvEz1iYUtRF0ZgB06DJVCUDLCughO0jGo40nHJP0qEm8w62yPYJP0b+8
eB/j3GXE/7NlnDsDC/A9aiU0C/u52Zfgq7Pnq2yGbnjz5DbuXbrlrldXEAkZIAEMAI3VixVE6Y6J
+B0zLKM9egBvpWF/er9jSEheYFei1+ODMJ6eNaxzkQCEYClcBX9rxZbOyeogFilPpBYxDjWvJGNS
JN1A03DeM/u62YJ6r60/kEo63AIAHCgqnq8JJ41RWhK1OBH3D3nOdnoK9ogEPAWN62zEa6u2Fija
cnWiKqPYGkBrnzEoJYfpnA5XoI4b943TjoF0wHIWs7rawKYs3zsPrNDNiHc/HiDA1KJ163xsmZwi
xoCGCE3jkLng5kL2an95S6+tDnpvlgwG3gXoKjg3Yfe1nZZOCRMjd/bcMapdD5K1jUfo8pXzgSzh
E6i00UcF56oCPnJDFC34nFAxm55T6XdgI8zSDXf30QYmC3GmhfwslC1UXuIy180MVA8oZQKkqImv
Vv3Tnfc6SkLc3mpMX7W1CPKhDAjvZylZ+rYDxN3q4gypZiGfbaQbfQuPYJS4QIV7ALua83OOYmvD
1a1uhxOrivthCDz0CK2PYRePxyWC8G3a6z4orcuNuVy1BDQU1D8W7KqadQJTUJa1Kc9Cq/xejC2I
Dp4MewNvvWIDWxpU4SbWC9tc2dwDaGimJmZJmOB5NcuAFUZgbiXsV7b3mZHl7ycBL1/AEmkKI+If
KCUHKfIRl8/P6ihQocWyWBiNGrprU6nlVV+nYTXUQddp36opvzN4v5GLWBsHemKAhLWRav6AaAQS
uG8TILBDAUaXF5J8uTyK1c8b8KEAwCNzqSJ/XEN2CKrx+QiEy/bRAMfUZQNrwQJen0shGyD7pY36
fCFACNzOhjYmIQXh7y2gVF8Awxf7BvEnmGkRvjtj+bMhlnUH7hIJ9tuuuHbL3L6tZKpvQURWhwuA
N0AVJmp56hOlIBNog0YzCUeDBHKUd/EQvVwe8EqooC8PoKW1EShw9QRNQ6PXE8HGy+lX9JAEuWYe
4va2Tlmgg8+4ohsruLYP8QAHRAys4ChXK/MbV3YuC0fgaoqaJ2E196xOjt3AXy8Pa+UGXBpvEEuh
ALFSJIrGqe8qmoRN1By51H7EZQSA6hgmvfn9sqnVEbHlzQUHhiqYMiK3TQqrTNwkdOrA0QBQuB9a
/7KJ1X1wYmL5+4l3qJdYX0OrfSgHvQwW6Bb4ifOtvb9lZRnoiZVmbLjGaweOLjsa9N4ajv+/USxr
dvJ90cmmbF18fwaFE9XGRwsg5M+bwKoDtgWwiIHuwHMTrUUlOMEjuJ9iJ5og3YhzVq5TKG0iyQKw
NtCNak8spy38q+ki/dUdDfvGcL8wEMqNNw79fLQDJ4fcBJRWF90VZRzIXabd2GVxCAWmvWRsR2n+
ue7J5VUEE8i44fWIHIh6IQD73aEBIInD+BkkxJ+kAvnwdWWtczYlNk/wddaBnu621XeXF1qF5n4w
sCzVyWZqqnbKrXb5+XodlJANzFrdJ+mEtg9IQ8Xg+xL9+DbJ7o6b40tVbaUr1y4KIJIg7Qr0Hlg8
VKVr+Py8m/qahzwzHiwJPsefBdpNjByUsV2S+ym1DkUHXUEdxHhc/5Lpf3FeT3+BSpyExvqoNgv8
gtY2H7UyepEJ+3wkB4Qayj7YI+gJU2Fq3DbrYWgMHmrsdiR3ogkntnGmVtwnTKDFWUeuD+5a8W2x
a9dOTm0eJta+FeCnuiZbPYXra2Us6HwAYkAXoEAtwYuc9aDP4CEIZ4vvhiNB1jbp8kjcjtwC9s0P
JkjevNKJiD8wpKXiGpzczsTJVUYhMHZ5766OeFE1dMDVsGS7z7fuUJVGA+7GOOz0x1y8WvUbLzcS
tWoz1HI8IBOKFDd4tdAHp+LBIAQsERkXSQh/+xu1xF8xN8Fp99bV/V63xU1fNC8gboPoRIfuosvj
W7lHkBxGzOIyDA6Rxfn4Ohd4dJq5cejKxB+/zUm8cR2uTuCJgSWmOTn7pJnQt4l2lbCab/UMskSo
Fn6uCfLf+QNVBxATALt9CJd7bYh0ra0QaM71bgARnKif/2KWXDCdoO0ONQI10HSzvuhaIpOQp0ME
pSOoKZc51Af+f1aU09WlJkWjGayk0vBMQEv62tgwsRJBovUbnQpIRqKSrb5nWeWWzGlEgiQ3uCC9
BDyNX1KwaN/Mc5wdp0qfHiD4YQTUGbcyhytRHi55sMzj6Ye8gFquB4FpygYTwTqp+2t77K5zd342
BvnCJ3NjQ6zuuRNTyp6LRsBQwUSOEMzpIk/2cXVvlPPgu1q6tb1Xzw/KbCBWgtzlB2zwbJUUih6I
+p3+UHzJuo0wbG3S0PAJZTJ0QiFaUdxPlGS8Yv2chGhOzMvx3qW3et77dWtvBDFbhozzY0q1GUzD
Lgw1+UvUmzekfQJiH60UWyiKtQlDD6uBZLVj492puPdoTLu0KEkcRvmhMY7TRlJo9fNIniBGAvnK
B82wieeZmNEnCdTA/fAS1X9xAQK0+96+CtSUKh6NslGlp1MVh5AdQRvjzKuXkVvDrd2gDeSyN1i9
CKF3Dn4gHFXkAZS3SjWBW7UajTicWtL5UQHI3phlzb0TdWPl0VT34iQ+jDakN5JeBlYKwZMq0+w3
OvRbBDNLDHuea0PnI5BCS9ESCSqqnKgxtquhh+xI2OdADKLM0fkxnau97hZu4DhSLPIrOTRO2AvE
scYNr7V2nmEVIQ0gAAuq5Xxzok0JbMaRy0N7dG/0PIE4UBTE+eHyhK8eAQdrutyDSMApcXwswHE+
yyIOtbL75aYlGIDZW1aj4Na1G5mX1QG5QJOaOtoc0bByPqASN7I1uGkc6hmTu6GeqocesurXQz1s
ybetefwlj43oAm4fi3duaiK9rKcEuyi2+/GhzYGdsepHq7WngKML7a7htRnQpp42niyr2xeitKAl
QFl4qU2dG2YksWstHWOgpYrHKmZBjsacLp/ABVgFHcqQuQP1FKdl6KgxugCcyftoop/H77qg73Kc
pXVDQzZNWdQ0Lt1qrnKBBz8UCsBNwr/XWy/+tY1zYkNtDqpAvBUZLmyM/aEcpGfZlWdPV3RIN1zC
mnMDbgQtrEhoWSB8Op9SA11BelYYKFFnR8f0HfHl8ydgYZIACgn3M3iAzr+PFPPUTHYqwjyWh7Z+
RVkUfLJfjS2GrrXtD/ZYG7SB4MIzLcWbcAPaXTKaREjj2VsYD4GpJgD1fH40eKTAg+p4mH8QLrQo
LzjLpAgbCAEZ4HG5AoubuaX5t7b4p1aWNTuJb8G+0RSUDiIcoBzUWE2Qj/+kcewV5PdfDAe5EmB1
IfboqG8vqZlFISC+F6Y0cBq/Y9Cl+mfq/sbXImOyvCORIfuQNomAgGjsus3DXodmFGugOEC7H72V
bbx61vYAbLzzlSEQVcuQaTJSNoLaPizmFq85ymuPsvIwi/bl8rytOqJTS8puA1xCNkwf81Cn4Iwf
M6gLubcDYV6WW1dJYgc21/bz7H6ZbQvaEAmENfSNg7V2cJf0Jo7WwkOi1vh4m7Y6yec8dNzuB9is
H0twa2wMcwkH1CsaBQ+Q3gGSBbiccknqlQXFq6QQIautZ7Oeg2xOQDSB4WWlj8sGeHWzBTvneEsB
A8pGdi3K9Gpst2gYVhcWbwuUfdE58DHXkoISA3QWIiyNGlp6pA6gDBEHLTDAl0e8agihyDueDhGS
4q0ykSUJestx8sYMrFZWwvfo0gSxRtS70Yat1QUEGBXgvSU0UG/RbG54B1U/ILPbA7vv8r+IWlFm
/O/zyhYVkRNZ/YgbROq2N0CYpP92ea6WW/7D5lg0uJGEQm1erRw0aW/LwuAi5NX826mume0TUVzT
2doNbbe7bGx1YUC3BooX4EQ+oCd0xrtRZ0AgOu4D+k08rX3IwYR42Yi+bgXBGiIbiASr7fZtn7Ac
NFcFdKG03GPl/GBF7gF6e3uTy72ZQEXTmzyo50GLypjJXRnrD1EZH9sedPeXf8va7KKMBkk4ZBfR
zLX81JM7QETRwAsdjfQuuujZpH+vS+hvTXgs7Mba+dPHOfmLKUZBxnkHeQJQtDiDE4upNoBzBsWM
cCK3C6iIJa+m8c/lUa3dbBbOMGCPNnAJqkOpIA/UyRExP3UPRrbT473BDvSTKrbvyZslIwvJe2TP
QfB7PhKHQ+kgr00RooB4gLLhAcoq93O+xc6wFgZbSHEhPbQEpI5xbiaJdITajIlQ6N+ZHfsRf9Mg
7hM7r70tvF6fNrbnmsM4tacskAmVNOjfuXAYEKix/hiQorq8OmsGloIA9LhdFFfVHVBKnL/aypZ7
+irhN9bjX3x+4WtE+AzmTPUxJIQrF76LDHHz4NkgLKnqLYq61RH8z4SaEkeuHbonLhC+RdyJq2ms
83sj5lv0X6vZVURL6HhDAQDOSHkA4bRPjdYAJmIlwvk+RWNyJAkRvmWCVWPMouwA5iMdopp5BJhP
Yu6LfoIQzuXpXHNWSJujdLtwoqNp5Xz7cVn3eWdLRDtk9gHsec3m8VhA9PKymbUpXfhNDcRVAF+p
KQMH0rD6LJbGtCjyJ+QDhq2sxJaF5e8njqdHFYqYCSxU1Hdzb8yOfzMCUFEghgHeRlO+b0WtGzsl
ycPZvcshx7mRGVzLY6CgvbQPo0b/gf4rp6VM2wrRrTRv3bTzbMfyITvm4W6IyS1LDd/SNwKzNTd6
alJxcByhdlIygH07hCZuOfqiuTJQxaNyY+reEQbqJX9qSdlks9kBzic6PA8T51g02RH6kLtepPs+
sa4HEKR4ucOvXVALMNJ9Kwo7KFzy3EfpxtN/dY8gBEUgiysRd/P5HnE4pEXLAaG9ObYvLB+ugUTf
GOuaCXQ4oDyEwA//KCasmthlJQATRUdW/OxGIoIgoRy/Xt6Ma5cGGvSXsAmt9Gh4Oh+ILIGZmdw5
C0d7DGL+YqbIvt6V1m1nSc8hT5etLV9Tl29hcQYSB3gWEFifW+PazNtRADVH7QLscJJBxYldxVl+
xzN6w0AluXGFrNVlF+bL/ywqh42RFvXzFOi2KW3vZCViv9Ca60nO6EoQ/c1Y8z2Rtjc1Elqg0Dz1
nG4ILg96dSFPfoISOhlimudkFuDWaLyRBrHYeGaufx+RqI66hwWU0PmkWpKCCkivcY/xJyP/NZNq
YxLXPDv6VP4zYCgGuqwjaYNVS8QEgbGyuAIR9C9qbpEtqKcbwIKFwBLs20vpxv0AbdMamSHXi86H
tiPWLhn1+ilpximQKQOxJcje71G+KYK2KRwvjW1ISdBhX0GjVKvk76Tos42VU/waWj2AWV7SwcDJ
AimrBr001fImF3kSDtworqoh6+4cPbH8vAflx5zYW2Ifq/aAF4FF4LI/lEKY1vai4WUaxnFQ6V5j
hxRyw/TqU/vx31GdWFGWMzWqaS57WNH132zuPDyULhtQ9ssHA8opb2Q+otQLA020IIpfdPnUyN1l
G+rBfjeyYO4WhQHEux/yy60eN6wYUacfppssKe9NQg8Ogf5q1fcPIyTPdSsKoiR6ROTktYX7cvkH
rA3ynRsLlEz4MSoWruvcBKJwqOHncR/whB5a56GaXi8bWdsQp0aWo38SijgpyagOjfnQmNCTnaRe
PEGjhYREPl82tDoalLAZ3s04eWrw1lsDg5wpi8Omdn7GSfkbrShgF5PhZTPKbfPvoqHIDG4mZKo/
dIXpxTiUSUHjME0SPEliiacqBA8T/UuVD1AMoX9q/ZPPonebJjKkyCYj0v/QboHlKRFRoBDB7J/M
OqbJs0iuzYZ5NWu9wck2NubaTKL0jEQHwjvw9S1/P1mytqSty4c6DgcInzbPafMVHJKXZ1Fx+P+O
aGGMBkuMi/qfcmdn+lCDqR21IkjXu/qXIv3cw2j5voNnEaYL4LKFjPd8CIUezxODwuhjnXIoUD8b
/UaIujKApenRWPoecWGpuy0vip4YrckexbDT9s6Wb1j7PN70aN5c4mtDzb3rbuVMOrfYYy7vb+Un
oRjvswMUJ+SxDAbAjEreOWq00LXSYY8kBpXzN6TFL6/uypl30ekE8BEuAHQIKd4ztUlKp3gAjMry
ovQXsJUG8xr+uaBhGcWZlWUOT7YpZ2NSDFzCfeXFAeLW/zhNtgFUX1kGmEBdH1z5gMSrHIJSi/Dq
BHVIaE9ozaPRDSpwwd/M1f9MKHMleNtV8wgT3LimaMCz/Lg4dFuV4ZUjjWrBOwsUqAlxsM/nilFZ
1RKonMelvDfRp6i+qr9cHsjKXAGCDO8L5lacCDVFpLtRNzeocD52nW82R6hFXv7+yqZiy5WPKgQa
STCK8yGgF9fNpk7DiSvfNDJ4GruupOEP2udCRWwrLDmQXsBwo2UeWOdzO2PuWtxoOHucf3XZQ/61
l592HTBgISWK9wPWhCrulVtu0VjcdR8Lfptc1VvNFR/XYelUW8TQ0FiO57OyoXQ8Fyr0C7iPYP+d
7qwtmssPOwkZC9Qc3wWCIECiJnRHi7hRntTGY1/emG/GcKO7u8sL/WEAsKDj6b+QroECXJUdbMgY
NWRqzceqiUEQAr3c+XNPX4p9hCVeGtKwneBhlSkitnTjJtXNR5F7UlwJd2OrfnwFYIVxzOjSWoUC
nXq9WZLLtoiq+THO+0BAzCaND6Aa9khyXdSTl7n3yfRl0L5za9dEx6jecFsfI8vFvgFtMeRSwbWp
ApKkNYMESSTzo249mY0RxJHlz+PNDAVsEJg/NE0A+lr+2aAc+26BgiLhDWqcjyBMnaCLPjLGR7vY
FeQm6zYczMrOw1eB6sGmXpEc7fOUmKKvpkctD6L+zmyvSfzZsAFDwKUIHClSkSh7K2FJVAyMRiZw
9LnxW6dJoJO3y3tbLXMuWw8WAJLBUKj1ganM4FDv5fUwYnM3HpojISfm4wEzdA9kfqS/7O9Wau+s
UXhTy4+Xba/OH97WIJyAQB8ii3PHBn7hUiuTanykPfsqJ2Q3J/sLbbY46leOLzUQdLkg4TERrSpz
KCbIPQKDNz22tSaxUElzlWf5lsStkoZ5n0dsbWRFsBUW5NX5YBImSCtTMj2+K5p38EXam5ZOvqWB
sGV6ujxzq0M6MbZcTSeRhs2hMF6A2uAxbqHyLAKox255jOX2Okkr/TueJR2MqwcND+p49AZPDkYs
bG72xc2hLm/nh77+XumD1xixLybuiXavtRtx+Oo0LrhFNNuA50ClFJYDMgIoRk6Pcd+mni3t5xHa
YZld+ih1Htpc2/JMyAGoI3WWwA1BORSgcJmrmn2ygkS0lc3zI5m7ZN9G2fQHzNYOhzyy3oBlMwNr
q4s5Tsb8fs6KOiBpngelhbaHDFrEYErqpT9WwMV2djTvkIGbQJMKfe+56AvUiBCxLfzL9VGie93L
adF/4T2FBHWfN8dEGO6OD615b06DHlJQKwZdLt27cnTlMdf5V1q1wzdh0vF3Zgl2tHhCvmaT+Zs4
Q76DwFH6ZMeZ2LUjAFkOvLyvWwPWxi1+Vr0OmWlgNCsR9GVfJF42iug4s0rsCe/KqzoZ7SM3G+l1
vT0HnQ02R5ZM067WrPLFabPEN+vUBAMflSEVo+VRQ9BgkBMEnOOquuvnkoHAx2b7Nu+d60hCKF4v
iyqANCn4rVmqebrQhp1TL+J9siPG3ogICM51Pj05SZo8DVqTPDBzEp5p8j+lqyFbaDX5Qz5a6CpB
QsqPNDAR8QxsZiWwpneCZuauEhkLRmoNQQ09+V3fdP+gFyP1TUvoQeNOegCfCnhILKJbEMlp98Io
tKdWmLccqZ9q3vVTMV6bLBK7hGW2FxcNv7J5Nx0pQnaUY/Q9t52F0sH9bVliDpK0STzQ5/AgTxNt
l2oWpnRIyY71bfYKpZ7ydrQKDUkLiK14pj06+m2XJE9oKKN+bo9RiM7Pn7TMhuOUyUpi6lsGJXnk
B47E7GOvs+LvbGrgZsehetXnxB38rjR57zfN/H1qUqv1C90VD8QlQwBYvvETvLytGQyuwX4kLte+
GwAc7sjQkNQnk+O8GJNR/IwcoT8zty1vNYHdWBvsrdGK7ttM59jD1HzBxph2kejeBBnJlyiL5lvB
p+yHK0rTvaKJ1QWW0492YFqJ62EvGuUReag/sZztp6FFUTzhbAiEO/EjagPStxNpH5DGiZ8KLXUr
j9Vp/xU54/ZnUiXS10iMvEtjDP9ELeqqUKAgQYS3PfdTJya+HHPnjtbDF4eM8U2TgJHooTJ7fkgq
AtrbEcQO0BvhV6MQDTg1O3Ond/Cy8bJJJsspg3GYHiuzlJjn5FdGp/RHwd3+YYGdemhK1F9SFEXt
qwhA/P1AK/vLFGHuPRs1RAAP+vie6AV/zuvqh+FU4ltbGd+zCAifaZgqX5ozJOUH0u4zrNJMRmuP
RRofMLfsG506w4cQmx4kZtkFkNMs99A3c4My075bM/pJg6lroXGW9JWPmBj/acBxyvOOfQUjW+Lp
vSgCDR1oO2fU2h8cJ7PymSP4nVl3PQaKylnnDuhr+emkPyW8MMi/PUnfeG7NngV6jUAfRI9FrvA/
Wn3u2a2THnSRtr47MBnMdlQGVsfSfTeZuV+At8XHM0bfU9nUV7RkZpDx2HlpzVS7lknE/ZxP3C9a
aoKBzmXeMEe5V/FR8+e6BflQ4jTXTT8QP/0/0r6sOVIc2PoXEYEAsbwCtXop3Lbb7X4herqnAbEK
IUD8+u/QN747LqqiCPd98cTExJClLZXKPOdkYbMcnlCgl282ZDsItvM30VvaPzbql/5ksSwsnaYP
jKyALkyaDbupcEsUtSrLxxnWg4yyMjCERJdFnlniGYQhERhx5u7Koq2DVjrj7x7BwV2LR8w/ss6K
g2mk1Pe6Ok/Q7qbsAoX243s4Hj2oaTqA5tqTr8ysRB2gmiTvy4yn/1ANd4+f4TkVmKyddl5r90eT
cbprBs3ZDAXp3wyZyy4Y3YaEWt93u0QN7r6hqRXymvXPaHrh+ixv8xej7LJdm6HM3UNo/64Hgutp
jGUDN66Ne5SW3YARqT/KnNFtoQEcX9q2emKFkKHsXHRgrSY7lG5eR73W2UcNcqj7TmrTJmns/JtI
hnLPlCLBKGgFEKzu3Kmsro+2iHU/RgUBQBU+1f8Ks4CzUwULNb17omSsAhZ7T4lG4hBN03+h2Vrm
Z0MFHGNRvCHHW0JJR0On2Njuwr60sq2uOfAaXjU95kOX+ZpbEz/nHBeDmLIHwV0R4F3U+0YBgkfd
5dAmtOJqI4q6QRVUUHZsuYHfhB9137NObrMulw+TITwo9bjtxkRzvA20bFSArgR1mFJl7ZNEJ9sY
YMsNMH0IkhIiv+P2LTYqZdlmGvEWcrTGCsZMY5smx57ua8s+tACGBqNtoR2SBsH+FJihB97LIrDb
yguEZ/0uPHt6bt2k/dKwptwJE2Yd2dKtG+uV7yX5+LXqCifkQzf5kIjQH+MUuEhTMv2Qe3G3azTR
bFJ4vaPXZcOmKHt72wJVvxVw/Id2lifR2tw+WGiy9CxLOQSaAAILmWvQgxvsHZE7xsZJezucSrTE
0RQYLsHQoIvOaIokBNAJMMK4s+4L5WqguOMPjZ0qUClwSF6NvhDlAKehtLw92t5INoxX+RfBwGIz
BW++tHXRQPNjkq+8RfmLKNd6agXBj67aYtNrffcjlyr1R1dx3yPoVstoN+wqaSRgzGKyfMNLqg0t
ROXnjVcdCiMGPNSs+V1T4U1mKi/bt9jEONJZ92yBn/6T2ZKFfev0eyPzBj82IELGJvmrpqbw0Y+L
+QbBNhvzmtzhyMYBEobGtnHydAc9Mfjuzp32QODjkAGTH7KqM4Ox5JNvToV16Cqtf0QQb1tH1IDU
4KcsZltT2M85S5rj2Eu+qTsde9aewGCPa4hlSt0+NonZb3lJHd/tjfJhAsswsEXjhFpNSzTgQnQF
hV89MMcGIWRSveeVDvCwNVkHZKfiLQceZju4lvR1vXB9VdkCwBsJDFhDvU0z2h76vto/3an/2YLc
9N73MUEomsHlSUPftX3NUFNCEzqVNZCbaxvrjqk0eRBamu3MXNZf80mLA4PKbpcXlRmUwmtDnmQs
1NE5a0v1ut1VaLV0j6gAe1CBozjKVN9CucjboAvPk0xSj/rQ5cmCgrd0l8U1+obVoG2Gar5soAqG
NVUjYogxt76MFgr2Vq6h1wDAdFpg9SCqcqMfwtjOx00sRLavRCqjiRXxvhZSPJYT2gppbWc/4hyp
zciS5FSLXH9sqzqFZK2hbRnRBoDUUTdU6APl+GWhsxDpjGbL8i7uQikd+ayg2VPQOihMeuKILzdE
psOb7Wa9CmrIiH03HSUiwmX+y2q6/Js32cmGMm8KBz39mZOc+LE2FAFiEDOouGcGokcoCwCdsYeu
jrft2ljfoOae+rwXTkgnd9x0MhuDuASDs2+sZMs0CKxAW8zae0R2m0Ij2HR4svmkr99V7YH9Mnrl
yQWtLDSrFAVza1JQZWlcf0T+ZJNYtbZJico2Nk1SPRhIY9CdVamp30Lgv4Ga9xj7Vpq8JZMFWkDX
te8II1K6sVBmjFKL9fcU3a6KI/NY0yCYRdsvFDllyCxIqtHWE49e4vwa2nzwmxqb3oqbdDvKEUEp
IJz72Btw7ZS4BrOitjeK9d0BJC/5PNSA0jlJXb2bRuHco5TRvTidVhyFqKfI1pLM9nNoDNd3bTJR
HeW5mAdMiIkEQMqxkxjhEFJjGgOJtAiuFHQ3grZKBzY1zSMByaQviMwg1xY3xTZFQvW+Gnv3VZIi
bgI2NPI4jgmUcrpYH7gP9ZfsX8g8yMjSQCgoEie/63gPgiPrk8wf3HwMOtB/Ao4IbxfXnbb1WgX3
QDM7gDKXG04GGfZFzdN97Q0itHLne4e98BA3TQf5qrj8OkIP6L5PazRULed8keqz15RJtR1Nuw7l
5JpQ7Ob6i2s0WWQkWgY9uyzFc4jLnakqd2Mkff3aFxyv8KmsAq/J56BHOuiWRL1j2k3Vpk6aN020
YlMxu7yvmGzu0Fuye8CLJ8Gdb/ITLdrx2bF5ctBbhq0izPzAKfuN/4uF6WBKNCLE2aSp6ncemngf
8NziEW84IvuWuOglZQ3xJs2TPipUrfna4LCNaXSFX1p4YpTArr2aMTW2dkv1k4eD/dLpdr1J07gM
KzakYaaXkL4beX+n51O1VXavvmRW2X2xgNWG+7SIXw1SbNs8DlzmHsBh/JrHlhZKhmZSiTHkASur
/tEY8VYScIcBSAFiaxiFtZ3byAem0IddSnsSxl31b5y3Es6i58e6zchjbbgsKHQRjjYULdtp6NH2
y+3uTZJ2P4pKAKibcfMBErsugEIVCXOgx3FVj/kx1es8SLq0Aahc36VE8yGS2/jaZEzHAQW/TRcz
ftQ8mWxNGkN/G9DRLygNAE4FuHo4dm15NwMxtkXDksCdBveeNCwPG+Z5297OcK1DbuLFItUvlnXu
STfh5myvQdgycA1FXbM4qCRzfxgtKVHQjmVodG13ssvKuiOV1x0dqf9rOzUctGzJkY0mNNpHZvlI
yBXbiaLlZ4pKS+BVneXTtlYbW8oMeoquvdHGkewSqks/K1z22zIkcv9mop24nbNjVstymyeDHqAe
mG7EwCYfLlzbiBYXQ0ZFBcRqhyDUQwtLkMvaqCZ02mvKcv00b9wQSp9akHtpcUA7eno3umnjx0OT
+gCsN+8dhwwCCMzxYTLAopv0Yjp6hsp/oDObvXVbMt5D3P63Ynnxapka5pLmXwdPaNtaxj+lEOVz
a7ImAnoR3SxHw4hqw+l9hKPJpjfsaodAPAlmHdcQ+ZEhBCHK9AnW5yAzDd0lba4dZQJJPx+ZE/1R
R5YykN3QhQWpHlMykEMM/tom8ZR2sjokJWxm1XfIQNcPvcWGpzLTxlfakeepK9HKs9FL7zn2rJPZ
69orpGoI2gYWNUT8mJdGaT68e2k6PtSgegTMin97VS7vwPwbj0bPq4OFKyvI0nHwazQ9M9GRcJgl
P0sR1JgcDeal7hzsOBnCnDG0lahYE1SZ7vqDaJMgzmhzZ3Ki7/pKdwPeuP22TOM84Cb9aqL4s5+y
ovoNCTTqT6qbn1xpsclp0uMp1vKT3UEVqDO8ifp1Q6YvNhrKHWxJWICIV985Tvm7LXJv3xs8D8fE
RlyWCfOOQ9N5W2rkPm2GMnCTRo+42c9T6KhD52leCHm/HyX4CrsCj68tawuJpIKZBwVBAqqqNETc
eIHRIzAN42sNtNk2nnS8KEdWfss1rX0DatU+2jgbO9T0uF9zrz9piKf8LI+T0OUc6a2+JHu0WJ8e
caVyv89K+4lnaDaHl2t8l7uusSmbUdtbnVNwfzBEiujCSbd60tYIA4rOz5rS21RIfvqJ5P+6meR+
gSO+15Bn2qAJBlQWxlbbTE3TPCFgnnwNiCSf69hRiUcH32hH8uCCx3Cflm329ZOZ0jm55/0h+BMy
A/7PM6XtONh08twpAt7ZNu6neiVPei15OHdBwJfBToZu3fn3K5EIG5CZKerk48gOqbFSY1j5vrUo
Mg5omemSDN/3TkUcjGsw54sUPKbHQ90J4mrgF10QVEbHxR03xlM01AUyhUdT3yq2hnW7NoaPRhYF
TEFLOtg9jORpkGv+mtje2ucXS+ABNCbGDp93kHKsn3jy/vkt5M0FHiDayQySPl9i5XBl58g+RaX4
Hgnzx6e/DhoDSF5QDHVnWuP51+N26LS2t/UI4pHfDaSHkAH7bHURHN45jY8iC2rJsHJuAi2mh7wR
DY1ivTyhBIS8ujJ/3x7GlY0EG8AkoL6Ct8iSY4oKgmcCLUgjSGwTEbUVMhUvt03Y+JlnFYl5GCYo
ptAUA6rKnf/7h6KHtGoLTV5rGknckVBpeqZFjxx98d0Bt3Wl5n4JqpoFQWbaB8iMSL4t3IZCopFP
TUVxQY77vOyPUyyfwBh9MUTyU1cS6cjPNrCdmdYzMBKC2LAJ7sz58PRGG11mcRrVCfOLY5r8uj19
8zFYTh/K4zjjgAkBrrDYBYWRI56pYicyql8T2vdlykcu1R9x8HWCLNCaRMySQQHcwtxdHnKuc1V+
Fv85HxBtPK+oUt2Oqt4hG27E4HHb7ZHGSA/X6SbPeqRsq5fR1DZD1cTB7eFe8QqAEuH1jkkF/mNZ
tEdWt9NsnOcIEI1ADUdmf7Idyv+M74OFhV/ocaenAzPsKAFqqcSWdP5iw0OHbK5OoQ0q0BPnE1gj
WHaRTcKOQGNn1FgGCxUciPMn8pPN6+ZiH2gfmK4/jVdQMz+3pAji/sGRZiSQQkuVryGPe3s5riEQ
wCFECRtoZAeMxcVuAL2z1TveGtGEklkid2UVVe3gg1Q4NXxLS/GmdeU3PbZ2wqt2KfJ51vjv7d9w
sSVQ6oYbB/oOEFeTLmOBXOcUz1hPRWDSBHla3k+mWCknXjWB9jVg24MJDyzh+UQ2eIshl2CqaBDN
b72Nj07p7m6P4sINzqP4YGJRzgbSiCVFa6go736QCqpF1WmsCj+l29t21oayuLXx/nDdOoYd0Mfx
dM4QeK842WsWED7PXSUJqlRLaZ8UwAcIPWSwMKcCE3DswexeZStcKWRDsxjHaFZywz279KuKW5yX
xhC1wkkqYM3Qy5qPrYsXvyeEX6Up3xesLu7UaGSvtZ25W3Oo/rk9mVfK2pAmm4UkwCczoIRyvi9K
LakYWOuAOiAH4oDl6RoIfC3mm0QEff7J7ifzebZMWJk5i394XefmQBs3HGmbQ0ShPwyp81GiVRty
+EK+WWs6ZBf3ymwL4DHQJFxszOXBdlq0RiD1OETjqH81aLJtbbv1KQpVCDMU8+lQhZld/CTTWvu2
q5bBjQcmC9HrBSx4sMymBUFziCQahA/SQVNPEtjVIYbaUf8khiqINb65vZAXgQFGCxLFDChCC6wL
OkHaUxtlJXeILEhDhZUqH22olKc1BArdDpwXODO0jzY+qfb+Z0EpZKLgpaG+jW10vqCWEBJKFx70
NHEHlPYuNRKfaQbetSTEv9af7O/2x94MzJmJ3wh/lrFW4Y14STsm9ivYZyWygmuYuot4EfMIlD+K
bTO8ERX18wGhYEUr2dc4+3hUux6ELzokjrtPRwGzGdTZcP8D/wuxvHMzOAKAWxhijCbLCceJniAy
f7i9I654MZiA/wJofCbVLvxxqjTUONp+jPKmlk/KRSYZ75Hk+baVa/sOosuobUJ9H2ichZXSi1tK
tXqMsCVRAt3Tdq6nHRspA0n3Y/9+29yVS8b6aG7h/DupepXFfIxICgjH+K9rvCjP3k7s52078/yf
BaVYH0gkAniKGJtckNek3nhpQqsxQmrrC40bOGH1zhrrqyMI+p1lgdc7jyUw1cFtu5fB6WzYgko2
rgUQuJcHqi76okBHYBVl6CxJYg2ZIL6hVCBT94t7rzVi08T8x1rjCV3b9mACINQCHeASB6lpHu1E
RgBJnF4JXi20/d2sKb5cC7XQFgBbEUhLbPklItbWM9Qvh2mMEv1E4YENkQVacZKxHWSO8Mn0ZFd7
U39Ijd/acPg8FwquGF4Zfy08liE/d37mrKFuCzPTjYhXUGhF0jfJ0v3t5bty5s5MzNP84SnodnzO
W09G5JYCnMOdZjzdNnDlvj4zsIjjWsssJE0xBsJQOjK3qTwM4EUz9i6NldDg6lhMAl1uXGN4ni1c
FBT0DJOhMhg59k87/rGGS1z5vLFIII25N7mqKvB5vzGYPxVr6ZcrWxokV7wdZv+HZ8QisM96C2Us
8McjrwV0mCtJXjlQQsd8IHSFYEHmby3chYNOzojhod8BjbCFLVWLaiK1PgHS7/kke7fM+0nLtmn9
1Up/udNcM+N7F8A2ayWFcsX9nhk2zjcco7mZjFROUcuSZ8CKN6n5Fg9RZwg0l9vLYuUZcc09wR7o
C9gYQIQvmXiNBnEoXogpaozkHzvX/2nQDAOVLJQe0sTPWLUDWfvnFPN7swfe5fbmv7Jl5g4pyBiB
SYRePYsdKb2GuqUEBtMAWwbyZyt3y8rnl3JhfZVnKjXweWQNkJLedO7vv/j9CPnx3gQiF4/N88VK
RCaYO0gVlQl6xo46Iu7EXROSmT+y3IogTPx/I+biXHW9znRv4ACqxjAAIPOXKqevyNr/GlOUO3T9
XfMm5lfuuLs9umvnDYIxyOPZWKMLBY+2RfGAxAxQevHNRozd7VBMvW3iyu0/a9L8r4l5BT+4V0vY
9tiLcooyJ7R+tAQ663tBV/b41W0AIj4cBwSfEGWeGxGkNEwxwYg5hVShqfjKPF0fxH/fXxzZWGl6
Q6FbFA3Ntvd2CdkOUHRfy9pdX43/rJiLUXSuklUPKybf6KaffTPXxnHVwp8Adm69c5FZrW0Frnj6
570P+Hrhpt8LQzySlm5uL/qKnaUulpumwpq4UhHFO26EeF+COrZPUxH9jR282QC1di6FVeJKAN8n
Acen9UMF4LSIAFC5beLq1nL/M7GIXr2kdSArChMJkE4ir3261prt6uZC2AhCveEhgl1sXg3Ah1ow
G0kYhI/VYACzY4fosj0Y7V+MBY4YqVQDHQzh0M43WA5OtFKaheIJ0qeA3q18/tqqf/z84l1R4NHq
lYC1Am/vhMa/PQC51l94k1nkCrOE8AZFiPMRQIbWzBSr9SjlYdYEyQEQFHvtXX5tyefSABKZaFAN
/uu5EafXJlYL1MncCRglvWt85tLX29vq2qIj8wbmJdKxSDcs5sot4jhLSKJHrjNsPNbuWVz7mUc2
LtvetnRtNLj5EcUjb+XheXQ+GqBnkYDQFEpardvvCHpWhQnyjStystesQG0FdF4H7WUv+q3paEVt
axmiqUFstQ0ASLcHcW26sBaEglGN2utS6cEuAY6IJzpFygRwNOFB4TgbWe/tbiUsvLaHkZRBI1E8
I11Ums5nyxAVtdA1Z4xQ0vf7/EcFhE9Vrjw5Vows3SPwx8KUzWykhl4yf+stJEXW0hVXjeDZNLOx
0L52ucMQq1c9QpURK9IGpfYbtny+Rlu7uuwI8JB4Rer1gnZlIF/HwNQbIxcg4aOYGmMXJ/L37cWf
z8IyPMJq/K+RxQ6OuRPL1sZDt8yReuTvFUAHjfmOlfHqvzGF+ikELFE/u3iADFZfepMD2D8bFbqe
6e2dp5Gnvp4e0OL0tQUG+vbQrs6fB8YYFH6gQ7Z0NU3RWm3OLTCjaOO7BA9Dc8UpXz05/1lYKgPn
yAIKkPFV5Dk7poUTpHwADFwLwMjV3Ybc3izailh7qc4do81301mYuCpV0FV2HwZb+UUh3pK26O5i
yYGkQcEEmePS/aZJtKEvAYHwy3F0d9KToNf0IXNKuRK4XXtrQWJrxiMgNwNFhvPj3KN7Xq5JlAWa
sv2nJNkDbWQaaE6XBR3KYb6Hxhc7XpWff4dDFu8/s4sdq5JmAMomVVFLhwCwxM0qa++P1u7yUNCZ
Zol9g5Len1ffh7ja8TLppeDZYGTxgIwngGqVcsstgm37TldE3KFZhPcI5DuoFhnwMWOllRtW5iDH
o6PjLjFqHmjSYu+3d/S1jTCzZFFVn9/xy0IMnSBwiWYEOEHDXfpN8lBPN39hAcoOECmBpjYyfedr
mqWgtGVQlYkIQKi52wLo+1qLNTTLtXODxqEUeS+Q+cB1PrfCXSDJew8+uhhJWE3dEcle0YFv8cmm
FHN6HLmO/wwt9kriVlXXMxiKFYAbeh0CG3UayxGCMp71dnvqrh2HWegYOUqkhyDrfz6oIUsm+GuU
FCtNezAGdD/ytB204Z44Qd2oGNibrmffb9u8NpHzOoHGCmbCRdo84X0auy0okUV8qi3ok+o+VMnR
R/22mWvkY4Qt/2tneanqnmJGqxC15WhaWoOIJIBI89BLWc+/OsWdWSPDggPPjn2hH5puTXP42tR+
NL+I4kvF4xgguikCalWooJ3eanEkNCwNX3dW4odrtwbuQ0wm7nZwWxd7M8tHntnSwEOxhfZIY3U+
Xo7ZyoReHRAqcVCtB9AHeKXzveKyzKm9BOuGt1e/MzVtujd5Egex2SF9lBfOhllD/izKdE015Kpl
BC4I9Tz8WQb5ZgGWnUUxla3Yt0YXtKgbTMZLRix02o2IsxK6XgkvEOk7qG+iHDY/K84H2s5CUTIG
5otqT3jcl2rbtHeYV/vT4hvu3IgYkRj4yLOwzuL0WZ09Cugl6BFYD8HU/gINoku/3j4GV7YGaNbY
FpASAGZg2YFL6ETlCkjkqJ5e4mlLh8NffB/89znUx0tyqeLc1ElJ+pGTSKAViPK56//fvj97kw/X
mt5OSSXNgkSGx4KcjD56JvyFBSg2wg0izMcNtbCA/EdZKFOP9DT30Tz+s+1lZofuQh8OyhhoxTcX
Tc4NNK4YytJ0SOQ+KGb6GphPt0cwf2Bx9WOrzp/G3T+3sj030Ol9IWKrNyKryJ1QeuUhZhRsXXln
jnTf0i4P2sGbwIXMv922fMWXQ/cIqLK5woaS9WJo6EKsV9oMj5xARRgC+6vmbfrqy98YAa4MXZVR
cVoWQc08JswZUz0qdIk+K0odZKzHQepNr7ZZrgSIV0cE0Wf058CxvHglWYNnaDqQZZEU9hdIuT/P
TEJfK9lJuWtKC1f8Gorg/9ma//uHva0JMFuNMcebv/9eFN9J+4TGOcCJQLGihNbZ7Vm8Eoeh1SAS
1lAlwr27VMoxncp1WgdI054DcmMYPjTK/T79ZPOpP5sdpTmgWSEYN7eQPx+TAW6IE08oLlRmF3ge
iOWfT+0iqYAGvoCDzP5ssdnbxAIXHkLg0cwVoHdsXOtOc81jfjSw8DimPQFW0JlTZPGtPRy7fz+/
DnjYwdNgihzohZ1P0NgOTqdilLTYu9KPrhnFa71frg4AqoAEexgl6GXy23OGFH3NUE9yy19N5dNi
rV/W5QUJMRd0tJ4Fi/HPpc8nRlwwSAo5J5qBKpAcE+9bBiq3mY7h+GltO4CMYAzKvRb0di68c12B
K0kyZZ9qcszusvjTu+n884sjmA1Q2ZgqfL66d0HlXouZrpTLZ6V6ZNmAQEOxbXm5eI2ywfru6An0
nrSFfsR0kkkCZvWB0ENj6KHd/SIzd1q7IyCWkvHls7vt3P5ifJ5SNehzAz1p3isHt7nNjrIkn3Yt
MALEzVzXA35pCWjuvaHiU45BkuwLl6Bnln7uPN0eyB+o1/klN6Mqwc0CHguRxhIKVk8AWzCEwCfk
5vm27Ut7AK7PpM+pzNgbZhn017r84inRfZWNYSIQbbLU1woSB1PRgIjfeeJuNJz2EcBaVB+nmGVv
UpPurrNGeWdlaRJ1lSwPE0vKHU3afNeYgLjpCogDEMWNbo9QRKiQVmo8jogd9wle/L4AHuKARrHF
j55nyRMqTyNq+S55g5669pYoCsVElTZRn0IyU7ZT4cd2AbJCMuV+hZ7f6JmknHDIJal2uHh60Num
5pGB6wgos2W+jsx77urudzZohq+legHG3JR10xZ5sPTQKpW811CEvmuVKw/ohpoB69Rz+/cILNm/
haG08PZKXF4kc45Bh5NHhg/6v4s736nAttJLitXmpwKsUZC5Py0IiUP/wcTy6WaKuK3SBia8rcxB
l9reHsE1/4V8xNzsDO22LwKKusZMjjKxT7o+bDNtP/F/m7LzrfiYgIV429alM56H8p+txQEceWcV
SQtbqnd3CWSbbGPlXXbFAhASkF5Dng1B4LJcROqkMjlu/hPpt82GrglpXQZEiIrh5WcTCB+WqpBO
0iBdmBC0TRmfJZ5AnM4on721lsW5NgzoryKChQTlrKx4fi8KliVcI717yvTv/V3lfru9DteGgXGA
fYxI+bLVJ9L7WpMmnn0i0Ht9Gt0J8h2QbH+ZCnN4pL1erGhNGQZ+77m/Qr8jXI6AcgJdD7zF+Xhi
KZN+KtoKKCnOn4ZGHYgLhvSmzfIJ6kWuDvWm6t3Vm3wzTLl4dDpoKLGqSv24g0yZniFdIFzhPddw
Ue7GtQu+Va1VYfJdJzAbI/+BjgvG0yx9ENRaLV9uT9jlMZ89OmSygEKYqyyL358UpOu1cipPEA3Q
Z215Yfrtp4sraMIHp458AqJFQA7O5yhFrG2B0MlOjs6DCUA5YY9Qkwhvj+RyZ81WkItBPHQlXKna
tDaYdNhJ6++IlwbD9HmXCAsISVG4AwXhgtGTJokaLb3KT2ap+9QB8V+X/jD+/vw4TAqpRWBb5zfl
MnKsFUXxri5OKgvqJ7Wmuzwv6GLD4oD89/l5Gj+8RhjphnSg+HxM36dso3X3ENN44t2OdTvCP+0W
LbSPRUQHr4XE1XLlUU1xlD5idxlV8eCA3A0hts/OFjRsHeSbUbaFUP2SmAapTYe5XS1OjYGOX7u6
3t/+/uyPzqcL38cTxAMUERDd5fnILD3NPJOJEzEEe+h1N33RtT495tRu7624Hw6mpjv+mA5r/LHL
/Txbnsv1NhoIXGgOplZjiKLj4tT96gufvd4e19rXF35YVznUOVgrTpxlgd0d+r/Ih6AUAp4Jwgc0
4cTf843m5QU0LODyTiP0CpTPzLV49NoQ4LKwKsgWYqYWB8VMiFURC0uv2kctvtfN1RWYX7GLxUfv
J4r8ADr6YhsvhkCkAc0FNzFOHWxtkmqgQdxCjSnQi9Lx9skksxe88+oA/F0raDS8MgKv6zle3TE6
n8I3UO1HHXvomajHbYCT/YodQ9BENul10EZsudVQR33Ke8MN0zp1t9wrNIhBqCJExYEFo2k8J0NH
H92YanuWVkDuQat9eh09W9k+qY1kL8ALaaAk50BKsWbT3WDw4bXscIcPdjYAWiI0RwtEq6uwahvn
0y+r2ena8Oq4BZ0LgVQDZwE9Q1LjlBohN6Ed/2kPcv79+f794K6ythmEsOclUM+l9WbRH7fPwWWQ
eP79xSbqesKq0tLIaSgyPRraTjwQICYguqj3JsjqqZE9Qlicf9ptYUOhYRtuEXThueDT6jw1pOoU
j+R0cNiLy1eu3Muzcf79xbRxt5VxI/H9HnRdAvcxrvjFK/BSWMCxRgwzZ5uW2QGRJuMwQoEb8OYv
BdAZdIRwHmQcCii+aQ88LdAB8l1VZXh7vf6AjT+cSSQI0HYPhtER2oMQ/vJMNnlSJgQiIU8xSaE/
UKIRdaMgClhnttL8MVbDI8lrd8Ol/s76vAys2H7SU4bfY/YAYkPz4MDRpSIsK/cZb9A8NGUC1bNy
6u76RL46BXTLbv/mZY3q4jfPUeuHTUwgI0FJSaunxmqgoKW9eV16F3PyhlbF29bsgwodXD1r3Lsl
vQciKJCTcbj9GxYb4uInLGIw5cU5GlVg2vTpXdOOJoT5/m8GFhcK7dNRT+cxyq9Q0uL5yucXcer/
/H4EkXiQzhtgWZfFJVB2DVRanmpeQbXpoSm/SNj5izF8MDJP4od1ahm6KGY6jEBHUNlgsa5s3rVB
LO6TDEp3opgHMav6TaGCWuFao+aFP7uYp8VWgxKn67JBr57K4TuTB4vwjeT3VlpvDW0NV7hMe10Y
W2wqFzAKw2tNjEd9F9pdTBuIM3ytkKstu9faO0ECdius373ubLP6G0u2t5drHsuFK/iwXIstNxq1
VegxzA/Ud0wwMI9FHk7Diiu9amVOSoIsAC3jZYQ5FHXMi8GtnqYiQJc20uxyieh/c3ssV7cGAK24
QZEzvqCA2bGWIFmB4yPKjUG2Ht/Wa7rIV13ABxOL6ZqmGhp1rl09QZ4z7989Z+UtfG2i3Bn0jRtt
jvYXT0lIDgmeElGj3eHJGndA/oy7lq1cnNf2N6RYTFQ38JhHR6bzIwoxowQVJAyicU/9dBcbYNTU
X4vkZYRMz+0lmedjub1QQ0F5yJ2TLsvHiyUNs7Jyr35yILWY1Amut5dkOAr1s+72JV3BS/z55Rfm
bPAlUO2AAN1SX59PyBgkFnZzEXe9bw8NlFVZRds9flvjFyM0B1Mq82BC8gDyZa4IAWQcduUAJZxY
04q9B5kXaB7iSnGHMj3apiy2OXWLAHi3ItDSBmJzUufNi2jo8EzQZHUDRWHnUVBefdEFf6GM5xtL
dP9QVcgXNNhyXirbZmFluONhJJkDhVVRcZ/XLrTTINn7s81Yh85tPN4pOwaNqkMWoW2m6gVkabFW
j7jcv+6MfMAWgzwnitCLUM2E9GeiWtS4q/FrXL4DG7ri/i/P4LmBhfsHeMRtpgwGXLWD2kwIhUa9
W2tedt0ILjLgcpFCsBeRGZTQysnuPD1SVhXyqQsm7YslVi6ay6MIPANwWHOLNPBvl1VAtHiyO0OT
/AmrEpj2g6pehfcaW/XKEblcEoMgIwn9McACAAKcB/vhwtSNLu01bIKn2g1KO1D9yvcvJ+v8+/M4
P3x/apz/R9qX9saNK13/IgGiFkr6KvVmu23LThw7+SJkGy2URO3br38Pc+97p5stNNF5MJgZYIJR
NbdiserUOV0ylfi+SOS7O2/aeqUCBrI6BDxg4LigOo/Kw7mJyYYKoeZF6UvSOZsWPWEJV/jFtUFA
+kOUTXC2L6BxBa30xKrL9KV2H9JsX5YbViheYSoTkmsfYo2BWqpIX4Y+MDg4DPFYVRyOtXk6HYXk
3Wen1DszwShou+sKEHptrntbxfddqaLMoS9ocgpRPyv/Jy4KcOwqImDFHMn3+OTMtAFjbYqU2jut
/hmaJtBVSXqVDelwu3VlG04OG30d6DM41+4tVQxJVs427lYcuf+QrchnbgY3bKXVWvLicLC/kyqA
Ei4EdzLIP0ZvhWkEnXkHPvc++d3TX5r3u0wPSb9jTbu7vmDrY/33d0hn0zOHNgKFZ/KyGJve2LnJ
hg5/YQINrXjngT/gEvKpIVkyV12WvoCx3KT7IfrUqLpw1kZxakI6/k4zDA5jSYp3RaCDmrA7KHU6
1xbs1IT4CSdOLEqsttFA2fiSOh+k2GrlwakDau+vL8fa+Tm1Ii0HbgMSa0WMuYrQgH6oVWoeqxMF
pAeqHNBAubh9U3uZM6jBJi9cvwPtawV+R7L9iyGcmJDWwkQid2hzAzu7A79i4JaHv/g+5KksxI3A
EFtSANFqhNVdSpOXmPqaDoZtxW21utAn35d+v2dWPUc6LHnpvScUx7PyyQU9Vfo3h+LEirSdIAhi
p01kJy92vjOyBwaP76qq8NiR56Eoot0TE9JeGmeQbDWFg4X4gHab6waAz5ajwoi4MK4ZkR6Po5sD
Xl1itsak3NWdDl4qkLva33tr2zsvYLPL+ev/bf2lW9KeEpIA75K8TPMOHOKZyjWvHsGTaZOuyMFE
YyKdxPehUG6G9EblPjy3z5ZFrpdraem5qYPvgzaz/Z2rGH8UP9+WnlZmlzlNk2FBFsOvP+iP/9Pk
29LVaLDOdOFrk5euu7frnZKOY/XwgTMLLW8o1wDWd+5lu7F1nRkKjS+ou9o1uOmeUtAqm+9/MYoT
K9IWmsbEGY0GXpC5gV2AaXtz/furXvbk+9IWasHlxmNHT17a5W4Is+JuGhVOVjFPcpzVcyOy2hEj
GAFLQ0kZmjrj7yr6uHkcKAugHwSpWiJyDuerUXcM0PIpjl867tdTUFX7qVPwKaxsV4hfm8gHIheA
Z6G0FIDipFaV9Bq65yPfc37V+qTwtCtTZbjQ+sBfsHMhUatbkc7wPonCaTQ3M3vwsk/OeChATnt9
ssQvlTzhmR0x0pMAgZiaO6AIEYW59g1lTohovBge31DouUz1N4MrJk6chGvmpAvEcOMJ0g0wp5sf
RRZGyX4uvjLrCH1TxYV4uZsFhhMlNPRhgeNYhthHIE1bZhbpoU0PEFVwyieQ2F+fu8tdIEwgbYac
wErSicZ4NYCgiYSlETixte0SVYSosCDD9xc3z9rij4X0q5DgUKXl1iYJSBWAViByhQyjtBykg/pL
WU4knGMKHJT9WhXzQePD/vpEXa46Gs0tgdlFhhF4ZOlEVhk6K4DeIyEHcw/EmvZaU/0iUb0dAYus
215xdlZHBfYHD91aIG+TyzRLNc3F3GJUhTbc22nku6UOfYyf1wd1eXKQsdEBJ0JzBSQA5bcQuPUB
IE4QKzTJ9JDV42vrNDkyZMvPMbIfymX55Ca3pzlhE0V5sVZ4mMhdOEkyeE025mgkKEClvrDi+wzv
A72pQ2OyVOEa1jYfsJD/yxZJISszzcbOeEJCr73rlmdESNcncPX7QNwDng561YveFJsOgN0i8RUy
61Oa/sxRmLhuYG0fgEHVwNlEF9gF1QioVWogsWx07qcQl3CjhO6hIwuqu8Gkii23OhaRGwYXCGAf
cgRQj2NFBg1zZdF2gwJ8YJt/M1snFqQrB9rfRrzULrabXn1KMv4JpVVVllPu8MRlg/0FiSkQmqCs
ftGBaOrjyLTOwYxR6HxbGW6ARD+CZ/1NS0zfIYsVxE37my9okUmSFJKA/BBVxG8zzad1tb2+fpd3
IHquCAAcBprB0MknuQ0j7Qe9n9B0YptB/UVDAxAJ6+UvVs4W7J1olLJAXyXtcn2enaGPbBJmZlIc
3AnKeHXlqFoj1vaHDUi+4CpABkXuWWAehLV1dEqFKXTG4s+4cv9ie5wakObKraJhgLsioZMd0+nh
Rozpn41x+nnjPExoLDtmzbyQcImAS9jwm0NbrPTJ9EiLUC+DPYAXi4SacxiqO64rvr+6k4AyhMQh
SL5NORjoq6lkRW8RSOsFXb1vvWePHCGMc32/ri7yiRVpkqK6QAtsacJh1tmG9Onmn+vfX6nlgyIC
TYoI/MCAelnl0uwMMQewImnxbpNPJWWQPQkT48lI+bGB7K3dRZshnyBX9DyMijzv2ujA/Ae6UgD4
gEmTYgXeLdCPRo9y6LpgRI3LzeH66NaCBAdOB22WDkD+co4UEpm8ygmaP9nEo9S3dbcJbI31XyYE
KLvB0Ms7G/pSioB0bWfAXaPf2gPw+AKDWmakb3vAqsKxBAqt5/nyaLeofvHO7u9R7OsVNcQ1e6In
E/VD0K9esD2kM0vMJm51+DK6Lzr30EK9jO6ySDGba6t1akfai/MM/DyfazGu6GNhzQHqL19uXzDR
OoPFggzURQBUQ1dy8QhYXqKZ7+0kewRfCnRQh+kxN+wH6JHdnuPClJ0YFHN78lbJE5Ilrg6DZfth
D/ec1ptq/jxY41/4UrSrA9sMrhy0VcreyNCienR0HQRyVdB7gb7wzfWpW1sdgHkRXaGyD/Co+POT
kZjLXKHgNyPPlEKCpoK20O3VKwQ2ECDG2xT6YiAMP7cArdI0thexr8cK/dNhRQlEH39cH8ZKgHVq
RL7V5rxrnCyBET6ibRYxMpRtHQAUDGP3N4ZEx58A2160Z2dQoGWFKL963aHVfkXdQzN+vm5iZUlw
MyPXDzwZ6Kp0Kb5irEhTR2NmWFgfsfcbULLr3185+HhkgSQTjy20GMlXECfd0mgaGugz/ti0H0O9
Z4kNHerX62ZWlgThEqglBdsyrjtp7w51TfiMxvkwhTYOpKI+oJvxFxbQCWyg/88QgdP5zoLikD0j
VwQmgKnapsX42E3Rtm5Ufb9rAxFgd/CYAuOJS+HcTEUay51d3HWL9qgv0O9csqCpFOXRlUVHYzGA
XShRACUuv3/5VC5mt+BOi/iTPj/lv2+fKhMUWKhZQAML3d/nY6CaBz1aF933OTTyIJMSFpX3tkS6
wtevThWuL/AWgJwFxs7NzNAgdqd+xNYajP2sDTtWdR9pwhTV6rXwA8QLtksMdONDEUeKMQFNZQ0t
Y/hfz4uEguYcmHl6B9TGjkGl1O+y5FDGECqqlmPZ8J9gimj9Hoyj12d1JVDAz8AOxIzi5SjD4iea
QPDcy8DuMUy7MYfksV186TP6bkYJ0vfzx3VzMmuriH2B9cHZRe0GBDByg+WAvosoHzqQNaCrb7dU
JPvVN94A7XNP3yT1NGxnD/isiWr5R9M7dMMja2x8DuXjv/AhyKIISjW0s1w0KMaN26ABAL8kTiYf
bXn+HHlBXKC/T9UTK0Ns/zNo0zTB1QRDF+T0s10kdQtd5tCgvH9MYvbOtCmGvCLrk31OOX/KNZPe
643VBl1E3U2vOX/x5MXBx5MasC5A+WVfRqMcsrs9+pinNtmabvXSmc7NADus7YkJ6SIuR7RDtSY6
sZES8On0aHnapokhOBirAItrrkY8P8DxhS4hwIjPD2myeJBWJvkSQhc0nvz8RtbbPwuG4AirhYMB
libpcLJxQaJqAf/lGAzxk6Mr4mRx/Z0nbqEkLDjdwOyGVkP5mexleCMPBjiWSF4BFfYtzfVtTT4V
cYwW2VfoFVw/dGu3JbyZmCf0BQJVdz5bkJZLvDJq5vDBcN53oO55v/376Oa14UBQk0UT2vn3+9pC
/Y91c4iO225Dk6fFeEpVTaArS47dZeCGgQcRSbtzI3jETU49zHYIwpzoc9a8XR/D+ucFaQWuesRh
8hxZcU819ERD4eRbad+lSNlfN7Cy5vj9/xoQf34SpZZmqzV5CQNwBfvGaDCKYeO5nw172E4gRByM
eHPd4uqQ0M2OJjpXlNOMc4sJc8dZT3MbOdVtGu8LxXW/clEig2ZDPEqcerwzzz/fjUNTtk3nQKMK
euLB8FJmfzGAUwvSlLGhGmhrt05YLr8YijWp6SgWRTUG6bLv0xiEkW3jhH20JWSrN5tWcTbWLQB9
Ckp3/OWIRTpZdjMybY6suhMm7T1Ss5wdDRVR5MrxxkL8a0L8hBMTWlnrc4vMG+CUnl9owhta7Fv5
dvtuOrUifsWJFTt3jaVZMJBUPzj53lChIcR2kXwihBOhEEBAdA50ivR9j/ISqNPcCe3kO+X3oMqu
0u/W12a5HZ+GagaqCUhUiHKD3IBAShDuuCV3wiX/2mq/ver2pMTZ96UVr+qeUPhbJ4zcIRj1bQsw
ZWT9qmbFbbs+Yf+OQ1r2roVE0TBgHCPZD9YhSiCbvIt+eP32+sKvbi/cHcREU6Z1AZuH1ok2I+FD
Q83+kaP/zH1mVnBjF6O4cDFp/xqRfFUd9UZpuREN9c59TwrjAMrQ79fHIebjcoP9a0J6zGWzoafm
qFEwUzlf64Ht4nKY0Wekaqhac7u4DcEFLRQ3IC52flAmHkNdCewBocb9ud7EKsrRlXGA7xM5LxAb
I6KUHyj1AkXcaR5ApObt7eKu/+WoKARWRoBymKBiR2EMLcbSVWtY7dCNoAMMewiK/0xTxYZaGwA4
k4mLvw0gCqSLg9a6B4VYGzdhBWB8VgdJA+WCz9dX+3IMHizg5oMvEVSW0hgoeKF0SAEbYTsFs+l7
w931718OQjAwCmlGwf14gYtYoAgPeTCkp1t0dwJasOUG28cJvfmQwwzkQAR9LiJduUbpAqfPG6IZ
4TwBf6HtqPNSkGPH9ob+dn1Al8f83JKY0BP/nnRUZ7yBJW365NX3BYDaBGBK6Pxet3MZB53bERN7
YqeimVbw3IOaCghhLPO5r3O/6sLJLDdNc+xuR8mgvwT1coTZJnazfFpcr7FisKwZoePE2AWQzI4f
IUHpG8vr9XGtbbgTQ3KKhc9V7urCUASV5Kn/1gAId93CpcMHPAasSugpEogceUuP6M8FSW5tgzG2
3iwWg5hPNv6oOrZLB/bDWMaP6/ZWRgTcD1K34pVyKeamgSxy6Mk0hc7o/MopXI2T3VwGET4GyhUo
kSKBL5ODEZNbIFWzpjCzX5OdlSjWZOWQEgRGVDx8EKSa0l7rIHRrJDE+77yz/tgkjzlTrMnqHJ1Y
kKIW2+mLqYjAnx0x5vfdp1kV3K0ZgBaz8PP4F/zZ+XHRE9dJTaMEHS8U7quO+kN8ow4V7l4kBU5M
SEFwEbt0QjMmNFgQOXbLZkR+MB8V2ZaVxA+sQBibIj8IHjV5qWM+m8bQYzcN7R0E4kvTL+s9jfex
FuA42vMWoglUVeRYmT3U1yA1CtgXHo2GdNXEQ1OwpuuQ6jbGwG17tA7ffg/AAhLpKHsDXCbj4yJr
bklvQtCgjH+4SQmc12Zg++sHcSV/BOEuJG8hLCfyn65xvgny3IzyfkCtpqoeZ3veMbRo6SX19fwu
7h9jfp8PxV3Fbw5kYRX1DqTvBbOMnM9FotdNJgNJ9pZBCHYZfo61tdVL6xuIaG5Og8MUesIQkaNC
hGz4+QCN1C6I3nMkXb1DOfweyZN2I7Gq2OVnJqSTmrEKvTV9jXxrp23YOD+2LVPshbXdBhYA/H7c
2HhwSzFHrRWkZlqK3GY2xKAF654MXcXfunJ9IrAEMw7qNohv5FJUUo7mIvSoQ230doWXPxe1G9AC
hJR1tIkIVLDTtla40dVxoXiAtAjaVS6OLtMyPPNLrI7Zxb6NDOWv6/t7xU1jMyFxJIgn8JSQfByn
7pDSKppDnj7qNYMMdeYP6e1XDXg/8HGEtYAwyo4UkhAua2Ok9HLQCWXNEhSqh9LKNJ1ZkPzo3C5a
NhBYwIq4X3tVF6v438/fL4L7zEPfBlI6kD2TNnCF9hqjsbUuTOz6nhep5WeEgzh+fqoz48mNa+oz
YkGDRJXoWRsXug+RC0WnEohIJSdaT0nDk77sEUKNQZtEwXg7NglDw4MC4FnEAXAC58ffjOhs9XPS
h1o3+nZ7nLX9NPqmt72+z9buIMHpK1jMUSeGrzm3w3UNoAgNdkxQAPZ8p7f0UdcOTXdP3eVAumTD
ynIfuwsaFBVdwSvhtSlSDrhoMY8XGWXUqxYtNlkPXZI3bWFB3t/PPZBt+e3gKMzliSHprpjNTiTM
8z5cqAkGZu5nOQhkr0/k2o4wwTWGhlEdLxO5QRzlodTJqnwMi/xdY4CyKc7q2mQh5ATnE0IegFwl
R5ob/RRXDCW+unB3HXwp6emdGbtQv1C4NrGz5EMlrm5oMKAUd8EKBbJgG2TP5RCO7esSj1tWfY81
FC+ieJdWX6/P2pqbwyME+Fa8fgWO4Hz3WVZBrbLD7jMS50AnsA0VGf+l6boiXFi5IlC6+NeOtAOW
diAjdCH6MP2Hxu1j89P81o38sf75F7sAiToH1zYB7oJKbrvjWZGb1dSFbNiAjVGl4rQ2XYKPCJUS
iKSacn/DyNJiKNu2D/s5Dyf0w0V18+q4Kmj72l4GqgPbTIfvQd7mfFUogArGWFCcF5ZsfsdE1Sa+
5raR1AR3FjYzCqzyqvM0J2Ma9aFehjz7xxreEcCT/lihHyv75pS765ts7ehgK6NOjvSmkNE9H46r
mU2Z5/AzUQvBweRrU/0sFhSOVemCFcqQPyyZ/zMk5vXkHe+NqG0brTBUPJlttrHK6bgs0cGk1Vtt
9r4ed88W47sCXDWBlf/KYrrBIiv24EoZHT+DIq+Oh6pok5eujlav3KXTcTmVRv1od93jmJao4upB
Y1M0/XebriggisGO7VB6PmCjh9Q1P//FnMNXoRiCEObiYV6NxGt4jwNn9JZf5Ad3eHGcDx6ppBj/
eAjZW7mewCUAuoV8rLSXBprbkxbBg9gjFKzj8oHP0+dqHNAB2Yy+PtNNkVmbtHx3u/jH1EMizi6g
hL6UQaO7Pw0dqm58eupdlDSJYMvNn52CbFtdxSawdnSB+0G7gAV5crwgzvdGX8YouaeYkJweeH1k
6AJ32e3AMkE9KhIHIL1ECk5aeWRxPRugzTm09MeS7Mn364u64heQNkLZBqAyUGfL8SKHqnoP5r4J
otCtX73b8+0gYzwY4d5wiQKiSR0xiScHaAEjWWSX+P2cpUGNfJiSuG/F9VjQEUbA8yfFIjdVFDqL
K70ep1DLzcBxC6SjX7r5p2l/TvQf0fzg1p/+Ys5ODArndDKkuOIecyO88WvtqLWG7xYff2MASV14
OKy77N1Q4wS9YqxPoW1tG28z/cXGxSsUqGZEukAwOdIA8tq2psWjQ1hNkf/kGm91pKiargQcsICd
6xgAyeOxI02R0bncqfUB0i/Zh7Z4u27pUt8DMJLxNvEHWyWPvXIhnBr8k1s4WRPLSlmXNmQIHQj3
5NMOpNdBlX7Su9uf8Gd2JN80cea0DbjTQ+Z6j/rs3jdJ/znxmt31HaAajhTcNGQ0ynJchjAekXAz
nmjzuRy+TioWp7XTb0NMBveKkNuUM4cGBQFS3yIChfb7Yh+jVnFlrHhI9NCADxR1FtRyZDAbX8as
qpN+Cq158FsDEBZAP9qv1+dqbRBCfgfUR4ijdJkKmlrzf49juaSQPn3lXFGdWDOAlB7y0Yhv0Bwk
uWAvqRo9H5sx7BOEl22yv/33n35eCjAb1+wzvrRjWE+bxQmYKsJcO4un35fOop4CZ7eM+L5rQQ/Y
j8o9IfdVtR1VJWeFIU+CK40NpyRDs25otpsmh4beizcHuY0MqOKVuW4IvTceHreXJYLS7WzNTfgY
UjBAe1YaxFDxY86rDhb7qVdsr7U9DM0VvJxAdHXJqDtyDf89nbD6y9eKfXL1Y2UpnIpYASngwfvi
fybkiUPXQjt57jCGS5vuQXU2dWgMDBr+kFdHSlN/VG2JNfdyalDyYk1pkZYtMEiH70X+MKZHXn/N
ieISWJ85oY2DGuIlI7A2OxawsvoYah4uZbQvWQm4tNFy8hfnB5fN/zcjnR/UuKMcWGBsO75ZbIRI
aX933cLq+qDPA/ko9Iajifv8NoNiA5maGA6gbvTxAXCE+hFp3jyIjKZ8cCaHIMumDwennb1Dwmb7
cN382jwi+EdqEujsSwpRe2bI709oS+bRJ6Lfm9NmUPVVqkyIDXNyfbYcHbgA6Ooh4V9nFm+I98lD
q8T1caz50T9oRgAajUucOZ3qkhatgSKC87Xd9LoilF2rHwDZi1ZXMUuXzIduNM5RtfTorQZCz659
SG6U/XHOf8525nP63QJNrpPeDq7y0P6IYg+6WUC6LOcNuZlATMVY9LADw1yA2yh/mqg1PC+VpiJ0
l9n7RXZftFpCuBI0AqCEEct4ukwaIMf6hDKMO8y7toUowQvS/TuklgO72XRkCXI4XnNs/QbJZQ0S
H/o9hZLEuC2LyLfIj2o8duVPvUf3ELura5VCBlk7KWiCEeUBROMXqUe38uayMdGqtFj7qHMCHpFn
s6cBns0gjT1a6R69rohMwQD43bbuWP2CwxtYE8IC82UY7hCQbKpclbI2xAGVHSzI1pGdMIFmwEUu
zZtTRgyKjrp4xVvF0Utdv9MPuja+FPyHVmYvtN/WNvcL5zjVjyn/sSQFoL2DXy3NPjK9+76vfK2J
IXv9PPbZi9uSIG5Hhb9cX15Mn4BBoHVVTp21rIRALcHy1tkXz038eXnSu9elrndQAwoqSAEV0bax
7qL2p1UeC/O+KsNkSvAYLzcGabZNTgPbgc4Lj3xk6V9o9nL9BK+4CdHyIPLyQjz1Ty/wyf6LGnec
ogK9D0Pbzq8z6LyPQuZjS8tZhWgQXltaMuQ70PYjQlNg6aUly+JBs5sWS1ZpbXVkLfQOp2yY7+15
aAN3qdrPLuur10bzNIW3X7X8h0ITyUtEF2KPnwzSNphNMtRYwtEFUxjVN2R+auensol3I8guluZW
t4g8ObJ/ADsBp+9cFCBLwjKryoouTN0HY3745/qSXVz1+DpEJsS+R0UIR+t8NPOiWaPOCOop3PaC
smeJD3xuH0ABNz2ALzRWdHxcbBHJnnyTjLXWjt7YhSPoKKc8MfxSByIB2TnFtF0EgcKQqBQhGyUU
D6RLWQA1WTdOfUjqgQbgXHcf0P1g+q6WvhlDMu8x3yqc0upkCh47tLSggnPh6728L0xqdSGZjq0F
Ab7sYeFv7c0PDjG0EzNSRIOIohuMCWbM0t7oFvOT6ev1XbGySiji4XSJtAw2h7THW2rmFSFLEzpL
8qVf6vy1rBYSmF5EPq5bWpkytGRBxRedkQL7Ip1jt6DAOqYlLEX0O/imnrXCu4vGfDvkvYrzcWVU
FoD/QNshXAEIXRpVmS7EiWu7Rj/eC+9f8vxOdz5fH47ChJxnQD+pkxUcJoh230IyrSZPo6rfd9WG
AQYfioMr8j/nR7ZAfTNJ66gK29QZkSsphm1F8vypiBZHcYhWVgcuwXGFSC8ai+V9YMT17HW8alDM
3S7unb0c2uEw5T+uT9rKUQVYAN3LAhqOQFbaA0VUIUFHsyb0hsIufN6R6dBrkJ0gSKU88C7JD7Rf
UgWw4zJp/ueOEpSyqCQjTyp5iGgu+tSMMbh8uEfbRhU9VM6zQ3Beny3UW7oPlj5H9V3hKg6XJV9d
wi7It1EOwTPgIuux9Pk4awZvQtoxdgcV3SVwHVcVsl+Gu+C5wBFGPVl0IiKqOd8mtQNV+pEuPIz7
7nNOjPfBIMFgxpsItOKAu7BN0lcbUttz4EE59PqSXu5RA2AtcAIjaWTjeScdNRKBhnLSxyKMs2HD
9BgcH7p/O1sSupFPrMinzTILXsf6UoReqb+NyINFi7u9PhDxQ8/iDMmEdNgSm4LLbyRFSIt/Zv7a
o1INvpe91T/28bcqCZ2bETqSQSm1l1SmoeHBUISJGXjE8bVbVYxwN2HWcNywLdByC1H4842xeFXd
uh0s8H+ah1xxqi439/nHpZ+fdW7pshkfZ8bDTDZD9Hp9PS490vn3pUMLgvwJyg9YD829rz/P9FBk
B6s6XDeyunspEkiQ7sY/iXTBxtTTYrs1izBz7uPmOCcP1FYU91fmSeRV0XshFL5sV4zzJIpsS69k
NEuKUAdzoz9kim27/nnUcwH1AdZHRkw3GbeoqbEinKDeaTj+kqjSKpdOG35FsGr+14L4BScDKIxh
AOKvKMLcoLsph2spkkOVOXtCo+M8F4p1XxsQQL8oRgH+jYBY8mZJ2lPeovwUdtz1R5NBVTu4vuiX
tVw4SaRxxbsU1GUXEaMecXfMpgkjYtHD5KUf8VIcI7sHv7X+oHVa0NF8b5H+PiHalixTMNX8MaWd
4hElNpfkcc5+hjSxkDxuPc70IlzsgQVpOj0DNbptebd3wKQHyP3vtFkUV9IlC/OfsaPVEzEFqEQu
qARA6utq7VCE9uCEk5cfkjY9Qihg14CTdV6KLQRRHqdk9olXbcx2CdiUoYacPSdgntUbtq3Rr+xf
X5CVU0ggEAkNRxvA9Ys7pO+9li6GnodkbgCsCEHEv8krVQFyxcHDiodamk0Eb7q0sTqHQ87LcXJA
ko6zCwWG5yR7TUoaVA3zu/G1YV+uD2vVIF4kYG4SfcgyFALtN9pSDFkRQmXRGVo/mXe14/lp8thY
jt9WOjIJ7HaHBmJ7iJ1DbWalW0bT+DJkHdyBWR/6fDuTGH3eivTE6nL9a0OG/sccj5+OYlwJ0mlu
Agvpt3RRCWitWBEUjEB+ogdAJGzO3Y67IAtLC6cM4/J9qt9Z8caMt+sLtOJqzkxIBzBdLIeR0S7D
Xj/8Nrz99a+rBiD+/MRvdjhMkd5gAIlxpAD6QgJMy3qFL1u5Jc+GIN0ufDAyYtYw0pH3Ti/2ZsHA
sTUHsYrDV2VIOj110zQT7rgytHs/MTcxYITsrjBV21esquQTz8YjXchWSs2FlTBDlz5g7JeTQ63S
huhoskP6e+vkP5wauUOo1rljvS9p7tNiX47QUObPXq8FOaJf/agXi0+1Y71Ajo5/xeMmGAfH9zx2
mNm4dY3an8BDXN4Zxc5Iu88LmXeLt4WciO8Zv0Ec4pfsPYeUcmmUSGltaods4lnfZNDscu1f+vCF
lbHPstdZ/zEhsdFxA4iGNy951Inq9l3ZozhqyGyIEvqlXFk6TJAzL8pKYAyowbetnSnmfN2CYNc0
RLO8nGzk9lxW1GZVaJApGF30CKqAqCsnAWP414IUKsbo9565k1YhJ5+HaJ9O77a2vX7YVIOQvEXf
DY7nNnkVEveHYRybcnP9+yvb/2wIwv7JYR66Rq90hu+P+mM+AjN7Ny+7uFOcZrG7pd1/ZkVyGTq1
+8kysBSOSR+Q2PLjaI9YyKfVTtPGrdf/uD6qVXtgR4SOHzIlF+r1hOm5phsGB4K/CKo49x0e6nRX
jdHG0B7imzv0bUCqcTuhtQeUNkCPnU+ijYyJ1Y0RD6fFfLDar3lxcwldWEDtH6SdUJsGJPDcwmyY
eIbGVYVH/TFz/E4FSVvdZiffl0bQzXqHLliO02h/WPkPzhTB7+o2E5SVgqMF72nJnZt5v0x1Y2AD
QGCH96+p8SWvUWxQgetVdiRvbo0IgNOIwA48XOr0+7p/iNynRaV6tbrBKEgssNwI7WQEupa1DAQ4
tAoZ9VH9aZdDSfwqe9d4sKjaeFe9zIkt6YiSIjW9mGPuotndVcWy6Qd2N7Tu7cGqYJv835CkM1ou
VeGmBoakRXu3sv2p3HSZitJeWh/UzGxAjYH3A5oFHb0y8KvM5joeOs96ts1h3nRmbT4ZVjrvIeNb
HpOpr2+ky/mPQZDLYGC4Zi7IgdFkrS01ClLPRr6huoHe+hs99B8LQrJbUA/hoS3XHxhxSQwSWuu5
SswXMqOcpZUK9yk3PPzHBsJ7WEAIDCTj+fEfIFAV1Z1tPieVvYAYwpp+8qK092Dq6QMydPaDzUbI
yiS1AeJwAKDtCK4udu1a8UvkQiN+iQslOZB7ozaGco7MM4Uq42zmXtOGKUr03ChRRCz9Osq2yfTe
RA9LvCfRx0C/RVUG6PBhdNFVnX1yh7elS3ziFEEO4Mdo/TPl010BQqiqfrQGRepOHPKT20bMliGQ
TB5UB6DxJPcKJ8xy8iq2yfPMIfSb+I3Xb3i8bb2Npd92Pf/XlMBlOfDMMHy+MG1j4SlpWqgBUzBW
vhAVOPZPokYaCwDRaHrG0fQAzZIMoGrGk6psyHOjs+Jez6x6Z/fD8BLRjmwBJDZnv2+LtPEh96oj
tz3S+2x2ya7lseFb2mwf7cXrdg2i6aepmJstt5P4c0yddFfVCOVvcyLy9pCBPq3Lh472XRtW7bbS
Ntw5dEwx5WLE5zNytgNlAqEkN4sKlesWrAbvPMV7MPNbFSpeZUM6b87cWEljYhjQfzT4t8Ls/EGF
8JeukP9OFUjSEQWjeGCLPz+JvLR5zoa+zlrQlifj01zo2nOGdL7feyN0LRdubqZBe5uLvDlcD44u
B4ccgWjSRuPhn4bkc8NRO7dmE5nms2Xvluoe8Z5SEkcKJ8RBEO9blPhRJBBUMOcmlhSF2hw1uOds
2PNkM6ve0HLlQxhAr4AA34o6NqKucwPQ/5ybijjDM7QmWij2RvUb5AiT3Pd4xV5Nlhifl4r+nOeI
74ZiIntwVHRPGS3Aq8O9SMUiseag0UKF1kow0WDQMm5F7xxtbGttfM4s1m+qXs+3pTu4DWAqk3vX
zND6hjBrsnETr/+EpiLNH7vWRhjsdDfWCMXUnP0UKdSyocds1DqbnpfmTvN2sXk0VSWFleWFb0Us
B+YPoGvlvrFsbpN5bGBiLp/MOfW14cf1LboSJpwakMNdtmQx0UsYsD+BVLGzDqgweaPiHChG4Ugx
r2H32jgxGNE8P2tABHuzLxQ30P9myZGcCJ2xxAYrp2dX/1akIU32pUpAScrE/VlrYQGccOIkyLmk
JOpANjzq3XOTz6MFwaaiGH1A9cpfNfXin7RNY8h/ekswOdxYfERaKintS2eCR4kAJ0MBD0UAuUxm
ov0hSTuzf55Gow+8OH4mjYMqVsRvns0zQ3KlbF6WxWaR0T9rZEOqzZzvJqoIbi7jBkSAqAcgVYAB
XdQbbauY8IAAQew4+0hclwU6ZHed9dKrch8r7uLckuT7q3Hp+GKm3bNnfCHL1k4e2unNKHc28jCs
3dR0n3b3Odptrh+ryx1/blbymuB/6iF8DrOZaS93RULte5SQVWDSFStQ6AVDHlDxotQltszJxaaT
JLUGUvfPkDf1l+y9UD23L70DeEZODEgeroibaWnytn+emVYHrNKGIIV4wJtWsBGcCqZK9fDylCG8
J3h746CBZ1mWOHZd6NQx1mFAb9EbKQKo0TIA/gKz3Dc3EsrjRAt0B6B8orsdbCfS5KUTxGcWhxnP
HA/9ep+o9KxW5g41L9Sf8JjAFSqX1aqRFdyxKuN5bI9ZtvOcgLS7+cf1fbbiFNCVjcIs2MDQPSbf
Dxon8VLinnz+f6Rd147ruLL9IgLK4VVybHe33bt3fhF6h6GonEXp6+9i33vP2LRgwn0wmADsgcok
i1XFCmtN2q5ODrmxUmKxKkTIHqKlGoppDpov0wzvjJCh1cJS3BaVCMk/TG3eFX4u+jv5If05JPtG
NVO6IAGTaQb64i384wrLFYR7pDTrYj6mWmutiizdFwbaWx1bhYq5KAhsKIC5EkhmcokoNTLiJ+k0
H72m2s+GcRhozoJkclTBx4IJFbDOyFGh/wK3xry8+73dUiCUtlgR42tv/tJqUWiw4smKK3X6VVjJ
y5cAHl2CDgz0Dwhor955UdyOpemXJydJAmr+Y0cvvPvu9HtWRqFb35kgwdW8ECeXh4aezWVeQ1w/
/3SyfQm2VwC833tzLmVIOjdPBc9sg5Sngjxlxc4aX+M7GfOulmFcHhEHH2IRx0hWEnsvsuItV9z+
a/t/uQZJBxJHrztDj6vTNCRbwGBHIKm4vUvXRgwWTCQfRPMHep/k54UxOImV4/Hn8lELJszaUWqO
Aa3cTWShsHJb2sJ6LqRJztrqIt4OTc1OzBnXrpc8x7ZyxHNBlTHngySVeJGhV1byzEM/gJqAufFp
ylelh+7jFzsJey2o25eJfrm9nmtjgNZLRO0CCBKzwnKPZy+G8evYZWjc0ALXeWgqGrgq07a0acIE
ACQKEB2IBC61zBrivrWagZ1Afvxqq4g8Fpdw9nVJhzUM97SJjq8Dvudl8qZnvSTPkRbdCXIn7gpa
R9HjgkkECz1vUtq9YFNb8lFnJz3e8uRAs31SJEFKDs20alxFY/GSDpwLk7Ysrgezd1sNLwXrx2gf
tZkERsbClAIH1v4btbEi3F3exH8XJ20ihnwx+uVgcengrKKIBgnSc0zVLr2sCIiqUexGo7usbTlw
FSlCHoYZ8ib9UiV18+CSXlfo9JIUtAVgeASdH3iWirWexZys6o3YsiN2svlrz0Pf/X77zqi+L4Wc
sxl1ecFYcsoN7cXIf3SZ8fW2hKXTOF+BZNO00uSmq2MFNN9rya7StqxUdGxdO2fgbwhmTgQdsDVy
0cIdWM3zAQfedJ+74iCg7nLLCBzQrVjtnfg171fnXJjY0bMT8WyCFzyDNmvOuJpKL5x+396wpety
LkA6ckDsuSNlBjtF5JXbK5pwFMKLIK9AMxWzgBFFd8iSCgCiAD3LCKQA3iTJM6JJL/D+jE/Rw/RD
Caep+rqkYIbWlSzNhvhkEit4rmpVMLt09ue/XlKvbs6nUffx61mPWKlfI6uZam8DPd6f9UCB52yb
xLGdnftsFTmGpCDoOJLf3oZkb7ePXbVRkqdMSOGyxML3gTxYD6Gzvv35pWuIFB6YFcARdB3AumVh
T6aXxZhUdVeYfFsVLXoPTRWH6dJx4BGLPAOmLBDKSMo0TpR6dIjjU+Jtff9B1z6Z+rglhhny5M/t
FS3cE9QNMNIEzQVsoxxalAk4kiNzoqcCRb04GjdTZzxovP2iVyC+N7U9oBUTRci0sIugRAMEIBKi
omIlLU+PCq2ufZ+eCF2RX167tVVF0QU1EKwjqCCiaIkgQ3KWae51QOhr0Fpn0y85kHi0WVFFWpCA
jnox6IcONzSJSjfSNMlImFXSU8Qe6IPPFcb4eosQF70D/EDXAJ4sXUiDM484FulPle4EhPI69Lzh
MzVUqG/iZ14+kiDHEa02YnzYl19kVp47o+ECAaFMPfM558WwQh67DiJeutvGGFQzfu+JuGuBAslH
F3hJMsilPWuD1nA6nJjrBZFZBrG+9rrfzH3sqmND+Zp0c9jpm9tafn1aeABqUDVUy1Dxk1swsh4O
1LLHAaO3M2jdimMc5+vbIhaydkIGiKrw8kBzrTxL4hmTyybGh1NWDAElQGgsQ73alWUpJs7CvigD
Rr2AYwLXyokiWnuvmcj7iseuwANzwagud12CSqmrMTbTnbzOeeIMGHeNt9KdAqjByYMT92UA9KKg
Ns31VGg8oA3Slk5O1hY4cN2q+lsxC/+7tsJQrMLCLKkypsUwaCVKlXiLX5p80k55Odt1d6KaScLc
TuxDHHte0EaNr9iFJW0WpWdkyPDuRzh5KSrxzKwFDE8LYtJVGQM5ZN5k6NFX0RstaRMsF6CgRMX9
CqAp9vqMkcRoT7nD92Wmf9JJpoj2lzbNMd7L6RiIRa/S5Upid2g0J8ZQJLHXGLkKhjYNslKhskvr
OBciWUlwLTfIYWXdyc8eB+NJ1aR5nRgVZUScg4tMJaBz5YPXOh3FaQPYYbYX9PFfTEMGM3srLXdb
ay96dmo8qvAsiys6EymFF/ns+lOl6QL6UQcemP45N1VM2SoRUoSBJuMIYG9YlTY/6fZDcSfpESLj
i11zpJOvot6KnATfp8Xf3PxdqXgBF38/sq64jZjZx1zYpWZ1uKStpaXAvPHGMMGoVKGagl+UgPNG
ehfxMCABLiVkmWbXzuT2p6R58cOovI9W6X2DgPaPEUfR044e6cvP623jWnFt9sjrsV1uYeyqwRBs
PDzmWfQlNpO3VDdXCtsuNl22rmLYS4BfYJ5ONiyMWk7c5j5kpluffweBGkY4gpRawcjomnU/0rrZ
Wc32ttiljRQYn4BdxMwGcjGXKx0dN9a1RAMQXHaM3/j08t99Xog/i8XjCXPevT/jfqJfuHtLW8Wo
1JINQ2xkAeET+d6rcf5OwHGaMy6j0XxlGHbtbR4o+VEWA4pzKVKeAj2FvT7p2KTIm7K3jFjWPo+o
/bmuG/JcznoROqDCDNCp/4P5bXw0zCm/DyDpXSMFrChcHKLoK3Y9qwB7XzcDXDK1hiDb2ETV57O8
k/8RIPfNeINbujTD0GbprBJjZXjbD+na2RrkvhniUqZxjltldWxttGRV/b1f284FSOeEZB/oFWus
oXN/2b8i8yOfx8AfvCXyO1e4yU3COjLbGIenO92A5/dUed6l2EJEL6buAsUaSAWXt8W1U6YTf8Jl
jH/Qia5zL906xt5sFOBOS5feA90I2oXf8Tok/+KMYPare1hPLXpmD1r1Aet59nmZf9YETdz/Wk/N
yx/6Mdu2hn90UmOtVdMztTEdBJC6D5y8ifY0DNsLvFLJo/lZgQ61AsbT37E2R1Cm8vpi6yXrDOQZ
8GsC5wFjf/J7ElzDEaA/fLTbuhpGHl6SZt/X9V7rAQNSfKSHTXsvleG9hOVIetBW80iGqK1PfmkB
Q2zYagZ/LCpVRmbJriEL/28DmKQHRuUT2+lYe3LzJKwtDIE++0W3jjMjSKyTC/7Q6jTH3+8+KgwI
ImgDgtA7ysmlksdZ3RS6DaFWgcbIg179uf39hUsEtAVXcKR5eBHYkssZB7gco0ezcpK1Iat/tqYT
cLIZ2H8pRxjUM9fWUd0bqW5WJ8vaaE6QO4/MBzCWIue3YJYxWgemFtFvhuhAip8r047yuh6rU9OH
XbXP5nWkQiq7Ts94yDCg6QTgpBjYlVt7iWGZTRtBtTNAvNn6J688AoeZN1/jcs9UPYcLpudCmBRv
RImWabMHYdYUVHqYGgpDsHRPzxcjnb41sZSyHt/Xqxc//zHVO9r+aY0YBQzF82lJz9C9AKhKPARF
mHh5/qADqozI19qTGb+5rA0L1MsSe2U2v2/r89KOweeLkB3d3Vf6bFScAxKobU9RR4KgT++EYBeR
BQojUDCAPKP4JwMOYTDXmks/mU7Dd0M/sHJ/989HFg4N2+ItcM04kkLxxsIpwZbwGDs/XevbBz7/
nhJHm/U12ybrENdWic9PlH2rWQI8p48IgJvExAj6JK4QLjgyMZ4+A713ABodIWveKs2wMLOSbwEn
AgDDAUWL0RpTMsOenjk8b4EVW/a+vmFW81pH7Tczrp/54IYuA65n3zxGEwlQcDxohfdnQmLL43gZ
lPMuAaeKkTkPLG/+VJYDaHAV6+uCBp7/PktyrjHVdDLE5nCykEvTqipQtQQtCUDVWThW2Djk7C6v
ktW5DufVNJxc4gYpela7VHGKC2YB1e33+BltTVfplKQu87FvyIDhR2DwTHb96vX5rq67wI1T9PK1
fHVbLxesAwQC/Ff3xUC0HAO1hlFk/sDGU9SAjqjt51+jV7shw2gnb8d/bgtb2r/33CoAgECi8A4Z
d+aKqFHFKUhnwasB+ulHv1RYugUfhHUIdgZg4wExWYg/+7wZ2RUwRz0A21frItmMZGWpMh5L2yVm
JJFcFOA1spszzarzcnDOnKZJP7px/tInY8hB0sBLVRJ1URRwz9AarhnXg1NJSzzMxOfDKbGS7/XM
MGOUffa4t+t61czt4rnAb6MHDTRrV1huFGnJaNIAMdxWWbCu8I/b574UwAnkHaSDRdM3sgaXJ+Nb
MABRP46ntARUltaPT1yrn3ST7urYmPeYyNgMevpsJ+Z2yvL73/Ygw4JuI5bTkI2WEmFpmY2o9grk
YePFsT8lCk++pHWoA6CShwjYBPj75doyN9GafJzGE+iOgzJ+06xjdCdr3LvvExxLsDtwg2jVuJQx
NG0x4Q0PDOjOWf0iSGffPqAlXTv/vvQgrWbkrnxwwyM9keznLgdsZvo2psNnH7Xi26KWdA3j/Po7
RLsYOrpcSln1GZ3nZDzZ5G1Id4Zq/nPxOJCIFhUjDG7ITgojjVzzWh83tH80moPJjn37AYUSue7/
EyH7GRI3jT+lEFH4CYBsAfWvUKml4xD0HMDhxgsEOiXt0UR0wjtnOtnRxsufJwPAYjttd/sgljYK
E5mokaAbxETf1qUQmjrgpuv66dQbL0b9ArjhRtV8tHTWsPK6AHDA7X83C2cGWW+mugSf53QCDh8J
e/56ewVLZSY8n2CP/3fUTk5/cqCLDnNWA2LUrfPvI1pQV5nlgmGP1WagdXOxRt57eujm1FmNQ1Gt
8qKpXxru64r7s7BQoLCigcsXlHVgPbncy6IyJwwlGzPgS5Bj87sgb9a317oQe11IkIwY79sRpIWQ
UDebtgkpeY30xxQhTh/k6eOoKRa0ME2HTtuzFUkqGBP0w0WJDXhP2obd9E3LzY1rP3tpFNjxJorj
sJw+0W7agPoirM01i1tAb0eBZm/pwLdFdio1VcfBwrXAKwbxs4diKUampF12wWFtMa2CRzTKx9wt
d53zvY4K9GVmX2/v9tJ5IkoXUJwYfgdu/eV5Qq80O7dAYdM1Q2jna4v1CjO4cPveWYSAtQ82pqsO
o9gH6iJ1EatQ4gE54ikjz1pTKk5xYRnAnxOoDnjRABhKWsZotgiWWtQ3ePKWBeXw/e5duvi8pJMJ
L9zEzdiAviIattsyU7nWpd+PYMtGgQMh91XvR8MHbrPS707tFCYb/U4iJOFVAY/27+eFvp2ZJzeZ
TFZX+DwF2JF2BEGz4pBVv1/a/6wCa1iVRYBznb1g+jEnqgLZghah0C2QjD30DOryAWsWUlQjjwHe
HofcC5Li0HFFQn9RBNC/kM0HZBJerpebNHGzHKcUj76mYtsCdhUI0uUHMtao1iM+BNuvg7576eU2
gZKK2YyCRsUO46BQTYUvncP556XwiXZWNs0+GU86XZVF+JFrhtqxAQIVFPUxkHK5Rdng9tpopAgw
O4As4m9FvLF0BEi0g4teYDxeTTa7cTmjUczmp2IIwUfZ5uF8//A/KjbIqrkGBhJE0fVyCUPMo9Qd
Z6QnbD1Y+wjS7zYVDh7OYE4Tpgh9NtL3PWr1g9Pxk8HDngRJrNBSYWqk1ASG3lBvAlU0kAVcoQFn
VxlPQifhGU44ok+z2QWV2YQme/LKQ4KhqpQrynkLnuhCnLRdyBeDkjSKRlzs8Jf21gId3PnIjgEI
DU4YGfarUapsaAYNwMzjqcs2c76Nv9w+kIV4AhNuuG0CKAXvIklnu6HA4GtR48C5Tg5IHLq7NPba
v8ZcWSHAG0gckCmnBzqXznpO61jR1HV9JZFmw3tGwLQIkHjpwFKfmBEXuZqR/dX0gAOj//YCVQKk
I8r7rrMjYiAZ9DIZh5jvP/B5UJKJ7D2ck1wjLHQd0WeKZ4w7orJifTNshUaL33ep0digMwHGpUb3
gMcdIw+JGavZ8GHdJEdubD+yBgcRuugP1OSmlJHFtdc1HgiM6mdKjvbq9ueXVoA0Pd5JwG5HX51k
1Illd2M+lAMgmNkjHzDajnCdIW/G7877IKcgVBncX6AblV/HTYMGVQDE96dcK9duzrYa/uaTKiGz
oFFAJ7Rx4gAxEfR7lyfiTy0rrBjw6d3RAUCWoamSSyoBUrjQJQa4pjMTAkB2N3oRUNYUSvX+qJO0
CnECEtwIfEALLAcMA+3ipvchIinj9WS/VPbnrP3HHr/n006z+oB2dTB1aVi1WdBPzWqKmnV2f9sN
IhZ0q+jI1opuCMkZIAFVkMmrvCOpx8Dz6tCxFZXdBdXDi9YWyIvCvslBi+H2Le/7zj0alRmYfbMu
SuOTDWqE2xq+cGBIa6H3GXEL5hLlhWhj71tVVrvH3LZDPa/DjHf3mzE8nU0wkmPoCWkmKXSxIg/8
w37iHXOnCsrcDDNNUblbWgQSczBjGHAC5JQkwWT+qBGd+WKWW4yFDPdbeoTu/35fMmQuKSPbHxL/
aE1hl63ab/efwfnnJWVimjuMU4fPj1XI8yJknqrKvbhBLrCtBVu3AEm7vPc17cYqAzbMscnzMM/R
v6eaBVVJkHxV00zlWBuQEBcv81c8s29v0XVwBB8LPkfgIaF8hmeCtACjagsvivH5JnmaLPAX18wf
AI/o/GZev2tAm6FbH1nTuVBp19BjjLnjJvWPvE5CYMyFhWoyYOmSn0uQdq1LjWbybUiYsw1NQtbu
2f1hK2owYswQ4Nnoo5XvBo+TtG1Rwj9OphbYGhqH70404FxgjAEZp9vw97JPMUtER33kHsew5J87
+nr75K/j1MvPSx6lssfZNgZ8vgD2SMJ3sQ0so32qmvdd0F8Mx2HkX6BrANpPuuKMmmY2Wnl0BK+q
wZ7t4u32MlTflxS4nAv0sSK7d5yBk15vzPvfh3jRoMMYqR4kdq6680BNBk80N9HR5Z+SIE/ufr9d
fl7anoQii1EM+DwQWvo+8OaVeX80erEAaYOywc6suYcEzEb06+z+kQEsAGEDcg1QVsyLXRqQAZmy
pHC7CH5OC/ZWqimc3IKaCmhAxCT4F6CKJBfkMaJFBW8I7F/RBAW1V3lZnNrODFAdUgSLi7LQQyC8
KWqR8mNdd1gGJLIR4a7/q+1/2ObrYPwgqnaYJY2F0/5/KXJCwwDTw9jmkDJ7+coZfJSjP3Dk8Ee4
dLDteChI9pVjboKZ/RgdV07eh16nAiJdXsG/35es61TFthZ7QwQElDigB3P+gIOwBNQpBpPQEIeO
hUulwjgRSQdMSRwL8ubFb2x122YseIfzz8tk6lZrtdGYwnTr/JDZv6j9yyCKaHppiwR1IjohgVWP
3ovLFbRZV7XmUEXHLC5By6U9UaDb3l6FMNBSvI7KJTAb0EGOrXLETzjLaxiZWxtF7PvHOsVU0OzS
MHf0tV36W9egG6AL3gkLipyowM5D6Qn+GVVTOS/A7d6mg4416cQKWzDOesDfN4tTHSvCzsWV/StI
rg3NOc/6gUMQYZ+M8SUu25XZgVlt9I8kUhn4pUsvmADfET0wQSbpmuGQcrJ0KLPZrZ31sMvmw+T+
uX1US9ogOCHRBSfMivzcrSPaAzAOQdycJcjYgC+Obm9LWNgyDNYjHBFp0utxhT4yE41kpXM0vS9J
vauB0BbH3xPCArtUiFpYDESBTEtA0rnAr7/Uu7JPPdoUg3Psnzzj1VYRqS6cB6qn2Cq0pTnXPGdt
7RGaNIkLcFN9xfLfeVE+eCM4gSqFZ3lXI+kCOcK8CETT91m0y4UYbmdmXjU6Rz6UU1DMySGNi4fe
cVZxyn/xcdT22Ncvhj2uRqdY3z6wpWViqBM5PACiXMP/0yKbAC4eu8eBFw+xtYuf/XJDc/9+OwTO
JqSfRfh1nR9Gj7TV9CXE9PqWrvteoQuLe3j+fUkZ7JEjwxLhtBpABad8a7f7UTtp00NZVwHNq2Do
d5EKuWTBfl8sSlyGM8s3t06ZRA0WRY6O/xVtZOPX24ezcJsuBEhBDfJhnAwmBPB+CrUUbatITsUV
C9DeiP/+fFvawoUCDQ/a5gQXGQZxpRAncZoo1h1cKMKODvlZM1W+c2k5wI6wUCgwgR4hpzyKgnsl
5ikJgNKcoIq+2HQMbJtv9KzYpGm9ub2cpdM5lyapRJpEXodHJTlSQ+9B5Y3xcpoeAB+r2LYlOYgI
0VIKtC9BS3apBXkRR1oW2eRYNfO+r9pHhkHzNFNV15c2D92lGM+Dj8WMjpSqrH1znGmD5RgsCyLM
jR6RBgFBNgZAFAZpQQ/Q7Y0UFwIGvMflTijijGnWWgTwNVaNbFuY+j/uPhkgogGyBgPZ6JW2xI6e
3Zvez1xWWrl/pNnK9oNiWuvT9raIpTWci5AO3y1qw2ZVgYzOS+wAWVmhWwufB2CNmMBHnegaB0Wb
a2L1pecdgfy3b8pqneexIj8o/L3kFVCuQ6ELoZXgLZPeSzNCTz7EeND4Fgl960vlvJTOxvQx/vUz
ap9b5VjG0prOBYo/PzsVVs7ct0wI7L63NAvhAxR6tXBRQHQM04SaNgD25etP8dCvtK4ATAIgSsjO
TwNiKpIJS2tAkRC0yqizoc9NCqKGMRmL0TQx5v8wu+j72N3WqoU7CAQ8xLmIODCdLk/44dWXz7TT
6Yk3hRn2nRfUMd9Vwx9iVmJgbv58W97SckQWXwwXAbhANi21zluOlqEY3K4H8OQa+w98HmAIYtIH
llLGTEVRmHGrb8Aa5/7lXRL4ip+/dOD47n++b1xq1BTlOR0isNKl1TCFzlStWDSstc5qw9sLUQmS
7kpZAD+izrEQFAa7LMyzsB0UIhZAijE+JEiZ0VYrWKkk1TJmx2NuC5CPktNN61aPeQryIm6ucs94
zAo3C1AOW2EUqQ4KFC9i3UcmdsIQ/+2lvmdCZbtw9jvkR0lCaW/OQ0RPlkvaY2umdrkGSd8L+NCB
VZzZ6RpFh+pgcQThXmd/z6jTHWag1wZVMxl/NFBn3v5FS4bq/AdJ/q9O6Zy6JTYGzmuj1XHQZZ+B
nUzpyRBgV2j1H2fFw0wm7hZPQHSyomSuC27bK8y4EtFk4Tq4GD5OHugXP9FeFLh6/cox7B9Y1dBu
3bGsQt2r6aZP/SowSuaGc98PQd3kfKW1Vb1itGcrPGitVZKw7IDCUrPxLdWQ1vWJAcEZIHrAUBHd
KZhCu7wGTeRTkzRTdIy6qkFfhK6/RLH71ypJsW2nxt+wJmuCSKflSnObfwZS/MDAGt3N7mQfQdjO
v9w+MOH7rjQIz3XRZwy6GznX3iUJpu6B9HsCwdyLnY2fspkdqZ2ufL9SZLIWL+aZKGHgznyKPlAn
JV0Sn2rXRPj1FqNDL0oVV3PJSoqiAXoE0J6DJsZLIe40a3Rs5+jYFkZoZ7uyUHkulQQpmiARtyNw
NUTHoT8N0zrxvt4+EdX3hd8526auSZM4c/B97W+erOxB4bZUn5eeEZPmAPy0weeLCPn70KoUj7sl
hTo/AEnBnTbRtNzTo+PoHNps2nZWFKbJS2apYDaW/C9G+pHdRRMrih5ioWf7VERJlRteFB3t6In4
+1FPVl6vB3UKdGIVHMaiLGgUBl2Q90Wn6aUsZnINCXGLYFHxkx9jcKh6qboJmPT62nAVBcjFHRSg
hKJvFFDL0g5Wdab5sN3kCICnNdjV15UVfYtL8mek9fa2ri2KwvMO0MeAJ77KCLKh7gtmaUiUtyw0
6aPRTmuDPmZM1a+lEiT+/OywRhsgmOYMQUb2wMAtknX70u4AXq5wBks2xkcLLJrp0YF59WytQNZk
+QOyzDOJ91WePNHJ3rUTVRzRQic3GmHP5EgKMfZ4M0V+Lyow/uc4ZW8jw3hVb/hrM5+fCDPC0m03
ZWtuOk3bdmb+/fbBLSkkzg0MYfB4qFVLfpbaJCtQ+sCDIB2CohoDUoFFj3zJkCssXm/Lek89yz7i
XJi02NLhoIubnOhIC6ffZJZFEVu4f6rE6x/MaGDbuuqc0KyZFhJTxxxbATCond8I8wWNCoyhK4MR
PTdrdzLKPyx2vxE9P3iRgxBhbh8jx8gDf8qMR1tHxR0MFsmmy4gdDBpwK0tMHIUEgUtgz52/yhHQ
AA6/oJ+cNI32Vdv4h3wCJ6afA7sJlBx+WKRttGu0qEcUZkXPcZEAymTS/YNP87cq5c1hRrfVCrgP
yXbklgfC0HTc14VVPk/O0K6jojNCsL9HT02a/cN7tulZ3+eBPeZNqCXO8Ey6tgqbdAInpoEi2VS0
3d7oUTVBr7k18SDPDsnsD2HsT2ZYRihjUieh69Ki+S4d2PeJdPEKDOr4wc78C7FbE+RsIscIuIqb
ebb8YGjHeGvNOWZ5TT7+YzNvXN0+1itHgB4NDQYUVSWE+1cIqJUR29TP8xQU44FpvxTW6f7vY+4M
zAF41cMdS54YwFFxMad+erJA1XWcU0WTwJVFwc8XuWvHxSAgwjLZSrZx7XNqAInIfrPKcNz4xsaJ
Pt9ew/U9F1LEMAiGzTBqJoOqZ+kYGfUEKSL90bzyZOUkh4wiZFwRogdjNwcTyHcBUXxb8NLhAAgM
zzC8YEXT46W9ROOrDt6nGXJxPT6Pzf7+z6PzDI104h1z1T4bZQXInZoxOyV4viYbxn7d/X1YR0yW
4ODxW+X81ETtbvZMBgTP/pP1o64V6ZCF3bn4vLQ7aToVY+Lj88AeTyy2Ar3Y6vYCrvwIaqFnC5Dt
Kyi4On3MkPZyIuuhbbRXPgKJ3G5KRbi6KAdcAGjERirPk3v0DExVtIUFDhGtbVat97cbHpmq8qqS
IXzJme/Nk8Et5qwEYDMHV/EAYi9Whemg8LyLZ4IWPSwEiPeaDA5YNQ4bdT1hp7qe4Yk+a6UicL26
8NBVH3YEsFfIsl2BX9XgPkkS4iHuHgJrftmEg/Hz7kMX7Z/AbMTL4brvyIzgRvoOZtgjp3H4CWS9
vFf40oVduhAh/vzsLIiHJqBWn8kxy8JyDioVmbLq+5LRtSYU15mN7wM591Deb9ERZov6N1rvrk1u
l4B1zPQjctRY3Adz5j4Rr1FskMz2jaNFxRCTkA4qusjbyaNpc9QaqFPDLlkcjDe1GxcbVGWjB6+3
UKakIyrv3pgFaCCowjJPpk2hGc021ZIktPWK/daqTl+ZLAc57gxDEZDaVw2bXQVf0k+UnlDmAJLd
ps3oafDr3+D56tZ1P724RH+a6yZkRa94OC8e6tmWSK7O0Xg06ymjJ5fFa8uLQzb+vq35iysSmBuo
O2JESnZzRpUQp4oJSlfOt8nXwi4/2Jg9matPQEy7LWpxMS4iAqQ2BI2MtBg6WiyfgfByipLpS5Zb
r+DW2twWsWDwNDTr/78IubKdoFnA7h1kZu340S++EifM2Ec27EyE5IFYVDfJWGpQAQ9Q2+2fPu5X
LuBD2XcGovQPLAfuAWV6PHevkv8uaPcirWspuIhBuVg8GNM/XfTPbRmLCnAmQ7JLFcYSbbPsKXwE
WeUT+C/GX2VTBe1w4KZqzGzxfMRYPTKnMCRycGNgBg8xA644SAxX1Pg55sam1qIPbBvIcIC9I/Ar
EYxcmlqwl3nA+cKb3dPJlvK9Dcwv093e3relpZwLMS+FzJTFlrCL6LWlITBmf7WMv2k8VsRrKjHS
8RA2zJVWi7Ki92VKT+X8nH8gShC3EYwOguPjCkx6QHbOqDjqsUM1JOFE+p3OhwRM5qrTXzIAYGvV
UFYUs3NyF5Jlor3QtdA852y5/bXQFU78KkwQPAEOcvOY4dYBlCk0/czDViMB8lYPUzZM/rPp6zvK
zAc2xStttMIPHD6a0OHRXR8tLtLhw5iCrTJy4A/1H078J3J38d1Y0mI1mB3GQw1VhquJ2Bh9QF1s
NPCG6TZiK8tY02r9gVWgmKdj7BajwzJITF3rFgclJjm2VRLvJ1BwbZ2BR9uirVXJWeEYLxIJiKmB
Xgp/jSALWXhpwzIPVHJdCSQSvZ9eUz+3g76k3+eCvcJi/21mJNa4p6vQ/xalonKGGQ4xmCDn0wrM
44NgrtOPVR+vqbZNCh7Y9dckWtfzYQbU8O39XDCl4OES9OQAjYF2SApoexElQ+lrx6j8hxZAjmFR
MGLs3XQPNcAsbwsT3vJqR4G8IyY6xJWSvGmkTWB+SwqQZRVjdHBNpPEmNmSbRgd5qkUSIEa79trK
HRZYiauia1swS2jhEQlR7Ot1WxRAgZsxpYl+HPQu1IzvTfMpioliidftPOIlBrzm9xrFNVQbTarY
Z62uHz3jJZ6NoB8fjFIL6LBJ3BWN1gii/fTX7X1913ppY9HridSFqB0jAyCWfmZGughJtSyr7aNV
pvUaJIuAcjdJvGZ1p+1yrTVXfa5/See8GQK3mdvt0HVFOM9d+9drPL5yWKk/+1XcBH7l9kGqOd3W
aOLmx2C23WvRNHNg1lP6NNaYkIWXMj4Z9VxsdIrIWptyKGrN2UszOT/4VOc77nIj1LR+2CAdlocu
QJ2yVZmxcu00Wrwhc8rXbY358ADoSDTkMCXHaCbOa9+4gCDUK1Wj54KZvdgf8edn+0M7U4tbq7OP
oB9etfomLkMHYIfIvt0+iAUVw2NSgA4il4SXpXSbst7yS97o3tH2dqV+KPEaiDe3RSws5UKEFM5X
CInzrIQIJHRMNAbxh3jakz8fEIJLgqZ09Dtg+y/3K5mrFDzeg3f00ldL3yV1WKZQjVhxWRbsAXpg
/xUjBQpdHc+9lkFMZucrZEt18288rnh9rKopyOsfwCC8va7rUjgKmucSpYuSGYSUbdl5xyjzw7nz
QjdBw2/E1p1fBlF+MKaNiRy1of/i+bp37g+MAHmBvzw8FtFEJqkHr11aGSTzjjWzD7x2DhFrP4+e
qjl7yQZZYIoEijTaL67H2uJmslKXYAQwrcvQ5wCLbAMSw4+QMnDiNyN9KCw7UPJhLmn/uVjjUmty
0OU26dh4R7f8PDTbJA591WCzSoSkmGxmhPVzjYE9Wv42p/TXwNma56pHzNIlO1+JpJhgJy1dnWID
Tf6tzHa1SJZr29Fc31bHpdVgOAkPS3RJAXlF8ocuw+xYNRnuESg8QWV8GtjnzFMBCy6txUTfjwYM
AtBgy3dZgxl3Y45OTGsw18Xkh+ZshFX+1jLFaqxFSUA8ApgsgkkA3l2ev12afZFoFONWoKzc8MRz
w2qehy9m7mMc1mHNd9diZBPp2hR0nI0bG2xfu6So/S1ILmMaYAFAvyHEfBhZUe8LWlVhb7rJurLj
9CFpsuLBYWjTGIllhDPwtX/YTslDp660AJ3A46rnrbNJas8Gj4E2FjQo7aT51A2z8zfJyvrA7czb
4In4P6RdWW/cOLP9RQS0L6+SenHbjmVn9bwIk8TWLmqh1l9/DwPcSTdNNGF/g5m8ZKBqkkWyWHXq
nHI/tBYyFC6oOocx8e6ynKyR7eX9vqDu8knfivxm9QvcTcOYf2Ir2gHQJUWDdnDIfdGP76YI4xlc
oKX4IqF1WOzRSd3MSqvERIOovSFKeC1Zt7cg74bCzXWXk6wRvABAMB7bchjF5RoZvYtFguRvbOo/
m+pE81/9FLlMBWuSPJv+RHk6j9KhwSrsU23s09raIPE1G2uU+Bmaa1VwIulIoDbNuy5B3iFWuTe9
6jWnXKEkhfJa4Gjt0Suar6ZLjqRVNalKNiqG89eWMBxj7fKyr2Grmgw/8Ls0CduVJJFhJ5tiF0ni
/z+0Yf+/iYQFsraebIRgu3bzV3CvW8Nd75jBOJza7XGu9+/2Bo5n5lIDYE9FCfbSG2i5zA4iPOdh
KqAZUx9r+i9cPZj1p+t2JO6A3jOgA+ALqHOLORRA+PqiGCznYbNpmOn/oJKnCCVkFnhPDcc3gkdA
9IbaHotiHVPvIQv7MQt85UNJ4gJIOIItDhCHP+o3l1NVJyOwITTD3Q2UVhkV5VHzPrAa5ya4x59F
qaYPCWmLmxj0xxJamFqYFHfpj/cvBWTj0IgJbre3CQ27KlZrKzS0G9hPJIkLhfvK1gGt3Bzpgn/f
RMCzkeOymwa4L1hinRLMF6tipfktIrx1LjBpwi0z9cwtgLBJHqBTFbbT9BsH6g0dvMDM8KDoW6ZY
FZU9YUOyqdYgIQqQBqnGT2ZvHZp0PKYGivGJf6KMKSpTMj9zEbjh+kRUAI++dIJCKwYbzIEACqHp
nrxMI8g9FHgQlQm+hmd+lpFhcmuNw6X9e1N/qtgT9RS4KpkbcLAHz5vjbBbzWlaRA+Pc5clDvnT/
FATVSM/Nj9c9WVZ8saDLAr5YACrBrCSktUGqNWyN46PG5m06pK6g8HVEqdDJQNVVHElPT0MF18iL
Q6KDdGP1bxzCdqObfK8q63D9x0gHjJrEn/ztW3W7uTG1yaQVQBGZDo6tovo+DKo+O9m6cVpcaH/h
BMLVerluhPVdajUGPNHmZKhtt+9Gawk2oiuCBKkh9F4iVwywDt6yl4YytrReDtKqB+bW96Nu7vWy
+uRsqqesYfATTdzLEGz6z5C4gpamp3/wj/5k5rddWzh7w8urQzUn35Hf3fYaECUF6c37xSTdflvN
5IaNU7vbEtvZN9nQ7zy7G6JNn7pgbEs8iS37lwnQzKFau/TUbO4YsQSAHWIk9Q5dc1BSqBd6cFPP
mwNwQcNW6/jP9kxdyKn5dZQNFIgbBNSHytXyXbuOfdCzqo86A/TuVadD2rMCiqfxp+m2ypf8xmf+
QoPeA+bCTaCbAlRnH075au+bljYnlpr+3sq3db90SwW+FLsJyIIu8gH8KoeS4oBMi2E+alnhBqgo
b1+91UXkOs3lYelz+1joehI6GuA788C0J8tFxntDKRHcg4HbausnLUkhD2JvX2v8X5+GyW92m7tt
h6G2nl2n+rmVlrs3FuJAOLi4s7T6UOGRuyOdWT/kjdcd5nmpQrObm2BpTcgcbSkK+2tBwE9VrWEF
erHAG9P1CWKKWdBWaR/2bZFEjrvhL5DW3kHIe4wgfUu/2k3WR6NOtWh0aHVA55wVQlx+CdFZxT6h
qdo5QGzQ2Y2elh7BTLxEeY9GGmdqv/ilN+vBBsffIYlSG+HMRidE8QoIqqFFhj/N03u3bPOoy5ct
WNCtFVTm9tKt7oZLX9d2MzU6dGj1LGhKvB+AxRw/TQ3VdtayVtFqZtXOqK3pdphzHa2+44Qfmfwz
9o7xNSkm/eT37uyHa0mmf1mT6nbUEBN9PlB78lnZBDqC9z20mV7raVoCUDHXr+lI/jXmvrnfKrxf
mN/kT+NKClC1z3MIuKcbUotpIXo+yh+ev8/005x8XhrPjzNSO4fNZgl+6+reto09RmnaoXsFQkks
ouNm35VNXt/XmbaF09j6wTq0LDKauv2aGW4Xb14FZ4QrNTfgp88DbV405DByvFJ09Km4pDcA2Jpc
fa/lGvD9fflsVezV7fv6kzeOZoiihPFqdam3t+o0PYBFY77zC9OLRqga7BeLtlHFmjUA6+vwUHVo
syBG2u6bbphOeVOVUPnbhmbnDCOJXNzEt4M9OycUzDDQpc6jSqte5j4ZD9Oc5Y+kyPMQmt/pV8OZ
dRb4xYTabZpO2o1Ly/VQt30XmKmenfSC+EdDY3boblkGkSXdO9BBXyKqz9Oua3sLGN0hCbdmzm5y
c2gP0/Y6jUaYwW8HlNgiE8RBirBDcsCDuQ+dX2g04ql54Ux0NzfpjW0o4t7aATJi7a7fH5Ij9+Lz
wkmojeDW15K+wIMpAZK/+FR42o1haop7WXLgXpgRrpAkmwY2p6yIhy3wkn/afJ+1+yRRxJgqK0IM
k69YLT/pingjJ7u9IdYXOuwc7f231MVYhDBGtzK3ZT5WJAdtbtsBaGDdDb4i+pNlDGGFA8MgXIvs
nbDudACeVLP0Il5bvcIOgO6CkSODBs6i9X6kSMFiw5RgC6itOizGWousxS+iOi1V6Cu5B/79JYKL
QFWTpDTDL3GTyFx3RFMMVfV9wTdYlgGw5GpFbKw7JwI92XUPl8TR6AgEEEfDMxBJcmG55rkkRjFj
uZbhsS7vjfEpKWMzv4GEjsIxpAM5s8T32ll8C8IZfdi6qYgt8gJwwPZuwhyORT37Pnf/s+/3NXHQ
z4pN5PcgVEksqwxLHJjXp0uSG4cRlKu4Ji8encJqrxMB4cGE1a4rXF9LmJGf25jseNPAkE7BWP8e
VK2hkhXiCEiby7pqb5lWtXlyZ4fS5IE6lAuYj10wNNke//MrTdid06sEW/lEieEfb4bgNJXYWmLC
cElHs0+hOvTQLf7R7NCIRpfhSPsEgY+hyhdJvIIz1vGeCMQkbyRc6Gp6FPRKyUOWRrh4WlXDkPT7
qKACQ2xw1mkhmTv2hdEUOVpJaguy5r3+OKyNKsshuSU4URqehSguocgueLbbQBbFH3LnoawOGgiD
ix2Z31+juDAhODd6LEpirzAx0r3XGIEBgeHm3W09SHa6eLnhRQDeELwALndQhThZN7McOwjUrqe+
ULyhJUuBBeb9KLz7GK58+fnJwFtvLW3sHS90IufdPVX49UDHoFkXvfNAJAsHJdH0ra29DRdPPQSz
i6Lp+uX65pcNAA8v9IQBHIIxCPNT6yRzshXp0yEN+wysU4rDRfV9wY8WvWUDDp48dr8X1n4hCh+S
HCTAByONDUcFqbWY/W3THpQdOTC8re2fcv8buECKbQmZi+oz+/WBqTqzJUwV4nm78bchj5f9an3W
tKfrn5cOBcUTXP5I/b3B/ywe8TxnpUU8Ve4jWkDwp5XTPbJbUaM68lW2BLfNG9NpZzzRYhM9+eGS
Fj+2SQNgjzlVaJSNHUCA5/v14UkOFBclUQQ2PJ/wBhREtDU12VoUcdaA2DW5W3N6ypPn60Zk3sZ7
SKG1g2MLTnG5HRPXXLUJQVFs+Z/sOqhUbVR8XoRrBATtaA7B1QVEtJgHMvzcLJCHKqCy5AYL3pBM
+6Un8y7x34/WujAkbHxvyj2varHxTf235/1oiBUk/RdbpbQk8YMLM0L4DBkNvckbBGL59g9FE087
uAGKD4GdPg7Gv9fXRuIAF7aE7UM8iEaVulHEYxubyWFq43w+fMAEkKB/uhF5s9vl8ltZxiyjxfKX
+Q9m7QpEl5rCjaUeAJSWzytoAGkKwZK91k6D1wB2aVmt4LWri+wLBJqzp27IoTRvtpoihSp7FoBa
l9PGInhxQFx8OShSFSmzswlMIwj/fURJIKF48QZyMhoa2Vn2agzabkEpJEhcfzcl2ktpJYofIVm7
i98gnBcNdGjB9Iuq1KRPTtg33g4cyo94wX/g7XthiDvsWcC7DVvhJVRDf4nn3FUM0dM2eGR33U0k
pwR64tFBhAIL8qhib3czVDXbmJXF0LiEKIpK9Uf1ecHRXWdd0jRxUC70Ih1X6s8P/HpEMoCjwg+h
CHk5Rbo/9pqRgsehhrAbOuvyuzn1ieJhI3FzTrT1nxFhDCP0dfR5HrNY62LT/DdzzINh1KFufL4+
GKlj4RXAa0Q8qSXYodla2wO347s3KzsgtYJsjQpjIVsQoCqx0sDjIQUsGHFzDyqzXYlGH/MVpftU
U7TcyQaBBAnnU0HEbImI6hnyn0NVeFjwZkeryKc7yKZenyfpEM5MCIueNfVWsQom/G6XppEbXf+8
fASIZHlPHTABwrZDJs5o0xVRcuuANxXSESvb1VSRq+HPEuHy9AE++c+IcDpTrYLInoMIAM9ye4i1
/ETIHWmPZfXv2P1kkwKBpRoT/zlnRwkruyEtUpij2pcky8F8cbBVPOzyZflvSGK80dClLjUUnCFl
e1O6B6JYFsWMiViNmmyNRycsy2Lr0UqW45ovx04bd1413g9W/dTP1h7pcsXm5wtxZaHE6k/bAes8
LCXMkn9ScwyKJPaNuGjmwzJ0ARC8/5PzGYJv+/M6OlqNSUxXcqBky8BNYiRoYBwVjzWFRxh8Nc88
Yh6TBfcnDDn0d5I9OmDmb5bj9cHIDs4zJxdR/G5q6H2vZ0jeprs8P3btvd8Fnap+L/U74Oh57Rsa
5KIWcJHmueMueCsQKCQkZRGxD/S0ccmS/ywIN75OTGT/AbKKXdoG8zPaOILrE6UagnDkOGtfeh6B
k7HyoTlOKsZs6VpzUkqIE+BeEXVJerdB7tkhgAVZVpAvj936vUkU/Wf8J77ZJ2c2+G8486e0qmu2
eODa130aNtPLZn8Zxr22oRH69fpkqSwJq2G6QzrbNEWcPu/Y1gctSAAMfQoLlGmGbNtftyZfmr9z
JyyNXzDHTAfMHXGPDjRdcsX5wn/ttXkTLgKge+1KJx4e0vpdkfz0im8UVOZT+ev6MKRmoB2BnCan
cnWEc6UbR69ztwVZ5tqP54ze0twIOrKFRWkp3jbS9QH9O28/B2efmKehU71WbPTzuJ/rDfV/g91N
DMVyqxzb26lPUTJDa5diGqXL9EfqCdXzt2nAkjKr0FA+j71sg1LhSubAalQvXqkRvKUBFkRzMXRl
L318qdAPjwRXHlvdzwIafc2kCGelG/XMgOAMaDumTtEbeZyn7pGzBZa+89nO0t11Z5CPA21cIGvk
jzfBGfKq6kF3guOmmPcaCpwqmlPV9/nfn50Ffb5ZdE1wt5TfoH3mqnhipJ+HegFI1bhGnJijHzKX
5SCJRm2o/G6xA8KzD0zP2feFfMOComPJCJ615Ram0yPG8b99X5h+Yxlax8u6IvbmyK93qieXdKuD
q5lzHgHxLsrhbPbkUjD2IMu7/TbsNVwa4LOc782mKeZJ6q0I9PGYsCATp/EfcrbM/mCmLQJoXIu6
EwDegU51PbRnFQeJbDxAiKAXDAA0ZOCF2LUdlzkp6xlZWQivI8dUgyNms6NxMBS3sC4bkAn+Jg2p
X7RgiBK1ZtG2RrrwkyubDlnSfCEDeqUmUtQgWwP2gUL1o8ymqMkOc7VFo78GXe3el8lyAMHcwVUR
wckc3YKoMKDJyEnjXLic4DRFXrLxUFFb5+MzmxXRmerrgpubTddPU4Irgf0w18hUtWTJJvP8xwte
bq2k7dNyRdYu2zdDtDbgKX++vpFknsHp/FCUQYoTdA+X87N5az3PHWIOv7SC9ot7O9bh0quQj/zQ
FW9ozk0OJXlguN9wSpRUWxhzsZ+StAxG+xNDC2d5nOlT6/sgOFAVm6TLcmZOuAN6p19WsLsVsZ5/
xQNUZ0/XJ032jkLmGVgKqI9Cn4Wv2/muzRynzBMvjTfNfDDHeY2yZF2DwZxPLbMiHxnJNBmfx0nl
b7K4AAxiOJiwiZHjEAzPRCOFr4PaD7frvp6XyKTGfjHco2Gwz/3s766PU2VOOJ02o168toG5DNDq
dl72pUMiVH0gfbs+AGcXXTcn80XwjgCpDBJklF/4sp5Nazm1oCrdcjCvGsVzZ5bAj5aoV5DAHlUK
XbKdhTIVJA18ID3fyBnkpJ9tNg1gSXWiqTuAoApIoOujUZgQOUO11rcc5nJ+1OZZp9+G9Nfi/75u
gk+IuK04XxJn4weUVDxsWWnXtp+iWrV2t+XwI1OpEMmGgIIwUjicpQV9F5cLsuRZnXp2XsZNh/eB
tdxa+lPrqcChslGgyAKWVtgCpY1wiMLLkCXyyhKq5j+b9MfyblpqHmqefV84RZuWFPBXEHBBMRHg
obJXJLNlbnv+fT6+M7etwFadmDa+P/ifgS3UsldN++WUisehapb4Wp1ZQXemB5G+pozn4WG9s5li
ELIT+nwQwlZPx7KoUbzDINjdDOWIrnipIIyQjrdoTWmJ6rWumjPBs8jaTq7BYG4ZQ4iJ0OTJXg/K
tIbKinAPQPZs1RPGPcsagmJ4ziwv2AChLb+9fx+eT55wiTrumPX5gNF47WsPQZxZRd7+Vp/x0ofF
w6TROHaQVmVcuv6RTbelf0uSG5J8pfnvQlvCqXli/S/Tvxn1vamT06TaRIqp/EPgduZ+uptvrCrw
A5I2XJcozY7phi7qmw9MpMfl1VEQBeBZqLdmlWuQ2aBAV9kHC3AUxedl9xn4N//7vBAM1oPfdwYg
mzG6hQp7X7705S7RD3n2/N5hAG0HXlzgkTgLldgdma1+VU8byrp4UwcWMpyTIsx+uxpoxUVhGAJx
YODEK/TyMMB5s7iZx6oYfZjBnP8ANVKvnZZKpTL59gKAzj3IwGAIqLE30SFdC9TpXNDjte3ztD71
5smwFQePzAQU78FTgVQHco/C6WkBCTlr/ZTHDWHoDICYpSId/PbgxBP9zIBwcM7W2pi0gQFaswB4
BKbssZNYQMIE7AXAvNig+RNWo9C9iW1ZXce3a/u1n79cdybJBAHCgYoJICl4JYq8IcjNzn5HCNa6
GgJGGlBWVoHfqCqlby8AOBRYaRykZUDhIZZsnLRzttLOKhSiH+tkBzD2Y5U/LgjU6+FksXe/3y+t
CSczaZze7j1YK4/2p1zVnS9ZEBNCERwbAiA4mjgvt8di+PXSpXkbk8ILliePzYr9pzIg/Hx0OABv
yGDAKyIQCi7j7vqaS/b3xQCEC6Uhi6ttLb7ftD8W+zTXIVtOhf35/VagP4Q+SqAH0bop7Iy8WFjn
06KLEbe0x8m86dNj2R6vG5FNFZ7dOAzxBwI8YS3aXk90P3fb2P7V+d8s4+v1z0t2B37+388LKzHO
uUYX3WnjtppCOoT1GHnJFn7AiIMoGyIagLWJt6/rki1vraKN3fHUZ34wok8zXxUBnnQkYO0xgJ3F
A+9Pj/rZDUvdPCcZNWjs9utyLPNqerbyYvxqzZ0fXR+PbE1A3GRAGVsDrFRsnq3bzraLvGxjWt7G
Bnl3WQzwkrOvc+c+G0jtbJVjl/g6s0993gam1gb9/O52ABgBoSd0d4GfAjP5pZFSh7Ze3WJJaLoA
iXmzrjFFB4tKFVIyUyjwY45w+gIDJqoF2mRNXBecCrGlPbZNXL5/IS4+LwQkBBcvGSp8PsH+aGPV
MSVxKSAIkFtEQ6PB1dwvJwmUNa7bLSaNJ4JunA5wdRvVxMjfdKaIrKSWbBDpImPKTQlXoK0VtW0W
G43hc0EJWnN9ysMZpB3XHZev6uWDl+Ns/prhy3XmWgmi0CkxYaZsv3X9AqShHxj2Q6LdEhKbhIXz
+uu6RenAfF6twAPbQtvxpcVuaBqWbhaWfqkDCI+s9IHUinNY6mRnNoTJg76YRmtuI+9/g709Yt7L
9UFIrhOeDQPABwKEQC0LfuARpykrKFnFRnu3bU+kGQ/5SI/aPCjWRzaSc0PC1nfrwiPAaoJGLcxL
9LItqsBXshzQtuFUWA46wRFDXC7H5FYtukw5dazxrLl7Zt5YKjyUZLJsbHmE7ijzvmUWADP5gqfp
BM0v/7NVgFXd+cncLtjm3fVFkczVhR1hrtCP6dfjADuWMwe0eu5UhHNvXzuIqLl4GbqYOaWlcDU2
ab4CCgVJGN/osFO8sE2NYBj0EEC/wOzfz89xaU44kVE9TMqmBWttWX7v7Xs/2Q3ZobGi67MmYQji
7wTUrDiaAHQJggcwOlhaZ2Rg0NTBxN+jvbTe6xCiYO3Xxf3hgjO8bL4k7fJ+z4ZZBJOcIQvoSWGP
lkD+IL3bpjEaO+vnpfgfP8+d5exg24yx9ju/BM9pOYS5wXtVFSc0X23h6LwYgHAGDLZW+n4PhkP0
s1WRQw8k/65laD3eJeH1JZLuURtdDOg3RE1BBDUjiimLKgdXZ1VrTzrxsxvwEQ43evOBIil84cyS
cDibLkUPKZcL8XqQX4VVq4hkpFsUB40NtglQZ4hvIhMkiaM9g0C1/6Uth7xV+LJsovBkRAIa6oJv
SSfXuaeZVYLKe0mnZ8borjT9W3i+IrCUjeLcjHAOsHq22DZxxnBiPE+59XkdP7I7gFLScEsieAWV
36X7Jq499GPD8jilt2t/XA7XPUp2kkGG3QMxHciGMFeXnx9Gs6DUtLO4cTnbohH1hR8V9ESz/EY3
FbexdFX+GhM59S2Ntn5DXUBVt3KXpfZ3CHEE02y9XB+TbFWQUofysI5g2RVPZ5AH6LRyYWZip5dC
U+x2+dcxX0DdArMkVqi8tDXRdgxI8upEw3RP3s/bz6ll/35fuLyMhTV4dwFXbbEn3+0PIM0IwSig
OBVlS3FuRXg7QvrP6ywNo7Dplz3JvjuuwoDMscBNC/lV1J2AwBccK9fyaRootoZroBW7Bxt3Uj8x
bbkpfLLLSKFKssiWBdwyNjI5SKshUrp05LnxW9NNsE8QrgWfRjwlrzuVbDzQ4sKXwSgEfWZhPFqt
VVaOzoF4YSdnuvfA0I5GDz/Kf1+3I1sYHIo8EOeXiojiscetskajgx2vLgJnzI4Gae89W0VkK50v
aD1DKpnnKETtKQJinH7pMF/tXTl5QT46igmTG4BCHCgCcHSJJLLUB9Kq1Rewl/XZzoMEeKEiL5aF
k0hQcK4v/ogQgUJb7hXu6i04u3oSFXMSjNbjOGcR+AEUY5FbQqwHpRYExyKmJx10b/DYingPWjZu
HUxBCTKFxVFc7yozxqUPb1ZVpp4LM+mMugOwTx3w3XQYDt7y7bqXcW8VQxZIfqJGyxnZ3qBwWsj7
GcvGeAAbMPNoz3tLv0OTmTPixR8mveK2l4jQIJg4syfcYjQBCTTIItJ4RaDcAKhi9ns0rDZBvq/A
YxblwPrRD2QYLoyKW9bpsiIDHjM2q7CtIqJSOpdtVRd09pwQx0GGVzhydBBzmTqFDoDv3+fTGjXd
beapRKZVRrjPnIWvk7Y6RQV6hnjrvkxuDymmG3dVPf5lexVpRECU0V7uIRK4NGL6xjKXLh6X1Hlm
09NqHa+7m3QQvoumT+QYoLwhOPbomwb1IRgVj2b+MC7rzdjM8QR1kutmJA1YSGFAwZjzsuN55giT
RVaj8yBKCTstGaD1nJzSLtmbpIw3ewnXlVfzrJBOYwChjXBM5sip3k92dvkbhJvVMXK7oHaXxcTf
e9rtOqkKvLKb6HyQwl7KLDv3exODnObbgj4Tq9m7mxNBPySwNMXBJ3MMT9fw2IB/I0QUnoTj0rrt
nLgI09lxK2/cm+sLJvML0DRC5BK0Mm8hbfy29ZDbSuNGrx/nxbknxvw4oGPiuhnpKPASAD+WhiyX
2JfXbQjLdYAOIQ2xDvuyIO6r0du56qUpO1TBYMZFpx0OuBBWHnIjC3gNEEv3FkI2qh+a9savsiAF
+Vhmz5FNP4+2Ks6S3RnnRgVvIMyomcH0LPY4q1WTAf733GVJmGkqX5AtFjJdfIA4JgAwvjwkhjpp
QDUCYM/s0fuMoGTm0zzM/fHX+1frzI4vVKrRZ7+N5oRGMwitROmiR5mKlUF6HXGtdqTSdVCZvV0p
siTGsGXxojm37dZ+TmrvoRlJoE1pjOb9LxCsBVbUictyjEjR7a6PUDqTyHwjeMGmAmjvciY1b1oT
rUz4mmWfUHuMoX98SDzzIxcUaDRdjkJEgUU8DtGYvAADO0PKuF1R5npd2IvbqhKTksHAq8FHAMwX
Subi3UGLdLKMvkJrhQFxUZvcbMN8gNi74qiQ+DnMONCqRrgHPk9hc6Ugp6pNA3OWLy6K2QuIfZww
JY/p+PvdiwOiE7D3QLkOWuUiwmBqszmnDHpmRl/cpJN5YLodGoOjqLJIziQE3cAAgBsEWgu24AO1
boFuAXQXMfGOaXZQlealq/L38yJbn5EtBTNWPL9aAkK4lYFq8ddk6IrrQWVFuB4a4FvTvISK3WAP
iEz8gCABtjaqGEiWmQR3PhhEoUcBqITYyk16UJ0tyLrGxfjdJ9W+m5KwstqosLdgAu2hXn7WjS6w
8sfrviC5ai/sCnFLSv3ZthkWyUY3XUYzUMN9TehNs4FpLlNdHzKPMDE4kCLA09+8MNdp2Ug3zeQB
5Z5/qroJh3z++v7xAOCKNiv8iW5qYRONzJkNx4K2ms5+9GO/0wB4838CVx6RStFpK9mvLnrS+IsZ
eThX3K+d21Ngw7sU+oyI8j2IcSW7bUSb3faBEjI/RB2APtHkjya7y9PUSi3k4ilSGfU67MpNP44A
0/idvbs+d3/y0MKb6cKOcNM2DhtbmppAna7kPiF2COX1/aINh7x7AvfLwdSr0ErGcEKXF8pOx8Fr
w4Wq2gD4uXDtVwjnBiugcwWePtyOzAwsRsO6RMV8uS23734yB6UGKqjt6frQ+ciu2BSxY8Wg14Bc
IbBxnQGZgk+pV4TLyO7H3jjYdI4dpkgUSraCiygDXEA4HN/K9M1N0bGmRQ81PCwq2yEaVA9ghQVx
SGNXmJPJfAQz+T1AzIHDXj4wZ4A1AKYGela8fC69ci3NdkaWJ431BjSJ0Qo5FD3yyy/dfJg/APRC
MeCvLT7YszdiO/vQDjQh5Zasu9S8davP1qLIdEtOQphAOhXCRwgmxNrQYqD0kPk2nqHzrV7sq/Ie
3OrWg6sqQknX5cyOMG1k1FMr4WVO03/cWkgS/Ly+LKpxCFMFWXAKujN8v893rnHsnRCMvNOL/362
I97zgf84tAxFLeFm7EhPIAxV42XjuOnRW5Nv7WJ9zSeLBfPKrJsCtH2Ky1g2NDxxoLKIKxKLJZic
tcZr3QUBrG836Sdv9dMow5nF+Wi7sJg2f+/PJX29Pp+SCMDFfeJDiBe0Tm+ipX6wjAGKLTAKAbm2
/4nS4s8kVdwlUiNIICGVj5gdf1z696BDnQVsrWmsDT+ZT4Ji+QoiJMX0yTwPbEG8Lw3JL1xbl0bs
ZmHOsOJ5kxRDsNhtoHo/SdcHD1rOGoUwWQxiGs8dCACGWUwDd7nN/VurQ6Xl+/vjSmRZADYE3zTA
IuLbwqVoy6BFg7eF9lz0p6x7f8MRkgF/DYicpzhsrHnTaqQfnN+5u0vr0CxBdhMYVbjY0XXvkq4J
Dk8U2jEikHZcrslYVoM/shQvanIiO89TvClkfoWmcJzvqH+9LX4x6E+MTeeRh84BPc7aoh8GhEF3
45yo2qZk0dCZJbHyBSFxk6UUFXzesrcNj1PNQkjRBpX9fvSni+5m8NCh8gVFNTE8WLXEmVZcBV4K
dSYQ7Xu32aY3irhYFhCcWRFvz9qu/LHmeRvXq54Nc/pER/toWPbntPSOiD1Dv/x93RNkS+WgmMST
UB6eTMLu7AzW9avD5VnYoc5YkBqhaSnmTrZI6KJD5tBEVeSNpLiz0RJAL+AfjHELdO1TrSOecofA
03fXByMzhCoC6iJ/FAvF2GAi1VwsFIYSuz0lNE2CzCIHUMpGKd0+UBjDtc1THXAK6HoIh2fqOxPo
D9A2SnUjhFCb+35mVV5m/WuAj/Ys+vDRvmBPGprbZxvUzSBknj5wDMACeLUsoM0hICBkhLY2TQhN
LXS+FuC21ppA4VyS9QBMAGg+rlOEVl5hBKm9MeZNHMeerVXAsEWp4YZuOr30w7/Xl172lAWokr+M
4M6oIAsbtN6Kckwc1BGTKbnzevpid2OYgYIezY7HNN3iqS9OfmvtGJ1Uz3X+bSGOP7ctnkJOteRW
SmF7Q7nFXO5q4Pxm7ZaRedfYz12fh+asOCkkJzhMIoXMW914BvbSOSrkQPy0Quq1y0Ffvx4WrQiv
z6jkZAAVI3wDaXfMqbiZhmb2Fz/p0ann2iGCnsCa7ajyVfVSqRk0a3BJTEQ7Yg4ZNcEl18oNaS7T
OemjHnpecswsXxFny+YL1Qtk3LkiJmRsL+cLAA2HEk7CabrHIQXjuyLKkZzcuOuAgf6TeHrzLKm7
qR3glSiIlHVod4dkOoIsbHK8gII9prZVzBeSoMdDUhDvc7zn0AgtbF2z7gZtaMwSz1UarkWJijYI
WIyjm6XH3t1ddwXp5kKvCO9IR1nuDXMlZUnfFX5XxhpNAwKhsKzyg2zScSzNgQESfH+EvslLbaue
R3+a3cWthdIwT3b4qKmK2xpJSTcbDPQQAmvm3gL0VAVZ31u3rFqWAOmeOnLM1kM5itIwQX4RChNj
GUz2vJ48pwb7nNPcJXlf9AHL3OIJvCQDmp0df9dR7yVz1/Y0ztayaxG/KgJGmWNzqDenXMMpK0YM
jeGNtje0JW698gu1VmCZLFwTVAVkkuVP0CD2nyExaHBK2q6g+irjzvGXgGr5zdDldy5ekhTCvdMR
GdG7fm6iBXIZekr3xK5uBmisXfcR2QYDigpJcc4vh361yw3mNF06gZOnBmsBO8wZOWYfKACCpPev
BePSgru04za6sFDRYNBuR5WqjGzBEAEhnPTwD15Fl983+86ssN3qeKy3U1998UAHkRq/PjBNeD5Y
QJWDO0Mkx2p1o6xNL6lje+JMPFGlwrnIDiLwbf9nQLhz884ys7aEAaBQ9mM17uYV6hjYLa+o25zm
XquDtSZZdH1YsgoxsgtoguRiSijSCefRAgxy5xV+BVpYGpqFH6YOSKfKFztvAuaeoKjsTw+OU+3d
7ncOqM9187KlO7cuON9YTY1tJy4aztq7pPd3tZnuvUEFtuCxsHgWgYUaVQwkeSGuxn/FWUAG3KMH
VYK0Rg5lCKyxOUJh9CbJOvCEVMbNjLxAySvflnfajOl7sxq33lLc0zF9uT5aWVjleRwjzRtDcTRe
/g4GseGxLhs4aocmYcvv2x1JWbsDIdoYZKlJFVtbMrsg4edUr4BO4X4T3gikqU02+LRBmbcJgd0L
c/dJn768e1A43pHx4NLKOLiF3e1rTb2sCy7QoQDgCDi9gDlQi4WCdQAVyOu2JGfVhS1hQFBEtusk
8cpYr/eWH5RGeP37kj2IYYBlg+dYIcQnxKLmiEY7e0GrYGE+5bq9S9o7Vr121f1Y/wMZTIU1XRJ+
npsTY4Fk7AGSTmDOMx516Fh2NzoYXbPq3tYgL73c5ytETv5tvTFY188sfVqXJWogujv/OyWvjbMn
/uv18Uvn9+/4xSSdOZrb/5H2ZcuR8sy2T0QEo4BboEbb5bLdtrv7hugRBGIQg0B6+rPof+//q8Kc
Ir7e0Rd94YhKNKVSmSvXEmj1ZedRbNWTIQ63f35lev/4ostzaEGMp9FyBkoRLfTVU+dBLOlJVM9J
/Mb0r7eNLdADIWK8GMxss7il0QriU1ij6CNXn5vkrpZfde1X7d21cRdo8R2r2iDuzLDKHll3QHkm
KO2VeH/pDF5+xTTlF2PmBsIXXO3srLUvfR2wJFBr1BkLbgUDnVJCZCo5u9O0X5iQLoGAbItVy51+
4yht6+hsn/vmI9B7+9uTujyaf0zNDkgP9SlHL2BKZ3dF1kKY/tCt0QQtRMhINgAmifoVCs7z5CYg
ZDUtHXjr2oPQGPnqD14k71nYJl9uD2ZptyMOxw/aaLhDK9n1vOWjiwvNw9XHsm0N3arN7Z9fWpbL
n585xtTuusa0MA6e7SmLdA+0pwAd7G5bWVoRwIVwfetT19W8golN4XdWZ+bnOo10dhga6DCv3J9r
Jmb7i/mtqqsKJipqRyx5qKZY/i+0SZFjQoMCEOToiNLn3W86J9IeDBcPhoC69wn7i6tjwlTh5sVj
CKmf68XWvKxHG6pEsF33wXgCnc3KQ3JxlvBmAPYRr8gPDZB232YO1wc8G5ICUkd6yMS9TVa8yVK4
hhgRbYl4dqMSOG+n1Q1TyDLBLNW1d98b9FDpwF47IG4Eqz/yaKHJNcjhJkaQ8fKlIWVoQvrx9pZb
2tigB4DKERgOCc7P9VRye6jqYSgY5BB6fQvtMmcDcYFinxcQKOuIKF/+wh6ibgAx8TwBVce1PWH7
pd3UrDhTzKhEZmYn0s8oVN22YizdTgAa/NfMNOwLNzq1aVj+CGqFbHDvh4IEXlKcWJ5uStu9S0Hn
oqd5VCI9lLrqaNXmQZTgrLfFN6fLvnQmO/W03tQWeSDc+7TybZMrmkWw6NxBtzYa0cDTOc/2Tiky
U5cxOyPr+4PwrkPkis7XHvIhxyQH54fI7TzguoTcjZHdk5bvQIotVnbf4sJffMXsLjP0WJmQNITD
lBDefVN6BVnNNmjt178aLrb31AiLVZ8d1hTXc21xh50tmT1oWrnTmbGzUlzaWVlD9zI9kdF+blz5
mBflK5FrgcryQP9rf464Y6kEd0sC+/74Yo3PiRXoDcRFVnbcksdAYQ23nDudpbnrplXBeWfnJUbJ
Q6s7lehn1un29lyuGZk579aGWqLOaHkWzvey22vihzJXXOvShT1xuKJODFjLhzorb6XvJgkpzibK
7Tq/l5of6mTca+zIG7IyniWoIqCk/1ibXatgUhttXrrF2U2/orSDdqk0RJI8EBa6zbM0TBpwDBdH
235Ac+3Kii25iEvb1rWLqLld64UJ21nvBIX9Ivw0BMFsQHD42uwVtbmVS2UpgXc12tmRc5ED0NPG
K84Q592OLUg79RdjLDd9/+RNLeJ8Y9gQWuzXVGeXto1DTH+iFtLRnjzLqYimSlymOuRs0NThWUfJ
vhn9GlR3aeMg4Y89g8zNxNhxPZ1D7ba1TOBxuWpelOPfFaVx7HSCatboHmi8hqVY3DuXBqdRX7j4
FtTN1QB28HPfbCkPQBirrKj1djQHGWogzCdG9t0aHnQaxdx3T1f1VO5EP/y8AG0R1Q/gEQDYWgvz
XWVubh/wxZ8H1mC6ngzzQyuOz+ykNQnaiiqwgRX1A2/3tw0sbYUJmfknNYVk/2yVGOn8TlFgGoXz
LKqD1j7H2UpEsTSGP14QhI4GEiSTP75Yl67qxsyzoHJhlneFeHfpSgS7dG4RqEx3yR+RylmkH4/U
rFKBIZQgE6s8J6p77QkJGnQ7qLPViE2hiufbs/anhWO+7Jc2Z34qY2Cd4xSwWbC5b1mZh2Dh2SWT
5G+bb3JQ8CbIcvcFi9DhtK14uo0JjZASRiIYbx2vPHOmQjBvb72uui+69B4UJIfSqSOMJky79Gdm
5xtq9ncdaNK0gkde30Hh3b+zYvfAbbLRCxXdHtPiTrDgDQhe1uiLmS0TUNoKfLtTS6E49NXGrXbF
v+eiBnMEsqt4tsAjADF0vRMQwWaOR2t09/YRMjwaWTktiy7gwsC8dGqi8yoRgOieieMFjnWQIKB1
OrYl2hNzN2371Gk/GpCb6d7a7C1uwn+GNs/+WabkaCIAArnXQITPg8b9lIznuj3HVReyNdbRxSN1
YW22/Yp4IGZiAoVedOKlS2Uk8nztybOYYrmczNl9SEYAE/0CxcyY5PuyJYFonCAnTUCpfSDg1OOl
+gz4w6tt8m1WeE/MQaeRY4XpCO7Agbzd3p9rY57+fuFGRI56kTfVVl0K1soOdSW1ch8vnoCLWZ3+
fmGhGmOBbgwcagP6RTLeq+7ZWgN3r+2T2SkjnUZNt8fKZZUIY/uTBFFdwg4yF9u8+mH4KzHN2qTN
bvo275zajXEgtP7OglRGxlcScUulQJxpvLrBB/On6n09aUkGWl8F0e9zAol50XyOs09IJujxaTSe
SnHynGdNtQHPX0X9XjAesGpjQ7jatrqAiV3FPhvV926EovZKadmYZvKDi774sJmzodItEi7xYTk5
iSqLPEDmk+asy4PZyqi2AGqvzr35XdU/9fKb4Ns0/p21h1J8ub1v/z/n6H9nCISO1zOEzv/SoAxe
jykj5Bo5jYD3BdQotw7iEtXpQQuunsRuIm3sdqprQxufC97pvRHrR/A6/bz9QYsTA1UrB+A8VPfn
LxMhoWVWSzQSt7IPrO6AVoP9oMVR66xc/Ivn6cLQdBYuzpMaelsZIxpybFMeS9Sl27K561clApaO
FLCS6CAHCRnAObNjO2ZanKYM9790nBCddS0ZwtpJAig6gdIy2bF4rUF6cW9dmpydYiXTpFENvD1r
RUj7re99HZGH7vynnOrhqKNPI0+jsf080i26hUJTGzdkOLUVwm1/TYJh8RkBhS8H1MrAWX1AURi+
ZrF66kkq1busd5CZDIph39ePjqCBqL/Z3ecxP9/eREuO5dLmbAaImTJDTI7F8em+DlKV7m8bWFzV
i0HNPFdZtbGhcgzKGeoN2r3Csv7iEy1QbRcZ9kuf7G7bW3quIIQEubyFYuIHhtKu7bPRldhFTU13
go/REDso0AwPZGobyc2V4S3P33/NzSMVyxRZb5vYQeAaq4EtFyvDWTp7Lojdcb6BFgI/yPXZK3Mw
/rs6nI4JfK8jdg66gGm5vT1ny+fgwsosRMBetvseuIZzLVD9kM82uSuLfAcGmrF5KcWznT3G5j2U
SQO3/lSDwzZun8duWxSH2x+yuFkuvmOa7QtPAy4MU4s7fIdQ98Wbn4WiDXRr03j3xF0b89rMztxN
2+vmkGWwlabfNPYknJ/wn5R+zmUNicA37pw7uSPZV4/vhFsHU+OtvcaMuBjoQl4LK4xkN0D3s4lX
Xam0CuRIZ6t80rtXXbZh1u2zzAlAJRz6MVTlXDsg5ClbO5dLwBY86qdGJwBKLNSfr+faU7WiILJD
AxIb+KazDe+5E/Jr5tRFgNb6X4RwttFTI946pMsAlM5+U2k2Lz0tvw9Zu5ZEWVx67HJUFSZx4jnC
xR1G0CpOTWuN3Wx4op9TqFtqeIXRJt+yJo96sfb6WyDRNjAF/9icHS544cavXTToAb55AtBpI3Jz
w8pm4+lyq3UisovssS3ab2MW7/WKRnCVUd3Re2GZ0V/s/ItPma0G8YRZDtNLwJZuAHLtkE6Cf01A
KNsM3l6v32/bW9z9F/ZmJ83QRKkJE25Sb+H30V8O9Zzf0mXfbptZW9XZIfNEOuhZP8Wtzb60/Ij1
b3UHDxbzMNFRaMNeu21wigbn0eLlks7uM6fkHZj94Y9pUr7EvPxZjOMhjauglCD9tWs77EuxQeFk
5R5YtIskuG6h2xfhyyx54WnWwCBogvxR2j8YrL0v9foLBA42BcvvdK080FxFrviLfkUfT3zTQm4J
MiBzVFXlAndplOgvNv18T1V14MDsdcDK1I6zMrOLO+bC1LTUF765So0qtlMcFovJjTC0Z0P1kciK
FbDRtEAfFhDdLK6jo9PzQx2pGDtqcx1m8rILWnpnAkpRbJo1lM/ivX1hZrZPStmbtebDjBl333LN
/p1V7spIlrfEPyOZIpXLCbOSuBgUPBqoFh9SK703654FmnQEAHZoEGTNu8rlppLQDr19CJYGh7Gh
uckEixVQd9eWE7B7iqGFTJDT5CFEO4KYr4QlSxZ8e0r9ABwL6duZuxrqPjOEDcCvWx66U539H39+
5p38RsuQnMDPa8VXSb/Fa6Cexc+fyDaBw8BjY14c7QYNn68AKUcj+IkmzROO0Ep8sXRcUOv/r4nZ
ENDXxqzeAMDb9iLqhIUI07VZWtpglyY+LHPV0d7pEbV18Z0PVi+3FtDolo+F7EPDzn/hGn3Ukia8
vbuWTij0LqciLKgWQfF3vbuqRCVNmSrkkyiycqrbWFb/ZrPkBHDzyiR+NIVcOTBx6J4ApAz/rk2V
0OoAcTRU6bAFgXukXzkikTZ2n6rKI9HtYS3EYlNiHmG2ZYFH1pxX7TVaKD+btJTAtx0q9RPwh0DJ
LNCqXTu860aNY4RcD6GbTFt7iS4OFHyJBIGgP6n3XA/U7Ttl2nENYSUyoH8UOOZQH2prhwitMQIC
Pps1ix/3J0aLYj307AAINOe1o3EAXro28ajng/YKUmjI4eZI9KykDhbHNXGkey6gq+jkuR5XPKiY
QzICZGcSEqa902yYYR9Z79+bco1Y7eNxwIgubM1OHCGa8p0Gd2HuZuDG1+7ywoyE9Ld1E0e0KDZ6
x5+aQqy0eS4OEXfvtGOgWTTfNionNQHTAxokeztqyhH9qskQ+LQ75hz6fbc36dKqQS+NOIABI/s+
z/moeKydqgRvjln/9CVQnDjprrYSy3z0jqBMQvrhDwmi/qE3xWxig6ctEkuOVCOSWhyFN77GB7Vk
xJxg9ZOUBfbg7HZ0zV4OdoeAqfJe0GkROMUa58DSXF1amAUsw+DksTtxlSjQ4pQVqveI/mhsbf79
kkCiDOBdAv7hDxJsiRmjHaJH5VDFR64dShKMw4rHXXRNlzamPXgRSoCcK9GbDlGtrLJg9CEx8VY0
MiLZLu6HYDCf4u4kxzYw7E+3BzfN0XU0hgjiYnCzVQKto8GUhWdJZjWburCDVP+SouG0VjnKmAIE
BGv7YnnV/pnO2appnZE0woHFmjqf+qLZccGiDBRpKydpIedxPbTZNZa6LXDeEoaKYseTT3pWhn61
N8zfafq9YXnE2d1gv6GBMLCtYwFKbrsXodUf3PTl9hwvOZCLOZ7jWCpIwkEGDeUKV2/SQB+cZ7Ps
j3nDtj03D7dtraynP7tnKE88H7V1ZPn9kyHvkd739TyIkfMk6ou71v66tm9983rf0lYkduXg+af8
x5z+0s0GDUXYsPWPHgpicQkOkHLC9v8whqfbA101Pbt5KORNTHOYZpVHevUOrDStfw3+WXi40eMv
lnqA8kZABvZ/cwdzuISBVqE81TBkv9sU4qk2DmO/Mrbp0N04lPNuO07/91AiKnrLbfOQNOk+SyGk
3bOod7WVk7Lsqf97Iv2Z81H+aMW2h5kUxm/wdgdSfL69VksX9+UBmDkZL9WczG/gQTWLBKkGZqQO
RLWCdqChSO9azTv1dnce+r/AaU4uAA9opOAwvjlgb2yqTCsYohPLS3e5kQbKKHatEOFQVqGqt7l5
ZAmNumKbWXfesFLZWlxGMASYYKBAtn+ObFaG0TpjAQfk66cxjkich5V8IdonCWDo7RleNjWV95yp
h3IO1SuTrBaixkthAHGcGXZVVCW7lETOWg1j0b+AwfJ/DM19me1SfcwmZEAMQhfjra5EMAEQi+Te
tH+71fPtYS1UTLCAF+Zm7ow7RZY75aR36b+wEri2ooJE+Supj7r1s3Ufimw/8JVn/aK7vrA582lJ
hX7/ClkzkNC6O+7dm9wJ2u7B8VfiysVjd2Fn5sCkleop9IRRxXaQAXzj48/bk7e2VJP9i5jCzvA2
5ibG0YzNpq/NwOLuxhV+JEEr05hVlDaoad+2uXi5X4xp+vuFzUT6XllCafzskH0KnXQWFlZ028Tq
npi5q5LbvU4LzJuj1GPp0SgpnafWokeQCEYF3pK1ru9QAt8bo1yxvejIQJ2ECvoEvJm/qUq0yerg
XoQjK9vQLe8T4IIgFJO+xJnYevH36t9LRGH/o3wHLmSUgNE4dz2fwD+bKdBLFLwZxrYq/G9DkUXI
0/26PafTVvhw4aBWMLXBQmFpXoQCKZ8tvBKeimV1OPjfancF+rVmYDaO2qiEIgkuzU4r3scByuck
+X57DIvb/WIM0ydcbD1Py4a2KGHCcWRg0WdPebtE8KDqnozszR7X4stFN3Fhb7bVs9xVSVthzriJ
7NKndNCCwd+uC6wvTh1ScaByJqgFzTMHaSw6Wo9ggcj6EPJKsbe7PW+LR/bi92fuTtO7TEKvEoAo
L0yGZ6hSrUX8SyNA1mUKMCY+hDkDVJuCIdOXLkZAyaZCgUVvo38/hksLszH0UuvTXHq4lcBa4WMg
tlXvUNa8bWXpkkXbqo7eGM+fEOPXO0z1tZt1pYZLFlwfZtNv5PBFS9pA2VaYtyuB/PKk/WNs+piL
7Vzh1Z6ZLYyhDX/b0EfNW5McXLSANABacZG5+QAY73jtN8wjCPsyPyh6oPya4PaErVmYLUtNWVfw
0aHnT756zdy327++dACBAQC5K4rnPkgOrmcodsGJmgATe26DStvLIURBdVzrQVjyKqCJNJGRQf3l
Qx5c2YJAWh68VbT4VRdwjpSGoFsMcpz4MgmsbAWusbjHPJSYkGlAO9n8tPs8Gag7wJ7Exor519qw
w8z7XBn2TpIvtydwcXmQHp9kDqdqzCy4qgCIdsYSaSBufO6A9/l5++cX1wdt1ki/Q8MFwhHX68Nj
S2Msx8+Twdlo3Rgp2wW5OQ35sGJpaZHAmoAY35xoeOdhPkfV2ux1RASmcMJ2yMJMeyiru7oZpiLk
KU3zv9jYkIZCO7duQ6diTqvRS09wEF4it1VGImB6eHvmzMUBIT33R9hhktm5njq/YnFcVFl+zmSv
o72AoWqdKOSJLQe1zXFQUU3BNIfS67sBUPtXUYKXIHVivmEK4tpFIlQIuXtjN7TZsNFAvhagD7cG
94gcHimph0Al6IGNfeOnXckKjXJ1HYEcGV1Emj+iVGzpEdN674uoY7Wyw2f3jY0UPLLg+A8peBcA
5pkX5YPVxVrRD6ee07DUT4391VZ8ZQZngdofI8jVIvs9aZBCn+h6Aj2AHHqWVfKUNVqNmw2C2bLR
Gwa0hTkc067S3nPbTp4tUvA7G5Qsa4Hw0tlC9ZdMShYTTHsWHdRZ1zsEJMRnLYVUig79NZyCtTLg
bCotsKnpl0ZmU1mNTOOKYZvA//E8CzwkjAfrLy6iSyOzi0i6DQUfBoxoQeltx7XO2cWJwnsSgEC8
KT8URqzSB5t/2uSgDSHtUecOBEyUlq3En0u+yPZApTXJk7nIRl/vB1s2dgL4JPpO9eyoMy0oRLlB
o1SganvFNywuCgi70ISF2ix4pK5NuV6bDE7qZGfdruV+JKwCE2/sBrpb0/1tP/En1zSP2wFvxFkC
/zQBc/K1LYu5JGeajR7QDm1IjsI5L0bXenTsEpoSqTd4gWeVI1CGcb9pVYwE8th6nzHVX3TZlaEu
7Cpqwb50cDVhY+8IFehObSEL7Dcn3LlNZOkaKH+6ZvjMKMRjadPII3q5mwCF73xrl3ji+V6V7mKp
ixgkV439yFn3RRcyvfNHUURI8dgbj1F0btq99+ChJBWq1HPPBeKbkMjqM5gzxudGL9XOsfrPSEV9
k7rMn40EXZ8ZYFV30iP5pkMjEoig8MyT+Xdd8mTXqWyi5wGirZQKqT5zfBFpk0HXuDfvR9eJg06n
TgDlohMIwcl+qFwn6IYKXoAVNOgE+6L78msKypcQaBK1TfO3YvzkqacKaEnwruxAvia3edNDBKZU
QRpnQzQArQXB01aAwEmGVeKEcQW1MNfwdrVfFBFv0fVpVRZ6tG2kPyuLVWFrdt7RA+wt5KjIbbO6
4n/jCoAGAIgQXegf2Xf6iqk+F3j8KjB+mE0RKvu9Eiuueyk4uTQyXVuXMWnPzJYlaQYIuR5CNfnN
ZP5GFZCYGZItVnzlJC0Asif1N2jZmsB7oq9qZo91GGvHuuycmZ0IShoPZz/VqkNF/PiuwvYOjVSO
G1cz/Tuj19OXlqOqFtb6ODygM5dsLZ6x44hkwa5LmLWSJ1o66ChaE7zJkOP7cNCJhS4c6fPsPPoq
ZHoVUR2tRfnryhnHnM6PuI8MItrWILD4gYeBlXGd2Q2eNtQmbGotGz4hSPzBPFUFTWeTx6Toxc7A
XXNPSOms3KOzMU73KJS2EYcC+ARimXkjEA5f68VD0p16Uu57V740vhsOIGBaWeqlWwCormmcSNbi
OXi9s2rm5XbXEXY25Dv68+KVSVyKpy5+fg7iZQYKMCrFz0t65OMRgGHX2Yp6Y9EfJf2LbeEBru+g
ERerNn+WtGOlg1AJffmMxOfETR4ISLZ7tobWWrrRUAsHLgwQaJz62bXcZ1Vi9H6H5uwJQV+iq9iO
0srZav3KJfOnUDvfgZeWZqeQQOkZFdAelkjymPWDHvSaeYihxOpIGgIbHeUtC/x22Fuu2gx+d0pN
652kY2jJet+xItIGMxqGtTt9tjf/RD/gX5iaCRFLIhq/3jOpqbfxEA/s3Lg/bPur3/9y1pSblhze
pYlZgFVahuR1Jhk4/L917UviP5r1Ns6fE/D33T7ma4OZTTIDjWhqcgzGsWXgF4dunPqYV07z8p7B
hE0xEBqBZuFCqyh4XMsWvDFIoMejCF3keqh7QIVyxdIs/v6ftfnH0iz+1oje0LiCJbSW6CGoS5ow
o8o6mnFGt7GF+4lW0LxNatyOukTd9fZsLqwbQM8Iv8Eog9TpfKBgp6pBCl6ADcsBqscU5F7F2SEu
nT3PyHtpa5vb9hY4pEDxhbww6KrAUAFPeb0XYwt0s75IRmDNICSXj3ckfddcY5u1J8BitLjYtOln
7jeBy38P9hBS/Vg3PzzrBW+HANOIxmf6aHhr5IYf/R5iQkjT4FE8vYvnFSgI7GlpksTyVBrvIq83
hH+W1AKE7Jdq7WPtP9+eho/TjumeXnYubsSJ7fl6FkZOck2zdXmq6fNQfOfFFwYG7sLII934dtvU
xw12ZcqZvZBBnd1URCp5yosYWJytn21yYI0997VPzlxGYO+7bfDjDYW7Hp3jyDWB/QOF1+uxGUwz
U2hNqFNhbTMRpSu3xuLPI9AFVywqeB/yTDWTlpQOU6cmYVFl/Lbil9vfv1AvxwC8idEJxUgkLmaL
wyD+huysJk/9+Gh3UN8xD5p8b7xT3m1b+1zYv9jwJJ1uxbEtDuwfs3+qORcxY62AD6jzTJ2AeCP+
c/oXyDpQYwOcBawiYH2Q8bteGEEdltYZcPx514Q2v6N0alrcac3bygT+ubmvL8JrSzMfTYjs8ebJ
0CpTol3ZAhJg6wz6dytpvNcCWqBgMqjI58Zzs0PBavuQ26SOetANfi1j1Xx3XY52Ywefp49uu+3Q
9oYOFEtuC719w5vROQG1BS4EmpMNAO7uaxInP/PedfqQKif+oXxdgpJ5bLce4/1ni7qfsr4yw7ol
5S5xbPGpMMZs3CSZTx+byjR/0yER7Z7gOXCHNhT+qomGh3VPoAA4xN49LerxmRdFg7yQ1j2lnvaW
urn/BFWNYuOzSt8xOSJNlJR5ehoS0uxQ+3XyAOoK1sYtwH0UCuqJg2hz0FKTVMNjsweOkZlJEgiA
cneWyNHl0GsQlkhsa1u3cX9XpGN9yAynCRIu1NEmQ3KwK9wDmerSnYYNA/p5NM63IEPYCsbNKOnM
+GwgqkeBBR1Jpi0R9XZtG5oWTfygd3Tv81AW2mOaNZIHzuCI74M3sKOutl7T/4795psNDPZAtb3K
rMgF58tzmpHmrtXFU6p19q4ceX/ISDVu0gogKLSp6HjJcRmK2u5CF+RKj7Gom1OPsuAXx6TazwoN
LVs6ZuLF9jXtTvlchdLq3K+cTIUa2hWPTiObXU5khhU2lAwN6aRfm97wnircjyC/oj8VeDe3rUIG
0SM23RY1bzemn7pbRZ0q9N14OKL+A40+q4j3Q+rXeMRC3QDAFyAQK3MMDSPPDmjdIfiVQYTNaH7v
K68E/YBUkXK8NEJg1oVaCdxI+KpTI8y1MX/WO7d4VVXjPedmlT2kYLMKKtSe7ko3MR5FzMDGETcF
ECGQY6qNpH7nRd/vpMfckIGRfuey2HkwrAR9LGiIAC09sgzSbKFeCRFt9NG7XWA4zD0yp7S+6dLS
fhsd4ig/Ax0CQbvroSnyfiMqvdzRXsdkDwUENLwh2yBZB00FWXVbVzNEZDptfyBxZRw1q292bgL6
WhrjNa5Jg4e8jUVoZpm5IzZHUFF4zorf/xgzXR/6mdu0Y612mybPHtHgtTX9z5zufLDJx/6P2+7F
XbjRkO4H7wb6Q+2J9P3ajyHNlox5OdLH0UrJN+64WQEBJac9xhbpcQaQsOrt2Nu4eqf2uEhIoAbT
j2rCm6Nr5H4wFrkG6e+vyDaGDvRIHsYmK0Kz/1LbOsRt3W7TU7TiD6pT57TQh+9eix1jErptu8EM
IZlihlwf7McSL6UddIXHTTagRTfrizbiDaseuriznlEx4jvNVPFWxJAKGU01nGmvaVHdsnfpt82e
OsiMaHbmRqIXYHQFYfQuK+r+e9+xclsQ/4csofeXcGRdXUX9sPJj60FypKca39uaTt8+61ING8/3
OFCdOREv3MrZ3sJLddPk3e+itaBT0oDCwJJ6vxOkaBAFaE0aFgwbYgQBDBAPOl4isSUCt6Xd744a
dqBnYtjFLTSC0hwKq5y19LEw+jos25Q/DaVcy+TPds9/3s/Q50YUinsXiIHrRdUwfteXfXfifloH
fVXdIRbclibkT/TGXWGAmu2gP8YmGRfkHSdq5HnU62e5XyjU8k9u4USjoz2AtvoMpcoijD0vR9OZ
uYUYz0+z0lbC7YU7HmdWR+4cTQMov8yuYINWTHOEkT7Cy1UgaENvXQluspUDgqma375ow4VvMCFM
+KGcZMYJUPNSpY/mEFkCLJsblUUo9Wd9dNvQ4mguDE1/v4hYYpppCt4ThsRjbNOgLFZi16VQDDk6
AC1Q4EF7/5xbs0wNCcVSLX3kljqlMn1l/SDA+D38VnR4ilMHuVvzAc0d9206/Kr5+Loywik6ns0l
kiyYSXtyOahtXg8RckyZDSLG+OSqStIgJYW/a0FD8OqYhRVwaIBEpGvZXmSOjNre5fdNwdrNUA8Q
BR159gWN/MYDRKjjDYOcY6hInbxWhltEvsAOaCA5u41j3d83sae2uCB+o4+GP3CftYekS+oGmB2D
bXOHi+eSKfKUosMlNFom74cULagmWvAiQt0xQnIbqVrl5+MXiVV5iqVwn0BJmvyOG6/6lOiIpG5P
zhxf9J9jhPeLDR0MPB3nuajciJ1Omn57sv0XXdsjYgtoU0axlkNDMkq192ZI4HJWcquzp9p/rNrg
xATgBx27H0qKOWdu4ukt5F3qCEGHwOMYhASlhvQOc/xd5RbpbozXsMkLTzYypVaBo5/YpeYNOG3h
tQJYKvrILPehilMImcTmm3T50S/ZLknjp5XZnV7Cs61HQAQ3idmgNQX5xeutl4+8KEvdha+o3eqe
0G6858hwbQanNzeqdLIjZkEX8JWm/2h1xL/rVaodUWCO16S1pl1+61PM2af06G0yBEkfJ0qIqmiP
vlU/K2v817UniGe6KAgBzOHiZTf3jr2TuSJ30kfXMELcVEFLXrlECXZYeX4vOa5LQ7P3Cc+5JiHg
mj72/nsGaiMG0Ont1Vuy4EwC5hDcgyLRvIwmuV+TyuuRqjDGQHN0CAStePnZMUDiyEeLFA6eDc5o
OKfZZPnKr9pMx35UGiJIT4HfrwwaTQtQBYtAgB+aaxoZSxbBpgnQLHpu0Nk784WFRFaatjWWh3nu
HR7+7r1ydLUxSu6f0prg5tRZm76ozlwTEFq6CMDXqCNVAl63KVN1vQOZFLnuxco6mQaXu2ywzNcC
zF/PrqmKg8+B9SKot0Aqi9TbJMOVmnLqb01lJL//9cKi+ApMERLKf/gjrz/E8KQ1JL20TjVjR1pU
x7Us8sLOmWSeppY0UCQjXXttwORlnicycU/lveE8lmtt0ms/P1/EQRtpa4GypxNHxvaoft6enwVX
cfX5U5x3ERNUwmYG8H7uCfnfUvwE5Xu7pr5tLlzKQCpg1+OAwePNUf8A4dmGLCg51S7LYxADaC74
mCik4MAVMLh840Kb4GnKP8odp4B4ozJbH7UYGMe2SZ4h6hmg7dHa5sKtnjLN0DcChbBvOS/lF04R
WAUIO5GwN5w1KORs9v9zd+H0+IDa6+gYnc1+7mdq0DjuLiGbIM3JC0AZ328vwMzE5BeuJme2AKAY
zViOVryT6z7nh6b5d1hsjEAHsA9eQEf+EjW92Qi8EvCA2O6NU59DKSxr7/GAf789gtkWmkw46KQG
bAi5N+sDSElalSF9WbgnLzX7wO+09E1P4wEPMNGvmJpN1mQKgE4EEpP82SRQfb1bwSSgDQirBFIM
iV8ELLX771RDYuVfjwjeCw3KDojv8WCd+WphouCNt6EAkgeYo4qGvXhPjX//hPrzpJhioolcfb65
KEfSwSnlcIpHa8NAYtenG6Lfd/1a6+W0hS7CgT+zhoqdjQf41CY8h3caTRcP+v8j7Tt749a1dn+R
APXyVWWap8R2bCf5QjiJo0J1UhSlX38f5eLe16MRRsh+zzkbOMAGZpkUy+JaTxl5f9a0rtzXsFOO
khaKesxNvmvYeuG/z97ncLPZayoHlGAb4Zom81ERCOUYR6b1+36U2zch5gyPMxRG0ZG8YWHqXel0
uur2Z9FPRuT21h3Optn7WfbOgPn0zBZIObq5H3RhqSO1wwt08kaHJcIsEXGgriLLViKobH2pf7Hb
xk+NlYR5aZE7QK9CSAwNePSmrxc5thk3GKBsZzN1/PGVsH+kl/5dD58DzHaRPTSdiTXen9VX2Nb7
5sbU1kwQp288X3KfQ0xj/HStwHJnyPMRIeKdCi0w5XcwEhTiVs7OpYUNkCJkhNFNggXZrIRVqtwl
VYcoo/AVbythDbOx/9NsTbUrYIkBJzVm3zx2nI71CRXnhHkb9DL8AW8J0/64v7IWHmfAg8CBzp3K
DNCone0am7ttQzVwvEuGjblJQTYUKIwmgPQ8UAuSaq/DmuDY0kL7HHI2slQB7teIK3EeTkYV9eXu
/pDWfn72dXo8xBvdxcSx+JGPF9im//vvA60+aR/jjAZa4HqN1W6layDCdufa5X4yNSTWpJWXtvtk
mWUCf4svM2/Et9A2ioHy7s5J9qLHdpiLH0X+7T+MYmq/TVBErOPZZhypM5iWRbsz85GmB2a9VsNa
HISNBhk6cGiSza8Z3hMGTXFVnAsdJfc99Ta83P6HMXwKMcthutZ2tKzTxJmzgxh2/N9yVJxXU1cP
FQv8d0KPz6aoFip1s9buzh6vDjVnJ5s9AVP3r2PQYKgNexkk8+iEzu98CfqDVnIpzzU/oJWP6s79
3789EfH7f3XIkQGbkA64Xq1aP9CuA3rxbEKJS9h/OvRIkvFATBHlZr7SdF0M5uB69ECuQjli+vef
jl8X9rapGhfy7GnlvhhOHsCMg5r6Krd8lf2HmZt8M3AfIlEGOfk6WA2Yq4ejfjjH77Wxc92ViVs4
GYEyBtx5suzBNnFnv6+PRpnTVpFn9MO+GHoHcSW3DiAQ8gSONgRlW+/FpPRZEfGBG/3L/c92u3tQ
kNUml1o0wNAfnx1iUrSx2Rldd+40/TWv1a+gynwYjKwM8vasvAozx3GZdjuC6dN3575w/qgD9JVQ
Kbo/kmkTXl/JCAHjI9SzwR9HQe76M1GtERwWMt05Hn9ww92g5gGNERZCTiX8D5FQ7kCujprKjfF6
zFymaG7dnakxPDiNiANhNUHSIhXMJVvhIs9RXNPpMGEVbfT4VQ93wfQFP6114pG6MRzJznXVVxtE
6gO1aNrHXoudB6/XZdTZamDSC9DAmd+6ZXzIbKtGt7WlzwMseaNETz2/ru0xqjrb9IkQfH9/Rhb2
49XfOH2bT3+jOVZaXgrBzm2uRjSB8m/el4cRqjmmVr4NRR3dj7f0rcGpQ4EHikCTmOh1PJT/XIEm
LTvHjV75eqzs9EZEoCeeeL6qPjSdXPOFBZ0j1NsnA11IwF4HazurVJuqZmdN/xj7j1T55hgvYvii
QWq3RD35oFJlb7Wonje/pbHyvl2a2c/Bp431aWZbXVG8pGvYmZUMTTO9f2+c/kVS1QvG0t4ZYo1R
OrdI+rveHNgeotaLyhKMg68jSjq5zBmMnXO1ZFP7Uds1RgoLZB01gkJ22UOdG9ml06ETkbZWHHgt
oFNWq3UB7h5r5UsvnU8orSDXVs2ptDjb1bzJi1wkIz+3PTgSrFYuVOQfMlnDvS2tqM9xZrkivJhR
+lLReCybk9ZloZIrQZYnAS//UVn+/84v8nmkKlMTad5DcuO8dglpgcxNlPgnZGOYT2mW/L6/Qxbn
DZ0BYCxtPPXnADJbsFHag8bP3Gu+DOWwc2oZpSxZUZGaI73/jsZFN2C69IGhm/N1WMuNJNcN9FxG
MUZeX44R0YBFIlwx/BJZfxgDDBHERp1/FWVeRIPpjCHwLBq4BLXlN7oGDaMSSUnRqf8Im5z+OEgY
AYCBmgAM6uZXAsDDkg8pZecSgiLokfhGfFD0g7De7k/2wu0GJBNeNpCHNlTUoa63DLPQAk8F4gj1
TRYfWluu3G1LOcJVhFmOMIAinfV5AVCi3NRggTkw8hZpAfDuc6uBMdK/4u3u2/oY3B/ZwvFzFXd2
9hUFOvSFjbisfm3MOHAZ1DB2jD5l5PXfI0EAY5K7RV53e6STsvTYdNBZ9B0uH4k8i/KD4Q0/Pt0P
tPSxPgWaU/Q6nZjQyexwV+lwyD6uGUat/fxsLXgqSzKTYBwSMBDTE8BCrNW7FlfD5yHMVgOaHkVh
KNOlUJ8H3O1ORcAapJuCv456GWKlBFTLNoOzMnULhwoIBdhOHk6uWwVQ3SIKvL0TBkXeYoi6yuTR
pFNxjA14qNz/SkuhIPtiTZAIWA7N25sgzudepaEy7Xn06CTmLiHH1lq5XNeCzOaxLHod9t09OxM+
wk/mjTnvKQhS90eytIU+j2S2hWyHgaTvIjdK3H08oSzsnam/WMZX0wv/d5GmpfkpV2igX8rrHMMZ
kzB1Ary0mRXE7JTxlVN/aY1/HtI0r58CCWMEplYd0fImw4MaW08ONX7eH8vCfQwhvf/5/tO//xRC
5nAqNhTMmo23UFz+TA0t0AHKW9PpWByK46D+gRI/As7yC503TtLk2Eo0G6xDbFtqKJWxiu6PZmkN
oHwHCiOQyFM76Ho0BQXxxk6nfDUvvCfRopvTUrUCGstwQ56WzYGLsX27H3RpCj8Hna3upM8SSUps
IS0/AqGSGABdHJXy5X6UhaGBZ+SgSg1MCgwmZ6l4m1A3htNjd06HanzUx0bu1Lxy9y6Uo0LhDvwx
87o1dtNSkuogrwECAuRTzOlsUwkVO2nQsDxG5dFm761jP7RpH8EPKgDjbNvYIrSSE0myEyEybMeV
987CwQFhdrQboCuNy2q+aqrOAzA44+2ZGaXfxyYM1171Nf7uwswiCP6HW9EEvWo2RrgzqE3RFO05
0bxDGgMiV7fHTsKqLz/UYjXFmNbg7JkDSYG/IHPwANBvvF6jZtrzgsZZe26L7NHKierrWQurUPpu
sQnaTmnqx8J8KUTrt3YSyKLJNvfX0sJmnGoQ4CCg92XeEPNEnpB2KLwGzezsh9d8T/tujW455fE3
o/yfEHP6AR4okIliTnOm2g511VM22LDsedbHzK9t/mSa/2GlwDtj+oRQ6YG97fWsGjkYpbFpNue0
rN/tTr6Ijj0rEunb/alb2OzYe/h9pOETEGP29Tpp6e3I7easZSZeaaei+9rxRzv9fj/M0hdCdQVp
LlAPqBjPjmXhgR3kxG1zJo/cOrlrLsNLo8Abb0r/ACG5WfJD2fX4Eg1mS4n65kGId+YAFr5yGi/s
XgAZAJ7DqxIMyXlFBcz1Wh0AizsXuXVgCgvGDq5AVK6EWVhqk7rJBNECIAZ+w9efHlBqWjZ5rKKZ
Jj/qxPxOuPebd+6xKBTiD6jr+Br+VXD/C91GndrUaBoBCOfcwrRSh3uDrAf1bEEhORy70Q0bXfHt
2IRTBI2DgYAKrQ1r1bfbhTGFRQEeNRkNKOgJI/Hpvs7l2DdKmavnWgvNF6Ft74/q72Rd79vr35/d
oHhY4v6u8fsQBs19CArDkx6GtmEn8zNcASNamNuu57/0tPqGF817246bWkGRRhvLQMkZCUfN2sjB
PY+d4nuJDuEx80tGjF3mysdaeNgrOjvlYyNC1eheoPH8VcZxoMf1tnJFpOnNMy1rAKcEaHGxjAjq
cBw4fqOzX1so1OOtnaKXzl/L1t7R3gpsxQg0rj1QIba4OVcq4HPQCd62IJVMKt8oDeKknPdVvNJ2
M5v2mPA6oZeRut2hr5h+KqUmdnGia08wAE2FD2JBdfFM9Zei8PZ5iKln+3a3JfZp/NEnXZ2HSurS
k0fsMrRr91dbt6iZ8m5Y2Q23C+Tvnzlp3jvo1MzLSorZVQ4gofZpcMG0+RaH9xcI1NtvTnYbLSBA
E1GTBZfema7TTyvQaeiQDBWzTqVrF0GTupGVDd9YNwaG1kcwc0l9rYnDhqCHWhobsAwPVmtAQ7Ip
91C0fAfVwWeSA5rckkfFcffSzHZl2e7xc2EF2xGVVgHkEJC6DRxKjVBGKl3ahYPEA7x144vKOT2A
TgiHmNz80Af3Ia50dLj19ktXx8ci9x6bqo0fZNWeuqRC1ThtIrsCbyRLt5kxdH9iowGinWQsbGFN
7dcOJItL0m9l7b6VGc8AJ5LnRJa9TzUWKVr+oE/JR2o0ht8nMNHtvJHtmxSuY0Vv6r5w8z6SMBcP
U0pD3VH+uHUWSNBz3LQEbaeCEabS+I6ACA00jVKfDinfENSLG58k+Xfp2kdR8rfU8sK+dPdm3Vws
jZ2sLAsNI3niPNlLou5N7j0QSOmnGTtAsvgNHOt9Yto78Icg1tuFIxtD2ucbzdZPhWS7rGq+OqTd
j1Z8HJN8U6E2NfLvVaWFPbMi4SgneMzgXO69yOprWIAOu2pwvmo2ecoTgb6x16ohHe1j3KqoQjb9
O/Qs3iqjD1EvPduFHjW9B4JLfi5pn+wLRQB57spIT7ASXD1KUusnzK8Oasy7oPSyOChHL/blkCeb
SotTUBLS82hkqDj22VMqWWhw86dSWs7GhAtRCKw+BFv68ocRO+2hSbOt3cHeDfUsuwb7xxhC2uXm
1oqLvekUIHdAajMATQtgZJe8Z2nSHvLW00KnUYEgcfrQBd7bB+0sCbq4/iE5pMNsYq3gWRe2IATQ
AFSGDhqKdXMiYVFWWs+osE6m4v3QquotESub/G+76PqYtj+H+Fu5+LQJ8ZLJOZOddVI9pp6JqccQ
P+z1t0GpyiEARw1nk2WEmrohKGAP4UW0+l5NMzVqiz+G6m5L6OQq0D2WH00TciyqU9UxdEWNxj4X
agv+jh2WxiAiuH+PITTjx1eaaexI4S2zcufcJiMobFoAqBg4a/HYmJWEU5KogEZo8mTbdcDkmcFn
qq2f3ThZmbXbk+s60OwJBby05XBjRNI27irlA52x5N8rHZ9DACZ1fTh2Vi8UPKHlKYWBQva1bjYN
/+diynWI2Q1dl+Ac1tN00SIa4Tup/FDX0kN3hrTEpYflhZK5igf7RFqZzRToKjUBJNg62a1TAic9
tlvd7Z5LYDq1xAg8UJIMr6PhqI79xtNSfaPXIw9bVfmlsyGqjS4kNCmiGP7joxDQk/Hs6XLcC4U+
KXb5rZNtCJJavx9lnuOEjZNjxuFzPUjeRDUDu5GOzYuEC/beVrKgJcp3takfe0UFCbx/KkbjURlK
aMCZx7Tv6UnqooAz2/Bke2UkOnOr4wLoavMbofkPr0je8riwfHCstEBrWyQNnnwvM/HD0vhRV+vT
YGphKuqTk9f7uB8DmniG70LbZuDpDzRvkMpY1jFFc28zxHEFBqd+5NCbpsz8qg4W7rImMIURqG27
MROBQhewY4nQHrA1d2k2Pmu5Yfl95h1RmH2+fyXfvl/xsQAEgHcaUKA31fckd0FjSoV9sriIcZk1
tV93w1Onp0+VqvjEtlfeQLep7wQ9R4/OQpsOpPlZwYMOtCoEHbWTN5ZQXEkSlxyGUvLnnnpwJgW/
GDsrGfipZEO1uT9Ye/rx65MPZ7QNFj0KPAuYSldH+8LpSH9KINp2bIy2eXEKXuw73hiBQHVpC05d
8oKepjIZe9g/cwCvDgD4QIQ0Vo0D7A/ayYrUfQV/1zq2Kaewrq5z07ecBCQf2aS1D0Ze+jyUuYxo
bP2sWj1+7oaqpoFes/iLzFTxhBe+FVl5DJEGtGDUV7021F+MQAHRFBzXMPYBdItHIDKh//edqBbf
eJXjvbhExwE0KCXKbE1/dEZGjiarxUPjJulJUdImRImZ7wYNYsSiIxyaBFr60DEJ3S+dOl+YIMNX
Quz+RZQ1TmzkwR+azsCXxsoMUvBlid8ktlJAzN+Og4yIFpqi0thCJ3qt5jqdA7OPgQMCdSGc3RD4
mXcNaWb2eCW74mQw/q3Vk6ixROA2RljilCisZjP25CldVTheWIAQe50eripkTW4eli5zFDfV0/5U
AcTTpX+q9CXh+zxBGxEkiMp6X1lzt6PEExnrDRVFPGjnnUS8V1zhdsOAeyPquoso9hBDN9fO9dus
Aa3giQEDgitO3jlIrHFEU8duOZyy5nEoL/8OPwTkxYJdlQlLdOyeWeGih5k4b1RcG4XXF3AxNhVf
6+I31Ybxzb9PF64o0BjQ1Aa8enZBQZW1cGRsyJMmn119g0UnnYd+DY62kDUATvc/UWaHEFaFVvfT
XnKM1IdL4jY3vvOp7G+93B/OQtZwFWg2cUoD4dxKRSC1+oMHBGQzVfXtfxdiWhqfsjmpu9KiOkJQ
L4jliZmB0q9QX28vCXz+6Qk7gd5vGaicmkTjxTRdDMcbvCST94YHDEiD9N/TOZCTLMRBqVq/kXeq
NdmNvNLEiVqO+J0W6rilsIy6pJmhR5BhAd7+/uwtrISJDYUONN5OuAmnoX+avbyqWrOrbXGCYifo
3XRnYlglkAtErpmQL8wiwGPAbesoSVuaO/0pn0Kp1mgOBW66k2C2vh+7dNyWdd38LhJPPhtczQJH
9uCL3h/gwskA7shUrQNECYfsbIAGkbRrlFycLLNtonZQ1Y1wBmXluy2scwvYSzihTpTOG7Vjy2g7
aHXW4qT17fClkQNFPSfWoqEz1qAZf3FDs3sDHcfJSBwFO6DJZvklVbUYJB0qTskosrMozMrXII1z
6eyGfUnq0fhFBz6eHMeKz+04Ku9ZQlNYC9s94GZF+Z2PbnoguLWjmiRjwHQQ+Qrmxk+e8PAcrzSC
QhJsXYxyHH27sPQuiHmRRzmcMHyZJ9DIkBxa5E3VbKTI3bBvx/iIC78Lao+rPi7OfpdI9ovXpgDa
UcGe6aomGmS1larEa1PUkDo2Ssg/4p72B1tGbQKtv96lKbIQGfvA+wV1ZsUbU1roXeSOt08NjpN3
TPRQbxRr35Uwu7EzM38Dp/hDk9z68ORoB6zmPOKm1h10rSdRmvBmm5UNvahlB125Dr2SD6DglVPu
cj33DS2Dzojdsv6RZ6QvV+qcS8sCSwLSzjYwoDf1pLqI9VEFu+RkcpWc+qpiPyjkXY4ar4aVWttC
NoGyOkpsAK47qOPO1vnYktpIBO1PTOnKzWhb7oUSQS6NApNIKDUZEeFVfnT0nHzgGZr8h5FOYrTQ
3gU2At2m681NGVWAvG37k6sNv9oOPG87g8tUnK8BzhdOkasH72ycnZYnBrSG5CkhPji7bhy64nHI
LmLN1XrhZLQBOtcwpx46XPP0DGotjafkhjj14yPadhDsfCjNN035ff98WkrHkBxBatyF9ADK09cT
N2RK7kqHiJNdOQGJzcIvhuKbI+kvFaKFkybN6whljpVTcWlwLlpYrg1HBkBSZ7OY5D1YXJkYTzwB
KiO+jNaPWKPBWKxpWd8EAmgXjxwHCwP9BTywrocHsLhnN32TXUzvCGsVwr+VgIA43+9P4lIUGxxz
wC3hhIPD8TqKRsB8o7aVXoSAx30P9QsNVgYOgFvpyjpfjGTinYjRAIw8/1wZrU10SUh6ySzjgLW4
NUXld3l1yG13d39QNzcXps610CCZaIPgPcy+USessbeh93MZigdnU48rSc3N2YSf96AZglQT5Iqb
Qtug1zopgNu8tEq5aRz6dUBF0mbjCgzjb1Pv6rqa4sABHi0/RwdCffZtpKeiJCHhMeAZRWjUEPVF
Cfk5pSfSPYExlvHnGuo+aMv4mXyC6NDKSr85L/6GB+Z/AkLfAmNdXtGCqzy9NL0z1a6fa6n86OAR
kZH6MIKodv+jLc4qXm3/L9wsG4VASp0nFoRfqG5BqIgGmvUt+WeaxGxMsylVTdkX1iDSS9kz3zEO
HlvZTwujwKozHIjEw94cX+56P8UJcAtmj1GA2Rt4hRYU5mtR7e9P1cL6RhBIFwP86NyiZhXqJJAv
c0H3z78T+3UNK7Dw4YHLMtHFAWkMiPTZ9sG6UxukLdmlVlEMUNCLfChjU7xDZMAOs9zJnjzolIX3
x7Q4cbAJUMH4mAi5sy/TF2489hqOB/CtA91tgsHbJ0n+74eQowIuOgHtcTHNcWe21Si1jEd8fyPx
O/OxlK8ZmzTjVr7Qzd2Eyw9RJmAq/oEM7PUyMIsElvKWQy/8L1LPleqG1zAKhozTCwykG78HgzIw
s9ra3p/GuXQB0KmIDLa3q6NSP/0J15GVpgGmE6Tsi9EkkaaYW/SwN3Aa+CF1thdV/dFa1onaY2g2
5VHv/twPf/sVUUqA5QdAhND9A7LvOjoExXIXLlDVRX1kMsi5H/8ziASwnE8R5p3oUlcLs7YRAU1d
64k3TfkuqS7WFsriQP4W/HDEo0Q8G0ibxcRItLi6SLkpf8vuw3Yf70/V7SYGWWu6nfCkgx/CHNIh
Oi9vxrasL2bmsSDrzTZU636NSrGwHhBm8gGGhKWOusi8LCL1jLZaW1/UPD8TVYcwWBJV3quRvZSZ
eXRHLUw0Gwo66AHyYmVT34wRMBKgSfAfPO4WAB+97Y5Npo0XxoS3Z5nCNuhss39N4GdRpr/i0/NY
mSSXC3cyHSPbdAD+AQJUxeBGTbGv8q05ch+X5/2Pd5PMICSqTMCxoCINmtpseTSwmIJvbqleHCHJ
scSD71JIkoU68JmhZ7TZymJZjKejtIV8BkoI8zKa55VszFoyXmRbpEFfW5FTFkevzn510BS7P7ab
pT+N7VOs2XR6VWkYxEvgYF6PF9dgW9HKJ3vUov8SBlckrDJAFZ/X65Q6RnseB9Elh0+MP7Y8yKVb
+k3bryQWC3MHsQUIr0FIBXidOVcCDmOQPyODcjH041i/0fZs8HeWJSvTdgtaBMdWxb0CQXhUhQCk
vl6GRsNpA4yKclEr/ckxpD9SUCbGh9KCN2IBoWWhlWHbSuuYKITtBFrnkStgunl/Xm+ununPwM0D
cC0sJ2+UoxQ5VABiQHVz7DRfjaO4ikRKIB/1XFIBP+nN/XALqwXhkCpo06UDFsb1qKllK9AAwKjT
/JC5EJJ+6dakaldCzNmFXpMqlkk6BfnIWaHfdHvL1nB805q+SrX/Ttr/H4UxOyVz8LBR5eqVS55v
+nJD6UresTYE/XqW3LTCnm0xS4JWPhCz0BnJfb1/vf8tlj49khqAK1HPQKVpNgpTrQqlUFxy4cav
xM0DzfvS872mPHjDiPf+mtT90qShbje5iHuQnZo/hcss0Y3Y08mlH7+n0Mtu2jW98LlXNFgQsKX7
FGIa8aejfVBE3ekZQtQoix7twnilYB72EHy+KHld7NggPZ/yqm19yxi/6F5MYcY7vBvSCiEQGhBi
PFWpDS84t6tXNvzSN0Ut1tV111GR4832e2tktRkTQi75+FBBnEqiFeytFW2mH5kvTJz30x0DXOaN
mRrMqM2BDap7GVBq2H8lD8aaxA56mPdjeDP0gEiq1GRAZ1x06WqXIUcJthTQNK57gGaYi2JfIetf
deZ4G+Ea/bfKbqqIScPZC2AnIBvrfgd/HmrIWfybIS0MNQa1GRVI3MBqvCwUhSUOFUIcdLTCd42q
d/u4FAoqlgK1SK47YquorNpqBXZ4DO2tznfVzvZNiGztIcychWi4pv4wYZOprWkwL6ibQDdT1SdW
+sMRthbJTpSoilp2yIC6yeF2DYFEVwnN1ASDNGg0MMTUpx5daXcQVRC3MoGZuhcUag7J3yxW/CGu
HJ+3sISCGql+NlLT9qmuMb/WjBpGfLI99plWHPXe6XcqKIXbzLOrY8q9IgBkXDkpZfqtKR1gWitX
Ft+YkKjpyjSvQhS0B/C+h1bZNmPNI2FkVsRpUn/JYs3YgX/pvBVxYmzR9jbCoUv5oW9JeigrOwdf
UeEHBT6avlqkwwNzVHZJEgeQAlED8AkZuy0kqV6TFE4qpHdINOhOeTBHlu2oZ7XbrlDryEtAgkhQ
3QnhyGoDtcPyC7hFJEiJlQfIojGfhc3DUsFFTKgwotY2yk0PcuyGOwpM4lwoBEsZ98eKJ+YhNYCa
iTuN7qRO6gitAjQmEjjwQP/Hg8y21GFnaybBUEsZSpBs/UQ6w7Ee2g4fqOuPxKWFL83e3qqj2n11
lanYnTnk0joZ2fSoS12Y46S+lfapn6PbAZUcoCVMVXE3pkXOBuF5xAgFWh04PRjOqOrL/dP05hkM
qMHU+UATBMhr5A/XZ09uew1L3daGDKEVJMQNKRm2ikOOgqCVmdNVKtHCgYKA2OPQisVFOsd8ahqP
JR+5fclgypQr41dTUU/Ss/7cH9dimKmAhQotOi/zF4FaDxneJcS+6Gaj+Iqmf+t0g28r3ap39yMt
Hl7ICwyIRE2Y79l9lEPcW3BiuxdYqAZOAnhyrxUhUNGvWae/3Y+1dPdBCBtvXlTMbpk+qWvVyPRi
cvFk6fo4Sh/MnJ4UXQL851ZgFtFQy70V9v7iyYn2NmqNAObfpJZ1nsLcKefkov9w4XYV3R/S2q/P
kobW8MZKqfDrdgXeC0CZVrdSyVxY4pgviCuCkIERzJc4sIS5N1qSXLQiP8RGss2bLCw96wu0bitf
Se2VBbE0IrxFUX5BpwPEnllxwnX6bBRoJ128sfiAJH3UZul/GBK6wCDzT40BUISvd+2AclUnjJ5c
YEsVcFM9OhU8FbTfjcWjRFnzCl/YS/ChgT4rUCF4C857pCBgkayoNA8q5KA9g8dOrWyTj2vo6rUw
szQoy3oBTcrRu4zOJdUbX+n3SJpWHg5Li+HzWGaZPC+MHnATBNGKS9Xvi9o35LEG5patAFWXtuqn
QH9hgJ+SurrLRilcBDK6be889tWTXUBdKzHg+veHWStl9JW5mx93o82VNmUDognvxVCyLbeHB4LL
7P5mXQwD41GoFHlA7czLOeBQIY/JpXcZxqDKvgB8pCj7+yGWjtNJmQ4KgpCkvemJQl+lNt1xkt+N
SSBU4gOH5VZZADLA/UDTl54nnejSQIEDwD7Y1Exj/fSBCOSfy9qBq5ICuGH/J0WeBRv3lkReilwQ
bAwA/v53Eaehf4qokybrSIKIHms2dQV9nPpRWj9gpOX31S7Ra5Ba1vobi8vw0yin/fAppt0jl20H
xGzMIqBlgfTq1faAsq+LDcuboJfmyitw8QOiGAYwF2pygMpfRxzQdVfjJCGwet2McN+JLcDMyfcs
/XV/NhfjAFU89SGwWObQ5kHwmKJBBVcsZkO+EDIM9Y/YYxvCV3by0nk+3R5YjeidA3tzPSBNERQg
ROJd6hZ8QjdKuzXD2Nv6JV6A4FkB7ofbCP2B2VpEwz43WiHtC/R3LmVjbgvX/tr0Ep/JemLZEAHa
k/uTTwA0WZOtlxm/70/mwsZGwwN5oGujG3fj1aTQPra0tLAv2gDd10LEVTCMMJx0G2WM7odaOIER
CmxC4KABgZ43XihlalehJnaxlbdR7uIeLwlq71J4h6xKPywOCwcV4JOgY8IV6vrT9WpDWTXo9oVl
3HeIsYET/KZv1qpRS2EgQTcBNWEpjH75dRjAplhduQlg2B27MFUXvgHC5EaYyZocIBSR8VuzYwsL
xXAm6QIIn86XygQNh69ob11a6Co+DorTQZWaaH4at2DwnC0hAhjrKOgVJE0bNXaK3hYsnX2lrT8K
VVRvoNHIxtd5q+2gVgHBfatogQLXzMeGxv0Dkkq5UZoqDe2sgIV13tejj9yQBxbMlEL8VR8D1YAj
0VrxHItKhuAslfu+6ep9muS2z7zWhiFK7B2ThqAoaAkWAK4E5ZJUKZtzrHjGF50k4KzExRDYqUNR
thutLdF5ciEVp3C253Gkw5cXuWAlorgYBay0LesJRhv2vgEo129VU4Q1rAJ826pK+I124ynO+p9l
gb/ATZ340APTHTBciQBrq7CvMSU9gKYMSQFt8iGJW29bN6px4oLBjKgRX+NelVtZ4U6Lrcx9cIEg
2iYxqQKQNORDnFOO5DcGDySLd6O5yQAjqLTmwUJ1JsWx0JVRCrI/Hqeuc6jRENsBsSG2GfA9D1o9
qpfBMYfHou29r+i46A8sttRIUdTSz3Sq+qY01ENhS+ejJBgQbY3xkACYFOZwNjnAoOYv88T7Slu4
Z4Hjw7aTOefGBWIrgBe9tsf/G32DdnHQ1WkX5gYvgaA3Yh+POVjFuwwcqdgAUZhPxkIm18McXrah
Q8YuwOYpA63KeKiBO/ink46yLUlqB6qRuocCGjcn0VjmAT4s/dmWQAfFkPM6Ni08AoiZKTsqeu2V
JirHwjKk9FPhai9l3pKVo3jhNkPHEdQPANuAMp93HHvLrc2C2fBDSsaozF+U7kPIGnwI6O/0P2u2
1iS+VSnB8/hzwNmVbSQwLVNcywLH59IW36XxsyTnNNlZxiPKnT5Tx0CsQbWWTpPPMWdXNrK22O0U
xASVJhZhCy6evbl/Bi9caRDkxa6bOjuACM5CpFkHZQKLOMh9eCjwQCb19n6EpUGAJQlVCvgxT1/r
+kiksQ4yEJbzRRi/NQLHrrEAkm+NMf5XuX1+GsK9Gz2/iS95I5wp9Q6XKjBnF1paygYuWdWurSGy
pXTVT9l15gPMfYy33LSzYIDueQDLtDbM2wwQOOrUIUbAHrOCu/+ejkP4GHw3F8sUp/TsQrB6qsP/
APNruX6liqDBKc3j4N+nGKpQAIJD6sBw5xVNpcuVLGbi/5B2Xj1uY8G2/kUEmMMrJbU6t+S2e2y/
EI7MOfPX32/7nDsjUYSI9nmYGQwaYGmn2rWrVq1lvPjl785HpGnrlL+um1jaJ6cmZu/MokgabXAw
YTzWdoIi1Br+S2yD+fpRGYMvlDTUZbdBH3ktUsmJQeE2/2L23oSg9TC6Xii/GVVNRB6tNdkubkxY
0lTyzdSL5zXvIjaSbIjFjimt32Dg/EdVM6OdFkMhvjJ5S95KaDYSWJF+uITJkEuOg2myX3w7KrdB
Tz9X25X/oNCrbuTQ+kkHT7r1QPTv7LLX6O2I4n2TRYIVC0bAydH9Z7M1UpcqByo3YR7eVMokPYYE
itS8IE3sRphi0zSW7yQ70pD3rEjSIyRHCtMZNnmYKnd5Qc882UrzwTdrc++Eg7+jxyZ7C6Eu25mS
1N7o8D+njQF7EFnebZvl/D8vLtKi8QDsFUQuydSBpOSg77hVAEjL0J/ptIJyDXTcxTVE23YFi8j1
+VuZvjnNhTmo2ph4iv1i9QZ8UN4/fVduQ1P1XQBD+2rsNkqGdsp1o4vbA6o5zUQF5xLWmWu52dCP
jNFufByL/A2I3UdEDa0VO0snSxCm/n87YvAn7zLHl8shQyLvpScrMIahq09rqr4LDyTIXv8zMUt1
qE5ChzRJ0Bd4z9TkoTbY5fprQDj2f5qyP13+J0Ox6I3K9Iqh+OVbaypEJ59Wxd//hNBzR3EymHl9
u0SdIiH2tF+KnBRhmH1MTMlV9fq5rcOfcWa+MtoSFhT9NtbCpyiSXSNvtqNRrEQgy/uDewH8gAY4
Tfz9ZLBSnSE0aNb2SyclG4mWx5ROd0hGdtfndDHwEE1ReHe0e0j1ntsxhiCLE6m3X+TY23qQKyGh
6naKfquP2pfK0H82Ef3kU3+Hht1KBmZpiEQFRAcClnlBp9vImdahxCLWcyPBysre/HB9dMsWwPvC
IwUqYh5+qFU+pblT2C9m9iz3KXP4Iau/XrexdMCIPeBqIAihJWsWgMheI3cEt9YL4nxBd9P4K7N0
yRpJaHhqYHaCDckpKnQKyVWWz5H0JbVbqBduDetRjp9tb9eS6eud275FTcp4aounIW7ctv95fZSL
++T0V8wOeZnS1ThMDFNOnxFIdaPARv1wF+cQ9dibLPilePAf/b5udWVu9VktNR5UwFbcAi9Wmr/0
iflWJ/aKU1keGIBtwjfeuxfIsTIN0D8IIuslGuKXshwf7ALAgp4XKJt6n40w+caz+7WpvB+Raq/M
6h88x9zbiMoRnNIigz8/5YEle7Wh5MTHrVbKmwZNnI01efWd3ertrVkW4ca0/exTEo7eSx3wZqUv
K0MZBH4LtALRMSukH3XnswJx121D3wtulU61oCwf+m0yWumucNRv41iZ1JEdZ9c6ZoS+kiy/daYB
nAXY/008IsntZeiVu70K+Pr6GmqLh5DCCEBDgDyQn517mMyuwSwFlvWixjjK9rdZS9lj15vqraUW
yk0epfGmzWFzKKec2L2p7JsiVXPe2qPDfpbSI8Ji0j4N2u7Yw0hCAXOyaCWPQ2MX1S2URKOXOi6F
Cu/WJzzCkZjy/TB41V4h27ABWCltwDOU9zzS9UcH8SE0WA3n4HltviukUnssDQqpiTmWb0614h7+
XBjzJYZDHliiSffNBaTHbxoI/ZOaZGxGPqJ0vlej8nkyADI3+QerialPekfZbl5IfRwVqQKUpkHV
PvmumkykQbTPqRzfNVrUuaVePgb276ALAapraydh8bCRTiUOF5Rm6mydoOmop4oA5CWE0k8z2p2p
3V7fCss74T8L4hec3Glho2ejofBakdtwm8b1VkphFcjeX0Z0TEg3mXRYqC9AHkYQQDhuq9aLXZQf
VVS+JktdMbHsNP6zMX8SFb2iVllrWC95K90nrUnO1Jx+2egRuEPcvehKtBsG6T5DznYK1njFluKt
kwE6s8eS3uhOGnHIXwYY733ts2UeczJrcJlfX641O7Ok5lSC81MSBlkigY32SPOcl1t1jdJ/6WX2
pwEEWXOW5aJqWgfQR5eZ/dK+5RP4F2rbpasZMLOuBAOL+1t0mvyvITHck90HOhwNKpDxL5O+0Vgn
e8XRrX1/FggElVlDjcT3P0MzIPAvK8+Upe8Lhlde+bwoL4Rv0RiluynO7Rel8uAscqCrluK/iDpp
WwIXAwKLGuxsayn6EGh+zAnN6q2cfvA/N9lfrAKvYsH0JgrKpvARJ6sgFYEfmJ1mkSlXXTOH8UPq
1Hc32xIyCeoeeMjx7hfd60Biai57BSNddjtpsDasEd0vLgY01oLCmlrGnKRUjYNQTWOHZ4Kf32j1
N8+3V5Z76VyIeFLAZsTTfhZwyaUMQVAeOC++fOuo34mjd1F8r1fTbeyvuLMlv3xi6o+3O1mTADav
mCoX1Vb/SbEyt27dRnu97kwWJ4wqHShvgUOcly5KR0awPY+dF0seD5RcD2NjHf/ChAWXBIUtjWzj
bPM6tTn6itHZL4FMYq5yp3CtsLo4iBML6vnmjaPJSiqfx1KRburQ/Qv0ryMymVT/KDdedN0HU9vH
qUceh0TL0P2qQpQa9tfnaHFXIS9E2we9QRcYFa9QesVMPUyUNLrHicO90SfyVklzeVNVrbq3VNg+
rxtd3F+2he8V5W+wrefT1hmNn2mJ6ASGSrEzHvLuYbBXngoXl5VGyzSlYIW38p8K2bmNZIh0LZCi
+OjLkuIaU/tBoZSBnvo3HT2Gd47njy3KfAIBefmstLPAamUpi4/IkDxZo/4x1NOtpWU/r5u5WKuZ
mdnDLx7sMTXrPD4aJk9LX6U2BVefL+3iOMP/31y3drFIM2szf6PImTQYOoMqTJpYoGwrKAKH5ko4
fN3KJbcW8s9pkqfxUeoebP9Grl7yNYH4NRMzN4AA7v+asKpbtd/XP9U1sgox8Wch/dlU0V53vteK
Kq0aXqTxMdHaxyFQeJOX0KsZR03xXiy/f61VdWXelre3wIYLhjWCmHOTZoAQRuQM8bFCnSbYx/lN
QAXUXPEOF/5NDAxFcIS1kM8kCDi3omlmL9mlHB8d6XN8sPN/rm+xxUHgeyD4EG5ujibjqds6eVDE
x65QY1dBgIxq6+3Qjnu7ylbSJmu2Zms0ZI2dmmMdHy2NuvUtYpC9sSunlZtz8YiejGg2YWVgF2OS
MiLLcyIYm4ZtU+mP3WTf4cgfunEaV6KCxWGhpEx8phqX2aYUlqtRrvzkGCABHB/TYtxUloSU0krs
v7gTRI8PcJGFTnaEQBtTLdPkaA93Snj77oZAsdEIYeFi4qlJZuB8o9EkP5VJYIvt/E2WPmjFjy56
+4vNRlUQyhxdvczreEVRU/JhBE26mYy7KHG79BZ+2+tWFueJ3mSQT7w1SaCeDyT3taTzxXo0qf+L
O3SXS8aP6yYWl5yOcYJlW2jYz3ay5IVOGFtRcozHTY5GAWQoCvjvlY214NMEYyC1boAXsLLNBpJk
qidLrRcdlba8Y7QqmZimcsseXNBgP1mZ9DZGJCWuj01cKjNPemZVjP0k8szzJDEt34+PoDeeczD6
OI+NbrSvdTb9Vgfpm1S0N3nQv/eZg14rOoJQTfOcordrNtisMICA2nF8tO2Hqojd2n8w+7WSo/jI
xdhMgwgeNjDBvHI+Nn8g8EhtNT6W2n6ankHLhms0TQu7D/YHeuTYHpQ256m1ommTrEC995gkmxqA
wPs399nnZ6fUzrIiVj0+P9Eu4t+X1vudDEhf5p/SNYgYWXjXk9VvumBMMh0G/UaDJ3iTrYCXl2bn
9POz+KktoCsfTD7vp7sk+jRYxcruXTiZug4aAJ4FaBtpPj7//b6teqoT6eGRrkzXzmnvUYPbEaWh
oZz+xhTxOl2y+LSLltWQnqFSpQRztPTALTM4stTfMgxFA/jl60dyyRHQjSva3cE6XGgLeXFUyVnQ
hsfWyI9aYt7KDVSao1O7eiH9D/1yX6/46qWjwslmaLLw1/PoZoLeBpqpIjyqUXIYHPWhr6tPPfK6
14e2tCF49+OqMUQGbXZbK2pe2HoYhcepPPrTs/b+4wKBBOIeKFuR6J1jo7spVIusVYejWt3YX8Jm
d/3XX4I36Q08/b56vt1Suy8tYJLDEd6p2DBuCv15UKF/s10lve+cj371eaKfWVuTcFwIcsjY8KqG
Cc7hsp5NW4oEQB/FWn9MIYE1+h+J9pBKd0gEF2u1roW9B7khHZfQ55BTmaefrLTTMtn3++OUH6X2
YYyAW01f4QQvx3/kfA0Nu7DrsEZiHg9NNDVvttVSqiqdpHXH1AmepMg81JnxKWzWeJ4Xdh17mqQa
b1PRSTFbtqE0JkPqmg4n3aEX/ea0K0HomoHZ+jhOo45lR3UEWcU2v9HfDcaHc+B0AML+iZuuoak2
dPF9O/3uS9tB3ln+z+t7e2Hhz0zMPGnk2alvTb0Ywke5D7fggXA1z6ac7Ozsocjk7XV7C1v6zN4s
7mi8JugNc+h46ED8pmaUlEaXX3ATN4fKXjEm5mcWCMAFSnmdmINWhnnHdei0fZIrRXeMqldjr3Qf
r49lae5OPz9777atrHupxedH2gliiIy2DgLSxqYO9mX6+bqthSPDUKCV4c7jP3NH7TsGDH1l3h21
/hkqym05vUEtt+JHF65VG8i2Q1CDGggiN+f7DSI9OrIrtT1CXw7HyoY7GMI8VEDsfn99OEsrwyPE
JPTAvV1QGEp2HEEc7bfHABn3UP8xrdxrK9+fr3yRSZ0++El7bA61so3z7fWfv7QaJz9/3mffoywX
+w0/XzPuwuhhGu7rciVEW1gLsCGicklTAvQjsxCtrge5sejGOYbKPXdLooEFeU7XkD1/SOxmRwQz
lO2ohdPxM88QjnGSKkpKAdTWOzeiH8ErP2fed09965NPdKW+Bbed6VqH4JdkbwLzplY2hn97fTYv
h8o7Do5E4IEqfD9/uudP3FxRO2hHTUFz1PkNiX4XBegsfMvzd0el9PbDbEHCHZEjTtP57uY35IlE
/wjHFWK4nBzbGsPD5a47tzA7P4Na5E4pLAQFKGy3iFe23eL3IaIhJEDT+SJNLWVWmcuRWh/DNxj4
h/zb9XW43NX8fObmz164DALUMqm6Qo4agsFbPdzQrZl27z33PDoV8sSy0BHn2TTb1V3UjJ4BHesB
oGKHEg3VzetjuJgiYcDhgUnhBjTZ3E8Wni/LiR57h+QR7RLul+ufv5ii2efFVj7ZqjSYp2Nn8Hm0
xpS2diPpp2+sJNDWhjCbo7oNYTD3Iu/gtRqKxTHYkBU/v2QByDSHnqTjJZ2xo9W+pPmtc8jHb569
S4PkL6bp1IC4OU+mycwdK1WdBqRHlcs3VU1JlrKh/ljAh74yW0srgpe0aDan9sTin5vKNGmIkNd2
DrrypKBfUirJph9X0hZLEyZ60NhQcEBRTjk3MsJiqvtlIR1Cqw12rdLlD0kmZSuHY2kopGdBzBmM
RJn74i6N47an+ftot8NRd/wHq9f2Sp1s37+HBd8zPDcYg6/4fDAhqLa0D1XvQDLw4HT9cyT3rpOt
qR9eeHWOCgYMA0CI4BkVoz3ZA4VaWBL6r95BGypiyX5jNOEzAHGUPbKVC2RpeQBx0S6lwP6JYzw3
lcAu4nWx4x+zLJNfE9nXPxme826YDgM6tSJSaicD0iZlTPsuCI5bvf6h1T+ur8riGP54X4ShwBPM
vq735YhUQeUfoxGAhNNZ5nbyM2933crSojik4OgBREyUyOt8DIiNjHEDL/TRUX/X47ex+FrIX4fs
+7utkDSlY4MjCeX2/LmfjEYbNXYSHG0Lamr61xuVLrF820Rr2Rmxsmfhi8gmnlgSs3qyJlCIx4Ms
R8GxRnnXqtJjp46Ri8Ls98wIbyLVek0L9edfjA6yHBgRVboB5+2NfRiZ6uix20YIWULS27Gxl8en
0FprL7ik4hKjO7E029cFrHa1Wln+sYEbcKs5ZrKJICzZ1bpkvIaS2rv1iFRWqGTTJpJBQufFFLhJ
Umo7MvDVmldf2DwMlxo/cNQF2gMnors4kGv/mDvGpsw+SFPmavoXzfl9fYIX/CBNlhq0gnShwyY9
uwCVZlSVgdL1ESUtf6PR5LBXHdresgLdr+umxKm62D8npmYz3CS26XTF6B+nsTtI45ht8ilBgrDx
3KSaoEN23GkCz9mt0RUtblzYxmDWxD3yOD3fuGlUjGpP59khNmgPmMLiN1lzkc6k8c14k8f2q+1V
+vuvZYVZBdZCoRESvpmPGcoIMWm98I9ose1TSBrltNx6QFWvT+riPnFImPGiIIExJ84uci3VSzPw
j8kwUgIaa+U5RpBl15bjuInT0F65N5cWURQ2qSnQ8wOE6nwuc0XrPBOVNtyNU9+nPDtvTH/Mn7v2
SRp2UbnLlIIaYTl0t9cHurRRuXKEjg+gJiKDc8NZN2VqkCj+UYOyMRjD2C3Naafr/sqELtvh1f/H
DFjWcztwDPWEzXgc1bihXFO135u1oSytGYH5vybE308cqdCpMfXYD44lYOTS/1FbT47xGDsfr8/Y
wi3HfP1nZna0G7IO0lBILFUggQRM4m8w1m+u21icLcAhf1YE4NMsIkxsudc628Zr2s1usp6qydil
bbBiZXEkJ1bU8wkroT1sR4U10XIEH+KpSu4yW19zuWtjmW1t1JWnohs9xuJD6TACRetyHskN1YHr
k7Y8HJoZBemjRqR7Phy963zSpWL9B+fYy2TLgvq90ms4Hig/aONUab26CG9LSqmQefXewSY2dJU6
S3dBP75Ygyr/xdpANUcNXYzlgoTZtArUoKyMR6AfvKa6idKZuuJzlhZGhbRfhjhdyIrPFiZo8TdS
k3uHtBqdba2PP3tt9B8cwA/vTQQxbTwHaIYG9QgyZHZkYq/UM1rlvUMt2Dw0tTL2iD9uiEWLjZnY
a6jgpYERSSAHAySYi342sGpIOq2tcN7VcNOkpWuatx3VgOu7bc2I2I0n3mbSpUYbS3FDQHtoPsfV
U9yt3OxLJgSRFjUNUROaX0LaAOXEqIT4TG9nfvPiG+PX+8dwamAWOoy8rZD88P1jG2fqJvVQ99MH
c3CNNlsDOK+NZXY4UauJDS9nLDLO0oIL2Pglr5GxL9rgXEK1DcXsBT4x7TNDzUsCkoDbGsnW+lj/
RWJDxDv/mpjdMUWnGelUmNLBgxs9askwreFpl26xUwuzs2L6laL6A4OY4puhVzbhVOwyL9tow4q7
XAo5Tg3NFn+CpllVSxY/dTZ5fF90z05yD9WGbrtwC4VrqJ0l7wxhACGg4NND9+f8vGSaTblZYlyp
m5cA9Ie1nMCSAeD5vJ2FT0Mo4dyA6kkVXQc1BvKfSvFjrf67tLnw+g4VDDJOFxFh3xod+GmDXEAh
bb1JfU6aT3m4RuQqJn0ezKOEKohckdm+IE5pWfEmDDNi6qxIO9dLZHPvWxptSiOM3UMfjPsk7PoK
Jgk7XeEDWJxAAUVA8RN+mDkgxIjlpFHMRDro6HBOSu4a0cqWW5xDXu7Q4kMOcxFsxhE3XV/F0qGw
zPQ45LJ3n0S5dpvWXrLiO5eOkWA2I1J2BIHPzN+YTVhkXTFJBwP+2V7+rJt0uMVfOL8r98DirNnk
bEBWOCD6Z9uubvKJnni2nRbsrG4brOGF174/Ozd1NwVV6jfSwfEfYT2yyk/X74C178/8jVYYxACW
ODb91ukiN7W/XDegLO7pkxmaOZrKq52mFhZCe6OkrhK60Zv0A/3WH8qffzppK+lu9Vsr6DF3EYr3
Xq//gsVtB2svvWm8UknmnHsGZNdHDUlSnHa7Q8cCUThlTWhpwQTpTsQDcA+g7S7KjpMyQDIW2Iex
VWEfHDfepEHd9/P6QMRazLzDmZVZwN5nVNRGXbIOMPS9pU56kw/+IYQ4aeOn/S8dgae/sEfcAcoS
Dgr29/nElbLlNZWZ2wfP8G6cNr81utjNyFVt6DO8Uxtqq9cNLmxGHsDwUtJ9A+ndnMTRQOIrC4LK
PlhR/2100q08lv9cN7G0UkBEQO4RWAtimdmY8OONPeXWwfKe1OBVG1+6cqUItbRM3EQiqBacGvP4
s/b6aYyyyDmYUh65WaI8S0ENTZqe/mOgkkXCKbq7PqhLdm76Yk5Niok9iUZrVSu9MgxhGW/7vQTx
km/kuyC1n3tgl0rg30iRvQ+i5q3t6hd5GnZ9kXwwR0SX1eTOCKq7sVh7XV72OYrfBP0Awlno71yQ
mNRDMGmOz/tC6/3XQgqPfRrvoi69bzz4i7vil+Lz48qs32rBGlXcgs+BtE0wxSERzIU927loC8Ue
mArnoLVJs9dNr9kglVfsg8ovdm1a5o9FEH2PEqdb2cGXQCsxar5MhxrWabU7X4koiZEK8iTnoGSt
/jiRxLwd6lR+ClH8e4SgKtrncFM9ttVQfEiHSt41YNvulLT5tbIlFnchMgDsQ6BD3IHnP2QwrbAJ
K+p8ZqgZmyquddefiv4RhWTlFkKz7mtaJrELn037UtVB9ZjRwLvNykr/6NVqvvXzKNt4xVDu4X/z
BzeopPIpK/348/UfurhUJ79zdiBbpdC0PvScA3iOYBMUxejSy2l+asbe2xSNGez7Wja2TpCvrdWS
KzBOLM8OjVL2ZAza0Ds0o7a1A+TPxq20VvBeCETUUyPiR5yczCHoPTMZMCLaldVdYN/k3Way3gvj
EruOjSWgASJHMdt1sWW0Ug9r56HS9Bunq26GcC0lujxb/5qY41F6oC4Zsa996Kf4LQXSTUPpse9X
Q+AlOybQOmo8dKugAnk+YVlvS6bZBM6h8z/4NUnPQb/x21/XN93SRYP/1+AOIdi+QHNGUHIlk4K/
zCIKAKjuDs6H6xaW1v3UwmxzmVMtq16MhXy6Lezb0vye/tDWiIKXzo4JfYjgF4WFYo4atZwsM6rE
sQ8ywotVDmTD+aq0Pyc1hWY+31jh7vqgFteGVBFtSwjiwWh2vjawlXte1MvOIaFNcGcmXUGwUyEP
RovB5rqpP+WDebADAv5fWzP/lZKdKiqldw6Dbv8yAqTea/NJd8anPC3A1xhHtN2+mZ4KLa18S8vu
duzUw2CpN9d/x+I6miQTbHh+aQYRfz85v11QS8g+jOwUZHArhBA040dc0aRNL1L6Y0J7deUuXzMo
/PqJwSiqYFkyJjbOp0lL3Fz/FspueXt9VH/CnIvZReNNMJyyd+QZkiiDRiuOwtg51K3V39G38TYV
qgIbxpA8dXGS7+Q6HrdVaRqfTC/R7pJ0ok1xSopNR2/CIQzQeJhCu7sNprTd60VZ3dRa222MzOk3
DpjPmz4OvG3eleojl0uOIIcTrAxi6YYTMD+TbDwMUvNoMWokCD8myzvEWrTXzFvDuDVk9JHpxki6
7fUJW1qVU1viJJ6sitKHJT0BDqiZ3Co+2Eri3bajH/y0g7zZFF25Jm665KAskszIJVGGAuJybk/K
OyWiS9w7DP2N8rVY69Vf/DyZGF76QA5ggD//vCEVSZbXAHTs+ME8KPHh+mwtlX1VQGr0aRG9UKmf
OQq7HpSuSHXvIIX++GpCmPo4WnZEH50FgUIVfOsmz3ySRsM62FZmfx8lWfYhtFa6o5VG1kpQtjha
FPhUkOgoGpqzzd74Xob4GWl7LdjKxiaWVjbHkhsm2KcnTRdsbPNM+gQRXWOUAYlHKf9aev1bVmS7
Jh/cmoZot0qL36G3BqxftEltGbFiKk4XAHSrU7OmaNiQvfQICW2r/1OU6UbqeBd+K+VgJYO/5Pgt
0dhBNA9Z4Px9W1Dl8C2Po6ZNh0n9EZEooDtpZRoXl+nEyMzjy7kphbVhewcZ+tg8SN21nP2SARto
kumQFRJgq/Ndn0V9o7Uhsdi4U7Q7O1+ZpLXPi7+f+IhWaQtiIg5VMGi/4fd9oaK2vX6wltbhdATi
7ycmyh4yytTHxKi8OMa93+/1duXsro1iduH9oYOEfphizbPcvVbByufXRjC73vxWCyPL8nFssnzv
197XKZOfLSSP/m8TNfPXgZfVxuhjJsz2nrb12g28Y39hAo9ChUYB+Tcvzzg1YoN+ZzmH0d7a0m1n
U0NbiQUW1+LExGwUGV2UTV1jIuAVpIGSWRnC0q1GaYkLBnlw+LFnbjqNzWgYug4nIu89n+z/TTV9
LZMV1PKiFWhn6JcEd0Mkdb5ptSh1MksuuQzaTfCS6m79mjZr4aL4qfOABvTkv0ZmN1qLL+zABXqH
KsueA71wy1h76obhldi5cUubGL8VUifTsPXbepMUa1INS9HIyQ+YXzKDSKQ2FT8gzUj6+OXDkBmP
faa9Jv6AMpfxF3V1SCvQixEEsYx75gqiuB5iIXt8aEKXLnhp2mjSyvZY3H4aCnYYIvvniL+feJvY
oWEj93maV4F1kxh0IKHfdv0QLV1jdAuSIOJ6AUY024GTGgKm4IV2qGDYJSMRaZ+o66o3stUo934b
N7dkCxEuK2m4vW5ZbIiLDQOPAIQIKK6TVz0fnIZ6chrY+Lmsiz5TdTvqkbYtBvrF4nznICS+kawJ
OYNoxTMtngZUd9ArF3qwc9ncutEmzWonKvswmtwmEvKUNXH1fkC+cUOyvLq5Ps5Fe7Tewf0PIJ5a
8vk4lYZYLApJw4XaRz/8HTjPif+xKj5dt7K0+1GWpQpChEAn+Oz4WYSrSdKr9gHU204h9OkhXcw/
RSUJf2UFyrxia56J6Ei/R1KkkZZuvyf+p151CzJFAQoe5Zfro1o6ACejmu9O1Zd7s+ux1Klbxd5U
K05r7fPq+dLEfWVKDc/6Q2R/68vP7+4pJSnk/Gkj4IYiQpz5XQmGHpUWbDI2sevHbtfv/mZ2RJvC
/3x/tuZdI2mTKvF9JfvsodoSRmvFr6Vg4b8RkA46nyBfsf2+L2z7YObPmrk3vJ3s3V0fxGLC9tTG
zA9Ug6XxjhQ5FNm/y2Nlq6L5x7PpU51LH2ynf1D09IMSd+Y2b9TPcrZGniBmae6HTu3PNkFVa5Rd
uTkPHdoNif0pnfZOZbld91yUgRv0x378eX3Il7SSYmOQkRcCJ8B/5Fkc7OENwiZL7IMkl2G3L1Cs
IN07hR/aytN/Ojw7X5SoIzlchF7w1FjjtK8rL6JeEreuXwSfu7GPb2kBKF9M8ti7rohQXQ68YRsk
wT+5nxp7KTcrMjX98P5YghqrASkvtMbcGLM9DYGtbo6ezrOxJ+GVPu9y/mWt4e8WDiaFY9GTIVqW
L/Jq8hhpShco1qFHPPOznXy9vgAL25qsPLVIh6FwemYx8FSZI1QsVAsLv3g1wvDbaMg1Og3p7XU7
C8M4W2fx95P7u6pzevCmyD4Y7X1fuK23crUsOmKa1UW7JYD/Oa6rK52q9C1ffL+8oTa57z2Uw/K9
nuZbaK1WQoXF0ZxYmy09T2ggHl1sH+L0Porv4LH6i9mCD0Po7wmSM7FqJ7MV5FqpdElmH0pHu/Oq
+lOn2T+um1i6i3l4/mtC/P3ERK2OVVVaoX3QvcKVkx8ktja699AMH6/bWdhgqkPehUY7U6hCzTyz
30Z5YMCLeaBYHG0S05D2yEkM8PlKyYr/XNwDNBI4QiCB/85mLdK4Bigc2Qe1qJ+KNr0hGXLfJcGH
aUzuuuHdLFPCddmyyHmbtHvOn/C+JGlJgJYmmd67KrpdfUYI13fhjUkPCOpHiH/mVDaGVMlG2FTE
o+0Y/xop125yK3USd5B7aa80jno/UQaZABizAUv6W2+zGJyJW0bK6AZ1IcGqmsgrEc/ieoIGprHU
4KcZs4OcSHltdiYV5UnV0Q4bbhD7raQP1zfN4vlyhBAJ3QSCxv58c0qWH9VRnTgHC5bw56ZY00FZ
+D43uADJkLaiTXa2KVO96Uq5IpiSv0ZgftaYBpYucoitbIr7FA2E6OT57y/yTK2VyeFqUIYXIwp+
ajDrmUm0tUPpY5AAbLbSeqda3Ycy0x7zaY1KYangDXTLEDATmp3pQD//AWqHZlWRm8AzTNu1tCcN
RYy6eY1TAXvubtC93ASZtZGt4/WFW/AqZ3ZnEcSEsmohJTZ2rfG7k4+fC8W+hd93gokzWutOXTRG
3UChaUnwycxCMnofhny0wKA0emPeBdEIV2YweVvd6t+cITJX3IsqvPrsQILmg4wVMV7g8PNWJb9U
W6u1UlwZ/dUfDSPwXxK1VT5Yqab8DicHxgLIFv9pSk3ZTrmqVq5MdPNEUZxp72qluiva0H6yQ2So
IzS37spAbjeFVPduUekt6iDy4DZVbG2CuuofA2NSjoNe+TB+NfXGcjwHJWmevuSmE67oUNldX7yF
o40mr0zqWOjqXbAiONrko/bMrRZ22xb9Kznfxdb7rwNs0DMOdB1w0vxk5MSCXmlzHdittfGd4SYt
X4zaXrk/F24CoS5MZ4QAXlwQ51ay1/ZlSbShTZXbB/qt5+vPtHDeBHEouYolrUQ3iwdedOiB9yf9
cdGJPdmhXqt+K6qf0tcu1F7NsHgY4vQ4TmrtJmnAfeS5ciXtwkj/kDjv5ogicj61PwtI4sz7o3LH
XdS0913sPzTGGsvV0mmj/ZBQFyyRdcHx3/vNVCEFRxdynan3kqNWr0Pe2vvSjO07LRj0lTld8tHE
P9TERafoBeQ8VLtOVwKSSor8bAADjfy1kvWahdmkJUWnSyV3/EEbblRzt3ZTLn5eyIQDIIMkcH5T
BgOqQlmQgx4APiuNrfv7+nFdKkuzEmiSQWBAamyedhslqcp7ewBple1N/779bWW8EHfohFfjrv/u
jbsi3yTWVvpy3bC4Hed+UBVSXXS2cMLmgYmK3GyTlzwTE/k59d5U46Pe5XBAwBaef+6n7+3a1hML
cWEQ9UbBrCFqhLPrFIXmXB5SYo4sSm8oOTyqUnqfp8g9aMgauU3sGTsJXNX1YS6tH0i2f62Kv59E
yE6VBWkNxcVhSJWP6dh+bguKx9dtLE4lPOXoyVMDush6Z6gBhimdKgcdWcHY690wjVxp+pI2x1b/
0NbRdhx+XDe55OURCYGahgbvy96k3go7qwwMPHD2oMd7s7pLkr+4SE5MzLNiZVP3NArL9sGPou9O
q7xWsjO5gWetFHCW3DzRDbVjDhiStuLvJytkpKFexKC7D31Y/NCM4i7r0Fq0NPOXEgGn8wpd3l+f
vMWdiOgCYRWuibTpucWCJAbbvyPfZ3kDfeXNuHU8O9xpQZRu5KaRdz6B13bUvXJlTpfGSnWV1KnQ
tjDmfXheUnqjOujB0ZvuKnUzBNvG2FfxnZWsBPhL255Wc1KnjO+yQ2rqGhldwCo4qvam1x504/34
MAIMQY5G8wVqKrPDnNlGXSVjGBz1/EFKto65cqQW7imI8RBggHJJpJRmoS/0C5rfkQs4dN2w9zvZ
HRRjl6HMtsYtu2gIx07GQbPIZs/2gnhsKmXXmwevQKhcie7kYboDaJmsVVoXVoQmBcIl2tXAr85n
LDRKXc7lxji0kekWjeuMa43/4qfOHCxlQ4sHiwpsD96/821dAdHtp0g1DrrRH0ot/thL1ccmeTdn
EFwMeFRKOEJ+8iKtMehx20yQXByi/kGgttP3e2wRmECPoQpw+hxnGpZKCi49NA6dhsruPm9e3336
z74/27qRHxeqMfF9ud/lX9M63tVVtLPtChrz1rXr95/E/0falfXIqTPRX4QExmyvQC+zhp5kJssL
SnLvZTWYHfPrv0Ok76bbbTXKXGneRqLadtkuV506xwF9NTAxq5L2lVJGT+xiAVs2jSgqonjbb5xl
14pcWA7U0tBnA8zedSyuQaeI82SikbEw/XmOF++rW5Wd39NmvE9qHDHOZLePboUngckqHUVfwzvU
yM4e3MHFjQ8Nw0Pj2fOjN21S26lcEpkcNOegDWglCrl0SYD6Gn1xehpBp+AjwrSjldR16GjxFrOK
4mBFuXntocWRhD5naRuzUs95bFc0MovRhxHfQmNoiyeQkUFEIA9vu5Dq0ACXLrYyCm6A8Umn01J6
gjPBaES0CNo7oQm6VZe+LuQdrmqhHgK4FgqKV6rhrlt1NEkbKyLex9RhPtGfFv21oI+19jBsBYSq
tUIyCL4KAtnrHnGeFrXdeKUVWck0QgMPPAhWNtih3TjvaEZGPuy3KSnB4MYgeQPvPo6Q+SPlL569
FZEp3QE0er+qwNcxBZJ9ozu12HQTBBJ31BUZJKV1cZc7EEMaR+jVrV0hG1tRaRTiWniwgrXtqnPL
ZuXgzkglRUg5hnGZ7AqE8dR9hGxNmv+87YGKEAb5SgTuYKzApUJXDz0PmpAcrYrOtaKKVP/QlAeV
U92NrfFG3f67mKpPcQMmlts2VQ6CdzEIF8HBCevr+M9sQjVZTB6DN4IDO2hYZJCj6VQbW0t1Ta4a
wnB3PIuAJbk0UsUMcuONRcF/+sxBh2bzDVCVchQUTKtAdiAAk7F1A9qEzDlxaMRJqNf7hvjZlnqF
4j2Aet5vE9KplxtZ60BUjUaDhhY0pvla5oRj98/oPI8VkIrJwZu/3F6bX3qj8uW/7qi1BIcgQOZK
gvp5NzAP1wCQOf2HZR7T+ywt7AM1GhpaHAV020bTxZIverCMdvfQukP33NaCBGmR/80dPkcFmJzt
dF8D+I2Heuwc+NSBv4MRqCCDPQIM7Ld/tGrDYCsiv+nhbrgq91BrNFtnWn/zvNPwAjSPUJxNUarc
wjYqnQqZoV91JeMqZKFjXgE9jPM6aSAWyVBJora9BQZUjmYVrEC5B489OcAjek00pxlotOifBcGp
43j+2PwgLVD0xjtIAx20IiFghfDbqjFzuU1IiRymPi000pcPrnMH9fnbS6OaMQAF8EpBvxmIyqS9
3pUpSzSCIEnj2WtbTM+lvtUto7pEz01I4Wqags1T62IaFS1ZfG/UoCKCwxIh7C4ZWXh7PKpcOjoa
wK4P0nITPS3ShJmmVkIWC/DgpEvsoBZlaGr9Q5pXu2kwv2ml+ZSxZkeq7G1Yqj9H6IBDRMedACZP
4PqkkfKFacbU6rBd923YtnO3A0wD5yg1pr1VimbjclAdcUiXQjUF7S44rKXF4xbt+5IvDsrxhj8k
5mESBJ0c8+H2nKp8BJvK+5W5B5f0+v+z+yCrK9Po7M6J7CaKtafy9I7PowV2TdRDqktulJgb00lL
MBBGVByasNqi91Z1LAAi9vv70iwZS+cUNMf3S2aVlk/bnEXNIuwPbm5APhxQBfPQaPpQB5ZOv3Sx
nuOZy2J/clItaHRWHkrC0r1TAC1QoF03pPo0frHbNj+JYUZppo6L+1rU3jFpkDs0If37tS7TLbzJ
+jPlgx8lMGNNPsHL5CpYAu2fBEbdaPBYUCym35YnDvbK2U3uKRrwbi+KatOusoV4zAD8dQ29JLkO
6koBpEF9pN6beMjKEzGPt40o/BcFITzHkdzCfSZnhEDGaBicoLzAyo9lNflkxPJswea2jEibUk+K
YSxzPIpIyg50OYgRZQxvYySKLQJ0NZwXUSEKlDKKjdmVSzqOEqKnj6+QLQitMt2SLdmwIefp4gS9
4u2Cat1cxR+TXjy6xfJ6e0EUq45hAACwYt1BhCTNlZ1ZyUBbzFWZvpLqrYcEcfWWbTx2lOMAg/Qq
YIHITM7KaXY75CD6wDhGn0AnaYNqSfV5vEPxWgZQBvhM6QJIUJdb3LG1IzH7lQhreyOuVAR9oCL6
/X3pTdMY9cSRubCjkdf7ymEPYze9zBULRxONKe7yHf0NX9GSumF2nXp5+8O18PbFYxpsJevPOjuE
SdIRL0sbN+qmHatC/Y590Rp/6oI43gj/FU6ASONfS7KfASHppkbZuZHXaKc0tj/GFj8moCXIyRag
bMuUtFaOGWtpwTja9lkN7kYrXFzuZwsS6+LHbc9WeMXFoKRVMyro+tQ5Tk9hhRmHkPFGHKUcCV7T
iAfxrr6qxopqbNBJj6NsyK37BtSfurMbeutpTrT3OMKZpfWXnDnCjK5sfV4Pza7/XlWGP3o/XTqH
YDDzze6vfKs6oJy4M3PS7enGaZ1VFJC/0iZ+6awPho2zU3FAQzrz99RJh46lx0x4AodOXRyFvSfT
53IrBtgahLR5klzkLZ44uGgmqF//oHQjQtoYggzNxo0wOmmKSeLe62x90zPqO+UWjE3VG3c+UTJM
hDWt23YCrBpmN+Pxxl8pXb7kbvs41sZHiHl/pG7zN4+1g2llOwoWw5psyYqoB7rWNMCJeM2QVk4J
JO7I7ACA6D3njXNIvOQrn/SN3bRlZl3PMx9PitSkaJ8FVgS6JYVHflLDQ9GXbGwlpRmKvNsKPDCv
eIcNb+bE1QYnypLPdfaNJ/+U2UZWWHkuAEeyQg0MDwWUy5HkqVPZ6QikY6o9WeDdty00wOWfSPnp
9vmmwjQg6/zbkLSLCj70E7SSnCgWbdh0c+C6cdCNHxot84n4nLBTPzh+V1d34o/1OXDXIl7QkZ1C
zQvltssx2qlRDDwDOLGKnxZ2l9Eg32JvVW7gMxOSQ0Ad1s7qHia61rfGQ9r8edCAISCdvGIe4djS
RWSWIOZOEsQkWex85fn4mZhb9NPqFUJMslpZpVOkabK6lBtmSewo0b8mCbT0NN70QVeBNM3OOtB5
QG/VER9Yrd2NS7+fwZZw20eUvoiAG+NbwwhZBKIkGZ4XVu5EQ+M3Vmh/KQE4qDeiB0V4hMfJbyPS
TMZcrxyNwsgEkRN0zY78R6/R6nPdO9OL5unD92pJpl0uuh64/3jZeIIryyQ4n1aiASggXAFRSgCy
SM64ExmzfZ/WxQEdJmGPNj6DtJ/Q1nwQqfjJk/wvc+7uQHVyysvx3mUj2LPHezZsKQSrXm1oXkOX
HHAxa7/t5d6YpmQZxjq2o0UbEj9P+/ExqTMW6XknXrrUo4eE8K2kjtIosDir2gdORhnLooGNV5/1
AoDG8j4zH6ATi0I7pcel3Li6VYuNM23lTAQ47Kp/GaTYVYkfYUcE4RV0ezmavejg59X4soyLvhOk
3ifGcEzndzTNISGB1jI08KM9Wy6wJ56b6e2S4IaovvX0JyDENqDktncUW4G36ug5tyRFjvkSN3Yj
NBvo8YMZg4ElvL0rVRRMGAqArbgg0LYvR/Z6XC5LORh25JSccZ+Bdiw0RAs+gqzj35e0ecOdX/ik
0bvdlOrlPYdoxeNkdfw0TON41+epODaZyQOhCXvXlPbp9i9UXZNnP1B+ENhprtlkwCoLM7/va+RJ
qs7n9juO4HMr0sGRFkahgaoEBXqGWnBobqVtlaPAJY8THm2PEN253IllR/U4NXHZQ/frW0fj+9iu
v8SQk7o9Waq9hxMeuHYPMi9XOlIlkJK2ZiNC8kD6zzoOYiLx3NrxT6Oavpgt3+qDVLrnmT3JPZ3e
s3ptRsdJsuhhzOrnuHkHjMbBYJAchqbFNUEmXtk9QT3CBgYpyOOwa/aTvStqn7QP5tY7SrlKZ7ak
180Iwj1hVTgveeH6dv3dNpqAbIXrqosQGhDYasioI70uuRotXPTCZ0hoavyujlN/rtpjk2u+OW41
OSiHA1Qh5g7ZtCvWebb0k2DWBIS1Of/kAhXkxfmIaPRw2+k2zMg3O1SN8rlpYcagImpodkSuf2fa
W0Gm0tdACPYLSgiiz/X/Z2F5VhVzm4FfPDLi+e+krB9JSTfatJTb58zEOtIzE01foU20WU0gOWQF
brHTtMd2DvhWyV3hA1h8VNwBpsD95UlwdKjAzhNKY3Zk59CZxdp3e5SMG/p6e2UU44GZFdVv43q8
QqFnBjisOw6ZRzbpd8geUB8cb0+GGPZm2h/NhW+A7FS3yerU0M4EBxJkTuQJTAt90Nx6PUbJCyWf
efozebTLJWwcO32J9SS978sU3VbeACJiZkSMFfvYzsH6R0v9+1Do7A5dTlvJS4WHosYLn0EyGRMu
d4STdmg4BLMRKdgPWvx11iBugQrgOyYb3T0rfHcl65CO+DQ3oXrSg/PcQG/c2k5zWPTydamcN6zC
vYW64217ivAHEsv/t3fFhcQbt15yjoMxKRBChu6w6p4FuRMIMNZkY9Aud7cNKjYg3ldgdkdLD5BX
MvKLIYme9c6MWMQJzc6vXv7b56X5m/vCqXQdn7eGL/O97rzn8yhcQNYE4BMU/y/3tlvVY6tr+Dxz
Hrz6+T19fshb/v7+uhfPzo4J4ZLoYny/vCPGvsn2t2dHtdrovgfgYy3+gqLt8vOisbQcQa0VdSXr
/c52w2zpvqLJcVdN466CKp3hFhaYdLYiI9VRdW5YOna9CaJlMxHAgEDwZiqGYLSgT0l+Tm4c3h6i
yr8AXAGSFLA8cnVdFdVEbYBbLNz0b7l+8jauqY3Py9fU1LBqIg0+n+sFQFu2r/85WhVvrTXRi4MP
R7u0RHZH+lEMkxlRp3WDDsjSgwXRpw0rqvXA+bp2Qa8kc3K+o08TvDy4ZkaEHcplPzVH0h1FvvGQ
VloBbB/Q7FU6Wh6L4Q6TUY41iTgSA7Pp3LmMQHpb60IUs7aO5zU7JFUXkLhGWwpuQnO93y99Owcg
ekYzO4k6YSZoDJggJeN8bob6K5TqTb+0vcRv8XC+7W6qHYXKLJiPQRS8qtReWmUFTYAynU0gz/lD
A5imy9ExYObfoZA8BUNWfzE9ZOqH0tui4FF5IsB2azOaAwiIfEui8awAJUliRvowfEqZ91AsbOMm
Vt14SMhB+HuVFwd6+nJwVTY3ZeqmZlR1R6gr+bEWDunX2xOoWrYVaorSuQeclvx0BG8NYAFeDYxT
gqyCb0zsJ/NAKUcqu/qHQDnrWILcM4xriKfctqwcHa5y+AvuvavSLTjgLJPr2ANGN4/fuNvOby63
y5CTaUuZV2nqF84K9WgwL0u3UrnYgjhaQ6O4qJ8ylx0LI72P63wjU6t0id9m5Bw+Cvhzy9MWZtih
qYKCbwQn6mHAD9CL4wGOJm0xI3e6erbx/aV9asT9EH93jdd3LAq0XPFOQ9MBwMKXLudqVdbVqK1G
Y92+WXQ6eln8VzO4/83MLwjO2T27oM4VT61t4h43m7AmqbcXuPGRtEjtjeeActJ+j+hXTvXMVGrr
w5JWrhlx4CysFCmmzHfsjZN2nXn58ANa7v/T9qvucmakQ/o600UCZHVmN8THC1Q7MqemO9ENRaAz
wHgmcxN5pRoacnR4FqI1G1It0vmwQLpghafTSGc7jR7T5CkvNlIqShOAIsECLnRgoi79gQ8iozPT
AV9eyi9T3DybJdtZEAX7c7cD8P1fM+tNdjZ/tpGw1KpNGgmNNZ+KjGahxZj2dVqMYcvU+jSX1wr9
vMjg4EhFf4L0dJ8NnZlmmlgRpESpP2Z03Hd51gWNY5WDnyV5/cgWIfZ11dSh28V2wLk2Bx00MrGx
BfDORV8ce8hz7ubEsAZ/gmbuoRvmOiC13t27EGvzc7uf/MUZsnu7bk45WrM/6HlbQBPIio8Juo32
OphDQ1EP0D5HO4mwDRzvrf3TztwpQfG6118Qi5S+N01DMKUk+VtjBADUWv9mabr2BY9FstNS0T12
YkYcjPoh2vMpeoSROzcgqqibH604Mfw8S7OQVmN/11p1ttfHeCtfpTj2gNvHjKIuAWCR/KbXCpIU
iQMAIDd2IgTJ+W3fUEQx+Dy6FkDFRXH0SUdSC7p4YO9mK2q6Rz091fVD1x4zttVCrBwFAhfI+iKd
c/XMLngDVq7EtKLSDKBDxPWNl966UyS3g1bwiiRG7A/greTiY9PlRTN1VsT4s9O/LuiQzzaCY6UJ
pH7wCAZ84KopWSSckTlmVtSnP5rJCsBlHRrLhhHFcuCkQ5cBQIoYixz31E02d7QHXt7TvdA0wbGl
teh2BfdE4b3jvjs3JU1ZmqS08abUihIPRCJPLRIMWxTLqoMbuVYgB8GbgK5jybnK3Fvy0sGVWo/9
45o65nWcQCXO+lCNLt1X1hY5pMLNVmk1FPB0cPtccZYMtE+6QaNmBEzbd8cRe6C8Trc3jMINLkxI
0+ZlSTyOpYmw0TBCYVgv3mwc22q+u21GFTmuVOkuyJyg4Xh1+9TFrFWDY4ImmL31Br9f2uVgMwog
fsrDHgR6fllsQfKV04ezDclQ6q0Ug5cXxaIlpBgzxPs2e4FiizVszJ3i+x6qbL9I4PGkkItt0N61
isHmZiRsdEO6md/G2YZXKzYQXg1r/RZaTh5uvcsh1HM8aPWMgAQK9T8T0usfB5PxHeMa3dHJsDee
msoRoZIJkAIeZ1dSe1PfjfMwoq/KMfNdTKywGTeeKcoBnVlYf8HZ5T1p5eJNJSwMafxSWd5x0NKH
dlgCZ6i2QmDlaKCqAa4YvGnRHn5py9PqYVlD48gZ/cbRdrFl7G+7tWL34N7/14IcxEP2DjkSgmeJ
yOPviQ247zzxz+6MU+4dhtCWDeA1ou2rvliocE1tGcdmNPX8by02Ut9dzNRnpN2ytE6KfPXgqP7X
krRAHL2mCxHwOO1Ln+/o26ps4ARDHoIqehF/jogBh9Gqa4ByNSqr64l75g3QrEbfzIJQmHb9G82L
ncsqoMrdjevUUXnCKnQDtAWE5a8oPyhZ2j6zJxL1s176QmcAGFNmoTuzG6Kst6ywqgfd97rFfDGz
bvhk6bPwTQTkvW+3+ezHttMgid1r7qOWF9kxz1ZJEog17YnVz19Kd7ZB3Nu5jyZvuzvb1epPILos
AiOJ+UcsXvHAFhywFLzRgTCb9NiPMXhaYsHYnsS0eogLFPF8h4N3x0mpfWRt334Ay1P54CVxGori
uPTDXYsGTDcJ3TIEHcAhgTbdDOU9LZiTOKxs9yFPGvqEqA1ZaMbbUAf3zUsKCcqg1vT2wXBH62R1
bvIPAlV3Z3l5t2/zadm3ws321Vh36KPUp4BPCE8Hu8kCBEDOP6J2Mt+rc+ITPmghpd28M2O33APa
nL04hZYcS6Mvd/2oLxsLpzotLGfFFSBBqNt0vVbO/IM2S96gvQgtDQCevzRJWOW78PbOUppAr4Fr
INUK5qr1/2cmurhNKVS3rMiOdw5EODPcFCz/OfLvt+2o9hXoPv61I7m6w9skRe+EFaX5a8p3abeD
YGKRT0E2Q6GV90jnb2XZVKfTuUlp9gCSMOsaNAWRN+0BEbSXfbIl/amePVdH1yooCJF3upy9xkLe
afZGRJE6HiZZg+R0ah6XKf+q0S16ZtUmXgm/UBvGfQ4Y3aUtjddiHLschy25J+3fScU3HuZbBqTL
tpyY2RccBvQpjO9tsb/tAcrPI5GPrCe6HK469UebcpaQ2gSStvlnMMcPQ71FBqCIUFdRSSi5w5Ph
0atHnDnz0jBj9rhB8FyNj6D75rpzrKtX0Z40fQs0qWp9gjFoJoAVdG1PlaarHgUkVkqGZAnpdwiN
P4HnZw/ytwNgF0djGD/kUOemNksCYKM+3Z7LXwGjfE0BdWXbkFBFhktmfZn7rgBED3Gr2RRt0LX0
oU/dA8HFmENsfekKyzcKjjZJV/tKZsv2Uy854L0++ywB7cPGr1ld7+rXoOsHfSVgZETAcTnvJB2G
dMENEdnFfQt8VWw1Pk9+eGYfxhARI0YRpvwp03/ctqva4HTtC1xj3DUHd2lWq5llNIYgEXMfyHKX
9PfduHFDq5z23IR0PPLR4Is1zQTcVa/9U5lthINbn5cmbkHQ15geLuZ0+GI6X/48x4rK5e/5kQ5A
q+HGiK5cEpE3a+5DOzHD2wuw9fOl48+kQylEDwNsPtp64+PFsXEmqQ5Yijc6wiTorbpyc7RRFx7V
gIUHbmCw/Slj9NALA/o1ugYuR7d/B1v7ChgFqyyeTAa4AS5dqmHO0lYLISgjWGG6CGwXPRiL3e15
U40KeI5VpQOZIJDwXFphCa5cjrpalBmV3xovrvvEqm9F8em/mZGWJxbNMpsCZkYDOF7yYjrPM16a
RpJuHACqcxd8DauIDJrmr65BEC5XTppxEuUQ3RUNEGWDATUtsPbVC06C2DrcHpjK79BshAchetnQ
/SkNrEhqZngcfjeTYMpyn+K4+08WfvWFn90krNWcQQidRNb4ce5fASN/z/dR3gZlnAcSE8nPXItm
CB5M7JyqD2cre+7yfCOZr8Lm4nIi6C6j4Ea6okAD/2jXD01nRCKzrU/x7CU7p67113Jup7DmdvFm
WI4d6pzyT6MmkruKExHkZIhDxpAcbdOsfa0a3XsCu2P2ensCVC6DxB660vAyRewkTUC7jGYy5YsR
pWZxyDzmhjoZnkjczn7O2UPfbhZdVU6DyxIXFLqG6FW1HSnhQgBbCqdBy9C+H463B6T8/KpWA35I
yNXJfXYuAzOC1qa4AysA/50fabF1FqqmDMyp+P020v9XSgjM8XqaOTGJtDnK629G4gYcsO6F3g/T
O5i10TP42xa5PKEEczpu6wlGkwbQaDmWrNiYL3X8dGZCqsi0UzULgNdJ1LoLQ1a0rp+0hsSYO4uA
PUzoe6uvqmOdCw74B7rIDbN+B5c0KMr/jd9liARAzLlAYcCKCt2ARFq2m6qNM3j1Yzk0wg6E+Ble
3kBKrYt6dpAQA/u8Nhc8QiCiSuuXFdkMaeXbvvcr3LuyArw7auzgj0Ki8dJKNztNyVzwFhhTZX/o
K2fyZxABWD7RloH71jT8TEZeHZdYX3wm7CTIpvy+sJ4mk4ILfCppHNgNs54TTwMnJxljGiBV1TZ+
LYwchyAzP3SoQe/AaokaTya6XQGWid6PDWQvcFjYP4XupHdLOuLOFKLI9mK27S9cB7duwjwRWFTU
u9FsyAsf89FPCG8n36njZw9nNx94kCQHrT+Ujj78nQqen8iS/UWsNnlLK6PaWeNcBTU3a98tRfmA
467wp6We9mReRt/DtjjqcV7+uD2vqj2NNuOV6Q34PgT6l9NqloPT17ywo7y/d717ZENuf1/lHOie
IGuFGgUP+fv5aExzRfG+j/FYaTsNIFL7LoeM/G0zymGcmVn/f+aDpVGbfWbBB/UmGGg48o2X3dYw
pLN8IW2RVATft8gj9BAschq2CE9XB750cAO4BzR24BpDL5zcMWRocz+VJahGSjNx7rwBOJUUqE6x
gDmg7N35IZunIWz5ZO1uz9312GAYRCAgmFh7gWUi89KaXQNkyhboR/CsgXa8ne9w6N42cr1Al0ak
BVpKBgRxCSN5e2AsSNyNBdr6vrRAbsaZGa/f1/8Z249F9/H2z1f0Wq2/H2lm5OqRz5TTIJZdNpjA
3EJJfzzUOg2mRvPj1kGI3vWPbDIPZKa6Dz52aLqP1Q9t2apNXUfUsIwmdyRunbVEJR2zIO3Qhnyy
aaS3/M7EkwEa9WzfVuxj3PQbLnE9m2haQ9yOFAyS3yjoXG4nogO5tXCHRjbd8+ZjvNXyfj2Wy++T
y+879TQX1AGDSyoe8Yf8YkX2XhbeXrStUUhnW0oXavbrKJgdVC/DFjj4et+sg8DlimwAELSONIgZ
wFaANzGIpfeR/uir17TZ2DVKE9bKaoUgF5A2yatZPnhTA8eKxJJYfknmEi1uItTN9HB7qpQLAmZU
gMuA1sT78HJBNI5njAXsXOSBNfXFLK1sP05x/n1JkuRT0y7vIOtCXAxkKCTZ4WNyVAIRgblnosV5
Gn+ynszp6+3hKFf+7POS/5pWr4/ujM8bhm88kK1KtPLziEMAcljTfK4Ui9BFeLVFaysCBJ+2x3yr
s0j9ffRvQRHXBbOo5LjErjgqRLg0xX2tASeZ/P2O6QFj9P+/v9o/uy07Iipd6/F9C13lT169UWNU
eu3Z5yVn6vWeTO1654+fXeFb+qHcIhBSWQC5IQ4npKURvkhnIYKzLl4WbD3u3nHjYPLiMHC+sSdU
q3BuRFrlPBZWYpkwYlcPTVDMG6kr5RhWgulV+Btcu9LnUQeKU9fmVmS6H0j92JFA0N2fr/OKYAE5
MkrYsHW5znrHwYc6uRbeH3eIaev3jGDVCoDOO7L2MhQnBhESQK/cjvQqFNlrVj8v8zviupWiAKfs
2gguV8chnWAJgyI8hQrUuKe92+6mqa2Pt+dJdfoh8FkBy6ABvcIu4A3PcPF64CxLIBig0fQJLHgH
PRkegbcN32EL2Dkkx5DdRr7vck3MWUDdD+i6SBvdNgC3MLvPjLg9LOUIjBgxU/N02+C1GwMKDXkA
pEkJZP6otFemrID6x9KbUd/dZe5x65K9duMVab36F4Z0zSIFiv6UsrSm0WxOAZQdwjwx9t6yVblZ
811ydHxmRu6uypgO0sqFI2LQyt45NFbMInMyqrc5rUiUZKQAaq7ss7ul5gJM+HP6+o5pRGlehxQP
IMqyAF/HtBQ8XwACxMjjVHNQdWLDM5QLdWZBiidGbUyRMXLMKP0ksmNJ7v7bAKRLJe7/P4B8yf2Z
B2W1RSO9etLVGp0NYB3g2bVSc0CS9cUGBIikQdnsjQ6P6SP9DoXoPz4W4HQIityVp26NUi8tcVEX
aTXirWR5P9y71Ph2e6oUeUV8H0kYZOVBN3tdyGMoSv9itI3Jp6F/A3Mp+upBv+nbCQuYEOjHWvwM
5fwcpd3R2A926j/nf56hxa/4he8GBdDKxHE5SiYs0bQpSq/Lz4oiuHy5PUqVv6HtCHV3MImgDVea
xMRrMhYPlRXNeqTln40/B+egurA2LADYhktOvn2KqXPyDpdHNCHvCqKQDX9e70fJ20AaA7yz5a4x
ksxVWDcWhFMdqJdmyOyU5o/lqH1Dd41fUkhijVv5f8UxByJq9CTj5YU8iXwRaW1llaRoPBCBxiGP
D5XL91Os/blfY6pQX1jvU4Q20uWgC05B+AVxBhMEoCgrTH+eDQSnCqCNOK5BrYKH5KVLNalh8qHW
2Ik1bz9F8+m2RykmaUWCrngfQkCaKYU0PaCGZlGJ6mSiY2QMK/ObN26YUDjthYn1njg/YxjLE2uC
CWuv4QZoN9g+FEcYwPMrlBCei9eJtABuX4ET3R3Yyc3GOyhWBNSIQFSI9H6gL/vbs7VlSzrvyzmD
/KU+spOW7jKC4QTadwcil+bH23ZUuYuLQUknvwGiXM3oe3Ya6p/YUn6HXlazecpEcm+j+yUpgTMb
BV/hTX43eluU2oolQ7c6Ns2aZERnlHyMzQIw/qRjJ8f6wH1n2Fgy9fDOvi953UxzVvO+ZSe92Vvx
K3EfrQbUSMdVK69P7zjdWdkTTTYeOcpRocfjVw0VUYHkiHicABGGroRTOt3zndNsfF7pHCuMlgDT
hkfmutXO/NwzMnMgecVOufY02gsqFJ/yAW34kNubkz9GAKDTAo9wYAxBSAoO90tbbW00PClB6MTm
QB9030qHjXNNcTDgFkU+CeEnIPsyrrptAX3NZhcbCSxFRv/UImWi0a+3/VxlBM/itTywyiFRaRil
3o4TtLfKUzoGuREUWbhsXWlbJlanOFsVnlmtyEH6egIDaJhPr9B8aFGCuD2O69cI9B7OxiEtfdHo
FWsYxhGXoeX6AGZa3R7B9W0rKgc7t7L+irOhNC6bi1jQEqK+Q1AXf3Wzh5LFzyw/2O7Gwih36Lkt
6QTQhddwLYMtd2nQ7qLvNCAlodHii5H/nQ5i37vDd5I0YeKJSCvRpvLfxiqdEA74bTya2+VJdFlQ
IF3T9o+8PSTNkeYbh7py8Sh1HXfVd0Cd6nJayww9mmTC4s0UQE7zuXWCydhb9oYZ1ekDLur/m5Fj
N4aCh4EKARwxJb6XN35PNmrrSle3EASDvvVXnfRyIBnRUpY2BHM2f+vBnSPcH2Sru1o5WWc21v+f
+aDJvL7ogZI9VWmYOUGOkhpotbYuCMVIHB2qM3i2AcB41Tdrdk0NWvCyPI3AEzpQoa2WT176x7kQ
hNBnRqSTAYwtuo722BINSc9F9tdM7ustYL2inHxpQzoYKmQ0AWRAOML7g+086p6POKsz9ilgvN6D
63zttqiOVTsXwwIED7LfYFmQWbHa0qzaouHwM1RCQeJQx/d98lChSDnYP2zna68fNT3U093tDbvu
Eim2vzArhUZ5qeVOnMBsB/jTAg9HKXQOiPCnYdcTNLZthfcKT8RTApHr+nzFDSLdHYXlFQby7MWJ
lCHOCECv8yWwtxQ2FU+WCyuSk/Quz7pY2MUJ+Xsi7hx6103fW4+HGbiCuuXH7UlU+j3Kujr41ECP
IRdxRsdumzrXilNF/jH0V6N+nuqNyGHLhLRO1VQbpVXDRN3uh+xnznb6ll6d0hXORiGtDLA6HSsd
bCw8OY5G9Y3mbx7EMfj4l1V9LvP7Kt6IvLbGJC3SLNwRDZp5edJrZ8f59667q/Rp40ZSGoHcFlA0
a2lHZnzQjHEUsTvjdLUeqvgwonRYOe8ZyJkNaSCs7LqiHxacrmWAzpu+DqHh9OcuhqcqXhfg9sBA
pNuuMorMBQijOM3pS1mBq+bj9Of4cyRkkZxAZxQSwVfAW9BdEeh6DcXJ00DgcEeaYz1+iOctJP06
GfKJA8QRkiFIk66Nx5dXkVYkIzAuY3GyxqAZj0x/ecdMnX1fuuoKj6+tZOv3589j+lWr/3b7DaSt
yqfOhyBFWRlhkzXlosBrNcyHZ5aF7+DXx2KcjUIKpOwO8hA1m4rT0u0Sz/DN4q7Pts5ixTiQ6l+V
gpB0v64NmrYwGNAkzalyQaEl9JC7Dw3ZAiSorKDs4q6EHQCXyzcbswc7ia2uORn9fWMcaXMn0o0N
qLhUEKD9QlaYNnJU0tE1ajGHHEHXwnXH0KTHAi00bfZXKg63fUtpx0MlFTD9FYYlLXyqTc1cV2gB
oF7r98Lz3WyA7IXwO+3LbUuqSYNaHIAQ4B9zobJ4uUtQV2V5POjtqamKkOffM8Du+4psHI6qQAeM
r7/NSBPXzBVx037CgAwepnmO1uUaRDVjkJi7QgxHlrr+1Ji+aD7/t/FJR6ZotWkR2tKeyqUIJvuZ
UeJXW4l45SSCKA7sZLiVrwSXnMZK7HrBcrXjfD9m02GZX+P2z+NRvLNRm1slPMHlIp3MtO+5S+2+
PdVvuo6syylG59PtyVIcmVB2QF53TRsgvJDcDrgR05sduPdUiDvPKkO0vW3EF1smpPMG0ZI5ZB5M
GAyU3cn8FwH27vYoFKuBqp+HUjiuMIBOJV9bMjIwl6fN/0j7tu5IcaTbv9Kr35nD/fKtb+YByHva
Tt/K5XphuVxugQAhhASIX3921vRMp3Eu56k+L73KnTaR6BIKRezY+1bTai26+trW7dINL6WLfqaj
ZwfMOzuzpVVVNtCGuFHdVlWptwCa/xB9ANK1pnb2ZVBYG4BV7AQotmChvSGLyywIr6QbvDm96d22
xPTWPB/6x4mAKJMaDLqBrUsXgx+8GZwqqMRAiECYvN+5U11thEveqEJSb3KNB79t3aRzKEu6MfxS
9D18auDeTyZ1VkYbRGseGdnD1Jj2VUjy6otrsSLxu8iOB0+jwUXbReIocNgEbZbFljALJFhUlLBo
ata5z8SyzdkAeqzQXeu6ndBp6I0JAgOytn3upCgyNJAVKPKHhpbdZqptM8kHy/0SuZVcgOMjeAAO
scOlxlRPfctUkvm+WpBcRPg0Mm9yMFvvQouDgDy0yFNkEh9dinooYxdtVgBXH/9JqFstmmKRN1tI
jpVb9NN44JiK1I1oXLYtqxbsGpA3iseAIsk12sZKmV63cIShEs1sEPxVLUhnlBsuPl9jZxw0dmAU
omSF0gGoFN+7TauVY8PbvLkNmue+vOmmMW5xa7oUKl8yM/POIwdfclmT5ng613Wcl1c5wO7N8vOX
+ZlHm69kXGMQKwGpeNSQfv82OifEwCppbmt3CtaZW0LTD2XrhLWMxp4zGqvJK4zUbhnAuX1bxKE9
1vFY+NZW+kLeUlkXa0eqYl9DWSVRuTntRl+WiwmSF3eydmgycsdNCm0C7+gokdpEVkkTduPjKL1o
xYphiu22xUy2/IXL4q1XjK6GMVILwwRvImlDkojIa1PTg2od16gGo0oUxlVts8TClSm27OHWzaSO
GRNh3NV9fiEtfRyF+Sid+pWj3znJbfiE0Qn67+1tS98YWVCQt5ignuXDJo8uRUxn7pVIrP6UrIQ3
/gBOJEFnmS3N+K0NFImvb1vjyUGRF6QPGxrtrV8ntgIFOAAFoBRxznC78cidChT8mlsqEGlaxTWV
lxiAzjh+mAAkA2RgiDg/AN+mCqKDQclvh3bq0dpKjaVkNEwvLOUzc4TLy5F4I8DenJ9gVBRNASB4
cys2lOwxVP9/j5+dXrrLCR8LA4/3XvYR+/7508/tdpRVUIoEqvp4aXm/wPLCMpSpwNlNOgkJmqCp
Y5DdirjJjD1ykBeG6txyhqAf2uvBjYLIYbacXRwxhTHksNZQZGTWpSCxNBFV0MSQlypG542B5g51
3QAwwdmZ7BbM6SpR8VvWQp3+0UPwTyI0ULQi7sKLKijHOvd8pwJT+19rs5PZCEcSGj6sDeiHz7Mp
JkYqw+ewvSX+fVs/E7OL+/rl89k7t2XRfXe8fxwnb56csfIBzAND1Ny6DAo//UaoOs5cI5HjuhhX
tS+Sz+2dC3NOjqB5PKgzO5gsnbHbbiILQ+/HDCiNS83JF4zMYRmSCKmMEUbyzty5hG4Gw7pqs+li
M8h8xgCGgDohZORxg0PoNlv6gGx4ZudGHKyiIu0jmTApVwLp48/H7MMyPJqB3AFuvKDk+BBDIw2U
hW5ZQKPQ53GpbkKI1kdboVEVDh4+N/VhM8MUsLCo+0MBGL5oFq4HPgrnGZSnD+DlIECBlRuWGzHt
o01eXSIE+rD0jrYcqC4iKY04c35+4//nvGgZXgsd1Dwd6gWpUQ9e9hAELS6cgse9825v/bSFRY52
P4jZzfNc2qdt75KyPYTy0WwZwoO/MUegLf6vgdnmnXKQs0wZbQ9jZ6Rhv7Pos4u2KsgWOavPp+jc
aji1NPOAiHwbMzMxbN59OaQcl9FmmanNNF5YCmftAM4CcVvc4OAg3vv1Nut1TXTeHogjUMAezHVR
ZehsZofJtXfRlF+wd3bpBWCRQDQHhtv5OWL4eWU2Pd4rd16Z+WqZTSzVd4u8fj58H1Yd7rtHiKUN
ICISefMTvZXoaUC7dnWYrHAfQGYMVCJgLLwfMrXKK2NHnfCCywNsZr76YDM4ciujFAcJ3zmOGtIJ
euJ4v4NNR2tpCd9Kmg6JmMYPQMnZE39hVIwkucrYJtMBYkwtmqewzvrdQAeaGmAX2oJdpVi6NZnS
3i3QSFC6XeJEFV3iLioTYfb4NOpBEseC1O2qp5IMIEvIfQPCZmEPwj3DAWCf2vc9D8iimzoZh5kY
Fr07tNvKR51hlOCmV6O2Vtrv/XiSOdvryTAWdlGoa0nr4LkyK2NBwUOmpYTuMhY6L5edVeE+JKHb
ed+Me2so70QTbJ7yxZT7mzBok+rO2BjVcOsb9qbo7WoBhvRpwaceBIHWMSswoBVH2V6dFCZHoQVb
G8Iu+L7jSGhaDEWWhBU4CccOzROUazO27cpK8rrp4sAInRXVtU76aXh0DEOmRuv4aR11fNn1k8Ib
oVe+kMJLWuBtVjYlDyWb/GVhTGHSyA7kFSobEtMib4GsIDinWbUwGok8cu0YSQ3+KJDiZWJp9ACs
2CM+8JRB0y7XTawd4cScIyIYIZ++bszorSl8Fre1dpfOyFEYC918M1BIyAiSuZD/cOy4zRQ4HStL
Q6C6EkvT1Xmc24WdjB6KaGYP1K/RFl4cMijbcDVlsePhDanf2EnpV1XK8JW/eoGXb1UNjXGhIrUs
IBF8g/RITuIsnJ5Ms6A5hLv9cdVFUqAi4ve7CFpN2Fq+E1M6uWuqRbdA3Q0kyE1Fi0PXOq969Mzn
UHpy01KQxuQDcvaj5VyimP+J933nkiE2acHto5kIOwPo8Pf+ZcoqnvVoUTrkndh7YxuDbvWW98+d
5+8hQBLTxrjlvrML6DUPQEddr2Qm73S7Mk3wXAzVoi6cuPYpVkB2VYsopR0ugKBSZTk4LnkRT7pM
B0ri0jfjcHxW9Y/BMuPBHZMJ7oVteU8WCsLgiA1IeU0GDw6uit3sgbT9Imtv7Byird2qwI2Ju96d
NXbrz13RBw97HAHULJCC85GYNWf3ZKarQkx0ZIeO/3CkTOqeLbLpO8mvjYvttx9Copmt2fkUSKiH
WsHADgCT28DWQDW90L/caj8zMjuacsNFY2gDI533FFT3XfD8+YAdv+SHJXMyYMcj5OQua0qrgJvD
85G/ilXxEl068y4ZOM7YiQE/r7vMRqPoIYdTmtAsm37+Ah/OuNkAzda854IYPOjxAqNAkHDXQKtM
PHTehXV1aa5nQVzFwMasNHaWCrKESx5D+yDtjAv3vgtWfibPT8aKs2nwawPvUrZJ19717ZfMvRC1
XRiun6iAExOO9JBWnGCi/cMK47LZGyq1L3VsXjIy24VhUDZQMMecV1lcOEuruKlE4v8ygc77mf+Q
3q0ZNNEGxQ7I8Xk0cZsYRPCfL66PaPGZjdm8t1GtvJyaDL2tprsoXQN5VnhZnJihswj9DsIzgQ1a
osCEzvZoeGBtw+HbsKpasK57acv61crDr0imX3IMR8sfNi60goDfsKFXbs3WPbN0VLl+h4msg0ci
wDI6LEb3GfEFiI6TiOaJM1xI2Z9dnhEqDsBRIKM+D1+1mrjdkZId2daUvUS3bPV2Ybydj2+FMi2w
MDaw34ATzrwFkNGhtEe/PAS63YRyZ5PlQPbI5SQMCMmGLTvx1ROPA93XaueP6gIJ9jlnBYYvE+3S
x4aXedaoCUHr0Hd2fciCg3KKuIf4zedveMnCbNpUOSIN0UNAoHJSMSXylys3WLCnbzBbsIjzQEiI
xnKIBvbpNBmx1aw+f4Nzm/vEwpxcZgwbWUnHrA/E3uaoI7Q5qNZNJ0Wb/gXXfm69nVqaXZc67fSj
g9o3GoOmRWP7C9eDCKV9CbBx/oWQcggQOwTWvNuAmmHr9b5TH1S3bPtb4q0p2vIvEceftYK8KpBq
EHf6QAZrqlqCbDGoDhS09HbzIsa7xvyh9N3ns3N2fQGJDZE1yBpBHOv9casDNsgS8OjD9NWgST/+
neULB4DbHsRTXPdo/uT4cDPSdRNAlwdF7im7xmK8YODcnJ+GsDMHYLqDJaJMIlyIVkMIVv2FKS4s
4LMmwMmFRgBQU35IyCD7bWcst9hhyJOwSYwxbsy/sXIhsYE66bHs+CEPU7s85EGEcIFk11N9y51n
YV+oAp+b6FMTM0cySlMbZX+M9Yu0RH3rErD27ChhpSL7DIDjh/RO3Uy5ciPCDqBaioeMx24k4Ux+
GZxzPGCBCYGzBfXLB2oM2bqqDAzKDkAbLfi4cXx24Qz/ybf+4aQ8MTHbEp0iOD1VwQ7IvflpJ3y9
CTvXjYUtVYq6a75yNHscGPaLnPhwBTLXeu3poUttKsDVq2kYT1b+LShZFE8e0kNtl6P0VJEqmQoL
UprtWCyQj/AXwYDS6RhmOg0GaJtCag8XRyv45Sby2aAdT9GTXTiiL7OAdXZoBOamu1HdryKEfxpA
Vs/FxRVN/LNTJOjLaiyDsD5Q70VqkOU2G9OuLkzM2RWMDu8/jcyj3R4VQrR6w8hklVbsG+jDIW7/
t4xApvmowISNOPMnTCjEE03OkBHt4xsTfbif+9vj339cXH89f7YNaZZJyjvERLgdE7Yaw2WWDmpr
PX9u5vxY/WVmNiGmkw2NIngNVX/P6N6L/vj8+R/14n/O+H8NhLOOQVY2Q6s79F2VWbND82BautNi
cuhd3VqpN1YLUHdty8wMEnsaF7mPPJjbLD7/EmddDnAnf87VPL4MHCVVxtH9W7U3EJKNdfY4eJdq
QmdHEqh31BZQaADdyvu9kxFggLTPGOgpkN1DIsLxLrFwn32PExPHUOBke7pVacM1C3YwkdwaRxVn
wRY+7sLKu2RltrIDmveS93gR8Igk4IpJoPAEVunl53Nyabhm69sm2svsnGO4phSBy/DLymXHdXcy
VrOFHYHbG3zWDTuw8amMKqROt1HzUF4SvzoXfZ2YmZOSsLCGZwdB96FEKmhs7HgiIF60v4/O37hB
nBqaxayoMhjt4OJ9hJNhNop9Oxmvn0/JhYn3ZudZkQGK0nG8i7D4oi8RrooirWl4ocR93sxfF8zZ
IVPDTG0PuGBazdWE/ujKfrCK289f5fy0/GXjuPpOdopfDtLJppYdetuPqbwyjCAhlYY6wiUcxfl1
/Jel49ueWCqkT7jO8TbZ9ExN40lOyOl+/jKXTMy2PQkioQ0FE42ehtgQ/E42wfpzG+cn5a8r+Gzu
iTkVnbaw6TtoEv3IxVJeouU4NyU28sdA+AVov56zYWVsJE1pYwGX1ioDc7tdXEdsQaCO8PmbnLdz
JAoCHzhKRzP3xaOBRD4L8SaomihVJ9Lvwde357/MUgwPY6Nv+T+GZh6sdQ2pPO7Dg5l7EXQJ0+Rv
xBinFmY+bNRIRAwNLETeFsoD1SVhj3OTfvL8+Y07E+ZgMzAHHWTwatpPTrsT/YV1dRyEeRhzamLm
tuzCqjmKUdgezbKvkdVqo30Hf6+MZ9wyk1b9+Hz2z+0VGxwCKE4etcbC2V6ZULvoA9TmDn3/5IEb
2WXfPjdwLi5DZAmSBUg8gUpitryiXhpFHdUNpHGAm/FWff6S92Wqou8MaJrPbZ0dPNR0Af8DMyta
qt77lmGAliv1cKG0gx3tUq+IjReycl5s+0IbwNlROzF0/PzEiTkF5QO1YSgUMeKjcVr8jRfxwT1/
BBF8hGahOtNOUePXB5CVpplDkoofGPuugyExhrWRf/nc3NnXOcrNQR8VxGTBzCejZl1aDYuQ30G9
jzwG1Y/Pn392DZw8f7bIytqHNgQ7xpOoXBkJQqQxWpbtDb/EiH12g54Ymi02V6ErtPDwIk2h44bc
mQaLm0uow0tGZn7MLkLomwYwIrR4hJbCNSSMEgts4p8P2tFZffAEaHEFVxyyvB/o4jIo21mtUyN3
r+myRJm1+WFO9bINGrDw10nnsYUuswtGzx4GJ0ZnM5X7VAi7P2aWI/AG1qkmKXdY6jld+vnbnR1E
9G1APxYqC/jv+x0koqjP+uMKl9a116EouCrUhU169l3QsoEcHwiVPyAPR1c2kptWfWAoDGTRXrQy
LuqbMHz4/FXO7p4TO7P1EPkUkVKj6wM3kqeSXxio809Hw4kHiix0Ts72pkl0pkKi8PTW2o+ufjBC
fSFUPjsX4Fj4j4nZpA8FYGttLnH//2rn957cU//CVFyyMNuXZq9bb+KwUJJbiOX1ah9mF9Jw503g
LQC6AqnLHIeiAlq4jdHXhz76btIvAxDr8unvTPRfJo5TdeL1oWwC3Cfkeg+DtS3rF95fSPac2/Ho
JHFNH+IswCvOYkojNys/JIhbIUW58bsh1lOURtYX7f3RDOAmuvbU37n1nZqcbUOkkA1JbdyQC9Lu
e1mm/gTyi9DaipE+fj565yYI0SygQtiPHxWBSWNJNGNMCM4KQEvaF6dzYtQ8PzdybregQcsEJgm4
u49iuk4HhegGQxgCcWxyf0NCdinKOGsDVTHg7Y5C1POIxidKlVXWVocytqfVRbTducdDO+Io7I3i
xAc5Eln3Ni5JeQ3erQdP3dgXNvu5xx8zLiASt0BEOseI9XXYA8mPfdJVcT3G0An/9Rk4ff7MmRgj
r2hF4A29ahmyGHChX3s++v8htIlCawR5dQhvzjYJokiry/1BXoGkLg7C701/qTF+fm7MLcz2hENB
52jxUV6Vw9rk1370KPblJe0Jaz4PsILLFlD3mAQbwOhZoD8akY6coZBX7WDd2JwsdUYeLIetqvKl
JvdhTg9VdMxcW1vD+OI5z4B75bGqywsn/oeE4/GLuIj/8WVQRrLnWiUV1KetMQjVVdZGt7UZvUiW
qbgsMjdWJV2Ztr8ZXXcNTqhV0JrfnbzMY2/yL8lAzp3fz6+BUjbYfvB94MLfO9ewi1pAePA1LMhr
RUG06js3T6UeHkeeA7pUouwfenUeOxO02z5fUz9p0k5jLWyGY5N4BJCrC5HveaMqAa01uj6VuJqA
VV5lvaq3QcdAoRPqJCiyleEbX0DfG15x3W0z6n0TTv/mEvHDGtVjT4BoKqLs3gwLAMzt2rzOLCmW
AvXZRaaHuwpaUmkFTn0g9aZUFMYm96Y4H8dlE0xbJ5qucZwlQZellSpQpxjZSvny+A8ZuzratVPT
xFB6eUNj6t7rLZqiYY8mISmWE/dWBYCWfYnSU9eSpUnNTWTjqDDVfW0HeWIE1XdiqfLCkH1cvghG
EFkBQgvtKvSMv5+uSGWTE06VuOq+1GTrkH8jHP7P6/g/5K05/Hvsu3/9L35+BVmkKEguZz/+66p4
FU3X/CH/9/hn//2193/0r29vTBRs/ivv/gIP/tNw+iJf3v2wYLKQ+la9CX331qlK/nw6vuLxN/9f
P/zt7edTHjR/++fvr41i8vg0UjTs9z8/2vz45+/AnJ+syuPz//zw+qXG3z1O39/KopMvH//o7aWT
//w9cP4BXG/g48Q5+leUfn//bXg7fuJ5/0DjG2jTQdOIbBHg7b//xhoh83/+7nr/QNHQDyLo6oDt
A3XK33/rGnX8yAn+cbxgguvch9AzCCzC3//z8u/m56/5+o0hzGwKJjt8G8z3Xzvo556FZZg6Flld
b65BIOGTw9yp8nWdFdDiNmS7GpGAXZFAl0Dg2PbDQJxLEf57n3E0iiYEQPlh8CjT5sxqJY7so4C6
QbH2Ve1PkFmNrDadpI8G1sYq4cCqyKquAEolfmxUeecDR1KN1oWt8D7r8O9vYaMl/NiuhUmed2Q4
wzi0TWXSdZvXG6ipwQUAekQme0Aqrf5W26DCiezXk8Xx5/ifjjeq48eT7v2QAycBgeQjf/JRM+0Y
cJ2EowWSnNrwumZleHJ4VF6316F29F3vQfER8+CMtz7qONUu84X3o2h45wL/2zRJYClgcks66lch
x8H91gtuPxEa8GFd0MnxH0H4Sr0FojjFU6A8mVjnHrrr7r3SV/beGvtqJVsQlju8Ztd9JFSxqpyI
APil/ANaQq/brkSPRWaZo502ttcMu6woZWJo5Twx1+SJx3XYxFYViRRz19INqyOnSo5n7xArMrkc
YqIU8hyNKYmV+CCGfPSjnL2VaL9E1cBwE9L5mwmcABumBvKGMlMW+6D0WhtD6aWUk2hlT+WBRwqF
mfyp1NJNg0oaIFtyUEUPMnkvxhGUBJbNb8wJgZDvM/OPyqg7cGax+1AM/j1xK2OdcVsmaC9SaZ/B
CA2ovZwmVuI81NWyG6cbv50GCH0Z6tlqxXe0MXw1KsdbDLVvryLumKkREBHbugySUBp/VANoCmJ0
RHUs7u0abIF+yLbg2vS/Sx1uSV1EaQvEaeJPFnvjCIhew57z1JVjb971xH2qAyoWSEPsRo8ruhwM
dF8vinaEIDgr/GKtQCpUXynFmhs3IG2i675dWa2h36aWg6R4QNP5GOeqh6aejsBMd1Cj0ZWJWUr7
hqoeNw6QzqBBuWpLusMvDzcDIItWkuVaYlK0734dczTSxHmoaLCNAjUEN7kHrHIiyxKlNt4wsM+J
0SrLWGaqbu/sYhrEPWSJzHFdlT35riKj66/aNujAYM4ie+uXri4SN2K9XEhstDAZmQZh3gQ9YLX2
mB1cGWNDSeIValQ7oiL5kEWNustLWhPIok9elxiZyjdHrRIC7XITbA2jXSBsyENqsxX0xRoIxbQs
uLPL3HfWQSMjthl7SoxlKVrrFQhB9VhNDMJBpDYiDmSKCC30lPaeCdUJVQ1k0dDWYoiXLP/GHQBL
cGPHLYDKCOt88tA0Xer+O9Yx6lxo5CZWCZBq3y0zu5QCwooe8N06b/hdKV3upbZP2bcArhUtuZSj
BSFDr7m1cotc3ykflMKbqmEWtLUANKl2HEnuPqmrUgQx/DwrwMNK7DAJBBi+k74ztJvQEP3iy1HS
hiwshfvQ1sbLPgyRAdwEuseEndQ1nEoK3CKxNy4trCFunKhs76HtSPTS4cJZNtRvmySXlTugpxd9
HmClIrW5MSW0s7FziXETgPTLxRdAa2881U6YLUKTQsayt9EbngigTPQzVbnf7Ye+iR4BJ3Sq+3GK
ogpsTHb40LJs+CIb37kHqezYXlOmIMbr+G2JMc4Lz04HHP7lMzY0VJRJaXvkCeI/vVgW0FuicSfy
MFrXpcOuKIN6cEKorSs4edr594obrf9aQmfDXECqeAy2OB0dsXArsBHsgErqNr0djG5MANWqU8BG
0KvngxWlf8iErV+LoeMQ1RZQAUnq9sjkDJAOhKVaLaE5ZOXRtKTVMOycjuV33ghimKXhh3xIXYT2
+dLjgr1OVWlpUAJljsBIFqqIETqoR009ES5q8C7dd6xEd4mX8crcMHDAQcNqqinbYdM62X4oRFYu
PDpOd+5RuiYxWs9koAMZo+YaHd+6jXFuDNvWyieaurYWb5FZeyIFp7F1k7We168gIYuSsYYDejV7
gHxWPVrYH7RwrfoHtz3/2iuBAEnaSooulr4zBIvADfoXe6Qi3ArKZB8jLdG0MVgF+a4MaqrX5VCz
KbWqsoVisw7q18CpotvGCrouRn9rPiYckm9x7gfjS1UJLmPdVfnCKAsALXszsGMw2xoPnjVBh4yZ
I3Kabp7vyrCu86RxKGRyHE8HbdwWhZ8249CtsYUiDiFF1OS2PZRJxUpAiFTdVgI+4cri5TBdCTSQ
idjlJC/WXVvwIbH9rrgJ9MCqIwtDI1B1Mooy6XwHFIVaUte9LgWHJJNHmT6UXsVv0GsLHo+Gc6fa
HFMMOBhMFEjRHYOFA5xSh6E2GttpVqpQoEyTaPAYFjh5sxsglMVe9I0gB6mLDGBJ1y1WAl/kG/wm
ubGrqkFRAr0YW682c0CfZPfVbaZNO9bjhIw1zq+4FJJ95WEJ2msvku3O74XvJ15fNA+UOByUMz41
l43q7GcWRO1Lq9C5lMoKIqaLKegmkC4qK7yTinckHuHaK8fc27YlrmvI2vRPEbWhgmULbuQghWzU
Y8mIceCjqRzIYEj/oIYMOCArz0NzNYB4nqWt35nuyhg0tVPb0LpKHK3QUFJ4Wl3jPD0GPj0kJHYl
5MOzZdtqw10MxGTRyi1H0UEsKptyCHVXP7wKJ0VaoeeFrTx4GJQDwARSbAQI9sXODIEl347c0/hQ
9skQlnZaojErvIZE63gXtaoQuzAUZb4ceunIJdoOqmnbINm7arTb5gmtLCGumqqZJqAxBBKNEaLA
btONdoa4AD31P9Ro9vuQGnpcKzFEwOdarXeFE3uIFi36sF54KXOeajSSGVjk1mRe9+iSelNhb9Y7
VTRjmHatBcpQNCOAEbekEYEMWWQNb1T3hO4rE1yv674Pj6B+hQA21rmFchRvSdXErqgIWp2GN9a3
ddx3qn+V4O3NuWXsGgX5Bdvh4bcIPAO2tp6k6ywiz5BbkwciBpUK2PMiIZelz6skBLPSkNX52pKd
BY35thxjP6hGE1Qk0AyOUQAB3KrKOd1PVRe+hKrL4iFy1B/oSMq25ZCzDR8ad92Hk9wyyWnatAOP
0WpmXTuslG9o4xOp7tvs0Yiq8plYfk9inH/OjrdoeE4Csy/3bl5ZP2Ret1vD8cctx13+yigcsrQj
WnwLuGc+Uo/fDQLowLgGPn9ZZ4gRBqu/m6LuGgEpW6JvcZ85zrfGFXRR1ccdZ3Cx6UvZpUpFNhq6
SJNQaNwnbSHJqrL1tu16c60ICVLtmwj3e6nXuSmLXSAtusCtvU6CyKCLIjSq6yqsbxAGNansqFgi
U3knZIkIoBuslU+KJLSjqzYKxjQLyy2qiKsS3AJLjdQ1pOLZWtXBune9natGlC/d4SvU47Lrphhk
zJqMJy7YNmK37ujCGUV0VYPzdQnh3H4N9/CHippy5QXiW0eiVBIKnbkg+mK2dRT7mi5Gq29uygxY
AmvMt/idbKs7wV+JXX5tCLwzbmX2qtT5Dlzwa5F3yy6qbxEgNwkzwBAgekRNhrcmdWcWMcjJszi3
6BYaOiq2pWknhCM/4Ol6IfElkkgV/jZrlEiKmh442uriXDbGFWYwQyOhRe/yCSTjcWujZQ/NHNmV
YU7ZmjmDSLCVxsRAKmnJhLUsBs4PCNxHGst+qBMLUE7EfgbQimi/34GfxH9w7MF/oRPLr/uy/eZN
vXdw8kruVWhmC94E1dZwDWBC1Zh2kCqyPAOeovdFjNtdYurga5CbV0KARRu3IPnCLZdtvNpf5XV1
rCg33tYxApCbDuH0vS+nVYt0URvlz7byLTTJoa9X2BAFNBZNlfGvoG/ALkKC6Urxia+4KJ3EtuXV
NNKNlY/FE+vzu9BwaNwDBZuVJl8BSl5eReaPEPQ1nQU6LuhUrLmlHrjwcdDhWdsuN8okcOtr34cu
Ngh0nhC5aCOuBqw+Vo/+VymCLxSJxcVYgRiHZ3zlMzIuFHOPxxCJa4VlruXOaaCVmduVEztQBb9z
67rZ2aF7q6fgzsk9taon27/2kSr77g02IiRfB8swBHVPxdSDL8o9eGX2nGVsnxdGogd6xRy3XkQl
F0lp1k5MSk9vOln6Gy9vnYXTk7vK6JdK9hqdEMMS9BQ1zuOy7QHyJ8MWjGcrZA7vDFuvyqJn685V
ZGc6bfCqdZ1/DYeePKCR2kfcGFVfocZpX+fBWPHFoAP3Okfrb1JwkZfoaLRuKyMoF0Y2WonKnCkp
aCHgxTq2Mibt/MicovhSF4ilTFKEeySqs9SIzHKZTcOXqq/RWRtxvvWmatuYFCvUydQtFyrYDvn0
YEZGiOaUNnhGUydyzwIpAB6AYpL1gVxmtd66bWnHWWUUW1aCuY8DfLQIzA5dyUNG0Ciq8/pl4ua9
bgf3QaGjOB1CJA8yeP+U5v6DCCxy11NwR9VlhaDXDqo0AyltwpyiSVGP/YJqyq4F3nCpaxp46EAa
0Lbpu0gLQOPafya2n11NcOA7J6xx+eIMwMciKq5qJYqloZzV8H+p+5Ld2HFtyx8qXZBqKGmqLjqH
+2P7eCKcxiYlURQpiuq+/q24VRdV7z7gATWoQQ0SSCDzZNoRErn3avHV5GQZoIYXiHGOmSsGupmb
aXjEpQyJ/B4o+gAgE0f9MLXwMHg14pm6Hdt32Ni8poHL6LarM8IoApr1ypt/xSlHKhDXwQNrXJvh
vqyzMPD4Jdxa1Niu7QULZ1NE2+q91nuruixAotTvOF6f0mZKf4URPissl44n7T0yShKTNxh858IZ
d6KMnAe8PBjI5XRaETiYk9HAJ4mv+TpDcZkP8aSA2GvIi1Sc2GwNeI/cQc8dTMI6WFv59Kpaebco
GuSI+FX5SLuw2GdMAyih6p5Hx9SZ9axgg0neRw3YIgNMyx6CYGbHHvHX+QaDGF7NWl2EaN4ns07f
1mF88DtHSrHfIjIQeHcXDDApd6ax175hfxzDWTkP5BRP4VGR4LDrtlollkLEnyIaq0bNzrmJBv8s
FR5Xu0JThm4a068AE4JJZMvcd+mLQLOohZcYbrT1MUQFeWBPXl2LFusnCSx7bqaZpw2E9bsIt8Mt
z2uzBeUj8+CrsD7SIawfd+g7RNGrddiYkazE8wUlqz2yYGq0cclykb6gWbJs2vxO0trBx755Mgo5
vOSTgCvH25lOKjh5GMFlbodFBFU7cTJsf+hCefoYWvNjWpSdUYbQRGuTtTv+reS6EOL8pCTRPLqn
VFPMolLCT71hT2qGOf7ga+v346/OtSpSx1XHlk2nVLoxwYDUjAotiZpFYbAe9j2iM9JW4eNJosy4
YJv3yjeWN/K8sg0Jaa7o95kgNx5b4hp4lajTMbm2/mJYhazb4ZNbWMtrE/pVIIi7dbWOSbUPLfLM
lzrKbchtrlHnlCKwDpfulCMpYHwZTTs32YAcnzJsvK2KwxX1tSlCuqJ0+B40+kp7ic/UxuYHVbrc
EwSmLWx4GJ13bg2B99+r9zw0IRbYvQ2LdBjQcoIzAEA8CX6CFR1Ls+LRNI30MxIZdxwDtIlmLYXX
O3fBctvGyEcf2f6MV3GsuOjipyboveuyg86lTrbHYSEs7zlLEBZLCEf6m2eKdGKXcQ+b6bgbgvcJ
vrF8lbhJJjY9Nc4G+HXsqt+TvR3QUzCNPMjsGrKy1oilhIXdax9StXU/qVfDPFGzrjJhPJhyNB4L
DILBGoVmbIrnlVvRSsQIDHLPgCQBkdiMwP67RzEMOAAcMUugFd0/LcjQOkSNz+dCb3HwjjCkui14
1Imzj6+2aCeJKuKkQaR9vMgfZGjjrBHjemfswgq5b/erDZFd6sYv00NUuvk2j0YUjPXhVBCZlGKF
tTBQdimTGi7Jeh/2p3Bf6uNgR/6g6nH6AUo890aJWUPu4r6j2DoyjKvfFD3jXWYX396N00zvPM97
bpARcPCQqlVYHEPVIsV1SXqvGikMfpSosxRSHtIZo202jDIuGhcByvKGJX4m0RJlxHhBzondXkyw
sl+ex022MRmc7MzCLFw4PSjmubNt/HcdpPpEHRLxAMP+YP1+3SLL9syhxfZAWvMULBbXvNuDO7LP
35NyKp8mPpymODQlarbsCdl6x1bR9WlYUMHd4FV/EI1hp6ZL/YNmekNq3zCw9YiAMO/qrKtdsQDI
eKyXeBK5wlPxDoimLtFpaY5eD1WVCElcINY7yRHGVb9iVmxPjDV46H1veDSz/8xCMpcSVbRPA7gd
DDz1epYQNXhVMDRREbFeFx5nPQIXGp7HXiSzpJUTnmdv5hwIp4iviLaBx0LOe332dZgcZJguUAqj
n/2AoJHmjneoIO55G71oX+4uJ7bF7zePo8KgvEyFGOef0Anqt73DH4naFF6mmAK6K6Oluw5eHD32
DvPwmM7mBdFBY7ZsXpoj2rCrAGtARojzgBY90e0hFBG2kYXSqvdNqZmpxnSafjsSIsccYO2xdQOW
A6/f4Z1AEAbFivi3xYpxaR1XBbIJxWEiWEHgvyGZm2pZeSky5TJEoL5jY4+6JBM9j1gLcxHO8wKS
X0uOXUfZ+NGs0Mv5AJPLOtb2fsOKfZfi538FtrGWETb8z4kBlMzR+vkWqQ5JFJ2bsCMZySu+rrgL
hTClN4n1SIFEz7DcnetIrXWeMu69bUTt+HTjobTSM3m87+HBrsacad0P+RSG7sdksfwGXUOR2jl+
c4shGWixioqh7ucXzaPnjfARdqpuK7YtBsk77MFpgSYzQ+AGKdRyC5vfOOLfAlm2bfgBwmHIut2w
bNww5FPAApjjcAMnTY1OuGH273o77cd6TZLCV5NfTLsaTqMka9XHECysPGAZeojpAUBd+rbxprmP
x+jLIbTqMUBDxSFmFGMIZu0/ep7mSgbeeD/LdS1aYvcyVnrNUC6KXEuwIU9LPX0AiTr40oNoFFNd
lPBzKFB6Sdy8FLUaAT2M6jmyUp2cizxa0ggDTDYu21hh7amx+Gi83iqZzPPkrSQbTazKtTHiaLt+
wi87/ez9cT2lfSLugJEmhdQiOG1Rpx+Jq7t8N+mNsDVxV3k9OHnoMLs8EpgCly7WXZa4MfgNL6h3
6EfKRTYMwYCszHSwfwFF7X+6LmJo/gaokvS4Fujm69wK60pEcHoPCAOZESHjdfcE8BViY5ZJvAIG
UJUPpiHfhY5O4+juetr3F+CMyA7qw2MzqeS+EcsViTtpniziGAtvO03Gro9t3YijgqDgPcG80Zbj
kEiR653qGVEuLH7aaqMwkEocp8M2N4fV2FOPc9Ss/gtga5XX7fjDcRNXQuHTWfz1fnPEHTtnDqNS
4CDC6GklC55oUNkmyAFB2augtf5tfCV25JJQEeWB8m1XsThtUTpByCcQBDt/bku8ywOGEH0Exh+f
DKm9MffSHgY+TOv0QoAIn9nQKn6KYk79jy5dij2G59hDic5fDBbbLweVZ7GTG8uEiqm+rCdWSofc
77bHJr7eAQSxOWhHxjPV6rshiCTkA+gL6W2EQXgLBkCSq5TIPR0wBldxKgqDGg2sOL6hufXqWykC
+e3zRlV1OsVfW9Bb3MXDWgDUVPeGcP+1dml4hnwa21MLUTACk73oqUaJYt6phmYGSFu2zvMtzg+z
QC77eTx1CV7MSMOsHQTt9qK0r/HY7PRpiNaptLGHC7gZ6uDQz4HEDxlO7XPoodin4M2CrXVqp2OH
PCCapQsorZUCJZUkHB5XTw7vFPdb5gNNRhaCGTGkOxGUvUUczERDhxC3QLwCf3GVxAyXL15QX5oN
K5hFv+R7TXC8g1BKz5v0/edNkej5hhg9Ad+Jzn5rzXmLJJsyqZg7xk2QHmSShk8zbrXXAb+3yPqx
7Y4YV3WRatAfcmnXZwjCPi1T3U+W+HrNFzsjmYYmt4+lHzf6uTOKbH7RKFwr+ImwrEzR9jnN4/5O
u4RldNbUYmgc+z8bQ4vXPicJng+sp8nuQNu0Njhix06AUA9NeHYB9+6olubc0nC+69qgfq9X6XLs
TUiEHdD6m7G2m18nFw+HtLVtXgPCPOJZTHPeL/CjdF5XAx6O9w2+Z6iXN/4raobrMCS5523jWqrG
pNgzOgaMCRXyXopffQhClIaE3eD2Q+O5bnlHBsXagqwhvM5HrMrfbr31l+SYpoG9od1quqwQzM1V
j3bdLTO779FLX3tItHKGXLZ0TEE+gE9DOy4exF6Vjo76ZXN2P0IcVAMJisKKj0HcVgxAyv22GPUZ
aJ+BXQTg1mHPMv6D6chvUG/xXLBkCKp0Hf372HcY/xHbDog97sbgp0GpztviQdMcgnvxkWve0rGQ
JJ7PHDPNVA8eKSfIor4SlQry3AFxLIBf7q9j52OMbW/Yus/SYgnJIR3My0waPCiMlHYT9+1826fS
Z+1AW9ZtWohdvTZj/JmOv/Y00NdpMcdE1C7KajzhxbSGF5yNOZDt7jwhpCpaZ1AKOxBg8LyHBHgo
kL32vMQ1Q6Rwfbe1YJ8Zj7Dzugt+4QxVgkigCcXT6Jutask2VGxfptwNNk/Yjc0ZQrT6wI3iKXAY
NWKDJnHP9VC5dccx6dbgODv/eV3Bf5kR5ZNIKsuR58QyZtuffZqqomO4KpoogB4K7COwimMCzJ/3
4uLN2lVLKvHP8VeqAXODSj75CNRCT9yhESl2D89gOW/qpQw6Eb/E2ALLVqwPxON5naQqR0zoXMzd
XISLvm+Iu59rBPfghfxOYTzasUnkPqb5Jw9M8Ti7kx+1VzlHSbE1Bsi5yI1eu+O4kfiRL8mFSjcX
ta9/UiJ/oxrgIdp8IJTsvpa9KRIefwcthAuIZg6fu6bnT/1Grrpf/0g+LrnGSQqQhGU6iA89crtK
A+16kTRKnCWupnIHSpbVChvvRFlzaSBBzLG5c8zuIi5ACYsrT4VBLHMACkMtugggoqx6wH58d3dA
qxsIJnjwB85uICnetVPtUx8AfRlHTLBQaEEEhYE+5xwZL/4wggzq7Ts+n+M2iwsdg/cgFVrkYWji
y4gj5ICJr8adAvapXdfmmizj8o4XIc1ShG9L9PDhCd3DFfzGxJY1S00U5qugsA4ZmXC8ylvwgP2V
joCdN7A+gGmRs6EhiuJF3FFyH2KwAeZLU8SpDS3UFAqZ4dTVvzzd++UNn8hAcX+60AXft/Mrd6Tv
/tRgYMZzp70U+9SOOexRtGKcrjWIsRXA4sIWZIsvWOwW47PwIb7JywuIqMQLZHDphuHOsb4B4YDD
62zV0PA7cERNn/NoJt8O52n2P6aerE3i0GcnNAapn76v5qqOzKQ//nslyr/Z+qF/QQ0XMEWYRxB+
CnLv38TdLRo7x4EIjrzpVDxJxI0/L9RgeSJYJ1aoiRWJM0pnfOKNc8CgDRQASASb0vqncoP/AK0C
UllrT8r4sIZRtDwrMOM2hwCDTNnEG4JOB0SQtOXcLzHFPq8axJeL1dwhpQD/kS0EruSCGeoQXo+0
1Pj2/1dhwv8DRdqD/lIv0/j1NV1/6f8PhGmofP4/vvH/Iky7bCPfkJj4n4Vp//xD/1OYlpB/oGYB
ESdQs8Lch1TqfwnTWPoPPJ+wrqTIM04YyjP+tzANajaGDtNbXdi//tG/hGnpP8DExzdxLypnYYGk
/zfCNPil/qtQKoD4Db2Y0MxBZvrvuvrNU53WuAqOFjvomsXNvpcNQOBD7dB3FGhYaTImQ+9+nXbM
uMG4nOK4iZAFabwjelD1ZRln+Vdq33uQ3DaPtO5emKD7mKNL1pQT6LDThDwcNMoyN13bthu/zbrT
G5dL6yJSMvyaZ2kBRc1AJGCyDBHTuMWoA7Vi5nm/mvHQr8GbSTZNQD3XzSNmTEDDNmraKUtrFX7w
MK3/UJMCrEKruc4aoCsG/0GvflA9pWCFI1CsMxmzfuBHQm1SgaK9jwexQd2BF+JdN234RZuGHyx4
v4r4/XDy13QF+xyPMmeCtOVuY/bUizjI0sbfy7GPLZCf2Z6ihiQfCVu+5xR4e9bMUh8J4uunAjM4
yumdI+I1ipU8kyG45Zsu5o/tAdiOMcLHglU8bGKP8zRE0QFOPXVEfcbvZvRbXN96L/AACgTRI184
BlQeguKuYOm4I8G2Af+bS9FAY9Jy9j55f6y5uXhWLzORdJ+eTD108eCeSHSP+33hn9brovtmv9Lw
CIT1a5km6Bta+rzV+lPH7Yee0Drr+VAFMYi9mPCRR+0wr/sKzXVrwspdGewN0bpmezz+XqACEvBG
ghxEX3CLw7RpbJztAD8PiWgwMUNWEu0Dhv7+MgKTfwGSu72BEDx1aVQqdKrVfD9CnIZPcSlDsh0l
65CykTRnwXh4xq3xdwEyMrcpuhMdMM7efNK2LcXWHaxMvDsDGBfqOTCzYthVLpMvGI4Q6TY+Od8O
xymJfjmd5tSECcaTFGBW34d5ENRp5vqbXEN8IAX+TUQMpzCWFKSTij451iQomahp3rb9cgqZBUuI
98sdiQCGc6OWsnXEFJx3e+v/0ZhYMQbV6QYmh+ARePImzGjdgpBS37pTmjYF+j8sCiOmphjkCKR3
A2gK5SAeiLDfxKGO+uTVEtmU+wwqmIXd8+4LUAF2xgdmlvaPFIRl0aKnHHH73iUdfVd5UR1DTTg2
wWWJ3HPDsPWRLUhKpPvOFcSmGoh+L+ZSBdF1GcMXtvjbB+yu62Fd1lMDPCfaBiiwIDg4IW5iQl4S
XrHd9vWb40H/PkXPkdjqQzxO7YFLlr7MQK4ge4nireiTZnzEldKW0JgAsQy7IMy8Punwjczjj52t
CJGGMiQkCsUHPZXVxLSDcobS77ie+aklNS7+2B1Rr8AfiCBrMUBfkNOpgVxm6tonTYw++xCCYJFP
g19e3KrC0+tl9SkSLYG4d7Z/BgApczSJbKfaGgZCsubo4tVHqXCExOuIPl6JhbydyA+krSDZujf2
V4R4hVZGuewgvIGnAn1VWIRcej+SbTpGc3wETVGYlN93G+ZO06qhTDqdZqt8kKr/tp4YsoAbIOF4
qqIZYiVOlh/tBomBNgWOnO2En3S9Imf9vZlkgaGjfZCt+ckD/Dr9OJ/t0rxQhw+Szz50mXOOEMcz
tIPQbapSyrs9rp/WpYWNcj1DfFEGXLxtEjI90y/1/UZXkITis1l5mi8iGbJe6rcGoWoBk+eJqS9P
mKjF+shA0q47NiPkqDYSh3M6d/ipyU/GDAfe17TPAdSFQNnwuseTl9MRiwbxrgjYp3dzqvyLB0F6
MaGbRHbDod5dAJRxtzneVjzx6NeYeX9FNFE5gCrbfA9VlzDqQGEFnjnp4oLsEjKhRB17GQHvxTBN
9lUcCXn1JtscqSM7ToPmHIz7hybA/dXUgQHrgYzaLfogjXvHmnxASrLG6oIUfpoCf5VEFB4y0i9Y
VPYbT/yzM/bnBol1bnG2FDLi922CNDaMqmsOhM0el4U/B/22HcFCmIc95peh60ohRpVzzHOv6Eh8
79tO38XRCBznwxtuByJSoi2STDKSbOeVxEgdmEtUYVw9YCoocME1k7KHdtZR3nW+ysKIF8gm3sD8
uPY+nN107g1eobT79OXS4J0D/6BBKne1nj43v4eLI6HfgdyCz9WjLCNDdGImAttp54+U1ipvu+gT
Isoy8bCPTU6RDw1iJLTeAxKIIXajQj9H9LCk4ALB7qWrfcPbgYOwYaAbYn8oxnaBcKO1p9hG/BBZ
KNBJWuNuM/dhED7uW1ugfrz+AZ7oR5x27cnqaC38qLNFOwcxIJDlslss47Th72LxkG2I4NowWNDe
bbA+GTefO6eXymrj5xag+Y9+XMPHYArhnxzpIQlb7LBebctw2io060EI2U0fALnAPOPOCw+oPD/N
jJUCk/Lty7vyOu7yASB6fpPIQti8jyCyOntsTEyPTSemA7Q7KFtW2JsbABMRadHhyntQIEN8SLR+
l1AB3oFAfYalqAVyG1yYb6eD3YbfnTafDgCamTcOaeQNFBDdXgk+3qsY5LMfPGyQOxS8kygJrsWh
jW2YDxH9nrrkFIASzwQSO0BEzyH+X0nRMofM9LqnBWRiT8YMwLEpMAvTmh+atkfKJ5cpCwnQoGP/
BeoLvxpWCGzEKMFljzO5ozhtc4YCaQ81ZM+cGHVXL8Aj+ITdHzE06rivRL+ZwOwH6AdKsCHYA6C0
qUV8BBGZDbu/lXpGyJe2bRUsYQl3TlMy14SFZnv60DFeoEWvUjqdzwhQKVNihyz1uv040P7gex7w
QsgMEOONhBCQjHIBIscMlLDdDIbW8vqwAoLt+AAWsdstxNfkXcOBWVDfHPwBma1bQKuV4WbyE30P
oR/gwD1ETJm+eumMj5A7AyImSnIyexzA04SUGJbiCF+Bt+31dFQww08JSxDJCpoPGqps0mrALS6L
sENlTqJkJcIajUsQcya8K12L+SFO65MErp0Ht2By1CkhnwlVaqElL5BC3rGoi5H7TO99DmKFKgRI
aF5jzOrIO5xeMlMrADAwYvK4IG+t5JhHrpxhanLxfdMgZ61JgWOs/BQvGBYWtyUQUUAUq3Bl9Uv/
OWPaP1lvjrIeUhnUoJTx7sILjxokF3vx1CPtmpOTFvWYQ2WVFkpa+s65GfN1GN/wzhyR1VegLtgv
6Li0Xy2JpqoRTXyMwptcZ4PRTTT+b8Bzw/OOeh8Ld0SODqS4tJiwkDTR4v699QzHWeK9YCBd8rF2
NtuRFBp27KC4+B48R5+83sdNNqvrJM1pVypbQtABtbb/HHtkTiYQxQQ6IvAcyVwhdPSESuYvtrup
dCI9+rv77Cc/udRRPZYr9oUqSFfxa0FRUAX+nQLcGMYagCubjwyOfZ5psn9avwnR8L5ClsGD6dJM
ZLuDvKXHUIzHak8U/ZFCmxzUvj0YUB1ItUMlWbSjEawdyYpHxOPTCxnrACAxeN0HMCk/I2gO0InQ
SfqJ+M04i5oa/WQhOIqGJuuxZfsBA9hpouYljre7BhLpMpxb89I34VwibjP661ox5OMQqTuvS/d8
5rCSdYiZKa3Gum4kYMVoozsExsb/QiY+bBLAIO05YsMZMMi3TYI/dB9cARj+YmVX1DUEXQCrHwcN
uU80WEBDaTAcZfQdLLg1RBg8Jsn2Dg1CAhYFtEU0DG/9bTdhCpBaZxUQGCiPKokMKGH7Y8rX/Yoh
8RBjpo7bzuV8axDc1bELlG60tMD9SyMNZC9QHiJq6yaFwnHTB19ivIH9kz2uYTOeSOKFjx7wRFQT
zGkgroBkNFwFsn1qIbzPfYHnP9pAawWvDh/3FT4q/KU/E/ILipcsjN1f8Bn0UToAT6bb3vbW/h6T
9tny4B74hsKzTlcE1KJyI2XovGo14p9YDOmMCeH1qzcOMGjp/PWy0Wg5gx8Qj3vi9geu5r2kExeX
iKfBsUWAeQ7iwxTQuJF7hy5zs5jvOkXsB2wG/d7oLBEa+vcRkxruc+52qMxHAQxkQ1sjl2K4Loj5
/wjqBJCp8GbkbuMJJEOTwr4Yue8GHMVrPXD6HM1q+Rs0kI7CUrbc+5r4DocBg0lwrP07gTJAXQLd
r8vNAGTBnKU/xAbap6394E8DgchFBmuM1BOML7NGjL2c/NPedBU49bTi0Ba5QH8zjbLlEHRLF+Er
6Hz5JojXHDoU1OHU0D9DilIyyC2KqKa468ZVZT2qYIo5BYOXyXY/BTw5bCLYM4rVpOg1jCEK0hyE
IMpj4vwbrq9PbkZxJd46QKMEWs1wYbrgBgpOSNcz2FgpSAr7ZwpR1KVg34EvHRQ9c2g5an8gMRJ4
YxBoxK3bhVz3md5DnX3ausUetNezc8Q5RCo12PPUYjRJ55LHZioi6C+vsBVdwW5XyeLn8PFupeH7
T7Vbi3o2j5mHtO7Sc8iWUi9B+J4s7UsUpv0J+vsAe99CT+D7f/dQDUI+YdXfroYzxqxVbAJc1lBS
cPzRlENw6HldeN+0T1gMTq07QoSXD92JefIKvgQcJfN/LakflZGg72JMjoGY77Gi7jnMmV9jn1bQ
JeXxhHbBzgEIUDvN1jUu0Cy7lQuNOYoRa3YZBg6p2zKZwqkRNXOdRcWfgxDR7FC89tDzW6JWm/kk
qSKAbXLTD2iRqCQ+zRcof/D1+ezoklDlw96fFOsvJMIUs+zReq6FF+WjR+p3hB542Qxk0+ax6WkJ
Wq7L5mkKHlEJHcBew5MzUEQsl2RPr63DptkNgQH7sD3ZOFj+WtWywoAKLFad0pdUMQwGy21HgC1/
a6oFuHDJIWDKkNNQv6SpRh9zLWNZAr2a71bj69d+ctMd2UYx5gFfmqrrY/Hs14aV3S6WCtvkcFjS
Tp0SWF+O3bDXhZtpUkMJsbg/VkCDOIb+gejuF2j5qC4sD/Hu0niZIRQEuTfuyQU66fEUkQlDSiAr
X4ih5C6Sl23r3oNofpy02XLpNnrt6Ty+mFjfzVA7ZYhhS7IU4jeY80mXlF68pJdoNufZcYDw6No7
deugD942zDkMQG1F/kl8LbR5qzds3P4woHORkflvCHsKolxlksVr8An3pcARj88bQwA2Vyr8d7Rt
YNw0DKElWqYEMiH1udb8kEI3qRLQ8EPnzjFDDVm0NDAXzI7kzHqgSIBx5wj04ud+XdMC1AYUtnuf
vG1mexcrBjUp2XBcMIkhOwYvd+q8zxUO6rLX/usAmevkd3A5jwBmQDhBA10PVx+m8gyFHWfwcF6h
1rbFyo+0RiypXrVp1vywONSS0fi4VpW8Ov4XKjNcRhzdEtDNqxOEN8iriYGS0M7/QZwOCzzXN6dd
BGlTGm0nQtPrYnERiGD1cw8CFfy7DPv81KYHWltw+Vuo7gY6fKBZbq42ODqwdTgChYqBOHDTdz6u
G79N50whlg+nSXo/MBAStul/Q9rbVwou4xLqVQGjYHf2LPwjgL0VAmubq168PxzdXbVnv5zsKtLx
11i34m1Mo66AP4/mwMyXDFpF/4ms/FGSKH1LZobrfpHLDQXrofkDszWswvs7QPd1SJLoB2SaNBv6
OCjBbla8TS5Bz6p9oxCbw7FXbGF36SVSg9IG0nfK+Qud/Yd+WK+NFKJ0lj5jThWZphG5aJa8GQuc
cm2wFgf8rm4Ra8jDpmh08hjH7AMag2e4R2F2re/dZMvVsiqCsF774RFWRgiq0R6D1uY83LtjzJbX
Wo7oa4nZairqk+cYek/8QkDAmGpR/IaLAq+4wD4LfcfCV36XGi5+1eEK6BCcY1s1suE/uXBbsUCV
CMUd5ZUNLGayqcdkweCtkPsztdz7VctWXPdNFQJ/czYLJFGi9t4o8NEvPeDemeDujyb8iVELiPmC
QFR197dfFQi0jhbcbtjA5orBqVeOTr6hOu4IQEZ9hQL1ONAJm3zwoOCRCrq0ybvxmHyGdy+Jb8Nn
UzaQ1582P5ju12hFZFsT0EMfr68aqj/sReP8jl9xOIEu/gDGi59OceAMcQR31zKoQ42WtMofE/Gl
kB2gAEKg0AAXWDx71e0TKQwAA6hFAShM+/y6aABVZMQ60DkwvIOD6rGZAW3qBp+R2NRDgO8bCNX2
DBMzgEFh50NA00Onxr9AYkRJ5YaO3GiayxSrTR4pWCf2pZs/DY7DDKfNazSGyKNRz3AIP8l508cd
1qwnv8O3nG4wo27roweq7X5unAeDFAI3R4hDCgfz0LPrG/8Z2nwcn6o5hEv9c9D8ChmFQHem9+xq
4V9gWhJPMQwosMGkmddup2VXMP/UXp5u4JVbvsI/1vwHe2fS3TiSZem/0qfXad2Yhy0JzpREavBB
Gxx3yR3zaBgM+PX10bOrwoMVkp/SujeRpyKzIBIEzJ69d+93BT0vZuCxPuxbHKI2r/UTKanud+Q9
kiZVTp/PpNlq9f7R0cb2bkRESC+33dai/k7S0LKs+o1e9e6ahJ6bxPD3Yz4ThVIkz/SPn0pT/WSJ
zxishc1tVQ4BARqLsbbI8HEJfLehgpxLI/cXSRQ2pAe5DbsXNsNlQh9l1aa+2hJA320FveAEjw4n
zGkkF6I6DDLtAhWNBSeJEeVsUVe7cdwXWbK30Q4vrEpMi97X0EUg8wpsFvtFFNJsysJj7JlZ4BKs
YQtJQJbePAuS5VaFrXaUtGJpMR3Y8w2HWxDIgY1LbtkaCOmRLBLhnc8RJ5XqPu/mbqGAa1OhN+MT
uen9wa/mfTSE2aHyiuiWQlHSXs6e4n/reowh8HHDPjLythciE8cM/+pazt42GfznecwjTBv2Bpfh
bePDixbNfJgy41vsdidjmn76VLkqmX38D+G+YUKziEvaGA7t559lqJ9lqx86Wpq+xtDW7rCNFRGu
B/nT6l0/CAX3lfO6DEyp3XeWcVfNo7ae/C5Za46OWC2jFhuIrdRkGx4srcnvXFtgjmrM8rXwmGIY
0z2W1aXjjFPgpzoV+9TVclHbcRYkmnXjoBDcTBHCwbljebKy0ltVTQucsrY2dtaxwI3kjDSyIl4r
NLYMnpcuArq7rOS2s6km68sMvnO/dm5VH0vUyUQBj6hJ1Dp36Z071KEPjifqU0Ti16oJOcBgcOxJ
YUkOmlVfGl2cZNBU0/VChx4V/UNuuLchpaaqaJJTR/XMYPJtn1XVpg7lvnRVwX5O5y5jZdL6s+vc
xbqD0VdqjNrdpln4VaoWVmSeyPLE6NpjVHUSOiCYnlcJdbEhpFoZozHvLZ1CjKmGsxZcP8AAurbM
/kb6YscZ9WKumX6UZvrDbJEr48A/s1/mu6KONnXVBknuotkYuuVofvKwWv+kr5ZxbPCyFYe/5IcH
szKkDEJvp1u7NnYwpYV6v5QDFUOWbMZcnIUd4a9Jm12HUXZRz0O+IcJtp9K71HW3Zl8dPUc66FLV
ous0fUFwAwcIPSk3dZxGQacnQFry8o5VPGLapsVbwx7Co03zb6uXTI43PjFgNJ2+lKkR7XuaODyG
ynyqOcEvYjM9OJUzL3PytFOvYQ7Rdc2R48ULut+HKGGgxm19GNB5UKTpZRxkUQrbIe66+1jHn8gw
LVm1qJ1Cr8XiG8cyGCls4gp5A8b88FvRTc5qqge1asCyrAwMUlvdRzQtRtV+wu6c0xcbreZBm3rs
O65+JAX2ziCi/AfHy3v0NTqSrzEpbhndS0o5TA7fEsPeVZRO6jLNnKroWEZOeD/VlbOi0gRfENoz
i5RC4zcnU7tBCBvxduUCdkBzcqX2YuVTvlJpUdDsH7ZMCsgOb6wHVPUH2pMzy2e/wXzKglq59jdh
abdgx4mROzLMD6zCEzvV5JxOWhTRywFRAuck9b2Op3kVKjBy+Oc3XVvc05xlLejp4SYDvbC4udcN
U67rojj5ebU1M3qlo3mhInjaKqvNrZ89JSnsh1ncsyaKpWymgdDz6LE0eHdUqvJlpg/DCu/Aa+KF
HWc9M/tkOxYH1iFdD4ButA49EtkxiMlRdrW6YsQbMU0Q6Qk6aB/UYngYMqvB4RKtoJyv1VBtRY2K
UvMHwv+agKOvsaxyQrfnlABPO5pfPMq2fZS/APaJ1qyDdr3M1cjwRKtvJ5mJjRCFuJ06m4jP5KbB
oL21RoYJlqguWIzB7tF0Dd4ua4n+c8IZPc/Qbipl8e9jvDhJ6PuLnCJqUbDKFXZzG3rys6bRuNMn
214K6T0iZUaRbiHuAnY3nRPpZBsI8eMCO5G9j2e1bHEFfcKZBfqADW2ZmQOIoROiq/1QGWeMgAW+
pcRYSdp7Cx0d3XLCncr5v7jJQv+29ow7JJ6EHw5pgASYw0sUWCjPgxE6wIIQ8a0OBiLwah1wRRvK
5WzQoprjmU6CMMWC0Yn5EGqGE6iOVMdo4mV3kaVYGtkYln7D6X7RhpWzdTjDsN70/cKLJv1oluhj
pEHLQlGh5CUzEccn+ZMMncD35nhHUnpOCdQ3cj2MfbypKBKtReKOxrr1MmvrA5rYlRcLF+OncFpM
FPVRoMNJOBELQGopUswnBrCHKDPWDuYz6aYntsyt9FDLh22hjmD9Jzx8hDyjU/Elr/8ktA1nEb6u
Va6KUqu/GnZvPNhR8WWo5/EEsyCpg8Ly5CqrWrAUkErAMfkDgrGh9tKVN+ngQnzLO4s0uYtJqOLQ
YHRBqiwDGX89PePsNr7JOtQOnig+0bGtMXvRFY6FmxzMJI6ZPY1xMMzxfWYpFEhO+M0Q1i1is2DE
JY6F08fIPtplvErHAXgz8mOR9E8pW9topCvNJQmvL+wtleZxbi4jgX4vHJs5ECa/UEKEYER6V4f5
/YTD5L7pcYv6BcelTm2qjCYEys90mBepln512Je0fDjls7rzpyzLln2ngIuM0UtvfuudhrFyAtlj
YYKn0rsX27pVlFOD7a6baT57Nd2BNDX3UELmra9LDFnNcOOBN66TfZKhNjbljZ3WB9UXq2JyuyCh
w3WfVMarpzcj8I80C3595Gx69ec8GCwZ5C3n07lqWZH68RSGecxSjlgQg9Eg4hfsIp8jBzX0sNGj
kN2fk2uhG19Dv4kD4Ne7GSQOJZ8++mhiQ+qHsOScp9MB9AcGFBpKQ+LGdn5WNRtcfmTSYo0NUB18
JSHuvm3qlWisW+Trz4Vl0cdGSdPW2R599mqcq3u8gt7eQii8sGZzj7iWXwtb3qE1GXJUMHBnRo2/
Wq1FjWEq9u2T1diMm/q0WCHAFYFrOFrgaw1Lq3+JhUTV9WkqRz9wRt/i/w7LTyNay2WIcXYJ3xvp
XXej+nLrOfnLaJvnuiMANW1KcShtj9lU5nGylyjX4kFNy9FJ9kDYezoyOGNzcstiD0NwahusOmm0
ZcDQrby24sDdVO6NqxfGStOwuC7cMqFZJ/L5tcziNsC1065NRAqP8xgXF/tl5e9kA81h4avR2yVt
Y362DIWSAoZJtEHZLW6GX9OIHFVxumxdomQXvZcWX1PyvD+rHlllFFfObWsh8tgkOoL0phCfrDxx
0bC7YD8kLcU1SU43tTJNntrK6G5Lu4uPUe+Ikz8Y8mueYq5vK+W/hkNaEyGjxuxIs0HDVOoxspia
Hq9znVV8rgvCieFjuLLd2DzIJIRwgx/DepSDXW30QbnMfjGwulONbMfOZ4Ykk7OZNDt7tdCXLs0Q
t/KiMTC0VsTtciz14xFQxDDe9tikNxqP3Vo3E+cur0vzS2Rc5rYa+k7Xtqhs0BO+IFU8KlMfXmja
ZsspjNc54yHsLttGAcutGvgCDpr2rqzMZ02ftNM8dP26gxW9qhKALMRZc2TC+x4ORrRMMjzReE9B
XDSTfW96vf5aOLa20vGPL+opJIWnlBvPgeqCZaA5hrnz2be7TygGDMao4dpKxgY/2WB9r61q52o3
mq9uJitknuHq6XNqT1QR7gkGykMpkOAXhrFQdoyYr6bo9636MmB17kMyYbGYoI7CK55rP8toxOaV
NnzJQYVHvx2y20nzVm4OqG/JGMRt1mHeU1hrT7L2ojGQShDk0STpEtHWRb0+yCX21YEpSczUoYGA
YBXgcUReqEOqTwfN8FCO9tI/VRE88IqtyxTxKqnGy2slmfmi3Xq1jCZfcvZHH2MgNGAjwOvb5s+J
wXF2UMPIOU52KwMl+dmb6DcQbUqcb5duwfUNdOcE0eWD5exo13sQd1x4D+DY9Me4wiM8tTUfmvWY
aYCRyJRpnJf8iBvZ3U1S17vtWOMz1Ms2pXHz77IaC1seW18HRM+oQmpmB7b1MhTAFgobg8+l1RLP
Q7R3XFEGDNc4D2tevh87BmFuS0+36GJ826IR4BMm73PTDv2qtBvG1O4k9lnmFmfNhPiwtAox3baK
N5xpQHnpGU+LWVIxR7MzkaLKGQdXVFtOC6c3ypcoq4tVL5rh4IJBWddGkm/wxVoHnCXJypOT9hn/
5yvb0rNr+rsmGe0j3Qe2+cYUzrcpibxDm5clG9oEXlGkDvPNPDkKFdk3/dCoh4p2ND+vL+g0WPqT
GI0mDGjODsehr6vXFEH+luxrbOwd3kh25faAepjVhtSo6gZtMkCNMOxf0y7OHmyn778og+DcwKoB
/CDzjujXG+McDkFUh+6jMhyYZ1ivt7Sr0sCNuvsyH9uz7lj6oeHF3yl9wrXHsnwo3RF/V2IhNrLt
MFubslA3mVaK11ii1WqzPvquJR5Z4kY9MtPTlMn22yUYCcZQ3Zex0YAjmAsMeFLBirFKY12IjNFE
hh9C66C1zMhFOGjld3rCL9/VNwbFMwE/g/tp0KNLFegmuzGjQVM4YX1u6wYFi4PexXIb/WHSi3hn
d0XHiIrzDVafub4raZyAA5tmdGHDePGrRd8AUtKz0EvUctlY7+zUyj+jv2twzmB51lz7VQo8IXbd
1DcahruDLsz4yfpFbvEivGNuH98hzNIutd+Ejh6bzrAro2787vZl/agjs8QsMY3kt98gWuP31jUU
vrNJHJ6fDF+jqq1+ajWQjqWy82KLS6G/MRHv0GjQ4uFLIkmHXjrCzwCrx7SUy/5nfGHNhPkMzUn3
1SptEczZZCTfG5Y5XGAJiETgeJ2H3OYoSfZeivlP57wfjVl4NkaWIqnxaoMN0I+8XzKYPYTJ2UzP
a/Ida2f2nVkvkyjnF5PK4xv40VfRudNNCWZwE9EjWbROm+y0uJ3XSQfTaVZlvzZsqz94YysoCOM4
iAd8hlEu06ARuOfrJBw+EXhdnLlSduBk53y3nbHFoSASK8XLWOhPqARSuo6FBQXGc06xKz9b+GuX
MWrbIHdisPmV52/jXvfutV+IH6EZ2V08+8MNOKb5uSt6Rr7ZXHz1hzRjVGj6tw62kS3Gyg5DLDKf
9kINMrO2uK2xldIKa6PloDn0/9yuOhLp7eBgKaJVklYhSrksPmHis5Eg1fF2hvRCE6EvzmEo1GaM
inSd6iUThLlyb0GCJIfc7vzV2ITdCjsOTCgLzRuYwaPUPZ4rNdiw/eCq6L8ISH5mRXcXPtNzZCu6
glPTDItWdv73IVThQ4Hj5GmMhhwYTeO/RIlt/8zyfDirC2RJ/pu3ZDvEh0cVTCiedn9L7/9SDHle
fm75yEnglXX+itM8+SQY0K1icVET+m12K2L5KYVluRRZ7n5Le4WPiAPNKmwbyLKhXqmjqTcFLe+Z
DumFCIVbDGRU0fLvYEqvR8Fa7+vCeJyhMmmLtE2sdtErR8c246C04kxbezfJDFcHTtQYRObQ/Swt
3VpPWsVqUtGjYwnkIxBoXm+LMknu+kE5AT56iUUjp0GqI9zLEd3ecXiNk62gCwX+wejd+0hn9ZKF
0eHthz2yKidKOfCO1W6Iq7LeD07Hem1JoPs8Nt1r5w0NDCuDFa22mHkOdMF3s4Ar4UfI81SE+45J
wrwwS9veO3ndwYNoo93kY8uwhjBF+drbA8O6zlqJsda+hLU/rZiaMXqTZxPCHUKKcCF4evCoqXPj
PeiTGd3ZWTo/Tg5gShljxwaUZV10eGVxnnJMT3iC9EPKpAFbEWo8fDHgQPRcrKtolAd9GONTiac7
8CFZLgbNM+inlc02+4UT05UdHQqb1jzjZBEghosCzATj54TUWjzivnYZ7qF4SrTy1Uwd74z9tXhR
NUrwpYtzHTMtjRRZaK8pHBUadrgKN5S57VqU5c9p7MtmIX/Bz+Lcr16MwRGBzXg2sBwTjYo95F9k
0pSnye6b7xz+UcogJ4wwzmvJSzU6UMzQRE0qS3/qXVUEmDynm6lxGrmoHL85u0gDL88UFnI9x4ST
hieZRCP9WLN+8CMs/Aumw3CTGCrz03TCf2Sqh7a21orVNCKicZzQ1hbsl8mPwjQktTvG14cExeYy
g5r4WpuIEnQ31b7T+43vGf3QGJ5hFUddJT4nPYttHk4x4pJ8QGkK/ZEZrHObFeCUaKO3P7TRMJ4w
xPXrCD/McSp6igqnmg826oKtJgFUiapFyaMx1FmM2DAcxuCgIFRaZWfBN9yjyzAWZia6ky68+T4S
nrPuTQWkKOqgNfgtfnNDRHYQeWa/yqeRSgg01GpEsYbxL+54cAdlsa2IljNQelbKDISpNfdTQhGM
TCjlKyOtC+YEG2proRU/jBFpkWPu1qeQ4y+MtRz7YAlfiMkATAwMoYD3jISeKI4maZ89weBMXsB8
wuicJzAMQPLmmvmsHXf0EkCaz4upxImf04G1LmC/3qL0dKau4Mwo+00JaZRtofGf2qJ3XsHbfB7C
ZtqIKtZXORcMol7JA/Ud8n4h9WjhCNpCnBLiey2zBZ4xGjKxm3CzfDI3SgALX9AuRUcOI9W9Di2N
1md6KThVAefFU/458jJxrtokWY0u8jzAYvm91jXPnkRqO4FfoBAUmF6Hxl9WYaUYpXTJMZ1196Gy
LqPNlijcZS5rB5kWGnjOUqm9NnFsfomks9fHqr3hnELGYS2cr+BHU7xoXfIDgRfQxJpSaQdUcXpI
W12gJO50g8k7HdBTWqJ5Qiggjnke5jTKTZluk6SrbisAPrix/bm4cIuiZFhI2mFUzNL4asG8f4lD
aBtm4kbfYbPRrus4RsV5EgI4QmRk8aq1e8ugpUmrd4y+mA2KKJtMuRuv8vCBh43GK+fi5bTzyJRb
H7jDUnHcW4xFwQnJiZ27BsRI4IV5hlRr0izs1Z6GpC1h93NN72mcVf0s6OPd4whuD45EDFwATELN
apDTDhu95hlsvEe9ps0kEiz/Lf8tRgGolndpmEtG5y1DFI/G9WPOHEcxoNFxUfYgEw36Z50ZyFEV
q3SyEOw1UVRuzKSjr4lggSFLOuo51uvoqztzYF7Pvq2+IoulrQPty70B0+GyeUPgCLJq0reFm7UQ
E53YPvKw+59sqfqTKmqdL89ZE7xFwTnE63S61k7qoUgOe2/VGa21HwZHPoV89QOGmH5hQYD8QjM5
Q93VIzQ20WgGZYPvUuJXeTCTi33dQ6Sr+lbRLHCTTTMWD57R3eF8Dw/9mJgrhQHygKu7+FzPdgjz
suIfLo1CmRpuMEYcOzmsgj1ihPKtT5sejsHkXWb4RrptNRgQukrSdVWizsro+zyCt4mXvQ3BMoQ7
ESgR2nc6+IJdiWj4AGORE2CMj7GfUWPH0g2XsxtzNgSEyOtdJ0I9RhTSh1rHF11I03iy/NrCQCHI
zfaa8NjXfgXuyS5eK6yTxqLQhuTGsnVGvRIF0crySucygrLQPM2R9mwiUbor2nBC4sGOAarbPuMz
7pd08rXnVI7D0bIKNkEc73deZAOcaUVxZ/odCfGkanw206hbS8Q1R78skruR2mLP+J6us9HmYmFy
YmPvYKoeeVqyokHgrcrMdu/8ETQdFJXosaGw+lzXdLAn0wmPA4F667RxvFe8qOlXC83xD/BgwyJC
gQNCmPweI7SKNfg+6oI8Kpxbc5Lus9Pm00JZWYY5ZgIoj76lirde6sZPSVSQWN6G9IXFiEIXuAnw
esM2d3SEw6+an+bnyPQU+LQ0+TI7WQGt2Z2/R41ZIWqwukMqRncry4vYypqjidYyNJte0EjUEj64
sEX6UiBXfbS9vD9i8G73U2WCWirBNiYmu6FQAo+Nq1sBPg6FVL6slxz/uh9jDK1qtPr0ZRzyaKWy
FhGQZdsgQuYeAj/VVZytiEzlwN2jyftetKbN/8LQ8QX4dAxr9rRvoKeTV+Cy9xSAaitHu1sUjCRe
EKXLQ9an2S5MXEci7eM9ZZf1tGbR+aSXeTAwNtBf2b2kV61p0XV7j3bSkuWUCXWIoUBie8Fqj6yR
CGNwG7hUninl4x8+qsYnghjMeCMKQuo0XLcTvlMmDRdPko+gr4Cllo7M7ztd+FsTQC3sVv6i6Voe
g8ERwlLeVjfKwGyjwLVxaO0djDWOW3EcsndiylqD3WqGYgQp5kFvUmZ4WM0ic9S/SYIQPtW6021V
r0O7cZL4UU8qjv9K2rQpM5ozTRWjOKujgRvaW+p0kXrzwg9ThtxhUIs+AfmwKHl6N6OaRs4PIQwZ
kEh4XsO7BPHjT+E1dElAABJbKEaMRg3MJLHQ1dxNSxJI4tfELq2tWQ3e2kAKzTzGL7c6fLKlzStE
se2DkWx4QamCyLzYtZczFo2VaW+3zYCD1gifohjQCV1aJnbK9ZrX1prdtR2jUDNUy83QJv1+zhW9
EuPSD25Ve/evamC+OhGutunMIr0b3cEcl3hZgMfTTX10+zRfxLS+t/TOX41YNwFIspDRXzEoKAHA
lItQS/x4NRM1tDVSjRASA1kK+r8mbPZsQMbZ9GL+O1tPrCcHNusX6hdv2WheG/zrL69sD/RqW9Rm
9xMEl36PrpmFsqgshHS1QGqij/3K0HSEWiQtrPoGYitdFbEp40juJDLtoJZGRW9r/tEy3iel5OKJ
HX/5Y/vSoRr0dJOxqlXkj/0vB23GNAKXYMmEuPhlr20Y+8C2oho6anafb/FcW8d2vJyjs2zcE+JS
btPOTDhqRwxfPBc44uzWzC55CplYURadqSRuPMDG3+HPwX/Jk3Y1CRE/Jh2i5FXtMmlXJnLG1GwA
mDSI7T1EZMFQ8oJInL0PhRJfnJxKsmtzY09eTbyvklY+wS1RODYK6xxhFdqXrVUFLqC9dZpO8flf
Zvef6H9JaPXSbIS/rm3XW5tEzS2SGo1vqj+xPzGN7y42hy5MEHG19sxpQzTdSxSFSQAICbeEWRcE
BkQlT5jrGu0zq0O54ugyr6t6MoEyFka9+JdlJx5GRZAXgDPrNXuXfjaZWB5hZHqg7cLhM6r/+ilC
KBP8K0F8oyptdDYp1c8mjWPEIJKD8b/+SkoAlNNfUC3mo3AISdCtdIQb0TWbHmfR4pdl9/+7l/83
2XHvuZdvLzkY/+tQtT++/R7G8ev/69/2ZZzM/wc6Pik8jsYORoTFf9qXSRK7OJHxt7saaSf4lX+3
L2s43fEXAk7WSVLiQ7Bn/79cDQcvNNwT6DKayz//J/blv+esCEO3WNdN27gKlRuHhO4IQ85736WR
RZWob2IPDvFv9+IfUiTeuvqVZd91QiY4YSPOxDx8LXgkYQHN649d+xKv9FsshdThuhq0Au5ZWe4Q
OoFKtl37gxe/yrww6RQ0hTGE5zJPn2vHMOg64lL72Ce/3K3fPrk5SBouIZ9cjhSCNIQPuNT+lI/1
9xi0v37Qq3wjAFIWXY48uqfPEa76UVTf8lJDCcO4ZPexz3/xwf/2+Uf+gphn/gQMFHWoxmzt5lr4
h5C6tx6Zq7wqr2aBR1ganucca1VoWZ9Up/HO/d+rUJnfQ03eujdXOS6Sudw8JYl/doeKWqulImX7
jJderP3hufl7Vst/3f0LiOD3W9NVSs2lwyA+cuv5Jh/retvaUqf7nHRsdxe9s95/F5qbbd7/Sm/c
Lv3q/c09ppEdPaVz2ve3M9JEei0w6T528avXl/Sdsixtxz1rkYP/fQBf29qf37/2r1vyV7zMX7fq
6v3NYAv0ruyHs4QnbzS0F2YQnOHO6D5581PV4gSmEM/usgbCdgnqjRFx/xKGEFTX/LPyX5Ab/eGL
XjFG/vowV+87h3VpzQwuzn3YoMQc13N0EFih0xuHg6ptfqenvFD0LgdjN3hf4LItSl7ZHEheqB0L
H4vSv/+jGezL/6ZgRBgPLnOXCbriz4s//g+37XJ7/um2XS0elHdhoeJhODNg3Jnm94m2t8MdMdUB
G6E+4pnHrylaD2ENnN96CTph4eZqCSSfiVzzh1g3dpl//hxX6wwi75SAj4kBX3GxRvgIlpuFV3Qb
3eEOYfqC7OnRwT0jCaPVTTl7rAg506EroGALrXChOiRqzi4DumyYC6qm9++Q+8Zb/gvT8dvyhJ4j
Qx9cJ+emGLBvte5uxHrsNRY6JUR1Xa4tx7YycJvWD7rI+wWwOKTydvoJ3sVRas3PpPaPSV188c3k
3piAYvrJFyWjJyEJ+MKBjw9kP1JLtoBrPV3cuD3SEBXLXReaT8xcvmeFFsAwgp6pq2fUKqs4B75K
8EQvmHaGALW8FCHVfOt06oG6YI8Aa9P37kHEEZocbX+5Y3BQA3oOt3LoN7Oln1Mhn5OyuSlrndQK
o9n6KLviJD8njs/gU+CYybGL5/mnUYzrXGWr1oZ3CiBjbeRqbyf1HufyRg4Xhvdwa+rlfZ7X64gY
XuRZ4Ymm8QdXwas1XB+LCLth1pyMgQ2OADpAaJgtN31uFDeaLC0mSqaEwJX+4Td/axW8XtgV7Sp7
4jDPEHxtJC1timL1/uP0xqW1qxU9HfFY+lTmJ2vkgZg7BxNm/fVj175avK2qADtXm82pwS9EiEl4
63nJ/fvXfuMt0K7W7kFIjG6u3ZwA40B/mBBKnFPsEXd0cPz/WVTpfy2bl5L29+0OOd3kWtEkT9Po
n3sr36dadnr/8791369WZLeVuo+3u0FdLPrFnFf3PQq34P2Lv3VzLn/0tyVC2MoTqRlJHJveuBR2
Rs9AZtomQ7r4wefman1UtufXRBy0J6y/p1kINEPAuD/2vF+ThnofJ9zA2PBEY8Fe+HbUbkeiSj5W
U2hXry8j6VR6Vi5Pucov7eGF40Q/3r/xb/2qVy9q4cdTosV9e9JR7dOFmk+WxjD8IxcnZvPvvypB
PznhECw7eahbS59PviwL90PvquVfvaupKcrq0gM6Zconb4nuRJVof6iF/vmuWNdks9xoyfaqku5U
SG9Ttmi6JYPhPyzGb138v72jk2wyj4sbfrimmTPjd5FT8LFbfvWWhrZqcZp6rDIkQW2xycHrDmE8
vX/1yw/332sdAF9//0ELkPcYAmV3oj/YAz+s1kOePVyS4phU/Rwt0hU6ZKI2Hdi79//iWzfr6q2V
jjMBe73crDr7yfMEWhYt58eubfz92/iVG2UjypeT0das9j5UAWKbtu9f/I16zPKvXlqMt6Qb4c45
DZ1bfisLW3yd3VnCzw691dwobZ3xmMHEaYxbz/WBCTSYIZeZrd9TMjR35WCH69llOKlmx7zNNYSX
ZQ1sRji6vUDYMx6ZXL5mTKoYlerOBx+gqwUB+YyrlNC6U+15PyKF9aIfuj9c+/Jq/sPj412tB4QB
hlC6C35MNxNb4spcPOPuJw1MgTPm7bHHIrPKa03u3v8N3nh4LsGpv+8qczcWfknT74Q/c6G3GhP3
DtjHxy5+tZ+7BvarthdstZMTAqt3u4X0WJvfv/o/b4iWd7VI6CamKlzC3Ql3ZoIozy4O1tgVgex1
/UMbuuVdLRV9ajPjdLL2FIuKE4NyLFAvqK/e/wJv3fvLv/9tRw8bs+4S5cmT200GEyn56kwYKN+/
uH55if7pSbpaFmDATUXCmPTk67610zrg0XhlXlwDM7PZ1PMqVQNeJi/ObiZGH0whzWYFjtT/wwd4
69tdLR0gd1llnbY9zYW8r+r20Jf+z/e/21uXvlo3KpFabVt03alyrZdas16Zd76+f2nn8vH+6bZd
vdyoEc0+vFDN0kr1O72ZiGcwS5/zqsDTE2FnDWo8CkGWup+dOLaCsdEbMlOUthcgEqEpYdHwgbuu
cKf3Dy4JM4SpeCHE26LidDMJYFJhsYTHx3YcZu2GzKJ8VdYawOjYfmyGsAj0eWwCMGpwUgXzpNiL
bRRI0BYGvSu2Hd3yANm4ufZgecGRaRq0t3a9i3EuEYvRJ7fCZ1rCABQ0tDF7QMIFcJMYubSJC/Gh
mlT3JczGaU+2Wx0wCZhWk6e99BO8Z210UxizJLbMow5x3XVwSzj+F3co0J7gLQLuN4BYVMN3leBD
bIrkg7uNe/VCyFHk06Sq5oSMguzV6RLb0xV/WOne2Jjdq/eBCTk06WyoT+CWiiVDXSI5tPIH5lV6
DtCE8AHXYQxSg5PHXMXRHwrTN1Yp92pBH9rYkpHm1CeW8niHgQLHk180O2UMf/gLb7wNZFX/bRkh
9C7PHE9D0dOGR1GgxKiMVv/DIntZTP/hdXCvlvDMGCvQu1Z9ohXfo7mEdsx0SdA5AKhPSFH2h1/n
rS9xtZirOStqzdXlSdbNXd+Gz1pZPb7/Sr/1C1wt4irJkK81Y3PCeWF+9VqzuC+1GbCPk2nB+3/i
rU9/tdZNc5OVLmD3EwDDI96l1zTzPr9/6bc+/dVa19aTkY4RNVKbJ8aB4EoG2IjdbmwOx3/4jd/6
E1dLXm8amQvx0DkZiQYQC3wVs/W2XhJDrT7UIbecq7egF707tZPhnBwG7AgrpqfUH4/v36E3br5z
9fzPrtMkQ821RQ58tU/bm1p+rLNvOdePP1rHyGH6dUrzZWtv4o8dhq3L9Oz3rd/NPDHZEBFOxDLu
Cn/8Fpn+x2oW5+pxN5RymlZqzslNfARmYZQt0hF4x8du9uVH+K1mAbo/hxPQ61MT6zivMGkuJz3e
f+zi/8HZeTW3rWRr9BehCqGRXgFmUhKVJb+gZFtGbsRG+vV38czLuSz7uEpPU6PxUBRCh937W+tq
iLbGaQBbWzpnW6uyVVv0t9GsVX/55pdb9puR7J8J/9/ffGp6U9HRd6YRrr5F46qT8yPcoHwD2I1/
Idm7RF/++y/5wyvlXL21BEhatxss++xNDd2FGWZbxKzaLQ2bcvPfv+JPj/3VW6v5fk53vWGfxzol
qNa8aKb/+aWPtq/eVmDzWFjamZvcaLha9A6Wn00X1tc+/ep99RziJ0Bh+eJzNOC6kI9DYnxtGrGv
39eELCCNme1ZZhW0Xtqwk1q8/ff3Ni9X9jdPkH310jr0UCSZTQZhyk6yd7e6h7Zk2pjyKUogHdU3
E5oo3dhO5adpfS+sV10sR8shJ0a7Ov+tOaRLDl7jL+PeP+dlv/s+V2+6SBDuIXd3zx45Z2eaQg8C
ikFb0OzTaR2dOKgQ6s5tsn0+3EpJJ3vE+NgIlDYUmy+HGI0j//J2/eFptC8//9fbNWbI1xynqM4s
DjZVgfdhbjP1xQ+/Ghek6NOarWR1jjz7BhjcYTTxPf7lrl7u3u+uovn/v3kCPo+IqFeePVgCP0AI
qAvF4YPifLqhp4UaaAMciTTz9yQanoRRv8DN8h6mebHC2gYcBboGllsO7GBwOLeqBiNdWbU53g2G
iO+rjn/X9Z67q6r6Pe3owi0n8xuHDTcWXpG//BV/uvxX483E4b+tolaeiQj9Mk2Sm75HP+F/X6I/
XaGrkWYpK6ch6lSeMfzdAKiiI4KNHXib8sOMx6+9ueJqzBk5QSIIOhZnN54+FHExZ3z576//h2sj
rsYbul3BpNGSdo4mf136GX1F9d+uu/mHgV5cDThpnywNdIHirDiz3CeA7R9rq8puTA2kTA2ZCZ5N
V9eh7zUtcmNtuqUDvHiAXATndKxx8dE3voKB53xPsEmePDw8mzildNizE6QXwniyzcncRP34ObUW
AIaRAMWqJG6xKdOvncgLcTWyxQXEVSUHLn4P8cBMtuwoVl+7+leDFO3T0iraOD/zFm0hQL7YffGX
AflPN/by83+NOa5ns3Mt+vyce/LTr/03w/nL0PqnT74acPRxMlzsmtk5bu14LTqnJSPVbb92Ra4G
HCTTnnCXMT2TGUFqHTfGCojk317WS5fV78azf37+r6tiSQ0dLZ3i59LdDABCWNVQHLuXas+Re3lJ
xWSQCqoP6zK1p7TdQuASxNPIM1Oay40FOJi9IiRL/eDFE8nGhniAnYbgFs30xiPvKcGAp5yIs1e/
0tjAGjnILfMxGpp1R3WS39R7byM/BV37v19rxG74tYt3NRaNumbSUV4U52nRv8M/DLtLm+mXPtu6
GoI4jTYyK6/ycztUnJVPmyo1v3bPrasxiA7Q2NFymZ+jJj5VZndXq6+Nm9bVAESQKwNZXV7GTUo+
HujmeCqev3ZBroaFggEmgaJZnm1nH4lz88X53LoaE6qykMboTPnZouWYDFsZ72ngdTdf+9ZXwwJ2
Mlmy4eTTqwZ+uHqjLvf6tY++Ghdk1ZR52UIz15ccTIjKgU2SHFh97dOvBobErjxnGsycHDA92l2V
34rI9L/44VcrhLoy8bE1KjvPRfxqOAmxkwt/5Gvf/OqtREDuWaSD5HmuZY50LfAst/ra7TSv3spc
6PS/sao9G5nfrQfcXYQRII596Ztf95IuVJ1ix0hLwCIC7L/8Dkj3b0eBxj8liN+sLc2rlzOK6zxH
zp2edVPbMhCfeO1t54Wx1m68vV60QVruOyQzjNH0/6+T/hUg29qczXCOF9CUbLFL7T6GFmehP28h
XI7dTyt/4hMKCsNWYZ9MPsXpSXmjHaT2G+AS2VvGiZgK9hke0uq1YvfpMLZbqN96pMbtcmYAr6W9
q9R+0DeXobpzx6DWsy0/WXgstFHfM380VgKv9ttUVW7Y9jf8j2YuWCBAGPDm7170U/eejcgIhLhj
s3tiMrAW7ye6UNwPK0Z/jZvlEahusuQyLVTqoikQW3574/bAgrAv84ek9UNW7vGqBlryGc24y/wf
nYKGxO/hIw1qwUSbgiG74Z95Og4+riIYW6+khFv+7zJ2UAJaa9sL1i+w/0g5lQPg400WfSrs1lwQ
ZrNBrw9RIVYq1YFKRoTRmkOvb/wo5r9uLnPcDPGpHIq7yoDLNTWvkU+nZf1q2vt8jE+KbY1RXoJH
zivfIaa+EpPQN423tiOBK+13cpPHSMJeaCTgeqIQMbGC/sZ0Ti4HSAkMJocKqurwHMK7mxbzAtjf
XS6hgTSETZnSN6p1iI1u+v4d+F2gj/ORPNeqSGgfrFd5TW4BG49683IHlr4PDVhfNV8sKvzTa/iv
xUMyctzrw1M8d1mM7iayEY47f5m6Lw/9716Gq1E/Bq5JRJxthNuPT1CXR06gYMlbMHeDtE16kBok
4b/2Wl/NAV4FjGCgJ+ScJ/jf7OpZxM7xax99NQc0eUNAT3X52VGJ2JO9BG06ueMXv/jVHFCrCb3x
ZavLic1bOQLR6Mu/1GCNyzf83Q24mgIaDq0RyFnpWfLsJ1MSYhg48IIlyiaxvrmseLr8HsRaPyS7
ZDFujf7lv6/Zn2791fxQTL0s8HpmZ88qfnHmpZ0jv6ufSsfLf1mp7d96JEn+Mhf96c+87mdu50g4
9eKkZ0/4zXH0CSHKLoJVRMwlUEqbbqSXpWFMwpL4KQhI3knD39coIyA/GGpPxtb4y/Tyhz/8utXZ
dayiaItSnnXizTfkIYpbSIXFW6oLoFdijtFWIOP976t8ebh/c3+Nq9mGzDOYpTlD2zmNH6TS30rc
rP/90Zd16u8++nol2FtL2dLEcjZisISl76IWhi4VXjJQez1v/R3+4nkFwrH62hbMuBotSH3OkYcQ
9mzKbAhpcOG0sfjiQaNxPTy4aJFtDkvP+Vi9S+K2pW5+++8r9aebcDU8WEnbaZ5QxfmiRTCc4Rv1
zr88TH/66KuxYVZa3mfCzM69q79EXQa7yP5bGexPn301NlRZ1/Y68W+wYPorfP5N0fR/WcCZfxh3
jKu334i8ShW+SM+ta5aHadZJWtto/jqwE+skM9M40AiqT+DDGvPCBb53hUvm1rfLbJUgn9tWVWJi
PtDKlTY3wxpIPijp2G9WFBWMXQuAOxBD7Gxy/ojVaBoyh2vdRH/5A/60pb7up227GTFW7SdnBa49
t8l6MpJc3MjQiYJJ3rOemWmo4D90PIb5wHkCS63RebWBJ2T2+bKiWggSMat3y9nMwV0fMhx9RQZM
Qd+wqe6dcp27JaYeRAVifVk6DF4UXlZbqfWtzB9Uh9RLcCbfiV0//NTV26D+Mi/84dbrl3f+X3O+
U7p6bWf8dSx803lr/O0lM91/upZ+M2xcN/S2ftWOVEezc2HUyeOcIv6leLo8C2f0dkhPnTUWzHad
GyXINaDJW6lBvLigfayt4ekEFOHEssLBzeVDQTZD2izKl9xMqFdonUBp0hnlKu3G9nZsU4releME
g5sRCVaY1jlYG26nys6B1tAa1tQ2XqHBrAi/O72xAQmWH8deYlONS/OgtzUrEbgmwyah55A7JLRn
r/If9EJf2ZNxl/RYGyx02MBnaMjol7kAl1K3gZvUF5yqdKtAygFCa5paJy3xLVbyuJUJP1vPYhTL
ZjYlAOBCS39pasw+PEAen0M11J9JnXV3C3F3GJF+vvZBfG9o4YbMqgz1it0vXvOGuAE2SklxGXx8
mk36KaKJf+PUU7G3Ms1bVRYQNsP+niXWvI5I9YeAgFqCqsl0oM/ObYAjZNhv/HibN81H6rUDOJhB
3Hii/BSWGb8kS/LuI6x5xUdjH/EVRtsRAv3G1usy1EuMJ4G0xuFO6kW/HftJ7WZHOauCBpXwIuo5
CIKcK3orWKmOsDrLKn0h+FrfZhqMDK2Imhf2RC7SA692PgTw47usb++ZrsNeS8RubkS85rNlYOgo
wvJZGfwDTqXhxY5YZKp8XbhufBflXXqX4o9gE95rxK6zb+MEf23OGUbmEoTmUM7mqtWMIcz1rnvU
Mpf3tBa/aBxC1WXG8o6PpdOj1Z5VQUN1Hk90CQ6wSA7pkM77eUkjUvmZo30HJWSuLKnwp3Rpv7OM
RgvixVKbtHTNVRcnwy7OpbHPhMHdIV8NzK6f470ukfY6Vjm966AmV34j0JTISd/2Pj1YqN7gsaGh
WetAxM+ap+T3C+6e8C8NQRuCtNkhcrI4oL+bVZk7z0+FLKAu61pCfR8WCqyAwvG6oGVspX0MeI/q
fTqQYEXBhTDIvgfQAscihA+7nHzm0Pu2F/Fn70QVAfjC+i5i0ZbsCyNUaEA1N74Gqx0Vn76tIhNX
tq/BevcmiIOLbr2WdmcRP9ei/iMrLHePpzrGYF7MYZboOANMNXS/dGHzhFZ6fvDI230A1R5CMbO7
VBd4w2xo+VY1QCkGJ86AGUBhoYJL9Nmu8fkNaup3C9yVfQuO/iOyYffWowusoCrqiTeiF2jNgTm1
AxtexZbKahCDmW82gBvfTPZtCxG2nJxx16TuQlTG9wEqJfIg/cV67/TUujEWdbEHzn56ULyYLD0L
eE5gTe6TrvbXMbPJVh+9rllnvVu+GIO0TrYmABLDj+TEDCNA4LuF9WnnXumEmaWrDQ0m3bFVlGso
nKbGbZL4ebQbjIuCpdan/LhYNtAIsjzGHoK2vPMaPffXpm/SO2rb5cso7Wxbkqh57rsLuNW2moos
eeJNiAfKHMBJk5KgWSoCVEuC7z6AX748gqHCz96My8/OXkiskMKenVVvT/q8AYlCCMHzSoPmV09j
+jFFBZLKqWNFH/jU/8g0+Eh8kK1elJ9T1Mrb8VcNdQYUpbqIUAbTUvfe0jnrwTTLZV34RbdSohmh
GTcAtCfskHgnF6KDkapvG7MctktfWWu7VqSrhNuVqyU25SHDl8uZBX+NTDD/tp2FWgQt5LpFY3Qq
Edwem87Q1mXVUsSsPNwwC4hrjFFTvPblqO51CoSrKXP0ddfT1ZYPox+m0kL4B9AI5I1bfWZ9v3x0
9MYF9rxEsKLTUDVNGFWk3hd5qvHfYA1faCqTPPAT+inN3WWdMleuBkBzdnyYAak9iiAacFbBXtKT
797QkGQadftsxYazBAwVYkW2gCxd3WM8s0FDAfgDGG4i5VK2AgPmoBwqjGQJcfawfu3AKtZJj60S
OEK7ElnXO7dGV5kXnkP/rR979TqirTrFtOLuGldNuLgiL3+EThTdJ306UDVpYbPb+GpWyvQTaC0R
qaxASH3CDcWZDaIF8IB+0eNmdIwPa7b77zMUshBWfXPbA3NhqR6XBzGh8rCSiQqCIfFvVLxHnd3U
8Dos586Z024KcqdieTNzLi8juPBJO2CNNAex1v1SPgPOl7uExP9tDVPxV5Y4xPSm6c7rItYtaWfd
8VdZ8Bqm8TOK5vl+EJ4f9qgGv5eZ8BCvDNqrAOCxH1VtvSucsDxdsAfBaTK2AdwP4kz/ZqTZD710
75IMV2/WGdZ9UYklEPOAhcNQI9aT6HE0mQBKAUjU6yT6B9/OVniua568SWFdtj8WMYvAhG0TeuZU
oCXhDMNLtAUTAvwW2uT6u64cu6BbWFYOgwXz0MJTmBrQ3wvLBDlDdCKokwTdicXarsk1MDgFLZqA
ye1QuahBWbUGc8nPY+ujlhlUijLEJluGyNfqe9YzP3SJtSmzLxDd0tduSM63+5Lu2FVR2x6L1ole
F3PjN8V+Ttp0W7aXvyju402bGFgzY6Rguu5J/Jm9e9uCU9j4ea0/jE5hrDm4y9e5iCy6evXc2qbQ
2fj9LaQ9CZb7CcmjZW2qzihYZykNmKflmskKV6e+jxZd0sg5txulnDHE3ONsZst7bwf1o0L8BhrX
jNYF3NGtw9p9bZWptiqg5PLwT+UBtD1vBO9otDbNqd+4uQKwH1WiX1em7W8GGX8iIATe6KaFAGgm
hzRMSwi0JCfT9smZPUDn7ARWiYGHFHxgvu38at4yGFHDQ9q4bSW+TZzeF/qdthwsYwBJXo+kRus2
9vdD0VgnetceRIrKSaR2EyxCQ6lNgJlOh+bzsrK9JairAhj9gEfxb8Q2ZkB2EpUZQ39MWnyJOiq9
1K7trWZBNa1lAioWGsq6VBnMEWaSQ1mZEMEB+h8LzX9LlszZy1Rop7Ien2N9AP9Pt+9+aAzr3fGR
L2Qi/9XOGITzvnpxa5zMgoUcpdOc/pB2sbVnAXPxgwqoHra1LTeS5RyyGPhOduuD2J03ie2p944v
GHbCkLepZhs7r2qiZ0fBWl2YPleXfCcKxEcGk3HVa9Pw3Cx68sMDa4z9bFr2ZhM3G1CV3Yo3tgpA
wUy8HJ2fbq2i87cSxl9IyF6Diz5Z5kmOQ7VppAs4yBpICvttj8DNeASBxULRJxtbd65zQqYUH+vM
yak/SuuQsTZBi9hKD3RRO336yCvdcOxm7MiRBBoQaAImisEAEdSiGF1WND57KM2bQzXaxW2DsOfk
NBOr39gYFCLAyXuq2hY0bmym1g/8GcbGGdr4CHnujjWj+ZQNwwvemCgcafuH6BbrK9RP5UOWV6w0
6BeB+G75d23Uqk8dO+Yh9tNfjl/ra6tOTbzUIAcDou14uGLT2CXQYOnsz9ybogL/ioyEyjsYqvkU
NWwpQlkkzWXOboJKDXPAWBlxYQAM62Oja9CiXfmeS5RDoQP5HdF3mjMWgq9NMh/VfNrdzk3sHsGp
p9+gBGZbQs5OsJRlsXLTZN5NXvmLGj77G9Ulx5xx96hImGymHrx5FMnPwnZ7SGbo+7hgye1sYXyI
DFZ8tTm0dJ0a86bN7AVfmeUTgMjbQOAt3BmWxbAoEsGp7YiZVqkFjtwyQ9HysimctdRP1zl6IwZs
32w3fquLPkwEahoOvKE+JfVbqUfeCS4sq0MWMURz8x9VMwA4niucHThgeaJ0oMHBIBaS5VJnddH6
5nFM4jLIPHxi8SXbW7nztNbS/FNAfrm3rHZeKwq0mwkvS49lUCufgI+VRCBKKut875+qLge4dTG2
bjNzN1NbO1tIEeW+KVyf9a6SG0iltLn3Y/3eOAC/6xShrOUuaO2ojsPoSoEV5U230oZRbVGwdKcR
+MwOZr+8UZNR7dp+AKMbzYi26IkPMwf7txos8dxipD3ZfQvhjVaAwO95pGICFdgmGd5gCRZsBtCD
VRXTTabNiJiGClE4IHPm+cgLOXVw945VyxcPDRXrBkc/6XwFUDepQ/s5K2JnBk83yaK9NZK4ZwfL
2VkjoGmLqUpWYH2Q0rkqf8xmvgGVc3dPhCZJuXeaD5MYfF2Av/W97Hphrb0q9l6a3u2zYJrBe3sI
9m7aaFzuChYfYVG74tdCXWGByQSCmH1s1D0NM0YDT5+cnzG+YoCsbhvmDuQ/b3KB38bJtElt561S
oxcOOvwJ4Wu/hKXrG4AwFiypCP4XqTAgdaSmn/yYWQ/CenmMhXKOc6Ubq7ryIZIVEP3585YNeNzL
IVHvHHRp0NZSS/N7BfmtlUS+WnYMbG8y425cEO0EtpDQE9Pughz9sHN7qMBFF8kaRtXPMUrSdYn0
OihMQ+26jhm7r0FI6qrTb9kJL7TBE6nM28bezDkjlKe6+W5QjG5zDdd2zOL5ga2U/zCbGqKZLJnW
ShvTldS5QaQeQM4CB+UUakGkEbkkMIRX3cjLnsQ2lb9GzKnvNd1z1hZE6EPluUuAOdJ+LDy29IxC
bPJmbZChx9P3UHdVso4IONDxM7i8CY71KK0G8htbTvhZbUVizSy10KMpb9MbAHEHpIUhXs7mJZsm
+jYYyJFUp7/ieO7DocdWnYyesSKlVGwM35TbTKphWw2OsR4zksHSnFAbD1N9O5htChO+q38lVZS+
YUiOj0yU7nPV9Ples83Ldr0R0FYRoC1xFEGcbdk9LqraQwibbyu/wKlcLGJroQq8jfjU7aQPCKNz
t1kZHm2Q0YVfViu8Z0SNxnvOaLn4VaLtusFcfs6N5aygLnJ4W/vLOZ05/hlk+QMslnbvFIO2rtvK
efaWMtrVLL+PDdXfwFvYTEwlNElvWlh1WF66ERkZKcKy9lNZAwNeChHdD61sV4NN/qFkecIqv0hS
PGqG9YBTCEg//U37uFla4oD28EymmV0FO439IIZ27TTj2ygcYnVADTlFdD0OKt1u1zNB4fZK1THi
SCFIZ9dFqMsJq2qkd9PpSp76CRtF7/gz2sMyHnazQcuBLEXHcyHl1kAbi3xzSN/MksskXRvhTO4K
2AbqW5SCTWQaKN9xhHYbiRGoHcSdOcz+dpoTQJx9mt12xPECtxrNM5r2My4y3QGOPYmDXiWqgw2p
472ZXC3Z9I334lSuAd4xffOAR5p61iP8WT7Zgb0VSfSed0X5C1J3GrbKXaXupK/UpJDCOWDtkKlM
3/QI7bxHDHydgz0MLVCaaGDR+HEajVGKQs6mS+t8XSXTQChoSE+zrRFD0niVY6dv1rzsH7OZ5AE1
C5t3yv+M4IZRKkPQaPTsY5XVpQcKXfc5XXgXSJ9cIzdBpwVddgoKVkVrlYCyKFRhP7Vmax4qyWgl
5Libp0Y9GMukbYr0O6TfhTEP22cu5jPbI3fHxnsI3QueSBXVa5bEd6IceJLbbmR35kyvfae7P9Eq
m7wVqvYeck6ej2ammQ+JSMlXWqp8QZgizlHfIrWEoBoMQBzX6ODpcs+xb1I4MXDBsUGudHCane6/
dWq5tRJxjATn+LBTK6zRJhqkypmPUZKnqxFMy3NJueFGZ2n6M1MonBBQZLuhn/2gx5ebV9kz1wzm
mqh/Fr3RUE7y1XossUDPVf8y994jC7IzLAG2zYb5kfrFU1/KbE8zrxuiWpHYVW2EGkvEVDONVCFm
65a9Sh/wstxgSw2jMZOYC5diD0q8wk+iu9mNSrXupJHpod4ggRkW3vwNddtlkdEaYY9ICV9bu2oq
G3WLf/JVJoJcai7Sm0jx/4EcuagZT4EDeR4SN8VuXyUvhp9AkvdOfWFa67533hzbfhbCnl4sHtdd
alTtySkT54lSfwpSOum3Tg/ety0jj9tpryKltlXnlT9VrFAgt+4ICtXSq0PiFCDGZa/vRGU5IZuB
JohnBz7wKGk/CeySluyxtu4vwiVdet7akmm71QCkHDSrgzjAfn5VlSmGSriPKz3xxa5EFYAkqbQ3
8EzxATdlsi5YB60cTXNha4o5NJqpfG0S3zkok/NelWChyGR2u5jdHLhuxqZBjw96fbGpdQnzqDFu
wLTOJ1iZ2j0U/ezZyrjq3Gn/6JkYCpXfswrQzDvXM9gp2javlwe4tpPsIFkN/LB7wNhpJbrwIjln
3MLty+R50yziqKLq5BqpgS6joblCDi1SJ9iEkTV/gKJMwrJmkWK7SMCrqSy2msgHVgDLD+dShaLb
79FtlR/ivnED14NSzblSCm6j/WG0zZuWXNoS9fR2mGj147hjoUpq3E9FeTStCD5BbL0spQu2pfax
ubinZiQsZHbq1LYtphoekwD+9amrQPhjhsYANRg/LKa2ZqoBnZeYSPRBY2+gvg1UUyzWoMYU3Qvb
Z9O+lPNOL9v0FYGHdjHzJHc1G4r9OFfmEaicHfau54SO719o7cnBXcyD03GmaxrbBuWiQdXTNZrn
pDG9M/KWiqFF9w6IeuBFmuzzJrS5nDIMTMuevsodR+FM9PdpUk3rBMlJ4OYXj4INvp0G0+yHodAd
1fozTwRToJamyIR6NzBMfTf2ULJg1rDW2zlDcVr0+KOzEDoW1S2WriwotQmA8H23OAAap22apA3H
EyPdHrYWrzzbaTdCmLvGxJnian6wNPKy7nujPRiosPRXw8xIP5cPwxIdPE/DGJsA9W9YZt4X+bJu
LP/YM8H1vbeZ6Q2O5TJAd5XIo8r2LoPA2GoSdGSpnjk8PcPWORrRdN913H0pEDoZuS3CsljG3TCM
55hWKFDKqVrNdirPee5Xm3FahkcvdqiIp8tbLM16k2ofbZ19LBZ1fQHtIHSA6fKl4K1yopduPLfF
41Auh2oehl0CuDpIMx6VhGUaEje/qF+Uyp4Kzrza3n0uhFw1HUj/SZPvbt58xl1BJzWTRSQL45LK
PKVM9Fi/jBtNxg8csYRLudybrV7uTRPzQG9ymLY0EO29MnmZNPUrG6yd5dD9WvsTG6D2gXJBvs2c
0Vt5i0yCeBpO7OlOxaj3CPWM3UQfbJjnURK6nZ/fJJOu3boJX98Yl7XI9GNDJzNDT5kjgU38x6XX
E/qIuGYQlymEwu1YelGETWOvQRs92mqWoUojsFF+ufJbKkljUu/SPKY71iyR3eayCGSh+tcGN8xa
JBF0gy455Y2+gw7/RqpKX48GyyTWeGo3xZ0fDkVE9Wmebuqa5l1j+t6KfsdCUoOWXiKoyX44rT8c
lj5R1MHanTfJrazT96xJT+zPj/bM3B/1Sf0UGdaxcX/atvla6e3B0uNVO92xNFjlKcUQx8/TY5b1
dAVTmmdfM+ojzhHZpa/SkT86FJYsdfNNa6VvY9S7RzF5w8HrqfmZcWPdlGb1QC3XDmhZf8qpsAft
uBy6vu3pUCUGrRmjFpru+J6ajC6N1d/kNcehdn8Wc3Xoqvid2meFau7DlxUFMPDVtM03AVTWk96w
pW5Tw9gnrXkRbKLna+PVkBJuGZR5ByAUoG9rtJexKds3iqyGv7yWvo4gYKy3M40tEq5VqDhLC11R
NzxnpjgsyGCRPwM1QelyBvFeB5P3jeH+JrI+xw4ZNm3VrPbU0t9MLnhoUUyfsfAVRkuGiFlov3JL
2xmm0+zJqOzZ8sg9nV4ZRy2q+D5GVaEdBmP27C3xmIxC9hK77Yq+sIITbeTjLOQtFbBNf641f2Ze
8ayYIdOdfHrZ3PZbZ+J41zia4pTTuk/M4Rn5NDcaMjOHCC7bN6MWLFa0gc6e2qdAO6A/yAmwa426
nVu26GXDCoLtfv5Eff9TK7R6p5EqbUDcr4q8RqvN9hedYJCnxDQTXbfX1uC8Uxp3VmZt/OoK/8Gh
fdCQwOHipOhDiprN2oqqcttE31MIyLOmqpU2tR3lx/x1NlIvFEWJJuZE/7ge6vgp8453Fj9VHLhI
t/CoBUNRfyrWf7oJ48yNjIaVrKRHbtY5+dHFRqNlHdsM1jrbORaY1quYzRUqtYKITnkcuETDjKVN
T8FT6wiY+Keke7F3FvrjZTozm+mo9FbeTc70QFRmnVj91hXq1fVTN5Bu7/+E9LnVHSa8iI0QZ+I/
4tIAyz7On1neBTo+jR+6h+uk7QiszaDQtOLstfGD3rDlri3pciiJWcuJNoNXZes5ynbgivEqlzK5
sVMz2/pm/zJ2rRvOjrzhjBP5+sQxiTUANolYUFOd+V4VNMMp5tblYpeKUdKmRvZOqYvamJPkkPE4
aFOqWXUa+ocKu7vjJDNjT/moTfmTbltcn+7WsmmQiOpvPc9n2DX9k4fAYJ1ItZA2Xb41hv8dlc83
0+++c8a4rDXPrENDTnLFBOPgtqse1WKeMv2nIVqXMqmd7QRd1Sc15kWwxD2+JemL54nF+trqkoMB
HW8lPQ41Ms1qHoDG26u6r3Zl2rN1SlADSpO6eIQAIdCMpviZTq0d1oX+Wg9av9Iyig7NXJahvdCc
1lhMUK4p6weVsHGK4X+zl5zbV3aBDxEUqS10YVo83SlnVJrFzou0NkzdoQ51YeQ7Rw0vdqV1t3qU
RuvFM2hFtSUCwimfHgvR5C9YPCkMi6R79FxKcUkSjzec/DlrbfKcR1cN7n1dqfcmETPrDw9FAAuE
5TxVfXTD1kY8llqqPzETWA9ujCnYR2eEbXWC+NMC2TYVSxQncd/0ZWi2btlJrjVjeaSP1kNTy3H9
z1IVujl+c5I+6lQzBZ6Q99JN2M3VkzVXYm3b2UPlIWXUANIG7ErkajGUfz86i3c0G8lIAokqSEX6
QZRVbksWyUDtR1AGBsdYdCCYW04WMDw3OH+XpnzC3tozclvDfdHauNonmQe+gteXVBS/0QRrvdbd
DCwNjk7tpmiA8ENWWpSvckOhPkI4v1vGarMYPL1zkmlrp7XiN0ZsxJaq+4ab3MYWgfuGeJgGaNyu
MCI6cXM08lrstck016iS5hAQw7EozS4Ese3fFrFvUgmMFKETonNPiSHkyTSXFD4JVEo3n++x+9AF
kOsE7iwjg9JoZ0yUEcy8IrPuaEyY7pNGu3Tf6L+snvuVS9t6EpYsVrbWc/DYqmX1f5SdWW/cSLqm
/8qg79ngGkEC03ORzE1SapclSzeELMvc1yAjSP76ebK6MafsLlRNAadPw21LmckkI75417m2XvoZ
bsCM1cBpApLeRMmjFD6wnWbh7GIeD6/nESyWLfiC9YXUDIClGY8zNxBN2FIFVE67U390NJgB6KII
tnkYrldzxkXUSzBcpAmdGjEymdTd0gx2Lpny86emVMtlG1jdtjKBuTPyDDn4RtL8XDUMUlb+bCaS
MddFRXRymSfQBWK5odF91vNkOtLXFN3Ma5ie3JF2lWSu0BMYMxx03tMgSm01RQkBOVmdlyfX8zgX
F2LOvfc+99ftSi78KafoeaCJFiaLigQ2hSDLDmPOUaSEYzvA+np8Z13tX+V+kgPDJuGmN6L+niif
aCBdOwyI6EhcFOKrnXyj06q8EFHgXoy9Wi+MO/kn4qRpz8lEUX8YHqtb/nHnx1lvr89Cj6Q3VSPF
Z0LZD7Idqze/dL1Lutc5nWZJ9+KHxvsGSSbQwFA/XMDkxci72CtATP1tvi7ZNchnGs9p6t404RBt
As+uQZAFYGqOA/bkNjM1XBOtr10usc+VSl0MUwWct+jwAAvtvQy17dxpvpQLd2zGq4Hp5qlkkn+I
+mL4nmp3oU+Q9PGtXdvjmWxDj+8gcclHpDOO6a3tak3Z3Qxo9sO3svrgrMCtVOi1RseUxgN8V0nU
bNuirIiL6S2Q/JGq4Jz6pmvk1TSETcgSNg61xZerLosb6iDX797ajDwjA2meupveB7vnfNE20bFc
bFZGSj8OZLP7n9z19EKk9FagXwwfVj2qOKR5lcR/8qEW8OggeE2pu74ehrDZl3rliO+0xO1uYGh9
bFrtOGeHRWa8B5MJtaUIbzgZb87uxiZ1TlKl1rbOZbsrqG2l3hbKDjA0PPR8TrQ5nkT/1s/h++SL
+ugogOt8ms5xA3RyWwDUrvsmxNwx7jXt8plUaENhCyFL0yZ915Y0F7btySfZV4UiYsY3W9dVM3wN
Cy+ENBgfaICwKcLyI2DANux/FNy5TtGom0LyZSKL88P3AK71HlK0eXdzYX60kQ43RZEAsLlhcDcO
koW+n9Mfs/DLh3ys5VZOHrRfkphLukdlTF0ETI7jFfvaZ8xN2e5Pla9w4CzmqhLecFEJH+nEXIr+
ZW3ZfKLqW5bKVJ2Rm+poub2JTT8Qzxr5ybGk/tSgcqfoe2lBlSx8A60JcbqH2Q282HPZsXPS8MZd
YiePVVR0X9Zhob0wBdVod7WqxYefGqAli9+emrm6jFzW4YJa7b3rlM6JAlc7prFvRHqGjCcB7X63
rSi96aSGZirpJoT2lbeT5xNx0g+09A39QMfmmrMmZmvwSe2Bxt4GzlIU1INGIYWxFOvU13SOjuWm
gzW5a5Hl7akeyh6V6pAI5BZiARo+QOgalvqzcHuvqFvae5q3Y01pe9HhV91mYeDurLLnqC5b76oJ
k+y9KCEh7ax6SdvG2jSsBFZMKFiQb3un6d9kKtoXwzXZyWBmd8BfTLAaEqBFI6vZ5FZTHvpMvZuS
Uj7lD295KOcD3ml1V/ZGUaAduUeX5MqbyhfesyxHdfTzpYaF84Cm5o5JXwUL55vB2dstJXxSVyg9
gsrE9dqhVqOZibfCMNu3y5sbLOfOWpPsYXFCjs6h3MmCroOmcErU+PDFKx0P+yi04ItNNF6rtRQQ
JnBDaUIEs2O8cdND3HynMV4DRdMxNSH82eQVnpaVqpODl8wAXXZaXqcyoBd69Lz04Ho+N2XeBFuh
6CrKQ54E9ufqNfOG4badww8x2sPJNSmLgjpXzVOG+YU1X+8yAeY5PtmEQD36SwdUMLTeRTLR7eBn
srxawMhOjQtrPjbaotNj+FHXoiaIaqxPxhQ9421BJqcx46NBnwmvHpjnYE4KCE4bfoOIcAzJJUCN
17TqenXLZesklJ6SZ1TuRUUMn0sy1W3gD6/c/vKChrB5y4mtPs61sl/LMNGXS2agkyXaJdot7C/F
YKHkLLsHxrGOnmz619Mks25NoOjElaHcolBzOPhVJTQjYtg8GfMNgZacq1PFxy+QdNJr8jalZkUQ
JDwei6HZyaxtd2M4cF7ruugG0X+xHyXTtAW7HSei+p6FXXjQEaBVltkUbNJqdGQzVleCbaiFaTPu
lW4NbbR0kT/k7kLTaTsnB89KvibJ6B7mjDKqOZvc96Qf+GM/LqdS6uAiw6Z9oNA9uyhpyzt0rU4f
yhlcYKNNYN3kvTaxrz39MdJM2fLZ/MeIDlbyhvWKvibLu4NMVmj8QX9Q+oaImNP+HQ0jSwezHDqn
IJVFvAQwUr3n+Jc+Yh9a1tU0vJdtMvMVTpwj6Aj+KCenuaJwS9yR04kwv7S+0uFencYeWtL13XrX
JwBOltQjTTueOYD6LTdrYU3btG6aeFzH9auXZnKb1dKLPX9Rj1STD0+9qYe9GTz/gkhOqsrYG15z
0+xRvFF732qgkyz2c1QWlj09AKQDgyvP31BS198ms1Pucle46QZCm9/dtkM81hnLoePSQw0PCV+3
83Wu913WowSuLyDCtyZcMrqSVHNJdTlXy9j6SVdLv7P0kj/lK6IxmbrTRwhGBei2Dpf90gU7uST8
Mc1hIJgh2k0w+8/8qLoM2HMpfnU/MlSUXM9RH0SSV+8ruXhfjF+OexaG5DRMOrtqkH8SOOFFO7Fi
e1iccnx30FW8Wb4KBU+OSra1tp8nPtWBq+s/JFS4PkYi7LNNN0z5rm/XfpvMFAfPVr9bqLO5cjRR
Y+7oLo8YJRcy5HxvK5equR+cDilU2aGJd/uwuE2jMDgSh8bsPTjTJcKF+WE9lxwX8zJutdtH1wpS
6oWjMifMjFaYD2umFjxOOs5BXSGBtid3PBWOXm45QX+RXr0cCFOlndxJp/6UOuZLt3Kudfu1j7UX
vus8cK8G8rDPhcmbBeKxhIpEFYnb8IEMnbegaD/CJC2AAnLwVcIagC1EZ37Y7gr1U9K3yqLajFvO
qpQPZ5wxSOuzv7ky8Q51GxQXfhd1WNugDJONm6YejbvKnQdi4PmfaUG1jkuQlsfQE5JK0ubNMgsa
0JWMuqOIchpZ8wVdVIjTUXYU6A1N18C/BpTOiPzOSVoYLpkP94ta56dcElLXwdZhuYMxz+rSHMrC
eqvmsIhRYgXHoIM6Kc/ZkQdSE9OrKqQUGVLU23opiwOho7q/Qb/8ZbEoOh/8rrpoyM2MNfWTdNQH
rwHSlau81t7XIESOUmQ620dz8iyq+VtOeN+2rGt/hyACM2DLLTUkXvLQluHRDm4MTdOZyCnWE3V+
04dD8xAMgo2STiTEK86aW/gGs5WMelTvKdzFRlTW7Vp1VKL73reOBTlmd/9RUB85Boe0v7c9Nd64
NKneCNyJ6yTSXUK51i5Ms+jarpZvVGs3W6fTgL2qCNm7pobdFtyuqiVHHIopw4+oJ4mNEnPUVNlK
eeXi2Wo/5z25fOAUuzFABKoi1Hg4rb5q1dLR506E7tiJtLaIfsUjHffDLdWZ2V2PAuK1yNv1h7u0
zZNrI8SQ4+Q8IOwoWYimBrzdktQ46uIlsBS2T3R/1F0ictwiukelabnHZLK6SyviBEhft1vdj9WM
lgjMtof2S2T/LXLxxyLX6XYdIqyjAwWLTjsnLJsqJuTBlROjg2X7MK1/WPCmQnFZ3V0GNHcxR25+
XOiChNxx1IlccEZKCgkSZeqrqjIuLYZTAu2epuZxQnh3QOzFjmWqhA7qRT/1dlttmeqXY5cUaeyA
tZ+y3E5jZBMgPpoDjoBP2fwWUptYwBJpVEZAtN63cEwA2qRjASOWqxXdmplB3KRFdIgQ233v4Vg5
jq8InVxd7pTOm+de+C36wwEsJJ7onNsGoncPuAjs8CoLS+i7irPFdbkoCiAwXOaobURwn8uRvZKM
h5HTxA8FjH8z+UVOOavQ4Q/ZhEjUJnQ7CYzoIalXcUNxItBPnjeP5txdj18OVHIslm8RytTL1sJO
2JXAhzrAjpMUuviiEU4BSGlzNQ4dQogkasWeUkWzcSgH4oOgALaWaLhWKFeB4gvkBmklH6RdIymx
tLspZtR8TCr2oXP7r4CPdLi1lOSuKRLyNdPfyRSpv0X2PN5wBk++1OBah6hf28t2LWf2s5xDSccN
OuRiOXIicmPHq4fLaGry7cTB6HnNV+oblB7ZhyhAjTJBY3xbqks9GMwAskDLMbuBPoRUvt40SRO9
aw2qNwiV7GQ9D8esZJppdTtTXgHDcbka7R6xbGiGV8E8E3FEyxY0lHOZrgXwcNi/DoG/7mbWwo0o
8vkkc4yKTESCTk7GBwoTYDc9h9ZS6tvGz9G15jz2Vdt+Ba6uH2aF7KPNqZPsiT/aSQ+ud3XoCRub
yZzmCTEloaJ4ZmrOJOcSMDiwSjxIJ3vM7D452E0BH1c7rwhppiIu2QxDb0iOKGbbQ2MS52LsJAou
P/WKTZsK/9GjZO60oJjj3h/KuOc5AtuhTNDQ6YfDSoDkW1QKGyKEX3jIi5vER3zKIbl+HiMSBzau
EQv4TaiyXTR55pbG+vQt5e/jItScigs2z7ZLiPFY8unSqcNip4gI3nVRSvmt4ZxfBaAaKclsJFqx
5oLXPwZI27fkZ8Ijpnn/TVGZwXmgMMcU4XbsWMt0pR367vrclBdNFKp9vkbzDxkkPAsRO+iB7aeL
qQgtIVcNbRqW0nhSVLGmO+w4rMsqr4Bq0uWFGkMZgw9/rPY07bSHstL20iWLyW23jr7o36iuh7ZE
YLRDuEMlAqIUg0eE/g1wUiwesp+/m2ClY7SE/pykzraFybNDzxN4YxcrbqPJHr9CGVe7tsQRunJY
vbCXUFxWXVigJEiat7KsXrVjA3RmrCG+xNSRtMurZbUr1hg/QBuurLhDz/tQ4mDAQl/xKC+BDErU
I5TViHTicfCpHvzN5vi3ytOe2pr/+9/nn/louwUzUjb+1mz0P386fLY37/Wn+vUf/fQz6v/89tfp
Z7t9H99/+sOuAYVa7qkqWR4+1VT9+/f/51/+//7l//r87bc8Ld3nv/6BgLkZz78tzdvm5/ozfLP/
r5np/E7+83PnD/Cvf1y9r+9lpsb3//6hf3emhfKfnhMIN7QDB0FPeO5yMZ9q/Nc/fPFPP0KZKX0R
usKRZ2cyVfLnYrQg+CdEr80P+YEIfPccp/+fzjTf/mcgQgEIgi5c+KHv/53OtJ+NyNIJotANHN8O
QR893/41kaLJQPEp36S/D98E3N6clJ9Oh/wDQNAiX5SazBs/N/nfC+n+z+ue37wUnkPJ7S8G4jwD
KjSJve6VgIeyiXPbc3brjq6pxF+kR55/1f+YDf/9Ugg/XdcPQz8kmOxnP2O9ZsU6jThgNNahy8qb
niNOM3t3XfWmca273337d//+vb/v5frZEf2fV3MEUvfQcz1e9udXMz1ermKclz1HKbT80oGKtAEb
ERyQH2eMiVmjnLgW7eOfv/AffEwhAscGKIvcyAl+MUjnBqwWiw/fZIjvMFPC/jGJetnR+u3ssMG0
f+E6/qPXiwT1dKHtgd/9l62+WgRZedO6r7PqnAhVYKnbpsOq7wXjXrQHVhr/ysP/syX1fHEj7lc/
cLlheXB+zX5RYhRFiBhpT7s2TZEkqYAFOuHhz6/kr68i4DHpKHYBhByejV8Ts6zBBx8cpNnTt4sj
tRuzY18UfxV7cf4+fn9b8ioS1wM6Al8gof0truB3NltioK2mESBHnKWIkPcqKkOLDpJlgzPU/os0
qD96MS+SPluCEwX/dVeOmcP5VaTz3k66/CCy+UvqsiN6ufv6t6+d9G3fDV3OYphof7kLO5qEm5yB
aG9F8rbsggGsLpr/4tb7gy9Iog87r1sBD5n/i4GcO1qGoaLgNPH8D8+HZk3XJPyLZeOPLpmPFymw
WRVt4f3yIl6WUN6HC33vhEIfunUF+YnaU5Xmf1UxdU4s+t2d4J4fWFYMYvaE5P//mhko3MUAHlbV
lb1rNn9VIfbLL/cC+7yz2EFIO2bId3/eAH53mxmQJLRgdbnPaNLwN2tuJ8ODJwpnvCd3S+XHeXQ7
Rpo1AfHTIFTdM8KEZH748/vil33m/DZcGkN9wX94on7t47E4xIUraM9+tE25fiUmpQ83We6qFgVW
GXZH2WTe24yCS/y9W/+3V2bZB5DhQkDc/bIgB+viVcM6VfuEUtrDAqC6XwqsJgM319Pf/5AsG+zy
SM4Qk5+/i99daz/DG9pENqr9DC21larhgzVtutCJvxLrX08PZR9Of9FL+kdX9vxIE+nueS473M8v
mhSuDdE94BDOHQ6VkxzHFw1FRVDTiFhzBgdDIaZb7/NvfljWXxHZCENDvk+GiF9e17XbprS7mpyk
dHy0hCSsKGuaV1WZ/mDU1N41buW//PmL/vLke4HreLZrBwKnimMzsfz8or5xfdlETr3vFye8N2No
qq1nck9v/vx1fnn4//06TFnCj3jyGbV+fp0spz1c4UHBq58m10Gp/bvOlcF9luLf//OX+vX7iwJP
BDiWQp9ryR163md/umkQWqMCQ740xuNb/hclQK73SzyxRIDv475gm+H7wnEe/bIke5OPB9Rz/YMe
s0Du7GVtLnVW2vnWVGfvXQH3jghgqDmwy7Zwy23VhIYIMFjuZmMcdCbUC1qMhJ6PUU12dCVs5iKN
vvpj4FuxzhRhYuRbI4nSYZASnhWgmsac3MvXFr77skKrkcZeOM/gV57CouDpnNhcb5QxDd71sTCY
zGJVDt7ltA4quK7c1cJF7NZAdX7uQdNawrxI6JFzY7WbPTRlJL6WioYgqDX/xinG4AP1kPxua7u5
r6xiAkBVo3zNyyAdQVk8aBdO3gSkDCsiwDhTKTx61/NOtmJsl+OYtQqpcerbGP2kIx55iJObSQ2r
2qogpKA+R6N3P4iVonPdaJ+KFE+nF8GoAmRRzpirre+g+TmC3kHvWGUknyqNn3g3h/0ssKmmXH7O
CLN/bH7jkGVkLd884IivWeVRe7o0Tl1torpEaO2nbn9ZsLSfkxvGYIzFNLUd6ugU1kOatPma5omq
sZDY1X0vRUdeFnbDqzRAFkySSLAmx2QUqbfpwzOmOGCoBlyxdDUdy6AHPmXOaXFJGKmekpKk5ian
Bn0bLYTWbiqafzwYZlHMRzx7oQ22N1JI4iEaYT6pqwuZWqA8PTUo5d5UYfc9qYP1NshXGxf0MngQ
12VXXXfgE94dVJ0haBA/YUyiWDuepnxtZlZ+AwVmlqFpjtRJON/XXLQKTgmWa15c7811cgNnnIWc
9FPuQbkddUNUYTpaQ7cFO0ArjewBrrIMEHEDT2qDAjz08C2KbPQedFkOWETQgv+IdNGFNMuGsBkZ
8+NrIvOWkNM27Yq7obDnq96vIuvgoRIUsRvM9StDn+MdWrzHal+37GHHKsXtDjmV1c3GF4p3OHtm
2GlCna3jyFjO0Z8Ym2IPlI7Ec1wxCreloDlzaHvLxuZDem9c1P30AXvkQBMDJjcxan73qhNuJved
M5VO3EyTfc/bKXCt2YoG1CSZPAvHTu+gRBArareh77oUnrjrzkZOYW7XxqEF0xXe8obQpMPnnMpZ
7QjKHtWpTJaRcMq8R/ZlYSU82GgaaINxAtXu0qKr671Xoau6QAMwjhvXWVV6j3Qv8Ul98Ak/Ec5S
7Eqm1CssAGdnfDvhjCTnoyLxLwoAQBplN5eJs3DLrVOEMHtti9ECl4oMS4qXSXgGVLNA7tgO9Maa
osHZZKPqo7NcP004Q/heUBOvi4E+XvwOmedqj+m3YYAt29Z9FfjYz5AMxX2FevZArsPYPEV+O4Vb
3ZVjuPNXndh4XELHbLMBVccmqyRunmaRaxx42fTi4PoJvpigk895ntoYM7xy+W5FY+BiFbZH/0Kt
C5VjXTi3pIF4ubqcexkEeM5b8ZpAvIwXKUGNadxKMbxgQq/KrbaU+Z4nQeOht6kEwQ55KSZWrgXJ
uuwnjOpy6hKzD6t1ffGZ/E9Nb+N4DBo3CwG3KOaGzrJTf2/suh3jRvTVYVgWK9thclvgQITlp/uo
y6YfRs+WE4MKljeJG9TdPlDV+tn1Df/Md6fgmUg9Z4rDtuEW6JSHmk7KMXvXUdY+aJlDFzuIUYYN
Pm60nqVoWiIW0O8vm8YXA4rWDnr30IkMAjNNIkvv5hIyY9Pgxos2wsFDu1k7SWaRgnI71uFMSTdl
2roC2nXtKi5pibwYzW+3mqr7PUb9sb1Iy0m7Wxc1BugrKpaJCMM6cXdu5id3iCqqD13OiHkWyT/r
7QJiul9LwtByyx89dqkx+JxsYclTGgTc+aBOUbQj50DQFw10oHd8F1TP5ktzrsMeNIaQykwC9BQd
aoDEPh3F0emjMjgszL9wqa3BBE12H2rsdWE9qkeISKMgGcqanCFXzgGhkFXTfO0GglCqouY+DwiY
2ZJR11xbesy/wbl856xgUBsm9i0JfYQQ5ciKvbU6x3QwYYC19Q9ey/KzbSuKI6neDbvX30AWjMQJ
hIrkUMuVLRXkHaMC7wlv01W1oPo5EBc+gT3X+jJBNHCaGMdYGNrdFETvpCPdqqCOdk1df28sXD84
oBDeWeP3YFLro3HLH24o95ntHr08fKz6qSVDx/66IJDO7PIrtPPR79yHIG3b2O7PHathUVxjmaVk
asWkE1YkVbkLqRJWf+qzYblazqLmNufRWtjlYhlYDWLu8dJHAM9HkIdIuG1c6Xo4DaiUn71xzLY+
aSLBObuDoL1kg963jTudTzCtCEQHiQMEIZC6LGh43UxNure6lTahoc5uYZv1yZCmpciSZuGjluzs
7bMDnnnkpf0ngS/dd6Hqad4VyByeBlv3l7Vcwo2qOd3F55PYQQkH0jiIgg+1tkSPZDb32gbS1n0k
1md88GuPOTaPlqccjx5AbQfgVfBBDpM29sGJmuLW79P12VfOG1Eu8uRRg3QLzZenMfhK/jXtUsgn
pwmr2x4u1GKeMjU9HOPof+9FDUDi1FNiPw2RyvyCCyKiL0YvRNogzFiCBzFhLS31+GW1kCPiO3kc
QxtxnJrdByoMA1TAydJfCO1BjOTG+zFpJbYp0PPOBkyHJbC368yu1KAKm2LPwQ60GwZ7+JYwyhZk
CKlkicNyRpa26sHeBSUFYnHDf1lbLzHum6c86q1dutQ2AuaM4BHF09AadRcKh0wU/CQ3FsPPtwLY
3DyP9WK8XU49IWzi1FYFnGq/fOKAmi+Xef1sAzntWmON1wkIwFa3dfCiUzv/XuVL8Kl0OOIjKxks
pqx9nh3h388hcMj5EeF2K2xhLglf6hryaDz3tbP1dBEZ3/5BQ+TbTMzAvYuv5XEZlyPjUbVzLMf6
YUE1n9oo6c/uvK8ZEfsvfnA2PU0jzWZ2ajalSTEfJNTO3piyuSjwDsSSctH7HkpsxRKMmsSkUQ3V
HP7QMw5nGiahv+bC3ZWjXHdKFmrbTRb4/WTc5amMfLyyjZfuPB/VRI74O7adDJG4H+A36vBXOTaC
jtJQVS1yc4zs9Ta08GZs0G/Iyz5oYRXTRIhPlS0N22hrUbHb0en9btDJ6bMT2OyYSu2NgCnaL0IT
dmbsapu73t4kAQJhN3fJN6grROYDMiqMxxAGDHO4yYOZiNu15pF1CEzqUbtt9SSibTkRphR3yna/
+X4i4iibn5NJlI9dS7n2Ju2i5bK3EQ1HiU38g0maVw8NydMYoToJC5yKSzmLu2JqvCfiQ/MHu3Bx
dnGUR8iQjw42eqbb23yFRIEj4qaqQ1OefPa0jRy66bJDTHZANmK2YkWHOJN+RaLNyCO3FE5wtKC1
StR8u1DrJeYzZ/sZay+iKaWYV0aYGiXPuSbNgv69nppLO1XqliFwiIO6VugdAsEXVxPRwXBtKerB
q+CuwAL67Hdq9khyyc9pQKKCTOz6+TVf23ATLnrpdnXFhr5fVze9Bc1dMRN4hOdsokJjYXHbhVVj
DNdLw7eEzsXJrJghsOM5WuR+1EyBm6GpoHrM6makbQkrWSEJTcY5hHiJ+yJgID/i1Qg+aqfV+VWN
0dG78IiS6q+JJxpHHBBIg05eHYoVZcfUMrE4DTlK3EtqF/Yt80dYsuXlreU8+ZmF1jtksCUfgEzh
uPTz1cShY6/1fs17n99XB+5y5u1w9vIZiDErxltUeu1AOprAt26ifrrohUK6FoVD9oR5t53ue5re
SPKxPjHSB5i5II48FdmxmgJr73ltzdtIxy8RM84nAVUTrg+yPh7gg9Supdvk1vjF64QyCbVdeZtb
Ux+LPHPYpBnLyEmiFSk2KDUnZM0dIj5cqRMqxCzFTTIxcG2WNJpf15IEj62tvOYwm6Xcz2yyVbwM
Q8N5E4d/3XN+bXLL2uIgZ6EVAB5oKwgky5zrZi1eUiv1L7M0wRrpFTvB8HNZZZ28ljbp+9pqpkdh
ZeTp+ASb4H6rM5hDQnJ0OTRIvwV9SmOV5+quq5bulE9+uePhce+GesDsLzrR+/vBTvGnRYK/95W4
CWZ0WFYwHLXFaLcWqQ0tn6fpHScqmD9coRvgmf6IAH4h/dJUdJqjRR9IBTh4cnE+EBMsz4FXZpxK
XE5HgYVQHznMcuWxPsktOFC35wo8wzXYPcIUJ8S3AsOBFp+4HH9DAjvp1GnlRxwgSZS5YDSUB2/o
MWG2QZseRJGdhiL8cFeCczi6XPvNUrubudLnMCvCzY4yt16apRu/kLWjb8IktO8ynAuohUvCYNb5
m5j7+rZzgvp26Nv5O3fWM0gbRivE0e1GdjI7kcslLuveO4R2ph9gRy6kyYlXWNqUa4tUz75wmnQh
u6t9xXNx3jcxRjpV6MFhOM56n0jgpY3rrfZVkYbR0UuxUvgsinHT1O4Lw0P+NFYTAplBgKZviClJ
u10xJJU5RGpOnwhli8g9W3SKrSApuWOZ7N/YGZGHN2O3DVlLmaRqBgz8IpvKSW9nu0kuwkH0X03X
21lckFf8xapwHm0MIq0YJjF5RHitTyi+CCqKZC3FrnPg8DMPM5HQpfXFaRbSuErSUvJY1/WwNZP9
1efPj1Urhjk2lX5flPMFhMnfpyXKNLqMC9Trgd7mzeCUG8MciXmyOuUau0eLeZ3ZspVzv7E5cKNw
r+0na+zNJwGF+TGtuxcVTBjpQivB02p3RJgQhEbWUMPM8dlFAwu7lyEBwdkyd/MXexgQPwZdsgcH
bl5xn/kvYxp51BUR47ujDTv8JuclwStxdnVs1tF2KLGhs3SfahvnpmxqG5Mxa/I2zNtPwgnzTeek
1jVe3bC+FDq17vvqfHYg0Wt5RQt8DktniLhJiIPQB3C1pt7VZgm+5PSpcKxgunuzw9TfFvVSfbq0
fl8T/LA8m0Dbj57TnRMSLNwybTASD0gwWYVt1m31wbYcROBr0YR4owscnd3o4benu3WfZSuuANm4
UPpTiF+kK1Zr2zUWRppozSTDJ5cDKYsal4HgI8pvd3XGtx/XOeqZwhtdogaD1XNRlWpE9fQtjs9T
mDLqz20nLpWS4sXPSnTZ2dQLzYodTsNOTXbA95nOTbPVq+yv5TyQ4cUNUpltVNXkjeFJszYdngNs
ZO2Uv08kfhKJRfTFHa16JKl5hJnYDE+OU2xrcnr01jir/ZErFvVtNHeCUHYDjLKpcNE8FZFdMYR2
tjttCSNBBisMkpMdq0fq7CTG0gczFxUhIoq4gFh22q3jMJTODys8eyZWNTooMZXsBcmiSYZ/tqzs
YtPMulDMd8xf27732wOQQnn2eZ3z9yopux8JPLHZJrqu8FqCN123kLGngp7nKS4Kyaoe0j1zF3lr
6WyJ13HuLB0VuKPIB0AT3Q8cJZjl5vEUzSlqGrw6cGJgvZwK3YLDCV1bPhJPvBuYa3sqtAZdsO4t
/rR+BbChb1sZNeLh9SZsFnS6a+LHsoDrqgM8J2zg66ElBhFNIXpIJveBvteiMGsG9TE1zllxVMEm
+ktCCrhauE14tHDSDv6SNhemnhy1W5EmTUyPTnBqkb1G4FByuk/Zqgj+58p2W5+ldsY/KKuSGbSS
1lVPPmSxkwNZNJsha4enqlI4G8VsgVRJLDvftAN0SzxMzsED6E+DaHsVzXHIpLpbu7DZNNuuYEUi
ywnBYp+DVmzLgCoeRixdv+Xe/2XuPJYjZ9Is+y69R5vDAYdY9CZ0MIIMqqTawJgUDji0Fk/fJ6q6
zbprVjOr2ZRVWf1/ZpABuH/i3nP7mgN0GvJhPQ29+nUqrd7q0MW+1VYhniw7U4jHPavs1dpxxHzr
InYmpaF16ou/+JjNcXPpv/yJ3i9kZUrNCDfmu5Jd8Ns603JVtRbTzrHwi66Nh75tP4dpTOM3t567
Ktg6kkKayLralt7IzFYLhm/4mFCI78Led95mjM7Eo3mWUAevLhpqxNnyzCYEjTVzSPYzcKXa7q5D
MKYbYCv0sGWyNVw0CcDB2grCCfxBaEG1rZuyZV5NDFGwaaiKeO1JLKdVa+2wPhZ9rSE3UCs+xKg/
naMH+GoBexMXexVhXVkvU131K7u0Uv8e7w3BW8TDzxl4z5KdVFgnVz2WjEH0ZVjGP3w/UX/4mcOn
JJhTSizpaCCbSdg0N/B1+LECPiMXp1+l7gk5dDods7Rz30Qd09V3tLFvQ0eVsV0iT+KbnXrvKTAS
AlGtkVasI0Kc54sGa16vs1D2L4lo4NF5YVe4f+cAAcUdgKdxvqXqxYpm8qT6mWxAGOh7kEmvRhEG
7rmrGJEj2iU0BpgToy93g31ctCjlcF/M9uDwV5S2POZmmVznlyrVAnAvEqNarNzRBCThXqeezpJT
2CLe5870/XAstwik0UJjtWWNiL085dfqrRfll5Y+lKXKsB4MVVbO6xG8T3kfcBmPKzyRmm66SmnZ
pSjAY2UsdZCNhksqYJ5iAADfQ20PXgnh2qZqhAPiuATb9CqcAmM44DVd73VaD/66D6cs2rAybO21
x1yvwkYhgmGTpnVPxc1hzU/e2SJYNSYDz9eSuWevh/TqTYF165volKeUr9uozvT0NlS1DQyvSwPD
5JFWcxNPPhNqaRGetEUvPvQ5tLAK8p7rDt4+dkanfO1cM1J/4DRPePxNIY8xDJIYFR/I05Nw7T7b
1pVdlZ/cI71zkmlZfg+2rlH7BQl92jySlbVhJIyAwWlRH6+niqp2n3ptAPamSR39yuygicCGBTnF
bjmHGBUdgb9M0ffAFUjZ4zMmGHT9k7ptZe0JDyvUtppyJ3wnOYBFalrbLfUVrCx0xvxE8Y1XmP7V
GMYja8tFMEf51EfJxrJMl5+sGWvxzZBHLvRj/9ptXZY4530OdBR0zK6U++yoKrv+sjG4d4MSj5Xb
eOUKKjIG4CiLplc5N517GgcwjvvInjB3u+RQDhxqsX9jKWfyt8kw+MDThtDz7vu01I/MfROO43hq
LWsnqgigotKBDnmm+rFA8liGcjUg2xzfosIS+uyqwe3vXWYK6d7zI2uGvuGiZ6ug6n4CXkW0zaMk
PEZmKAS2rjb+rxl7m4kzs41Q7CgkyNGb+sFzNwPPibghWLr2H2oPygTXf0qJPdoe23DRGZDTpVME
1pZ5dlKss0hP+aHilewwWuZVcRgR8v1Sdicudwwy2IdkBJXzkRQaqJuubDFt0HUU5Ta1pg5GeJ3S
zsPM9p3sW+oomyl0ZlwEzDKtq588BiRoDWzC1uzP46dgoXzaBPa8zDQSY9OsY6eu4h/0RVfvSum0
T2EUQzMFpgyR0U1L2C1laT0tGurUviy8YQKuov12D00Ee1jtT53B9Scga+AYMMnRG7t0A+uAVIzW
xlW6asXi3Odu5T7hcvMB4Ym8/w41IqbTwuYMJAzWxfvKGUbuXxxDTy7N8KeSMQGHc7zoX0eg0l2p
VFfWI24p7xGzFsCeuWvD8H128DndM04d4RTL2rtBGFsvp9D1K30YZnrIcw/zO91lJA+EewdTIe7/
GRgJOtvMBOpSp0n2NGl/sHetM4uOsrKJX8LrSIhmusPuYqL+mxkZHfjSwCHeTw0Dkl3EaVncRXGv
aeV50gYI2AtuybhYlLtuebovSxs1d9RhOa1yi+ge50YRpPtEzN54Br3NDY9WiEAfJ7FgAmla2a0d
1XSfAa0s72Rtoi9Kl/6Ul1yuqyXI9IzvqomH3aTd+EnXITdzWAjqR0LsmZLXlkuq10J1ui1qnf6p
W4MMdJJLQ5HSC7SpE8wgpjk2DPMUbdt3BZMcemqMi32tkIAl5cb1Iqs4caam8o6umK2IYFTb8aLb
zk51U/4rQCPEwMNClfFYopTeNVIM+aZl92sf09lk2U71VY6jCE92RZCHiPPhUC0ZHxU4NO7ds1MY
in7TDf50SS0BUGIqyXDa+UlSl09Fb4PzanBvsP+YI6dfl+HYAJ+UhX7Li+DqKc9ZUmMB9+3hVBY5
bTZ0TUgAqVQpkBRm8GQNtMp8hNNS2ZumLsKPHNyqtRVpB+EPz6Lg+QtiJ8946aJkvNO2h+OFtyEW
py7tmLGhpvZ+1CIUWl7+t9lEoulBiXSQPVYONm4wPrGf33QzO9ONI5zpr5sv5sQiL2WH1qbiBJK4
4pUfp/pdAE+jgR6YW1MWjvEfW/By3oUxe2v2A+mM4cRle4MNIfa2NpNDfxNa7XJIusxjlQ86bcbm
vITWts8hpJ4bfhCqa8cl/pdiuKkZysQQizCgO/l+QdZrVma2vW4/DZp8C+bKTP1HUdFBt9yJgEwx
On/IMWcDzO6DMTvTHuYorDgtAeskW/6UcVaLmxCw8njjRjSgxyXwqQ41+Mpmq/HHBts2IF3g5rr/
RvRpGI9CIGXaNwkffh+BFRmsz05UrJ7csbVXQ5FANsrG4ke0EjVjjJwT2XQdm2GFbHoilaI2cFOV
pkImnn46R/TP+LPnnm9sCIK5hNk4uYxSFUX2rmR3Cw2A0asPaMWdIfhjULPWHHLijZCOcuEAKRZ9
k7Pq/juHGqBSGaqSgVbbXesvpjD5Nqlsz75NuByrHQrWhVqUu/dRYtkLQH1TuW2IBim8feA7cQg5
hsOc279yxvtsIJRuJQZT2+/sauVz03MdOQL/28FbFMQwEP6ZxY21qHLTmTTvIPFVuEXsKLd+Fmgd
7iHlIx2zopYvFCWp2gDix+kzGRX9cUs5pxt+19eGdEk5HKCeuD3Essidt0Eq5+iALc+dN1ky2TmM
elEyLAzsJG4PKc/bq8/2Hdd2yxBpi6gDikpHBoKHiNuO06fE9zF9Ei8mgVMmILya3TJ6KvscOy/q
HlQtkjMwwag6907ArG1x0NOsaksm04kBkvoo0snuNtdiMjrWlcsKoaaGHHbw4JX3pEwTXoC+DOM2
k277GKQGnKFfZRWorawiHJ19Y+WwufbG59QW87iPRafUTWO5QXSwUAeGh74e+YiUN/j0qJ4Qtfc0
0Niz7GWsLmmdGD60ppO/GzIsjZswHXEUsyBxCAGIeiCxvTXZjFxnFZT4PAr/jIO+8fd+H7X1R1Wn
QnrrHPKbvTXgUds3JAHtxxQPPkivuGVhb/wrimbpa1wvkXG/dK3N88K3N4GzAfHpnpXHO7u1WziO
hCAukKi8uWSiG/QGsYyK8n6fDEwCjxhBfI/NvmICtHXmEfwcBbb/tw5cmL4dCn9/NU05jHiSFcpP
jROwPBQofsL1nFW92SPVz+sbmVmMxRfsrepm0bErPiI7bm2SQVSvZiZ2keOv3Wqu2xd/kQyJzwiM
p2njVrjtXvw4pxLBlKsn2PHYJSBhj35O/2XLJB9P8QJMfDWAZet3ve/V7bGaSjncTClt3tbvl3g8
eNxpQ47QxpU/keKg3Iyxk4IAGjLbHLHhjnjJg8B8OdnIghRIlkKqPHmNdxop1r6Be2XNJqkzVo1Z
3Sj/occ5o578dhzhf+D/i1esBdKfAYmEwzqCPuwmvf5tHTECsBZDZjDNWI/1AZVKj7t1qhvwUpTo
HsRtNd40UyP7x1EO0zurvzjbBi40oVU7DDUjfBG7v22aWtYdr1T2p50G8SdW3vjhdwn+fnovytqh
r/4iZjLZanT8Bju+UvnD4FAPbDy3HtkP+EsVb/yK8cQqilidrRJpT79eYyK95zv226PRCjpLMbEX
vzX06/yDZRZxR3W2+0EZxryhVGxdz4w6KZyQ29TJipc5f5OzxX+16PqQXjcBVsY5SaaYVURTAypK
M2nA2/EL986zb5kAELKw8T45AbEFaMUauQIWz2zUmZIBCHwYtlCf8p64k6BOl3qHns/0e6tUbraF
RBO81aC6kSiRmdOtoWUQo+FZ0imoqa9BGTPMDf8gtMY8TAvGRZeAQAjPqLY9e0NOSWYfKJqjNwYN
LVVBatnL1kNQ+O2p3GJfOuLqIZMlApWd5m2y85B1fba5Xc/38TxTOFtWIRoJUVLV8yHDXbqcwMek
+OqDjnLCwvfHkhT3vj7PUuZXZoCPo3rJIpeJ/ViVJ82I/erPH9zHEIAufCs3LE58+yZcW7Hm3k6j
sftOYHUSWm9T066muliqdZaEVY50FBfUukgYD67JDCeeZMlqqGKc3PR/8N3y/EQWC3VvIZMIKX7P
v32Ml8Hg2C9YZq4z2VcX7PSkZ/joDwlxqtPM3thmvJqKxrSGVNEE7PNDgQNqjMlB2YggA63uQz2g
nO7TV7+dqfKbrMUV2Bq2mmvTGHmrodB8aX5pf9BGqGUVuWn2a7uoZa6EVgZ146T4yiASzMSEFKG8
IMFlDs3HSvZJB0FihSKgJU1FWd79NFABbnCljx894whgzVROjwQXZWpVQr/UDNYd0E2KdWu2cmh4
7gddeHcdu8sXHmN0MaMZMVlbeqo1WAKQQCtGWc6z6zblNWqGR5KjHYQ2Ft6yuHfCDkR8A66akiZD
NLiqwXC8RXT/JQETlQYjrMP2Eg99N6EPS3nAZJfVu8Rz5y+hpHrwndR5r1XGusZYxJStQmasl3SZ
oJNpXXwy0fSP6dhP8+sAL+Jz9Mik8ZmBwu8sO5dQI9GLTZVl8lEAWosvRVVbjA57Xq4N1Fj1Zbk5
4QmQcRJaTp17XyqfS+u+CZ0OxqaNGurgmsiDdWuulAMnb3cZCilEUMtQUobNMrmFjMOgvuVowGWZ
W3Z00yd9Wn94rQPiQQCqwt1ZpfO4MiVc4HWeRi0OxrqbWR4vlvAvUxpxjeuWzwh9FcwfAhM0BGcW
J/4CWbG1hg1RkQ3vqjvUKXV8pW4D2FGwUhOf8g5VMUVGs3TJr+QVHvAm+w6o/hzM0g5dV2AdG0x0
fMdtwngGC/sQQH2YxcHQfsM2zJls3aqJHdCAaC8kwMGX59iYcNzNYSzvy9wWv3D6upADdcacK3Vb
3irXXTgJlmn5VXma/rEQMQ8rw1T/m+usR01hYWFYde4I+rBToJ6QG3Smee4xHJTxqlXa+W7czNTn
5TqB/k0SI5KvOqih3ud5nGLpd0vIXFkeJn9Zj+LK7ce+nI6lpgJe+dmA+CoOpxl76lx3G3LQzW2N
+AkEpBFl8kf2oLOgdsRq2ftVrOUX6oKh3ybM55ZX/kSYs0Sf0OZEpc/Uk8XIkK2XsUCWU8JIRq/S
A0gqkiVQhE5l3YwpMW/hhPFzMAsccHyXgNBA64FciRjp50rTaqyw/NaOXKNwRqPWuhh5t1YDQmTF
fI/9G1ubuF8rwewemULkvVZelKt3CCrpcm7ThRCwZfCx8hp0PiulinEC/waK7whTr0yfWglsqI0G
H5xWULiMjOFl1wfRw8A7sPaDASh8b04PC89ZehfCKiUgIAgRrpLsyLxDCWeIsPVpAReGrYcFBoI6
lE4NsFO8Hmfm0xUjX0Zp0SrDVx99AMtfSMMKtWheBlGV8kKFgw/LcJPlX2YhF+Imb2zV3Fr4qePk
ds6Skg2onZZTFdGZlcGyUXrAj2mlWSW3AT17cM7rks+MUK8szpYOcO+xR8A/vRkiC76T3XfIBimV
Asw0lScsYvnCQOgADKbl95JOptBcklhROfd27OmMux46eMCKKsIqSkQWHl/ZV+zWprupnAUOzaqd
xnQk8GcqvqhFhmbXTMq81xNkll1fLewRJh6Q53xAKgIUtJ+Z2INT+hRLoTO4AFHob0fEOvkptOIk
RxE3jkz/PXfSD3M5NuNbQspSfzsXsuwP6P2yZFuMS4TSdEpKIfdzKtSbAVjw2/IU52uAs9G00aXM
rktJ6FaIPJBFwh7mPmw4rKw6e6x4Fc1aoqodCXl2lDrjIDWvPL5TswcI5/5AQk1gQrTdgDZzbgtG
vxkN3zEyQK12/IweGG4XSc3ajK6bYiamy/zMJx24m8XBHLOOEUDH4grlYulv5RX3RwKKTN+5jg9+
VQ9R94qQ7YohNSnrcBelrT5E8L0Zy2K7R0QWmLz/q/ocAIANF8dDSxF7xB3WBOLdFGy9AwKh2De1
h0VWV7f+hA/df0CVkjOWWFznK2Lua7bCuK5gvlPwC2aUoZNtFBfQHdaiSBUS0gxVV7UxAo3XzvUH
/w1uNBIFkyMG2NWE4bgMor1quFEZ5OOdp0uixOETx/mNttmLHDAoQxqq8jTjsrdSA9pqApnGgK43
CZjEaSYnHEq91e/9DsPACVlhJdbx0qkSH94MPraUPavLTjdjuI9C5FXvlj1RwdD/zM1BzrmIT4iz
C7mJ5xqWpNsmWIPZL2FNRu0I4MmZmXji/KZRv/SiAz6TMRyCSsP33t66UqGL5KsW5jTJsYNtiESW
Ywaf5/jE25Daz0JO1wVlZgGPsprFeohkVXln24oEadrNUuNDDbjMjjUR0fbK40Ynp2UJcEKpE5qN
gfcmBtVQvEVeA2CvpDtlgFPnVvpQyWhO6OQcZkClrKz8tW0X5vTo33X7aRm2hPdpFZXtS1MiED2H
0syYF8NqqrK1XbpJ8J00oAYBCcYMxG3qsZwxtRxdLMygqorioR1Lu3/tNWlCBfYP10KXs0R+t2xt
N03bd4+xIkUeS/uAaDZHZkTpLBQ5PP2jbftvI6oTjyKwKonzkjKq+meef1A860hkIXnmKWSc/M7F
vZBB1csQBFlxP2tEQ4wfh02YWE1zNGmV65s581FzzFXVMKNgjx98l0lQJq++nQnrCK3BGh4WzMDI
VwDWxfZlGYmQQiHSLv172aW2vK0EDL8NkCy/Xq5ycVTy1LCaHXCWmqWbTxjidZqeoIS1hbwMYTYs
Acp4K2rgB7Mj2VcuyUZ3TNma8szKUl0J1shoTkkZkzsxtiWKvSIPiXXj6pOEnokUElLbgp72CIIg
DSSUiBBDYxw4dhXRZFnE4jChikMJ0iBWxNWAWnAl6Iq+sq5CNzikdMarkNnvKYTjQIk58H+cemzl
PuFmlIaa3AqpkAZEe5Bv2p320Ui1Wj2FBsRrdzREHKniwCJE5s1nIJKSNzLNUC0SIVLZWAMWNTT9
wyBEL5klqTzzu5eBWcuVmJinppq/cuKHYmfH0eaJ7sadhrgOduPUMSbjAlOu3jhgTNxsN2QytpE9
JHNL6Fc+ewhBqyoKr6CfWqEHwPuva05PyT6Q21g3noUKN85nwOrTErOHjLuBKJ/tCOPEe4yiKDbN
ihVn4LRHBGJquie1S3BVDHy28Mnxkmg8NCxWFhgCtWYumhV5sxrHNth3pWNeQGmzBobTIR5GMo5/
E1wx/UqZUf1wrQ0uJWkdvPpLEX2E1wCCVYWs+Nn0QbifhL00h1xa6Yfd1Oq1sBTRUG0RDxhi8taU
xHdRGqyGTk0ZXN7ZxsWSlBBTCrbb/w8+/Nvki1Vo+dv9q8v+fxnzL9VP8dQ1Pz/d7Wf1r//k/4d+
fGxn/8Ng9X/48VHPDD9FQo71P939x+//+Ld//Cv/dOPb3r/D3FG00KHA3OVeo57/6ca3nX93fIUk
GENpKLH+YsT6Lzc+Rn2uGA+jG/+B0c7HQvXfbnyM+hKzNaY/4WOikvL/xo2Phe1fnGf4FP/h+ufv
D/l8vvcvbq2pzQZv6hWpPpaVvvSZH331omS6YljaFKykryvjtlZs1m0T148ibpZxj96M1KTQZnKM
Amr0oWP1cXygnersLcFEzaVh8t2Rnlx4f1tdgLu2uD/uKpu100Gw3ZKbvmpBxuC7zpGB2wkSQ/ca
cJtD/bohWosANens3Sps5b4gneIPVZ5dbiu37OIdS38S1dWQBI++15onWREgvBoa58qirsXEHzN5
CRPMwgS3WH8mMHvAXwjJrYmHW7UZ4BEmR0TvbVJCHJEmcnDSWWAWI4wrojlCSmDflZXls0HvPTDq
hELmNzJW+jSiE+G89AP5aZsBRiC79Ky4AolLcaxtl/VdpGuO5wHgVoOzJGY/2UXN2fGC/MwwlMgT
dq8xIgpZMDK5JsPReixtCeGoHxx5UTrBgYVbzgr4xCAFSZ8qumvlZ7PuYkKrD3VY+cOmXsz0JhcX
wX/BV7li5IMIjDEJLXPvuDnD97B5y1mqvvvYwV58iM8faR2CQvMShko2UaWQPRuHUr4i5boA+G3u
nCpksNG3aE8J9iDMltg0aumQ0WhXBi+hbk8lzZJDZ4sYA8kF64C6si5+9JZP97RmpwhiaTQzvA9d
uM3sm4iJgHaK3CoBV7RBu0GA4vQZxMWDsM8lQjEy9l6hd3kHWS4dILhkE+r6OoRYg6vHRQhwZ7Hk
nyBKyK3MMbvY9UXRV9Vzf2srEjzy5TL1/bOIQtDY9kvW/phqvK/1S+YlPy4rKkSRbwmhOfkAxm8J
Ln13/RVPRB5HRxvYz3p0nX0Ut2/MYqhKzV09znuQJQ+2pK4ZCbplnbavgQfbstyO/g09JsrlflpN
ntzlDdENiJH3KJXOS5A3e+mkG7sLyXGlxKNR7+RzqEhdQh5SfhnRHh1up1UAbGkT+zgI2f/azzRn
2aZw7S0+AP8pVUlFn93xzq2sQLnbwZ6tN3alMFjq/lemza0XmHtF5uSpUASCD2M7PrdzgMmBliTq
qTGG5s4nZdNlZqyH+tiF50YmqJeaR1cKWlrQvG74GtqfYr6DErROw43Nzn4Ur54t2DnOrxlszLzh
i7ze5dH9LCFwZ8Q90hgC0+uePOTPSKcZVhFFhpukWz48d3hgPwddbgSeTkycRqUJ6xLlGwOhu8xT
uyCs14IoZYK21pyTG0CrO9ZquyTwTlBmdtOIjNgyJ014IoKbHfaeMxTxDaXBOhPFAbFqv3X5LG7V
HMoOYLj1J86+ZB+dHCCFen6TzHlZHH3BFEN3ckoiKgA4YeABCGH7ij3MoDoG0tdhKUna4R02ycpD
tevHT2NoP9cT7P/YDf9aVvjJo3aiYuCNQD+maglAnlDkkDULLfuVIzusxThJTCAO4OXqIZ9YA3vo
AtlacFAVb17XnQd6pwCYPewjgK9dJY+dVyEiXvYuiOjNBJTLtOpCLA44wPGHDAdkrW4v5UOC6GMj
nRlplk7vE5c14JidsyG+XYQT7SO2mlQoab6zE5WepqyfHif+6LEe3n2L4JfADLez8e7Qw71KT+3L
ga2pL619m/ZHtQRPiP3WAyJ0KOEskS4iSW7CjIVdBk2XOno1tNmdIPeISOAVy3vqkDTBG+swmi+g
R87hDk/oDdHz3o4qHI/ImzPYH3U+MS3NzVOBR9udkbfkzgPIiYvIzyoRZ50G+2rInqfSv/MJHlFs
ShDF0iY0T4jsHpGTHF1UIXZ7bwHTw4P1OHrDuanTm6L7RBzJHdT2zRMzhlvNoW9p/TI7zaOEZDpC
7Wj8P8SU0athKMJ8Ill1jmiJk2q8IhzOuI9XSJ80XN/ksvxjniTOmZoP7lW0PLY7Zm1xNeGqss7k
iWzD7C6Th9xpGMkGVyI8jpuWOZ07aMi+Rq4gsfhbBuwLPfLIJH0VDo1k1FEFG6eaOVSyHDuMcXbE
+Py2kzqaID0kox+diiJsPnPm5RsB/8mvEMoNHl4oa0lhlQ9/3JFlC3WtA8IVNOHV5MleZdxPptkv
RAV2mbtXCZ223CzdJenUuY2+mkycbRYQQJCpzPNtmnLWm2nbQMJPYrlH6P63TuiIZu/eLpur6nnn
QghBoMDJ+3eRR4LgL+zgAws1bnsv8itw8+TStHsMCu0qPqAQJAMZt2D86bCPh8s9IpXuUwauGCx7
tJ8+MNvPpGrPSIHelpZkyKV/yxP71M9kJDqgwWd2SjO0mrojwc2emp1PxiKSnF57zyOU2ddgZK0o
/bNFJkOSVpe8vx62LDH/9I16DxZ2GLX3VQP+M6L7uzT9DlNd+Rcp5ab1mTqNFCwubb2Ef4hMZMsk
DvcpI7aoKd9iCzh1m4h7Ujw9cg/uQ/uY90wsheElI0uCbLJO4ILwQbXmC6dg8pl4zafEWLgS7WUJ
5K3spkPNYW7bJWg7tj4oNs46tIC9IeHSPkbcIWRwl7w1ls/3lZ71WNsPSLzZGr8I0SH3mHDS3y0N
/YSoldla3Y4k1jUX6HQoAsWbivRoWLLD7Ly1kQ5OzTKhqFG3k9/8kkV5hqqXbiZkCZ2LWmMeD+X1
Lk1BDAUXG2MSU1Dux5fQD26gONLIz+FDF90H2n+dTHpE57PLo4y94l82w0SVlNOpFijbVc/wHlyY
k9yYUNN6VGYlpwF2sdnhkyDk+hoHPyOSxtT8ij6CJqHaJKY6NE171zMRJ+VrR44Y2o+AJ9pROyfs
v7XHUEmp5LYNepwt6b3nxF6NraLbjLP9DE6QdzMa56PDMHcTtOoMDf7o+NwHORkDzYFyK74z/GxE
lIIG3vf2IO51wz3v9IRWIJ79LkGqcFnjW/PKNfMSztzpM/e8FTZ5dExPmdFMfNS6Tj8cE/C3FO+V
RgQWzo9IhdYYmx2kD8mCfBbMUNIadr/4ANJ3xcB6Wq6gwCsyswBJcM46rgKvWIvg4Cn7u/f0QXLA
p4N9zkoK2lzzOzHcdGodSExgLXKZpNip3N6So8qmYroPe7XtSOzAhbHqAo97uXxhJ8Jo/H2pXmPT
ziTQJDm+FnyQCDZYXOyQgq6vOxAI59iHrfIO5TDzuMEFE0zk4U0Au3Pl5q0+IJc9wu7YzAM/6HyC
Yv1G14hnU0SvquI+js2BquTQKJuKFH4jvS873q2mIWAshbgMJq7+HiQzPxb0DdWjwC17vVwnh1RJ
Psi0lNviitfyPB5PjPSzWP4wbNkuDp6DoHlAJ9E8JIaMeAi7q3qpcOPT0K5QPt9WqXwZ6h98x/u5
vAxoY6puG0YF0nXyEoy7y6q/EB22Xnz2h8+pRNp5xWMqHi97nwOJLlgxD8c0v7SIXIgvO7Ui02/4
9/ftMG2utN6URNN8ziMOfbntXGRnIcVWp49e1+IBGfsfV6GM7HFp1Bkh0oh1+ZpZdekSv52mw0jp
Z7C9kNnSZm9YQamBi/vEjCuUGd1LMtb1UYkA1qfZNHyEVTyjiy3A7MPAdJ6KHIUGf2NaMyzsWHRb
zB34fKVRn+jmFEDkxKyLaV6Ho//deg2hwuKZuSlJmBUtRx133OJI3qXfgfIraJwWv/2b2OF6ks53
1w/jAwlR3MrcP1DoZx3duP6PS6xeTcgS67voinQeTiaIb2dcb2hm1EMx9WuxnBJL/uSQilty7yeW
1+jOuTJDWgghecl5g6JoOUh3Ieamxqxhttd6RwLraL1l18dyhwP7GeHNLlP5MZ7+jtl0IBvj1sQN
W5Rw32ZqPzQ/WhRbRbSBF31F8XjpnHGnnXFtMqTePZk7ZXHSfrbz8FCYuNjZw2PrH/L8kc+K8doy
6zxWLx6XDr3qA8sd2jObgWpxa3AT9YF/cHW6W4Zf55p1hmOyab1bjKDngMPyzkVjAeJp04/NvW1Y
mebAxwNMWgj5HXba1gOUsU8bViFmRGdDDGEqVyA74Fk4TI5Cq2HIaD05JExUvjpj2P6Y2DQf0H4e
WIZFRwTN3cZZrAuhtJQ+xDja5g24aIZ6OCN/iMCzDcFyWGpYUH46BagcP7gvyMXK0xvbNPdRJPzt
sLAWXmW5Lm6I590Eurh1KkIqURSukaHRiTe/CzRfa2ZK5TDuAXIJYYVc1Je5aDfQVhMHOkpbm1u9
4BacwG3XbrsfYhrNRPqkmvXjR0xAyLMsmsNCqZjTFmvxmaaGY8DJxLaRRI2SE426u3iWvOlI6rZz
Y4dYQhA+x8lwwzgNCVkUnmXDO9hhCkrwgR9C1Q6rRmVP+WyieutZvMABTeranezNQrr8zr7eGyKc
v/20TVcAOJsbcs46oP09g2xdWj8WE+YtPrAzkuuvugV+Lhk90q7tw9GJt14Qz1hDNG6ZCEmqawVk
v6YcNJBPzlaA/qTJiv3Q72xvZEc7OSd0eke3x4jaBre922A0g8yKvGtmUItNESO/pckEC9tPglT3
fi0tfPM1KbsL1j/Dgrtotp026X3tGLiikmr9ukE9ZBVD5gZkP3mTOLRWCHfWkjrVRed9TKqHqt2T
UeQRwoXepzx6c/9LrMz1u+t3S1Dxhxg3oYCRjZmXFSXP9MLqJWrZfgfte1LjyyQNJup+I+lG8oAY
CIoq0b5NtEORGVxxOgvedAbYgqCtCcneul9C/qV5vIIcUnt2L32Z00tlssv5+WG+bBBjlOGd6LuQ
6WVtT7fMVvvkmFOzQpi3J33Q0PfF/j+5O48l2ZkrST8RaAioADazSIFUlVlabmB1S0DLAALi6ftL
8m9aN61nxrht44Y0XlF1KxE44cf9c6/2sP33bdvcajJLxqZeCnETVS1vn56nFXacEBgYJzHLuyDw
uRdYTcw/qNWWwdu4cLPYdb1L2WFXQxnmW4XWvE4as7tOfthtt4rQe7ZuE9+6g2Tl8eUYMjf5NvPh
+++y3FUxhMPJGDNzNIDw/K9i47/8z//zv1OhFDYMrv87MfTms1b/VZ38+y//S5005d88+6qLC5+X
smOiQf6lTprm30wf4t0VrveXBPmXOmlZf3OBPvowLgNBHCxA0vxLnUTTDEgPAcqS/8CP+v+OOnmF
a/3jx3gVUQ2AZvL6H/EvMKymNtKAXpfg4Cy3RPOU+f8hYDEBXmF6/9Mf/S9wtjyJq7EbjAKvWgV0
hUowySTs+ECHqLNEBrMeqJp2L0KZwVlkGUTStLK+K6qgYrrElpQLCH5UCjYskA4rG5Z0u1k65h8p
6ypsCPAuK3NyHdomouIHN8t8p0SB8QtRJnnto8BHygr07dL3zR1dyOOz3S7TRzl63Ts1ifVLKxLM
+K3f/1BFzXUL8AlHk28395nRB49+v8wPyizHNxLh0y1bQFQnyODv7QixAKwfBsGJvZFJPijNf6Fv
tw+pZ9jrWgn70XUHMOXYOjd12tORVZemWKcBrvOVpxRl51arq+NSkhbaZQlNUiUYAY4bXH7bxYWT
XbCozzdlLovX3iTJaCqYRZs5L4NwEiOWOOJdf6qG9uCAPWJYD0PK1GmIlAd9Lm8h8E8sWdz5e1pK
CgejKWXPyXbLCUAPrxT2eKpULI/LlGqBtASCd3Ln0OeYZSfuorTUFpMd/8SqGz+deCmTtaYpZlvl
crpcwbaccoTmLhne13Veam8D3cDaBn0bnVXrcPdMpX3rtWQvABfN09eIs/V9SB0yOn223FGNkG9x
wbgPAD4kzbA9DvwmtRAjEorsWsv198GsI9xEZIhm1oTUXrYyPgyGOW+n1Mjpaq3gwTfCLw98QS5t
gszS9KX0R6AGlA+T06fTSvTq1zLmBgOXUuKJSJz/bAKfQvEsFJY1foLx4zC4SDsWmqjOLcYB0wFC
LXWuw5IH5InkIUPZDPb/DnbucE6bia34QtFv6FepesxTadDg4vNWbtLs1Nm5eTNgaik2i1uUznrg
5XPpYcTfuhkNvZhBgI3jrhujXxJmfQjp1Nw5Ggs/7cvoFAPv3C0fzPGeGHq3YRx2KXxlSLhqo+Y6
a4roeamRqEYm2DMQumpPzMt5SSlGvasHK/3IxEIVoXL8W2scEoV+r/I9YpUVRiApmTiBXzx73uT/
GamIrag4YpiBU92c4zlPfrWbOhQcZzi2J1DTEKTaWt7NFHQc5p70UTTEJDRToa6NZt53qZzkfuiq
9LZJynSHfzLYAdgE2C3py87odSVV5nKT6Yr2njsf+VsD/nfNCp1ujMAI0ICYTEJJPG0v8LZgUuD7
+/adTh1Kg/jNClDZtRWUgWrTYGEn0FSxLWcsk026dRdo9BvgYuTOy4JuWqoAPigIid9M4Ew37ETd
k9OK+jk1UacJGJW3mQ/rpyYb/tpblfMcqDm+ZOkyfGrUToGpwVOhx7/MUS+x+YgM6d61lrY/bS1L
Awd8Cgep1Q0mVt8+1hjRt21gmo9xwyJRVpO4debSbk9NMQDcGfy+fTCgL4VuMRhnAsYBe0uz1AhN
lQ7QZDIX7cPHdHM3kgM/8VHA6dHwfHmzPd1bBA4RA/PAfhdcHJCjfDbTdBEQbaeRZzjwJ/JI4bV/
92Zjeo4MHBGTPUxPQyP54eFqRdoqJm9FocN0jcqhEaZo13NqDhetwJe1eW6/mcY4v8VOLnZpNymk
yK5zDwPOuXCikXLDt67ofy0lstWIOpYlxVFmFJ2AURvfAlJfG0HGI8TpJDwUFGM8zbgOOBqzQT/0
cEjp2elHTjkpzMdlMs2n2b7KW7CpW6gfgj03IXh5KBKsUCvflNNdpkVzw5aLrwbfffwDaD/7paxu
6jcFhSBbI/LyYeVMk9jFZdbcTwDgi5W5+N0D8Tl306Z0teg4U7eZMNQ95D596Ie531MkUH3z00hv
ITC5Z+0tQegZWr+S4fZXKFTNfG+LmKF5gbIGr2yyapMENMZDLAkqovyTM7RblzXNv0Xc1M3KB1f/
6QpLd1w+IgLd9BPfpp0Dv4HtmEX2B1fbj5HWHlySeG52CxIbrp8i6+7B1neHdnLcxymb9F4zZ990
ZjHfmVAiXp2W9hu07JIaKMpOb9Ar+IAbyMaY4801uwr7FpccZuaRmoibgIPgvre5DExR2oX8aAl9
j/kD+8+PNKUwfqZnEfIxEDSi/9r99YxsCsED5tx3yuApqjxIp04WXBN4+cn0QCps0EyqfaO77Ktp
kvHQx46mJTIr3xMsG8/W6KljPGQmsCbCV09Jno93CW1eB63m5Q+BciQ6vw7Ow1Sl+5iwVAWTJwZD
wytvPAlCFzvHticO4DTgYY0pCyYuHgadn74KBqetbrv2cXRl8CexLA4TPk7Jc0mp4Ea0BvZeDrP4
pp9rTW9wufxoR8lgZVLUdY47GWwGyAUbyr70ez3Zxi6DuPFu+P28HQnIA6hLF+NkZJmzA3Q8YmV3
TfYsQKBK8BjVeIsHjz1pM9IzxWKeDYynzZtrRvmgMS3wC0G2WEqjN8POutjmmJ0MuibeCWhfq9ER
PNdBG/HyN2cgTg7kvH472QuXrLb076mlSXmJ5URAmiE5+GNnHWyjKx7HZrLPFIA4RwIfknXc3OJR
4sWzE7RyEIwCI7OVcSWidW1HwOdKL3lTupsf7FGSe5gjoIwcMlV+EtVoR/D7muDB7e3s3tGieuJs
bncEmkBfTG2qgM/N4BcjERB7xkady41b1+YpwnV/vq7Jjwps3I2cCc5EBpkX5iEYCFHfB+fIwXUE
WARiq3Tr6NaK3OzIpqz/IpVGdspPt60WrJ2p+YI7FAzeazJl+mtuPPtM66Rzs0jXB1ZVYAkqtbAX
ZqBo2nMLx7VvlT9wI/BzR4Oidi7H38FveQjyTNMQmUc1Xis/eODKlV3dQ+42b2R7YNNe3rZdKY+z
8tGQOpccBnRA78OJfVI0U49FfqT9c5VjemNLpbrXvPQySOveVX2Xy66Ks5QJbU6OfRaI3xoWO3HW
OmAxKOiiIejb0dDoSYhaHjmn92oCjFM7tR8Sv6u3dTzH54Jd/14WiOT4o+3zJAJ16BMWPdddYbYO
8N8STaI/A+EJvMmxcF2D520AXQGCA3Kq04mXmVvfjd2J6YECDPuQN8p5dbvEgnhgNfekIV1WBMAd
d25jGq84SXtGDoO6FMKgwS7h7LibgGQ9lEGRhwTeqPjjM90+ujSibGongW7VKGhXbtPSoVO5WbGJ
Goeq+cnTn/1Iz2pb6kvHiLHjBIsOCzyFkUHSdkLCU+LAER29TsIcX+he8Z9MheQxRmN6U2EN/WBv
1G5Hr3IPgBYgB+aN9xP5dHNNjnqFY7pdGvBSNY6wTZMWkYv2K+UDXVEoWXxQj37aI/KZ3RBcxsyk
RZmE8sV3eRy2saU54pWLnBsPw3O2gFldq6Qcnyj7du9TXAdfbm7FnyTgKHzOlzzCyGot98Dwyu0I
bODiW1Xwmy9l2/J/K8VevyjxHLpe76P60AW1liz4GmSh0jv2EXHfFcRZjEteNc4hIBD9YmlZv5g1
SfEssUB9cKXjyr/4WfPVGV50LtqZZueOwidKFiNr3lu4pu6WqqXn3CdwAOCBvEHdK4qeS9FX9JUY
1b5KsXfT8zIDZCNvvl+GodsMWC0uhB7GE4EhVlcBodVdYkUigukFNjKSGnHHRuV/ok9Tn5rK9U9N
d/2OZFvKtZi57gDSiP8QCO3unOs1cD1N3ndWDM5jMkVqj18DYF9uJ7WxVSwx7oG7ppfcWdjFRbQV
YT9BAJtjHlV7rOQTcxVgMshB5yqxaF8oSG3fjAM5gEpbeGIB6ejd5BVXZYKaJFbajMRbi3UZfVy2
Mr/h6/rUzugWHQ/4fziPS3nTkFPZGaJKjinIBG9dRQttsYO9PIkgjQ9KYjtwZ2mvgtSq77tyBBcc
+NgPKbEvN3bU9Tuh0b4Bo6n2CHZa7o2kT091eqUNS4v2MbrW6qdiMcC6cU1bI0THN4EBK87ShvUr
h1Tt6GBv39LGJd/aQwxu8sj6bghPPLRORatXnHgLA2E3L1s9NeWNzKdxB35qeKUPbOJV3cVsXSx5
1w2qeYS3k5J372mMG2132uRO5txxLsbfqDP2i7UgOG4g5M6CW8iUhK2vJfckQlssu4F+VyQfcdXQ
yr5VnWuchSLigCJp6RPkCfs8ZCrYOYBe1zAt52qtliAOh8zlCmqb4hog6u03IVq6Qx23ZGfogHdQ
sYRzFen8naRI/UIuiRdc5pj2SjigumrPJRnNUOfCP7pq7qTOfwBKTDu/MfM1tsfqgka6nMBCmvyU
J2AhmTVimgUy80ReGmQO91Z3t9Ae8YutyO0R+8lCB9iaXy0IdMifQUf6ZXarp04H42EIouA5qi3J
rTRjV9n6ZCM5Hq45JkLKESZZF1cGlpphRbBW3M3KlF+EXgBc5QK0pcuke4FWCnxp9JryrlAkUWJA
YmwD1bxy+SQxcE9l/2KXqf+HzpysO/VzjACvSb1iu429TzrLCiRyYd1hn5FPtELjsCaa76NtErQG
Hnjdey7RcJNaeU6crGewMKaMH0i/xGfLSJIDV0f3xh0kgzTv8k2eBellGQrvHWhq9ilogb8uxrwH
4P3xhtVzZ+HBj92Drfzirm61uctxyX/7gsqsxmLMWPmVfhsw6Zf2MmCe7Xq2cAkcXHJSVvQc1HF7
9hZHnhEozUuDdzFU4yJvMfjwqci7wLmdbdTtmQXpZqlN8bz4VbebSNCAsx7Uo5cZ5g0EgumVfWDW
ro10Cs6j1VVHi8Vsg/JqFWN+XRBApmfRW2QHtwY643ZT8CM9lX9AEgXNsKglDjsuTU9RoNTBjMv8
Edwz9BI3gL7jCh0uuOdfbJigv4C71a6PZXKZR+jAnsT0NlKx9zE6RKkJGLMXN1RTnjze8Bsf++6a
eaC4wYWfwWZNRvKTS+Ce+LEs0MAD+TlxCdBcvWfstMCP8pPFl7JzJnMIgzSwX9CYqBlOY2PP4PyE
T3p59KvWAa09qLDSVXuuOP+uL/Uh7DrmRd4+sjno4LqpY6zczout1zERzQuwCV6FYH8h7WTdu3RB
126dzhreE5yjqxQ+9BtqA9fVqr9+9qnh2+A2r94GFT3Wg9Rb2Yr5XKY1tz7eeawYwEvslWfA/DIq
iYbi9ZSqrjClLX+kzJ+VmdPIZU8iCXtvMO5BSxvnulbNq7YFfiyjcr6T/PpFt1pBharNKDR5V21n
IFtrE8IKdlyqcuYGKbysguMkVEJSnSODqeD6fTulbk5XDz3vgoBd+OwZZ5csk4MHL8DRtxBSn63a
+8A9Ht1OOeyyMeG2VOqu3NVkMcJ4Yknat16xy7JhOKtSFxeN55a62NHEbhOZ9RIu123JipQrYRzf
bJs7RUiDZGXpqz2TiThyH2fgguVYPmJ6iN+TvEbgaXu94aGqHgotg28Jf4bcBZH7G/A+GCW7Jkn/
oMrZEwSPwuf3t1y/JJavWzIM1o4ZjzhVLtut2YjX+JpldrumImHa65PNAgIYTw1iLmTlFAleJ7N1
RN5nZMpr2KEMyHX7YFNhuYN2A3xUMfS5a9XzzyomAGlhSyLHWpWOlcwhtxzOQsvhdbjpR5ntVQa8
ld6AiaI2ycGccUEHzRpbvJp72jumK972es6paJWC27rj5hqcgi6piN2ZVRNiQu4udm94Nz32aJPR
yx638H2HDUMT2z2NXdBbsfKgGwO3olceAciK3ybNi1eIzcB30jg3elbckfrxJOkSlqxNe6aE2r+z
B5WKzZT05fJNRe18pzPp1SEHAKntlhQUjIMU68nKlh6fpSx144dBCjQca3FTNsAZaFeMd86LUzTj
oSKrekUwQPH1cGa9xhFpCoFn/eSKvDyC6cdjGifwehpqpy9NC80pSB1DY25LXR3iHywIzgqzfE01
KTIyk82VQ+VWfVi1ESv0QFXes+1wRNyxll52pcC/huIgy21vk8QpSerf55pcyuCN6pty2fFEKPeK
3FOdyUzUu1XoeXp8ntwBd4gfO8+j4RnfPnS+ndc0WP9KwbKXAax/IuNFVt0pazpWo/GdpnmQlsSe
rgyMcrlvhKPvWcPER/NKEmJ+9yvATIE/rZ3K0Q8tO5uf0gK3mS+SjaflLQL69+JtutwgCJQK18Os
yeSDu4mIAmaAGrJcBOEH7uXymDSqJwyVJoRtK8P4bTngCggJQXV0J5yIQcmTX+bkcvqZgRZeF7dA
KwVjVJu1ccEOJw7gSmuC5Czt1xSSLx/+lPDcScQ+OAwGQ2gFS9FChiWGNvvLYWiN6BEHZf0+AKT9
QaKUOCNxxvZF1X0vg+GcTVACH0u8UP3oNdFOmuObKxaC/Dqz25tKuc5Hban5gZUAtQdyKO1j0RnF
K0j2YQe4/+ocI12bZrbg1t2oWD1HWUvWpira+haeSPfleATcSWJb/W2vcBNQEgjOctHp1WFEETSL
RP/Ft2pqFnLpnEfDcrfazIHEzuk+V/FtRExsNWLfq6JkL9hM9En0ZrFL/c5q3wnl6OvHiHTmzklk
w64UN9N190wyLFVkZM2m8F+vtX0OJ1dJusH34TGQjar9t7qzll89iul5pqHy6E1uQ44BI/EuDmo+
vpiE4qNljpQxovctn0NHsSBHLEn0QJL9WMMlKM7opO5XyoOpV/UwRhsoa8A9hYjYvcpgl3nT0u4E
Bu55XfJ9bGGRsViPy3HYctsj4G+YMMtXcpkKSLdz758MuDGcrrC+wlY78TvdLeV7J+Pl0UKGecB4
zZAPo/6cJgHhQKSh3dgbxq7h5jOsMjzL39ycuMy0eCnhOU8JhlRPDk+DNDNoSYZ3VMyNyGVXV6qG
0HacI10+uQunX0zTaMjlotqljp63ham8W9VO/f0M8nNtmXhvpG7TddVVFqa5TG6LyB7vgbjCAU4W
Yz/Gjo3bV3D3ifRwZIeM6QZV9BXvGU4EORjVIc/IRDOkJi+wRu3bEhZkF/a16EKPHKpaFXPtfJIW
a/c0t834UvrmPUhsf+Mmqtua/+CIVQLinTNk7YZ/MApFFw0Ty4ngwo3p1YwZka2+uo97y/EuZFW6
fazY/PNCcG7I8ndg7mbzpcB1hpoUkzqJCC6GHauTUzGV5X1R94BWkjzmLmxD/BF+TQ+rbfh/ipnb
KEYDX7U7evqy3YD3/gdfo3/uk0FmG3KkMYhFzrjPMSn0GFa0078VQvtPFQvz7FjVZF4OMLU8c+0V
dCFjfvO9l1nK8abEz3gQyahvDOXgL3Vc/HhvqhrBi7Qa1naIv3qsDshK+nnBmH0mS62etBkb4D6R
1hjiGps9lyY/mGyZ7j3sBjyjnzD+hheUSlpG0jm6yQDqvmZe5J477SQo0dBetibQU3T6hWjuSto+
gLc5yaQf9r5RXCmBXR/Av0qLvYV7AtSzwr2GFX2eH7NBAK52RB8ZG0/14xOlPeKylIvxUTk22bi2
XxAavdYZA/Zrdr3nVB4Gzvele+2m0h1hrlj8CrLQwtmZE+LH1nCb/Kl2ukisHU7arz6atbnqYVok
XFxU7VKeAiKa88uGp67Z93GSQGos15MH0ZrevSi4xwkHR2SuO1vvOcuiXV3kQXzi1zbj5+yIMvpw
6ePQe6WAQ2CrMRZuuHyyAqXXKTAnju3C67qth205D53RLT/TcbG7S2K4SbJLgsUi9Z/07DmWypOK
V6WgeRuM8PRjYKbKNtzgVLN1/Y5LmhMsdnCACJDWayM36PwcGzVOhz71cUe3NeeLFDJNQh8S2UPp
M6Zu+aPrlgybpEq98+NO7OrFwmBoskdaxxX2ElySzftiAPX3vHJO9hkkgimkKbKjKEDbxR69sHyo
s4CsRpEYz2lqGbcih/SyZuSuXyvpZ8sJmFHz0DVF9o1NtN4B6+vu2izG08hNYJdhm0E7kNy/8U/I
6eQaVoe/o86W3zIzavi2RAxRiilpflc2cMFVk9bMZaanuCgVIJye3bgir9BNizRXxH5LjqHlWS60
0azarJFgKiG07OUIc4qNVTqcCtyUT6lduesEX8TBhCDthirW/couGK5m02X+Tvp+59f9QJglsm44
54ZXUoFdmFlUlqxKFWQnKELtK6ym5cBzW10aGSd7YO/FPQvX+JgELaIMRA7nqSkq53cwy/K9HzX9
DbHnAoqykaQw7gaK1m2rxdNKJ0iYFBN2k4I59afnlCwAqAYEWmehHlNhZVuoUOWKCnK6Cwu3fywB
s0AtGhxjBaF4eOzmIX0Axj6vkX3rByuZxInHCtSmn5Tn2GvLtR31+qmQjYatn3s3yrbmw+QuLOgm
bWFtXIrQTMD/6KZxf12YLZcgrmZ2HYvN/i2NWVVkuH5eZiDI9AviDNemba3gCKPv9HlHtXtejS99
Wvr9KtVtdiBWecXaVt4nuWaJLbhQIpygr96ltmq9LU+K8drnEcbuqB3wtoI416Ft4o7XtZOhe4zO
S9x3Q75RFHvcQs5Nzr7Vsx80x9hmgei1F/C23CDgqBjbShZQ/wFYxfaqt92rhdqfbkESDTfzANlB
VqAF/FKxPSBva271OCzYzZIEi5GfvmOACkpceYX+yKI597esf/yj4I/rCC0PBDEmV8wecZZIwOU1
WvHdVaLegONfnqATaGP77xtp/ndV7vr/T//M7ge8/X8P+F1/wz8cNET1pEUhkQQP6HEJ9P+Z73Mw
0Ai8HGAHObW8v9tk/jPfZ/89FBhweFkkAPH7/tNB44i/mfSCUOpnCYeAtiP/HQcNX8p/M7pQ+EnA
3nJd3D3YJizP/5eKwLLN0DhtpK6FbW++K+bM1OEoG+8lZRHf0/0cmWrdxtr2QkpIp2eLm+knX/F0
iJgHMEMjSXHBTK7PNNcCaziaGD+Kk8rt4I0tL6TWHl9ZvvbTa9NNFedjt3KZVW4nS3KWxIBPKtgh
yv+AU4coBM9/dsOFvdO5YoLgvjf2uE2TK+EFE6S8AkfNcbrpe8FmyBfAGhC7dH476ijbp9oMbnqa
Cy70ldWfjpu1v3VTjZvMSMxPcFtww7vUz9/rgEqElWQ7U0H8SMwLBUbTO9tx+RxUJaybhOwuUFGM
HQjmc8x7MRodXm1jUUJYmuJSfXqwTb/JuAsHskFavlpY++XKxJwxrqJ+of1kQsmNNn5y9WyIvsvf
UAeWU0Udk3fA4MSVVhS3ltP57XoY4R5QPlTmO6D2xqUr3PFqCcyy7yTLDZZwjjMfO6+ha8vUPYD3
ZCSnvOZfVYi1a/V0bjsdu+CNawfwFfqoYlHKRpYtZFbAutyiWDbcGSu7OUPQiBFTjMH6cFQlcDJ4
RXcvyVsZW4Tt+i1DNI43Zu7gbsa6DMU8tz2DlbGfAFIsFfCMySlNa2sYmCXt2g3+FJPGPdwid9DO
hjHoUxsCOhsYDT/a5MnY0/KHM2QfgWi7SukZ7hzBpDjw/qD4eyXLYbljaGG6R/MZm72fERlfxTKv
nNAYK2uPiDFaG8+k3w3s0uI/l9WI29+IMtr6AthnxKd6MaebSlK/sBumgO0p5k/ZHlvVYEpn2CXU
3lY1L5amJhq0hpTaWPseb0E4YTKaSK/bvt4m7CnZe6SMGmjKnYUE2MuHisz4oeIvfpiiCW8D8Uyb
MhCbz1gcExrHta/085R3i15LmXFZEsHA7mVJIN6uM1M6n1A4TRAC0pOn1h8i6i48H26G5Ufs1TAE
cf2nQ8vGBEnh4Jm3opevnVH6KAhNJHDeF4bnQ9FXQFNApCAH4A5liVb73RXEAyoH622ZJ9c5X0wf
VT8F741hGS3h2Wt5EvtHBToDkxL/vWANBII8+IMZnz+pHXBQJzPKAXwS4eJky7iQI4Dl2zEDP7Ky
vWlEMQB+k+DfmuZfsqrpu8Qswl5C99dWrKxz50PiBam7DqgaoGvCbLtfEfuFvc5qbEQb4ebXDmo0
WERY2yBwN1BV9ipLLvBr27nOE33gQFejcrd7UVVa/HKDMD5KRQpgRa9J9NM3DbxfnsDx4mpryTBV
eK69pqGjFGjFGZ2AedAVoNFTkbz6eWBBXbNbj9vXlJjxmgoo5u6c3RT5vyKD2a+WqxRWCJ873iwq
RIX8+uG5LhSVPALZ5Wbo9AmIczvH7MY1A7bbDkV4ufOneUzXrZuU0CL8vqQJz2sonZC+UUUb2gGl
efCUP2YYoCG6rbmQO1AnF8bccKZmisKZbPHsPQRzOC41tXjoL7HTFViLu8pZp86Vhbo0o9GFyZJJ
/AsMWkGIv9B5q10KNEDmT+mL39cBiRZzeKNlHpLZaJJZ3HmmG1v47Pr+CaAR5tqs0BjGhgYDEZAQ
GOUh5QykMKtZxA0nD8TDL76caQD7UKYUNHvK+ZgIMo4rvvHhIZE5ociyMTTggnpY7F1cLILKqi7h
E2IYs+vdDRNzKz0atfFZmeA2wpHYaQNUsWi/zXTs0bf7KMxK+Bptk947bTFxCLcD0P2klmhWPmBv
K6bUx43o7esW4Nk5OXV+fC4hi9ilDA0a3C6davbvNdb+0XIYpqKDy4/eT6uTX893BOu3XMwA1DP3
iHK4gHzfgCl5KBt967Tml+LvNul8gDkjjnk37OwhSTdRNK4gf/R4OsaN7VcnYHCcAaAg7GAhO9L6
W6bKE3usN7yx3+BwHie6KR26MbQg8R3f6b49w2MtuC3ubZXAMcwOTRxscT7xOFRrERe3UzpvyzZ5
67RvbHq3bfeyG58Y96D/Zem0p3xnoFHkQZcGR1uLtT3y2VKiNxetuzWxEMrhyy+JkmvyOmPA31aY
8S6jL68cI/8Y2NmrCwAu7AsTeBZrcSsqQxwnaEk2CR0EJe4nx3Rp8qOjbOPol8NTnJNwdR22hfUI
QTUnH1bypM4dS6iZIH/l77m/hWQVHpSgRtgLjoFoOHsysvnTn0VD/KtGOR/4/a9shl5VxpALVPWx
yNOjlsnJz+2bHNjsyvQXfC7mvNPtBBeIyxXhIRD5xfTlGhnLZFpcA1CJgqIAt1MvFZJnRUZKdf3W
cKwwwbGWT8spa8xjUYnTSOEW/E0B/wI/ezLyqeHEQSmhMlB5uJz8lmxdvSmz/Kf28L2ZxX7IrL05
+y+NAqnrLQlRfHZ/L4vprE2qDpQFGDG1aY/0yzNnkU1JAn0h2D9qgk94H5JKvMgaMHcvroNM0X9R
4PnQYY1ZDzyM+OxNshxF2NbtE60Rbxyna9oBkwOe03vy2/CnkDRnOjivcW1H2iGjz2Mr61PbFp9W
kbzS7ugTlxM4QC1jrRwLMyXGa7g+guWjP53VaFJQxLIdFuh0T3yDqi4eoG09tOyWDMNyToQhv3yH
XEwNp/qMH5/F0vTmcMnjU+398NdtSJlekrQDGIytKiAuEjGileKcCfCiSdTufMaNjdUY3/BdNlWD
76FYoqPVdM2jciSjibWsqYE8Gvmdk43JqrIfMsLeCvpiugIRN2OC0M770OnlZsnjTU5pqU/73yqv
5nt2DCFUpw04o24FnZnwSeXclVWz67pLF1NpS4v2BYjNujH6A7kNUo9V+mdJCTdTjbBEvDammC44
99ATVJU0njFg4A1orkAb+9Fyq3mdjOSjvXibONTAJc3Chb5hOcd9KSFP2Vsbp47ILOTlvh/MFcyU
M52Epzz37ixRPtAotlIy3xJc2cVmcGfxnnExSuQCM+kQ5fug5cMWUA8wbxJCjHbxwXI7BCyMR3N4
g8G+CpIvLCU3TnGfzhcDKZXqnMdhto/oTyjW+pMh0MBrzca7SPd2vIx3A2yCIl1LZEFMAeEQfBtU
1XKlJIEW4c3oWBz2GIeobln7cwQP42cU5GOueAB2yu1KXdFwvGOanVqsZVV1w57L4RZgFhUJ17+K
mp2PKKgxU8Sm2EX2wjXfJA6Ze0Gox/zW1byjA48+noiT2Vq+8hZHH/V/8AMt2PVzxzBiLv03jT5h
PTZUzSwDIzJA4sArL6OrThVkig11vvtRpW+sPDEGL8y19ZgH0NXaT0ZrjQXoc7KMhjYu9g8pa/Iy
+SDCZsSHeDHlt130t2Kkt49rQU+tamKYFi5B5ZtVWOdDN+87r8w/aDrnIp15hZ+FXU1VQaoogdwg
Mo4j/OvBCOEB8S5AYEkvjh4VvclpiqDUeqXz1blZ+SkcRMUtgYeo2cL0J28SNZQlrvEp4UNxqipF
OxxAlLp4CjDHTR5vxF5alN41kTo1PgVqpGyUfeQCM/zwb5vrg+VR7bu5on4yPpS+d5/FZflbAIXB
0mx26E3wtZg8fRi0q2mKqxcwZgnyJ/7Q9NaL0v6OYpUk2cJicR4bC8g/zuPAKaiJYFm3yuap+ebR
MvE9dzQlh6XGI0T+jwQ1a1u+sU0je2ixglfD/ThaCsscWerb/2DvPJYjx7It+yvPetxIgxaDN3HA
4VpTT2BkkHRorb++F6Ky3wuS1WTntK2zwjKtkhEJ+HXginP2XjsW8rZGt1NamtPXSd8RAteLpjP0
xAUDjwq5wSRlg7QWc50mCS6caWNpxbK+JhhIuO9GujNsTIZiEw06dMVqMF6lWmeZyfOmpvEhhOPL
Py8v/L/p0wG1851P5yaL3uLn5k+rzu8/8a9Cg0BJ9S/JlAiCtGAGaYYp/W+vDj/CkiOLmg4BHoIP
RYX/QgkJ5l/4GRXd0iXl7zrEf9UaBOsvRTMNsmQo5YuWaP4jltBU6fjDU6MZhoyBSBQ1btqicKFM
P//1fGbyq/7zf0j/U6Y4MeAkFC+ydCLoJ7067AHT0yBvMnnTXVeKeM5B8qYKChU70fc51tLQHdeq
NSvvKSCMmKitdZMusnx91as5VpHrOyt6ZWs3pYsTvyBiJTzi9LgyKcfOVT1wwqSiWOvHttlZHbMz
6tVtgXRdVle0MMFe2NhKBJpG3q1fPrJosNWmp0FSBa0KAdtjTatHQhGKizd4EqRHPSWNbQfypioO
sXxgez8TAVab+k6K7q5gcDLeGUCew3UbXy+Q0inBzwo6SGvSGmZ/fP3Hf9mR/iNtkmNG8Ns0RpMb
6b9dSn+PKOckvnKF8o31qXjTiTK4HT8RL1WgPWjtNXD6q2psIC4+GT2LK62KrBDc7p7ED21nKMR1
EUCS/3QbX79YjmKaLlmSSh1JnmhUf36xaUrMi1Kp4yXy5TuiLcwzAFD0apgqgxCQXvas5+ptImJn
lk24NyLwH02Jh0uGvJrIoNvvh4Xi2MdRUSSFx4u6BjYGkaLbx9sBsMrRgRb6pZSZC3GxWC7Hu4da
GRaohdayIgkrdMnS/P/PS/UwOe2k6cH6P/sHd89l5T/H8X+sKoIJXz96Cac/+reXkPnJMpmYVFWX
MQfqPM1/ewl18S8LlBklUIsSk6gwc/1dCZXUv3RdUtE/6sDOOLH9UQn9SzMIiwacJsnaBCbT/0kl
dHoo/vtVMklDwqoIAN/USKfSqZh9fGg6KYkTNo3JuexFjBAFgS2ieWk7XZn5fWEu/higf/PmfnxE
/3U1xVAsne6UpVP9/Xg1ggkRrQh5QnRyFbkJ2cHXQ6dMhKd6hy2HagoUkeU/vqZKCIGuM8RsLcTp
nv6YfgkQ97Ez9tGZaBuOn1a27Ot+kVfBXGwzY4EWcBNY0r+wfx88tX9OUf9mWBFcKlQcRVk2vwxr
q7dWk0lxfEZlA+W3NlcUpO5rwdzEAdjO7z+hpH20bTKusknJ/LdjlXGVlWnC/OMz6gblrzAW9bPF
1tUFrkx2pBm9gjzDszyrwlfiKWYpCrbrRSLhtNmb9UEBFUWpj9jMqyND35GemcFDz2n8V/P6ama3
fXHvN0cRB077rqgrLGANaRW+G4c3anXQ/Q3VSM7kAUdynxyGBbZs1Er09nK2Y7Z805SrynfUbXjK
/PmgvA7ZjdpeUJ+CDh+NR11YjDnZLUCazorh5PJJVM8meqWK7MNCBuORn2pRWGAeaPAHEsizhLfi
CACGlLMJ8mRhrBW49tCKM+Ng3Y3Pus8Rrrb7eB08qvfRC1qDSDiO2q9YSHaBDj6JGmh2ZENuq8mb
KT4O5kUzn0kMmg1tM0vzk1y8FCHtK/hHufzWek/1FDw/heC6Fd6R38wRcO7Fg0cgauqw+cc6gnoV
6kmp2cLwQAdgJin3QrAp+7WO1JiIDnCAGzFfI1Kpjmlgy9RwgEcRD3zFwwQVMEdMtFE9x+geETTp
6uJKrn22MtIfnknp3z0ltFAMTZEMVZLl6ed/PCW0c6likAN7pnjMkUOfCAHV4DmwOPBbeoAxzCpQ
tjCpiIoSihug73/jMP/v3wteBpFJR5fYWkmG9ellHIy6jtgxq+fafK6HGoJQN6Xe5Z2Fs1CVne9f
jC9v4fTqMUHy2ivTS/jJME2Tum6ysdTPcYM+GcHhRCHIEfWEW0ge9Q9X+zK50f0BTWlyRd57k3n5
w/B6ndEKjdJD7WInSGxE4ai1cWsAv6g7lLBWcDuUmIa//4iSwX/1wwTOVZFHKCIbS1WHhfTxqlTC
U1ElneCmHLTH2lj6SWveWrUnzuj2YPYLq5G8Sx11RdQtDcPkWc79myBpT78jeiro/aukRp+KNMbR
+/D8/f0Z0xh/uD+LaqBOI1Blo65a2qdvPEDInGDnsC5pvjMaDuQkO9i1uaTfayk4mGaI3yCr02le
id0csjmFLz+fC280LCiEihMVfqZeyOkWbOBwu3IjrYHJrMFFDTPsFT5exB1mW2KE+Y3I1PlzpCsU
aDttiuVKPBPWuiuCWABdMhNehW21JggJ5ci+erle/LW8KZ/i9dX1F968mKPqJMKYcy1Br95Ze/x+
NH5PxF9Hw8AxKamaonxeAK85bIGhiPCr33bk5hGGY9NLzHgFSOBTbe/d2GS3MTnLx3jDQOAx8Yhc
KN0CPVc2K+8Kb0ZLo7jku24TvmUvfA4w2IRjfH+f1pep4ve39t/3OT11f0wV5RU22Nj61oUK7lZF
iIfUYlW62SZbCthcZsU7533lIdqPrndqH6RDuh3WzZwkKUITZWiRtrfzVxb53bZ8JlId9XHgBtkS
A3wWO6R2xL5D9ssYbeHLm/1t7Tucf7B59xOv3mYFa+n20OmbGUtj4626o3Tqz2TW18YsJ9AdnxOA
I58IkUUMMmM8qP1mRB3i7ajqDN6zmD3W9TmFVYW3/SHee7PMVZf5IjzRAzzIkZ1dyl24ENwfxm3a
Ln3+ftmDY86goGkAj/04bhCrrcTzW/MS3Ilr6SCtxkO4rfbJnpL+UrhX76pZcqLGUNI6npDoMwTm
Y4VZ36WMG9Z290TGHMxUiKJVvyq7Y1kukIKRi1tytitmcbkgOcwI3FFb+MU8nWKz7QB9ergwNeJa
Z7j6CnUu+Xa1DTfkFqRPrDuGORf8dZHz0rnxU3ER1iAR7sMn/V7atXvK40cWHgUV9SnkBAo+m8nj
QjlQUy9Wu/I1h/ehyJbUz4UMbOWCQGOrRdA4nyQ2GNN234/i7xPx11Fk12IwlnhEPy1UQ8gehwKP
efF23i64a9bKyr+lg+TESJpslGKCOMsy169swGK0qZOdvmrceJNugkXhWKds1c9lV0VDP5PvoXTH
u2z5/S1Kyud5l+oBdGKTKY30VZn8lI/fNL6Yvhgx5p9icxGgoZegwME4d4GLUxLHCthvILnT1Z8n
VPOu6zxYwWXS21OYrkRrraNqzh9V69as11WFKXRHSp1Ibp9HLcoufuUm2d6zOlvX78PB9xzc88oJ
rGNJkZbE4FeqnNbz9Zjjqpk32S1UT7M8SCAMWXlwOA+I2agGE0sz1wy760hxpTToQGwYyTqEBtCt
M3i2CYGOjhcsYt+F41HDvVcYYDSIM0s5xBmSoVuDku8Q7sdoh/cU2+E0G1eHIISokO4npF6DXVdO
b0nHtUAgFZQJ37j5okZWPA/PJrjilwoemH6Jmk1ISy46tWA8h5eJG6DjmcOk1ZBnUBjKPCLtudSg
Wal8RG5Ghb1owgCifuhBYGCOVDRC4G2wxyAlx2VNl1pDc3jFzIBd1Ngm/dnwp6JHZQZua94Fxo2c
wrjEqml1P2ynPm8uNJVjDHO4yKmb8pP66VX3Ehm+1+iLZ7qkkMv7cOVh/58XnlxN7IsfVo4vV9Nk
qq9gLDkNst//vLkQCUQkZT0qz1fTfEXFq86I+EGcV4CY9nN5+8Pj/bG0AaNG46iqUUuYjocgtaef
/zH/1wHtT00RrxeCeiAiSMXoBGn6i1LatM9f+9jN7MBYpW2rbK9F4WBVJWviWi6hL69LzM0/DPaE
A/8wsbKl4izFQZWtlapKCsfrP28IDr4aEMwhniXTuy87X3PZOCKO0cEfNjFSNDj6CouqkJysSNgH
hXHSdJzfKQB5Y1Djf3iQ5XbY1miWwq7L4DD+aWfJ3IQQRpTHs1d2C3VsbF/tSKsuCtcaJYo7cAbg
USOl/f57mSaVPydGDcWSabAsU1Ok+WPJH0ehD5TaMLNGPDeAQ9FDgxfBjFhRXefJ+/5Sn3ezGoUt
UWKXQuwZA298eryRVqs+VtLmXBc1uBRvXveIgLQR+Z0JFlIBbxNJ6g/rJ1vlL58Qeg1VWeRhzPvm
52JpX8q5Uua5fI6iNf6qJFz56qtFSzPK9hDH1HCJp9i4PqcJ7WuIHOhUZ4q4N8WdZhFBnD1qxY2K
3T2nc3rse9owlyG/G6qXgrA+v7/48barXwJ9o9ZbdstRuonGpTksMZAN8LwFPJTzEEOVpKDEVxP7
IaE5SKB7uDKKZUQ2sopeRTIPhMUG45JEqj4/GXjlvWPa7DR9mYiPIqXTQhX2BUxUopSE94wzxyjj
OML76QmuwdKrPuj4cKwzLmRS3OoBJN4mMg/C1ZWVX3F2pw3zrN+jROp0wgLt1jjF4grDHKJbKX23
sKGX1Va3DiaxZIDWhHghAo5sMaMPs1FApHJvhrcynkr/zAmbJqbHZwoYRWEtq28esL8WN+M+VU5B
cRNzvNXrdSgtfNQK7bAKGSuBhbakjbsN6sYh325eomZStN2AGeUXRmPguc+SxJhqT5Uf2EBjc31B
bBaF4aw6pQOHnWUJPV9b5Sb5LSvOz7px0zY3Pr8VHRhKzgshur1511gupgFZgQ8KcpyD8zRXI5pW
wk2nrb9/qr+s2mzLZGSHpq4gJ2Sa+/gCFUHakbzhqWc/uMYc2NGL5xje6UkqdAw1qPQB6XU/vLVf
dtOaZmi8s1O6jMplP+8VSGTuAGmIynnUXzGUJ2TyZiNiBnJysk1UvFfCXoxmas9iej0p9fqqrL10
IXk7tbgjL4sJperBX7ixsUv6nZzsA7BHkXZCPVdop0F68tAhqLOcegKbxnLdkTBMaUdfDyEOPVg7
ISM7rAvyyCynxRi6RXmo3LKrG+Eq2rp1spDaonaf0I5XFy6G7DkijXdzPbbpDKlBKq776u2auioo
VrJrXj19ITJ24to6tdFuPyrIFQ9++DCx9SA4Ij7BN9bgpwZrDeSzvINGcUVUXx5ixUV2kAab779Z
+XfV/+PkCHGCbg5tHdGk4vfpzIK4G0xLqsjnQFlj6We30G7jlXb05rHdvYN6z3Z43csH1XCkBgo/
EkxaiKBvvJM4rnsC6NyEI2lv7HAmxurL9H/ASWB3vMPfkMCpJCknhzYOPMqGCixchn02rkNj56e7
AxI6KbJF6Eyaqq6mPFJleOtpM0LqAaVCJjj/2BK2lki5C3XDip+s4HkId2Dedcv2ssUQXOgyyv1S
eMmPUrVDwyddN2iyU/3OG27bprVJYZnJw/NVPSk5uHUCjcaFoB+QhirsA0QpmaxGs7w8DMOz2WzJ
XeDAdBYgxYtgL2iK2F59FqdIXRwIzTo1AUSTk6WhZnVgNfoKgtSbSsvmXvMCdQvxKN7s8gYi5TRk
A+fBJlqKLAMlMvhsFnKGp2tNek+EkMRwhjtp28i7QlnIOMvEvRqcy+fOuUpHNJr5iI5b2JFoPrsS
UeDtPRKignahla+YIi1/JzcA6Ot2CrDcpuWx0u6kq7fEBj6T80NRz5+1yLe15iXrtW1TBysf0ayJ
kTXvX0LJweQuwlwtEuQXo+8SvU7CHwBL16h/wWo0EhjyiqsYGHH9tVcuhlGe6yVz5tQIU2+SfO0h
sMfZ1lDXa5rjVRlmif6Sx6+aciOD9YUGstCiRROwZ16Gg4MNE5GP0ruZObvly1ykT3fyi5AjVlsk
+HdFJzwLt43oSK/X0DU5vBQuxk8rQ7mKDWIX+QvWg/ZU7/uRI7Db8pY7LDTxwl8N2LWMRYZhLYNQ
GhGk5OS3dbShrOpCsxjnhHEhcVCuK9HZ5vGiszUgILz11S5A5mG4+hJL6pz5wX+MENc9XTeWm+2j
Z+EIyiAhTPrcz5tVtyRJqjo01FL1FY59/+w/XRHvkvSzLC5Q09vTQEQWWrxVvgnvVeIX7eFUkklw
n/5w5pO+bnANg5eW2iQSb07Qn+pEGXt5koFS+UxapzlvAxLde9ReHBBxdRO24jQSel4xBX1jUNe6
xo1DZtMm1insBIW+91XpthKMLV7rH9aML1tP6oemIStQ9TRL/ZeU/I+9sAWRJhC8pj9D0GqwssoZ
sNA2+Kc7Sj66winCQC6PA9r8tDIB1PYKMxzEc4haEjVXcyf64lEVWw754zORqMcutH6YMyU62Z82
lNQqKVrS6p5Gnh7Cx/VQAbMEQpAEpATV3miLhpOISwpRAQIIGOAEKXuzXpnr0jKV9yHcEp7T8S5m
jqUKn6/MNylwXph+ciJvAazGG0M6X7E59sKjURRQUvaBxpyxGfy3Bn5K9yYlD0a1EeOXtsFfdMzC
u7R9H03XVKhi2cimyTQvhBmdhih0Gs2ePFVU4VFJujwDRN2jaSrhQPfzjJ1UuA7KFfKtHpFTQwot
cRYz9F+8unQe4J0hGZNdzQaeuKGgsWQjckIGZOPnmZUOpauF5EKrmLcuHsa9efKesnfvNnrPH7K5
5mQb+ij8PrpGLrTeefsY3Scv0mOxkVby03AS+Kd27Dw7EKGf0UaZ0YvnV3pd4hKOxnMrLIcUNPu2
Bz+9MJVlnry00a8h2fUy6ANXaHdieKi7lVClM4nuV5AvW+1C3gJCdNxVxZYXfCQRplhLEYyLObog
NFIperlo0SOcQXCGt6a1+Xt7Fm+KRzryySPyawMEDvVOYLoqU+As7mfGY/Dy/YLLQffrw2OYCq6h
qQLy9TSCZZUTJMi8sy85SkHG4zIMt6rqSr0L8IRNJf9eRT8XrGjBzcTc5sFWn6zCKQlsyW9S46XJ
9tTizXEHLYgqoyotyKAh8d4fgcAjdCZthrBXuzrHj8JDntjZvrLZXFMhIFz0UnvzTnLCZC4fvMvw
oMeIGtyJ93RSH9o76d0/p3AjqJtct/mSG1oXO9+FgGJbTzGRj3Cjt96hcY0597hK7/Jn7a5dZC7w
Y0GzowvT/buGnpkHDvSE7uCzb3KsVbN86R8mwPFMfIbDaCz1VV7OSulGP+huvvaf0syOyaKeg416
pxLIwkm+wqO2g+2l7ZSdNidNeZ4sooXuVO51q89YTGzRLeecYITnkAINL1RoK0/UWsSLt/VuRHgV
jN2r+CqvELtS4wltPPjFLlt3e2XZLvVX8nzbeebKL/J9uBlQ1p1SSp83BbrYB96plMSC0YlQtA9r
jRoqOQDpEo2x0L7mxmloV4OCW31caP2WRL+wsvlZAByRRQGJ8hlS1n200x9RQzd8JbvkFvgSv4x8
zq/Sc3RhCXaglxBYzSrd9iP8jHbH5bqlVW1aYWO2uwzTs5U8VMO6o4bJ/P7SLo2FSQYssnPMuP4C
/Hl7impbuu1etbd2J2NNM2cEZ3TmbEoIieZUkIQW2RuODNsDvB+R/7CQ630U70TTNVSH35xF4HJm
/huYhimPCvEZDJLBASXiaWvPcspwo0iuhgJcWUkSPM+1D3KAEut1qTfvKlxM5aLQIm6XQbGo1F0G
q6o6dBxNwnldO/zLxoDXsMgyp+6Y6mYjjwtIt9ihiQhg2qJ9Ryfyh1PE1xKIjsZVkqk2ySpbXOvT
/lbVysQ0vGQ8g2BtZkbHG+4FaPKJUugcPzLWdXSWSpgazTHN5tBYZEfgLzsRSaIVlOiHFfvLgs3t
sGwoOp1E+mufW3mlQnwftFLpLD1YqTXMRS2nw5rR1ujNH9YpWn1fphpdk9kZWBY1F0oDn6oRmLqV
NpLy8dw7ybJYN/t+293J89C15t1xYrcXsxEdtL+GoplHdinPJUrEt/JRvQEBbx6pkoftMYygsTqm
wHmEk7AbEGYCOipYoIU1f423gziztWdEpYTJgBCIDYJoHWqZFc/2UTbmSX0A997BfyE4uXaacA5c
pORYVs/EY/g+veiH4bFpl0p4c1X3CCoxXZGfcsw38iMu9FWyrefjGiLbwjpHC2Feb4aj6kQLaqv3
/L4D0/sdzvFtvic0gHlJISZ2VoR7goFojMHPnHLLy/UQEKa1G2sIcTsAPU3oqMc+tKn4qgRxJ3NP
of01F4yTxJKDf5rYIc3ujsLtNDfuxCO3f33K2Ibfikf6a+KD8i4wR8Yb6sQG4S+P44gscsaBiDlG
Pypn3QEYbMMMcsct+1tXnbHeOrI7vpfQO62ZcJu+WKGdV6ASZ9Ftx3sHy/eNgZ6mmuW41h/8M77o
4Ca74SgkrPNTjH30rQVug0L41TpCzlElW8CniXr3BUo7/GmiDOiNNe9kZ+yKQ/BA2WRt7pu1tdTP
4RsUvE23LrfxjfZrWMu76MVSKBzPDJJbpn8K/Tq8RcQuE64E7p7OkbTR0LRr9qgTEHWqvI1Z7XGk
C26UreN2OfTbvj01NSlSO1I5IHE2uiMoDojUwGTSYXpwYmFhVQuLvK5mORILDwzFsKlikAumP1Gw
1oFOhr+VeSFPyyy6t9LZpCwQZvp8qI95s5NB1TeuPJxldRdVtq/bOO2FdAunGLGvUINn1nZWcJdf
1xAsjR/quv/mnaVTgQhJkWUD+venxorZQKbw+no8j2OSHwQFx0ibSP3Ma3t1XtTa8I/nCEtGUUaL
RKVXwsv7cXsZZlASu06Izh4FZRufOzNmWawzMXodTEH/qUg8FYE/VAAo7rDnkEVg67DWJyXon0Vi
K8yVtkGHfg4JD3fGIXnR5LQ5KkaExaH+JWIjCwZOSRBV5hbCB8PvU2TjKUuqznJVJzK1p4pW/SAs
6jbwbYDdtUus36/vt06fvwZGnmrQVF0XYW/L8qfqetETBFuHSXDOR4uko7LhMdX12uGwY4+d3Ky+
v5z0uZY7Xc8kXVxjAdEk8hc/jkuUWwRHV3FwNoMRyEUxbPvQM92o8isnCMZfOOCL+RAqaJzNkUYL
IV4upeGUiLO43LQlZ0Y+Dy6nUPWWuiU0lPVyYwuh6Ic1zvoyMkgppd8BnxAfOJt8GpkqEQgCLhWI
J09YyQRU+NAJb4QDIV4Xb2Gu4eyc6Jf6l+s6e1PumeppigZPcWRDwmG/UgauHh7VzE3YgAE2QgDR
7IEsKoErBKB1HbYkmufIlH7IZ/SUS6OiiF9a54RAPWmD61wrNuzyitgOMWUMNJxctPXtONegRfnx
SsKPULKJcGl9Wh37a6dIdqlM8fYkeGfoHGSmBMWcmgAbEdKEirkCgPqFVJ4TFq3CmMGlZJagktHi
q6GJwnaJvRzr0X3N7IfGCuRpaPvk5LAJ1Oy8+2GIf4te/nxJkBWaADxo6/AXWINPc0Ckg5iI9Bik
c15uUeFGjoK9zI59Fspc6JHVZ/pzm7J+5hG7q0Q8QHt8D60oW9EUOX7/aH5+Y3VJUzTWdZNHG5W2
+GlPw1HY13ll04ssBxJdnPigql278IJfktywa70llWkZdr31w1Qx/Xc/DgLXVU3qhTRwkXh/mimw
AieWjgvk0lqCW0uYtfOeUMRA92aJHMgUsxBaf/9Rvz7atK4kxHkilQREw587WKpUV5JSJJeQmOx5
aWygaeOTLNjNh0nk/uOLTS+SyhtkUeyWPk28/bUnIVPTGNcQGiaIZ7id5hvJ4LdDHPy0M/28OeM/
TxEBaQPbwWlZ+VS6UQpFpLh97S7eGFFySwnFEmVaNt9/pN+LxafvDAIAbDKeE2Sxv+Vtf9RhQlXp
K6nQ24u5o+hG6XXW35Cz0+k4cXj92fTZJofeYAmKUaucqzjX2O8gaE1vyXAhPin0z4J1yPtNrpE9
ugBibWsxqUxzUivJ1AJ11xV7pbyBBoU1VqoWPVxfdVlFDiF8mrchwtfgoGhtrgT+qNhUl5ZHoD0t
akd65zhJ17pnq1TbIHqDm+RGujN6HHVzXM35nr0XP4/vIjyAGYlVcwks2gQutZuajGFnjPeZMoeh
0if70HAxk3GIH6825qgW6U3hFsr8aizCTZ0sRW8RdYt2ly6aHwb5y0rBGsH/FMTHaMFQ6n1cKVRR
SPwgFpuLGI22pbcHenyz0YLG1tblA2a7AzyCn2akacb5+MXqFqB1icdoelh/b/7/+GJTw+9SACyA
+zU8Xp3fO0OC0xoKBNqutlIdqHmUhFoC/4T6Oi9IH/jHH9vgWKVMcn7E/ERLf/zYInRgrJN9eokF
9S4OiK8sVd+zwyIt5nVIqFGYvTcGsLLvH+mvUwJTMHpMmQ0Z4mtR+XjZCp9SGbR5eRn0slrX5kJA
i6f5mp1IMIK/v9YX9Sc1RfYA2GN0uFcGOrOPFxNqsfEAAXKxzrwUorSscDjREnj3uyNpIDmrLTFj
o0ULKc6zHzaC/+bqKE8n5AYqQI6un3kb5CXJmBeH8iKkokXPYiTe9bpTGq1wtCDYDVtC0kKagNc7
OnMP33/0r8NsWWgPFRkHEGgR6dPMK6tBfm2hpl4qEhGKSuZcI1rMF40+663qx3nqy9PM1SiLqSjq
kZx/LmRb+FuR+GnVBWlFvaSQ1dWrXsBh2Mj6nSKT+C2n+UCDOTJ/eJy+aEGRgPMp+Yop5KJKUeSP
X7HPpzGEnA5YkgyI3ErxxkcPnTaXphY2aQlfs5VpSfc1ASgWC4KNQtSckz+tW1ckmHksuqC6YOup
+qWiz/791/B7nD+855T3TVVhtaexr/C6fbw9glAExLhX8TwUtWlf4Sj4bUFwR5ZXMxmgETpymkhK
QCvTinpm5ppDdOHf14FMs0tNVGBkTTZPdLZ7uXKWieeYlwmKtzz84Va/PDHIVS025xKLNaijz3dK
8nCn96meX2A95gj06JhYOTYrT45++QWKsu9H5ssCOmmydfoeaC4wNcmf5gGsspWUXo3sMhi9gqQc
3Qrk/PiHd1D7Ms/KpoqEhroNjQCUuJ8m904rlayS4+BSIFYjCd6SHxUA9ZU/rnwilra6ilrtOow0
gdUi3+jalJwgxCDwG/3giVfrmHlW5Hoj8p7e0NYE8Xb7nMzCTSRRU9DHB9UknCEtQ/1g+WT5NWMj
uaP8i0hVDhXei3X1hRW3QbWUorAc93sc/lS7U0u1Y4jShoCVM6rVyVDtZWfomE6o1HwB40jSgyFW
p4bqKN7w9jRO/EHZOiMrGAiUPBpFPezr4Ift6deTE0OGDBF/DMsTi9Onb6YKoBTBUwsvY52QnY0f
zW7FInOMWMoIh6TkF4S1t26a6MhkfoP5p5vVovUm1uIukr250qvtPXkY9lhSByhlq3RVpME/LF/y
50o8xiJkSDJyGvZhJof7j29WIafXxjLT4KJ1QrBQulY5SDUweGBpMhHCPE6Nl6EmALFBgxzpad1g
5PN5oNU6s0sKAcdr+kiyAuxZK9gmQE1Wkdosgriqtqpw3cDQkpffP/Rftho8gjgBrGnZxRSgf9qC
k9JUCr7WtZOiy1ooPBRbemtkLSJdN2FgzuIJvPzPr8kEKbHfwN7JJPlxnDoZBotstuVZDutfY1y9
Efh3H3vRClQPiyB9L0H03e+vKf32UH2c99jvc7FJS2dNM8rHq0aKUsrA9PtzGhB7REDIxbAanDl3
RIRfywZO9IOW7PAh1cUa/6fso80MZozKBLy2u6KYw3ObXfHzDIkt4skIzMpROKlV8AWA/s6uuJ5z
+YX4tSZ90Xtc5sqmpOCH90duD60M305dgrcdkrPc71vUPXm09IZjHTvGQEgYZ00OQndVXNhtfptI
L10xr2jfNdpKtVzLf0f2G/tUBonCoaKeqLd6tjTvU93p0gdF2XQYbaQZKqnqqJnzBmRGh+CHNqk+
J/XRgmzT9O9CfgY4N0sKJ+1XkbFT9YNR3nrU7/R7NVbnZnS4csPlGah1m0HFsMueSux+yJ3BnAmP
zLo0vAIiKQwX0i6vU0JyLcFO4CMhQ8Fa/cng+XUVsDiAmhhlKLuzR/s0X8bwmoZGl5khFQXlRE9x
0wv2V2S1WddGPzyazME8Bp8fk+lNsFgNLK786TEJtCQRg0Ltzo3qdvIJlL8HdwVIdywWtlbNtZhC
gfZgmM9WvvP4EjPv4tcPfrOulEdFfZPUt76jxJUfr/lbLOzg7hfjXI3ux2aB5q3JNp5ID+ZWMm8H
mFBqeH+FJFjDPrI83Q1okwHLqD06GogqWjQjXbTymnPn72BwX82HhhisIX+VIZSPCvULvqGqwSWs
Ay4i50bq7y2PeD8QGrh5OvCUQ0pdnUpKX9Xk7gDY6lJ7sLspSKUD46F2FOUoLEc12cvII+ilWRl+
Buhj9UBNUoSyTf+vIYdeUN4k7TUQ8lkqHa2HnsNUie9LQMifUi24PhRZsmi59YF6dslPZSxMnSdS
X71DFTMTg2EmVqwmROQk7aP2hHWASJ8RUuBdi1gpxqB7AkgQRq8qzeNIJkupX5nwc63rjXU9BeVj
pp9FFDP+Q4Z2R9+ACEUMRAN2uE3Cs8fNqNbKyhZN/oh8ChkzycoK6gme2GYBPMREl04luliZ8my8
y1jzbBJULMumzkIfrbmV36VLDwwEE6aKuCvayjgVVHBahJLOm/wknOgKti/KpidaDzXuIkvBnhGI
As2RYJpZRb0G9ZrsAFyfFknRicyXTr4TLFJt5vSCEt9pO6eJ5ldYo76jNwvg5oTBWpyNvXWAjLF7
sipKkivZWBWDG+Itn9x4A8QzYRv+/tf9cKhLROj446r+XiT3LpQfm+yxp4+LCrfzHeOuex0Nh3Ze
Q8SpZ9OgLeUbK1qDYUjl9bV+uJqreHwiqnrkyTQxr0D3/d2rbnxyJ2CdAGJzr9Yia+aAf81+gx6e
qZBfabsthUuEMipaTUGz8jqKEQ5sk2Ye5nty0kGEv0RTP7mfRRXAspPKzQv5ayud2vji9ZeQZmOl
zTGLmOVKZ0XPotvU36XeXpEWRI/5yZqYbZLPomYN/aEgrlHDXbJEHZmOBwkmkuQAZUu089DdY+RT
2lug7cmqyQ6DuSDiOQ9uyghr4Flqjg2Nf+9e5vUgkV6z5gQCIWRPtKWcQgmx4TkVa52GZPZDoUmd
VvtPE4mBCo4znggsEePrx/WmTbOaGMuhPY80AGExGXFYE3NXD+4giReYSN1qLPTuoNaFCrEOznEv
w38iRGLhi1RRikamLgwIjBcBxVwRsf01WoUsPj1Bx5CQD0g2ndXeEN5yU3tT/1bO5rEhon6YhGAp
Yi1IJv2i6K9UYNpcdIHj44UEVGJr/r1VK/CKjKRALdviOzFhA9d2EOvoPcdsEbVIs35Yg79sfdkT
4TiczoEE+2EK/DgkQk60leQL/4u9M9uNHFm386scnGvzgPMA2AacHHJUSqlZuiEkVYlkcp6Hp/fH
6sbenamC0mXAdwYatbt6VymSzGAw4v/X+lZyJ/tif6OHnVMqmUNycLfAiM/LuMPMYgbvQ1sDNhCD
9tLp+8t3wgeY/YGz93E+fc8f8B81Dq0F6ESqYnLH4U3dBcUN1YDRKxr1M6qRDjZNC6WvojhcjUNP
nNL0A9M4PaeCif79vZi//ZPZMX8S1aJLInJARfRz+kn6KQlhv3Xp3ZSILwDleXePnLhytrpLXd5r
Fuv69yN+3Z7OQ+oQdJDwaxz/zg7gwIgSQDwqpc+6bxwzz8DSxMaHUljmTaoGGCdaea1XgGXNvIbX
qFbX1SDfK7wMN6UJ5bnW04dArvhr5lixBco6G6jkwpJ/GpBWbNzPw4W7dAYIhZ+g4DIAKaKw6UeT
dr6ljiY/ikewucjgmB+EWoXLbgDF1vtt50h91LhF0k0LOeC4pKPWPVppcNMgsQhoN7ZZAkw9sKTl
KIrtUm7VhVbWuR23geTNYC5Py3JraRqzByY9Isaom3pZS4W+GnNUV2EYfYwkiexGKV32oyxeuDr1
yxxQSeFjkRA1FRuHcbbVqMdi8HN1iu9kTBWL3qzvR/G4uvCtf9nPcAf/OcjZt+4HwOjl2EdIU4s0
OiayLSOJvLpfv6gmjj8DRJ+uJzOXW49cvbaey/Y6g4fvHQ2x8hJO3FJPZJqJP6jvkHzRdbJFpAzO
dATxU6Dy9Qe8SymIULT75qpQA2wJhWB4lsO3q1zayn99iudiukwVC9wM6vGzp7iITD3Uwkm41RuE
TbkRTgDVYEWRP9Svw4JDi86+oA122jCXd4OgwlZrEoUV9OaFr/BXCf/0OZ47FzpiybmFwSn19DmG
FemPHJOE27ZMllqjdMuy4S4Kk7rONRmTglyMJKnnthprtjxnTlpRwyYBn4QbaDN1M6XTcjQuCRl/
+8GkGfEA6EFUgFScfjAwadkxqSrhtoR7YzdBf6tM5Zr9QQJgqcf8mzUvXes7A9Rm7IMCiZWwyI0R
lVQHQsoGGX+Xp8Pzhen45YxM24WjMU8y3xuH+bOzX9V2EYTrIriDKEgCFudZXSHNIjH7LezwNUEG
FWlhZmAPpA7ZKn/K1utC32qa5B6F7ZDvFLqkqpgJ5Ak0KXsF/RPA/OiVYybaA76IXx/4/+ey/6ek
ce+/46p8vOX/cfe/bv9JfPr1d/4GqpCmrosY75hjvCwNnZf530AV/h9UtEBkDTreWMUY59/h7OyF
5ncPU5Jqzrxp+jucndx2Sn2UxiSFvgc0oT/CPZ31V4EXYy/BMSfOa8c/3vBBPJhFaZXd1uhU17f2
ca48EAfaB7R4e7JuXKLTnlog09sm283hwP+4Rzd/Pfj/JI78Ku7+ez3497hn81oM1bqR67zbdjzu
7SaR7igg7rPgQQrNlVjK9rXWVG9+Ujg6i2NtDCsj35Ah3Kq3ZbMCYW+LgDz06aeIjqpNMpQRhZ3r
1z0Cx141VwanGrjRbWwTv7FtVTBPw/v3n13+tf353Yc/W1Cpg3TpMQi7bRytB/HnUXtPolfcQOpI
Az570VDeFh+Z9AncqvuQ9FUYOAACxeO4sCgejjewo20j2QuoW/ndnIeVT6tJ3kny7qoRNnRbid+K
LWwfqScrm85f9AjlaxJNN/lr+RmTCEepJVwT37XKrjKsTAt0lp7olB4WgZWPDLhASN+6g8NmeqHt
6BEvAjdwTSeyARI4sZtdC4t3YwGK3kWxFO6OO3m0G9XN/SfaXbYhe3JyL/f7gWiGcu2D0ir2SfKQ
DZtUdA3lIS4JvRPdPnmyBuIVa0wNWYIXyUFsXnfXYkEcBJYcZ0w2ryCM801cLjQEYXgdbsmvN+qV
DtmSMzN51bXoYcBvUCCyDyf/qlQO8XhdJg4SRkNfJdU9A+LoaSqJ/qZuF5DIqo1a7vp0rzaPZbYh
aVjRaAWsdFJ31NXQ3fBKNgO4+ktIMEr3Q89HR567casUqSz/sD3TxtuwJ85yPk8taE+qbvEOteWh
VnBM3IbTlXaVaKjGUtVNLEe7JQyBg0HhDoXdPJJHpNdYnUeHbR/1Uf6RNjknYY7wJZWI6KXX9QV1
VVCRH+IHWhlAl4CuF7o5oJ3AsQe4kexcMH+3g2H7frMooJt8EGprvqth8pIta25sDXh8WPV30fMg
N/AUpKdeR50X7Gt/Odb3hI2CwMkWMQ5mH9xxzNcuYKZwpHybIu4cozedYCuKUssEFOgmDt3BcARt
cQQ/YKA1XynGlnBd5XHiF8sloyN1Rm0djY8talwl3utkkVJj67zSk70OcbDiYtd7sFbyBo2Jp3mi
a7GTZHe7jN+z6EJH48xf8ffyoBJjerosDSTwhY1ptVvhLrnxN0jJUS8re4TIm2w/7LNNdiXdpBcE
m2e1rH+PdraxJGIG32zMaNmufSz31c1wl7+i1lnScd9Xe8Tpd5lbXZn7/P92xLPDrjwaydSHZruV
rsWNv9EfpzU+9WvEyjvzWtsQCLTTV/KTuVfuv1+0JPHXueXLqsU9PTtNdknfSoOktVvlmippw9fL
/MKo8GTto82w1jcwYMhxxun3OG6kdbnS3cmLVzwCG1SFG/6bVznKut5kO+tD8Shr3DTXhRdtZ9re
L01CvQr9q8aCo78QIoceVOCg5gcYS8UrkHH3oRmcfQcxCSINXHo3lB3qfXSo5SvKdLi3Mrs/RBSh
4Ja3i3JEJWofXcnVF4TCdqK92+fewUDiEBMAv6ZLqD0XO8p8VKOIGOgOIseskvPpEk+rRFb43uq3
fr1LQHQhsywX4+dIAB+X/Yh/avyci1LQBNn/fuo5qSyLdJkeRILGFnNy+Ft5W+6t7X29VNJZT65J
ZBza8VWzQhTaJYv2GSzseAPew/dS5FKa3TLkmgGuyUNje+0SbGk6BPhhZgSUwXE1pXTdYF/yTHlZ
ppu2/Gmx+ubFp/Uc1x9J8dIoj3L2GRC3ZwDUXw0fMsgU4SUWbLCgkuoclwDqi2AF5qL6Kb4fr5R1
9FkDN0ic6iN4n156tFpHB3V3+j7ciIfHiA19vh3i1w4TUErJ3Bb0Ff9C3asi4ThZifr8LwhJmBD1
JxLt6SPajy6pOKvyUSkPljq/RxR04gtrVW/HLUaD/omy4q14SNbhPT5BN15EXsgjORMrWrviIWqc
H7i+HN2LneDauuHuS7AbQs9qbOAxHV1S2YEzgQ+vWStO4sVLuF5X5FosVHvy5EM/LsBAuOiI3XiP
AVC0i13nDZ51LX6GN9vAOS4oGzp8UYue4Y+2sU6eS9e6bh91XMDAdOjBLVS3v+KltzZc36M1seES
izXQfHvEAhc5vLnDRfE0Xkv74LWOl411CBTW5Mea5yC4z+gd5AksZJ2a8Lv409qWt8VL9cIkQHZZ
xq56XFY4EOuVadl4Q8BF09hdEHD0KRKh5UYPyVYXBM/s1ma2bO61KrDDa6kckXijMOav8gOwSeNO
kG5BSZsEKR5ERN+8Sm8101NuxbVwqN6Oe+1QPkuH8drcCYjHU1fZyW5px/boNIujMy3udTtY5bfC
s+Fpu/lmCjYom81rs7b400evtDMnQwEdXxE/vngBMeS197rXLCGcrUrvZbA/Btf0xl3844iB/KV5
i26gz9y1z11lD1wS5/2beIPzd/5p6kLaTBveWU5IWXyhvsUKsHznmNlh6aC5qXtXesdQkTmiG+sL
Vd92WEQKtEe8+GkKqMCU0KqNt8y7gXdw5MLNF5leC8vLPLIxqUr/OOJzeUakjcPc1DFW550tZRM4
/oXu1XfFFSK0boSytsBGvsx3PIn4F3cUnYuQMupOc4U9BXDhMX81vGaHP2dobZD//Wdfoo9dj0x8
+UroljWd68GOFG+wPNkEGW3Hr6obrNSN4h3ZLelr6Ul6Ulaq26xVRFPLpF5LXrsnsXBf7vVN+ihs
p5v+0H3IGji1VQ1UrnR4IuuRgFVPJtoWoPsHAn64gfps3hXyBVWZ0nSCZB2J6DnIMXIia2fGW1Sh
fevUw0FTVlW9RSuPbZeMg1KuFw1uMrDwWJ/H/TC603KQ3H7YFE/ZXbyl1bmrQQ8Uj7L0UhjvVvyq
C0/GczDFLzWJ1GVDD0jEG58v6vtg/BSOeJTc40NySIbmHknNOwGabhPYKEAxabNSAhe+GnAovFsh
8jDTHcdZ1NrjnP8hPHf33Y311CWzt6ks59TFnYGLu8C6QZ4bF8MXHyOlB1f3YtzKN7NLIKW8DQyK
BpD/0bwFL81td6AD0t8kfbMk8w0LMc67wgkl9oSy28LYTxrbj14D6gQZ+ahs84sF7LU8elCrdRiv
k8yJ2EJVtxnQ/ebO/Nn8UPUFu2by6eJu1+6ba/VFh52wasdnVcAr2oQ0AOS1VM2kOKaEsRjfoui6
AxPerS15lQSeepv/OPrbLltRAS/uzEexe4/rH6O0Fp7Tx+ZZPYjMOCxOZV6ze9voZEG9yy1qVMIc
Fz2POPkgBRrs7nHCuZN5ET0mlMgAsxe4IYxu2BVshQM9uLLqH4plQztSCwdIO2TcciYGUaBzc0rc
zZPqGFdajyJ8EbFss8hqdhktdWS/kpf5W6W5KSWvUK5bAsxFt9qye6bvpu/UVXxd3vkerZrwUYM2
X+HitVMSCka7GB1yDZqCrZ479uj+SZ5zgsBVu60YexlZ9ao7ENSXMsMwJr7wduPS/J3qWAf/I/gB
KAF3WfhYZDdj+qJjhAhhGI1ACdad6kEDwtfILrMPliIpCxB0WCDwZ/8kJiKsl5p0O1kHrdka0LL6
+Ts9fnZ0rm7kXXOgXypjUqve6M0m/i5V30H/ooiHFI+ln7OdVD2AvbcLPApWv8JwhUMwLRzQOn7u
aNIW9MKQvEuoK3UqSa2OEW/2dD2mQ00YwI/Iv+e1abCBaTzhenxkbTzQfK556oWt0u41MicOqhvd
xm/adfGs5K/JM6Xt/Cm6y6+VBx8xlNQ8HgE3rmtnuJVeb1iT3MYuHiIEaW6BAVQLEztEPZmvstgF
YYW/mSLgWDuqtTJJ0sjpxRIhMkpP7TFDui3hg+xscT3y1ltObnxTzWmSq/E9yA/yHd2XtCO4gONJ
n923dyE/rVmY4K9wTd5gwy4mm6BoTh1DaHO4HA79B31AA1MsWvDI7ZI1EdaV3XpMyPgDdyiRtbb6
ZNzjDrpJgBItc58EDRqai/iueTWJAhY9wkmtYmuo91WxjVQbbj4pN6T+1qvjigSQd0InkgeDt/O2
vcsOyU9ynoYrZjjOcoz7/Ev+Hn2CKiRFeYGhTX8Id/GTv4dCKSiEm5GnsSLHd/pRPs3WF1Jwinlj
g8MEmTny23KGeCwqT7zla8agKov2f4tGszzmftxtI+z3C4HFSGwhb5jHg/BMiOMD6T68AeKf+tGx
WpqT+2N9JeCr90lgoslYP8rD7AkuvB5HTNhlLiw3UeyXRSWQufQilW/U+dy+Ta8SdXQ5TlvSc0+C
4pB//tp+/z8oj+3fuij7zP/7/KM/8mKsIgwe//P0t/Vfvw9+5s5b83byG5fYmGY8tD+r8fZn3Sb8
1b9wl/Of/D/9P//j56+fcj8WP//Hf37kbdbMPy2I8uykyDXjcL4rjCU/ou5n/eWv/FUXMyiLgT+n
9gS5B1W99q+6GBh0ylq4QNCfQA5CBvmvupjxXxhlqIzyC7pQGV37v+pigvhflNHQI1iYVPiLmGus
P0ENn/YDKIoZlsoo4KvQR5qWelYXjsZhjPS6EYE+3AIhzWPkzyIJVAs4udQxqiraStYFw9Npo4Mx
aaeh6FFkCWkWF3hWX/KtIaTREohOUyJzkcjlYAcqNxfai8Zvh0Fsj60HnQ+ywdNDtkRYgkLGg+ho
JqUKSGaKv6rpm1M5wtUcveTxU5zQnbBrmsr0DCw7KghpceDYjcG6fOBMIxgbPdkXguNjRGrshpc3
axr6b8x0MjFITsl+sKXDaqfYiyX+cTkqmTtpT9EDqkXfbVGVImbQeVWEnFDs41v8Q3mjeqchjxdc
USbtyTtSlfgYP7AFN+A9eEtzStVlJ5q2hrXLgruJcJChd+cXaewa3SqenD8TW//1ncw2AUIkQUBr
8tnpua8i1Mcd86CUJ3zN8QTm0Qq2x2N3G88aF20KBhti/uEfz8pvCqS/+45U2r+SxeDoZM+GTbJC
G/OAYUmzJ94JaeIis+riQp3lF4js3zWBv67OwF1HXw0RPT3f06nQ1fI4lKo/OaGx7iqnNBw1W4b1
VW8hy+rIxV4UMq/V6i3NEFztJe06RWZZQAhh+o/2xDZiUalr6Z6TkTncVNZTzCsiE68NeSMZ26i6
jqDr95O/HvqXUXmY+WxG9xJgiY3fu+zC8/Pby5ntFiq3jhb6eeu2GkNjSI2jCO4Epc91TlESOYEX
Brt+FNlBcow/zkUCxLvd4Aw5nMv+5qjxW2ayuMpNFDHXqeiF5TaZ3rToUwjXXak6CdaIqn7QsZ1W
tUvyPL2VsHWM495SHbw7ixgFTR8f9BabLobdS5640y74X1+TSSOetZBJKJ3344N68oc+RoaedLhE
lHLyooEmcmz6xwUdXp4WsCffT8AzHeBfY1qQPZDeovkH5Hc6NRRtSsNMJkMmUKnSRG9JFPv7UFN3
vVYgZiop/kVxu8pn3FlbKOHSREnz/WeYJ/nZ7JxDN3WsdTOf9HyhAsxXGFWmDyC1OSpSKFfI1U6H
7KMfG/GC5uF3YyF4QNj8yxV0XnkkfrAVs5oFxIz80SGXAcqc4Zk+NPCiB3/x/ZXNN+/8yiyLVx8S
D1mUzsV6Y6EQjEyaMyxzZZcfS0695Ovi5tIoViXVY2wY9jGGiXM0Lzzyv1lYeH/OgvEZav+FKTYg
l4tn76wzHKlt9WpzXI4dkUvfX99vRuHFPgsS8bZKBJeeTh61FWXStHPWlSao0HmWAToJZbwwP858
Gr/mKAoNnLroTyTsC/PH+EcXKyaeO1NacQa8Jq454udK0GUpwHdYZRoTh+J1JtBQFga2iULTX1ik
v+wRTBp9jApAkZc1683p8JPVI/rXoVFF6cRXJb6VjTU44kjz36zHcRNokcMMvjDqbxYDJEE00mkC
Mur5zsRKCPMi52hy8myIl6EsTXZtHV2Rmr/fUeM5+pekpb8dcQ7ApR2NGOjcfxhLZRz0QzFhLEIb
oko9i3joczycUgkJHAzr6WgFF77c3zyQv7qjKD5mwuK5Lqzw07xuumF0Uulaq6isBjptps7KP0fz
Ej7yt2PNTiq2jzyMc4/2n/PIV/tQiGPG8gvOCmMkwDOkSUXk45zMJV14BH83GiOJKMphSCHwPhut
iZIgYYI4cfvQjfSKVILcbXnsKGZxJPrzJxGLHDs9nX9YSE8HU8RgoOsgsdJEfW/LgwB9K4E18v0o
Xy8Jr5Ih4VI1VOz61tmWsg2mnsQ1RuGwpqL9fe26+H3EEQcbJLrwZvqydtJJh0qHvwG8rMrb6fSK
otJS2p68TtyOvP76owkYrA2oScYi6Ewg7JU0resYva8eXoBrSfN+6GTdnpUi5NXIgK/mhfvsVBCO
Y9EqPQqnwIw+CP58qI8pkmG1J6gx7+1YLJ10pIoV9qnXBXXlVFP9UEbqpYfjyxPJ50CdhgeHVAJ2
pmffqj8Eelb3FRrGqfkh83S4BZ240YfOIZdUjITpktfyt5fOdpSNAJ7HORnq9LYfS8z2QwchTolb
Ep2RxPSldUAL2S/IasIAGsmHqM2BMWvEBLeW+pl1ltuUY3zh+z/TLLDq816ZkeWzKQLXsHX2chEF
fNKGEXE0i6fWjdKmWQSysBGPpfBYmtr1GMCZSdBEkdRIb2voBYr05oZQ0r2gduGFTeeXlwAHTg6J
6HRw0bEen70E6O630SSBKxpnLWKMY47V2C5Jty/7CloSBom0CD+/f97U+c12OhERZ85IbwBsypyr
c/ptyIE+4I2aOUGg7dv0s+OAEATPefGTZ4YyGUJgCoEUPMij08H8PmLVUOO9WL8m3WPbrmXhNaT/
hxJeLRaHaO499qsAwEgaE2W/JCMk1n7KqkNxVqWRgh45pHzlFvI6Dx6P40sXfqbmoY+vhvr6+0vD
Yvmba5sXElTBMptn7WymTYIuHYeCO3qsVqq4ETh9GhoIjpu0D7yqfikzmoJ4vMb7PNn6s4XjniI6
ya4puYWltq96WIw9guWDSmU9ap5RjzfGs1msMo61+ZLE79HyynKp4aSZWYkFcNVZy21j19Vvgt6t
mnVe44X0/OM6UXbM7Kw9CMEPObnq5K1SvJFmS3vzZYhXCrIIHSb4QZEoxznK8/CSyF7bPHXhXZLs
MVVqoC05Q2kUyLTweYieOwIUhM8gvEP8ptBXAfGFPYSOlu+Ot6Nkk3cs9qsMpfyo3TTVFj+hVD7k
1kqj/ZTd9x9HhNnRbeYTcbuME9s/OvKDES1gCIfTnu14EnIdxGm5VuFQoOeYrSnbIjiYUH0zWlQU
NPsHw78rW9s0dka3ZPsiEPrDVpQSeWmgN6cEt+pe6tIddPAPC6tBteAgatlpEFjba1EmpZHyJQK9
RSoAk98fxw9dugn92Iua9dS9p+H7kLmjAcvrSoQtXHkGsMuc0i9+p4WpvIn6VbnGVSqbHMaIidui
75E05AxryLKZeWFD+nXB5PSE0RXDNpJqjrynz4vJ2ylFwcmGNFfMhSRRMq6CoxsI6VN3TPDis65f
eCf+7hHV2f9CwJp1uedG3tiX8qpCNujI/AtE1k4lyxsM7YXH5VdV6HwpYGdG8J/Im0kSz5aCMhq0
chSM0em76xnzhjxKPigkAeGF/0CDY4qvRXU/treD+gPjTV3CXqN3SbaqLK5hqqAjwfqiY1zsHOIa
hGLVRK5mLXtpacjw9WtHN5+Prexlrdt1z+FBiRf+rbBNwQfRxHfDA4cWFfYR20D6UcEG7q+8CHUv
3DZXjeYQ0Y5RZsIdv6TVuy/vZJqgia3TM4icFI3QgZICQbyltAz2XbIr2lUKNDBdrOkIYjpLPrrm
3ozuMurG4+fkgUrIaDi2xDs4PPQkxC9GaCV9lICBeyqmj4bEFH9bU3LuIKntoxpkIVycZ4Jqi3Al
Sy5IpKG7oyJgGoTJwgpftji8+yuFpmrGI7II4Team7p+wRbUHPzpKU8eUnUA8w8DVXo14bU0ab9p
pGnRIfzRhTekZ2pxraCabvTMqcqbLt3k7cqYJU0/vv/Gv+y1ODPCOqDGwRI5/+/pVG7yJjHKEi1Y
rx9nP3r3oVV0agVN3U4+nKA/Hw3sCMQ0Czcu9YDT0WQ9U4Ea9KOTIYY9qlTx+pIui1H7mEvM44XR
vp7oKPlSiyIbU0QWCd/gdLgqrgVFCcbRmUzErWPaZU6gGBWAyvhKbZl5emwMnlnGtl9Ld1alahde
P/PdO3ua2Cazl0U1zf39VRb5x5HyaBR52MZc7zBZvM6T6OhkslVfeGp/Nwr+DurLbJbZMp9fplhP
ZmxCM9Zy80fUYyBLre7SIfw3E4Ufrsh4tSmJg5o6vZdyYnWKWgecoAzNS6bKsNsOQ2Qj+QEhK9Ml
q8bXjdA8FsUiWAIahY2zbdmxzK207RDvVLleEoC0sUTKaD7ii0bLHD/TeI2bhCX92fzE7IjnAZqL
TtV/dhOfXqRZ+FOpDV2HV7V/AeiHEsi8kqf3so6EC5Pz/ODBUAyDtZJNCSEKX/hg3ZAFep9T1pYs
QjsmOn0mWKTSelBCCun+piN32FCi0fv+Es/fXXNXwPyFxALHA6Hs7BIlYVLkgeBi5+iz0pYpTMtU
QmFhZBpK9N4RJywE3w/55TmksoH6GAQX/h+do//ZBFVCUWrNzqCwrhX6phWqK7GLHANe4tgKMThO
qFCgRpZtWyKFhWb4/fjnU5fhwbDp+EsJ0ph5S6ffapQIQS7E4MaspKTMOmpoCNg2VSO1hmaybr8f
7XzmzqMBYMMBItHt0c83B5SXdD8R0GqIw3Xd0xvFs4MXVEIl1Bih15rma5N9fj/mly8VNCYPCsSN
2aFBqObpFRZ610xsZBHLmOQPljIiG8PXiMcV0DpURfsZp3l0YQL/Kg39c3ED1sDWh6IDhwB85drZ
TIq0WpDy1k+d3LyZIsC8liv6O7N6MErkBDRFxYIdY4+vOfNMC9VAsRbTHb/pSCbsX+PYmwQ69WhT
XsPu4QgbHq91hBhAK3ZtfsWvYw4Tx+LI24GtbBf8Wau4aaUHfgYiWH4AAWtELnhJPP9VIYW77++m
/OH7m/tl+nCdcDsUNl5U5mgFnt5cs8tVbTTjzBnB1cCREeyyUFu7GNBqaHrxZxAVQzWp4TBz5jYK
VCkylk6HG/pi1IcwjRw2BM44W4DDEoZEWshukiSf+I8JyBKjmy77MyLZ3yNLDM/mFoTKOfpjkiId
dEIZEakV/wwHqXeNXkMugoF5ibfAs0iwM0VXnqybP73DXDIFQSrmbA7UczZBK0dxrZTHiC6liG0s
aKmbGxy2xsZCqHHpTfalGcEdnu+rpM61F2quZ09LoqHv15ppcHJ0WF1VO1WlE19C6pjW6wQb1IOX
WV22p1EWOHqCm98MLtVcfsVtnD491B7oh1Jt5rPQjDn9mpXC0Ia0GgZHkVDEJesSzlPQPUgdu1EZ
kblKSGv/gKJcCu478igSOqzRWkX/kiVrJvyUowwSAScI7hi/pflOsGSkIh3CB5TaHMzuQjpTZuOJ
+o1VrjnYcw4FttZKpInlpdPA2S/faL4gC+Nh4lceQolwhIoCRwF8O3nsI6+xAA2j2lQKBtv5/Oiw
YS/6x/0hvhLSdii700Gm+vFFVnyUYOD7GjkN2T6ag1th+DbbhIMIMiPJ7jOQtm2uOVWgHfKmJgpC
I43n+1n4ZeGem+XICCikkk4IMur0GxF9LWrKiaOA1CWAjSPRHcC4osEyBiMgvgO9XHApNe/r2oLF
UjMB/GJapjV79rAnZlIem6psnQn/ZNuibZuOgC8ClbKIKi6+v0CaGFzCyaSDZM7rYZZIMCxvqdNL
7LO2mnoBI6p4UD7yW9YW8VFTOD25cXDwDccfXX4rfGSpTddDq5yc7AyKPvViiG1YGjU5CA/TNlgP
mSOlTupfl9oPfm2Hp9a6RsF1LJemhPoH0zVhNo3yNrR7gylEDLhGiXWNdSPScPu6pB3k48uAyiwk
jQSjPj3RmddsczDi10Ja6Lqtk8sHraG06xT+vQM+vSRiRXE12QaDYWaO0ZJo7NR4PpQV9Bdwkikh
vcKq1HCyY6+GYTDjqcmByG6U6+kGZvV0hKppPCEtRYEAq3sUVlK2QkRrqUs1+JGZ3lAsqT1Pe4sj
HZEcv4pa8h1gu1xfVYWdWIB/vKryKpARUBTEdVHDUVxmhHlOe9RUzUgNc1kHS/6jOnpWtpzk5QhV
JvNmKVfvHV/r47WCseSFVF4EleFO3g/P/SdJqa/yUthlP0vqLLGGV/EaQVQ/7giJxnbixQjIxo+q
fCjijyg9pPDx0NHeFLhypI1oIUp34GpaP8Kr6cIK/WW3Ok+cXxRqkW0rXbjTiSMk0qim/sTEqXEu
1lZh2opBUUeZI6EGJdxMaQJCxpADR6Sbu74wcX87b+luMHnnavl5kTbS8sGUWwlMrJi5OSz9kWJl
P3ZLoT6afFsavZwuxhPg9wgEujT903MBl68jBaDmw2uSYv3p5Utc8FGvAqaaUG/SkPxcvWzvkgmF
5ZQNFwb7sg6xL6fQo/FuggPLung6mBmFRmPUSuMcVbDspBRfUaH3ilFD3TImb0HDZDiOpLx+f5N/
obbOFgfGRSxEkC/96HOqeRpHZVX1sHjTo0Y8RCfP+g1ZXsDKU5es2uk20pRZAyHZ6AeG6ybRUUh3
kWTTI52clG0aCafhFk9K7WSt/DOdMnPDvk3GIaF1oddEAvXFCNBzMwsYv//4X+8aWwgm57zDV0VE
Vqd3baLb2AnWHMIolNtKa1e04OyoZ88IxAo9Up8/9ccLx/sv226FMWWw0rOUQiNE/nRMPS3M2qob
MiXbEumlNix1vd10pbylkUO20Zheklt9eV9AMaZrQvwdOXicUs+usvMbixIKkigKH80mEd6JlF+Y
fSvs+7G8/9M7OveCkJHN0xB2xNk8jPK8q42I6EyBd9GyFKnGgRxgncE/YLRkfVjWhm1x5n0/7Neb
OsffAe9AQQSJ4LxGhFPbIp45B1EhdxDRpZrcBlFcgjwb3UQSn+Njm16Y+l93hID1qUjRg5sxiTzl
p19kptWSVoZx7kgDbGJ6QIhlO2qa+tT660wWIgpxSb+JC6L3mlYuvczswQBJ8R8vsxavZvb+MwsJ
NtrZzrQtYgUetZI6YiyTBwwTLLUS7CxRavslrpySKTyQ9T5o0+H7u/51Yp2OrJ3egWM/tUZjziMb
jjGYvttZkYULXDPc4GLEMj/rdKE5HevssSmoPxssZ6lTl8Ir2G2S81oFGWSwUJr91OxUyL2epNEG
/P4a57v3ZVyWVZYCqmQoPk+vMY0yCB8Ql5GqS4XdjnVrH4XsEvLjd3eSbT1HDF4UqCLPHtFg0o6B
EMrkB6U40YC/O6PSL+oqiEBYhZfEBr+ZuuRVz8pLTqlz3PvZq+k41poFjA/A05B8RHr8mQu1PXYk
6PW8OXIfIDd76jAxjDWdx2BFK/TC21n++naeP4LGAqgQUoqy8fS+BhXNSl6OmZN3r0U4l9Ph2s7M
rmznFxjjxKqLtrmA76NRpTd1FDC70QhIwskHeSj1u4rChs0Qldu2GhSrI3tOM0wLOxSgYNVh9sdv
WD4w9Agm2swpPT97tYp2VCRksU54FK6LrkROrhaeXsVOoo8e5aoemzE+4e+n35eJAf9GpSSEGJeS
O7zL09tkCn6KCuUIUlmPOi8vjq9CT5qeajwpaXyJkfHbwQDuaTIFRo41ZytJ7ptq09VhTEpdFfD2
julpxNJLWxTLmr7tn14Z+kjiSTi8MQG/SI3RLYl9FdLwGILqvSrrbFWY1rIlPzSDWn3hy/t6ZfPj
yx6Uqulc2T+7Mr9uw0ZIYKhQv1yZur4k07IjGhBLwRDpn99f2ZeXkcpgdBHYj/G+Vc+frlEYELVJ
tJZKmgeEbmEHKS3zLcNgLoGKXKchDO7vh5QujXn2MhJSmjUAOyLHJBZtAWl0mRdYNuKsFZ/bGrPI
NNDGxrUTS/pAYjXxKqFsbWILRE+WPE0ThzN9ENSt4ZsJ0Evjgm7ly06LezKHXrGAom4iXuF0Hg9j
67P+EUnGKUDAA6ok13LzXub+Us/b0bHi8MZM+uLCKvNl8UbcAzxeZcPFLBO/7E4HvVICecY28yCt
wem+S9bF+v85p5dq0MxuUWYzwTyRz9VUJtqjQJZ9TKFJWHhilCPsDSlPi2l/qPlP71mjk7L8v6k7
093IcSxt38rcgBpaSC1/Y3FE2LnvWX+ErEyX9l2iRF79PHJVzzjChgPZwADf191AL1nVDFKH5OE5
75I4R21pXNoi59dQTN+0MHdpiuSLNZv2hNDxDw7e9jTbcEBbx/s49HgjvBwm6zXyv5dZ+PBLQ/a1
y04AWn95mkyN6OfYwixBt/5rL6rejF1ck+sm+anljYvIBmrSrzJfiyuf/9KMiXyXEjoVdXpAKAQ/
KaenNTJPtIPYE9l4zBcf/vKij31Xlje66d0DBh+HQYIojp0EW40l3Wf6rmpOtez7P5LZfHl5IS66
C6wEeWJE/WS91sFOyosLd8mtObB7PPMyIX3c2KCMhTsrCfp9NEBFS5rmYMboG8gbe1MV1JdfHv98
u/4zPEUjJHZssuRLBGUWT9CvcoZXA6gGrZdPKPlAJrDfdQO8xwFhnysjnm/Af4/IK03StMW25mID
tmgSa5oKbIU6B6EmTfAObp9pwmonU+0dOxWcvDiQf0fc/wHt6G17X38c+/v78fWP9pxt9De/6H+4
SP+PkI/W6uwL5KOmHof7vv8xntGP1r/pb/qR5aOjg4A+9xJ1c7JXj9Prb12e9Y9ozoCrA122koDW
8PxHmMfx/4XCKqoQaDJR8vT5jv/o8vAndMoIJ/5HuoNosP0O++jiRsGhgmI3rQTAlCEJAa3i8xNb
hfMAwqsA+u57w+dctQZeHTgFUaLFWYnZuaUo6L2vOr+5X8zivwPyt9zWHm3XFv/m735SYPMCQP/O
LdGs05lbfqCOW/7zMPi/iDB1349Tf/9fBNjwX4jK/foxwij7/yHW1vT4hVj7Uf7QQ/bjLNLWv+Xf
AlDRv2iL0xfnenrol/w70KLoX2SX5N8eJTLoaivF4p84C/61ppwP0vwe9wZ/yf8Emv2vh0MEbZQQ
VgSK3vzZv0l+7/6+btiif5P+/vnvj5WY2AGPLiUIeAisU14mtebfuRrW3O0R3qEQRvm1aoeDmEx7
DCWlbJP42baM42sae88NxQoA7YPL4QLFOh+q7kTN6zQfDqM3CTzks2/OYtt77S76Svt43R3/e9P+
PSm2MLk0qlqQBdfnz6NJpUXZLFz5w8EWBmtha9SHEJPefWAFw01DnewDANkOY7W+/VZOovj86Ps/
s6aXL7yHRV1vNth8Qqypz/n4phqkC2tkOASdtXw00TTcKO3kN0HhxZ9lVucHE3f5T1W4+W0wDcVd
Z2tctVzT7K78kvOL55+VIB2mUQM6gtPp/Jd0amony+XzkqFBEh9NO75HFpDWbupX4KIqgPXab9O7
NHZ6ZFNq/KHiNP0Qz/Y0bZVGe7Qd4/FT4SMXlOYjPfJxbr5oWQRHNTfRFdX/9edcfLggAFlB/s4P
foKZk0tWFvlixkOkkeP1XNVMmzGEYejnS3DbBIX+9PICPROT+ErBKXXoooI3vVifDPHkZUwYcDJR
fFO7IYX5GOmK2BqvPSZdbpQnk6NvFOEqAaSC2vT5t9ARQCJ76okKO4aaXo11fmpsW4270WvwPQ2C
eu/nocCMPXIqDIN6E34s8VrmrzVe/bZADB6n46gaETpASeCrqSEOWU6M17RMFTaCjjeKWz8vaCF6
nvH2tl6mep8vWUzLIi+Mu1GAqaorQfZ0DSldYsnMEcLkSPjP51WXmUp0Fg+HYshQGbY8tRU5BbjY
DPGVPOo8c1vDmaF8+hR0g8NQrNJ8jzf2YKkIdFZDfGTKejOJhQSRt57axEMYvE19mUI2UvLKcfLM
BDELQ3SPkwQy2uWTMtVjJtOQHNk1BlPO0of6Fwz4RzpTdvNyPD6JkRXLjUMQj5kAMsqqCfh4gnWf
GcJd9Qe92PPtsEikQUXjXfliz43CbU/N1g2od132K9p6ENNSh92hzlr0rmMZHuOZaV75WhfvDj4X
IB428Vo5AcdDkfR8Nr0zV3neoXYfDlAVT15vYaUYDQhQpF6v/pAoqf+KCz2K3czK91uvyH00jnkv
0i8C91W8zqeEoqIo5QQ2e1jAq7+83hf6n+tP5M4LYOFhMsJdeok0irTqOAMdIO9W1+5hm9Sndh7E
n3nSyKMxKtiYFKkMz7cSxNhpbrOqwbEI3RlR8sm5xZBS3Jq66e7GJrlmJXt5HMK18vmB4CBRTKWv
tAbmo3vMqbBAsvCbOlgCOZi8Hz40qn0Vzmx1VKytK2H+5NpahwtJSIB0uICSLmvq2Ec6VW/L+jA3
2T5wMPRT3vRZqOpLj1c1smxoLQhQUZVLK9U4QKjl+5c/x+VOe/gFlNsk8mW09h+O0EcT9nFXsrvO
rw9qbKr9EGmMp1PjY2k2OIeXh3pmbblk2GP0ZQCFXzYosY/Ac84Nq0OG+D88I2uTumW7zRSA+64L
rqzt5T3MQxNQK1KeK0+ED3lx9je9qoPc1eXBCXKA08JCXmmcHDAcvAG7dyhFI385+J6HRn2r/oPB
QRDwRXnvSGin52EUhvB2xrAtD54oLGoArcYjLFDurVt5/h744bBt6NX+mH0TXRNvvjyxmTiQs1XM
gNji4X9xBCSaUp/tIPprulC+dvy0uFGhpd62CQhveG/6S5a7/ZUwejIoTUVqm5HLRQujd33bPd43
taPCpPPo4eezo46KoL4xhBU7p76PC9QTN8ki9f7lgHryiRkUrXRAw0hHQCS+2KxxOUZOkdruYRnz
8FXfh9mRpiYOuhLrAl2FziEv6+LnXFvVFQrS5XHO0fXQXuQY49X4N4bk0a7BjCzCMRVtuWJBuwwH
7fqVHHv3Suv0mVGww1p5tpDQcWb1zhfVrRSVkjD1DmEyqC3Xh4Ow19JdWcVLdlfIZGjD8A9eP6St
lyjbITQUqJzcAygQdzdzmJuNVTu0T5Om7LcC1dDbqdTLUeu6PQWT5dzhEjVhbwQlvLLH8k0Q4EZ1
5Zp4ci5Bg3ehHZLmwEZlB5/P3YIEWtX0dA591Q0cj02ya5d+t0D4O70cRU9Wec19Oey5+1f8xqXY
ea/9yR9N6kLsDZq70rVTOEL6Gv/8yeEH85uk11vjhuLsJY8RvrLyu4xRvA4d+yHKgoONbc+hn1xx
HBWA+9+cFQ6NQDJBSvKPVcb9fP3Id7oMW6zy0AZOcfQdhCZ0C9fi5VGe7EBGWZmB1GcAffA6Ph8l
x6RvompTHkbTLL8a4/ivuqFCnSgP/ezWHxLUYxPXxj3CQX7r5bEvn5wUi8ArPyBOV+7CZY5IWq3m
2V8QLRtUjEXKGLj5LndA98WNh2BEhcA8WQ8EEUoxCWArVFiutKKfftT1JlsPPo5sGV6i4UYxGA4d
pzwUZCLvwxHRxzYesQ4Mw1VgbnavlJWfnLJMGUgms0Wkh4BaQ/nRsZO1fmhVYVMeqkxBlYPmtAEz
7X8MCwehx7yIjkufjseX1/nJTnwYdGU9rvUKCmTng4qgN9qzxvKgw0HubK9VkhttQtXKa6zuyope
FKoR/rkY7SIdXyG3PjZ05aGLI+QoFzM4vyanL7aj1bZfGj+onNshXfR3EuAetyB/avNT4aXFlVk/
/bS4YHjUA30IAM9ouKaVa5EyoFy1qkQUCE9K7eOw4wzp3iquerKwho9f4aCm2Eacd1QhYRiL9dc8
+rDKs7Wex3bG2XgKbuqgCOgMOtf6nU9eB+swbFhYFRRhYVO758PUbl7g0Y0Y4wgjCH0uZPBvRKvV
n0tIMr7J26CgBCHz9lhOdZjtZhAcPwrk7+/EIKzPrpMFOeZhJljxhwXPh5cj7clJjPjTmh1CaYHw
jKrU+c/rp7JP03SoDm7JUocwdm5UPltXbpYnm4i3rMdThooyJQG4T+ejiC6cSrtllDGkLTM1wC1z
4yIvrQPEenv/i2NB7f3NmYHdfkCrOOj+SAC852Mu3VjPdYvVU0gm/y2LZf0GPv2119+T9VtHATC9
IoTXtsfF+hWDzePF1bgWtFN0kkEc30Am86/kPk/XD7I3T0xoluAYcAs/nwsnQWovHbYlvlXOW8sr
O15y2n3TS458sovxrcES6HdDY1VtgUbKvKjwAeM4HzTmfmmthqrRiDTUriohe0cNgLrf/ky8ml0a
EA5tel4N56PgMoIhkmWNh9b2DTLqdgCk28mDDy8P8+REJWukJ0lnmEsTvsTFiTqrZEz7RtXkAjSH
dQ5RoovktKuapLt5eainIUHzn/4Jcwmh2Vy2wbBIXEo3Djo0zCUckFRiuddYP/+DQaKAgjpkWO6J
i/mo3pRhUvvdYVZeiCpMGr+KklhdkfB+biocD6T8WButraDzjzPLOsVaZe4OVZRHxzSk2Lvw3rzy
kHn6bejXYo0LzgepHnbR+ShpLlU3DxQAcFgN7yiqF9uJl9ubSfXdlTB4OqEHRN0q7wDMHFTI+VCO
5ek0CevmgOONviv7YvmkLWNfSW/XZTm7WsCBrM8y3veC5bu8WlIQIBTSoJyXyVIdqcpYP4upim9p
PM8fsrDWV46HJykhbd7VXmM1d6Gdd5kSBkkcTC5yHOwhVWHx1gcfZINl08ZvEAq3ljC6rQI/385p
NV1Jj55+u7OhL/mQs6tlrbEvQ0+tRXC5jPvdqIWzT4elvHJSPF1VODGgPlEOpGz+JBh9WdSyStaT
IvCbVy4OwMjnTss90sniiFydusZLeHrqygcfHyyHIZY+NE8fZwjW3Li6K8eR4onxb/3eycMNOk3B
3sNABA88WGOlrLL9yzv7ErYG4nPt1sNLpEcAo/XysO/iPta6rPqjl3UYQwxzVX4ri1rd9YXCWyNP
ivSbyYo6RLybcw2mgVcsN3Rilk+TV3fpdokS80Fasps2tbFrfx9nYZMcvQom2jvdWTq8EWXTD9u8
UfJHnWpQQy/P4WnWsxYIV1FJgLIAYx6svB4lV42nrFwueXccLdl/FLpNUKwqC4g0SOvhrhC6oDeL
KKUBMBeA5W9SVJC+yFzF1s5XMEG2iDC52DOYHMZ9V+VQUa78xItwWpvX4kFchuSPpPMSUoNGUOuL
OPJOPoja4eDmpf4U90lz709e8stLcnKFtM5d0O1u1OJvNRUODIql1fArnHzGdDVsLAdZOjd+L9Ik
Q5FVDEgfDIXU7pUFBU795ExZearrMUzdgHb5erI9WtEsFjVyY259ABPmr27cfVjthVuMvzrgSbBG
2qYtthkeYvg6WIv7rcuS5V60XvZnVWNFtQnQPxX72p6hfcZ1XmOc1OUJBVfOrxw9AKXfUFRBTLzS
QzDu7TJ1mZEvrGibzBJ/b+lP8V3rkdCiESqA1/eg6JrtFBbNqVhksS8mB9fLtrKCL/mE+rybyK92
PAR6Gw2Yr1VDaN2A+kvwlBMlxQ6ZoTm37QvbKveREt6nImwNJliNAVecxC4Q8qylbL3Rue9ORERQ
xxtfmlm80is7+9g1pM9o7LrZO1Z++jAJbx62OFbXP4e6m0+Roiq1NVE/oISh5FS975LaXva1P8PH
qEmK3zW86Kdd08jknXCqrNpbkz15d6PukYguiiLZO6qtvs2a2v6mVzpyUJBQ/XLT5E36pgTAGG2Y
tlfdxGUWH9RQeGglpM4CCaZGrcHa1bYoUZcIjJu/WgukPeL9jk6P5aDT9nWvRCy3nCrFSm/swh9T
29vVpgrKEXaASlqZ7sXQoU+Z9GMotrNIyu+TqMe7LpwpwwmkO80xMUH/1kAdG26mWXrJTeQa8SlI
3QGJnHApvnj5ZP2wutK79yhvVQeHN/tJx+OYHEzpLZi20ymdN0FSt59L/H9Qtu9kXe7dbET+IA4C
QFSen/rfrHjR1V+Bqj0Rb93MTPYhyBK5xfB77n7YbWTsbuNNVvjThzn7rVyAmd1MQVl1h3FBGeSV
r1UI5LdKcEvQVDDGbdWraJWZVIXDfs+i8JgisdT/irXp9LbzRksckqUWmJzOfuntkmUc3/bV4EA8
qgr3tSk8NFqK3AOoPTgd3BTbpFX8So1zCXEva1F1dcYpXzYZXfEQaQAg1jj42jC+Fl97H+1cYq2r
G895bydQTTduXmWY9XSZ/ubqAl35JEqXN2KK7Y/aAR68z1yI98R/pT4m3B4Ii1TFguPENI7zjY+e
Av4QbbYubkYKtVUh7AjYjEn/K4kj64/WbqxfaVkH7iaOP/NyRMZkCfNtTz1y7wtVKE791Lyfwprw
6mQeNhthN/6rujf1DWy9Yt65VYNKdFzK7rPTz6Zm0eVQwU3N/A/TCuuh4OXEByGDxdxY9hxFmzwN
eViTiSBY49FA/dgXTh+yZrp9ZbwcE7q5SXO9J5EEsrfUwDR3czbBrnXsEoNoslp/M9oJZlQaR2mL
Xn5jsLru0vJuyL38E5GWvysSq0EAneR62rSqoRCFlaD3o+jzGBuegajaLmhb/bE0cxDhW+tgeg2V
xcG3ws79rRPMGUdTItM7wMIYaCUZPtc7UfS4KCxOmGJfChYS5Dqy2S1O2IX8nLru6O3s1rG+DbHb
/sTZsoEQZCPaKpJq6razbESFjG+FuNDE/bnSAEV8CMI4SImE9QLsfBcn3cXNs4PFc3LZAfQtjh0a
xfXH0jczoktuJggTNUILdGEh+Afl92DDnarS/j5vmqz+6M8VaktF4CHCE9QTqumz6Z3PTZBxGYNl
ar1NIqpoX9bSVTeRWu23DVTMARcwqoes7mLwWh8mQ901WdRrwhe+U+HZM5abbhnLW/arnu8WGuRf
3cYaf3rcbgFgdBn8GWRFhDTZ4puPaPAgFxPlqv8qjJAztgcAQuHELdinKN+r7m3EKly2RIKrcMTX
tLalhEhXtF5e0WmX/c+MWQQb2+RlBYCzoso3aS3LfRF1VoFafz50m8VT5pPOMrwrXEKv3qnU7sxu
8KoeueN0sltYzHWF0ijNvW/lqGZvJdIWyc7ScyKQ5FV+sOfed1GWmgZ+aOykLYaNtVe+a1NVuVu1
NNmb0Vitv8PPLceWtu8aKIZUre7msCY1q2OLK8wN885/vWTOhBx7ko/uTWpSnwmEWYflRJLG8dtm
Kap67851gChOzEG89dqZ4ntQDR1baPTc26i1HVBkOsCNPsJhd8xdaDc2yUtxMw8pLMq5doLhc+VX
nv7kVb7S+9BD35x7YAj/qrwo+cLJ7tlbu48ngEbZoj4M1F9I3cYhRrVqiD21y+EzeugOpc4rMYS9
2s5ViodQv3C0YFMZcuEWycIZV2Wj+5dIOhQ4vSQqEP3jUkMJry2dm8gxQ7/JIoXeQJIMmHkVC73q
beSnza+hpLS0H1qsoe7EiMosLuIgc3EgT8WfrcxrFLcKTrp39mjbX2mI1Hh0liXC10vRVN5dA1Am
P6IhU6Oxzy2PcJIaPPu1hyye2oSJNYlXae1V5gj21XavvKEe9CgePaIe8jMKk55DCZSe9WWXdNLB
WNsx6mGa8HnN6VYFtPL6FF+HTkAWLzoqsngld3gyjTYwXzKPBs23ep4/DSPljJ1YWnKNmmo8JhOg
Lpw9VKLwtW6zJNqhqiqcbeGVwZ+9hZvpTZVHy9tat221dfOIW+zlfPPi5fn3dNZuT0T3GZj6Rdk+
WnJwgl0jTqOMJ9SZe8Dy43zNDvUiS3wYhQYsqTeYO3TlLwptso5kKrrWP9klKYKY0SYPVJGewmi+
1kh/ZijeY5L2NS9p+HgXr3bgw3OwZIl/imfaHhukXShUDnS+bqUgoX959Z4djHIUYGgUkp+g6lSn
nK4tKv/E69nd5hOyXZbuOSwkvJX/YChmBfrGB1F+2TXSNr1c3Yw+tvBolsxisXelhC3E8ZJeqbA9
8wSBvEz5nTCn5H2JoGs7r3dNF4gTzIXis0Hs6ehkrgXx3ErSG2tlrrw8t4tCwRoe0vUADUIM5V+X
qqJcg0UANl+ellJ/I3naj8Xw2aKRO4z5X/PCmyzS2TVa3fODrnDhVTgEZNH5y2Xuo7AElidPsR2m
d50Z1D4d8ePL4ajsp8Qit81stACnWFzDND2z6SRBSkUErijot4u6aWScQSPJJE9zQZz447BaBQbm
ytZ+Gpxr9RLFVDgHlGGe6MsrC5WfWplTHa/ZTtDZ39dqzDbl/riyD55OCKA0j1VSAsB1fMTztYQO
VhdzZi2AGnk0CZjYN+Govr4cJc/MB7VParEBenuU49zzQbTJytYdxHgaixaKXhu5VDHb6O0wet0V
KORlI5yIhNZKgxYYA002hjwfK7ZF0eo2nE4qH9PbOGmc27rsxB99g1foMljLu0AnwdYNVLMPoyQ6
liKaPkVVMZ3GxR+PtP7kb28S1jYEwgukAwrHZak4Af+mHB33p8rHmq7yLOdb7VvT61bi3FeawNzS
vC7vyiKUvx1IdKSo89OT4Qd4lw3kxKkTb9StOpFYLhujO4wJ4YnsQmO3h5e/8dNAArPLIA/dRWCo
69H0qJzQ1o0snHASJxsA/n4GogDvMbl2ll5y9/m8gtq05CilC08T6GIDDtEYF23H3o9KgDFJ0mI6
5lt43+TjckOZyz1RsA8Rswjcn36v4n0Ujz1S0VNza0f4284OLEEe7s4mX1Jrl8o5+4xhNdqiWqc3
0sMp1LROixcSXoCWL629Y0Od/f3vgtq4C7Sdsi64jYtZUIzOUtvLxGnofftz60w8RcccEk29sqBf
/jBrwD9Ke1YI/Qpg4mym+Qsp+GLzOV6H2sSiOmCY2DbKMHE+dsNI/k6X+yCEwbMvLef5ilr3RThQ
cwSRQj+dhjr0Hf8SJ7ZAAJW1FeVH7r5gP9EN38ooviag/cwoDwwBji96rrCjzoMukOmyFG4wHO16
dsA886o6Ag5x6ytreFl+fAg70IRwWldfcZrK5wPNXTkEUS5xHAOonx1kF9vD1vSeO97GrkpxJ5pW
hncQY9jmNeVbjzcOHpZGs7p1oDDm1BQnKbByPf9Fhwjx2Ze/8sVKrD+QQv3aL1wVdp6AbZckzHND
6eAkJuQtWw8921qL+vj7o4QrSZSvCsDyEvfdVlQpw/X6K9Ihwa049iB/T9cwhk/nIhG2gPa6Um1X
ZMr5YqNiHPaAhL1Tr8I/QBDQ4a1rDyDIy5N5eiuR+qG/AGqYyi0YlPNhTB85yjeJd2rywf7E+wWh
1FZmx27CUe/loZ6bEW1d/okjB2iTi8NRWOVC8ZMnDfgAdZK5g403NYYrMfDchCRwYajQEPLDh7Pz
0RHctyrMVKXcU+VU8k3uxMs7qdGtAbQ0XYF4rGvz6FAh3MB0kTcD2rNZxEtS5pi51ayj2AGhgzHv
rg+b4EYs3nIUIh3fFG2sW+pHbYdu5lCPvz9PCCrEOvh5srBLRgA4ndFNG14+KGh0r2qF2CEyE/rW
nxBxe/nDPbOk5Cvh+mSk6PEkobaLQUB0EczTUE7zHEw4VSoodxaN8/sxQkqLPQonNiNdChIHnTv3
pk3cExD0/OgozBFbK/kPYgR1Zfh77C5k/i7P5TLuhBcvwjsl9VTeMLl4uyhb4XOABv3La/dM0DMU
YvMkH0AMLnu9rjWFwUS6dtJuTfkyCJH8beLlSgL7zBfidgEtS5WS7pa3/vmjoBdV0vZRXRL0cBze
UI0yuF610wfO8mv9woubdA16hnpwEVmby5evqzrFvH0oRvc0+XP+PqNgXGy0LWfvtPgVPn2iXz5n
jbLsK0H47LgrKGTF5yG0uS70oynapSnoDPXuqW7T7z3V8Y2lkPFaoj+F0P3GVuGnl7/cs2u6SsSt
5yIvrIsBFymmKIhzl8skopEVZbSpwLJj6VP8/khE4/qWWuMeSdrzqal5Koe8zDyo5JPzvpMRQjhN
ML2lKvib8KyIxz7saTqIQIaCSD5wRx+tYjDHIagUbkh3ThZAxWZ4PUTGunIwPvlW6ygAfdlbjAMC
63xCYW91oy4JelygMLYPdNe+GwOs2aSoPX9T0uyQvMaxrH/5k12yEMi12AQU39fHP09i+2IlHbcM
KtQamtOoVIAPAZjxT6Gs1WdLtD2m03IIKbcqJz+Otkz8XWWjtXYXpiqhcFn38AZe/kFrjJzdECs9
GPMUglaseKaLfdlwyNmRmWqcwEqD8W2dfZoXz76CFliX83IUQCtQQUGJ0MNcP8ejj2otsfQTPTf4
DUTx3qK0edRLE984CXa9+WJfOWyemRTXAJzU1SeRs+Ailw71oowUpjqNYwpDsvVwc+3iazK+T2II
iCaJ3CrOTBnA884/5cufAZ2uJ3c15U4yKaRWV+wV9+b5GoV+5eTxFKf4GkvvyxBXdElS257uJ1V0
sMFrg0FC5ENppFMyjJtKRGrYVjQE3g3JbH2byWw+z7BB/5KL71RbO1+KHhX6eYn3XFUYzKeeJXdt
XaNMktbCQYtFKvpAbepM6EsZ23s96AYv+SKrhw+RolG17eYyrbcmtlHZs7u6vfUaH5ZY2wpK+0gl
usmmzNKev31BZQJNzIIafJSklX1I/KaJ973p3BiboUX/WAJE5LbZYOX2vqmnuNv2c9nTqKT7+KMd
Wx2jEGJibx85QiGzWKWgHiIrdn5J9L2KPUIr7ZekhNqyzXNa/BsVl963ZpwPKsu0val7bwxvsjJE
b2SetfzQAsAstxCrRqRYCluCR3CsEukU9Pjm3DP6wwLKAyxmGOIZNOkyKTbulNDAUIFQHyHVhima
GwEijyAOK2+rgRyejKBicdBpn36oJyALOxK99M3iZ025L+eBXMqlifGzwkBxU6iQP56gwyTFgL1j
XMYQG0cK01tT6O6jcWALb9KsRc2Xtn1Ai3rqvNddYOF14IDt6zZ23rcfh6GGwmPhHPLVpM34XqaW
CPZWniNl1ydaRptW+O2vJhHmfRojTog+bzZhSxks9E16WaO2TMUFeAXNR2rjRpsy3oyq0EcrdWa1
SUcRbUeZlNsstRa8AkyGHf3Ej96FpPg9zyUZfI+SALsNBctnQd6lwke96sES7EgtyldWoRG7bNs4
+LgElvvZa0NKNMUwTl9xbNH5Phxn93sh8vI+HkE67IZMJn8kYil9mvs5putJEfsEqAqslfHQ8GsV
ZGPG5sTMN+k8BidobI7FsmKAnCjj4Fky88IDpBaKPVAP9ZaXykhM+oT0th1zsk9Iwc2vpsERbpfb
Wc5H4KV3RC0l/Ck9M92lLkCQ3eJNBplznlPR1k0jMeOqMxcx5uDOVB38PsSWuWgxvKAnbCWUJSLb
EFWi04ja5r37J8/oJdv3dJ0H/ia8VLeZdpRDC6/tbsfY+AbDk7a6W7y+cbeN44U/QjN078eITkyj
ymymmLEUkoIHPOX9oIGf72qvTr/aSWReOW5N7yO1kvG99tPuK3gCUIxzmQHWSKZp4RfVC243iXH0
fZCbKL3TbTMIeudJcaIpptCQojJEW015S7RFQCZBkcWWP/FkDWk6uvb8l9Ok2MkPI805usgpyiWV
bw2g8rixvllRZP5087j7VQ9Z/z5zc/W54h5HP9TK6+9FU4yvlw7a8ybKOpx1kmwJvkZwwv1dqgAc
bUurr3oUgNP8PiiSRBwaYVfuHRr35mtSpniXh4kAZNIsNUiIZIzCn5WZrWrvmzY8+Q1t4qNBjv1n
VvY0k+1uwUPaozzzDofS5deMPgRim4XV/ZyKkSpeOotiI5ysw6ZZmmIvvN5+qxERSvc0Rc1HmXVo
HNsu7aS9M/dOuekSU/8a4Dak20BaRXuQc0LfuR4BCW1bn7IjwLC+2tj9nMqNNYBPwj0ohKvYJH7v
7cRYBfzyWI84uSo0OjejGFpaiVNWuxsc/ALafdA9F/6zDt+6RHTP+SmHfksDZTRAU4R+q2unOXom
GsuVol7K3QJH9j3NXSeFwNdlEp1y5nOXBFn4021s7gLac5QTtAgrJPvtkkhxZYfDtUqmDtNzZZpT
NGscCwur6Jxj4wtmYUyX/ko8CNYbEcPK3TqSnGNLtb5rt2GVQqh2vdr94rYd/+fxKMP3MmoER/jU
J6uHTsz+TtPaoAPbcVTLbkl/4Exg/5zDonU3Jsrwg09siQmjZa3fxpr1imMTg7frTBIt22YYupgm
bI7dTwuC0/2StMXA6SWM/7WbASgcact09iaylf/VCtkam4gaEv1nE9Z/9UMZL3vJlZaCEupldqON
AzKBTnb9PYS+dddViCfvUGomGRDaFJiW177BXcVpy/rYN33zs3SDjNBDSeJ7M9d4d/vTAKQwd6JR
HoKqdOQGdId5k/s6+KFV32QHtTgC8fNoynZKGjqTKW1vf1Pn1vCjB3KCvewgJaq40vojhzqYbZZE
+kc/ASy21XOe34+2xSakW5DUO2EXXXAEmZPcL1PWfVsGU0vUr62cJh4iCh72mQ2t0KIoe2ur7Vp9
B1HAJEYAa8mOwqXjbLPOtdSdChbJxZGqof1UdqnvHqm3etZOtFaldoPmB25dhO/Kraj7PjhYi4Lq
CybEALwLRfeWulnpwML3sZpLELS1T6vLT5ltGyUK98TrBwl0P+hCb9toZ7I/+bOTqSPWokWxK0QS
/loc0LybrE75sHbiKV7io2V9zat88A52qZA7QCy2oGobotdPLDXxh0wCX9DLGNwLVS/3sUwSID04
XyAXVgYDBkY0heONAbSD0Q7fCws2kIVfKWq47902WL7xI/Q3iBP6QyG64i8ABdG9mksCbaRRf4cG
Kz/EasJmP/kL7llTmX63AEz85cwhzsfjsPaU5yyzgp215PH9HA/F56Lx5HvQi+F7My0J2U3e2Iic
tmI+BlMPzIIyJJWGqEfbYrc6OtDQSj1sMUFcArYbrd4O8Q6S3h9dPensNary/UdOKTvYN8qfwCW1
NGr3eByNxW5Qk/mFHuE0HMBLqwbmf19Hm2qoQePEoujiw+RjUbPN57Sdbpwuqv2D0IX7hi0czzv6
C3m+p+mrf6EV76eH2YF+sjXwaj7bY5IjjxEaHDRzEbTvOllmf+Rxwq8sHS8GqIexXr9pabxM0IXn
DGs3Lv8vVgQM8L+pO7PmtpFsW/+X89xwYB4ezn0gQFKkJGq2LL8gJFvGDCSQGPPX3w+urm5b5bZu
PZyIeyI6Oqq7qkwSQ+bOvdf6VuTPNN7coQjqcE4I18a5gYSHCMChvM1lNV2Qhjp86XrEgPyMJcg2
U9VxPbtMVnNoBfMMZbvyY519HlDzNJnKCuOpljl14Pq2MMijVKxpE5NImUn4Zn4pk5u2dUbkJXB9
r32e/ZQgYsABJDySQ8dxGo1ZREkIu9AcrGCMFm/IeYzkqupZ1Td3/TQV2IhcYmg2qIiybwNHBv1A
6Tqd+23azmf+KL/oc/Ily+0k21CkcPYbCL3bSwrOe1m5kJVjB9HOZvad5lRYGdpEHjPvsnXshIuU
m5kX0XvTh8j2e7cNMZJacaiMOTvBirBoIA6DSvg+nhhC22zj6SPex/Sz3pX6pdLz5mXUtPGkUbZ+
hWBkGWfjDFoiKhskQmFTGjMhE4siidzltc3D3NC4q1lVlV0ED6l1z2Rp8t29QNhf3ViZ9wla8W7X
2mI85vninkb2uWXrqdY/zfFgoGMs8iXZoHbtqe9R6sS7IUuHCg1IHnxSRlllx65ouFuWzw4ajYNG
BgB9KGM6DxRc46gzJYvspKXa1yWZkjDwaPo6TVVax5aD7xi1eS2mB81N1J01JD0KDdskCC41lO0D
snUpOorewy+ZSMDq0jK5h3Db5FWmW+OXmFRwIMIikMx3VC8u7V5HMmOPreeGfesg1hwIxmzCue2o
9fo8F2gxcztvt6LMlY/EI0jPZiPOL5Aumgj/MlTLYeXp+ZfCMbUnG0EVJS91HU8laXfG3VAHXlgu
5rlW9k+tNZ21+QKYgcjtTSLmKFk0Hvc0lhvH666Fo3aO7W9d5PZLr+0WHE4PcWvhO1fDkgI4aTv2
5LacnjGlXHbBNDwVQ9dtU7S1FIH8VSmDO4dK4CrXc/MJiSqpfSph7rsb8sa/0RAobZo28U+QApxt
N8pt4TWRKvoba2ILRIjqIJUac2NLtwLFWt4exeTdZXbpRsQ47KYASH0V886FKME5RGnOBcKf49yR
4lD3CIHj6mR5OJ27mIw9B1GujTQ8NKYs2MSefWXKFhFo4Y6fjdhUW49woPtKSz2ObN50rLNOv87h
LV8bg9cbG9/MjkvQHHOvl1sts73rQRsGsjStZpN1VfDo2+ihRHxv0QiIsjZWF0EQF7dLWjeR3j7D
ic/6ebqZTPeUIwJrVXY2sj6ufnNmoFBQ9OeJJdFJhqtJFc+xiSh0GsEJDISfuFrotd0WIeLGT90D
rNuzoZquPE9FACBv9eQSDWmU58lLwimxKA66MbS4Oaf7ErjwqEqBIGo0Q+Xdd5SJmgk2sYDHCyZh
oj+eLHWYWtYGpQYt5Sh3s09KnXuEMnFSIf1NK5Odhq5hw/EjSme1LdMLUpuDqLeyest4VEVxgEdV
cAvojY7UAnN/7XszXUkj8XYLeXKWqotzzarktjfEV2/haKExPLrw4N88suPzJiDIhvNs5IJzs2uk
y94p50i5LvCnuD+rUxXZ7GkkCLMJtOV1XoiXziq2fjyQwDj29nXWOhdVunzNyoocF41YQhdr1z7o
29vKT7J7XWTm+ThI/WVoSQdAJOdHrkr7sCA4s56NZpt5fh86k3PjYnWKKg13SV7epq6lnXe5qEOr
sp4MCtYwRZm9EU3TbTgEXGIul1d62wVfPK95tmjmRYZbOlvFmTx0uvISluneZ58NS0Mtm6HLPq/s
3fOknauw8rszV2/uTCu/XVgZECtOmxmiPyihl8XM7q32Y2W0X/1B7XrLOApfR9LZR8FC2EHm3yLv
3Jd68qD7KkbGhw9idDnFsCoEAD4ioQUErfC3BLoAsekX/3ORWk/A6z6npfVo0fWEeb0m0btpAhdg
4PyIKPNhmbHjMRh2KvFg2skXT4rkNcl3JUuv6RbsX0UclROJEqqsbxgsIn1vPiWaWE7Itec7u069
c6Nw6o0rjZD3d1+4Hq1pwqdGRx46Q1DGVXLZxKNob60GWbLpVf1RePUZCzQKhLLQVegktsaB0X/l
SMf64pgRyGyCIfJ+51D4bGwB5b4XuybtP+dZIMJVNOdwcowvqJSbr3bmBl/H2M/vePNJ39JRq+L6
+xRzBN/NgXVZWsldYQI+0ohaPsVus6Yeq0IvQ5qj2yxH/E+Zfz5r3mk27dBCSjh7zefalmS1pFVL
VqyvrtnWdlbln+xsOuso6QdEe5lM5o1T1+bBS+c2CvzZ+DYHKiPeNcDx0u7SabriWXlZGvKV6IO0
2r1ISir/zn6ADH6VaLGHdkrMOl9OnNvzYc7tmN1SZ8AwGIN7NKzGOgb2Z55zFSGbt+oQs+HITk0b
B/fETVvmVbEhUZmkwaA3jmYr3SASWR6EsW8hjmpBIcRVsoxRUFnDPiibxGIGk7fzzoQqnFdd7bHT
GAEVsN7Tb9HpOYR2OdAdS0ZKqB1bbXnwAOO5Ydtqun7wY9ZgUFdpfhvoc1ld6jI3tTu77HCJbZDC
uvoTy5r0QqPzLO3QlaQCXaVl2z82SHG5oLOQ7ol2Ya7tpqo25f1Spw39ESXaw0AHo9xiGMJR3MSo
//eM5xK0uPwfDS5SL52+dAxPsBVInQezDBw01rUQQOREXPr1w8Sd6F4sXywWGyx8W3uYshfbFIu2
419nIaddFu84f1Vw9wuEGds0l+jG/Xqc0GgO85TuZWqJelcUXfOKPRbgKDop8wwtj0EXBY39az25
bHl9D8ZhP9ai/2gS1/AS1Fb2aNX54G3ydpzovtCd/qSSybtlG8AvMY1280xfxbSIbFAz6a209+97
HeE+mTxtMl5woQT7BRBgO4SQWV9PqcU9Q1ZlL4fSxF4V6UOTJ1c0Q+OSta3o7tLU7+GapOmWk/9U
HkwZDJxv2wYA2Uy7dAyByBXTzmTt+RJ7suWPVrOGucOYCcGwhRR35lRlp8ElgSLRBYtYlc+nlnbG
LtBF+2RiZBJn9oTZYZdKDXk4qn76+lpPnbkZFW9gaDmLOu9S9FC0dtU4XTdDmn1BiY2jZMn0glOm
b6SSHT+TFLvDUD9pMqFqV/b6DizKF5+4jy48734IsB1Y2YhCVlnti9fFuoU/yfcKbk1FDRu0pU47
WWroYhk20Hbi+WeXLIxBfGRLKF+9JUMz3BHdFmyN0iwulQfkL0r70pKv9ty5NM4cSwtTEwsLTrlh
/lL2RWpsiqWklZIQRkFgb0w4WN7VYmD/qgN28KCL78uunJ6MpY7jyBxd82tl06YI89ha2nBpyqmK
yhoY6Vmm9/6ER6csbqXyLhNars/5UE/DlUXUyZGAv3hmn/QXVi7pFfSpM1qprH5ZRkM6trTXPpjK
J6tYrAsjtWZtq8869ZnfFcLYdiJ2JX4IV91m1aLdjV0WVOEw2YIOuwE0ZCO8zHh0B+XdBXHd1jvT
KMebMkb7vKlyQz6ZqSseRKeqOyd2s35Dn57izOoTseZXqVVVGZdYLHQcXHtyzKbynbHKX+ccvo1Q
ejXamcxV3o5u4Rk5si3i/mDPWgzqtx6ulO3Kdz7lrzMrTkXo9GAlYFEk7ubnQcc/ymxZxkTv9MOi
CWPcU7rDnM6bTx3SBVKYCwOoshufmSKw7tD6lceJTtzOqp34nbnOXwaeeMVRD1nM0FCuMUf7eUSS
135DZVwi0e3Swt2M+UzTsNbEdKGc9D2s+F9nVkQIMEtG3Ynd2n87Rp7T0igK6HsHQTtv33OMe5jY
QraL6/DmC8e9f2cEtFq3fx6ScTe5mWjmVrDnW72sMfB8cZwdDn4RxPKLIW33GWAe8rdalD1tyMEg
M7LK7IXG8Jg70z7gzdkkDbjE/e+/y18eLOZZMPpWPRp0TQauP1/ooZ1GryWQ82COtuBjZrlvzPo9
svwvPoX8JDrC5Av5DNLWO/DDVNDoyFFaHENxheW4D+qivAhqxlK//y1/GdOh50ECxREPfJULiuPn
T5mINLPyLFaHuHWNk8ex76x1rfHBRU7EcSsZdhZJa+HvP/QXTypORAS7MPjg5rwFXyDsIgWg9tRB
ZsSfExGDXdEA+IF0RL3zUvzqKqLDAqWMUmTVLv38+4pM6zpr8NVhNiv1avTCOiW+Ld95In51FYG9
Anjj1Vt1ZT9/ih/TLOuUrg6uXVhXeCqJ1C5HQpSGvmt2lcVRUifV9J3L+F2O+tM7wQ9aCSLo+UjB
Y3j888c6abt0WueqAxOrFJBivFBhun1hfqUbO3GCAoIxrOOs+cGxpuVxoWvqrseioKB1Jq2ZkcS0
ltF6YV+YXaLRzG11ZpTSWG1Xv7/pv7hGCGgQY0CE5LjwViUx+16nB/OEHnyi42WveR7EWUed0sgp
y2YEnAIJ7O8/8y+rFEPulYqGdpTbr781fmQlTsCGqfAhZcImCa6MKitnLpfmn2rGv7//sF/9QAql
Fd3MCuX6bx611m+njIpLP9TWAuCuSUaIbK2W9dvJS/XbGufdvVoy4/n3H/uLlwkRP/hKXNBgAN6q
OlM7mHETe3Tu+rI4jx3UE3XF6aAhxOudy/mLj0LoAnEOcM8qbVyvwA9LkruUiDZbcz7YQd1t22DE
F20l3nCo6rp4Rwvyq8/inSUeDIM3epf17//wWT5ofB+jrzoEvS2eTGdhkGrRTNqU5RK8o/P9xWMC
ABjODwJ/QEtvM2Op4VNbOgOLYOO6CQftEn6uXxXHhNvpU8TRxvv9TfvFsoSFGi4jG9qKln2z7Eq2
6VlfV8AibsinAu1Oq6Wybn//Kb9aIMBlIaU0WfnQl7xRh45ag8zc4IcR2Nx9UTy9V7ikGLX3aWM+
au6oX1YZNmEUsfVNwGZ6znDXfZ4rVIgb08rmizjO5u2QxYgpaBkme+bOyzt3+lfXAu4d1T8uHOQv
b76kzOpGdLamDjbCtEgqElz7oR/eeXZ/9SkrWJeLsMpk36JhpmQJ5rELlkOsfHNfZUxJWiN5T1v8
q6cWfD+LDj8HKNwbLXdaGX08xp06LB5xySa0/t3CRIZjP+KS7zf3fwK//78s4GFdpv8zcz9qiP7K
vrBKvtZ91i+Hr//9X+u/8We4g/EBl9rKmEFBhkFjJZ7+Ge5gfKCFSFoiaxf+X6yA/4LuG84HkGcI
/qmAUC0Za+j5n+kOzgccdui8UNzB6iJS+u8w97+Htv57z2aV5k3EsMfqCQicrfDNGmroU572mUHs
Vl+BJs19PZxLmwzhGH11FlYMHjDeihQzvl0uzLjSBFCCYyAUAGblic3U6/5rUedHTAlaS8CpuDbq
mTh26QJQDiqz/oYDWh+AYQgmRs7sdX5kBiQfEfEkzzNX4yCZMme+6IgivMhxkz+KxkQunq64X3cw
zIeapPn90BTqGDB/O49nMog3nei6jIay6WznlOxUo2+HP6q1/4ln+n9vpITHE/mfH+/Ta5++duUz
Uoofn3Dwjn8+4t6HNeXK4hly2I1RP//rCbfW6AiiSNfQPIoewuv/9YA71gcgUjqPHUpGNp610P/n
A+7oHyhY0AKupxqK5MD+Ow/4W4cyRxZ8TStbG63IWnS9WQINdDvzUnTBRgqakot0TLqm/SqRm+JW
Rl7Ru6TB27LfSi9N92jVcNZrHtYuZzJJQtDhbqQ5xErfjYMniLD1YzvPAN6cXvPLnarXw20igvie
uWp3wJg+4hLxlj8exf8YjrF+zX+/p+wTgP+4GGtykmuBo36DEtPtxW8tHwEgFFprJ6yRHUlHnEHB
08eRBN1x28x2ejZpuM91xjDvVAjfN6S/fIHVnrJuiyDn1g3thwJosdum6qYFEkVcwkjJ9eKyZ/TM
pLrtc0ZU1kBcUTLGR1H4GiP3YonSRIPKkEg01st2VJ3HeFmd8S3llaL9ckXgAQTbjrxjolC7A/wf
lBqNJLUvrYX2EOh0rDIWQFqsUtmXNmwnN1y8gone1McrA4BLDT/2nZ/6fc1781PRouL1wHdkURG9
qfXqxNMZFiGJGLJC3BYyD05ypnuzU0oE7i5t1Hya/CCnozn7pDwPAtFiWNixFZZ+kD4GiBmeaeO5
6MhnKwD4USQTo4nEGRwtQlHCE/fDO3n9x3f7MTqFTsdfng/Wb/YEyEP0fshh/Pn2TJY9lkZPs6un
X38yjPkVX6jaavzAbWAWIxlaU3zsg/nOnG115lWTvumT3nlZqrG6QmVWlyRCNRUhpmm7B05WihOg
iuHcLozpQaWolxJJc2XbqC5bwgX68IOtam3DHHo6LhmqXcut9Wt/aXYwROw9t7HdaVXv0hBBTDJn
RftSzH13SUpK91iY1vKtsQLttjWq8uhx8N7FsTBPAs9saDe2hjqC2HAAp/IcpYN35S+1v22Gqb7z
nDH42sTqoSt89bEZ2vqxSev6o+YxUB0Mq9i4jB7Os0QG25jx2DUZkKSLZ1j7JQ3t+Vip3D1haJWX
jarrK9qmKaPVkQlSZ8YX9DgIVgyKW29U8hT32VRgF67ErqATemdZGibllBS5dv4+COYP23jjMl16
nnbhM+s8JFJlpzmXVzTsd8ytFDGNySYY9CdTtKm5KliZcM4aQfU1Yedbuwz0GyNbaEfO9eju55k2
fwVqhiYq0wB3zPQQxxbvttvQrW47lHRoth7974Nud+yvW08y29GHI1IdY9dhFNy+83y9XX7o+lj0
Yxi2IFCi5n6z/AiX2WDDoSdE8T6BrJsF3NdGrg5IIbpvA4rEs6U3NOJ+s+Vq0ovucnG9x14zEUYy
4egW5oCaa0SohfPItZK63AQNg+P17WdYJqOFOvYd4t7bXijQReAKHDig7XHuoCXx80tR+6PFFHNM
w0poepQjWmNgpZjO6QtEYJ4gDyXRqxGPExBAqD5Qc2QUgIh6+v3lWz/nxwVl/R62Ay5sJeIBV32z
diLqalLlmTCG8IzeB0hpgd63WZQOi7Ezu9a9tylf3rtnf/1UNguP8hE/3kq+f9MA0A03wS8EJrZa
zBQ7/zi1n2yvS1BcWgiZsdfU097JVf1QFE2wj3WnKgRDrSF+GltOYcjx7ad2kPJCw420ERyPz912
jgodueE7C9gfkYM/XaPV2Mr2RngLSQiI6n++V0gV/JrumLuCUurQGbwrvvxLugim+dhR4z1Wz8jo
WtKJBK3IfT+652NqJihLyPMMpYR1ptXms7Dt5tpBdXoqTFyybmfCCkInF03MG19qSzvLtCY7jiPR
NaVTPzLH0IlPaVG31TK+w31RHdwWSbxX2g+dlkxGpPx42dt6bURxIvy7Lsan0EzoiqUx1egNmAud
fJ3/EWJwMDeGhIUVJOUF/kSQb3blbWYi5zeqHYdHaVrjNrbT4Jq6PNl04KpiRKiuv6Nfl37OAm85
Nq7v7/Mm77YSytOuYG6kwsRvnB2UT/cO3b9+prVpvC8qmRA2C94o0CENyja1n5x0ctJQMUbfqNxw
P82NBq4NCFu+QYCG/EtbNUkeg4duMrtrx2nlTa/V41dEVcZOVao46cJMYmRsoyKufsD8la94IxqG
c+TNKN4ZXd+QRQvJ0rTEJzeGL5fEiXNy5JBdI4cxj0mMRjSn+GPMW8bbGcn0Zm5MFPtFlR4lzclj
V7rjfuXwXFUCIBtK2ERUm3hqIEgJz2nOXJBJL5I28LZPXIXMdEisLYbSsdkNlsj2tbCmTQeDIVxs
TZ7N0gfxkxVZHNV1J56NpBGoOvrQh410qJJsOC3Z5EZ+Fs8Xee8fALH3uyp2Ppl6bJ1bbfrRTXJw
WV1gbuSYXfoLlWJbmWqjo347lZrTXNhK9vvCUcEL/LxyD9oV6NdYro3DORFNZI0D9xkJ22Xvdw84
leNL2fT+FSPkIIQjVV4CZSvCmEATVGv6tS61z6nM5ltIds1GYzTLUHYczShtS3cr47zjkSc7wiC0
XebxpwSRzg1wd/+qdBmkTdRCiJkW4yNltHmAEmWd6yjISVzy9+Dr+jD1yamqWvLkk1KI236Zi3Py
Egjdyt3HGnFp6Gr2dN25YrkeAy07arVvn6mKcrZs/H1cjlMoht5HekO8Kd9tdfmno8/4rgxklGf1
FCV4Nj5zD6e70uk/x6LMjgGMrmvacahoKtkc2ea8TwAG6OyYbrNz3SqOgITmkTWUr2ShanugQLMX
BrM1Mk3GeXhUbSB3VTrH5G3F2aZr01fUzJjQ82rtXxTIssVo3Mf1koVZotrLAZ33sus4a970vDA3
k6GKl7pJLplmzNvORjxMLaZn4RisTxD8gKNlV+atDUQrVH43fKxb8y4XiX2sTAlZqLQqA2U2D7LK
mpz+k0BfWA3OclZyA061ltrPNEB9+lZ9ddaw9jz4pRJXQprrtC1Pt+DalgtpgTLbyELz8j3RYcRY
T+VUb5Hlp9MO3Xe+iuIMs1tBm/EnrXfdXZHn2WvndQSqI8uoL3HhoMls7OlQJqa55xlrX7S5/eK1
tR/6nemHmrcsYZlCOzOKZDn3kqQ/z8pMXUmzc849h5Gz76lHi4jjhjd+l7tyz9YY7BIU9SFa1GuC
K9Dv4H+M4tJw93gVbQz47lkTlGaokzBxRjVTeB89nAbZZgzqgAJNZdNHzxxaK5oDp4wcgJHtLtOK
/mpCjPFlKZpha9kgGIScimajwK/sByBZGxRxUCSIczsL0O4hIwEelqYQ57lQk3aaQKrepXmtsSwI
me1LagfqawLIYzVUKxavwtjSZ+gYlvllGUg7akVTX2qZgxbML/18C6m0/JqhBAglM99Hv0bAMnWu
/TLEy3CXDhoLP6TNmKH6M1jL6TJ32+6MF9o4FYEI6JEH3JnR8TQ3kr6o3eMI3TBMCnSrYVI7rr7J
GKyDp5vKItmw/zdPS7sMVrS4U3c0WMfyEAK1xhuwvvtCIJUzy2xGI69XV4TLmfDB6KME2zG2zGWb
zZgbHzLsj8ib6qqPZmfQ57BnvPp1GgBsXo25zMQfn5RPuXuZWFZib+L1NVh8PzlW7aI7m2EAzbZh
G5nMmy5Dq/t1YLAdNnzj04jKpAob20JRmbi6uqBQX6KBd20rZe9HunLYgPN8zPaiHubrqYaoSYsF
FT1ReMzjfOFHqsOJCbZhooHjVkg5ZmO+rr0GmQc8ltTZCpF0Yic7HNG7aczaKdJLapTzhmwEntce
sh4FYraf6Kvt58r3L9jHg498eNne6kWa5y8xEkbr2nZbiKJISRewQCMmAMCkKyMiMXw0Cthf+q+j
0CcqGWmcRJ51zAr5qkWQ2AfR9dl+MSfjXuhQegEaGqdq4DGGVWKcaMuC4DPYjDm80Y9aeraqmF3m
YtW/uRscb/N1Nk/BtrKL5ZY+Le4U32yaB1iKjLHNZKEEsppxvu6hse6Rhrjj7axVxilViAw3lJP2
c94y7YXmt8C8tDUnNnY5B0ocR9CB9jJe/yC9LrszOXfBheNAf1CWVT4JFIgXxljA62JGI57Qt/TY
7xpf3DK1h8VvkNrhoxPMeWCbFDBVNvBDZK24G1Kg64xMzXMn/lpUMbeTSZ/pc5PKjhPRUGpTsl1S
qB6dNJ2rhjqxZsYQVCkbZ0DQy6wvBkY4LfgYJA2XDl6k2gh0xF/txgs+LmpJWyxfGPypKGbnuYwN
/dHA37hskAzNYicae7zOaYl8U8SnXdpB4+8cE09sIwIe0HSOfLM6ii5uu3BIneC6RjqGotxzosmz
EdkXoHt2AZKWLQr1ZZciftI7ZT+XyCwvnaU7TOTwbGnNMyXAx3JMNDWd0iHFwSUxmoXl7CFfLYtu
hr6EfjntDWuDOyg5WoxrzoKuLK48Kxc3Q2nalygzevCXNf9eb3VHTGTZFhLnelKTQRDZVBI7KCTe
i4HOltVHTM1ZK0txbvSoiL04K7EhUXW0pB6leoCQefGpVASza5hi9bd6aebLKu7hYaREBoakiFlq
4/adke3qVgxPqi/XUkWQZzY1BjtIXGQOIvzWwJdjIfvsQCPSVbF58DyB/6huVHnm9mm8sINaGSlh
bNNe3xiHHPISMkWBHI2bEQ+UE64Rn+lz7Z0XgJpebT/HVlOaxqGz9Plo5KNxC6DKdEPJyf+ssVVy
aUMfdcNyXD6i3X2kxrzz0uSmS80sxNLXnctFN/bl0N+imB43Drp5mj/dS9JYTdh7DXYYnvgrMVNI
LU6l3eAkokr3M6IElXaTTnoQBilnSVBAy1Za8cBnsdH3pjNfJf04nDeYN64IBJ3P6CL4ny1839dV
HzQhLj/rKocNv7W7ytgahLQh++2SS4mE84TSVd7gZckfRs2iiazbZ5b0m5NVD8/aGDcfO0dkbqiB
ydpk6I6ikjjFM+QbH5OmdZ+GGYqytOG/dhkB9Ur5kueg71q8LJNPYejbe3DHO+VnNntm39/0aa1L
6Kg+LUJIXfsGRR933/qa1c5DYC6XisHWhrCo7T9AeDbo4G1ng2n8xOEl2TZoyrdUog9YkUDC6ld6
MQI8njmxWUb3It3+1h+cL2ZhPGLpEwg+xS2wyjuiSu7Ji8eBmT2bqf7w/az6t3re903Ff97mIdOr
/Ff09v+5zL50jWy+9b/9p/avzem5epVv/6H12/zrz/r/I8Z7jdb+z21w+NTd8FMHfP3n/5jxWPaH
VXcEHg1m3yrq+HcDnPhuOolwYxBGcPZbc5D+GatsMeFZOeH0KGgzcuzlX/pnA3z9876n1DEf9D2m
M3+vAb4e8384WK8gCBQg+ioFoG0cBG/aAE1gj4aMMxVWtGBxMAZTa2BUpjYDeVwOd50zjjda0RkX
uFLiF+IHMO+A3exe5tyNNSC8EjVoZYuH3JgnkmA0v3+mnBBgfD2ks+1gQCJv8150oTdmaU12baHs
3Q+X+xcdzjeGe36FpzPpRyGKyIvprPWmPSA8KqoOD5pjLNioM+oUiPROmCu7pT2XbGVFXZYP73Ru
fvWxDKo5a6JosWlB/fyxwSwcGLcB3OMEpKyNBrJQtI+qKzWrIye1S2pK+U4v5E0r9/tP/fEzGY38
2GmfWQAsQYIf7sH5YMTC4VSMpr1tzc+/v6ZvZyPfP4mraZsgNHlE33b19C7z8EjlZpjRnBnDqsEQ
FWWgSLHZ16N23y+BfY4NgaxR2qw5cGRw+zO+mW67QkXPNY1kUjBBeNIJkHawEaQWulFw1MXBaEzj
mZYSIp4Z/+OAnT5oroWFnWeDMLF4DyRjfI+K/flBZ9KNNhg0Ay8hIXk/XzdjqG2zbnIFcEBXJb4G
unHhFOP2YsxqUAo4aW1gKB9w7nuV1WWRVrXqU6CQju6nySnP1TQal2C11bTrjBUE0HNYeU3thTfG
Llv/zq8Nqh7N02IRkdbdwGouhTZtjO+/k6Gl8YzzsliZjDHnHbLAMKuKZsbHvl6qab1oQYLfbRtz
JaGXgDQvv19fuV7qbL3obbEknD6/3wtMuGC2dT82IphNCS4vxGop+ObKfl3yppgxr+l4eTiGNiNe
7AFxvj80eDaUmr+taF0Al3wIUR+TPamNos79VohMgbxGG4DbijAvjjkmvt1Q4P+cOXZMdn4h027m
D6/mGvQ7pXwZWS2eWlzpFi0nYqpNOL0GZ2daWxYDqMKEDnK3BLSgk3ze5kZtjkfIxHFouGp2SDQw
TbGp2mp+pM5rsrAwzarfBclwmzaVfb8U1vjUOkLXL1LEXvIaHz2dtz4uq9sKPeUhnUeiBx0lJ/UV
f3ClthOwXngYHo7FE8Dolk7YpEElxya43GIeVUmYukvAwy37ONm7ZWFhxLBzItOWfm3K+T2nu3AY
OqxABEmWh4GGvr2hVVQwJ4Aqt6Mzs5g7YFsmrG13AlAsx2YJ16AcqIeaM92b8dIdyfGrsKcVksfE
9YbEZM4VqBGVtyNpKGrJHMo4Mb+l8bySv+3Rem0ytHtY70wLmlcxDs9M/6aPwqAmCIeMG10mLYxy
iYkVPzLqxTzUSJaJ5nFsu/PvEWw4eKpy2capmOgEtnQ2HL/D1NgMTfuJY23P+X219rvr0u2uiziH
RtZzYCLdS0NjIOXRZMGP16VfrpsADtn+7h/V4rRF33Z4rAIt2IpEuNs50TN+W5DSiLD1WcNsJHXO
9ZZbBPdZXqn3IITfeXQ/vcyu9z15mqkWYz/3bet+Ir9xSj0upTK9K/jVX32iJ6PKxxLTDNnFPHTs
TKb5TQx0KoNecix1L2ynwwySjLecUc7asn6no84O//NOyndiAspOCh+NTfXNEOTfFyaTHr8Y6xA/
3i/idON8vybO9+tT9lA6oBNw2Zb1Av798uz/rfa6+l8ms6HY+WH7ip77538qatYK8r//6/Qqnsuf
JQj8839UYL6PJmbl0qLERrJFmfCnyMbXPyCztJATrP+F1Iq/82cFpn9A8gs8F4j0d2jhvysw0/3A
qGvdR1w4zOv++LckCLr58ygGdrsNZExne/p5S8q1akn6iXO6VzrdDRj04SpN4+oAJlFtHV/TbnSz
Kel/9SN91UyDzbw3O6ntc2SMt03BgQQBbLuNuyo+y9Il2waWOXyrqsyNCLApXiZrGM/8wltNHPRt
Xss0c7Z6X9HwmQYOpxw6drCJzL3u2ukdiEx5SpsR0kZa/1/qzmM5ciXLtl+ENkh3YBpA6GAwqMUE
xmSS0Frj63uhqgc3mWlJu2Zv8syqB1VddYNQ7sfP2XvtKmHswYlN74bxys784A7327yGSaJ+JEPh
eDEgtBovdiJ3eNqSG0fFbFz0g3o/lzGBL+i07VsoatpeOK393IMh38dZmv6YCRV6IciAXaNSqmoj
CnyvQ5vZR0XTYnUVqIl9hbsaf2KTJx58r/wwjFLuTeAO+yoL5e3i4zob4VA9VTqjXpqmThLgEdJy
SUwIjaWxqoqPCIzKTaWHJoERXai8yKFhUeprvzwTC1JdCbUnZyfKrAsdbNcu1ODYRIl2Bkc87nB3
T7d9XKbPmW4FD8ynBU1eptm7ylGJDzJDY37ti7Y9ZpnC0TzFyofXLqnGNaose5ukZnvqIr18ZcuE
1zKJ5tMgTOKM77/7mRACfKJ/MDa0py2mFyOG4lWX9Nq+wvb8NIpE8+pmNg4TuzQHe+gS6Woimdv0
GOPUTz58BvgP1G3vZTVl79QD+X5um/JnYpFbsIqV3iDlZojheKqT17CGbhrDrBcD8p2WEx9jtHjw
HIAUkIZWVVI8jam2E9h4SS8JOAEnmFPnsotvA/orpekAjLjPmQt4uBXkmtzNbCuhua8UQPwiSTZV
EJq7UGvPhhavOvpgXoAj4ZbgbG3nx4PhKcUnPUltGxlR6oK7qFaK0a3zeP4hpmZHh2mraElNa6mO
qRcLTx/gaHbmbZPT2aiydN75ibIOnWCNs/kNnQS5R/ZFx8PxSS9Yc6U2GuNK003156Cz7pP7/FmW
/fDICahZVzZUpCoN+pXJ/+FQfDPGgeN9Gj4NDhbjxqiTIwG03tj8EPTbQQv2HGYcOriUAWgMVqr+
amn8WUkys60q+yiJt1Jx8ledNtfGzm4ZXpcbutIPCWatVL3vYL8XWXhF8ILY04FYJZGkD4d/WOb9
DcdCdstsuAyGj3Gx7bYUGTs9zN8Bt9mw+LN1hmNY5OPesKDYhNEskA6ZyGFtUB5qdW0i1z6EMmL2
Zr3YUfATbMR1V9cI63TrI5LiwrhrWGVDWYKUaLH/4X1bmWNIBBo2NYhDCq614JTNMBgacmQYf19k
6KxDObho40Fl1anC3xjdzqG8yXxZP1SOUhJxEiXbuou3DcCJMx1Od9RyLxNl7LWk2IzSGah/09Vg
0HFupR3vSo03ka0899ooe1KXhC0jqzZFB8ojLS1zn5npnV7ln136AMUDRYOFfbU2Jmdl8H0SbEos
Tov+R9Xa4kA9p6+Uydg7Wquuar66e9nr9gXuGS/I+CEQrh/oyT0QuplfaNxw6TYTIUzPGwfFQcsa
m0jsexnzuKgz7nIGCEUd3NgSgy1odvWGrpH8zNvZp1vlr7s+Gz2rToyzNOc3EpHp3hOLbL+RigaQ
LCwctIZxaAkP0Gd2I+q6extNHpo25vX1YFoBPeAyPqt0aCPkYHN7LHEfeH2p+YeEWcC0UuaZjJme
rJWQJfbIHOWayJfyfRpm400phuh9Dp38w8hU4xLUDSTWqiLL2CksL7VNnHLD8IjmDHOP8K2dpWiP
aYE119FKXreYY5Zt0e4TDtOHGcscdouxoPpLTPFpj8axDgrTrZvAZNilFuuma19TUFLtlIMTUObx
qGFGPuQlvJN0hBuktc2ZxJTSbbPevC+dsrvRzfGY5xBJorF/62ItueScOzj0q024koV/7UuRvfuF
L99TeAbTyuBIdnZiPtXkP0FhpHsyOUTqMq5pDBc345THy8Y1cTps7pWhn2CWaDdZoL3P5txuQouR
NJW3ft8r5ZJKt4zMQXeOLGfJeEp1ogp8lBXP7VjdMbMftFUBe+ZtsYcz4USOSkzulsSEEzlgOFTZ
PlhSg8zaNBCJDoOjpTsyodCmkGeMa8bwtKAxBy8aG6rzKZSWcP1Q1D9KgXUYfOZwbHsTy0hqD2fJ
yC9esbmbvHzzoJVrlrHUMyP4FKtk6IzCS3jPahRPUdvyD+r3pp7iYuqdwHPiylphAWQoTMcQldS5
a5/Tss5+FHVpuHFCOqNaAQNElm+tkSjyfWdE3eGp2PAoMjZjiCMxQ+iNGSs7HiKPHppoEerKNZMX
LV+pQNJW0N9WlW3kr75GXDFYORUgIHONpzhMUMPYs2RrcBacma3YtVs7DYpCyJWu2faON5f1moyn
S2AFBmFRC5uBNm2Q5lt8sZ3Xc4ByxxgwiUAbZ9fPddJ6w2h+2upIok81cuwUjc/d6R+GgpQTJk3y
KlKMvlrxKdkY8NEZZ/WhNJj0RRRjR8aynJsIDHNFM0/A8Ng4IGl4kMWAllX+ptB/KrLt10STwSjk
7xS5tS9MjqZjN/zIkuoENlkugQCM5NPhox8HJi61MtBQbwdChVj9epND1Zz2+g7GYoGID949sgs7
GRiqBG4n0TGZFR1xoZMm5CN1YtJWY15VyXVyvDBKUTT2j+qkvI6iyoEESMuNqBmOU09kXTgbn5ij
rmeQO0DhhoOhmDsnia/iBBf1iBywnMGY4pp9lwmNnWiaibpyTDci2mmlDUa1lkbzOakC9O61sOqX
PjMuoxlM28JQqkOv0sWwUWLLKvsAmslZw/ZYi+A+BdUrRU577FqH6ygZsjl2iYDFGK663kpugu6o
TpwBs2pkuhGWR0mcYrIE9mkNLKHqqsFs9xz13c4Yb2HpqW7nvwOH0k+BJtbtaHstvmHkb7mLYnaZ
gW96KPQBwYFNmz+FeQdwLM8e6Ye4Mx6gSb/YnXmVIptX8cof4kpzVjwWzwrDN6I5oQyYwi1aMAiJ
Md/AHT1NUXEmFOnSt8Rq0ufY9azRO0tPn2agTRt7bPdW0lzZkdD6HeltEuF5v6rMLtz3GWdlKoCD
zMPHJlXMu3y2UZ9PqxTfuM3UKm+T53KEW0DO1Lsj53lNPGhCJwERUf9DzBHIFh+XVMbLqmDi7szs
1R6i+ATdyE1U7D4gy4A2WmeZJtqqjwySA8fnKbOj67Iza2+5TRYAuo3IrOrKNBXznIg7nPmPgC73
ljKsqypKb41u/MSFS1epKNRV3+A2GWyz/skA+9ig4lh1fv6A7u+eeZi6UrPmxDubUHRlz7YT4VMv
B9udUhttSpVszKQY2PLmzCV38UJMkgbgx6JNk8YQ2JTEdussfZEpcWyA4wJhNhvNGhAqTXxpqyxX
/K2VhaZLtGG5Rsp/HvLilIG7WnVjftsFYle2BJYq9r3RDVQaYHDvOi3ZAbcaqTFy4JDo8UM6I130
M7atS2eo2wEebmgBxhiGDEDA5Jy0ct6adGuF1l1QaB4Tx7qCgwDdv0dL5dD82pVJaxceqZIQL8im
JIqCkDAdfZECNwaQfOz1g2KuGUmSgtW/k4YXbyxZ0pId83BriW5f22XIuWb6YOFXsuA4UYvuSUQ7
6AEjL3XeZdSmEdtKg/qYZrJa3iFrRBCVqOJBSYwDKnfrpJbFkUnrjLr1Vuefhmwx3aVOxYDOPsaK
el9T8uiV8aPqa04KrXXdNyyiZW+4+qxd+1ZChRsXJ/akk8rgSRlnRqa6fQhYxG272DJ13YVpGoKj
bK9V7Tqy9X0jppuFSscTEdCLOp2PVV/UpXN5hPFxZ6rtMqcPX5Umu4pnkKpDwLrRriwlYp2uy3vR
DFm1UmF3nwEyiBeMEisrVjmG9cMPXlj24akOt4gPVkrYEXut258WWmoyZsNTPOGKD/TgrIxE1dnq
M8UUrQ0mH8h8OgofRx3WskZ/G0kgjbq2TL6Sx57IX74TbVmTYl6HOTVBkuv7nFTAIleqvcM8TcA8
mxjgg1yb7yR7i+v7j4rWH6RIzV2WwhqCoWKmClQjlZ0F1YcL64i2aaKH3hCgoc1t3X7Pk2h87YRz
jpRDpLQjNLxgjVHtpKv8OW3bgyQjyJlzb0UB1JqpF8YwL2Vbb52keFBGgYhW/5l0ROPlLWFARmIy
0zQRkwUPebOUIU61cZq23SO3I0LWIA6xqdu7bDBCPrHK5n52OvoZcZMnMIz0qL0umuhdtsqN1OZd
Ly0ApLoBOso5IN0KtlWnuuiFKJaVQQs3YdS7vcGNyPqzHmvPpORVrqEXJzAwH6NEOQxKC6meni/K
7HPr66nXY+HaJIq+VRztudfV3ONlbm41NLn7Uc34bzecEaJUxCuWSDSEQl8XY9BfMjubb7DRNSsN
DbGoEWBBG61XsswvRdXeRpppuk6GoqXs85NRinrfl13tKbnyI+vCnzAn36SZkNY61IDfCnhIhqif
JQa553yQ15k9Rh7niNIDAMpllMlWaOlJlUPMUrSwMTLTvrUcmtoKc/d4mWVUln0cnPKjDtsBxms9
Hg1DZq7PYAAXgRZsF2yMVY4HY1BvefIQRS0rWlsRRsiGXL8CNZqnNrAveT2zq7al9ZHow5p+RuAy
kJWeiPR9SkBN3lcgdjL/rjHHzVCXpJEpbUK+X3+s/Gwn4uBeq7NyO1ZRu230TPVsR95AzjjEvfne
0JoPnGXY7AYd4veYJc5p4w8G0sss2FxrOk0BFcve4DCddga3myipJZXXZJIGxLR6DIqHvii1FWEI
2yCMjlWcIvkMiZMESWETEqDB1xtCSlKFqckEJ6uNVT5UXa7LeILFUa2m0Jm9CCyxN6u1tpuVmiuV
HDsrQINiAtmFkHU9ofNfobfTTqUiPjupHjNr7tdKH1wTSbpZuubQoaP1xFNFS/dUs0rvB42k51CI
2AtK/4Wl9mw6/l1KjvKKxjTOGDYMvR5IWq3D68LXnxEoXbpqSNZiGJpT6NuHslR/RIP90RXRwinW
YrdTlQyWzHij5Zruytim2IBVsWJf3SiYVm5yo3rSeuPBDtl1xdhuK5/peWdtVY3aqkWw1abg7Ubz
Pmu7tV7Svx+alo803CsREcJ686PNkocYKKUZFxe6ZR2qLLtBXRbdp1N6g5z/0/cZ1xVIvRY0ccEi
i3IhUGDiWPmpCpPPRBLbExjKLWr+i1rOvOmZ5lZWQUjsEoo8s/clvD1mSPiMAteIQQx62gkhjJxT
WNHd0Lwj+EXGaJmbQA+pRy1no+JSKSbCI4N6g8b3M0bhMbTWStXG/iGooXEoFKMl7ZUVQxomLlP1
aET6j9RmJ+jLhv9mk8brWNWvM0vIbVlh305HX1+SOZXwRqSARCeH+oGDkxf08zN/sWv0zEiyat0m
5lqpsvqakUB+MNqoeuoZ6620xqYJ1EYvcAcu01Q069oQd0XATZz10ZsiigA9tB5LJj5xMklQWDR9
uqS6i8N0HfoRyVrxuM1qcV9r8orp2FUc9RwOsqvUejDx1nvkdT5FhCkkyvQBzfPUKPV12CZrZITV
xrAVYLl2166RHr8wYvEUqL3riPsB1sFF7QKLm1dRZuW66Iu9binIAg2VF91YZ5YRUl8GGA0D/yDw
DwOgtMHmAAh8qpfFhZxt37KeIlKBGCuGG6mUe7RQp0bMm9qObnvUeyjTwsekCzcZ+L0N6SPHqurP
WqdtwNPedEEH2CkEGRngU7dnThyD75ZmkJzoC3Bf82Ntps0G/SMo3GGjps4Ftw0h2BayG10BPFTG
+MXU4kym8rVDEDT1c3Ltm8QaxROqxTzfpCbNWvanRA1v0zl/MkdI+ouqzSMplIYL6VFToiWunas3
hISCxa1bl4AFVNYKS08P1OVubJ46ke8iY7PkNrmdFQAPoPeDl1hloPdOQ2zdxGq77hiiXQYrQYxc
WFst8Lex7tsbu6ZQ4VXf9wa0rviomPZJOsU1B89D1lo/fWR1YaLdj33akC2uPIYFLaymkBT101MX
RDvd0qkByjshlcqTxZOTUGkD6l419WTshvEO/RMNWM7+nR8RrEwoT6x2zWtKlrCiNkcFbhMsp/pA
97RxC1VACEMzyb+5tNCt3Dmc7iGxXUOePfBJnYw5eeh7cpIHOTzmEZDmqY6gFhVHK7fPBTJnIRZC
4lxqNxPyG85Xk2v17ZGPgkk22lbNePQ5EyDAU3ZIvi7xUD/HJVWbJutui3wDKoLhl0e9ro5JSJvP
Mq8jy7hT9XRvd/Z1BRCr1hMPIfuHBGW5oh2JL4keWVpxtNOXs3L9WpbkUHSIQmN92GbBVtWnszXl
rAJNfgB4BdIMiR5aXUr7wKoX6l/lqRT6pqD4nIfoLA3OfhnRI5Aw3LACsTQkBxt9JjT3lOA97V0N
lUcwoKpbAUn38Bp/QAItVrXD+632rHUM1afbDhH+Wina8oneohEXvheiN1wFVOfAtbxqsl5k376Q
H47+CT3VyV+o8+pcB2fbQe2XDAdRzfGGNCJvqgvKrH52zawxdkV9Z1rtQYvSzwHc1YNQ4eeZlqx3
M54wOrpOf5PPIM6nCHdl3YB5FDChINJwWLXj7ojrHj9EmpzAWO9y+QyDPllPTcOkPIXq2q1nk+ZZ
Bg9gHPstOAC3r8sH2/Jf0szRPPovZFC+OWlwr/bjye79TTbfpsyVzcrySGz5DKjUTSYTtjRe9bR+
z9WSeOFoPVowOS3lyarlXuhiPQ/pzh77x5nQ1TmPf04828miXGnDO0W/gVBH7SiPqkhvdEK1V60w
Tp0dnPy4XJcko8WqCEHvKTHWOlEwpaWdGol+OqpRYF5FIhrcOuQpODSmpsdYr3SXhjVuhcq5FHN8
P9fphfkI5a3NUAA3APp0Ndn0MejBcQjuRU0bGoPhSB2Yst5ZiVeZWKrz8K1VE8pYfyPBz24wbD0I
v8aL2miXZFQQaJiLKyJshg0AqxmydVdsJlqa62q60vHwjeVt3ZmhpClKkPyUv7N7cyQEOUyQCa+u
HgbntgXab8m3dtCgoQ/WRqqED+JucWRDXdICpc7CLVI2ww0L9dzwZjVivOMAd22xTvD/FuJk2VDM
9WrtRNSuiKOCE3hg6dWj8trVyRXScjdXop+UlI9IF3CvlbwzCfXbXpk0uSJh2V8nunoIs6UHutiC
FjZ9AD9qpTEgiJwPnSCIlQzj3RhGC+Syc/Ves0A7qzud7jdt4vqzpdeB3QXFhBnlx5yRy5h2XoTQ
5aaYo2jHib88OhElGo1oKlz2S8DTTrnudcetOWqjilTFlpldAcEVfC8ZE4WqXMqOcXvR+PRXR3UX
+rrYxBXZDZH+anR8ODMY77CMj1ZFetaIPICxRcvXl+oFdcskFPWqR/C7y+DgHvp4Fvd55bSFC0Gq
vIxGYe0nOjyvUtemq9rPizeroYnG4hZAcmk0rdt0IiMMw2ng7DS4UNEix0daRDfDNDiq1wGDGGn2
j+I+LdW+9RQ/K6+GLgYmXqh+326A11d71h2aB3q30aPoRzap8Lqt5uJ0RQj0M35Xp/RUaEAi42zJ
5JivwBk3S5AHinhRnmfaBT+q0s8vY0quhJXG9k1g9jTuO4xGWGErskv6II23ZYtFi7Nl/Rarfc4n
Tg2Mq6DOmo1Plq5XaDlWIxwSkgPMSAFSimrbB2ZI1HOngvwDPChQt2+IVdFg9seG87PUYoXRDY1r
Uh7tY2EE0Trl4LX2ZVdtloj4pczQ1jM8/1NCcNc5hMTglUMHnNy0qsn187L+wLlauGB+27Xs+BuT
vFMLJE5Du7M4RyAGDpKzlJF6Cw1QIvqwLbAsM1zwFZW9j46la3T831HX7vtZdD8CUaV7IRMOzU41
g1lq1r5VcvhXKClLWLlukU3DiTvabmz2Y32j4MAb3ZFnu2upc3TX12sSNGjXZ+NmlnDoXUTi41aF
pXw9GaN98pWF7Rog8v0cgyoEbV7yyTgACx/mvski1+x6ukWqpsgnkguHdZOUxa7WJ47Xc4LSPYOV
c2xqaiu8ugo7EcoozBRzY2qnCnnSpu6zlpopSKF129FrMmfKTwXA/7wK605sjFoL9r6GJ9bi53Iq
badiE7Wdt2BEgUT3Yz5bZThvmNTKnEiGBG5ypo035lzqnt879ablE0lWse8320m05TGgEbRLxuwF
bNF8r2lKsTUcThnsV/6JkNXxbFPPXOhhTPu4gJqMRDaAdWjSZbBKcy+QIN+Szm5e41hL1irc122f
cohfwds0h2vOOozlbFKZKN6JxJj3Wof/eRXy9f+ow1iemwnNv1Uozq1tcGB3VfJkrwx6O+tyjKYe
d5YTvbROWF+ZoZ1eD1phHrXBqV+gI9fTIWksIi8KquITPfYGnj7auuZFJrJ1536kqizUMvuEKmuA
0lbIbAvAFEY7Owi0kVlT3NMUCSbGj/kxzXG5hGkPajlLWvjC89CRTGHpo3VhARH0aBII4bqoohDC
bFsGniyZZg99AZVap3+xnU3Fv1VL5RaYFo9AsVkWfS3PDkjAxsdZ6Zsnm17uuiIyxU1lH+yJ7h6v
CB00trr9mtmVtYV2GzokAmjOXTRjRhp1o1zPxI6Wa6uNwpsm6SvWoKI1y1VRZ8m2Y4m/9YF4XhBW
i2LL1+4HJ7MfOAoO0Uiv3ca8hsc07519avjzsTLQVeFZqfFfCpuOzMZu2osuUljYcRde2RwjcdEr
CgCBDMaz4cdO+pP/rDTeCYghGoF4rnpbZzhVlo2hHYEHpQgc1KG9DwxdYh6NBuux43D1VAk50NzA
GnPozG480WUjPrmw1FMxjf5rpzQWLRH6526Rz5Nnh5p/VWNiXBcJXXw61VQRahy8ZWaX3DqCDOCl
+raPgZOaz9VIDEJvZtBC87y7qWSF+tyerU2Sj+Mj1sw74E3hTRz0wUaLMKFgz6zkC4KBYNgMpjCZ
CIJLM/vFRa/Uc6fckZ0uz3KQL2gP1Q/khtQ/DbKzlYUnhhiEkvNajcbYHWTm7JNRlP5Fg8Z5Pxvh
/JCxKYkGwxm6kQfmlc5dH0GqWQFdy1cl1lhy06DxRiOrwpjHw+w1I2IIB6YXpPRCeYJdaK6HtACk
brdLlyp2OoBlYnridmenwXRo6CmKnxxVDr4Q2WnjYKCq3R606GkC1AxwzjSNFzW0naeZMcPWMrNN
GNOeCnoZwEWU1lPnZJLcP/S/ewe9XrlCBa/hhmqHe5JRrUOP4gVDSMFZprPmFEynGd8bRUdnGzUh
+HjUe5LEtU0cMx5qsjZGdiDHzpPwaTwUL+zhDgTiVO+b45Sk/k2jD2B4QyyuSdpmV344qczx9IQz
7VgSvkIeUEL7ytE4UyWMCGKtt89losODH/MCvEAJpr3HANk54yrgfbnCXdjWu4kZ4+JjzfrLPAla
p74szatpNnyq3nwaiIeTs7bOy5LTBr71hsPCaJ4457XrAOAVrW0H55BD99Xp8MoWhk8nsJl8g7WP
CYqsq+GHr1AaAmHur4sJM4HwRXltFTimldzCgsfKPMHU10p53xdIvT2U5xFqQjaWN0GuQYEfj9qo
yPAGIexI24hyospXg8p+ZBDNFQHOLZKnya6dAOp+0l9Ndd+/WYmm3xC/y9yKRGpzI3hhnsH6M2oz
iD9eB3bCiZ/Rb3atm51odrpTq57BK0b0MxoBXXHCs2wUw6NJnB+mdqg/BQMqDC9yvuiW2pzM0Qj2
KtXpelHZj/8VVf+/tjX8f2RYoKX9N73chTFkVJZR/vGLbeE//6v/quY0ZG6WY9MpQOSGwH3hT/0X
TcUE538cyIEY8oUA364jUf8/1Zyu/Q+NTaCSlmlZBiRb/kf/51sw/0dAGtOJW7UA7aDTt/6Nau4L
IA30FSBOyAVLPvSi+l8kdf/gzSSW3vDm5eoJeqyy0WXfMYp26v0/7skfbAW//8oS7izQi0PUQl33
RWuvxVkJkDkj4qC3jPWE5MKFuTxs//2voAAkRRoZoEGe5K/XMvWtnTq9M51ym2yQuVVm126s8Ttu
zRenB7eM07YtpMWIilunf8FM2I5iF0KW48kYyN/yQs5rDIjMkMGW5tTXsyWGT7Wxqvu00ghDEH7A
bMcSKaRoTLt69Y2P4Q/3FmSRrbNjwIYCQPfrVXdmE1gEDXLVat94KmK+A2vZt2iSP1y1wFwDr8em
44DB5defgdUwKnBShlPUKrgK5iTqKuL4mi5z2QZLzQ0Gg1RD7Lsp2NPGzh7nuWOeZSCJCzku6sPl
7097ua5/SJd5DMTY8jkhH+VhqNYXmTDyrxpqTNOforn4IXMz2Wh18bNX5uobT8yiHv3yQ7CeiVGm
BoEqbX75obA0WmIgqv40EXz2HgQ9J6BZZLSfjfGMAt755ve+8lSWK+PLN7koWHasCl9MOEHaNXGk
cmWkoZZuQeakFzM9f7GKonlScsBQRBn28pPBRPNT08rwM42EdBVnGr5jf/72ciEK11DQsQQhrEXZ
++tTb8idm8qxlMeY9QOYQDu5tGzMbz6p33+FbxYdHPHR5Drryzr4z0WIAA8nSkLHolMKFRxJN6l7
qtj9/X35w48IVk0TrI5D/ulXsjLqHI3XsixPzB9qDJRa9RDJQnv6+68s6+UvL4sJH5q3BLIKvEnz
6xpUd11ZVIWfngzmhjPKOPhM607Wvb2eq3h4AcHVoIrxQZJ+sw5oyyL69ad5PSXUVHJlqTF/vYsq
8wiNg2lxonNclExiEMJ4NbIk1FQjgWzWLJtbkl1qfQcZ3EZHKAZrEQfik/WcZApvcDMo7e2/viF4
C7AJYSWQ1NdfFmUaoLXek8wIcnDuCteoCFHA5qzmnymlpL0B0Gx+Ymtr7PXff/i3z9Y04J8iRzeX
YFntK+kmlIZOUmsEP9sPzS2zPZSVnQ3ETVXbU0Uu2zef7e/v1/J7Aj07DQ4BwObX25+Jpg4qPU9P
WTBwDhsZljqyMLy/X9Vyu359yJymeMZonZAEIKr/9VdMZqNll1d0jJrY0M8JtS7tudlsxw05qoV9
7J1qvEchGn80ss2Db16yP1wk9Qh7uIBEyL++7AJFno5pnRXM0WuH3TXBlNWX03cpwl9tKWA8DXYy
0NoGHzwgrC9XiVEwwyts5yd9VmiKDXSzccHDQXsNYwArezAa43sv1Eghs6OoHnpHZk+OqKCJB5Ns
HpHQ2uy8jVIsGsaldZvEGTO8vz8L7Q93A1A7rUnebT5388sjhxJTWkmq5yeE6/oDh4dwq4PB8OQQ
Rlvp5P0jzrD5QR8joCRNSREfz8ket2r0pLa5T6BlyZeXi/SbRUhb7s8vbwnCNwwZlkU2q2bApf31
LZkGBJlOHk/HVGnDM8cLHZ2ingOsKLXokNliPgaT2qLSiMUOVaVYY3pIfv799vx2d/7zRwgoU1S4
VA5f/oiqDmhIVM54DELZ3UvLzw4qZ5vvHsJyk79eK5hj2GO8mQ4379drRYWtJlozwCtdfH8A2NEk
rqRh5IGLGc+5Z7qavnRqbtyVyYS1tJwjWbu6GtsbUKe4LTs4k999J78VJ5LFH9K9TuVPWbbYjv+5
o7WExU36OI5HZVz6943T7CdLHzZGpXyHjPzDT2GsVLFislf/zvLXM0gJXVt1R2AhIc2jSTsidRyP
Pdq9z3/9RB2DgHhpUqOADf3yvlu8U/TUsu7odDgqDKs2PQdYyjdP9LeFm0MS6QSYiPgNlZrz13sH
R4pcaXNEXpm03S6lH7wSpTJtusEsb6ra8L/J8vjj7+FbEjjIdX7T+PJ7eZ8SvsjvqTpQesgaydqY
iCxSfNMCdDgn3xxTfisR0DMjK+CEAmMUt/ry3fzjyNUOyLSqQFbHgOBez7DhY8zaY2vYd6MyXPwc
SMTfH9vvbwjsfV4ROOdsHLr8ckOBO+YORPz6ONG/Q1vpN/7LRK9p1yVMwf/+W/95Or9+jg7fPSUs
WxQkWPHl6oJ6CnzfyuejUlN2rMxIKyTWh4Kh0FBX6oRjiqBt0EZaHO3lODJMFpVmV+iMYgN+/jC3
9zqNC1J0OjphblOw2LsslzmqrrxRAjcB8UJKWZqS1ahaudBONfqg2i2bin4yJSrWibgf0Z7Fik2D
cerHIkNEMJFOCsJlIkcu12C722ppvvz96n9f8rh4xoEcjyCqg8L99dEOzjw2jeKox1hvyl0WzOm2
KZp/XWksh3WVWgo2Ncv8192Rvjg8vMDUjk5RjR/Z3JluSC/n4e/X8vtbw69ocKv5MFRpfK2fzAlZ
YWnO2jLBGK5Swi68oMug6qXtd0fqP902DtVU/7gKkQp8uW1zIFJaWpN6FNOI0CaKatcQBKz9/YL+
sCtyRZzjloYK5+Wvy1fGec1nWqMeI6O13CqHgcvM2YLBSJCGtZbDlL7wp3TnVolNt8Vb7smmy7+J
HfjTxZqaCSkO0DCbxJdFVKsFc5uk0I4S+98mIdN9lRT28M03//tpgJeEfzhOWkbtPP3l8f5jldFD
YklTcjyPht2WyJ7Hrsfm1UzX8HLjelW1uqrDZjbzB4jSDA7MWVERSscVkZcMPRtBym8Mi+7vz+CP
F28tMIQlmwOK9Ze/qmQfByqsHRlb5a4zIDnJHQLk//2vsOTR9AZmTLTAsgL/49qZMxqkA+na0cbh
s2od6RORaRjHf/0rrKb0XhxuM8kYS8fkH7/id9jqzdFuj1Ik+RO4G+MwlMwY//4rv+1OWKEphaku
qffJePpyLULJ7AYe7XQ0iyT8X87ObLdtJVvDT0SAM4u3oiTbYhw7cYa9c0Nk2OE8D0Xy6c9HnxuL
EkS4gUYDDTdSqmLVqlVr/cNPtdCtH+h7ul4KivJzJ/vyvbeT4KowdZJGXV+EUVa3IZAzOVBtkdi+
xgrZKWS1LzGU1X/gdzUfSmOCmtLgH397lpfbVSDSRBkLJwhqAXCLzxdTdSZBd6zT/DyepV9URa3u
3aZVPzXZ1B9R/QSRUNFt/qS74XhqNKP/pulDZyDMneOeSN/sYeMXLVvx7CIjc17UZBYKOvgSY3VO
B50WgZVlhu/SNsJ1dzDbPfg/85PTNs6pVu380U7q8LEjk36YayxdKe8rzvH2z7h47y2/Ap4r1aBF
mHydDCG3knCQSsMHDKJCuwpgX84V/MggDEBAauhmKpFh/VJpEL23YLIMvRgXwPdd1EtW+9vAfMqF
5W/4TmGnPwIcq5HjjD/fnt9FQBD887zUHfx6OLHWqjwwuiKeCrvT/Tmn/Y5EK5LqCFxZv949DKU0
QSjkbjaoYJ5vr5L3wUyhDDPXIMn+zcpYeeAyUg7vHsUB8rGUsUjI8Ug7H2V0oA0McaH7Nh6p35Km
zo8qr6vyveFtqWaopHKU6ym2rXemjhNvgaWj7idBiv9TaMSe6OHEvX8ytsbWozJHZ8haff4YEZYW
XTDdr0UweIhGgrTKynkjvF35/g5Fq+WRaC62Hcvf3wTR1KlLvXNqRklMeBsRqnoNzMmNw7ws/Oos
O4K7cLl3ycrW9htwf7s8x2TD7wHHf04sd/qR6ypotoQChj7k4WMWmfFGKnwZuYkfiyi2ICHEyW35
+5upNQ4MKF3Jcl+L4trv+9T+RrBS7ruine5CRwFzdvuLXQmiBpVNBxVuWkvk3qsgaqQWhrxZVPhO
m0BbtOvyMTNDiZ89JDwoailKNFNsnbrZpA8u6vYpb5ThHoppjXSvC2lm4wddrjs/iEooBQBMEinp
nC/BmBXRJLAV8Wt7yDNgCVX52W4K+0PZq8N/aI/YT6LPURCxe1AweyMEybhLIbr+bJQqDPe0zev4
ALA6qtCb7KvcW1K3F9mOiQbiDP+prV98GfW5g1zadzh5ESdec8i3Hy0IprkN7Bx9xrq9i604wCJt
CF/o3Fh+WKHaBDdolH+FNqGBkg+Ktu9lB7j19sotT7LzDcsTavmYLsUbFR2U84WDmoCkaJpXviWD
GP5DLpxjBwIV9cwhEbvENrLCK121eUS2IYYV1s9RvxHNLh4AhEmLTo+uUtGkEb8KzT09976mX3cC
0NE/BDGW1y6pwa6f1GDjfF5GgSWecVoINo5Lm+V8uiNgey6bSj8pWdA+6GjjIqto6P/DKLSvcO10
8RZjpPNR0ha39hbtrBP73bmro6HG0TvMNyLatWVbbgD05ijCWes6sIxUdIwn1TjFjfNR1dzfymAW
Oy3AH/n2HrkykM7VScXCdjRE8VaLphskhBqKJSezCHtUoGBAdELJT/EQ/r090pXPY1Bwpm+CM6VJ
LeF84dysRqMe/4STgAJ3p0FX9OJIvNMdTaBuzyj40fDcpOj76qH05uhNJBcohHALRIMNQhpR9l2H
R/D7dzVZjQWdkFYpeeZqE2DWXWcgH8QpbtH9hCZa3ceFq3iaCMT7dwJD0ZxcIiA36WrZ6Gw0jTK5
4oQecPU7rttfDktMEcIEfHn7C13ZC0vGzv3p8J3I2s6/UAetDfXqRJx6Ovi/zdp0jjg2JB+0NDM2
QtNlRvqKVdAoYC1l77XZGdSOysGjKjjlDXYTqFUXLwmFVrI2pcKEVVM7vyshysk2CeuNaZpL3DuP
iwzu8BbiGneXqZ7PUwEXJPA6DE6yjiGiEYRLiPaz7v5Mu0HGDxpWsD+B+OY/pso08V7pU+W/Eqjx
Q5wIxCbATFsvqu1WCgIncdbC6hmK4Zi0af3LxsNghHA9AkxQc7S9d/gxNx86Rx/AxmFIniwI9YU7
HuryT5OY2gBikF7frhUcjJ3IXfcrMMLZ2mM8TV+67IVADlKJ7tK0d4A1WSSD+wrJ9c+1rpqVNwRO
+JH/f4T8siBKHOquUj93Y4VQdVWl1s8au040BDA09kvUd5vdBBDY3figl5c0lSRUnWxcLOjyrhO9
umrCfK6gmRml+zWrSpwz4Ef0hfKcJ8GzEnV3t/fqlWgC6IWLjVLMsotW39DAowaRnllAMyKxHCYh
TzkG8BtV3Wuj8JKk+K4tdr3m8vc30cRS1Qk1KM65TDEALQKBiGWTOxveJ1fOHW9lB81PnuZYgK5G
ASlahMApxSlwLecBeqB8Ngv2HYSCrXN37TMR76kavS7dazPqzYSqpqlsOUgBhWju9rY5Fh8pcqho
I9ptfE9R1DqWbfU/LSOpM8Z1C0BorcwpkrABukwMC1L41GkcQUdGl2TjY12mOwu2ZLmYFwFXnFTP
P9aczKhA9apAbAaToBSv+eM0Vf1DJZvhOQSNzqkBG6qHQr/vejibt3fkZWWQOjWO4TxALIe3yPoV
0hSWLJuxcE+oIbT7gdryXYOUoKcNy9NnnqoT+q6gMGR+qIA1P7mgsLfMpa5tWNOiaEX1XOOFt7qY
ur7EcUpN3RN5H+QavW3kj9SS0fH2XK/tWNrh1NloVtOBWJ0+RB6DfphMhkGPfqcMVT7vUic2PjiK
6W5UyK59Vsx4Xt8iwmJxzz+rlelBAaTZPWEXAbtI6+Sngb7xf0DHx3sDQUsknTCfqTL9SQln+/ft
mV5ZUFqgVHt5eyw90NXZrJIizEypKKdxaLEFKyv0JcMxQWzmfxhHkIYR0Hj9rytmBsoJlpE6yqmp
mumj2qvOniTK+vz+UWiGo6mDzTCAhmWt3xz/WO/458HAQ3MD2Ipye78fe+v9NR+QiOBXyMIIanTE
zkcZowKK9SCCU6/lYt/rcwN8GGHR23NZ9tjqFn9FFAHGQWaYXsn5KBjkqLnV286piMnGZ6fQ/ouh
AT3XRRt9aXGd2WopXtn0dCwpATA3JndhNafm6IUienGKxqUlQ2nrBNQfbq+tbPWjr+w64AscMNQI
qZtpq7kNWhBFUNHEaTA6oOncug+8Z7eqtFcmhHc7VaalxXx5sqJQn3SEMsWpsGbxUNeV/bHGSMqP
yzL9evtjXbl3sAAEU4RUKvWzdbtyGuDt9g5rB8q+9JDnxeIraabntFKc+4UM/wVp+fr+9qDG1QkK
IJYI6zLHda8mG2jTU/J0TnhCFKex0JXHBcT0F0VV7UMqakc+DJ2TvjjIYiseUjXoKBVaMPoqbR1j
IbbZ/9DeB22pTACTdi3c/H/HrkxpJltIwnhdn6nfDNOBhCiw3oE0lgYd9yp1gW5XddaIJqMdWvYd
jwPxwZ20DkT60Mf2TksL+19jLKpnERXjNwV11n90wqgJsS3MAd+X9QQOMkQu8PaiXMm8uSKXwsCi
Ik1l9vzYROPUBw2uB6dO6fM7fG3Lh97ER6uIGuVOh3x1ShNMnHY5srePt4e+sqsZmlwNrzMgFq+f
6030KfMxQwlSE6cJUP6udlJxGjPZvf9uAibCNsOzdClxriJ26nCtpjUTNKy88vS+zHYJCtheZ8qt
bOra/lpCHF0416X0uA50dVlUaVERgnDeug+1tD9ANjY8uKvWRo54be3QKnZ5pvPuRI3+/LP1eamK
Iuidk8gC5wm1DNSca6d6f1bNNFizBTFBzrt6bJpKWSQpj5xTuNivNE3iHkzRbkiZX1s1UOdsgAUr
zpv2fCokZjGiI4hBlU6Eq4+WWA9Wred36ahrG9XTSxQsiHnQ7yjp0xOmKLQqbxCeSQnHkQjQRZNX
tGwBsG0fYhuxvGhs8fmcSmQ+zOI+15HtmCd/rMpvt7f91R9hq1ThHA28IM+J8wlXedgqKDSJEyh5
XhF1khxMBC/2qg09k8qZu+9d+0c99vkjH1Z5sIIwvQvQxlY3HmnXVh4oMF0FSuWcv9VqCJMntjLH
PPBh5t9Zw5Dd96iteRBc5v3tSV+5ncmAqcDQcASMezFnzJLAc5OMG+xXxGCt8CWSuXuPSlLjm5kd
P9we79r5WMI8bAZSNQY9X2MEgnI7Ru+FRMBCq9xJqj26ve9GMrOdkEqnvwh8kZRjmfWbCGapDcqd
oeWceHw699VgaSc915uNCHZtLkuIJNHgrNO4PR8ltgyIcjS8Tq0yIL6ZmjFvCGurz3TtSsZpmdNO
MsOTZZVjKIk+hbGqmCdH1Nqdjqy815oCY4aZp1FjyflQ4K/0dPszXe5A8Dy8pTmJ9IO4gs6nBlZY
i1FdsU9OC5dxcJoIKZG0RYpd2wrOr0nSeYLIWEQyjaYd7BhntduVTjqK0FPrFFWYae10Ebr6ccYu
F0VW/NK5iUs3/YLhKcbImtMDbs5hcX2wsHl0cI3KqM3rapTfhaZUDRgYdYVgfVqYuAgiM49Av6oM
KHlWtbbx4rk8Ow65EiX7pVkr6G2eL5KCCEsEdN88YcREzzSfoIOb+XwvU9vapY2FC8Dtr3K54RiQ
Ygbts6U866wam1ncV2C6ahOuFxDADjnghxEh5I1tfeWB7NCctSmb8mYEaLiKg9AWpSgoep86EQIf
D2sLkVsb6Wt7angX6yg8jDYq7JbInRNkbvnXjZts41dcmytVVOofICphR60W1w2SInATwzwZuVDR
k7J+T63cSrKuDbIQq8g5YVi562g0qGrt9rwST5BsBX5uYt535hztb3+2a/uEeMRdTfJJ53sV8wJg
P6hGafYplBDPQdtYRyJk5eWk4Eeek1st42uHF+LrYk2zPIHWrY9I6zRUqwPrNLvw8tsxrU8yR0QH
6EO2kbpfWUAa05RoKe2BgluHQLO2e0w6yRHoLqG90dWy9jvoX9r7dz7jLG97AgxvutWWhL5fR9MQ
2KecPswjhlLjKVHSz7e/02Wk5R+HREAvkLqUpa8ibTFlBRu/s09G1ToH/OpoTASq/aHLAmPfWXp0
mubG3EjlLssmbAjeXJxnzhtUjvMg4lSKK1W7dk9ALmYIQIPaf5ubmkrJOKD7A8lTPimynaK92UTu
j2zS9eb59ryvfcSFJkNfianTNDv/CbYIYkRqZ/ckp8F8qSPNfbL6zXvsyq5cggopMbkxXddl9d/c
yTwjS1frXWpR0nwRCmKuqNmGCOvDz3/3fCDtcdg0gzsFisb5SLRikFAwi+BUk1Z6EDU1RE4cZePD
XVk1RmHZFp4YN9hqS1Y6Eqt1EgWnhOfocw5TDCa5lm9kxtdGAdoHKlOlHqut3xNZbM68JNgetlsG
H1FUQaskQwXz9ootX3h1BVPFoHdFDg7GZA2r18yE/wzYt2ZOXd+baYiCBPaivo1ezj3SwuMH2aio
IAyoQtwe+dr8ACrbOmwtCHALX/btrpCzmKkZplS6KqF9xIQY1aNGwuXfCCDLv7OaIQHYhq618Gl4
9Z+PE9NxxkYB1U+BZ71vRIGp71zk6FA1ACC8T6O0PaCaZ4fv34vsRNUAjkQ3Fa7Q+bhWahe4DgRY
QKLdd4gUSO4JtNWNMOxemx4vQcAgrzvFXudrZjcp+P0lfjbjB3jXYPvNzqfEj8eC0Kq7DrFNdYcB
qP63UYT5WR2NBHUiKWe/QlbI9qahyDBPV6YSBWt6s4ZnqzWCXORkXXofZnOU7qdkmn8oZtqFXlxX
qnEc+kyOXpra4gs4CdTlNJglAbaESPns0PnstGMn8go1V+6Q6CD7SP82BzPCaiiAl8h2EQ7/KkBV
sr3uCAtZQ8yz0OZVolQ+Y/QZGXvUHcsUx+sAfwMSbHwN09gWL1mpdkgqNlkffo/R2Zce+itBvncj
Tf2RTmjQ7umOq/29qlRp+dBNEn8ktMQsMPh2NKBMo9s5ipAd5APPGOt+OjhjGxQ7HQmjH6HVa9m+
FF3d7eIgHH9MXeUMTNREXdIZZfkSDFbZ7UXgqE8WErowUUbUvGKkDYpdjGTsk9Kp+BmEhZZ8RxkF
T+iE+vQiuqVnw4G72ZZPplNY/yQOUvCPWH1HSN+peCl/QBUvNZAeyKu/kSY+OSDMRGHApktd5GK4
zuMsuy/tDD3UTqtc2+t4qiHirA4aIihIDHhaCKpzZwVZ9hc/I8WfGwsTKrAjOJeihhp8v32EX1Ox
1dlaEF2gHzDFAwSln+9xIUMkMBO794ehKT6DDwoeEVkzXpK+VVEWitDxsedE3juKMhztUWmPRq/Y
H42uQcnSysJgZ1SJ+6KpWb9x6q/+NII0WTPMe26eVZDWejQaG1mMfpujdDPNve6r9TArnlJC3QQB
3Qft3wacAGLaKf9j1yIOUz4FWZ+ym52s+IUOuvYnyLWy2RkuqtLe7cW7jH8LdWK5+XneAe9Y/v7m
VjQkt1gJkdRP80DFupUq/0fLqhDNvD3O5e3LOCb5DRg/mLHrSrXaY1siE6P3+7pw0HJUtE9apaO6
y3H6dnuoVwT/+X5YMIuU2ZAzsCgZrPLdSkQt7gwoEzqRlqL/b8fDF0TgM/REy6zKDu6E88NhiDok
AnSdfrhsB2QJ2btfdVHiwhnP5Kw4NDTFx7HoS3vXFn1Q70bewcV+EhNs+8FyR3TuRHSawwTxV8Db
8ZOhVZpJax7P7V2N67DpjXyz1EuLdPwhext5ALptYXMS7Ty4XpYNjbWxzpeBmC7AgoFzliYq/Jvz
74kxW5/YCKL5koCw1/O0+FvF2CbLGeVCCWnFcwo5Hm6v+LWPC6Jmge0sPPk1UdPQmzghfejRYin0
k2Pl8QdwPSPWyKGy8ea9sl8BVFFEhWYAbG5dGDCLmGipRa3Plm68dtaDh2rQh3dnBVSjQFWJBYtK
Ir46FTMkPQjuWgPpBWkWWaHoGZjJFr32yrJBVuZiWXIfqC+rvBeB7TJGTrbxU2vQ0doRvdd3pTyU
qPvs3/2FAOqQ/mLYhP/oOg3InDCzu7pofKW0sdtA9n43qjAT60JpNiLKlTImb9lFMoSEihrbureM
hkUdo2pb+QY4MpwBEnGwRswmKmWIPo+V1X2iqdF+gLGJxiiolAEnapDnB9SKq+PtaV8+bmiV6ktx
BHAl79HVCnPdKh2abQ0AS0wWrMQSHxWYqREVnAymWDjVzbHCz+s+I14c1L5TNu6maz8AIvpSzCXm
XZQ39aGEaOBqtd8gtngsWiT80PbTp2If5IuDseIwea11jwXn6hgB+98AO1yel6U8tPRRSAHpMK0u
IKWyx7mEG+bjC5jtirzHZFEx8o11vjLK0ulE2cWAKwYy7DzqJGOitI0OfFt3ew3ghoWLua127z6V
C66XFiTdJgL7GjjhCnfQJx6gfqn2ysGm7u2p7mYEvTIX0Gq0AYBw0/Nc94vhX2BXP9mGn5h4VIJE
7Q/cI8pGxnx1FCIZ/VSwqDzizleMLiSF7yg1/Qil8gdEdeXnhMxu69q9NswiUkOLhqPvrIu3Wed2
+CcGqDIUafvUDFH4OI+Js1GtvTYKTXx2OB/fIJNYTaasnLQPFcOfssUa1sqKp14ZtZfbh/n17jq/
193l3Q6YZGmvX0Bqs9qteQvGpl+pCMnhoSqVT7oVuWipdypou9Z9nsa83wuZj4d2Gqo/piKRAM3r
uDyEKRLkfY/DOIrBAy+KftpjBuYcmqIoDqSXCrpz+NRnphkdJXZzBypx8lGXNRqPCyhIU+voLl9s
TXJQ0BtB8/IqoOPNG96ga4cl8foBPDgGWbqT6j7dhAkGq4NreYwAuqRetL+9jFeGWmwLlwSBK5tu
1/nHQtZ9IAxp8J6kK364+Id6FWH8qx7GysZQl8kIU6E2Tf2ecuAFLXAeKdmPvH3YfTjUkfJqTxWs
tS/47UVUzq3wb4GL20aUuDY/EBHQxgl3MDCWkPwmow0y6UxlLBi0mrL7eaitRwsiW76bBk3dqFu8
dm7PtiTdTwBrC83nVRtotfONCt3crLEljsqV/adA62B+6DHGaj3Zt0VwsJQ0BCldFG3tBbYklqRC
cQ5xPeNGP8h59kGIIWzcoc3qty6CHm4zY3MBKL2RO0NvIzy+nT7420Vpre3J/WrfTVNFRXG+bOuD
VDMef1WhQwtLJl50i8UIOrdxVxvdPm+6MPYK2Taup1iDoR+HBknJ2/vp4vDzuqEuBEqATUWlYVXt
6lRK5U6q4PngBPEzkJCZxHazHH/xVSEmwD+GUWtDMr1IYAJFTdoCIgLyu6Z2ROMrfKxhLRxL29wk
4y3FitVHpWxHQRRcDSF6Xb+LHExZXMWMfbNAzBycVLvXMi2+ixFsxlaqr+Sz2sgBY8zEOCgWsoUR
IjiI8GrWxu19SbLh9gY7Tjt4kRi76EtjH9jg0BAnfq067Sde9jrOE0B//dzR8KOJFBEWd2XRWr8b
oY1fRYlmy05Fnu/nOOHo6eFCRqHp9ge/8ikohIOcIHGlO7J+YnRRD6ZWOBgvalN4yLpBP2aITR5S
6hvvzfaZPggQXo1L4KcfeH6W42HqHYzZGGqYh13STxj2mUa8Eaau7GCgDDDpWenlKbz8/U3EgODm
kIxZKRoJmbPT+iz1Wgc36tvLdpkXUx9DcYo7DNylykP4fBhALTxYaxzFuJOT+KAPRv/YtR2C8T2e
K8kucLMZR1PTDf915YxTTRoK5feUTtULxIHJfG/Oxs8BD0d7FXi7YVvrWeeSG11RUn+qgW9Ussvv
xg7bnNuzvra2y4dbsERkweaqMKjmObbVQZX6wVwPB57X8qFGaX4jDi9LtzqxvDYMeu4CJAFR4nxp
qUwFJuritQ+oPsYaPmww9y5bPBFwNSusUt/fntWVIwBbGaA3kDrS+3XVGIFptZltVDXUaNIeArQn
Ds04Y7ai6NV7E0U4dsvbmlbCwmRfF2jkrPQCi0w4fbqDMQDekacM2YqNIH5tc8KGWRCfaLxzrFdR
XJcjrx9U9nyl6l04X62Zfw1Te8r2zuSGf3S3zO5MpAr+ONrkIFTbUIvaIZZaNZ4pUy3eiDEXmQMF
PTYmzV8wIdxqq0u8LDs7q7Mx9zvQN4cBTh7eaGmJswyWszHeVBgpoDxqbj1er43LDbPIJYCvhZB2
vpGEQIuf2J/5als5D3hlpntF4vZU9TMMkFib6w+awjNkYz8Zy3xWGxhiP5FhURBbGnLn4waoS9d6
nxV+qDfIfPMoBpWdBZr2wq5GDTxZJJTxEmiVb6iDZ7+Ri0CoV0am/VvJ6yI7WGlR+FphIywdN0AM
PSONsh/MIv2BqG3/Ke3n6i7Qo9HxOjrOYBgQsHQQu4q1f0H3xz+bVkccgu5ehuevmuKlVOfQh7qq
nPNDqY+4nYJKR1GY/Cr93eaCclotjEzfD7VifR2KIsApQ0CU2YlpEk/gi4IHtZLasJEqX4koPGZx
IQaPygNtXWzKtHDCwUgWaBRYgedQUz2UDmbDt0/45QdBGoRrB0Q3HUNzvRGyYaQxrxeJH6dwnGK4
QF+BicQvbZmb9bEbVZSDlTqd/6S5iZNJF9Xfbv+ApTRxviPotoG6gYHEs1pdp7HIETRaoYgEdZeQ
mx5d8DDCUE8Wf4SVYaSChOEpwjwLCyNb2Qo6l8eAaEM+p8F+An635pZjIQ7NCWHmRdMi240YMph6
qx1n2Ji7aJjYPejPvfu7su0Zi8ogIjBAX8+PQKbVXLoW12OadvYzLiewnPIoiL7fXtdXObLVwvKE
ZAwQcxRk1sCO0rbnqk+jxq+72D2IBGc95AuH/k9gOkGNm4Vol7xdDSpPDMt5UtvJyD0cvpRfddmC
m1BKZPQPGTqCqIOjR/pbRG7UH7koCrx2ehtpgYEL4udgAo/aiBSXNw+6fxCuAYsAEUCq43yVApcX
rV7R64jZF7hotH/c2PhMTqRvpAdXByJFEJw0Opbr4qTRjRQ93IaaLkT8flegEL9H1jLw80qI99YP
yEL4GqglsOFIcFbXt1VVZpQjsOFHg1B9mUXqA+Z2eDTf/vTLP3P+5eH+k9PT/Qf5R2Z5vnayibED
bt3cjxJsVRC+trCZUsbkUOUALONEMbbw+VcWcWn6AGyBhAFMb3WdNEnWV81o5X6aIG8yuNZA82HU
D7OljhuTuwyLTO7NUKtES86DVU0lXHLVqpv9bEI6nPr3604CNnw7in6+hFPUFZoRObmf8wjFYUig
ya5sah1eXTYCn41KC/tvXQ0x1UTaYmLZ8qT7mqNz5dWpZlJ3Cea721vi6qpRgUddGbwhjJfz+YCg
JcczGUlXjfrBUfLmAFdSbBzay1jOqr0ZZfVtzKnPemrmue/0jnpM3NI+llWNcRNVhU+p7iZ74CTt
AySid8M3yKIWXAOQcIty5mve8eZpEycwvfLBLX3Hba0D/mb2Xp+if28v4pXPxZdCi5YMfHmfr6YX
5XisU1JieoOrYmHbJPfthFB/qWIJd3uoK98LiSKyMxQkkUESq/2XW40yVoA0fKmH7a+MRN+XgtrD
+0dx+OIUs9kTUBHOd4UkzAdNyCi4eXMLAd1YcqvS+fL+YQhEHNpFmA8Q2/kwmH8PRRTg39ypQttJ
y5G47lbZw+1RrnwdQNwUs9HShni7FnDLrUhUwqQjmDV99E0b3PmQu9P0gpj0+x/SSBiRPC8cdEpC
6+e6UVvYbSg8IspAYG3VieYQIPSxcZquhHGE75gR71NAouv6Q0U6FMGqr3xZFtb3XvTVcYp158OY
ZsmLk/fdBg/hyp7jTUlGYsKfAqO22nMD9sPq5NqVP4S9+cHO9clz8jLZeMJeHYX99v/9DWRwzjdD
VChJl+lT5SuGjsNZCypTqLLfWLvLxI7GHHtu2d0WtM9ls7yJB5mNe2wzkvwITH4+pRL/+CnqsSXN
nO6pZVnvBmVThO7K43Lh2YIiI5QuRPrVqJMVjqU9u4Cf2DsnW5f4eWBeFe613hqeQuyQHjQg7I/a
oNZ3Ic2fR0fW7RfMP7bgDtf2zqJSCzIfZj9h5Hz+zhQgyddiDdgGGnyu0ozu6qSPf+S92WAkWYqt
nONKBY9vCTSFMcnnKRafjwjPbcl6x9JXM6zZFayHdGeK9xPOLodUAWOwQ9ZNweFIuIc8NUZcVavk
ThWj3ntjHm7Ez9f88E0OROkJ8QxBosWvoo++rvrYWq3oYxNafo1e7m50TFyp9RKgU6uY4Yd6zjCo
RF3sJQlH88WWOASlNWJ+USzGL+DM7F00u8r70r/X38T1S2d62ZdUxs6XKNEtyecfLB/fFey6Yqhe
rd4rx3fFwddREFZDHxiwMJCc1ShVrid242i2n1FWXLQaxDFDGnEfdIa2EXJfKZ6rVaYTShwEAUr7
Yw2UzxNV6+YpMH0Y7dGT7AudZxqJb4MLpBl/ibuWxzLSjOLXYLTgvWuzwX0ssYc69MZ+xmFWdBH+
tsoocBh08vp3WahFtBtylLh3+OiIL9OgI0NaBLhX7anctCfFanA81BX1S9hoVuZNXQRePZ0KLDiB
3k7OsXXKXMX/2lClV1e6+yCcEZ03aehjCgFOBPMOKnAuPRIw6sxVn9MtK1oDB1O6LeWPfBYNPhTB
OOOhNhdyn6az5ltD1HzCIKa1D11n0C2LQYNsPQ7XnADqwIR7Knsmq8TCrlVh8lwk5pQjQ2YWYwlo
Ms/cxybTw2TH20EeBqcIH2y8d71x4nQtQlBYJGfuFrbo6u8AWUQHmpbW0vk536sUOEMELlzNLxod
cFllxvhQ4BtWKUdEmDmzoAldrH2hiqG8P8+IBs6RiTatU1raho7h6sp4XRNwDdQFudUBGax2NPoE
URkDe/CjSZrPqRHVzz2yDRs9iOuj8GQCvQWDYN0PB5nRdYmi0nUfRXV0dOifo1omG4n4Ok6+TobP
yubjv7BtWd0RBeDRwch13VfkNMZ3biI1626QRvsbLEnzXYhW+zqxSZpdgN/9T2iODYjKScbfiZ/F
C+/iOtndjhh0Wfiaq3O86Govmh70YWg6n3/tCE1CXN4BqbbD0GJ2a9p/IC0nLxLAg0u1K2gRHXaD
8WAjFJnvslKE+S7Hkbq4C4o8H3aqHcbhIYicaqbW1hoDnu80sakpROBPs5Byo6enA1bhaj2rNPgU
Mxh3tlnPhArDGZ07rclksletMX2wJmf+Nvc5YrWD3mX3TjrKT3YfASdsUvSqPZzuhqcqV/G6inUV
YnvKXu09Jx4lNofY4kWHRibBR6BV+KY0Rts+RU00/7CbMdSOg5nE4HXaGgUySEwKnP957pP91ONk
tcMtDPcynOLIhzOTnpc0avFfYFGzOTRNCJqmbTXxu3Ql0lB5kOufGqaN8RMKHuUOQEWQ4MfgVnLf
LJ23PV8y+Y5dg/VPPoYEKrW0CxSZx0pOcKjM5B8halxvh8jBujRQRPuYqyD7DlKxqXlVltt/Ueiq
6jveHt0xB2dReW6kFMYh7hu0duIgz18M6UR4dGkNC1x3ZtN7BlGx2cEFGMp9iQgPBzbuqGVZKjYa
buZqH1t9DH5qZfmfbHX9axTFNFhlGUUfVUO2xxlHzWM+0mbYxXjgvJiJU3ys02b4EtDj/l6jKWfc
IWuqPfR93rA77CC+b+y2x1+XnO5oW3Nn7lw3o7Gbul3zFIY9vg1FYqBKneEeSalNSVvtJMYE27Le
0pO7Io+oNkpZT+NdZOnDbzGZTeON9Vx/V4fZvY+ctvljh/Oo7xq47OBZ8UT8aYmpYjcGffGSNUP3
EOhG+ydqkrTzbDcTQBStWf1dzJry2FRhpnvl2EyPHT3Efzstqe/ojRLhKL2Xi/Hl4EZepNblL7ro
1BaUuHZ86skSW8LGVZ8zQ0HiMLfc7l+1rJNfdTjNT0lfzT8lygGfJ4xMZkx1TRDNGJQHO2uKChQ4
83g4xLFdPFQmHtV13HYlMiGB/VVwDuZd16pdxnbQLV+fJik8KYfsMQ/t8sXtDDP1orzGV7M2rary
unGunmSa4PzW9qbzkkFv6vEnjzGMFWoZmnhxWtE3VyvklzpXg58otImXXEKsOQ6uk877ROjK967r
1WmHj2gpsb0dsBJlI+vy00Rv5/Ni4R56ZRCnlTczpfROtEY/PoYRYMV9Ucr+MU8b8/tc6sB7x7Yw
SWjArPw32iFIlAq2VXsfpo2Wv2RmrnWPUi/1X5gJDF8scGnxXptqZAQcLVRDrKOjqHkeOlN9Qdu5
W4At2A+3tM+wB+xyoXn6MDY4O8RyjrzJKd3iY5q3GubJQmbFzkrGqX6cIrN7jpKc34fzOVFqTDuH
iFKUyuOUqQV656gOkGzIOLd3nVXBKOF6bTyoQfKgWok7I4eYzTX6U3PzFYEcaoJNar1geWv/Rko4
VbnyDedLOoTln7Q22Qfx2OOWoWVVT7taUmg9dWUc/0mHQIafw7bSvqijMOODFcKnwn0OsYeT1o54
T+OAmz+iTFSTaTaJOuymTqSRR4uxiz2JcMsvHczytCP06T/BMs7hp9jS8JwOhrJzdxNutuC14jz7
MGrgCZ8XDWH1TstbkPtN2zrxrkrC9C+ADDfYRbk1Roe0TMR/XPayZlcO033b87j0VLuYAy8kkP3V
BtmPR2foFcBDUKXK32NgIU9sBfLfFMfoeN8nVl3i3FtpPGz0oPrZQTIHngrvbw8j3/0vbVMaIbmB
TTG+oCO+sUFntRZ+hxFshg6dbhxfp9a190pVYJZdjSX3gBErSAIZqAfcm07dNTs2Jfsx71Xj3rCa
qgO9Xoh/orkdPR2WR+NJNVROmSiGf6DtOl9bVc7fQKMo4uOku8q/qpqlyXEc9S46GuCeOk9Janfe
FXrT/x9n59XbtpKG4V9EgL3ckpRlSS4pTvPNIDlJ2Hsb8tfvQ19FtGDBCyzOArsHHs1wylfesoDI
abjoI5mJbwu23aCPhoKbuRcZGOYZPu4XQZnhOW365T6PFt6UbsLeOowRASSFlL2on+x5LvLbJp60
8r5MgKGEeprJh6GVUEGGSkm/w3ERXxPw6CczsjpYLxH6+P6qTflDTwrvWLcKzxBumcknHF8UfKEB
7uDK2qgG8PRemiFAV4Sbg7Ep6+Q0xHE93Spwk9t7zjfWNKMWS+su64bZ86HvpvgvIa7h+YlSuj+W
fHRlUJlLQ9i8CPe2TNzoY18aLWZqaPdXOzsDxwLpv45Gvmhhx0GvRLbu15B2OMFRW7ohSIKSnZ0V
trd3h3R1ckh4nnZKV3bJg6vFgGAirxzSXc+cdD4kRqyBO6fLp8iCKEFM35lpEKeqjgB60s93eWwU
AMWBzabhqu+T+kWqpX8HnXjWT5UygUPWLBh2N25ve5xNUX9bnKxt9vMklPIGjCkvfdHi9RBgR7Lc
eoKW7kNJkyn3KzfVjM+mKJWGaCNvkoNXN+ptQVX6pnHtOA75XwXSrT2t+n0nnUYFddSNvyutSe+j
fhCZb0XwVoKBkLgnT43Yr2M2ZV2gVRbiddj4WVOgtKb+rTVl41H7q5d7E5BtyWPkLfYecdPqoejG
tvoUd5SjkBLWEcbXRKuQ1/CZOl8sWHqHNAOyx9jDpdl3RkMh0RmT5yaO0keYwIYdqGjE4MtQxHYe
jLHZfobqgS8lzRaMba1IWxQKxaPmwoPRx1vEvc0moKVt/IWp2pu7AdNnuZfVXLt+5JjVbWdVLHFN
hHJXakP5zaN0joNDaS6ct8ix773MTPnLNXlx2LpN/MtQbPOv6Sh0e7jRFPXTyKeSrEeCpa1BJEaw
hQV9E+B/LiJfcDF5fjWuq1iJyjMCyDvjnzIpxr/CMtvOr9fWvA80cKLTa7s4oKpt91G6KeRzyt/5
c20qkdwVSepA7K48Od8WuO59nckVJUgzYcXPwu7K6d6Zaej60ss5bQjl1NRQSAZ9rDzNp0UkAjGJ
yVFjHwHsut3h9iqLkBZW/HHKvOzXDOwHHkQ83lWAK39mEcwtBEXb1u+XJP0kFgyggzKZDPomQg6V
L8ba+h6bGQALYfUKNuF5r90NyRC1vtKhqhZ2fbJK/2fzcKA60o7ImiWVcbPEq+RhQ8jS+WY5ZiAK
VC2yQhvLsK9552X9YS7L+T9ioyzdjbj6Hcs00siRV0QGzkJ9+oi+wtD7+Nti3wo7d9IgMFXznwW5
gsRXaOtWYTLMOYEanYbeLzs7+ow3ZJwiKRQp+8GWhrujlGidrLLjSUV6StaBTHt5yNUW8xDVzvD1
GJq43Y2YF5UBRKO2ClUhpocs8uZsx1+bvk7QSJuPXloQ2FU90k/BlCpsZ7MvkJZ1K4ltLP7FKw5Q
sSoA6K74EZuenmCvjbqeL5LI/NgN3ngXyTrpfDh6FGV4UjvTjystowk/Fukf6PhFG6atrh3jAcBS
KHBb5rjMPQGDotQIRMIWHp/BrfQm6bxaftDNkb8/IXKFjE6ZcdDKRJ+Sz0ZBSzPAWmNSfCAhLfIm
kZyK2xpLdzzavMR9to3EcnzU0mf0HaY5+anZStUBBGg8DEBMXJB8s0WRPnCMsehOVmGOHzI5k49n
PCXUV6LW+5w3y9Le5KR9Le6/Y/m7lDS8Q2NKvOqA3FH7bdbSqg7zGGOhX3O/VObe6GIe0ahx8zpo
Y6THfE+6xeSXio2lFDoUtKBLSXru8+RaOtdvV/4pDOyZ0UKaxS6P6/jJIv6p9wVu2/Jzr2Xez7L3
oj+4omY/NKvgxM1yRuU+ipwvcTqJ/+x29PapB1toF8cu2Xoh+SD3csxm3KpilKHDrrFNFEjjhHsO
pJNQA5l1C5SikkUOF2OcLByQOwU0AtW+ZlcjBBGFYz5j5jvolDID8sHxnqrnqhA52PMXExes+iBQ
C5/ulmkcH8fJWSE+jcERtnnpPlhu50y+nBUtAmzQxuKP6WbMPFUX+RDhF96T1SGI5xspMiRYFljx
F25wetacBjxwRi03et+Wmv17wNp9T9QvpjCaZ+WrMxlueoc0CxYLedMNj7qYuAYVylaf9LhzvH0H
mjy+rc1K/4IPnPlgtJ7V/XHAculhpnQIz5VpUn4plY7dFUMLNHZTLFJBiCTqP0pZUdqc2goSVAUK
mZ8EWNfeKUgetQfkDuwqRGQuNj7kTmH/gLc/j0FNNCx80h/325yz7H5EMfOrU3XOk5VGqep7pTt/
iyN30YI4o7EweTKj2KIsxPxKI9oCgQ61+QmGRr2rXbVPwmXW1J9OVzb/1VPWIo2sz9aD1doQTD19
XunZxHMiaBy7/OWSOjyA8SFIhLYzRr5dNiK6XSBs3Ha97nZBpS/9X7k6nmEcU4j0oPTCiHYGlhVq
iOGx2UMYLXvjStV20z9cayMgv6AQAk5cMRlrVfufqr2Ck4EY2to4Lfx7x7Ie67V+PlOOmYolkzvP
zBuLaK33EjZOMl+T0FtrL2dlEBqIFHdRi6SUrdFBOB+fAgwKehVgZdtu6yBFYDgoIrX/PS11/k7x
iHWu1IDAC74gihHFOB8r6ooSi7hKPamtZXxCJcFCXcWybzlT19QpN82AdSjEzpkVIF98G1+hBteq
TA64+dTXxodWl+UdtYtkB3hTex688kqV++JoUCDXHr1FnXBTOTSBXnd1ZGknUeuPuVxNqGbqpDW1
l31bz9/erl1pr4dDEQg4pEoVmsbf1vmnb3q7kX0iT1jp6lloDUWk3MhmzG7gS6tpqPRRRBta6XKC
Ccce2kDhzv0W56bxXSOMnfxB2Ll637pxBAqvWabvmo1Dkx+XkbhGFHi9wQCArHtstfsFLLpZm8Kd
JVZk48JHhx0/k7QFUkhK0KOiv6/PxkdHKJ0yP+U8gAX0Gzb7y1WMeG1InRD003ZSkVVouYPx4e3l
3/TZXkbB+8FmFzMlnDPOR4mFk1az0s4nG8bpcQYo9ziaVeVbit4+YcCkhX03XdNWfl2pRZcd6xYo
CcCbwBucDwqFQOuKup5P3axqgdDGIfAoe4RvT+3SKMDiKIpadPPgYp2P4orSXSg1z6fRcStCSM+8
LeLlfZCCl/UzVDR+1lsPCMZmKsOq1GYm3XziMVBPKDTEuxHSxDcMJoabt+dzYe/RmsMwfFUGQelw
M1Qzq11akGWdUAqNb61qmZ5cG3+dwaA7eKWifGmsVVSIPUi/H1mz87VbhsZJEBVaTj0ZZ4gDICWu
eil3DJVemdaF8w9rhwsOThEc6K1Tt6gcbYhsPI4aygR631PvxeRZKJqgOmRqVzbFpf0OBgQANieL
D7eZWMvTWzolCle8mDPWRBLhRjC64qFWU6rjS5cjuSDHK7vk0lb8d9TNW6G6qUOqXeBuhkbUU6k3
T14XNb/evz/orbAJV7O4V+1/el6iJ4TX8DCZp1vdaoq96BTxPMtl+Pv2UBfns4o0eXhgvPbambvE
KKmoaCdd0UbCZMsKhBiXKzfgpZ2xmh+semfgjbffCjx3Vs4Ozp3tqBa7pbeiQ0rlOwlWw4zRb/QZ
lfl3ToyuMz1XQC7wN+mKbj6UnglikwgfGC0pun3eU6702ka7cum+Wr51FPi+QPNBa0D4PT9dnSlj
QNQeXde8iG+0YmwCAvjsfTjVlz7y+ok4xwQP8L/OR8Ffp6yydZQpxlon1urWL9p0+H9GMV2AA7yM
AD7XA/dPyOdGbu/UlWWeOk02uzyvVaxf7Orw7u+CwjPgNxj1wCG2si0WcXxmLJpzSkB1h3aWFcGY
e/mVuWzxH+uSAScGfQS4UwV2sHlzzcKVHk0j5zSWlv7JaAscNevFIzg3q73loiMfL7A1ysnUd16e
uPumFWI/p8DS3zlfLl5w/SBo6STTN938kKlI275Db/Kk2ZiWN/34VXc6ceUufLUN10HWUJnH/4W8
cP7pMlFUTYS/4alBsD+gHKr4sYM7+ttTufSUgH4iViZwMjnN56PMZZXTBtG0k9KoZNA0FkKizmhn
J1Z15Sm5dLnjm8XFhLcwz/FmKN2kfApchRtQ06l9gq4+qMKYjxlMuEdm6lLZLWY5Xrk01jfjPOtg
9VaY0ou5DUHs+Qz1iqu/mzB3dTPNRgmtnfZURz1SrDYXg29NSf611JdSD0qNFOnK6BcmDWSXQMcz
UHNHT+R8dCwB40RA5zxpUdo9Rwg9mze6HKIbFRRFErRtoeZBbdrNlXFf4o3NtHEH4MhwyehQszZ7
tG41vBe0bjzhqpk/JW2Mhl5SiyTZSc1o1H05dM2PAskSSSYWZ9AQvKH6aFolKkrKvLJdUzuCkhd7
ZXGLwKBF594wawR5LG/+jt4KEl6jq/Vx2Jlm9zkHjvqcJrr9C6EEemlzOVep36ZjJO6bKkagKnJp
L4bmoObI9zTz/FVXmvw4pJQ5wgUO6xwYhTB/qdFkTfdgI+rINzBYm31jVNtvlHCVJMzVcfoBjJ4E
lfqwboZtNFMWW6IYjTmRgUsN1Hbu74pKzhJcsRP/QNuI0pDlxggll6OBFp7ZUErMyU9lSE8r+uFo
eZ/fCIxv0IfEof5LPFYDFW6ma/vjNCHZaJjdczea8a1brIQZBNJKlL6kcMKFJvh9zsZRTghv6Nl9
Myref1IRxn2NSIwTdEIZvyBU0do3yUIUDY3Nqo8ExLiBzajhJvgJ1OZ3r0moBelDpn0z9KLoDzpN
OhFMpVZ/LDK3SH0VF5VfWWc4xV6rTIpYrooliV/X2vSFl8r9hCVKn967c1lrlNOL6XGas1rbDQo0
9x0dcsPwe1qE14woLtxTxDQWGSlEThyDNoFv0ue0SQ2I0ilb4ibppvZpmju2wNsX1aWDxFp6q58A
l8gWd+VGCrJm3A+nWo6U5yAB7BGJyj8U1djeq6UDmAHF9SsxzqX0l/3swCID8AX6enN8jVyjuxqP
8pTDzz3Mk5ff1Gnb/GdMer3rhi4LINeoO7c15nu6ne4NKojRrWeU1seyKyYEtWpUAlxVq1G2XqrQ
tEfl99sL86K7uTnp3C5gsyHb0AncaiI5alTnZtbIE+is+oeqzPrDPEfRL0Xv22AZk/9SQyqBoOlx
YutFOzmZw4NXCO8wYD9Em8e16bGpZRBFlb5/+8et6/Pqt0Gm5GeBewXYd379dYnDo52QwAIe0R6z
qdY/Raq+SiGo/ffY8Orv7x5vhTLh00PAg17J5tabJMg1pdYJ5esc01G99AxwG5O4o4M+VuDPougK
yPvCA0oxjcAesahVUGIzIjeK1ZEsaydT9L+zzC2Br+VNWDhl+u7Kj85GBCG/UrlWzvT5Wqp60fGZ
NfOkD5oLTSgjBaukPBZL1fsOKJkr470GeRJkU/hZq1tktIDVzge0hoiklvbBydKBOdTovfysa5XK
r0LVxzc7Rbuptch0aAOlzh22dPlRrY3yV9zI9huguYrOhHKVVr9SkzZbCjwkhDb0bqn4bkmzkwpk
xBod80RRh8WO+2xnYwf110s7+cNwau2rBC1JR7osHnG+6hHm7yzgIpVRHtzJaB8asaTZ+8Movj7Q
wtU2EmjCZqmqsWkxaYutUzaSsrYlZXRHS6RPC/kaAfzChlt1fpFfggmG1/l6H/8T0jNzY+CNM0+N
MP5Trdy+HTzrm9nJ7kpUf+HsojO5lrmYGjbHmzl5MnLTDAXS05Is+ve0nst7Xc92Ceja3ZJr4srR
vTCvFzz+WrpbE7DNvGqUuo0RBt3JldTt4oLuGzIpC51MtbuSSVwait3DDlrhl2j0nC9hJMwCgmk5
nYaZnnvRSYue1RjvOk1cq5+sv/p8txpEu6QKBlXiFft/PlQyrOsW4fGBxKN1amlHhEkztFeu2deP
I19JJZOkzAXVdGseLkcrRYkqmU/AM7wPKnWSpwiW7VeItOaPWFXtp9odabe+fdleHBXuoL3uECL7
9aT+sxO1pYyNSHWmU46gP0Zzi9p9HdAcfrbasnhOnbq8XeYUBvLbw15YUjReIXNz2l5sHc6HxT48
trppHChJd+5O62tEbor2Gl719e4Hnsubv8oNrMx5fTOKO+G5JXrU/yCM7xoa4LRUaRU/cZuYnyYh
rimFv96UBqqu3CHU2fiaWw3qaNRmHhI5nhwQVPuql94tTJHuxpNF9ePdK4jOFpwu5HR4Tra3lWcN
lqm0en/qlkLdW1jQBJO0zdu3R7mwghRRGAYY7osb9/kKygqkZFtmy2mJO+2TZUrvJtfHZJ+aGNAu
Sw1U/f0DrspHKyODMsGW7T9XMFLSyp1PGCPHrU/pQ90LsxWhMuf2oY5BRLw94IWdiE0ydXLKbOt/
NgcAvShNSRCbPdXFFD1p6Tgfx6R2r9zDF8Diq6ATo8C04LhteWSysgYawMZMg2mCJ09W9FEd4JJ5
cakFkVzMvZ7E+s1qiHuMdJhfnSreaUG63iorOJySB700rMI3j8GIFqSdK3I5jVwHh9lx1HAuEKOO
ga6/f1XJFzxM7bC+ADC+uZ0NL9KcCVTqSfSV8qkcx88Epu2V1+bFFWxzMcNgWZXAuEQgE22iKW9K
IlI1ez5F3VjtZ7VOPueAJ46d62YfrBbQ3iJRB3BcqYB2FlYoq1pHViUfbiXd59GP0eo81iBr0cQ1
vO96nU23k6G2H0VNJ39Oc5RXVvfqvNKjK1SyC5EZ4hoQCol1EUqG3np+tIo6WdDyzSaoLpLuPS70
UxUAGk5/wyCHZQ6HCDRGlQp1ehxbMGh7aGHaX62NIvdAyUd0p3pKgY7o7mSPn98+FRfOvWXzEhEV
k9ggF3f+40Yb/490MWfIsDbqVHbS7I0R0FPiIJOYCke/EoFfSIDWhssq5sfmZMjNgKgKw0008vlU
NODTEBxCRQkkO513p5b1Rz3tAFy3mdd8mN3EiaAiTdXeENlU3XWx0H4pIE3+0IEHTjnLyfveOxOl
gPcvCtEUTHguRPRNN1cFUCqTN8ub0e1NPF8fo8TX5Pw0D1m702OtCt493NrRcDEiovqEhNn5N8Bq
SLVjkE8nfTEbpOoR024ikdwbXqp+0kp9ujLehceLKiJaCFgorFJm6///TygQTe0APCqdT5qURaA7
cg7LKKkCUIrXrHcuDLXSDqFQ0nog2N1MzUkVU3bxbJ4wR6wJRJ0GwHQ7HpRyiq/M6sL9Tkufix1i
E5zXLc1xUoVet0I3T26T/ewWpBLovHr6r7e/1cVRXnjPVLhRqNpsXzhctohN0iyt1odbg1LGfd+2
xtPbo7xeNv60uzaSVwys+XKI/vlCUAKKFBisccIFKAOuEsHBWrHKhsjdK1WT1xPCLQisCWSXFyHC
zYTUurcGLND0U1klsBhowqJH3jZXaEseW+r8AqcduR78VchiJeOdbzl7VkdzkK4Gu7/+5sbxPYza
B7xqOmqDCHzls1P7vX6NpH5hbkQWFAd57df4c/M4WeWiyBx95lOZiypsZTeH02ir4dsfa/3tm7nZ
KGaTfK9ENV7B87mZoLGSUqNlLaSZUkuoj4ltTKhr6TkVHW2Xuu57e2v0ubg7AZbwJHJxbwEzU0rQ
oGeZd6gTb7qn6juEBXKCV07U9qOto3jULwCVgJvgw51PLAKinmo69o+FzBbwlnba/tQhJj6Wut5R
W1YW+7HS0/JgAr+kaNlf41S+ejr5BWx/Z60fINWgbz8gFtxmWSq5ODiVnQ5gswx4qdFcmAcE2EG+
dpHcu/Cm7vthKp80vDczSqia/RWs7wRxZHAeW/g+Vz44cfHmk7/8LqK7VcXVpuKyiUcqW0lQnNTE
QdSD8tmC79X7Izmf8FNtGYzAQUmlPTqFiQBTjmcevI4uwzLdHYYGylipQfHMuwhTSKC/Zhz2vZmg
cyWHOuOV760+iBS9sMMS/ZKfmRd7n5V0kt5+QYn3qOUWXc4BfHjtpzGdAbhJnnIfr+iXwAJu2fiw
O1S4GYP9M7c0O0eePHFtaIrmIG6JJ9QDxBTTu1EjJ9XhpAJcuBWGo9zLLhLAax3CJ9C0c/UFFwFP
94d0EYCA1RiSy4gqVahKRYsBN6ZLHmTCdULNSLsqNBTPgpemzrV2KFIrv00aI/7UNoP2sTbr4UHP
bbhB0szcoKvq7E+tUbGiar9gtJDkiP/sRK3kZph7XWVRs2otCBbJ4IErqJPsc20KoI1L01eeX+gJ
tyPMmWGt8fbT0UGBOMNBRENQHxKIoz7ZRZqMd+6SGEmgd+b0JU4aKwuK2tSRe4/q5IfSJUPiO7mu
/XStrrw3IpguQPx1rNVGt2g1ctXGlhDn5+WPFeXGfRlnNbIxuKH8bSAOgBmvrPG+0RctDyq7Lk9d
rpQZMFvsU4I+7THmwmXMDbxyTr8Dnay/LNYsnmsxxFD3IiW/0SFciJu8Jh8JRGeUMQ4PkWv4mQvx
rTYjbUCyGihCiJbz/MNZDOs3blEz16UYpRnY+QQ6OXF0eeONpRh9CBZwBWim5B/zGPBj1hvehy7D
D30nLV35VanCG314LgZEkDHOv3Q9ZG/fGPq5C2QVaZ3vAonLQg3y02Pb1+lvCRziu+kNcPUMMbVW
WEkVm+7eUwZx0y8mAoru0DdjoA3q8oz8DeKZ4LvbXxrUSKR460R+KQCCoXG2dsBCIZ3leUaWLvW9
vMsLIixCZ9zSPCqVTTzq0w0Jp5FTpFCiD8SKC31ODQPKXVsVeRwMRlbdD25WPUlTWnAdxbxAkhBK
MgZKXHY/o0FC/uuyMf/QzO0Ca7PV4t9WNWjWDnS4IQKjndrfOfIpWuhMpvEHnHkl95qmlKcY97ty
l3hd+ycriuhvF2WrAwCmwZWvpYr2LTVF9WzVXvG55HWOg67M9QdZlNN3mGL9Uz/S/IG9mGYrXQ8M
EjdDltYE+JaE+NZyJjg5smj9pJqmz73p6ncpAIrWt+YOPms9O8qyc/gSY+AWUWrcaF2jLL4hK4CX
CiyBr2aS5H+nzJTDDmi3+tB4xVwGnWtW3yPRlI1PgcxtD9hJu7/cxnEfTDMXn+kCQrqh7GXA+5Ry
6ELDaLIhiGo5pbhXN1lEywOY1x1miZhORCCRH1R1kkqo1p7+iEML11wSt84PRyjzuCsULXscWk0s
u2o0xgwPq7iWIV8Tir3ilfa9oEf0YxmN/yYQ5DVLVvpLZq0qduyrn9ScZBrMehl1fofC/4dELaIv
pOcjEHO10hUfZ4MqulGAz5d3VhMlH2AcRDAOBlE0PmBlqtYNMqzf21zV/4yjl7a7VlTR5zlZuT69
UQwR3KY5+gY5gXxmrmKgULGpKKY/DB7bpdDc9FGJFcQME7uPvlh1YtXQSxMT4G/eRt8iM+4+aBmb
JiwTDwvEwhvy74NIvEPPBdzvxoJLzddsaJeVLR2IKEpSV35u5c2Xt+OMbarGGSCKpq6w5goUXjeP
TgvNq8CiF5qou9zNXm5/7ey4uokNfTiUWuxcqQhtw5qX4bA1XxVSV+2Ezesvh0k3IgErVQPx+4jv
s7jLW1M8ZWToIbKvJvT2xLhWutiGbC+jwgX2Vtb/al9wHnOk2jyRkRva0Vm0/thA8boZIPpeSfAu
jYI2DrHTWqOhFXo+imyqqlOVXDsqtYBenJbsBy3Lr4TW2yh+nQvwJ3tNsJHzfaG//xPFp7npouAg
+WDAm0+xpy8B9yn4yR7My3v3BocZ1VyQIaTVGKCcTyiOEWRc1T8OdmvN+0mJh+c+Kcr/GgryD22c
pX/fHu/15qBFCCqEQAi2J9208/GmwhygNmvIScAp/VU4fbeHglDdW1BmDH/uW8QZJxDFV9KI198N
qOGKGl5LThh46ufDevq0II3Zewcr5XYwlFQ+x9mcXMnxXn83RgE9yd1MpsJXPB+lELCrpJoiZYnL
FMQLx/PjEa6kmqbXUv+LE/pnqM060v4tiozi9cGuljnMVxyPZuTXvH1fgbHWeBU5mlXQgKIGLdfz
GUV1phUJXlMHOwe+4qsgv+4lCzf43H2r5mKtWklQzRSo/NxseSbcDKpQgDC9+QhavC6upBYX5u0A
+uZsUJEFlLXJmXjj1cr1Iu+QwOA+uLOrfcyrUrlyzF+24b+pGfOmrUxLYHVMBRa7uU0oGmqYyPfO
wVt68CwCL4nkJp8TPKGSRktCadnTx7YvIaZYhY22OlGk8WiogFmpi2TRrwq0qQhU08IhGm9qA52U
BjUCgEiwYQ5absr37/DVd5ek66Xc+ZJ5/HNnQDI2YlyL3IPSFGaoTbMTzj0MwLeP7+vlpyVNWoeO
CBkr2/x8PySUQ3l8a+uwVMkU4FOXBEmtiysf+VUtfL0AeTgQlIRqAQRw84QgQyAst830Yw5p+8FQ
leTUAGz7ktUOqXESRcfIsyBeEXvf6tHYhCOat1ca468PM0VXEEjk5Rjbc9mfTzXDC6Vdy5/HoYRB
k3qz+N0lRRRMllJ8f3tVL6SrIBl4KkmW11bDVsMwU1NkWedZPVqZyhnCTXZ+wCzZ9CdHgJ7qR3Gr
1El6o2tOcczQ/r6Ttl4G6JyUj16TVQ+OUbl/3v5R69E+PwLUXXgVWANoAq9S1RJ/ESV2WvWoN4M8
qE0OyMhpvdATNbVoHX7q2+NdWG9oltT8uDs5ftbmZNuoDw4KTG6Eags09L3C9Pt5SXdcdNfKtK8A
P+wseDk0MymVWTy0m9sTP5XBxEZUHjWlzU5e0yCiJnRvr0t2GkjaJJjntNgB0Jjv7RGUl8BrHdmJ
bnqKMIoI28Uip56i9KkaOjOAmOhdOwLrFt8sP7cP/AyKn5QNt5K+fRorOXyQ/ki+CVdVmruxzj8r
g/ZXQS/ExaDFauWXKobzqPTavYI54O7tD/L6rOOeQN8X4XesGgFJnx+AMgYm2MfWdKxziP2OA+NP
ChCVb49yYZu91CrRdKUo+ooMANZVpovRyONiiuGDaSz1R6JjLWhlldxk8yKvxFaXZrVWhrADM9dn
ZPPpAdZF4BwNeazSTHnSYR7CtM3eq1K2Xl3cjkCYaYNQflo3+z+38aKldW1Jk+qCvQyH3mrGm7bu
hs9vr92FuaCvShuZ5Bfk2vYLDSgI6RLF06PllVYIt9IJKrjH798HjLKiG8Cxr4XD87moBp6NqeAL
FZU9BHbW1zedVr0XW4NAN5U6+oDOeiaBs56PUnWWkuI4NBwb1HVCNHjUvZOYZTBQM7ly07xeNqBF
K09o7arxj83GLvIqXWUj9KMYovI4wz71i8GKr2y01/cZAC6QubQxqJObW8gY6jFTkjmDcayJR+9H
rYn20myGfYPN1v69+4ChMAWn6kr1H5rr+dph29p5yJMYR32M7XDUqzJAAvwaIuP1SWUUXacQv8IX
EMc7H8UwpXDHmVHyVrMl4kEyeUwcrQwwcGv8oa2S+7endeFZZEQH8W3k/tY242bnmXozd2LmQzlU
4R6bqctPZVzNh6gCfjVXqP6h8aLgi5Eljw1643/GYqZiCOn/WZ2G7GRNefrpym9an/3ze5llRggD
2giS76+exXTmRpznTj92ZWx9KOns3cVq2++taC2PObVr79qmkeGkt/ZHPHvqwCz1NA5zw0AbSu21
6aFW2vp7NMb6Q1Ia2WfDkI6P5G4Xtmp+jY178ecC67PWLjgruYliHCXzpESy8ZhZURQOvdH+4LVz
P8CvtPd6atlBp6zYdKW6Bpm8tF3AItB6B6pEIWCzKTvTmqoefdIj8bHj+kR76THN9dZHkcO8z5ux
+vj2p7k84GoJTjeUJvFmt9TuAug8cfXjFE3qIVcUxVd56L9lVM5uDCTjvrw93qVrhAYRJQ7iIxwG
NhNsZmzqB2PUjzMKio+j8LQb00uuHYIL1wi3FPEn4TZv8TanRBoQuSS7MI5pzFNV9G18AxaKUvLk
vfs1Wa8qoAbrf4Hv2ATdNnYWBUK9+hENovyYKxTOi3S8hje9sGornYxhIFLDENlsSKsu6l6o6FJY
jV3cxEmVHj2Upm7f/jYX9gJFBLACtJC5QF4RMrwqFiU9tCPlJvNECpujOVLbtyXqcyinNf0V3cML
X+lsvM3rNTXlElk9Jbaq6PtdGplzoCnoGAwDFhlvT+3SAq5UPHwtSIERaz6/htE2T7Goi7UjBUYZ
xK4+BpABrpk6XJoQ4TE+WmC6AVttPpOkaEpIWWhHWRQJOPJxJDbrx32Z1u9ttvLy42UCkZu8nhhj
G4ynSHPMCcSl49T3bagiXOKnFUpjby/bCzhhc3FzhlYSNxsCSpdxvm4tHPfM7VT1qGKNbYcqUvQ/
KfR1XcBF39zYPQbdQYu0yY+iqTOLup6toLyF66ceUNxWH6j4WatSzRTNvq7lM+KSMAJkgASfexii
vGnCPnGL/8ylUP5buVHIjYh6hQhPBn8IQ1ElJKGhG4Cv9jK8P6hZoyaiKJhz5G2b22iqhxiKtOUe
M3Nww34eY9o/0zXBhQvnihOzbrs1M6EwdL6Iplkbi5oZ3lFRZlQd6UNxvXtNMOPUelPUIr0SAlzY
hjABScC5EWhlbFFidqWYNeBv5yi5VG7UThn3kx2rwdTZxpUr49JQK1aMuB3QMNH0+dQS+vuTZSbu
MW4742aineGbdPluhFX8fXsrXhiJ72SuCgY8HNQ4zkeCMyDHqfeMIzpcUIcGRHl5k5W7RXOHw/uH
Qrl7bYNT/CS92gwVpXPt0fs7qlPZP5ed6vkCYtRzWiXO+zfgixAHNIJVy2BLyogUx1aVOHeOQ5en
9FN1b9eTJl+BgV24/VyiLrp2oAtgnGxO8dhjHNhGjXosu9K5sdGuRGgS9bt3L9vaKHHWKJc2/VZ+
o+8mezHVTj1mQLqOpqZkuzypzX1UL/3u7aEunCg8zqmvrkUPFwTm+Rfycvhw0JTVY58X2a1HT3Hn
IZGwK7URUffM/vn2cOtDdH4LumRxq4MFVwSnahPE93qhK5XTVZQVyvEGzEF2mHQ12lWKSvOXS1oi
y0Ul5O1RX+94iDPAaIBZgamBt3M+yWw1fUjpLx5L0652QjWbr2VhFN8cpMquDPV6g6yuI6RdzJIO
6Da/9ya9oy1YF8eepPV/nJ3HctvIFoafCFXIYQsmEZIsy/ZYHm9QMx4PGjnHp79fazUEWUTpbryx
y000GqdP+AMJb8UwtEVo9/4DXa1CAoMygxR15nbkJF4+kKUvVtvP9hJU4dJDB8u6R6tttlpi16uQ
8jFpQjuDZ3LXXy++8gXjzToMQgeiIzT/AhW02dw4gTIGXBwJqWYDYIzkEucCHuryWQw9wac2abyg
LqEQxt7cxL6b2NYe4n92aND4zHxDLfJnOzbsjSL56vSzNrA76mQwZFQpq5w9lIqFVpmHwRyj15ZH
XuPbWvOm69a3qdO+3H9pV6fwfSGIOw5iFzzo6qXNU1v3szG5gYOK1IuKsNhn1NaTIwqKzca9dePN
oVBHkoFuBx1dXb/cU5xecf+EuxaEIKf9Jla6nQklbuPN3XogEkEGhAzfpUbI5SoIPxOKQ8sL0jSc
zg2R/glJzWY/WsWwkeC+3+yrUwK7xQQLJF/Y1VR3XBJ7HBChD7RZTA91hBBoP2vZU6fb0b8IrtsP
KDVkqCno9hPSZFLm1fO+OKJPdq6e5i9h51nnwkpFwHhxsXwEt9AhROBaAHAomuOHXzWzTJo8spfM
tHF1rsAMFZg0O06guMr8YGl1FRj8nh9uMy7/x1JMaS1OsC1HL6srdmob1PqampcAjX8f5aPzAGgH
v0NXbDERYAFcfavS+0p2H+hbG+76XOEsIsBImESE0RlwSW5KtQPpvIxoSaoSe1BMVqhR4YAGP3KP
wigeq6ZxUO4r9V9T2oxv9jRkhl/Zc5GckjAUxa7DsNDzFyW2voRJmzPBgso9+gq4oTeBTNwTvHqj
IKecwzDQhJKCKA9F2O2R3raWndVxXSMuK5w/Jihxr/aEKZckLZYvxLUZge+pzr/qnUvzvChF7E8A
6D8pItIAMamVDWRKzxvSVWQ//gWIV/0IqyZu9jR/LEBeU6R/0sRQvJiL0j2ZuZf+2fWalvoakifI
Jhe1Fe2VOBq+2yMtAHQNu/GN+VH1aitO8bNyGzMnqkXOv3GU18lhZK6jf6s8rSz2cIvVcpclc/fA
rL/9XXhu54Fp9hR8vgC2ZOepmM0ukHOQl7G0WmefoeUQ+TlWGNWuraueBc2hUH04AyJ6mMDFwJHC
XeFfJzYUqANZMgGOLWM6ZDOkB78cB3c42urcPJh22urII7eGsYvjSXlddPD6vm4q1h5cazwejbq3
3gw1678JxlTgRCPjzUBRLQbh1HT50U5ird5HjYVSs5vo3Qx13VOfc4AvDIULr9N9D+OD1ve6cnH3
UWIhN2oXUfoF6dewPZg9HyRieEaLbLna4v/c15i+7PCWCZcnpzbSP+1uAQeopEv5zU7M+I+Ecu73
aMLFAjFW6P84yHzVe6HgDQgN2naOjlF3n0ocASVesbbdoDOqGhDgYHj1ISrsyjuA2jXUV8XKpNrF
KNRfk65w4DwrRG48JUcwTnWBKPbOKUxInVZmQMowhFYMHw6gNFYQWKK0kBiZddPZQqIU2pxWPKJb
jVStzbHP/LRyMcvTDYw/7gel62k6mAeyfghgMOhJ+FZp0ASMkF5+3jwuXaV/U+dFmxDjCEPHV0io
/9HBiv3WFy7Bvbuw4SC6ihkWZtq4wJXKHC2GrR90HU8kcRFpGljU3InrKxHIAKD0GSHlxk0te98z
iZz3fejaf5eenZY7d1KVR6XPoP/Mqa2EZ7q+jvpkRugnInuuGYOv50MxHRgPUhw7bYaKicolmxwN
N9b/iic8jJGJKMRfDXYxzUkXbv8dOGn/d5qNBoT1uUzFQY+b7O966BKUGaM2+oycKHJaCOen7pei
RAW9XRCz5h5dtDwYAJW+1RSc4WMWhWpCBWXVv3PTq8GrArxQTrFaGskB+VA1PQyjCzYhbXI0Jmol
Ld3ASNLks4M74eDTTLRP+dC2yT4LI++XSr8r8vvFKX/Utpb38Ilrrd+nllN/jrWi/pmJGfajAf//
hBrvXO0yLE8QPneMzDssBiqz/pxlbeobhaqEJ9tN2acx8ZrpAc8CE650jWaor7m5+9SWIWYNbjcb
J4RnwbaJMkyQ9EypN3bklV1yRry3+F71EybTpGFIvPYiQ++6wOLZAenb9uUOsX00pun8Kp8bLbej
feWO5bQv59IVOzpF5q+BDmKEvPyEFgW/Xykeoon7xW+trPH8Okzq8plKFHvuvFGAnNqJN6UnDxGR
z5O0stpNmlvAwTZq5Y9pwrJy73WK+9bxJn9ibiDELrLjpeW1J823aHYI3dRKfUDntK+fo6gZGF5H
UY09g6H+nXrDOAdeHEbdqXCLqpfEqq44D5qygIJN6UtvFPZXJQ/dUzoV5Jgo0KF9v8pvuxgF/dEq
y8e2i0wAs1H7nYTNfGjA8+4mHA6OOX8UG9/WdQbIqrgCuzhZMTFZz+amrq2G1LNKLEri4VhwPr6g
J1xtBLDr/FmuIus4sgEHVMZlBsj4wQgLqy2hyUuZEHoJ6ssUO/0RZMzw1GvdFiLoRsDAmpLUigLc
UK21L3lW9FNtq6J+RExtfgQLnD9GxuK9tGmvbry3m0tJxSlqY4mNWOXQhjohHYH2+OM4WA4tOEwC
lkRlEt1hMXo/EN5cikmt58mmlmWtlmryClkXe6kfofJhi2SVu0UtcdCdQQLcX+nGsQBuAHeKkRZj
LUMe1v8Ohg2479kUV4+1ZQ3n3F4c7JFs5aNtHy4aOZSQdf67Ke/lKgj5Tg5kOY5FguRtQ/fS13Bj
2afQdTe27tYDyVEYIgWGDd5/lf5qutqEQ+hWj3OvKcEUm+5zqdo/7u/ae1vnsvqACikRG6RhDJPW
2mNdmTH8M1vxWIRKm/tFmcu8wNCWr7bAJgGYP80cf1qs5LFO2xDpXqMR31Kj0yoGdcWoPkyeV6DM
UpqDesBIDR6FjjcOuK2xyoIaW2xEv7GLMki/7ORXFtrjTytSo0Dk9CcZNupY5tx/qBvfrgWiTg4o
GHNeqaY0yFu0+jiLR5xqul+GKgzfWbL8iwGu+TzHgMrur3fjTSFlJi2gkKmlC7465NPitYs9WAKl
h6Tzu7HXfni55200mG6tgs6nR3uEcp6K6PLouXiWSV5I/FgkijjMY4a1lopG9f1nuRHTUeyBY0n0
w05s3YfWuk4dUtGxCuYhwaKRFuh2aqKwPQ/VUWcs/Z2RwpaM2o1nk6wpMJGMlIhIq+YjlquxMtER
fNScwsU2yVhgV8S09TZOxrvIy+VxZw7n0b6SfRHO/CpK9OZsho3bRY/4GdSmrw1dtDyYYd2Pu0iz
RLS30jgxv462Hv0IxzYyfBdpM9S/l6b/XlrZ8BZhBIXZRj8uz8jJN+4uHqPJ9AtEpeYHT8vIlYra
rb512Rx6mHwwl/P7wcZBCgF1v1dzCUtfpukXghO92Lnj4v6JpLfxI6G+Gna6MMevjPiSZxsa4O9S
oxr1e7SQvmEUii23xiB28rtU6YA8enjY+lpajdVTJNql2xddlPxcosFu9xb13kAqMnn5p6iy4nFf
1j2+J2bh2tHODukb7iYn6rJ9UqbD32WfL/YejwT9U6PX7tdZ1K27V+d+/japKVzAiaQGyf9Ji/Kd
CcsbC5cwxQPLgC3THWpg0MU+p//uPfdOncUkf572WkZK/DZaufZZHQfPPuIekDyomLI9pVVUeQ8e
HimO33WxFfuD2mfGofCKpdsZXsnT9KaW/VJbTO2hkrhW8xjPWLz5pHTFiANeH71Qa5Z/93OpwILw
Yl3zMUvAKn02M5t4U8SL8O2y6XuJLZw/21MWfbKmzvzET2oxuKo8iP5FkZjEKMH2Y5+SIply/4u6
ikb01IhFNBttJFmZIF1+tzXjA4yUpyRQTC85xcKo/LHQTawA5vA0ZFtQ6WuIp1ScllNgQG66RONd
rifKulRblOoCN1mcR7PymjewFcOvsIZwlBuZfjCaMsWyIFSU1OcNRH/RuM432lrXXzSjEQlQkHIc
BvJal79iEYu7JFWUPCJU3B+ToV6eKNy2GMbX6QXNQEQzJXIZ2dt1tzi2RMuHV+uBV3nRoQ2xLupC
cySnd+yPvkYgOiaSQVyTcEqv5XySKEKFrjWCVkTmr9yZ1U+dxRcG3zjHnd0ev98/Nu8oh1Wo4rCg
SUYRCRBiPY5OSmwuFJSqA4NM9IEePy0ZKLVnteK0WrlXHvVWq0815hyflNiev3hWEe5zLFRetNCk
Ukrz8lvSl5sYT3lgL3+YnPICVibTAru2zlRDugaS0pg8TomhfV/C0Na4jkjB/cwwjWzXj0gOHuIl
wSozsXvz4DgDdfakKf3njT2Sd97qp9BhANhGesT35axOWc4cYXHqIno0stjmiUU4f2cm7v5rdVP+
K89N/Q28ePGMWaE5wBUbcUtyVKw4fEftjb+pMAkDHsyFh3Bwll9ZgvDfHi7I3O+HvMf7plC1zkUd
bBmcX/d/+/UHAkhDpa8pMU8oG69uIpwKFzpwSxikRcIpUu16D//F2LjwbqzC9piS7w9n6KpYQlo/
R2ekCAM3zJH9y8NfamR/0M6XrjWYTMZ6QBpIu7z1V+iC3o+xXXEDV2D/VxnhS9/C4lxi7y0ryo05
5ZVFJT1nycNnGdrPjBxWeXHKz1GRpAjPc15m1ONhk+zKJs9fkqhP/kXLNvMZcoaHkobFuYNMv297
S33RvbmM/Azfm/T4wTfJkJEoRx4MkZ4tXgVcONjh5M29dRbZBCHSJOo2YxFuxJ+rN8nzMjYlAZS8
CeRdLgNqr4jQ9npA6zl8uEMzoLcdD8qWSPCtVcCKS8VTqbaxbqSNdRUtHbsZGKE7o0kXRrtw1PqN
4dRVkknskBBeeoOYZlzJKldGF6m9W0U8S6efxszVpaVMxB2c1/s4mrNDXJjtxuTo/RheBAu5KsWO
bMoRw9XVDk6CXqilN1EQg0rXu+kPMXk7c6w+w+UNOg8ZoGp8KpPxlE3VPwPa/U6UYinTfhL98qmx
zN1ipOeut44I1Z2bNhoPZYoFY+VslBPyAK9+JwEW0A4/kZ+6psh4Od4sVjMkAXpusaDhNVg/q8nO
/p6QTjgaEAZ+dmRGGFbh6rmxSVcXqtwjB/A2GuGMX9dYAxAA8mPnw6FL4R2rJU4PpkJruyn18PX+
Z3MjL+JLhtPFPEmn47EKgK0FB2rpwygYBMKnDqZasDCSHECvGX+PTawFN/b11qlDdAzhCeppKoDV
ZRGGOoO8kDlZj7giECPT89VZPcLXTn28VYK8Dj/qavAOpfjPkqsjZ5cIJY+oAwdxnP9ock0/zCmk
ntSNttKT6w8XUVdkTClvqEGB4V+Gh9nrORjFxG4u2nLOwvDn0Fb9BnPnGjcsddBJhMgzuFW4cS9X
6etmVF2rToNkJMb6tSmY8ozCrQmvWv871LxsPDANFravd3Ey+lAeTYp8JWt1P9ZCRIlJhe1nNQPw
tL9/nm4cXYwBJCScoEIqsNrrTlOlETWfDcVEdACD4j1T0jFX6+zs9/2lbmw2Rbi8tA2GDfx5uQ2z
CW8qM5YkKIocLTbo9oeuTrY6gjdXsSEKgbkg/Vs3OhlHGnzxThJYbTrvzXEqXiK70z5Kb0OiEs0a
OkwmTTPq78tnGStbC3OrSAIqMnyCnXZgoD5aG3nIjY+dGTd8V25IkhF1VQQR53vRKHYaCNOun0Oh
2k/qFCkPk46Vry9Uc9y4Ym4tKCsCF34F666ZvgxbYfqqaR4AdEMNelAtIjVKmCDPezDLyXD88JFg
8sRYnJQEDvN63tOi8+rFpS6CknO/ixfE8uYkNT++jcBVJCGFBqQcL12+rKps63yO5cU5avFRafVz
auriEJb165AwN77/TO/IzdVNZEnsChQIm7CyJqiIQRlsA3HsQFR6Jh6iZqxf8PwLv0diGYKll+II
YJy0X1ajZL3PwHX8B9d5hDS8IioRkfWyQj/KXkP+WCwzQivYvrbaAyu1r9JJDi2A1lbjHYP2Ggv7
oa53YVr1zEwtSdcrMfABWz9306lXJzV7hFymWjtm1pO9h9pU7w1sL+1DO2tO74skzH8OiPJ+sfQs
mzduj+sDJbtGoEHAv6Nnvf4aGVnHXeKEWjCmvbNTnBb8aQEWlJoQBXW02TcO1DWVjuqPoSVZtdTt
hmNw+a6XWHS4ZnpLEJdKZe66wc5/xnVYl7sqMsbJ152xsvxWKQdtHxtmZWImnOrGse96LwJ6Kxw5
ZdTrz3qVGOExVXFYdfSEiXcq6EHdPyrXsYofK4sZgCw0lO1VczJO+4rilB/b4Kn11LvJc1uE00d7
CnJHuMHpgEqY3bpk0vWuQw9GWYKUdvTeNnB213pn2vjGru8RCfKVTDZaNgSsVagK9RLFmtrSgzTp
zT0Op9UDWr7Di4TifNQrStIpCIYkwjQXyLpXOVCslUiLzL0ZjDgS+bFl53sdvaCNJ7pxbUOeJzVA
wgEoGIHj8ii5wCEG5pZtQLq9y5U+PSWN2A9pEcCq8atUHOU0tW+tZ7pBT0vUnmP5cS1evgUWv3FO
6EtRLqIaLEGtq82tFA34b+zVwGxIsFFRRzQkNz5qDsO2Qq2UMYuyTI6eLp+XnD3V5l5vEMqw3beG
TGg3RcmHaSqsQiggHAN1AJGmX66CMvtsN6ndBLCXvWOkNN0BMmv08UPPdBUdWNJyG32xVRgAWyEa
QwnrwHaFcyxcrTiXNT2J+9/vja4huq/MmoDkAqvjG758GE8XnZUrRRN0kRWesT8on7GntnG6z7JP
St7GJ23q7cRHZSc6LpTDz8o4hQ/3f8WNT8+hZwh8gCSBJHN1OpyhmWuMKuoAawhrZ+siPyu2HT5p
+pBsDPKuISN8bfJzQKCYBJ007vKBa0MvdXa0DiJrRj2ryPegWcydESafsGFVoIonYDQVjUFEbWbQ
pqcKfbWx++P+I19/ENR6Ev8nmzMOb/ryZ5Ar13k5Gw04ESM6ZU1f7xW40xsR4Pryehdtk0Acpnx8
E5erODW+2I7NRW41kULb33aPhtBVpHl08Rwtbbxxed16KobLFLAITDL+XQUcIx4VNRpGICUijvcF
cif7aTCd/Yf3jvCMZrzUpoH2sTqzDMbpOilKHvR5Fu7cpULprAMtdX+V60MJcQvCNh+6FLxb9++1
QXFyLdOLwOoRBYiXWD8kNuaeAq/VjfrqeilQDVxy1N5ESCLX5WuKM7dHukglokyToQADi62d243h
gT7ApmLhdZuBGCmNLyQBjipjtdhiuINlgq8O1DgcPoMX0bAew+rBLmvOydAZ36qwBgfoNa79+f6W
Xh8PBpmytSFlDOXWXj5nWDhITIm653gMBobaZf6aF7Z1ur/Krd2UekIgvbkJuMwvVxnJoOIys/vA
67zuuZrMZW+6M+wax6y36pt33vllqmwx4jFJ1pg6w+ZehROaTplpDfkAWLXS9xmuMY99Ch4C/WLV
eZYGAWe6yC5iW0MvfHT6kG6DE6D8ESEU9btIJ/yqrZQA29HKLI4mwu8bMeDGdrzji7FMI9TwZV5u
xzxJ4cp0GIKmmwCYmGl+GmzQ71hHZV/u7/yN9wuJjg4fmHeSwXWnxSz7ctIntQ8QqywO1eJWvgNA
+HB/leug9j4GxxbAIIDSkLp8oB63skWPCJ2Iqb6GGDwnRRv6S2McsxxFt/uL3Xok2tvMtLguuB5X
i5mV27toezUBbmnmS6eE7qkS+VacvrkKdhFwOWRysVaByeoYDUtdawJ3mecvi13iP2j23UZ0vnUS
SCioZJCapDGz6qDH5rJ0YJtYpfamXepMb6gpJvvGmb/e37TrhWximUGLF/oN+fRqIfiPmKAj8xaA
U8/OybwMJ8Sd1SNO7VskqevDwJEmtUXGGhY92q+Xh0FhDilx4U0QTVFxRMdx8m0jBTCnLdnB68UW
Cu3Wo/13vVXyh2Jeg3I8e4iNbPPdRPjC7+sk/DbYdr4x8TBk2nMZW7CIQEhMOghbACRWaVFCi2TW
p6SFL1Wqzc8UBMAn28hq74zSn1eAsMaFHCRyS4qSimz5p4CJbCJmuITpKaWoFrikJxiB96aiLvRB
QtExUdfS5MkpUbQ+cPANd2eouWMeRWfO3yN6KtK+vPdeNXSVwLDn1vxDrwsRZDA9M3+x7fHPMC5U
bve+Kt5wdtYn6QomtA9/eFy/LlW7tCMirhqXL7YWbbYw18sDXrt7KjIx7gVha3//pF73hsEB0+qg
z8Z05YoQVI96lBWiKoJcm42vM223z9LCO/LDwVZPvatmvyrQ3d/vr3rj0EI1xvAR1iKt8LVmG24L
rbHEShEwWsZWfUAAcgGiPZCb+m25xfC7kfKCQGCGREsMgTMugcutjDK98urSLqhso+yJahFnYlA3
ny1PyU59Bi0ublD9VBKocl0n+iDFp53eeJkVGy/15oNT0CB07VBxrIma3A5FRzFfMJas1chPzdj4
Qo1aHPpMlA54XUXdSK1kSrH6hgwZVRmgSYjgOn4rA1YaVmikdFPY3Dgt/kRN7bUpLADB/Z8tMh++
7pnH0Vg+3rOTiC3SRzmplg2My10P1S7WrUVkgW0N4lQs2NKlilbse5T5DojARhv56nVeR9lLZkHe
I6EDa+cVSjMmG/gnoO2hFcmuYdqB/OBs/wzpI5c7rUgFCsMYE32ZtDnbONHXFxiLc0FSxVFmEIwv
H3aakhDWo5EFBrIsbxFI9yctzz4slkbeaNFFoOamyEfc6HKVQnEWYTZJHiiDHu+bpqyeG3OcN1rI
t56FuGNipAE36ApcUrll5o5weoIWwPqhCzXjKRZm/fDxGABBAEIsuTDowdWORfbgTkOb0BnHCuyk
mlN+1hqhHRP6zA9el3obke7GxcXBkMBp+k46QgeXe9cZ7SLwWQOO9C4uYw9Z5ecOWK85jOxvH382
yBjMEqVYE6tdrjWWIZcZlJ+grhUcFytQIscoD4uJ6GbNZwTbEGq9v+SNlyZpiBRsNCFJJlbb6dG9
6BbIuAHoWW/vGq23F2jgfnwVEk66MkxI5VFcNZhi4Gl1Ah4/SGO99iHfjZ8HQ1gbrZ8bl9J7ggaM
SyqIrhFAkbOoY9KQc6pGm78IQ1POvdrNzwv+UJ/0Wo2fVKQ+zvc38Mb54HBIvJrJCaMOvXxnWBBz
DQ5lHQCzGB7I3a09nLdmX4Tmx8tdMmkDS2oAzryytRBg68SW3qlWGQyGGu5as/iFFZ8BwU2UHz/0
skSgU0ePi97g6lQk+pQh3B5VAQLk+WFAJ+CUwSs75Um3xXy69dI4fir5GvM0LA4u928qhJi9yYQW
KbpxH3fO8OKgTAXpJi3TyF+0ajjmvdhqrN5aFg4pVlHsJ1fNalnNi3Soc10ZyG9+rzRZtIud5nM3
JgzZPHU+qlr5YUY4Km/cNDwpK6NmutrVckLIWU3nMij19DVDwXUn+tndeHU3UgUuM4D99FqlncMq
hlhzh0heyn4qY5Ofm3hmCuQq6hM2X9nvNO7Exjz0RieUuba0NKI7jTzr2gwOJjdldNlUgT0W2ewT
uLVXIx7UF8g9UbZXqlmJH9JmhBJKQNPPgxtPpY8X+RZ44EYoe0dTQUIGB3KFxYEPZk3xaFdBXxva
E2rvzhMy8x+mwks1ZOm6KMUSJKXh8rzqZTIrA5YcfO+t91AbffFgN115uB9Vbh3P/64in/U/7Iy5
rIzYq/QqcObInn1AxO3BVhN6IEVmnsUMmXmE8LxVT98KZuRckPzh9sqAdrnswOg/1MFRBpEsLRB5
AjtdDIy4K3MSWzOwWyfVoaks/WHoq62zEhXZXjVWmTrECZT7yYCLnYqx8kWN6WdNYr+RRN84H3wO
zMNA6hBB15VRA1cQh8lyDIrJM3m2ud67Srw1BL7xVPTqqFLYRfSsjdV9oBuN04ihGgISpeYhEYA6
7boP94mq5Lty2QQT3nhl0jeQMp6mPDA0eZL+c1KsDjB2UjUDI24S9QHHgIfWjPOj29nW8f6hvNpA
edHhGsgthEwIJe3lUq47JJ2RK+Y5Q+cv40s3rKNQoVJ/NFtYrbM6/BkY63ZuXM55XaePdg4sIEy6
cOMTu8r7WUVy1aiSQY5dKWMWRoGNKknkWXWK3HqqUlt97eypxelaK9qnwewMcMNR0/wxW22ycRZv
LS5VkqW8D+IA6/YnfI18WIbUPLuRWvyw+gkjxrqxM23fJ4PnPQyJrj1Mw+T1D3mT99XXj79JTgxa
V1JJgcrg8k2qCEYPqCcZZ9ELNC7VWfEtI/p/3iM0KXIW6g66yqujWbsw1gmjxpl6T+zMOLUOKJQa
G6flKlTyncEClAg1eMNAV9bPYoWOVznh2apUcZqjxHkx3Amed96829WI3ZAl/Zf7G3j11clFZVMe
gysYiGvMoR7pRkgjODx7lpi+KiXfNmKN4gxBeastfw1sJxyTqNBkATtO7rx6wLYxssaYCuc82JXx
F06CwwmkTvqHVljKsxJF+aewScUzKvflKasa5ZQI2z5lXl4dU09Vvg+DFvenMbbbjS/oOh7wwzhB
/D7aVchIXe582M+xM5CxnStM5o+ZSKrPy2xvCV3e2GrwNHLgL8G8NEgvVxl1s+3dIXbOgo7Qn2LR
uqee9v/vJe31jVzmPThfdD3ebz7UvdCvlhyC1Yk1BsddukpnLYF/uJ0lhLkO4Ei3Gytcdf1RKfTO
V0GY/CwjtXmxMDefdshlhdaOZrru8C+S6Bm/l3rY41AtvrNM/sIUq4IDPXvxLzxF2nrH/4mu3KI0
aLB5hT7hzlfTMWxhDRlp4nN0zXBXcFtYsAD18I0uD9Qqked942MAQh8ogVTgd8A5thrD1/kceyDR
erBhyMuBHaz22/I4KalhnxelR9PZoTfyR9/NVeL3ltEdXS/NH7jVzGdNjNPfi6bXCxqjerS//4Xd
OlwUBGBrJRCfTOvyZyRGD8ktxyBMYAIktTQSGG6j2FjlGurB08q5K7JQOjpN6+tzyuJ+jOBrnxeN
74NulNH7ZV43+KrExVFk7fQthHUOnKjyXhCITmd86xsM3hdd93UKvQCUj/jn488uFZAQBpbBc914
zLJE1cYMZ1c9BrGul41+aMaPt+R5dJfQRS2JrjzAqcsdHrJMxJ4149AJEHZnLDU6erXb7ZLe20qa
bx4qrjq0Ypj4MbxbNfVma4FjU+AG2mSD0/p5CUNyHmcr6AYVL682snbaMBewc1zP71MXjQSnd9qH
+/t6I5RIoXxyTggRtPpWv0IBUVnVYcEcwKnNH/gHDF+c2UPqADRY/HZ/ras8UJJ9pLIzK2JRsF5r
zkJcwRj1kCw1HfpmrnZAHtlMfdEZ1s5csuHDWnGsKI1aYECh3wbE5vJ9GvoYtR6ikICUkL2JrLp/
6NLwBz5FH1YoZCUIr0CGELEEe7JaCQGJyMXDTDmPU4ffNlIQChz1wVBwGFq0/+Olyc43wAXKdL7R
y8ciG3LmJdOVM2puxksXFuOhMAbzNUWrZeNCu3U+5A3DxQ7kHe/yy6XM3BZKbXpRMGH2+OgoZnwa
KWIPIcbcG4HnxlIkf8RXug9c7etWXycn3nmeRUEi5V0mBYkmHVXQfVP29UaCdGspim78DEAc0qGS
f/+fCsEYR7jI3iICddaqh9ldzCdXLN6zC4B0I62VG7S6P2nvyZQIbjJRdXUwYteq9MSO4qAf8G52
G+GcUBmpdb9SlfFrp5blX8BBxbALp374Qwhvq8VynVfTFobtY71PbAhrl8/aS8uEJbTjYF668OhI
Aq8wEQhDhGs/KyxHhrEjobEPH/7aHdlMQo8cGRvANZfrWgVpfK+U4bnK2uSvJGrMJyXRsk9Ztrif
DRQLNjKVG+/UAYTOnA9TBGa16+fUhl4Ju145Q4H7qcd1jC1pJ8hBE+V0/8nkdb9+pVQIklbJV4gG
0eWTUQVFsNTgtmutu3h70+i8+mHxvBwVnMzQv5Ves8D+42b88/7C74nG1cqA6+R+yoHfKhERTeeE
I7lrMNmpvh9BTB8WrUcCsBzCfZbov7I+fCV+Iw81v6DAcHBc5YBkJLgcTRTHxYoL/Daj4Rjp6C97
hRdvvIRbp53mqCa5WRy190vvPx8W5WNpGqNBwPUaLcgiYf5VjEb2ZveDeooGr/ZdFG8eYWqFr1WM
iM/9DbpxwwB5YjwFPkUOQlaJcc5nYKg1Z65t1WrHV5F9wW2vfUK5Jn0rrVx8//B6DvMPvm8afRy6
VXTMXQyzKPbCc67i71QgA36A6Z++JO5YbBw6GdNXr/6/S62BjS1+sCnaEeF5zDA6cqsZ+TD0/D4e
g1mFMpzKip76GtfhlRMBOGEVR+ui1ylX3f2iKOXnecLz9v7eXaPT6cnivwEJiHdGArI6zAXN+6LT
i/CcLEp11qew/A2FDlvVrq478E8JuuBzspxo8ZcUGE39UObucsKKvsPOtHfEOU51/TGsUtNPQB9/
d6LGe73/I28ET2ATiEHSRZL33+pAqcIeG1WZwjM/52iWIBrGsnx1pjFQcTVi3hu+lJ3YGNrcimTw
9uDrkLuABludqp69imq0dM+zwIG0Nwr7Swws4slJGvP/WYp+CyhnCgpex2Uoa2mTeVBZlDMz1z9s
K4VoBZTv2Onh1jV0K98lZEmUFQqf9PxXScsyqkOHGVlIfNaXQzzmy7NWAEksnBxyoBl1L6pbdg+h
qKejOybzQzvC57v/Om99RFJmRZKIsBdZc1MnL6qqGt2vc+2gZse1HO4h328ZOd+IQlC6IEVJjhvo
jNVNpJYZ9MvU9c6ZMwN8YdpdPbQMOQ+lwXe0RwC03HiNt54LaXGwEDIl5Pq7fI19OCRgyWs4lwCg
9/gT4gIllC3O7a3nQgpWFsJoccBQulwF2k4xL0C8z2MIA5qpc/qkOkN6nvI6/prYg/LxNJdrHGYZ
ftFs5lrSBRXLKakAhp3RMRx/RCldnpIi83VEKGgjut765OAq03VAN0tjHy8fLa7LxlVsRznX5lw+
2VVa/HCwEtnjHLG11K13xW0BwZCbgxJzdTpa1ErR/kwjWPuxHfQibgMrK7bQSDdX4Romu4XmRTV7
+UB4DlVGgQBEMGLcsyt7Q/wFmyb9dv97kiF6dSnBLWQJlcwd2aJVcqsWqPFhEGGfzcJZnlrF8w5O
0wsU9UtzfO0yRNzIB/KtD+zqbVGtcj9BIpVrXxGpwroTqZlPqLkkg7Of6sh4SJTKPRR2vmwcjKt9
lIUx54KPFOYEsetyHylTkrAUSvPoZpPzbHgI2NTVuEU1vA6O0veAcQW1MThHIO+Xy9gjKsTpEDWP
YaZpOOkiwFPtZqHXMdZReTYxxaiMTxjlJgMN+EEHfG+20b4wXeXfD75Sfgm5m2RiEauvescdrXkP
42R+iW2N/Z4seMK5Skudl2RuxHQyEscDih/baAveX/kqd2R8LxnIQPUcsoI1mtwrK3KARW0fgcWj
/xgnqo7IozNqB3fW9YfWbcOjpeb2v2baKs6xzV1zAyZ5/bIZXnowKIjZ5K7r9k8V903YmGXxqBWV
9wuEvvk1hcmxEdaugd5012QTi94teg/IoFy+7JjLvYrqqXg0yq757JWhcWjUsX4DcmP4di4SjyRn
Hkgv6OH/Ndvu/zg7r+W4kTRt30pHn2MW3mzszAFQVTRFIxpJFE8QFEXB28yEu/r/gXr+XbHIYG1v
TER39FBUAkj3mdeQHAYG7lGz8uTOVQ1EgkLrL8CBV9CsSu/IZ3hnNZJiEMQT13JMIZXx+gGtsTSE
7iTNPoULiYgBpvEbSOHFXZvyFA74g28DbcyrCV+Bi9lMxxOAXH874PVIHVcExCouxy263ka/pRKF
j4G8n7bNXgq5XDuF8s9Vnzl/F6H1a5Rf7na/CIGHdxo66s0sZbPPNa/b9EKrLvvUyjcfL+23uMl1
GHqRFFJ+eRccpIxUVJUxpmOzLxxjvvXTPI3mIdPO22ZkKy/NcFIOIrl2AgSWOtse76tEjacDWebf
Ps9WuSOyVq5w2GDuwUEjW8Os5sEp9hTvXfSREXF8NJxWfv34hd/ZSfD8AXWARwPk9JYLRoaBpkm5
90pJVd/tAqRpjnqRvr0HiLJ+4THBRtI8Prh+8tgvWj+ry31R464aQro0rstpdqD91uX0+PErvTcY
ipdM5Oq5yAHxej2WhS6deUGMpp5N7zO4Vu2SaCw4HdtlOLIB3/t6nAw0QoggIU4f7L8YrPbYjkGz
DxDctmbZRZoPNfDj93kTza0CHTQS4Aqs1YRDkOfg14XXuFW7F1SHn+3ENXZyqqef+bIkG91mSX48
3i8m6qtggQHBRVMTIgSngu+9/oBz4nvYxaTlPsZ9TAPLHxgTEmZEKVExW0UdolSHGKad1d5FG5sB
7u3lggVQNY4C4ao0FR5uSojWJDaaguEy0wOE24Tkd9SPhfNjzgcFVEJ2wUNHxf2860fndOhHmW0M
o+uR6ktirwjtborPaaV0iAaIMb9WvqI1WqY2Zdu5WaynvBlgm2DuFVMaLPXuyixpLqLRUASIQWtV
lmx6NCPzsBic3N4kUjVn3djJDqR31kL2k4uaN83YTXeusMzkxBoH8Wit4nBhCrasD3U1+gUuyak+
nqkxANxaotzaIrLdjyr0B701wqlLM6g/8dglnL1V/b0ah7i6Ecpr07MjM8OHP5gYiIlY26J1wKc7
FJ+0e2Tc0wyZ0JZLC0V4aPOeV1S01Y4q2b2ziSiUrwz4VcYXzNDrNaCRXKQjrPO9rnJvG7SQDhyp
Qxa1j/EH38qSepw+NFiQzybafgMNpHmoj4tgKIe0dCPgv54OU+lu417p56h5++edtiTPvkqNWyeI
+63Z2PZtgsbdY+sLI6qawRSoEOTJKaqwxTUqXlVU55UXqkaWBLdLegF5QZ0vKN9uba+wfiB0YH/6
eG7e2aU08OlF4evMV3PXo+K3W9DF3DaoVwnXRHMswgKj2MytRBY5ju2ozcuHj4d7b36A9zM1NNU9
1sPr4fpSM6Ak6xxyJjpnk1UOYdP5+k6Lm2PE9bfFTA9MGkpqUBU5geB0vx7LImtdnL4Xe7vl/g/9
xJuLjZB1cJssiyG2ftPK5sznHFRhG0z+iR6k8xiSneobswPhieV5XHiR9FR8G6DB8yxgqFNJWox+
q5y8U0du8XfmAnlgmParAAnX+cEN0MSVN7Sy7/d5408/adpZaNQMCPdxcunLZVJ7x+KGtyGxDSaF
HUnBgs7IIXF0YX2Juav1fTL1xhb1IRwBxmEeXoyJ7vemAg19UaIedpbN3nhuuLHodh8viPVQPjgb
VsoQlx7TRAvh4J1juJerjJ2+d6S3sSyh7/xUfMrt4qdTl8UOBMAxiAwO1m/H5DqC0wEJkk7QYe6K
+mJf1y5jpmmJ90QnM/BUHPrmcpGUqdVtWhdD2pOClXDi1WnMQk18J0YS2sKkruokgc0ChpvdK6bR
CQcwbQEcFCf7gfhccVbV3TyFtpvGV5qbT/mJXrvz1wX7pTKMJ2psnYtjBmUUdBTCWa/qG4705TYp
KnWLhrqCpyWQArCcrKWPgnkcy2D0tIGbyhf3tlPNoM6m9dFLcxxu3CEYfrRWsuD9Aaf5zkmpOIbd
0owPpVnmj14ep8vt6Gp5wa0TF3c1uPSHebTTKzhV/n0nTPndTew2j9pizC9rI8m1ba/i4PtStG4W
WUOSoC9eT8NLn3hiDCs0U27nogKG49rxHdx/gf6/s9jfE6i0XLG6oe31PIufUl3VKhzSGZiqEScV
gv35OFThVFKrCml9O5/bIGurTdsnw72VKrTyQWiUocpSPg6sBEAQfQbjCbgGnwpd2h5ji8XwBH5I
VUA116eVbkZZ3y/XsvLUC3muB+C9r+W1p2tJvHWdZlQnxRinYqfqyVdRX1SCaWtEMIYDjDW58dLY
OOFeRXWkmjx0LPPcolPeiXGJch5oRC9nxEsgFsP4Q6sGullcY1V/6SRVMV1jOdD0J7FC/j9Sel5y
+ca2v0Tk1rrJna6C+iQdgJQCTOwSVhXK2VUEZ6589Ef0x0OrMLyrshjRlQF7xvsbkytQ5l/8bJs7
hfFIeFLN5OO5KyNucdlEqmuzNjL8tjC21eDn3WayBqeK5FhXF6K03GYT48iAEq8ptZ8k9rysyGLN
hVzfmFmUxpP9DDOwqkItNvX4Il1GzY8G/qXCWrji+0oESsNW5abagnwqzTDO8toNqclpl95UzNkO
0bAh3uWakXwHKO/KlZk16xGTh5KwbsX85YjCSDzh/LnLMA20hy858lxjpIh2WbDGgGlE1qCXH8bt
HOdnwGDkLfrR5WPhe8WPYRmdISSwUuWR+PSdIJhKALECMo1wPw77lt0KctINpe97GG5RF6T5Rdwc
PWHfufCgYNgo0kFk54Rbz/zf7ld0NcdgHuxlT/Gn2ZL3LpsStctN6xniyFH67lDgYCnykP0Ac3w9
VGNZyyyWSt/73F2XVYPYUlCI+TQJ8D/4+6f2qpRFKRgEwBspN/RKU0EEv+xNs+rOS1oIm9jXh21c
l8N3r/DhcM1O9/TxoO+8H9gZSrX0wdwVKPX6/dqG+v7C4bbPdb29qTUgvyElrOZrMvfHgNJvQUoe
BTnKVGuBgGvikJnvcUfISujzHoOfWIQ2NwZHHK4bXrgsVT9HcKK068VwMgSy/SVZwgw21k+8XIw5
HLhU7yRHwE+7FLV2ZJ7fLlyQkCt8CGDiSog/iKEqmSRiIbbk0u6aBwf97HO0CN0h/Phzr5/z9c0M
n2d9eVbUCoM8qCLNvlcmSeKrvcAAPrJtOtFNU9Vhy/xu2pRD/OPx3nktxiOORklq7Q8eRAJ6gTBG
T0lur8dcMV1qpdscf8Ttx6NQ2H/vvdBAoz6GpARhx8EyQl5xpqfa71v6yHNkmqN2Tike/yxDy8tm
O3Op0/Eeg1xcFmaanEtvylFFcGNHbZw+zqoIkHDZbgJHTtPOmQxzbzvTkO8Apnr3tV2ZnwX6pN5G
L1uxhE6exzTuhTTFJgEdineOaLzPnt23yJG3GR2cqTAmfZPoXdxGWWA3z27StXo4jMovtl2jpd/j
eKBKJyy/vTe9OTYjTW+Dedd5nmaErVRTG7kYfIqomDR/2krMsB9VkegpoURlVmGeueAYp3rAL0Ea
Tn/rlcZ4W5PikmbOyrJ2dT+JnLcsrKuKq3bCCQdg9sbUVPnkJ5l4LM1UFFu1YJQUDrnt4wdkB0W5
kTRq5kgSpdShM/nubYedVRHJKhvlPpk1CnxxmflFOPBkGbROPEmvi2DpzTs+OkQHrXDljykNTO1E
pGn3PFcye0raXjWh2yc9Lf2pksRgcefpIQgFRJy9NW9HWyUZMUCzmiZCuaW+GVsQPhEtEVVGBdYo
CK6oVtunhj1/1kDCfB8NZzy12zlJQm4j9W0iXjJ3qcIRUNVSK3dB5jAFab+glaaNuq6Qsg7QCTYW
GejblAXlnWTjIFH+STRj2U9FsSYPEmnmzQiG8TkuzUyg3LwgLOlWpTjVLaX6DeDN5kft9NkQlq4k
GVGZXd5yr6p+q6N7dd9mrvXEqurMDTIdmhnBLy7qyLUWkmUD7Wz+WQwBMivaQET08Z5YD4zDnU7D
g648aO5Vo+D1jlD2ZEgjSMd9n2bTJqVsckY2lXdhMiTNJi3j5dMY9xl+l/+HIixAPcCmBgwYJuZQ
bKv3ytHAg2jcj3VnhEBek0jv5DHo/ztHGex+Yv31KHtb7xpQzA8K05f72oqzC6gJ/Y211kDyai43
4JzlkevxnaOMCh6gA258cPKHdUN98UcjLTIFkSJ3rpZx1Kow8+P2b9eWKS2AGgBIATqEV3s9b1qR
DENr5Wq/zHG5X6wVtmCj7/zx6vilWXewPNb+G92w9b4HpPx6mM73eiGaVO1RsJ+sKIAucYUcoN2H
KPx6fQjjeNr7muof9abuiTonkwCAHVAloeaV7jdRevEDeC1bhbbW9bAD5tT+YlSEtNHiICwTLmQk
dWTrjZfBrF/yZzPuU3FmY634WJtdnm1x3VjKzSg1smERz+Qj9ajGOMzxScg3sQDdTXlM9WpbeiPu
ETLvEEvXhuQ6sSv/etQL+azKJf5pq67YsRA7EcIuzuZdOuACEyZZFpQbX0cvNjTVggEQV5wKcJCg
HBARQioMNGChHaPpvs1FVxwMeIVf3CWimoOPi+mWKFNd7tMuEFh5KE1gVJPlZyI1zS2KUtXP2u79
u4/n9G0oxaigvIlvVhDVoUxh39VlN/QWG8Iu4vt09sQFPvLOJUzK6Ui08u4LrgRkmql0BA67bvgb
FW6wTHJPmunmO5PU/sZG5O8GDemAEmfQrFnNsercey8Inw7MMd8V0N5BhTsvrLGIY03uW8o0Uxjr
bXy5mFb5WUsc8+Tjj/leREHCRgkQ/jP5rX24D5O+pI3LbedbrTNFkx/b4UCdP1JupUVdUs9tqFlK
hLmedDuuD/2TnKfiUhFBR2auB7u4G7rTQmX6I+UsjVpEWV1jBDCdeoUZfLdLlVx22PPdeG5aXbA3
jPOutasjM/XON6MGtIpjQkRGTOAgALPcIfPVIoe9jXPMnry0OCUlm877JklPP/5k7yyKFYW7gosJ
sKkHvl71eo8j5GiqYW8arfhCEaIsN6SDVAd06nVuEWubyjbQNv942HfuAco9iNIiVQiI5RDknwau
nHM5Dnulg1t0ekoBfiyqvdvow+dibPwjr/mW3MIaDoK/jmdwaIcVPUn3IfNLe9gnjdC/m7mzcNZp
jZtHRjPaFz24/6fMluK2bJclGnFlHebCf14LDhQ5GvSjQmw/62+FHQyfVZyJZAsrQn3p3aG9wtod
1+kO7O+XKo1Vu51itzsfF6O5lpmm3fdSxFfSSOUX5CvL58z1ejM0eu2Lm1EpIOM1qmY31/Apo48/
89vrjzNxbZyt+oWkKQdnmu9NaWkvxbhvtMDDfrVO6S+bxwyZ3k7miuYGwLOixsHVrD//LbNOXCV1
q/KLfVkNO3r7LcSGUXxJpGOeNbQhjrzU2yWLDhUNJkDdQIYQbzgYri5bB7x9vldxOnG9TLtcj1uQ
sWUZ5rHxGeDAMRjKO0koYQT682udEtLRYeMkKXC1alyv3LeIQ5eRq9IpXy9dCIQwOZZiZ5ITP3XJ
WL10JIVdaCM+/ACfCslzsx7hUGF3qaktzRL1t73f4AmBoYf5TSd+tfN5/T38AsAdBXSJx+FATQNS
1lpyPLZj337116Mc9LWNEpMlfeZo5RL3T1SlzTk5WFLsTfIFkH5q2I2Bqk4+XsDvICi4qeilgwxg
0jkrXr8cztTZ0LuZ3CuFoG5OzH5j9O6yGbSmOvNptl+4dlqDHM3HM0t6xmnnZ/NXXRluNAy6PBG6
cvZlUASf4jYrjzzd23N6fTjycgBRvyghrx8u4H0nz0vlvgCnBODedNAY1tU2KPu/LdnPJDPDBM9r
GQCTn9dDedpULbPXyn1DYITPmJwo86qjOtLrcf86wmQYWsS/ILDrBns9TF1bpkhq4nObxHNDNTL+
WtPpvM6GqUEjIkcbNw7klq6ISWdtyLeaGKfPvXCLE7Bu3f/h+2L0x9xT/aFQsH7/3w4WkWiSXNYg
eU0XbQ8nbfiEoWK/m9CnPnLlvj0p6ZAD/oXFgJsJMdLrofqe7B8vETaRsGTInxKR10z59uPl/Pak
hEkAYJRG5RrvHXZ5TD/vq9jgYqfenZ2S5qvQop616UElbjuxiCP55LHxDjZtg5xSqshN9rNTyi8Q
bdTGnhXysa12OZnzMZGBd8AvLB1A+dSruBFo/7/+igMuwqL1ArWHjoN0Ch55TeilZnXaijb9Etdi
ovSRTt6JGN36Qk1evUeFvI90qdQx2t07mxNINR21VRH5raKnSOLM8BqHqhmtnzDRyuUCOVUUJlV/
zAjnLUuZEAr4thNA1nRgaq2r67eFKvtgaKQfy32sdd59AZ0+i4TosWj3eunS2Mqz+c6vMCSPNDVX
XzTPH74gT4LyZGFRVoqmlvNsO5PzYMNHsf+YD9d6TB7saxTUENOC80+D+ZDcVVfeZKmFEqKbON6F
Wc65E3ZwAM8rqxsiozT6E6yU+sgZjOXu4zX/zs7CfwmaBjZz2Fz/OuF/+zY2qtcGN+Kw1yoyyySu
rBOzk8eSm3dHoYUAqZN+LZTD1zPgNtVcGCIe9inqCZuyH5oTZ4qLI/v3nTUFGpo27YqNhGFyMM+4
8JV1vO4np0Ro00ryb/bcexuH1s+RIOed92EkUhh0oyDKHcoVx15ijDYNtP24YBFVj+2wkbhWHxnl
7aXuU7Yg++QfmJwcHrAzD677Nacexx+n0GQbG6gDOEZZ8xLRSJEn2aId00h+b1BI7XxEcjTqMgfx
iqREn7c5eagG+mkn1JwCNW3aTTbN47k1Vu5tX2j6Edz825mDtYPeBRgRziXulNfrA5Bdl0NlwjFZ
m+5ki1BbZzYPeENkRwZ608jn8GMQWHC8Hfr5B0dg087zXFamg/VDP3yLZWuhHlWhJ2OWQrvPMJov
dm1Velc5UikXqdC6zcf77c2bQu5dCwlAEAEuvOkWdBoFVAjk3V50hR/2hbVselNYUU5AfWT5vFmk
DGWuMAkLTBFjHrxrrGuB0ryk28tgLKNk8oxoGXFq/9svBB4BUR4EpCAU/7Lq+u0AGWlYjoFWZ3tP
l+4Oatmth7v6VqbJ/ccDvcWp0BpkzqgerN1IRC9fL5KhwhMotvNkbxaghrBXTb0WN6sJ2YNmmps6
wle0pHy+zEWymy1/vg7mbv6Cdld2nVnDUGLP3mAcZ3eVV+G2oZIfTjPMKwWz8Wy47AhknH78zG82
07qs6VgCrGEPQ196/cgFVo+Znfja+Qwi4QkNKqHhYupm+9SW4zWOdpkbtXo3/F3rL450MMor7YWh
6dm+HtYNRmRJmiTbl5ZTo5LUq6jN6m6LX3d5DBf1pqqzImIgE1HW4exdgV6vB5viZEpHe7GIW/Ly
KYNqcbPUExm5mTh4uQelUean8zIn5zG8oiECX7tUD2JYultD9KZ2Y6GpY39SWZKdFZlWtaFuzm69
cezKGVHA0TqLUmmgBVGO3qdEVlX3ZBgXunhB+TK+Hp0cNIBeQcwLc22egShWCIoBFRC5Q//HSzD2
Lapc3yzt0LoXMmiMFbfQk4l5sd0W59JJipuk97w6KoYmxmvFza1+J1DVRcG/WYbNlIydsw9mMX8J
iKaNjda58U8xmPMthtvY7xqSNEfIGX+1IDYmJI8wD3ys20HTz9IK+RM2RG73kZclThkOhspUlJpu
6USYwjenY6zHWOck3YZ9Y32v7LxadT2K/iI2y8SMkrJq4whKkDMhvYg51m6AwYRjzZKB4aimwT/H
qTP5TismcHaJO7YZKS38rqgUsxOfFosGViOjVHRVexnNNuKNTmw6Z3Gvnbhb5GlgL3KJHBtEwdbN
VP7Vb4pWnILDdvXdbJQtbpBCyfrWVnkrtoDgki+arkAn9vgR8EqFrvSNbtEL45v3IgO6kjrf42CM
2WAQgFFNKO3cCH3RNB2Xs5k+lzAJcB3CNwU9L23B1jOu5PitrCqBpUkgcOOZJ0f7alWFvzMXYTx0
SIuMuxlL4Gu91yptV2ZVeYdNmtjNmePvirnS082IEO0nvrT9aGTCPO9U552ZwRhsB2X0N8E41p/J
ku1dIPLqppYToHrP+zwvbc3joRrzZXbNQUQI77F0oNWg7D7bL4gdcdDoi/zmITv22HpAkHvM+4od
rukUIxuzVt9q002XneaPeKe3aZZ+rVKZP1M4n4LQzDngNnXr9ZCUVUudAhVtQEKpb03RbPapjX9p
BUK7Q6ai2Zi18CsMDC1XhMVo9i/dWqKCTyt/tmxwcoWlaL4tfpp+pQXb8MsFZKOt1cRxFmqY2n8S
QT9g4bZ03+ipmk82jnnf+GBJQWt+ce6sPPPrbWE2I3jYsrKqDRid3I3SzrD3w5InQZTFpnlizInR
IHPSTzWTNc5xaIuAtjaq/DK/aSmwEEIXti7D1oev1Ym5PXW9Vi+3FdL0T1XQrtPeNMUEg6FXfujm
WsdcN0Dwo9L36/kshiUH5kfp/ZPmduXXfglksyHhI0OZNQqeJxYUxU+lzMo+7GYQNFHXx4KW7pJX
U5Qb0/q9J6nysxpEnhn5tZ88Z0VmyO2CgXESEe8Mnw0OkwqD1ni4SjS7/uaorq938KKSuyxbaj9K
QCsGVy3o4Ksg6ea9WVnGGKbglUzMG4PJDesAS/XQd/J52jr43u9JJZHLEHFSXI5ERgts4JG++GA3
YHo6eyi+pBP6lHj1ZLI4J4sVWU5w7yCt4MyWvW3ZhCqSRqnOClO4OQyqybztfRTII1ma8hk/QEeh
aJYi4ZP0xEQ7wSsFJ4Emu2lLzlTKjdF66R0bUemnC63qK+FmFWdigqBBiB24+mTP8TxuKl4qCIWY
hR11c+yHU56Ow64lO0pDp8v9bjvlDt4lLaSTsCnGdtp60lq6UI5Tjphz7Cdm6APUdrczpyNy2lL4
NtJAqTEAfcpbtoHi9A39oAcICFk5uR/bvDDDXAGPiZaJAzbSl8pvtkllgTpOc8TUqrQw7CjQXOd7
Yuf+XcctEF8OQz48jyyhG3vRFkSQHXqgUWzl/VXRzpjn2H02Xem91zCn0nLvinaQ3QYBkIJ6tauV
84nZg5rdeLMXq8u2RHTmUuYzoHItNrh5AcG3V0Ft1A+j0WKZnmdt+01qJjB06gBIB/Qg50Qo8YKA
XQM5GgJFLHBZj425iqwqbyX9/N7b24UVp1vJ+bxJzCVJI2UGYOI9/NYeBt8AwatNDrWwdu2guRXc
7pOqzPRbl2N1b2FHVm8k1dIr8PV2hc49tZbzZjb1gvPG7h7ceGnOMnY7DXZ8GspQS5sZe4kSla0I
0Bj7XZlJfG37GMGEuvT0E30m7IjScTbYaGK0bpq6YVrSsk3lBuPU0g3B2snbri0stSPONgWG9r3z
wvXdfqKGu9inBmdPH/Jpxh/AjfJ+p2JKpde2Clo7dINcJpugjNnPve8tzabXhfhJ893lh9rkt6vf
KpCATC3lyHULMPbCVx7dcsfB834DGL/xT/Lcw/3UmyftpxfP/N9mzv92SIUa3aZe8HunbVpm6ac0
Rz9zN8b4B53MtbHkq5mJekEOT893nQoaJ0L3UDqncMe4jpKh070tjnd1v+2J7R97Ry9uM2WPPw0N
WMluAZkxR1amgUjwJMz6LpnaJ2WWzTPEixy76xq+PRR4s9hVJtcd3y6x3K3hpHO9Nasmzza50ZLz
BZ2tWaGO+hbI13aarm09yeYtdYjYOLXw+SUDLbv+BIOGmSOSXkUXDkhX2GHbtGhqG0txrbmWorNj
Vd6zWPLgIUdr67EZl87dGLSh6p2ElnCP2xagqapFRiLVuxEqJOLv2wD3gl1rDZQzCi0BLVrmMzao
aqliLcIgwJIbWrfVJ+iZuRktGThbU3SzHWHjaIloBDGYRm5rIahVOr3lIH7Ueg+WWdtXYHTy/KYH
H1NsOqJAlD1tbZk2ldPFAALcvAWdC+//CkoIVxtWTxyFbWt0YD1SWrnREndQ9bOOc90Z/aGG6dEF
n3QERB+kDLTPTimcLmw1YUyggmwzDzXDbX8q1JC+6sIvLSCx7niROQYfdxJSu+qUjsx6Gczak1GY
+rVhVca4sSY1xxFKM8ve7ZfizpxNJC6EssDDBrJdzA0tyeRnMfTG/aL04rumZ36wtXps+0Lp981P
l5KqFTYkhGXYe4U+h8B7cSFKy8F6yQDplJxm2ZyFday6JML1td2DMZ2rLf4hvrWpHTKTaFQWC9xq
jDXIKzmKN6LK4glafUkFbZjN4qEejOZOm3uVRF65alUmjaF9r5ISME45xO6piD3xvcpd79vMJcP6
F4o+qU0JoItU7xgxO2Lu2xDNKheCIpUvKqLU2l/SoW+q05EW2k9IJCWLN5aDedpnAU4RzhxIgAhA
XO+0apy3OCDwdyx6VreRVyUgAYKxbuC3VhY67Ebb2AQ7ZZ9dB1AOaJ+NSQHmK5+G5Rz6C/IllEir
iyG1jAdfm03UkJfBOdPnTnoR1UztvtZB3YVCjuVzFY+4Kzd6UDUnPZnQrSOFbkVtWXMJxtIDJjTm
+D6dlp1QN7YylRUpUaQPjmxGGWK20PZhgXzgOZ3S/LlWS+ptMqQ9vuWpP+x7Jy+ojS2U9UIPMqrz
qR5GfA6muHWKMEHI9dEXVnUzAeTVwmmikRgJM+m0SHiE5/k8aziGYQxonCJeq0W5Y072xvZFbp64
2Il9bzxUPrYKnsRjgZN8EHH9xvtqaNzipottzoBULFJEOjzBx4n6w/2cVsp/LN1M/GzqWmaRESPK
CJgVgE00lyiNhR6rM0N8KHO+9EPgfTOlV3anaTySioKfd5atXRbiSuT+7KOvy80JlmoR36FEoNPg
ySCFrgW67JM3+xpQr6F1mnDEEeDeTLJcAyWc57elwsk0tIe8HZhr3binyG79UAiBtLvO9BJn66Uz
tHAK4sExCZM3Zdc1MUT+xVgVxuhzHupYFxolep375TxLx/REjxP5hSqocWn3fflprLArCUfb6zAU
ypJl9R6ZTuNStk+enQ+R78XOTU/XlK5h7cxHgEe/qhK/V1z/ejZY41yY9CgPrXKbahiWzB2sc0oJ
SZQMjsLQdOKGj2VBLO8YibPrYx/D8MLuTjoJSL5sjWRXLHMQ6VNu3NCm8CORttbWEcZCRCfH89zO
+pNER1HU10l4w6Xrp11HfeCvQud/PE//mbw0n/56UPGv/+K/nylJ9VmSyoP//Ndl9tw3ovkp/2v9
tf/+Y69/6V/X7Ut9J/uXF3n51B7+yVe/yN//7/E3T/Lp1X9sWaFyvlEv/Xz7IlQpfw3Ck65/8n/7
wz9efv0t93P78s8/nxvKXOvflmRN/ee/f3T2459/+nR2/uP3v/7fP7t6qvi1Xf9SP6d/rB+ofhHZ
0+FvvjwJ+c8/MZ60/0GleZX043Kk/kXla3z560eO/Q8P1uOqkkAdDmzPn3/UTS9Tfs37ByQXYO6w
wek2wbq2/vxDNOrXz0zvH6zhFRoHAJ5/0+n8/0/5arr+Z/r+qFX1qUE5R/zzz1/Y2f9ZfoDBHch3
VKohk1H0R4b8dc2ErrixemrPl2Om4h1BmNgj766ufdigYdGPw6Wa5Lg14LpBAbSWc0pURB06MNKR
1CDMnXbaWCUeWTq+3TvYJYSAC6aAnauvFM1M3ZMAaJu8Xr70k/rczdnTmE/qPi6UfaI7nMyaBtzg
t8n492v+/loHfPUV4+5RUqURzDZeefVrOez3WmAHhJ68eLokfvTPumDQH9uhC8d+0bDD4EF1b4wS
QThnu9l83nbNMX9U63WLlEfgCVDNJENeSQSgHl4/gpsRmFqtoV8u6bB78Lu5/lR3U96cwsXY1j77
0ZhiagSJbSYPRpxjcDzQGvqqAwe5ybkC27BxZxu78yZYTiuUl62Q7lL9oBonf6Z8XV3nVqEotwiq
xlCT8rMJiA4h+ZKfuY4ArEK7sIHlFAgzJCGdRNiJEjiCWQY0oKWWe5jGH/PKODhsf703bOiVo2+j
TArc/fV79x16/QbHzWXlBNZtmchuCSkOakiG2qL7aWRUmwhJynFHmRLs3kRidT45xjXaFkFowNAU
MHmr/JunI/t3pNF5ANBYn479xHZEDZwjG3Tp66fLiywnLTbMSwLbgDpoChjEE0V84hCIfrOK0Zm3
RW8l13nSTuflEGgg6c3V+Eu0tLY1gE9N2AFVO1IofV0iX5+LfigNQWwPQKC+4fUJ2spu0Yvxss/y
RwxagpWucLRZtLZMXu32FQICKoa+K0gfhPFev/0QI9XtaN1yqRMURT2sJJafxt510rsCja1zmH/L
i5EiGpkuOgSFqtT6XdXK6r4qKeNGLkRXl28xADzX5xjpItuEB0QCfWLJZbjHfqlLQsQV8itXkJhY
xiy52Wv/psKAtEZ7L3ianSZIOBrm/8fZefY4ikXr+hchkcNXHMtVLuzqMN39BfV0gE3O6dffh7pX
umNcMjpHak2QRgOGzd5rvesNcoRAX+if9MFOf1hp9UMY3RTsQhxtgVVB3vQmq7Z9IiieBN626ra2
ei4cm+VvFl6MJl1dTZH6YP2ybbD1zsYrEMGWE7VqwiI+Cgf5rKHq/abGo25Ts0IF52Y1+phc1Hvf
7PY6Vlnmxppa65MZllRCtZUKZ9t/zjZaFSW/V3a0eWHevrp5PC1jmwF/Z56Q3r66uq4bUBBnPAPl
1hvJn9RzPBLt7Kta+5T2MtI1qe+fMI7ov04TwCajWwu1epx+W7mTeeNa3AnHBvmXjBxnkvY8WPrP
3qpMehBlhSSfpSEHJkayFoAAarykqNbbLaRYcx8FtKVQ5uTxBw6psNjymgcYD0Ze4PDKt+S2I3Hr
j+/slsVg4G2OfTo0Wca60HPv1LiNBkqXwOy/WnH2s5iBU9sI4w0KT8bng/r0+GrLL5ar4TQ0m8hS
WuIzuXgM4CgIQ3v88OtBK7/rgMz7NKqylbnN3Uk2eyhBVoajirZp3iRun7YkqRidlIFyHWXYxl2d
SLu6TMPnyceJb+yimoGDBgbsx27tOOJHlK4aDS7IVfODnSflsyjOhmiKxfjtPUxOMgZ11lKYDc5w
QMhZ7HtdrneWyioMLfuVtuFsz5ChBUzrwrrzz5Ydv4LH627uO0wGwCanja/Dv3v8FpTlMauSrzfz
vSDMUOTjNL+4t6g2wEr85Ap81m/MRmfTSVF0hKMi3AlPh40Zl/kOtMl4EzUazkBpjV2cgDl20bgW
bHE71Z2fFHfDeoCpyilDbXV7N3qQDVgkaslVId73YASkGjKIULb29rUJdPOTkWKFjj2kfFh5DMvt
YXnhxexLB/LXICYn16FPK1crank3yBr4LtLmL34JsE5/jZ2FVcq7thDVRmjZ3o6cYG293n2EuK+w
Ti2YPXwV5lKGhzBKxzNECq+0yqHrUxVviyHDxa/V8msWZfk2QJW0ySQ/2zCmyI3me50Z+6Eymy99
PVmXqBXa2ZyAknrE3itbxP3nxO2994Ho4zgA35lJ/9m8WvwmGt+KxFUL2nDGiaor8XxHYzCDZyXq
2eQruX2NosZ5NrvW2AO9rJm2zyvyv/vn7E+DBJN4KthADCoXrwp7mijUwECvsu6/lqMhv+nBmO+Y
0uNS2igKwLUfvtqlVaxNSD+8MFkes+8Q1LTFEYKUAe3z5HPh0qj3GggRbvmxAO62wr2ZBMnKWlgM
ZPka5l8KUY7zHmIP/e3t1zAmDA+J1IuuuBjVm86He8m00nCDMjUxOylHt2DuusNNIHB7c2g2Ferp
Q4+JnNtKpYTDdP+jjKJ2P6J/2Bldj+JEYTQpR7m+7Qt//FGHKfZTQ/PVrAqFcaMWrNjXfrSc4RPM
JHSVVv2uYhJkvVaiFVeUX2InzSwJkUTfIiWTXCXV13Idb8f0/++JzY7hDLLn82zxxOxB9lsmDNG1
RJjo13F3KFI73MtT+G8eOS851pxrG+i8Jd0uRz7VmY1Go4Sj3VLuYcRiQs7iiGtkVKSt+uo3hqaY
ygpmaWBfLoPdZl/F+ZtjvzpG/ip60bzkTXuoCMHZqdAXePKPd7P7hw45nJ4ArGZ2U17yK7LA6kLi
QsKrUg/2Rs+tr6raXacmVLYTGODaE/jocmhYTeAP2pU7m/GpK+KmHRuBQnmCtF31ZJVuJCNghAGi
Xf3WMwU+qb2fJEGNk6hVBvAp2cBsdTgdMO1i4Kgaxy4YjS+EXCQ/edzGuNLSvpudL96TolrItGb7
emIIF/0khTemmv0UXVXKba8blOkL9PnwKXSStiQ2TJtSVydWFS8KO6G0HnoR73JYN+lWgUXwqTe6
9lVxkuSXHZQtMQZKB05fm62+VetMO2eNUb4EpjReM+ZT3x6/Uf3umFbZ8JDamHgxz74l8zv4z75r
2X5OrZ8F1wTHUNcvGfBhdTEdM2fCCqJVtC2lvLpJW6GiuY0PDAm1Z1gOIzMnxTmSiabjshMfqxJP
B7WNwq0M0wHKyrA1Q/I9VDvuT6rUl5tBAlQFCIOGTPLM4PtbvYISnneGvqH1/RNkyIfR09pmFn/y
DafY6no8bMtE+jTEjfoaoqvdaPFQHPsytfclviObsYG7jjNHcwDeXhNz3hWSPBo4grYFCjNbVC8r
vDGWA2uYpAtaytZVUzS8mTGt8c3ej5XF+tFoaGQDmSO6zWVf7gS1kitDGlxrqxy3ulFARcjyZBtz
Fm2rVgncAnr6rkYl+ykCK9rUCG69vOg/h342naEU5acENzpX0YufqpV+aXG/QlKtfyY5+bvfp+Fu
CtKdXJf9oWQEdfCx5AHx5ZWUVbrGXvvgobFtzb0yebCzh/DterLldgSUVKSLVoPoT0zWLrj3R78e
L9sPygX2IVye4ezOfkTLzRGvJVAm2UwvQvBhIRqmqA0GumMt8/S68TBqsZgFZsXWTuWzURnpyvmz
4JrNJwJ3wA98N3hXqXBvf6jcoDPBwC69lJ31WRQHy3iVfCgs/0Z6uGPGsaut+Blfd6cf99U4vGil
Qx4DQ+bwb4BnyBA5K0jF+2++XUjcEYxTuK1UUtje397RVCa+FMhDepmCRjtqPuiTMgp1HmQmmz7O
UuwshPy5K8uUTafODlljThuoDvlWthvmkYze0V5P0W+prv3TmEK4CAKj3QFrRxRcmBU8fov3a2U+
TGhe0MMiEFjunJbV66WCPeylUzVjN/Y13jBOvHaM3J+j5qwpBPfiMvadyUMih3IzMji92GFXH2IS
c/BK0WocyxlMP/5B9wcWTN+5vEZkq/GPizURdgJDLuwOLhMcmq06NiZ+K5A8hKVGEMXltTf+wU/7
/9djArMsHHU4ap0p4kuU2E/C7tgDUKLWsXMMdWVXaOE5s4tTokG4guwhpGPZZYeeAbDdladgjcJ9
12NBLZ7dyWc4HanVUoIRpE1TDSOTmyKezW5wo1H0KDz0eRceVRMNvi7sxqXMNzYwWFbtKD66PCRT
g6YftI5u+Hb5GxBfktIYoovAYeOARK/65I+ldba0/hRKkQzlSdXOjKdb1dWV1jlqY/+aZlLwQkhk
PLmSyMbTGFfKMZBxksh8dTiS/xmcnSYSL43if368WO7bDdzs5nxyBEj4rC+Bo7wwfQ3/VnGpJ+bK
vMF0Y3aRgYbXlKHzZdOe4aOXw7JbqVg+2DyBLpCvzDY6YAdLFjxD5Z714YcXALxx36firbP16UvX
qb9lO5j+wcIAOV7FADZyhO8CJKUrt3C/cLmDeaUoc2mHVcLtu1LLgSSUbgovUPjesqJSL1WtFgwn
s2zlKd8ByyqrEtiJzxHgifnD4psco6gvizbnUkN+jKyiByuOtTN5J/WzldavBR5erwjUt4XEhKTw
t0HlJBsA+9d2zK2V3/3BO8csbdY2s/FZCDsXv7u3zAnKgbhok8MAtmF8a5uxcVXt6Zuo6mNlZukn
OcVq7PFau99pKWKAPuZCD5/FpVzXJKC9tNQ6uii+YRzgkhgI8bu1tPH77Y+3OcMLoGJEwi+VIgRs
+FOsZeElqobuCW/qfgPOV+wmU/9UK+OKZ8MHa4gjeDZnB++cZci3z1Ivzbhvsjy6SKXzOcmqeD9O
4JcACf3T46d33/zRJqM8oL5nHkihdnulSi37oY6T6NL1yu+8GbWdgsHf18BOfiVjI/8mzsfaPb7k
Rz/uXQuKF8U8r1qUUXkpUpU0Z3FRIk16MTXUuI4pHRNT/vP4Qh+8MxD12d4aXB3Bw+JLDHP4GjVn
s1cKFZ5f0phHRM1/WhU7zlHGfebx5T7olmZwmrVBicITXeawKEXigzWpijeFmXXGlLjCplBMr0yX
ADwMsSXmtjuGMSb1TMlw/mRW9A0u7LYScHSr0IeuEhgQfLTKCn61TTMcoAX81cIhfovKAg/aKRbe
45v+4P2zVc2LjBICKdTiZahhafsmkSJeVVn6Fop4dJVy/aWxKDazCpuJwcnr/82DghLFkBq4Evh0
8WJGXxRZ05YqftrZYZQxT6o/x+1fTVL/UFAdG4RmyUy0TdOZVdK4UQC3hURw/1BnqRsb3Rd7khz2
GHOjQzOL+nZlT7l/KmwmICKE6fIZIue+/SpS39Ygz0nBRc3lS9s6b3Uva6+lar/gCpO+YUMTrpRX
97vY3KfyOczNBWDuYisv8ICCpO4H0MOsyM2dzN4libLmu70QQc6V/c1llulmGRV/j1Y8uJjlXq2a
bewkp85wog3Twm9mMn2b7OaQBtIL+oB/Lb7i7ePltnoDiydrjCIgg9wJLqwOzJPwLjWEQ2hRnuzb
Qt13TnyWEudb6p98M9ilDuzgx3dwvylQlrDacZhk70K5e/tqex+ydqfl7D6l1rs9dMN0bP8qgZ5v
0/qfx9d6Bxtv2xaeOBAPSB4zm7sBWtLAMhcqfHytjN5khSJsJhe7+Eer3UbV8r0+RtVfOpfgeQaj
vytyaT83upkd9ZqtOFZC4vuwyX2px0D+GzUF7gFZMmtGC7v8U9Q+GHs7lV/BF/ralcbgIFmxb7m6
PqTPkhOGMe6OVrG1gJ93IlDNTTok4xlHe2evGmP8qtpJsfe71PxXk8pk02Cu+K0ZFf/F5iWtbDUf
vXu+KOLZGeRhVLAsV3wNpmpcCHFp8Wo4kZLxx2YwfPJVaa91ansyrA4AHl69Czkr3zE4Vr4UWrGC
EN/XKUwzaatpsZ15dLc4WxtZB/CtlPBisAyh3sV/nakUByy64xe6nHKrNO3vNGnkv48XwwfXpYCA
ewMRmsSQJT1ENYYpyOouuAQFwfERhf41b+3gzR/Vi0wRR4CNWR+zqFkNUrg/cBnjzS7wGr4t8wz1
dsnnUtviJ1qwt6iM7rA8+dv42CHBdUwKjGeE4Gzs/RM+2F/loXGuIwTSg8Jm5KFcCWF4CXg4hU6e
mHV9/Ew+qGDBFdlfgULfNVSLolFIWTVjRI4XOerPAixkU/yjMob/ZoLUM0CNP5lN/NKadJu9mp5a
K/5Tx0p5RuT2P3MxeN8aZ8QFqPM9Y3g5cMyrOqhMI3I8UcXDTyefYle2pnhlFXzwLnDHmjX2M8WK
zNPFu0gEoO/k216at16XhMNLHTnVoZ+NJFaOlA8OMUTfdKtAuGx0S9NkNZs0Yaq976XAbbvYwXsw
wGbILS2z2+KH122SQlVWLvoBdsQHbr6L76iUSUa4/YFZqQqzikLHk9MYOpFe6ai84IrCxBHfYxTJ
btqZ4SFpR7bfKFP9bT/5Vw0lDyosYuXdprKcTd0U0kmRLaQMhS3/rVv968rKmx/0YmuGIgc2w5eo
AFEuDlxcbMtukjH9CnozPeZqaeL/P0WbplLbf9hAfmaKVrwMzSifuCv7yYbGTQJv+GvlPubr3N6H
g/Ubqk5G+mCyyyLViSVJabB0vLRTVvyD5XPyRANJpjIb0nZktrs1adaOqul/kfSxx7hAVrbo3zaF
NMzOkONORbXy0uN54jZTIvZDgSd5hqbgmRxh6X96eoI+UC2qVG0aE/AloKsYoOY5m8lFLocWKmgF
8t9EX5wJZu8wEZbw+OncLWEuh/6bfZpijMJ6Psz/g+DHtAp+72sBLXQbQRec0j3OleXWrrJkb4ZZ
veXQTVbosXel2HzR2TVodgTDU2fxiVYsYfx2uGgPErMBm4YT36TjyjH0Ppa/efEYDvBVzkABLiKY
mtz+NvpWDKUwjvRQah6ASYC1CZ8gZLxtnxxhbe3ZWj049O2fpMMj6QljEa/rvqh5zpyleJaGeBu4
5a9B9Ie8jPZG8cV3yJUQHX/XV272jqBE6cI3TdXL5kVmhrlsEzPMKss0l7yGwcHOSrs3i2Ccw9wH
fYavFh+J65a2Y4X+eayNU5fGc6HiM7uSBxn1fitbR0H080r3er/b4L3C6+JtzQwlILLbh0hHHvfD
OAaXlmn6nvxvcQxokp6qjnyL0Izx8WQaTMsQvOJVGR0cha9K78MWG+8c1liDnAstDQ+tGcWfgGnk
FdrVWnzX/CpvXrXO+caWPxMUZ8BmXnH/WcZ6UFQ4bCm4oTOa35OiETRX7KQzNxF9ulZha8uL0VNR
aPCBMvxC/77Y2PR4ws45oI8rJNv0qlz3LDFglRuhWHGDwjqFZq2SXpLjIGhHz2aokHqQyv9qrcDj
m3nj/vE3fN8WGzQP85yJgwhq6pICYE/okwAmnUur185haOsp3NL0AVLCHXprp16cq875bqt47vW2
Xe2svFSlLSkAvMNySA+lIfyNb5T1ZxtG0K+ilECDZb+pyp3WBr47OvZf2MHKmnnV3WvjxoEQmcFQ
xSt3baoeY7emyL5+mcJ+Nw3C2khqfmVAx3HBAOjxY/roYlAkwbIoQuYL3q4R6Fj4+VWGfknjeHwx
jSzb+BnTxgbB97F2QnXlene7HD8O8EUnlZyvlLVye70mYwGmfcuPy5B0Fiq+llYnr+1yH16FVYgB
ACsRftztVdKUXHe7MvULxrLDpitKCDiOVq6cSu8o1c0Hxg4AAsgxKuOqoyyHBfCSoySRBuuSopB7
kaWm/ZLH2P62dW+82Vomg3qmdBiRNUkoQON+08BttHZY2Yts15LY5GCnaHYXpBGY6E7h6P+1mtH6
Zo+1/6nHMFS4QSbPzvUUrMT0AN/Qxcl95nZDZe9UKw9eCauJv0CshuMjhrrGTYiW/jgGgwFUqEqQ
5sY87lyqkvQpquwB3x/+HcGNVfx0wu5YyMC4COgrtdpMKMQLtzQ7BUVOl6hbBiQ+ByBcx7gw+UIU
qdkV8aDsfT2BZF4EYgjczkr8LY7ERrDyDd8tTk4qlR1sJqlyIi5rY7qWKWwLR74QiyR2NYRbtylq
nbtKYqhv8FIefwzv4Ro3L3S2AoJQT2lEsWwvz+AmNeKuSYbJUzr5ZFvflU770bT2C3JI+MCVG0Sn
0v6Rh+Nbj+mFAqG6jJKjhnO072wATHeq1hzVvt1IFpqOv4n+h6Ews2KVuTC6ozLZk5wDwVfaJup1
1snFUfhcMEjKAO1S6YvdjSQomMq1rZx9rmQ7OZG2aFwe/8y7ZmD+lcz/sMtVAA6XQoiW4r2XSe7y
2rGj01er+mUIyuS3mLrP/4sroUn4v4MRRru332EfaGFnE7judZGFBZ2sP7Oys6epadYCE+6Jm/wo
AGWaXFQeMN8XGxmMQMU3nXLycmOA/aj/qpPkapsQAfOuPoou11x9bP6Kyj+ERo1eEzkUh3Ic9tvC
BsCXy5XFtIh4prOb74hDkTqSwE5aotsfTzyzkEc5nDyEms0mblX9KVfxj7Aa3ScZxFEwFVIHE1Wy
Yr9Es7Y/M091ijxAG6RsaymgJZ1Z2K+WVqhEaiXVysD9bpecfZktaK5Y3zIxWsL9uUzzZ+WW4kmT
E+GqXVIBxvXl8RJ4N3q+/aZmQ6UZBmCyjw5v8WK63mlQO6Aajen79oqKdSxHZ2I89dSiboO8/Xub
Oxctd9SjmYhhQwwmHDmUIAdTkBXIJ99a5y70f/fhzIgSIuRVxsrs2a6nu8d3+85AWdwtk0OkRhyJ
0JGX3rxxpBeKTnqwZ5mcgp0TiYOlC2OfKpNa0nnUyckxpPEsAiTUhV7LBzr48DJkFWZugVZdEhy8
D6lWmexScOmUIYsDt6ocdKBVO27ConaeJqXFp58Bu5sLKzh0rSVZrhZk/KRcBzab89RbvAwOjjbt
nSytf+FSoLNm5Jb0ZgNRY9aMzSFzkoy5a4/uZrTEHhhBfWKd9zvsL6rtMKrixPDxTzqK9tChNf4k
0IHuJRFe7RFLdcAVRfzoB9nBFCfP9wz0h53fGa+c2i+1RhBni2p15atQP1h0qD8Mhtlz80mFdvtV
YK8i5FhrBs/MVY43cgqCa9DMWld/gmFfytsBw5daifxXpu+WJ3QdSwjZFJdqKm1PK+g629QShzIc
6sOkERTYIKre9nUwvBbwS55HcrH+6EqKg40gqKCUsFRxQF9XFvZdB41byVz88wfmD3DH7Q/pzCE2
xjDsvQqLhF3Y04iwfLtDlSnyH1bXL6Kb/NRtxq7ZxyRYrTEV5u9msVJ1SPmYAGGpBcd2UXCnJTOO
Wk47T0XP/xWBPbxna7BPQ09FSgEyHpRIlF9aI6h/4Pe3D9oBZbTi927Q2mL7+Lt5H60v7gYFFJQr
iw1P4+i8fRpjoKldWzSWh1wuepLxE2G5ThjrmcP4hsueTKatRRhhHHUaUHtU/yRJqP2ltMn4xsCh
/qwhw3ZTisNzVMnOtYTJ/jxqmfVKTFHqhaQ57JFipS72bOmW2XS0b6ao25nE9+1TZ0w5XuuQqXqq
V8aTKhrzBwTw8FNWFMVaeNtdWTKzNWGhU52Dpd2NfnMtAPLECMHTFJw3o7SOPDg30QEGsLKpyr5a
QQbu22BnnjEDQ8IxhneztCDt4dYXiprZnuJL9R6PwukHDURwFk5Re21cyduoUto9q7876MNU4qKj
d7/b0Mp/wsKrduyo6kYdUac9fut33zIAAgPwOfYGTPGuUxlxHEYQD3ZZEDuG2C83nwqVTIjHV7kr
V5iazM02s2LaFJz+b5eWhsWJrIrJ8Ry1OXe5Kn1t1P6EaFD5939zITpFAESYFMtBapSGRoL1geOl
XZudTavMNxa5XIeiVqPD40vdd6f8KMh887T9HSSfH+1/enMTOdZoq4ntSd2Y/iYHVLvSg8rfzSqt
PSciXjEZxTdNSkjOKvO5QEydT4E8Gq4zpfUPSZIimLmFeRzTMeVokaJvZi51x54mvHPxKoxwdzKc
P49ve/6Kb77ydyUuo23VYeGzAd7e9dgmNgGhje3JWZG5g6yQUyA0dVY2dv1LbI/OWTKy8ctUxuHK
yXyHyXHpmbI9S5hQ8S4TsbrcCGn0YsfDBj7ayf0b0dzytrd9UDLsROPRX0OfPvqxWDGCaYC7kqS5
2NIqIxBaHEu2x9dJAmonmduuyIJXXmsLBJbG4YvNbAmvhJAQ+McP+r615OeCoSNVhmUjcxe3T3qo
IieM89rGLX1UPslZ1bsE0GHEVtn5OcZTay9q39mPROMWbkDIE34nSr7JtDrYi6GkbAjK7qUnjY0k
u1H+MUWzTEaY+KCMU5vSRpYhj25CetjGjfwyGVJFGlDYbZWEUyv0R6naGqFh7iYUk8emCTFqQ5EQ
7FgEjduHY7Lv6mr0pGbYBIA5NeF5UkNiZlFluy6VcFoRjjO5sCTFsZKFOIXTVOAYgUx3zufxs7J4
ioKuOUdO7G/ystexAlHRaKT2MGInLmufHz/T+0qUTxvOO7JCbC9RxCxQgagKFYEliOblkma4vegQ
DZZpfRbpZGmu0agEA/Fon6npv5RNomyixhRbUhO6J2rFT6JRo12oZB2CUZxPkIL29RkzO7HDqHuN
rHC/6XGvcBTgPgKsYSh5+/6VziRsQyRMv5Ja+Um2zU6bEE8Hk3h7/FTuDzOGECTSYuXORIJFd3uh
YRIFvJ9G85TpQrEKSbW3rGOjFp9HU1kpme7PCy4wE0c5MyGrLTdYrCnyUEsMzYMt170qNR4kaTdI
2//xL+Jw5iUBpUPBWRJ9zEHVmSJImleOhEs1XSvvkjT8N9SJZLN8mAePL/fBj4LLzmifrRwGzjLQ
vlTStrR15pST1DPnJI+VkZrftyvv6Z5iCEjL73IYgHA4YTJ6+6LGvOpbk/7Ak4Pgh9GGEOhHHLXc
Wm4iV8YZR4xDtJ+I3txFeDRe1TD+9PiXvtcZt9s/M72ZJkIFD69pGbaTDM3UK+Wkec0Uxzss3Prj
RIbEpTH8K3SK8TuKPI4Eo8qTr0phlhsT1H4gO2vXRqN2rtTwH2GM/RkFQ/tcjv2wJ/nKPmh2nO+d
wq8veN4Fbogp4ZOPodum6+rnMdHdJqgQRNdqsSGP9TmKkeYkELbznQWPxq2QCm+rQISnKFPWwgQ/
euw4xjKH4JymW142yVU4lhWu9ronUhwvJ8saXvD9L5FNJKoXWHb5TyXhrgRQgwWXrkJrUKzu++MH
f9dqUA2g36PUoolGnLrYDPAMB5RONc2zESc9tYbRgkun+nOe2u02zZqfjdFke9jKnomh0uHxxT/Y
iUhcmedu9PEQVxYbRK6ouIBZheZhLfmidg05sXmmnFu9gpL8+FIffEp03g5OOIBvcL7V2yWuWAJb
IPKFPdwRxb+Bk/0ou1BeWcUfvVFeI3UkByzAxDKqUTILWZI0rqKNJgKbpJdgOHL6MRGdR0h19EKc
bY7peGYdjNT/U8bodh7/0PvSQgEUQk9BWgelprHo3ci90OxWSx2vD7Ae18dXdUzTqwlqvRnLPH1x
Io7EtOhWaqgPni8ihhnvoZ6enVhun+/U1EIHbXS8PI2VfeEEyg67rbV6/cOrGMocA8FihSN8e5VU
SbtwDuj1JISnFyz3XjRlSK6Pn+AHPRHyML7vWQc/z0sWj9BoA6duB9P2ikS7MCUkgw4Bz0kLi+Kl
wFjsTcv18axbRLoGg3zFNtLY+7VV7xM9659iK2hOrdGsHHD3HyqhI0wqYeoz4LCWdN1SGZkZwcvy
On38IXV18xyVyAd9J++iTSQTFKiZJJJsIqruk0QK78pZdL+uOF0dLo/fO+93qSasbJmMdIWuQveb
8dRnfb6tG6JtNTyz6m0lkasAaLlGbZpf6O2xgEaAwmqet+BGsDyZklDIBOgqlocj4bck7qCbYRyR
99Ebo9ufmtR1K1vSvRIelH7W26r8xHkusHj5cRfjn19Jk0dt1h7GyhCHwpnETN+szooZ7C27Up5J
7sq3aBXSnd0ayraHx4BdndauITEf/H7kKfQJ7FtIzpZdkSwVPQ0q23NbZMZOjjikXFtE6Y+Yycpz
TcKW12S28lt2Agn7gnZDOs7WGQaoRgjIta+6jJeN6k/prtTl8FJoGlCSxrn+P95eVcTq3B+FChvf
UuAbibSSS5WaUtGFeSHU7py0bbjyCbwDeIvVQCHJBj4fWvCfF+8G0nEbERegeEGeTokbhnW4iQTp
BulIkFycYjLdTHjhtaRbOlr7qZ4KnAt13/m7skN88Fo4LgkVYWHO5eACN/ClsaWMlRQPQ874KYjw
8yx0gwYICCnqXEcq9B9+OHZbM2vjA2mB40Vo5VOLfPB7HRT22SlwjKHnq2hrxqxMnwI1TU9Ou9ZV
3+8alBakmQPsQIXHkvV2wzQZ+NZSpJjepErTn6DGqCjvFEwedXfUrCO5Sl/mbOYfOR5TK0viHTy5
fVtcG/yQOds8cF4ya6R20qIej13PwRkOTOSlKbXCjR2sq6TTNP2q0t9lN/zKCZmFoPaUme3Jnj0G
s4k6DzmLYz8N0dlqaoLm8WbEVKDBIdvo/kiO8fT4hd4XIqxdzBag0M5pAktiWRjmcAODUH8Nbf1v
1oniFQ9hkm71Lly50n1PNHcPKODncgfd5aIOkYMIC24SeF8LZdT3uGlq+z6x8l0N4WI3N+4r5cD9
8IprYSEF94YqkxSNxcFsyA0DkSbRXqsesw5bTvWDlAg0vSIxf6mZY5zMMgtdnFiFa8Q2f8H6FkhE
/5yYofQjsCNrX3Wl2OSRuVY03Ll7gfUgFAeLYIHMlKH5vfwHqpLY3XPMEU0v8F8hBRRVscvH8Feo
f5NSZSswOOpi87nLspfcSEgYxBIxVv/FTPFqBjVRM0fTxlvosyR9CqRicB35tVLPwr6aHYzbMKER
17aVw2wcu6UBFu5QH5v80EnEbT5eQB9UfvwSqmhLs1RKhvfZxH9+Cc39lJn8AWALv4aVEW+lqarc
JmqLa+Db8ZY8bP9ba5J0hANUcagLaUVhc78n0UngR8XA4L1XXKws3LZUJ4hM1TN7obwUiXRNNWfX
9vpZ6UrYfqL/8vg3v/cGyw+cVQXxmXkL/gLzWv/Pbw6UxqxCcvq80khPulHtOgYVoZFv47rexe2b
Ddtfl6Cky2I/jRkGtVAjzfwpLfOvgYzl9/SGr/BGNk6h/5LrhJpKhYcPdxNjuNiox0TboCXfKPga
P77zDw4SnhW6KbYRFa6ks4DASgJXszDWVI+2engN0zx+C7oh8qyiVjacZRzwVhfsDF2SD3WtGztf
4KJaTxDRH9/Je5LY4hkC8PAZ8IHS+y6PtEEVmd2FqY5v2wTvQH+ObGlTpOolFv3Oid+U6Jq20daW
wmM5Nk98RDAFRvz6yx2Y0cUJ92ooXbqCuKkTzEmj+hpJh8rAG87+JeRXA/+64qLF+WeitY+lkx17
S/0qsidTlvhPAs+K6l0kv7YV6FzGYCUIIUI08S9fNQ6lOl3R1H9KshIAD89cd5Ksr1nrnGfnAFqX
NQ3/IjeSuTbYL0XX7OkCwoLY+HZFmfncrBL651V4M+kS2/7ku2b8jzT0m5bSR1iXMfoM4FczbMxk
VxNep7yEw99J+2cgzzHoPNC0oQ/3BYbnOkrqPJOfWlv7gRee6VpZcsXPwZswYG6+5NgKyWsJIR80
D5hLoIygxWRr06zF0sI3Bve2qp08PTSml1BSsTygW7zggJ7uxaQmB8z9ezJQ/eggS5UPGT1OR0ya
63YrGXLybHVYx4dBZ6+JFe6bJwgMVJLstBjXmct05r6LtbGAEewNjThFdYOXt9kbR8VOSHnXLAlw
N21+UIiOe4q47leTTWJvTJHsOk7+OffT4VtX1SubyEcbJ0NftLWwGBhcLKP2+kElA4YcWY9aSDnV
uvqd8jZ8ipjSX7s0FAfTrKSdVqlw1ECaT1aordkZ3p/+QB9YB85KZB6NuajmOsmJjFyD3xFo8VHB
JgCOAIqt5ykM1wqNe9n/DLMA6tHT2BquBIsS1vCx7esaf/Rqe+xOuG29THqZnAxka+cgxomu7JHJ
VJkcfg8g0zawgFIWbBdOz5zC6TaLEk7FQhPt2elU5acjBdYRA3jzKo+TddaEL6+cK/djdaAEljTc
JbZ54voWj6dVYmGXuJ17rZyekFUMnmgYfLuhrIIHCsNN2KFdc7D0ay2P4bMsGJz7jhhOTRcHJ4wI
hava4fhaV+ngKWlkv/aGhX+W1bxUcVju6KAOxHjiX5CV8aVtpH8DE2OWla32o8pLh46InRhFHoSR
270lbScdElurvZIKuMUkwd9C4/G6SWs3swH+yr7O/+x2W6fqok9mjgXliRCs24tB3bNDoyy110Fq
lU0pada2rKs/jy9yv25R/TAuZk+h6+FAu71IHI1RARU18XxCOb3S/j+cnddypli6pm+lo8/pwZuJ
3X0Av5VDSintCaHMUuG95+rnQVWzt35QiMk5qKioVksLFst85jX1pzG0tNspLn47958HokVKXUvj
0lzU6WC+e50q14lr+EJ2ssrujyqxrqI+REBeim8yYn+sr9LflnECro4LL+KIuD8D6lwcpVj3xFYk
prkbGpb/RZm07/IYPOHwA5gFhfRTHOTe4eMpXZ+R85DwABRYM+QDiwvIg5WNpneTu4Jv6jfI/sg3
OEJsgKPWkdqMACR/JduAL2rIl99N7JUuReWDWAfoxz5qRpOaax7tDT2V7UGWB1tIunhjG68zQZ0q
Kwo50NVIBpeAR8PMsGicjMLNRq0/cgULn+pCbe+qyHy2KhXfAlWiBq2MN7lHiWNjP6y5AXzLt8Mv
zj3MTIUpiuvCncQKUfoHL7kVQGX1Har9fbujqPjkpd1JBe6etz9zs6OYhnZQlT2WUUOj7HNJ7B43
x6m86QzBpqz+A2/SewtBaqeVPmEWdfz9lUC+hZobTXsIVPNKeRPcWmKWFeYYlhSMkWpuMHLem1a+
ZZv53lKg40L+wxXI4brYWaIIRVoLxAIZnNg/Y4zB5MTZl9FMM3uM2uremNStOOCdMZEugj3OcW7y
cotPIZejXk+6lrpze18H/apq9ScNzfxQGfdR6TkVIspt9xNxibuoeEwt81PeCQ6X95WM74SqBMes
39oT69MZXMKMNmJpAuRbVnaHKR/bIpYyN8r7r41u5FRERP08qSmqGiX2cB9/3TXNAuzv7OVGOEQP
hoPt8vMWclWGvHPrJp2afY2TxD9UpTl9CUcZyJUcwk3H3qq/i2vZOzeq9SljQ3/OsL6glIHOYOWB
MbMt3Vc+pU0WnqPCmJ5TSwueNh50PnEub5IZQM/BS3yEeJK+OCzyUAMIVhVoiRO8nGpD9m6aHg8p
R9Xjb4PV3OPzeqhySny2JOjZ53LSSicn39i4A9YfiMSWm5OIFkwatcjLCcPP0O/xVGxdsUKcVBF6
4dDWVnnMC9yMRinfUmpb15sZj6BjPirpUS8bUyAOyyiHkoUZMgZXcloWe60xo1uM2A6NOUg32Kn4
dov9yW5jxud4ZjHjs/MdaTwd3pnvc/mmMv7ygtkZrRuHorYPs1o+dqMmXHk1DA8MzYSHwB+gDBUN
EmlQer+H/BSMRKi5k1fUuz61tuRy1lt2LuAAhAIUxSJ4zZveHEaxUg1iStPGTRtZPxHJeleaVmY7
unT5d8C2WKElw/eP52F9FTImmJi58KwhmbW4fZvR78s8HDoK4aSkphRj9yShefbxKOsYBqTSK0kE
udPZ5vBysqNSE6IqqUoXsYwa/GBaH02pwHIwsMINrNt7LzTzh2DnAhAAZ3Q5VNEk5WiaXuEOIXGD
B6aFmlA1bdyzry2Jy+UzU3+BV3C4Mm9Lj0j4oKQzeJLdRZh1H3Q8bM8EUDdZqumOXIflvsi1n8Wo
DtcdOnIvVgOlXTHIsJMqhrlBF2EvJGnt6Nr0PBAZHXoZQygo9ApaAgly0IWOd7HQqb9+90uwrkhL
IAyD/aRmeDk9ld4YIwAK764LWuo0Mby9XM/qY19Rvv14qHeSPoKQOaAU+fYc+YtPUaeo+QKHKV2o
Hs8NWd6nsOq8fR/7/iENTctOOLlPiijQvDenWYuxqTcW3jzE28+kSHMfDcMGtBMoKixftxlao8q0
prmj3ikcejP096E1ml86MwlPPd5cp06raxdHnJu8S/wt8bHVBaSg5DSfMOgbs7fUJQoL6yEjLMze
uGuRfL7uTbk8h6V/GLxZ6k2M9lnErg4UdSI3j7+Hre6dhQ76X0O+8akQOtmJkzI4jIH8bfCy/pSH
Urv/+DMtTx3ETEHD0XabqxlcyvOGenPqWL4PZ2RUw/vOKv8I+l6j5mJWZ1GLc1epAMwqYdZ++3jM
Vf9tHpRCKjEqASf/WgzqZ4ie50kY3aeK6j/2vgW/SItQkEloeZoD3GvkVIOToMiNM9RCdoNWeerE
+lRodqAVWwnB8tp7fRz8dv+KTsi2LuegBUoAJM8M73vB+hnJzbdU0bAYZkdmZd5trMn53S7W5Pzu
bwZbbEFy5pByvRHeq21oXnsxJlloik4bo6xfCeLi3MoluCUoX92sUufLuI2G93JjpU9m4pGD8JWd
ahj0E8Z57cZuXx7xlDkkgIuEMew0lHkWR7xMPSf0sCm9733t56Sp8VmLm8IJRmHrmnx3pLl/Q4rK
zbU84XNVIH9rh/Aelw5TszO0u+xk6JTJJnmMnI9X6uqgf30vol6gf/OVIi7eq49hcnLEwx6QGqdQ
ooNizt2rEAnBfhgmzNLaT0UM6ohyOEwcY6/540lMMXdL41sMdOFXUBRPSGAIbGxkVQ6+4t+gJnMV
+vFG0L+MpuZnnQnn6gzI4z5fPCsyeoYX6VZ4H2B9BQEkMz9NjZztiw4dilwM+12Or+xeLYatvPO9
b0KjS0PKkWyWPuDlBspis6qynpHDVFNtqY2U6zDxPHy81Gwjr15vn/nAQgKWUx2BfWM+z96cV8Kk
j1oVIsMVhEbq9FgjOALusBvf/d1RZi1/lhlR4rKt6QWx0ESdH90X8BppFsSEYTAJDx+vrvc2KVcD
6RlLCwGT+edv3kVH5BCKYh/ee5Z3l/he51bUZK9KoR/uQnTUzv8/w808XZQucFBZXMgAd3AXKdij
0DwQItX/JMQs95Zg/pQTedh/PNj6XuE7UR+nT4bjAJHY5bshtyrjSC9yzA2dNnuWvpRiiVRXG/XH
JDXvI7n+9fGI60WoILXARL5WmEG9Xo7YTXIRtGpPG1zVwRUnQ3VA+rO1O6XsN07XVaWDAA17HJVi
BwfsDLO+HCvuNAhVmawB2VAOcu0dBqqgu8HEaNTomyuhb4SdGZg/tfxR9uXTEN4m6n0+fA7S+7oC
cqheSWCY5YByaDIdQtxjncrIPkszL1zqmwMuiihJ5RuPvWqJ8djU96hVzjJ9AHzmZf9mweEwrQ8W
6aWLVyKduFTpd+iUE7vi6LqLS634GqEYaOtNo99JYtdddRIqL5FhNRsr/51vRZIDLZfUQyMUWHwr
rWoqPYoR58bETLqeW/OnQQjhtALe3njp+Z0u71tjdhAApsDhRBqyqPYh46+VVioMbhb4KDahGngY
xCr7+vHiW2/ly1EWL5T7RaFXnj9SxjTBpisyBg6mdIwVmlqeXxw/Hu21Y7h8qdnvDGq6gVjCa+z9
5kNKAsI7ZlWPrp9JB6H2ngpT9py4hlQY4AlwVfbfhci/aaWbLLrXMbkrP4XRlzHCOPxGHn75pqtF
93Kc2enotGXnFPo9MDns8p7r+GddXaX9H37jO5OIAM9Blv8wp59Ti5Q9HgPWnpKL3Xrfe+TFR+vK
MtFzaRD//tYU9/5wE1o/e0vBpKCCcY0xcuRY0qOiPQjTkyjuyWyF/qGx0AuLjlr5p9Wde+kLsvkd
5UjMN2wj+BPX+FxL8Rw56bPO0M/M/9rjOpxFv+inxwEUlvrZCF+y7M8UhrzpqYQZV2N9JclfC+vO
bEFAyVgTmqjLphiYn7E9sT+e/1VuQ7AMamxWMaYuT/lgsf8RQwiHgFwK9GBLi7K1pC/I8Gu/Ghwp
r0s58JGHT6UzdAn1JgfWZ6O7a2wZuryGyYtVQFoxowWJ3FH4nnfZm1WQxoMJmcvr3Wa2BQ3Fq6g4
jVrzjIUEhaIgeaEJmOymRPslmZEjSs/RSKUvs1uAOCWedcpVF043Sf3NHP6YpBdLOiUmfA7hrlWf
BZAV+VTcxvn10Byi3Piq5vKDlj4bA91jlDEcynYbp8I6gAEiTG5Ks4Mrd0X11cQgMHo9UVw5hH+t
BE8ClVMnhKRzUDMtu0az31asUtsYdtXOVV7bdOBBZxc2QA6LkFwqMyTOtGF0W5WPFBl1eRwmxC8T
zWuOagQiD+3hTvoWKt6xSbPkMW4V7TbMk+I+zjv8qbEZdXSgsb99YVOWwZcPvVEwzStgZB7HWoBd
sOjWCNLmiFcf1A7Dc2pmNgbkW4Tz9UGJyQtnCWU/BUNSY3E5iGYKPyzMGQ3J28NYtBkE2GELDLFq
jjLZ3NIc/bOEJoLHi61jQM+VpUKG1p4KZ48TuTkDZbaT5LFLU9ZgF9BK0/AeEnwn8kFnTtLPyMt+
6Xmh2FlVP6I1eqzixOkGOPfKZFQbkcv6KJ+Zddzq1C1InJbZYBjx42ZE3qAotB6JL0V40iwhdDy8
jB5psSh/fnyYrO9C/iBTj5QpSGRg3Ze7GOGNUqc0LrqyADMbj9j60Pn5sFf0rdj5nf0FS5+LSqOR
ONNbLkeaUnUKBB/YgoHc2c4PgTVC+21tL5hu/OBIUc371Wvt54/fb10F4YsTc4AiAmwNAGye8DfH
lJLmYIuCZHJ72OFfMOaerml95QjuS6ObUdB2g6zsMb0hx1cF4VfeCGhXhWPh4LgNlII879jBSD3r
MOBtMak67KL6+MfHj7kOWE3uU04CaiEzrn8RJ4S4e0RjraPdoXg5xK5aesjKWr8r1Cl0+lCL9krX
bnU/3/n2FEFAIIO7JptZIgUypNwqr5f4ImTM0yCZVLvxgwAK0G2sshVGkH0H0xwEJNQb0qelkOMo
jMC0TAvMihzhUN6J+n1STZ+TIp5AXFqN+jLWaHRZRfJAB8DW8aX8XljacFTRVfxeDfGT4nfVoWsU
5bcjNHgpOAeBLZ6rFUsKmZykVVAPRYWjeuajjaQJdjEU6dad/c4Hnjt9r3fL/J0XyzApC4AzWlm5
YT2BKkqC8dpEwM+WoA7eNoqgHqKh3ItyEx4IRPRdaPRIgWeVi1aEsgeUlR3yVvwO7WxyktmBZYyH
Yesh14fwrIBFGwCOBTt0iQU3Ghlpbq0q3AAa2GdV64u7yYy+pQPu61oVxLd4jD9LVtp8EoxOvauN
sAXgWXcPiFN/jcKKHkUpJltXw0rwUpmV8ygp0MTkA1EuvNzCZtMCDdfb3G3abyE6ZFeyV1VXaqL1
37IMJE/mW3AzvVG7mfAIum8whdmLaRF8a8X+qk+z307PZ0EfIIlMFPn58qpqG8xv2pqOauIHxVNY
58Ghy+Jp//GJ8N63IHel7gMVA+7wIqZvwXA3JTB71zDT4KbFe9rW9HHLcmNedpdBHMiwmZtFo3aW
eVmcO0kCykEs8xIiPvkQZMpyX5ratNOFAJD9EP1mg2T+koxFLZrAUQHIevkle80spqGQcxd3seZa
bEUCwN7Y6COujzXOGZq8xC1oXKDocDmI3Ig+mbdeINLh+xDL64d8kJJfFgqMH3+i9xYmZae5hcV+
mWXPFiNJ2MonglW7XGSIeLSSd8Ju/qhH9XjM0YT4o6jkU9g0449uGEMHmGvrtLISoxStPEVGtqVP
tsLLMr/zGQtJmHmGx7AIb4oGDEaEgatbB/2pVTXbjApkujD19SAzp7Ho5GmvPAbsmF1uiXux6a3d
JLbtV3wXZ+anauU06/PetgJ0ayzUd2/4XdOO06bbRz2CuNyNWvfDTKPWRlpyfOoaSzzXOU6FYtJU
kx0oIfC5JFV+fjzZc3hwsVLp5hCezHBueqZ83Mu5LtphQu1zFF2xBr6iBlOIFGBuXbUSOiFpaobn
DjTmUy4V4TkUhWlj06+/Necicmk0ytWZ+LYsyplJUFlTlEhuMqTxk2dapyKaZv955QDSErR7V3tH
5L5+ZEUUO1re6TsDOwd5wi5vnPpsowm4WuQ8zsxYos2OFcHKxcaX9IbmUiq5NO+Tq0T2g5sR+t9z
mXpb+ebqJJqHot8I6Y71hfzN5cx7bdCMmpVLVBfy6V7QjNoZZHrkH3/fVXjIKCYurdRkYErAJLkc
BWpBEiBvL7ozOdhJ5CY9KbnUozc2Di5bq3osNa3blwiub1x7K44AVx5FXTJY6mrQBJala8DiZWda
Te1inYytXBrX3wRcQnZD2svXZSONJyPQvmYiQMQo98FOYvXnjm1gPo4GlrI0kzusQ3zvMUFs/FR0
+OrmVfkDzPo9WbpoS7HVXI3WkLpCUHOPU5b5U01mvgkCifKpQDbroAy4svaFcChASOySTBO+0zaR
DyOWrRtLeRWK8LpUYSGr8g/NkkUgnuSh1eEuTeexrJBFpX61Myb8PqNRwihAsVp0rYx4q2g0H+2X
+5dR5xYNUEJcgVZumsZkxmmn1i4qf0dQHUb9RaMCKBQdEOl9S2xdqrEj58e0ekIXx+77qwYyhpB9
8yOw4emDX9e7+ZgtVJVa54PXIxghF7P+2UmI8LKynotePsRNtEvyuyYQcEA4IN8ctHQ/pPRUeApW
lgjthI1jqvHel5n+AN3DWzjnfqw5QpPvgq4/REZ0gIl3MpJ+Dw93hxpeCjwhqJD8zILToGb7Okp2
c6CYIIqY8GseRrXDqVF9AJ/AVcAXm3tFqw6ZifE0//Z7Ebtl86Am4c4TzqC3j4khObH/U+RpBvXY
yvKx9sZjSo0EAamqCyIuRqjxH++xdfpLgYP+mEFeOdeNly3pTK9FelWV6HrtZBfC1NkxJoNot1k3
gjL67shsHQfQTDtZTyq4L/WEAGVcXo268aeglPk50TJj59GicDCG9vcCjINdXZnKLenblqjwSvMC
NDmyX5S6WDMc/UujDSs2PUlIZEpMWpOfsiIsb1BplSga9sK1OvnSXSAmoR0A6ZZ6U92LVePt60SR
rvGY/g7Ewc0MWuSzmEzpTHHUHzzFyu6VdNq6eddnJBgDWvyUeek60Ie8PL30SW2UegQrVVAt2I3p
4B9G2SgfPv5+740ykxZo1hB40rq+HMUqRK2DGNhC9TOxEssRwtVFFNo+HuWdq45oBsQa0khzSWwZ
FFZtFniiUrf32CAZV3TCvst4IdhVKr8MInw+RU3xfeyO1OWcuKoRsDGiybJTPw6vmV9pt/E88+Rd
Hh3AwWiTk6SB0kW64fK187TSKl+Ii/vKyhRHyePeNTNUu7PQ1w5hGTzjUdztewB+TpYTemFgbzhh
3Dx+/Bzr2Z9hHMwHItfQz5fTooX+EOH7kt1PlvFsqRGOar6Yb1yDq0FUoPC4XyDjRI951STJrNrH
7CMS3AnRzRv4iFT/6iHfOI1XwdQ8CrKGLH4ISiQAlzMahSxTRRoFV1Dzad8kXbFv9bw7WQU4CNMM
okMb9vpZGE3jCD5Q2IjQX7UQLr4onmUAQ2d5csoz1D0vx1fkKVMirdfutD5EjB17VlsacKsp88Df
keKpMLSoE9pWSAXfHFFPC9M/RqtT7DBO7pUaqbJajkcHQZyvUdcBJPKFDnvFypDvBysyTiZt5+u4
7np7xPB9//FCWF2gZH9wuhD2wnNm1gG+fPp8SNOmabTYjdNS2lF9yuBTRRSM+uZYSeFZD1txa0+u
rk8EZ7irZy1ZPhlf7nLMSh0qppEWT4qLktNgZ3LfR0iHGEOu/jJCJTwPObVpaZq0W/ww8Ln09OJc
T6F5HJF3dD6egVX0SW2STcDDEBXSP16kWBYa+14RTgVcCxO3FS1UvpYICv8pjIK6sfvXG4LGmYyN
Lo06sJLLXRcMmurFAnCFUsjiA2UH4ErIKG6Msoo+mTVQurBQ5q9KW+Vyelv4DSO1i8j1jDY7RAE+
qDHyZQdkzv0vZdqHX+PcCw4Vba+NkddtUQTBMA7FdQue45xFXg4dD72ntnpTuG3faLshENtbHBgi
/AejQ64O8cGH12lXSZCfDTwOOsQanShTu58ff9L1kTCLG3HhAqChCL9Ei3lGr9KrqVNX08CJICnS
HBvNcKRo7B+KaByRQafBk6s9EsteLW/MwnpLkVQhkQ948lXkYxGT9jIuEZPYpy7UmsDOIEwd1Vbr
duzAT1EXm/tMirY81dalYcAPnD+mSFZDjWVZkUYOdULky5TvuLjUPQFqsSfSK9JdE6v+d18Q01Mg
ThD8cyRPbco+gZ0PLXLsvh7fZkUsO3kzFTQfFfGHVrRs+riIlWslEa3f3W8zsxpJDNjVNFyBlV+u
kWjKOrMYBvFOFeTPdMk7Kk4q2j1et3H9rL4D+AySIOAtlGnhdM+78U21XEjBSxQ5A02Ca6TpdwPb
ySxHeqKq4i9e6m31kue/d3ERzOPReZgLUK+1x8vxpkrNKlr94h3U08YOjCF0dD9JNt5qdVzNoyAZ
Ta5D+Znq6+UoWZx4iMX14p0gpOhg4w13ljmxbcrs00aFax08MZYKleWVy8ZBsjgaiyGU0nSqxbtA
lx+VGViLuUvsqCCiXtR26I5dLd56hfwY6rUtg7Mv7bjyraOf0i3NBvOPj7f1q0r1coZVcA6EFDQX
CB0v311pzSocrFK8M/1i3GV64O2RAomupFxp7UT0rGMkBvFp8sToz0LHGdOGkxz8sORJQbm9Sa09
hlr1sfKNxsZ6PDt4tCqOupmUJ5Qm/xj0JDgBnxSOYqy9eHFc7MpKHjmmBOVa6+P0Lpzy4LnUvfFb
hXb7Kcll7boNVd0ts0ZyOM+xX1W78oaLzHqSsnbTXWc+uy9ngCYm4BziDRhs+MdfzoBh5FHUygXs
QqnVd3oPdbzvpIc4kh0r7zVYyfzPdV+h26eYvlNWQrkRMKx75ZQV8Goi6gIZNJdbLx/B041I9jO4
IHImXCmacNMqfr0vK2O4TtHqu6qD5Lmfuug6E9EQxGCygHcQKXhtxGl4kyRMqOJP0hFn2u5PvUnU
nVdXGDQn0O+jwj9VBDnHiCt7XxL97HtpEG9qMy2uylBpHFFAet+ZRhiV06jot5kXqraZp8KNpEgl
fosZZ72BZlOY3X+8+t45YhEGoU4+6/kg2r48T8pBKKK2jGHYjIpwUFGi93SlRmgjlEqOy7Bpb1LB
qnZVPJ2SfnpsymSXKFjfil2tndOIHixBYOM90v+0dhQ13NbslY3TdX3o8ZBwQEiriDG4CC6/jumD
o6rMWgArrpZX9RggmZjAXIpMMCphFQ123Snixo23Pvmo1NJ0ouRlcfEtlfcirIiKmY/hlr4/PaIZ
Vt2KQbTV4pvX9sXan8lHCpjMWQ8EAbTFvYp+c8lLIKAgsv7lUe33+dDH+6aPSgClmx4E69OPogLN
I8Io6vtAGua3fnN/mDonrZaMkhvFBfreRa1TE2mH+lveq8K+9CqcCZTwbqwl+RwpgebEObrxsjDU
OzlKhkdgb1uh3errzo+EmBexBQcbDZXLR8pqNECMESUd5Oe+8U/qJGmR/kpzYCq+KoafR29LiH31
bV+HBNGOeA95zqt+7ptZwCB60Mfck9wx1HynQfZ0Fw15/7slYFSQ6FnOIq80iSiKX76YKCJbHdMQ
ddVK8g/mlJjfWqTbT6mQK48f7+NVcEhkxjB0ophAmGKLHRIVfYTsMDJ6YhW3d2F83VoVRoCWJSQO
4kKK6NBi38uovV9BEt4YfI2QweTrVTySahDtliUmYorxMwv1JnV75O+OSC96p1gzKgoSkgRxE3sr
cd+X4pNoBsW+qxMJl4K826cUxe2i1zzH9/Vx40hfh+3zQwE7Zl5mSuGSs27GncDFHqRuqKj1maK2
uMvz3DrGfqXZMU2jcyfKnwJtcGIxQrUpjE+enGyVVddYMB6D6sgsb0MaQSJxuQgUIJUY/PSJm5XS
7SiG/i1am8qeKBsgk1TmuwROx85qxXg3ZJh7J3G2EVyt9xdRBakDyQPVhJVNRjr5MVdLB0e8VR9V
VfDPTYRqlhAUzQ4tr32ilFtb+p23BqcFQBqOjohJjjoHfG82WIJcZ1OneeKORVYhw1pYP6pAwI2u
iSld9qYIvIPKQUTFjEVal/t6sCgSfLwp1rv88iEWcUVKjSiuqjZxhTgUDqUuRPskj/zPvz0K5H56
PDRoIeEv4WFpY0lCnEaBK/cBGDtREnZ9Bonp41Fe2aiXFwVlGFqG0LYRAaTmejmj4SiqZTNmgetb
/Y7L3E7jL4kS7uAqHQbtmyXfR9pVo3xR+8wxItUGRGtbSbsbBayG2zvDG9FjDvEpFO0mfJan+E7J
rjT1pfVVDOMf5eCzN+AqEQO9bHvHrIGalMmJyPxgZv1niFA3pt99KaofOR5p+6r4idrx738vCIDc
gYAIuAiWrGRIP63fhrLv4qlybaaCjFdEvRnxrIqVgBRMQIRICc4kgWW8jcbsQIRSBm6McP2p0EbD
8WDonUYrPwSC4e+x6Kic3owsxwBLd8oSWbIBONQbX/Sd1TmzvsA3g50lmVvcDjWiHlaLvojbd5FC
cwOzQXGukH68btabH24Z62Y+AZCrXZ6CRWt1fmhkvptN1VMvTtZjWRvNk8BBhQtKaJDisIA//fag
hNPAQYjrAW8tA/qgBkQVmEgLTWKdnCeMIq4BluO/4g2HJBa6HZHoltPp+kVJiZlIUlXstCG3X+6P
Wh0CusJNhqoK+EBNj7Qvojk1OzMbpB3LyL8OyzQ5fvyirzYcl7uSUQEnATQBj4NKxeWoVkofrRyr
zG0sd8o9RwrwN9QSFMdSO4dhMPWHFo529jSAwRX7p0Qgm1P3Xn8uvFNBrUqP75r2jHCLbZgPXfhD
LS1HH8dTPJ4kBXca6F9ws9L8oPSBHSmPUnqrBHeGRRnY1+oHfZIOowhmvU7QeKztkGvVCtOD16TH
GqnMTmp2DXKZRh0/pwCf92MCZtasACwGDW5BfdWfPp6SOVN6OyOUJKjQ4TZrzMgbAJKXM2JM7G2x
D/tPGZfDqRTxRSsxgzwJuajQm0NDoTE6Y5+26tYR+Rq1XQyN1u2sGzWL1KCSukSKmVYaTFxKySeE
MmW7QYD2sU20+0pu/DP+LbTQfObaM1Nvr0Rsb73t1VPUgCRP9RG5rC6VceXVwyv0f1SHQ2g8lByZ
Buatj1OK7dbgffl4slb9PqQlyPzNWXaQVbSyehwGPw7UShceSL1PiKgUV7khhG4RJPVeKLTqJLT1
LtHEYif0BDDjIJp7TxWk+8gMrdPQ4HDcUlLXRxm78U5SHkezq3ZN7sf3qRzJG8t9FejNiB0I+ZiT
cILS/FhsslywytboKuXBk3wSBVmtDxAJ8m8gzH8IXosKGSIGjih7+a0/mZpd6lbrxGHX7szaiA9Y
KnUO7uHRb17BwPbo7M1p7MzgoFJ8uebifBJyKx/kBy/3g32kC/Wu9QNvo3K0PLBfR4Eig70ZHHy6
tJejDEUSZP00W2mMYXHAfo9tV5bN+eMl8arC8nYVA/ADeAW0G4QfIf3yXuhSKZGaRNAeIskqD3ql
jk6B0it8aPEZZYCrPlbifWwmT/qs0THW7T7romI/Doj+WmZT7fN0iE9WZklXiK18rXDxsdvgMQjC
AKlk83OkicOuU7L8ijq7zulABoSySunIvhTsM9Uobywv1U5BUGSONAnxgeKs5qhiaqDc2aD6hk+1
k5Wq+mTGeuKosVGiH2cmGzfXajszEcwCHQUOV+LQ18X4JoYMi36yGmwCH4h19toBvXdndLpzuKfM
fz04+W2wg+LnFj+al/DR27jC5iWz+Aozuh7gzlyOJEu8/NgILTdyUDXyA4DPEyxOtTJ2unqUSBc+
/t4rstjra4K6QJAKIjpI78uRsF40U3a//FDcmEf9GN8Nh+IsHWBa2/5essVD6ijH4ku3Nx60o3El
7rKjvwts4fDxcyzvz+VjyJePMehtG3ZiKT+gEmxrSMEl2g+lOFayDnxzY40vdxKxMriWOfYiMkFK
ZPHKqjJXUwLU1gYp024N0/9SZ5a1kX2/PwjYacp6XMxL3VsCqrLykhTwdIibYh5G4R4DuXDjVeYL
/mKdoEsCBIJe/yxdx/VzOW1aHyDlOhWZq7c+7s1wrZGDzv2Zme/tEMv4QWsgvS/BzDlCPG0tnvU7
zljCv6o5lLWXjD2KwyM8VEYvxViHPTnmc4a1ZVy5GAWw14wywH93bq9TwlMu3zFNqPykCE+4VHDT
1p6AHZ8SEuqHj1fgEhz51zjUwNEAoRbGnr8cB40Rj92gpu4gRsM5yIaeTm3u5HlscJ1LDeaiTVE5
ladVOzNG0xUw/PRUa6J3lDo86Zq0y21WQr6XlKq7HoMxsKcY6ndZtfrRL4ZzG5ziLvzZ4/XnNFJ1
bRbxI7Tw6JjLxa9R9+KNPvoiGPrrjegL0cOaEdBL+YQR1rjXZErqlpb/MKqUeyu+kwYR1EbFJ7RV
H43KQhLN39vMr+OqdIg4wYmoaM9ezuQIENJAw5yCTC1pn5M0Ca+KlpSuUVPfTkrja11s2UG/s0hA
pIBQpqDG6y4RC7HKRdKXYeI2hhqcvHEynUSBGvW6Rv7Xr+F/+y/5/V87q/7Pf/Hfv/JipHkbNIv/
/I9bvGSPTfXy0tw+F/81/+p//1//c/mf/Obff3n33Dxf/Mc+gzs6PrQv1fjppcZU6HVMnmH+f/6/
/vAfL69/5WksXv79z195mzXzX0NvLPvn3z86//Hvf4KLebMR5r//9w/vnlN+7zHM/Ocin5X//vpz
//07L8918+9/AjH5F4qUnGFohXBcziyQ/uWvnyj/ou4HcQa4kUwZmeWX5VUT8Ev/Qt1LRWUau2yC
CX71n/+o8/avH82aGqCUZt4NFXUw3v/33S/m/3++xz+yNr3Pw6yp//3P17zqfw5ArPhmluMsJMFF
PVdA5i3w5pYewlAdR7T/j2Xmxb8CpdmlVac6UzgNdgRG6ousj+lzAzYisiMLWzJ7gCzXUL6oOht5
FbS9C8PLUtszR/+s9VWwr2MLL6fBwFLQSUbDdLqyk4wDnX93kAsNoJMvRjsxiWTBrnCY6JxYFjIX
DaHpvii8CNwxkogPdRsKn2UpTR5D6Gwo10pYiNkiHBcx9xpYrYlE+OJ50xEycyzakR7qX5NWhbGq
+Z2v2GVrCU7cG4gNNqlOl4FuTOEkcTmdu67cFNm8PCzmmQRjQDMGmCsocXTQLmcy6TyjoT4Pvm/S
Tron5tcV1gNns06poGW6h2bemB4q8n30T8QOHc7o1ouG7yoHNNiu/nloBP/EFs3ugK9f616T3ART
8pL7mrWvLQWymqf99POustWumG4nDPZ2RhSC7MSku6ttK+7xnVKn3zoE/36vWdKNvvUsrrpYIWC2
83oQ+xzJOOGn1da2YCTKLThFwstAeIqy+C7w4nKjs3UZwP096rzOEcwCmrisiIO6jpJIBZglKJ3p
4GKpHMLYE2wLjKtN5UfayI0u46e/xpvpkWwoiItggC6/XpV2+OoKWn4cVXm8FzpfvJG1stxJvR/s
Im+qbo1BHjamdv6jl5uPqsObQedJeLP5citV9Gow8yNxuWh7emk6dYyYCwZ9xsaVsjAc/vsFZ2cm
uDVExUuQX/Z/qPuS5chxLcsvQjbnYUvSZ3eNLilCG5pCigAIkhhIkAD59X283ivLinyvLK3aetG9
iNhEpuQDeHHvuWfwZkWzIVf4Gpd1G4cD8oXD4xjSI/J9/WqhlFZLlNPtmnd3rYE+nGEw+UzV2FY9
TJCLqe/lRawIDEn03/Kv/t3XDVQJTRDuuxzI0++fxEBpN9G0l7spe0uGsTlB6rDCdpnb/TDIv+nZ
f7/r/vFR3Dz1weqHceO/8NFhLO244nhSs3plB5xACtz+b2VV/+5E3ewPMBncdBV/HbaHpR6jYRph
Vo/0wcPAqSnXRC3wx0DAeuxSiLp9/nfGHP/2rSHAB+8MFhb/IjcF+iGxssJbs5bz0onGVNLj098c
pv+gsP9+cNGtIm3ztodDo/JXk1VjZRupJZE7lh7o9ARLKWweK97kGyn9U4cQANs/WbEn5G2C4Vyk
0tIoXuXkl0e2PuLLCezRTP2y9CA9yHC7dhvnf1lQxmsZFbxryybCcMy3nlXVkO7qMNlj69IhMkB7
X+B6bMAgLyhyYuv1gCyKrEt3UfRu9IblSAe7qDgGpT0pOuHvZP2I9OTCzMt5gMuxCWzZ91iMrgqx
whPgIbuJJZx7EDMcQXvzj47nt4bnv16wfxmDb4cNd+PNmgOyGjCY47+UzyEfc7I2rd7xhpBtTxNW
WjwIcJBI+Aaek0upYVwN0QKKPwu5X4jMTnuDCOpNHPfw6rJdc9fMRu+QWeLtNE9pQaj+0M2NuhqA
uxnRbPw7TeC/fdnYBt5kXugzkP/3+wOZQJG7NP4w7GBtC1OBCDEtuJc/05fwV39O0PVuktK9hUsx
BgV0rckueXpM/uEG9H+vW/ytd7w0n4Mc5S/zexP5/2RPmaNY/K//bNv+paXcTR/9f+0mb//1P5vJ
KPoDIClmbvx9E2z+2UziX4Cc43rG7AUy/5+tJJrMGPSLG7EVqCr8DP9sJcM/gptsG/x/OF1j0v6f
tZK3BufPogArZKhkbwJSvDigPfjJvx8Z+h+MZEsxtcTKXLN+mvb1EPIf/jwMWUHDWbw1ScryPbCF
7mBXqzcIfQzpJuc8RmqoWYZ9g/CPhUEfr01Ln3oswJ9C+Bbc8z4P3ha4yFz9eKzfQc0PN0j0KhTI
L3e+9JZ566go46WNXihx08mQmTyRQIdV42r34teGr0XmoA1kQ6o/a89tsWI2j41rW+S8DRFA7SCa
JZ7OeM2OfaAcUqrQkRWNtfoco9b+nwxD/+2h/e1o/383Mt0sM//783394E3bjObj9znr9j/945in
8R9YlIIAjZsFhmfIRPnPmSlJ/wC8is3ETQ0KwOamVf7nzBT5f2BpdVs/wnwQc9ZtM/jPmSlM/sDq
FctdoDyIpMBP/J/MTLeK/ec5h4IdxITbfh/P0w3i/CvhJYqbrFNrCAZt5kQFYy/1YsbRvtWw3bik
E4HhONf+Yw5Psb+5d2Gy9XvLiF+OBwy+ijhuCCCAC/5fsLc60F66cufvAgw2e78Z1cuNADWdXFrX
/rb2VrGpETGzVEmdGHhwq/q0JEJs3Lp0n1AS3bzOvPBxyla7y1yevuZspc+ILRqnohc2HODByCCl
Chr6yOTN4DsI50fgNfCznuJ48CtmIhZtxermBz9zyY+6trziXaPmkrr6rDIYGU+1SAo/GJGDy4Yf
SeTMHlap4RaupdmH6wKkjRNjfX87a9IXA+qWqSboAfkxr0HNdotri6x1ogBNDYHDY9Q8I3MhPLko
a34ZOXbmYGjv43qydECOXTD1j5GR4KykeXdWtqYXyHTh5WfmBD5IbaDuQ5CGDEZLpT9zQH7PCCQP
o2ryNfuUrci/aU7FJu0W7BxHH+SbyNAY6clxNCGmtG6RuaVAz3ghdh6/RR0Y1du2W2EyHREkqha0
Ror66lJoUy3v+1dgI4C6liB3RZ+CEZYufXbJpBOHdKz5ZgZjbU8nn1WgCcN7cFjIvpUtf1gQd7qr
J9psew+M0UxZgjQ0Vt9lNR9CIE7BdI6xM7oEMDWoMFy4i5/X6tql4EjY1Rv2LUiiDxYGnAjxmcUW
HpcY3a11303cdB70GnP/5VrXfVtr6p8Wb4ou80zn7cJD/RpNvb8N45m+mJqTChoEGhQLbGwK53Nv
26C/acGnVforT2yM2ILBVDg/mMYJVZjRmaRgxEyRLLg3HBGaENwBucJUhd1xlU2B2TaqGT9MlgPu
HO5y5M9DlbCWordYoIVuPIDJrB+NCpAD7GtX9ZSWcafoF+oFOSJnq0XoEOhYTHjmJEgfbZkKyYGL
zn8FXILcMRkaaGr8uYSJL1L2IpM+jumy/Ooh4ritO5bmWa1MrOXYLLftVgRzen+Zz1h4ZROS45FU
m7ZmLbw1o2nRmLz1ixCpdBtkKPTbXtCb7GOBr3nwaaBBPw9UyQoPxg+NIlIk/cLLMETDi+QxQA5k
eYgTkv0MM3NhfABsCQV4PLutjmuyiUeq7+ncbtSKj6zWE1Qn8GmuEifik3b+xqfJsGOsPhrqP6kx
UrArXL8SGR0mV2+UVNOZ52O/FXBhWCnG4zYwhb/o+c0G/hGW958DcJYq9OhP4j9rRe7WNNv0HQLa
l5k9uq55lWa5DslwrJvwSih7bpv+CVkmez7BiyvsqwyefsnUXMKkLerawYOMg/fVGzxMrUg3IR2u
QgwfUPS+gm+rC2QcC8yyIGlRf9ehx8/jKm7nH9jvX1kbvAPXNZeEJEhoGPK6bGITPowB/1oYbQBx
OnenDJzAluQ4E1X4o7+PsDtfh5+wk+VFFyElCatE9PO00us4lEk3Xr1cbFCgyrAWOISTZkWksjP8
seoC5tTXaOnOMo+K0HMbZseCAqHxtIXU3geFMmKgBDMTbuo1/OyShJdEJeYyhYwdOoShYrErrlFb
x8fBxWpvGNefISOi4lDkbZ0fV2273PtGQtXMMmTbhUg1G2Kka9irjaF88KCufPYhrg6Qz/QWOM2L
cc5LYPaF7hhSZdci4m9WGrNLYAEsk2wtW9TPDn4Cq3qPZxEWS0hL2vKfItBPsPaDGCpHtYeT32Kh
r10b2mPgeQHEd2XZHXaFVx4CM4O15Vfd4uc7HehCBfXFpFMRGZ+UfLJPaQ+L1aTfNd5U+jrKSjif
Hbs5qCaGUHiYFkEScUnVUGAtfbbYal7mxM4b7E8f8eVWbsj2bA7V1nMp2yg2PpnVVdxLYTkjR7jB
sY0kAAgthjQSNRc9xBi1/BIXqC7T3DFwlNa7AJXKcvkYrNlUEInxJqhR2ZLmG22Sb4FSlyjHd9UM
4Rs3GSyexeMEWmA7+I/+lANIzPhxAGe78Eh+5gTUuL7GIkGrBSfQNYXH0T6GkFtAsEhGhQQq/DSa
wH+/yQ9+21kkFqfIfXSiHNeg35g5vp9vEH+jFMg981mR6buy4q7OYsys9MOEsAxanCtrlqc7cAJP
K8jNhc7HHUg8F38Bk38dkic6TaeuVncCWPrEyWscirNvoZtm0FixfgZDvi0TX3YV+LObkRkEg8nw
YKmdC9CJCk8FlZ92RVebjXDQP8cvgSHwmyXpUDYQymziQQOlpXm9xzbk7Pr4As4z30XqJ54vVjna
hOUauvRUmwnNMeXthqHAn33a6ZIvHrh8wl2ZslHVeuNiChl44kFI465rlpCjSKKnLoZJP4gy4J0J
/DYs0JcqR7YiDr3F6SEQMEDvhGswxWGlJtvz1UM8skzq0qHRODaeWHazY34xTsvGhB/KQmW1RHNd
wHgrAX0QDC7d1O2pycglpQvBwcHCb2y42M6tps+kQY0ZS+XWjzmdnmrZv/oIHFyRvPjq0s5l56XO
XjI5llirb2ebwsglPWYRPqkuBnLKtz1moKLn7pKFiLB8xdqoKeYIXxO4yw+9d3umgW/J5S6iHdh/
sCwk6Uu0QNMMaVQJKer3oGcW1Y+127hXvEid6O9NJ8HACcf3NBkeVofAa4S5lsuQHOmKG2n196lv
XjNd5ziI/GMaVlStINuaUX1pn4kiTdsZ44XQxRDPKJwq+ppF+iJvqeYqVnM1qu5H2ndlboipmh6c
8tG4w0oGigMFY0egZs8TDQ6KJHuhm4exVc+Ms5cOAFpNonJJGS+YeHBp3N2J4Xnyxn2HuAXX52hY
XAFGxHXRky588C9wUvIds+wIXzqNe0wfOYhChaxjtLfqez7hM6vlIRi8bYtwLXw23jfHXNU28ri0
5hev1SU3+jhAvQz28nfHmydFCN5WtvF5HO9qapC73ME32mq4OqrmnWWwtJQREN2EpEeaLid/UsXY
W9Qqg5O/kL7eIUNrr2GYVA6rXyqPVatzFdQ8VS4B47hUnEdXD1VK6hVMiz4qInuAfyOMdrg+82yy
BUJagVnmXZFwi20iGR6CSPwYPFhYL5FosFockNzGdVKoxYUb457pAAeowNYKvzDZZpM6tcQrYeEe
vNIY20w+NZDNmblqMixTPXiA4sQH5TzarAjsvAc1mRdeo6Nt1Ev0zatnoMRJ6E76/MXdch8g/99O
k7+x8bTxR6/bZYhnK3ngA1/PsLzwwODfNz0WFgF6702/sG/GVzvWIRq6E48RQ0tmUVHgKJa+5wPE
VoNjVbKEHYSEeVMStBfVnDQaUC/acNnQH22t4iLpUCl9P9jkWnsl6Jyv2K491ut6AXYFD+kUBLa8
TvDZ6/qnU3FF+uVRNnYo1JCSXUf4ViwBPmD4h6Hth4fihi3iWz8i0s+GaMBxtk5+vIyvPVq3PaUw
TIUnegkMYOspeAUwibiflf3yEbNZUjG8tgSenmnwCoRiT2sBQ9UBlSNoS3M7lEnbnzSzEIvk6b3r
MqyTWXsAKxZDe+xdCJi927BX74FDbwuBEuhLw4Ly0QkKHDEBja+PppJKYFSyHh5X07xyw/YgnV9u
wUNxosvG9Ci66ZuuPY3SNoc7FrgWLhfefnTtS7p6TRkqt7nZa6C3Mq9Jt1yiwIIeBVFNOr8ldL1B
ig/BlO8b7V6sy3Chk5008deSnBCMxrdgo0XFbNfTOrtTE3o/9ZjNFWXNrTc7Yc38PRzR5uRrf0KS
ny3HOG8rred9OMbjh5rqTTrgNcw6SMppWN6FBvph+fqB1/qRWfotgiQOmCDcUGTUF0EITWsnEAHU
d4/hws7DGLuKoGRWPIlVW7gYeLQ/IDqNpkFzJKtf1Rmo5ZF/bjyQ0bjeIePhLEZPlJGmV5EsbKdg
jFq0ti3YMMDVAhHqnM6qUDmi4mEmg2Z6KpMexZXCtCJ8yuhwHMBR8pNm3U5QoEabpEXZ8YYEhZ5f
w9ZAatvyao3DXzdONMLhz9yxTRIsV+JBU6BTswtl8zqEwxMWd+jrUXIn01bTqOciImZrW0j+Ji7Z
tQupJ2AQEmOHCcNNubc5nuuiZRMGxj77lqf9ePDZLc05M3Yr5yA/iHhOHjXa7s3g0gHbROk7sDlr
cfBY2m+DpqE7M67hT2Xi4C2TbLGFb9N1LySFac1QoIbAYI87B8tt59X3fIwAJxGpwRd1o0eOLMrr
z7hLwm/wlkB+LdoM0RVYczYPmKh8MLGcxhQ7spmWnVhSVfaINrsmc49xbr5ZvebOD3+2mDRQMxq/
K9A1DL9sMt3mCWbD27juH2CcrzdWKd9tYYJH7t0wd1/S1vI0y4bsCZDDTTtze7BmnfZ6NeQuneC1
UDjRjljpuu4JYEeIJa1D2yi1SL41QYY9RZsAAut9ZMUnDDwH+CekW+x09VeMWn/GbkHEBWLA6pdk
0PNnsNbLMTOt+paAclNZCIBbeDouDva9WNKWDGLBMrW+2CM1tX7mRmbbJifhfvIo+wrcapaySQdQ
YBBP1Gf7xoNqs6A5FmO6l+4XcmXJfV9jYRogQMe5BXoriGJ2c3NzTE3zxRXZDEjcjcZDfzZF7gGd
xZSXg0Q0NL0B8QVGmPjoII3bsAR9smmTsNR+YvYGMuZXq4n/IUN8D67pf64iB3dUrGYTjC0Y+drR
OyiCDh1rX7PGg1TbNN7OjaMipc5ksAklk4hFs2436CnDsCVh4zGON5yB5Hsbkw7nVybk2VAYb5e1
hsMNfCFTyL9vQc61mgK2q9NweGnyjP2EZnF+54kLD0Pcz9uhX9A9R5pc1qknF6+ecCvWsCRnuS+3
9BZyn2Pe37mZsY8OxV1jEFvQuq1zl+7nLG0f2jHlB1/G4ymfqNsuFgGZgwX8OvvK7WHGC8ZyF8s3
TXv7kYzmbXR4BKQ9UYxVOzGE8VJMNGl+QEKPEqvGnLUYnKamLyLwmWCbOCRL4ZC3snHRxD8jJvkp
gqwdWG2I/vEWj1RxsG3Ahub1Q+JNawkMQh2hvNQXjUisCtli93jZ7soTkcDwwehtitVlOSbxnQ4x
1snRg9la4O4MlKV4wolN9yOFIYVMrNyu47j+IBHpKj/y2Tc5+26Hy6Z71DOtv3Pg1oeEotnHn+Bp
rMHI1tO8YHTmKXvJUUn2A0IYeWESzb1ySRj268uYYgxL4zvXWkS9hjXckSHyEMhKHpCrHZC5kGkT
/OzhJPod00T2BX/BBTZHFrHIcP0rNGXLW7sE9Frb1FUS+qr7yNhswzKv2ajQjJtohuHGGgwdQZHw
NVoc2h7BrGgQiNuigLsYKWGD429RbsRDG3g9whxB/mzgYXwfydQ+tqOdzyxd1/fWx6WXsCl+ZH62
7ILWX07RnE/3uVzWd1wVEZrkTCRVK6NpY1lrBK7TrrmoGa5WRbJK8TWNCt0k2tezyrV4iBGxWYox
DF60j66OBUad/GVYrl464sLB0DeO2BRRUs4rUSV2EsF2bWqEZXvjfMLg0hzyVCFdG7zXKujICqI9
tkrZ6gVXJVi3Z7XkW+3F4waaK76flmyqZq5hL2U8X30QPNcVblVvM4K8XtEUP9pIU5cgXtRllnr9
24J97qmH8Hrjx6Q+pYG5V7Z/TnTa7PJ6dmh30F8EDQCdYeqj5zUd5xLhfcBKwefAkAzedRXR1Xxj
6wpd7IwAq0EK86KcB0//esqQ2swzjJAZejGglot/rYmXazTSzt/7Fu7kBFHRr9QN8bkOUviCcLn4
+1WOWYX8TTiLCJj6XJo2BoQCv1L3XTgxalgC0+9h3/To/X3IhkF1WbpSCMnErsHz+5wFQ7/xrAkr
A7/NYB/Wfjof24lah35HmGs/yPalqbsxgms7qH46XoQramzwzi7EAwk7dyADvtKPEUisQBbw78XS
LhmsT9lwSm0cP82wjnzvgAC+Qth2CED+WjmJERFUj3vck17Rd+0lzmdRIVAFAoYGsrgK7kTJPeIH
p21usUHNiERWO9Yp476HYmsDG65tMtWYCHOJLXHX9uISaWeBEqBniYNmQVwi62aynxNy6Fl4a/+9
+sFnyAG6JbLv0iXjOO3Gu87h8LNF8GEhjWo+WUCmHdwWdzKCd1JE2x/DQODkus4CyBkBOoGkZrKZ
HGaTI/SN5Ah+kPFKVEmYn2ckFxgKgOvCX6Jr3Gua981c1RTlG1jJgMfB+tllgnNIWzQaOanFkuTk
Peuo/Bg5637UEKepDa9h4zXnVCL/GTJqzIgIStmztsuvXU/WrXHp2DwIz+WApFKaBNhma9TGeZkw
8XVW1Ico71HPPDpiaQ4PpGmD2TnEN+7szpIlfmA8yK4pYEtcP+E0nQU0VlsL8wikJbU5aAuAwfl+
mGn+mug2hdtQ6G9X4OxJkU/aobooNR/XWCDVRkZMawzisg6QNzcHJ7tmw95NnQNTS9hdMIbRe23a
4HtE5glUBV8co5XHQanmGsbkKMv9F/Wn8eCEX99bxaNXgsbmPh596kO+gie6l00Gw0qOG8FXKnwZ
NXDnbQ4pxvVG2dpZ1mhZ9itPyu52vjqOeN2Ekp0v/AjW9RHuhgXaiWfddfMGCyLIOwVblvthVeTS
iAQJByGD+X+8yufGKZlVnaPB3aSEfaBLj3QAC71MSXu4UKuuQ8SLy4nIC6h52VWTnBw8r5te4LhO
DlBkQEMFuZz+lvHpi86QkeGCRnBWufCNslVyJiSAS8tcZbN4qClVe0K9dZPLFWOIr8adnvbUwUcG
jTdpAd3X3l2bqPQUOQ8KbU6b4awHPzjVYH3hG/VBcsCZkKWnXVR5HMgRyt0XNPKAspGefgljN1xH
pdWLxEo1Lhmx63E1gPFKaEvIxm+BgmVTn/qFmSL4bqd1CnCOzcFWWAn39MCiDYClPvzUYzTEa8uq
GaDyC4bB+jQns4SUKhq2gTDq2ebEP7pOQyM3Qwj7CNgNwgIVgqnfIt8O7AUMQia6zYFMLKU/9jgV
ITBNpnT6TGVNMSuQZroqGSZvHEyEHWmFfBlywtguBFL8AY4NIRcYQaT9JWZ9upZW8G/dsAiQNfRQ
sQ4LLFhUNPmtCcl0MQ9wxN8MzRTsQgDk7nWadHKPicQXlyUAk7Kq12VtN6uCHq23A9x1o2aQ95mn
prQIW9GiCyRy+D7KmH9qnXWY/AVjJ0SCmteAk+xx6iig5FGJz5UrJE0Eo9qiXZlebK/wKHR59H0G
/3Au0lZ2zyNL5N6FfXrQ1Adw6/OWXERAu/uxm6a7OpLkMMYcrppNxO5lrMOznkZWDN4cFG3nqXuA
UjhQJg8+mowHYteZBY0gCCNm09J5fgGKNoKl2MC0goo2hCWXjDYYJ/stJRM7NChGpxZ90QuOxdco
EjQPAKN2Nc9hFW1yc13HGViNi4h67FFhWOWvIU5A1zPxmOXYUngAOuHEgf56lgNEZmMvvrB00Dsr
4KaHFYu/bMhE8MiMeso9UGFsf+4EQH7wNh+HCWCZH9vuapjyNpHIgyOWiuNSmCzsNumIr5y1U7pF
jRt28B/VFXil7VjFhtIfMbLxoF5vJOh0M8LCE4BMUpvhE99riAlOmZ+pDbrKGOI9JLlb7wxIgVuf
BUGVLsl0EdbDrBWlIxwbvQ6u5RBeo+Gyw0MN76oH7q3XvMmvA6/dU58qyE1IAro5XiqC4B2epS2V
MdzQPVBrMYNYC29dcGvQf9soG4pgzshhXbFPJaNfV77M1BOcqIA1DOlQdRkV74g0HN9RW+wZ8UPr
xYO924lhDDo3IlpfaIB7y6SJem/ZEOBa85LSYmX4o+PSv4p6/OpzClBXsnqrgMCcwTSYaeHpsJtL
fBNrOc39fPKjur+fuQs/lonu1zBzx2DAa+1aOYHtNI8ajv7KPSQii0zZjQAMIeSBYxvmcd6fawxk
a+I6KIk9FJ6oV6feS5XFLkEY3PNEfRKRzC8oPsBGMNHuMImhAwvW0+JnsvJuNCkmwq+2W7qsgJyO
YZmC5NIewXJLs0cWm9kma8OR1iI7+UqGyP+ZpMAdA4nFnqu7ZYtp2F5A3YOZ8Y2hZfpRHN0QnLqU
DzgmyVsIJc4enM5wu7R+/dBYrdAdN1G90yEhBnaeXn83jdhWBJLcdY1OPmnifbQZY6+5BEwG+QA2
HZ7ZxT1QP4xlyVm1eXrBA/cm22kUoCMtkP8Rh1VVgi8bUPkC+GhFm5Yp2Iw0OnulOVBQ6OrT0hle
pvN0CD05gCwsLrbzK6wLyNM8DuEJSQaiwLRsC1bfxv3Jv1ejWt4Ex/rFZQGF7hNvO71xcVst8FFP
wy4dbPLsAnpQYQhoMw9XDK5rKRmvgrR/ofXwors1O/Bo8Q7oLY5L6N7JbG6vvTPkkfLsvuPqznKx
AcR7DqX3XgtxyrRXuKA7OD9/4k48cjtcVr72+CjCbp/l9SOdhvTVD9fuRt6EL0NGkEQ+JAeOXjWB
gNV5b3kPNHQiEdAh82QTOOHMMfG2A3FXDCRAAUAeTCy67i5N+k8YK+vjypcQAb7JALs/PqfRj8bZ
zKLnylOIKhu5G6O4R6AMn4XaAjpbjo6EA3wGoV+zKH27FbGOoJRn4VvetKakbK1LrOxuyJSyTwaP
NPIfpxhLU0jrgH2PLax5xoVfxyXLLZD7mp9dYgWwENsfjIyxNc6y/h07cczd3ThsNUx/KiAaWNi7
6M7D/Lkz3aKQdD/NE2IEg19cgfxTgDqeIvkGraMNCaokjIEeW1x1dxhbgQ0P+SJ2flKvdzNq4c6l
/REX1vzGJ7kWIzb31drCJwPsWH4IHKtfPZ2gwbU5Fo0mijBYtB5QmiKAhqhAQord+qPAJUXmUT2C
ui3tHgIdeHxDSIIPSWIXZ3t/xzO+bhzkAFOV3Na5JZKaDdBozwwvYCuvpZnX9rSE43LGRBlt1AIQ
VWCc7goCu7pvOdaNX61kgNMWTc27t8TyqatDhxWTP5UhfMRPQI6FV8WxhO3PiqRjPBZMXDxCfF0a
2APgqrYvHRmH8whWzUdCphGQIJqLvIx9M35pZdzR8YS9QT8xntySSuyHYcByyLGb3gkvgnvkCCYH
LedGhei8PIqITTnBEGa2Ge7btem6CS7mOgAIs1j/GVDd/DKBZbxi+O6TcDNGuTgvzidyQ40L6qOm
IdElWaOhh5bXF9AgYHf73GUzP2ZrGkF8ZkFPpi2Bl2Y7YQnl/CesGjUgB7Hu0IrWJ/iEkQRgJe2P
tdcoRMsgFO/S1RjJmn4Jmk3bRtlrzFJMRNhhSjwxgsnXbk2geIWlwX7WWjz6zvdjcNQCTAZrDiuQ
HDt44NyEFSGF5RbmGw99GfMWsFv7ziYbgL3wercROAddHgxVYjLI/1R67boMeFbMKL9DZG59amKN
UAriY22FCbhZTIQL1vN20DOlv4KhbR5gHGixEh5gEBNOeADLOUSIx5gm3SkVfoP1ktH3XKECYkc3
I3GuI1CmN0GJGxvvD3tIsAXw9hobzY9zLbB4ZlSTTZba5SriSb4kdU33C0gYBRwyzXZN4vrO82u1
r9kjC+R7KJq3GEk2lUTwHQwpvfm591e599CyfotWGTx08Mqp0HvN7yPY4jvTcnJWyK7o4M8ik1Kp
vHtYDWueIXlVjzMyx4IGIN8G6KACQNXGXlR4/tKFN2NGLMd6G7dokVbenoRokwe4V6dV2vQ6LWmY
5p8IbekOfIFgXkJ8g6UEihjRHvnl40ssvZiz1z5xyxb1IDzQIfJgB91Dkt+FK2Syzk8uOZIlQFnI
Z4ireowsavB/KFKnFTbA8dnDjuEo51ncLb3ODlgt0i1NxQ9Wq+cO6o6+UJgTgcbid+g25kD4JD6A
KYxRvzJWRkPWbwY//zW263rlAQvKKWt+hkqPJygoug3G9OWS9Q2/B8qcXbFq955YNk2PC7ZAF4ge
AZfWK+yrJ2zSEPzW5s8hSXVUTCnPP7q1x9ikGw9THtQtjy4QAKbWdRjKIOAYKNNsEXtmYe0YL1n8
E+cfDBFloteRCrqf1pABjyL5FnPo/n9zdx3LjStZ9lfmB9ABb7bwAEFPUWaDkFQleO/x9XPA7n5F
oQVi+i1nUxFVEcUEEpk3b957jBQGo9lA7X6SLeMFEL1HX4fSMJpxcU65cuGjfcTVpe/K4pD4u1Sq
XRWFdf5ItlPPExe60RCSYFIFZsIOFDWu8RSqoVEhjCmPs1Dpog5JKmaHJvSbXTfE2TbsfAa+QBJA
AfBho6wgTtCRgIG0EsRF9ZWQgf/cEBwMYDGDIVojHSFqWZw8jSiPPaNkh/pakbEOPABxQRzzQss6
wIliL8kVNEcFJ2Dieh92RKvnZZQrYs01n27BAlAeiK08wiDPaSH6YMVSjA4mXSLMSkJ9argx3TFD
GKhFXQcKmaQUZLwrnJ8MmaCxQSOT68aCksVCOjI+O6iBFDOnLI+GLZFDGbnLxeIqdFoBLIPi5vWB
d7teboBuIHPo5eTAQmlZI7C0EvOthLobWA5TfuJu0pEV1GYge0jEM0KwAQg73vBtPagNNIsBfZiu
ypN1n8uwvV0WVfqMAiQgNV6Izl2GnYJizp4S8sDAjTZ6GqExuB+4DkyAgUxeKdzuDC8bixe38sGz
CAj+F5uUU0IB1D0Qbb0i9hylpj4VP5V59tRVCcooTLoXh6qwyaSF1zU5oqrjFeyWZuseMsZNsRmq
jDDQwgeNKW6zA3oEeFeK6alGFQALsFB8dq9CSPZGFJG5ryINI3A8F5BkHREeS4pB+ZXr0mZfFYL0
7nu+YFJMUcMyGrUjBpew8MyUk6EhWmP8Fv2PzpRqClxWQSw7Bx6cvadkiB2lHEgB8wvA6UZFc2Ar
tRD4UEvWEwCeQLUmp6eOOxENnN20yDNrqBKCBQBtURmkE+5CUYAZsESqtUTpfkRJP8VWMuh/ZYD7
HBpc4EWVisFck7k8LDS4ZcgAVP6uE6Qh/jhcWnIAKIZqbYzDbCKU4zTXr2kAUfiseKsAewGI3xtR
J2Vp/xRVNQQSGV6j0Gje9inqg2qZZNwvLvCBAOCQ2u1Khgp3LfBiGnjEhcYUpVXEwoieCPIf9NZZ
FhjJyGPR5ydECpRaAsYDaxSGiW76DfAKMRAWMtYSOxFLaHrGBYB5Oi0MxSgZKIZDmgEYTGVwhfgl
Hlr2SeCrLjFdkaCPZeEWNti9/QCBDhI2X0yVJSZBBhJUHfIaQb1ChxauApC9oHyKSRToPfzy6Lo3
29pDVwyJ1GWI21ElgaANVsCzM1ErWDoKEBIDBh7qNDCWxl++49PrhOwDxNfAbFzfUzqomGdWENKI
mDV6gTqgOaXGAmChZbh9OqIIowy5KYFH/K+EKP7jOeZMrCCgvD4jO97g/J5RIt+vtYCpQuO/p9r+
P0WXMw/ZE5f3oJshy6f/8C8CBU3/Azp74ClQ/4SCAz/9LzYuxf1j4p5hkYOsw6AD8heynOb/ARSu
hMUPKDqy9gmo/i9kOU3+A6Z7kMSBGAKsayY8+r9pHYd/bqF/0p9/ZuPORO8IqGMiIIL6O5OraD1K
JMiepJzcofa9Ix4Sk0bRW+Y39dN/pxTx1xhzrSPWK8neB2zP4Y/Nzr/KnU683qH4//U6/3NHJp7t
sD8/PSHm73iMggSBNgJ2EQ7jCCfXaZ8zJ9PJD++LXfEHp8jvJJM/Q+Dr3A/RoXxYj3RFOqXfRoda
GACIgHGJFjZlqdUCEJZqIpU9WLWEOdBVZTVD4JpdBZ5HTDeAd4UFayRNL8hEh1M0iqeyA1cJauFG
AcoIjAjoB2RThqLkkZtDd15s81ivQ1HUOpau1JGGSkvTUSU6CCFpSKTfqVDTFDQ+h39TU1YFUJOo
eVKIGM8iFXM6XYveJ0XW2VcnRTAqyTkWKK0mUYkA5xXOn0SVBrQXhjAFYBWcgtLgUSNNAW3GBfCE
coBZS3AOmJgSADND/CAVI1hFtURhgRwkaV6fxAcyJj9rEahn4Aqb8EwHUKkXG0kEholhjRYdDLku
uvoXmTU4jVAVgglK6OH6TWeAvIvMpirL3KCzOtW4SIx2boXLQzZRMauIfod6Oo7qWgxUlCeobevz
QIyVA6sRXtBtYqnMnQgIAxnmloziDZWEIVB5q2EY9SlEDYDRbExCQBAOkB3cKa2IFNDSYrhiQ/tu
p9BuNwBk7HpKEqJ/kDE4pGHLw0C7tHhNqKDdgiQ+iZMnhbGyVr8fan8W0sSgvFurIdG0btkXlCNQ
DsFuA2FTjubUFYERJbxoNjx/7MDalsBrDFYO0u/EkT9Dzg4eyU05PyNixoEld4fqR0sr9RCFStnA
7ounCxpdg77VCJ+qtMdvuTTi7MQG/l5omgEbEi9oQhawkxmDBsZz5YVmLME/bzSxVO4mURgErxim
DV+i4pDIyMkarT8keB2isaVWDU8+DH1lGJ6lMoA6nkqBVhLY0MMd29PjV7xJ4P3JTv48w/SB754B
XJ8CAFJpdMQi0CSvunRCoo2VpPpFuEU7QUsTaQdyKXprYaRGgvAKJZtQ88sxs8sREgfAPXMA0VHP
/nTFAaYS4DbAGoXstSPyDSLKymx915r586Azyo5Q12BTphWs+IpKBewXXT6ZVYXEl4Nqw/1qaHNl
RqYf/GlGZqcID9wg79Pe6IStUZYXVOtcyMqhk/0idHLF6wxwx7gPZv5GsLtYCQjYQcnFk0Ac6sYs
k3MerZD4F5bfxFK8/zRVjQvBCE9ShzXQnWs6NWUcPv8ASEWTOuvx297Uhn5427nmN1TAQUOMo8Fh
ZNy7N/tWJ5xBASRxF21bi9OhpqckVqNmCooMmiejvKD3yg4QP0M6Fvo5kVNr0M6lIu5sdCfkZrN2
0k5CIT99iDmbXSSbtAkrPBolGiSJm76MckMCCHZXqdkXk8kjgADwbZcBMqfk4uPxjCxlEfxs1/dD
lraQw4Hdb6A0iVxUctWDkZ0wEOrYZU9o+I8bXgz3K8NNG+2nDzALAlVDJDVqOdiABqjLCiUDG6hI
iDOM7elrc7kUavhZvG49LvYhrDc6vOEazTW1UKBU0Ng13bP0lJqtLeq54mr+1tUAulZW3m2asp/e
bR6yOQbsO74eHWgrQTHpHVWaEMZ0IoQC9NrfdbhSC9zFB4kjQDUd4r8gy6CowNIrq1taWkKz6MYL
qLKCxjA6qeArdRNfoUAIPVVWFyGgIpLQ3hWsVgI85a2avCaLWE4jFqJfglH4QN6FXqzBmsbjOosM
6/e4ZEQZdiNaEm2i9FVCdV6UBvA2Ricf3kYR3pkkr+LSpPtlqzNtrRWVJTYWETpVdgL9hRZacFU2
xcgoTWYT+bUiT02ILcQcA+45hM20N15RfpFJ8UjjCeEsqEUBqbm0d4IPNNPhfgpo1xB8CkC2VK7l
ji+NaMQRvaHi7ADbP3uow41PuIA21LjnGvUoqiLqdYx/8Nja6qtODVJBh/2PV23rlDd7rpX77oR0
p+u3wEMquUtaYPLjQ7EDgL1nHmWiWmre+hYnedWBwFVzO+hwfvpUsy3yUX28VuiFsMvNtp0kBnHd
jAi7ohFsoFxJbuMNZULDO1DSA2XW2vgufpJO/8Q/19vuTDvVSsBfijPcbAdC+qVtEh8je8SBRvmq
k1OgNyHGEGv8NaM9pfK0MbGnmRqKLcm89fTx8Uvf5At+2CDcbFtSQo06cVKOTh83WzAHlBG6qBL6
zRAr7IxSbA+AjVgSCspse00BpIAKAjoiKEmLcJ65eFXxUkmnsd/A9P3NjwYZJUitFy5oUMhN6Ook
jBNCWK+NJCQGGqMgtRjaV3mJBQkkbM+2Rl7AI68ELQWMJNHz9Qx6Ooi5dlhEcgkEGoXStxDtRs+h
XNsrIS0RwejaIXkIaQNxd/a7WE7gBc4WGpByTkMjYaXlHGpBj6doKRwzsxgCtIXfgt5KORKQGpf+
DATmM/Gbx2GwjQicOivDLISquViYD7xFl48Yxrtm790JehhfvSOY/Jn8zC6EUenjtTnHvx+PdjMa
+OG7M7Nkxm+CkadyjEYbBD7edgTj8jMG397XRpSVqVDpDsSutXqYjY8qpNpHsz21CpsoASnTV8qK
4lcGYOJIJQ8uKVd6mkKGYyd2hwb0o3pt7hcyEGaWCiVA4RAM61JOZw+g22W0Xo286nkvXaOhpIab
xmfTHgIutTJ+EzcioFWHxoIteZfo2Uq9Zya7+lfiR8/SIICm+yqgMVd+a5CSyvZHOjW5MweORgNH
UnYfOH2xEYBoDKA4+PH4Cy0FhbmpI4mer9jWOLqaKgOwGWhgULbBKe1STHeypZLXOjKxQWWJt0WU
PwUODDjgyolkRcFx6eiazb3bJUFZxThaANhVkh5wLAiXroka3oqOPyzAubtqhLQPoOOCdoKyIN/6
0B/NEuwWrW5TVw5LqUUz3uX0jAJrowx72hZ8hrJjeMTibQGXj9gRNqgxYqU4RoFOuTzAw27Tyjkr
lUruAW8BmmyiVG0WQQuJBzy2pqoTDTQGIlcb159R24EM9vhrLWzeuTrMmBC8WHuYK+TJQ2uKyNX8
EUKt/efj35/JP/21BrlZ3aQX4yZlS8Tpwe52kg7Gi0YohFLiWKK0L+JXoPv2moH70oKfV1jBC6XY
rooHx/cMmHW/QREPRvFHXPldFFmhKS1xcluraHqw5SYL9yC0P37NpWmkv184Ar+j8hhwVqdIjRRN
K3RHM2JfQnb38e/fgulPq24W9qSuzWIvFQcn0Yo3UhNfPyurUy1K5q96YgubUEf5Wu410UzlA7oC
Cq1+UkptoJ3zEX0gWfz1+EFuseOnB5ltLr7N4QfuCoMTUVu2+xwyncpMUB+Ct+RaQYFc5w1ADwHn
E+XSIGyQBoJLuCVIo0T5i4QdsEx9Ja+tZ1boAdvNSqi7KWL+8Fhz7f/WKz2iZcPBAaUFzfy3SLzW
4F2OrTF+RRH0+L1ekUCb3hWdweX22KiBb9BwvQM5knCtqle5ykZjdgA4Gm0kbu2OMk3LT881nQ93
RYLCA02hCfHdRh3xgHhvdPiWqPQzj8vCyheZMp6fhpjtMKjrjGPS8lj0TqXVTneqtkDVoSW5CdXU
lLb8S3EIzVSD2rNMG8mVUxnZ06nDyvDTMD8NP8s+UbcmUxBssMHjZ8k3api3ZxEMnVkAPFBcMsaU
QCqkMj6Pbpnq55+xGbpX8LQBHmEtEXQPYMKDV/RL1JKXqw8RQs2D06ykqEv5wlxXj+NHP+lFDsAV
lwQsb1tPXsO7cdiA0du2T8CZAa7PlILit3rd2p7Bl2hYA7pnkMGOAZ3Qh06P3qfXNDM56NXxKgE2
PKAsVtxuQeTpEmiF1Ycq3fklqJ+Qh3g8r0s7fu7+kwopeEnTg5c6lCu0UEHoUjkZGAR5VBHDVKDL
FEJ2VWhhKp4FiKnFq0ZkBQpoqDaupDIgeitFy5nE7l9RnJ2lki1VcUNMpci2A39T8r0hiK8JSPXC
MSDNoSOVhtmVmSSnHUDLAIYPwBxXgRzWNKgJ4G/3te6Fb2OD0wWoAA4MNMAYgDfBRbZVR+bYEQIc
wYhyJVzO7Mn+PO8sHkeEMKEzp22H3EPBTZNCdcZTx49iB6BEJpOMikp2uiOFJwCDCkml1qQVl3oR
c3HqmnChzdIg6QKJ6ClXm3fKHF4zGoOF2srSWEhw2FkMdkugVaUIQwzow+6CK6MXp1yt7NQYTKAL
rFFP3uMDtQHd+0ps+UNmBE+90l4l25X9HVI9tdO9LW7qVnYW19brQhy4GdDcRTofuGei5/FQWW/y
YGoV9uRnIeloVcDEHbk1blfaQHzRB1LnIgUuHoGnNrLIGSyllduw1aX2i6QPwFPxLKAGR7GXi8TO
c9BrkR8iSYdtvemBwZjI4+vjmZz5KPy1Tm5i+ncPzSQojQN+SDmNwulgrRiUjrqB1jx52jNOUaM3
WJ3U4d+3WbvALNWTptbg/YkgAOjolS2GDC02lnsn28RGr7cWo1bbAKhIHTaZsI6xPWs4wFypV5KP
xy87Zf0/BGpmFqghZhLDZhQD8zbnoBCn9lpojlthJeteWvg3o8q7uaRJMiOz6boJ6QoCcDNFOuVX
6LfAf2QbrNQ6ljK8W5i/G6ROJYhTxxhEOhMQ68ZdfQdXKEUCl+YFBl2Wd4j2a2fHrYDyw4xNbdf7
T5XHkDgMS492SGnXRCgLKK6oFrhhgmBIyCmYLck2z8CC0Gks2r1Ubons0PFygbTiSndnD96aIFt4
cnqFFBd97CkFGQeAQkKhdwShVpEOrxU2fAWa3KvAxYDOz2FEIQ/WHJXZTwRvGfwGMvzdwHVFwLrs
IOKhJs3Bq9E723unrNBEBsIEK3Hz9mY/vfFscYoUS/AJyEtOq0ZaYks6rWVGrMOuQhWNUYW7puyf
BqvesGrh1Iq/rQ1ywx0G4y3W8qfH6/RWn/jpIWYLlW9p8EcTTDtXqDngMS8DYQF/ORjNF50rDKWh
7qb1cAc5gyAsvb6jtCLuyyccNaGS0HJ7BdRzl0OPBdepADuMFZRKhHjN5fHzLV1wJ3G4+2URoCEP
Q25MEsrcIPgngtqVV8gmbHvA2jTaAjuw3uBWyAN7vRLyFz/MlPzdrftkbHx4wWDMvjF8fYBwVKK1
lR4KKjcl/wDiF4TMn0fxKTIwLtc/oxyeK91vr1Fos7MyUEKqY8bvCfAyd+lamXgpS7k1x+6ea2oZ
ChGJ5wLbx8pk37hSOsowGjyaFB8b09fRE5N/U2h5VGquiTL8/bRafeq13IDHu+XL58dfZeZ/8lco
p2dHfpLHBbi8eJIsURsTyEheGW06UYGflwD5sjL0fWUwLq7Vc7SDb4+BWyCQ2Qn2197TmMFMRj18
oTZerfXnQePPyTH5cnc8ccjDZwYuSmsnJbVQG7rVce/mzIt7YCmnQOm7H7kIvjAMW9ErgkNmrSDF
ZHw1tmvi7BsAYQHL7W+J0ZD+ZgC9HUt3g5NMDiLqdOJlcqclu8jOFIs7arQaa2dh7UoyzfkPO/h2
3N4NMsZRGbHTai2xGFqn0RpjNHMtMkh0wlxV2pa74MC+QJ5968OzRFRWsVYLqdFtzu9GThgwuIAF
o1ALZ9RRhUiCDgidwthYD/tITW1fWzMrXGoAz60ZWYAcwnTK9IJdbbE2p8YXeLDYCcobhJJcAHc2
WBkH+SGyvEuuEBtJFVY+48JZfqu23L0m3ZGQggF1zhGPlHrpZXYPtY31Fbpwa71Fvvuf90q+LUEV
dBg9Mkntt2CAsWUQ1trULeXnc2+ejiabuJoWSK2DFYOTpTJ4VbwESi6TKqX4uOYQ+i9/LXoulGeo
2fXFc8HjKGF75cC7zODtywmCf+gWnlj8MaqUvocO1t5ToJ2jJmqlXT0VjO6VwRfyYmoWl0IIdI9S
ibEh76wlCnJyba30fkvdftpns6pQPVShyE/fqdahNckaow6pepWUC620Ei05gR6teDoI7QpnQvtS
BlwJJ/mBl8t3Ws10F6EPkl0b9KVxaVfXHJBnnpN/heJbhni3fFgmGOvwn1kEqaV67zTXVm5tSka3
zwpMkKE01migJKJVV/A+5f4rc9x9oydOr9WGifqLBeKdQesDFnVn+panr4WmpeBLTjvq7tnyIgAj
fjq8qf3odBpvsEq+LxTQtWXaqlTgMi3hWBzybbh9fDAtVUDn/gUR0UNFahox9yDqKOxDwh7lA+Ma
fgU4kgoRcQrpJUgqSqSJLBBLKzFi8VVnyZzQetBr6UXKGT+Jl/GCxhau4+UvZAvvIP+x+zyBdKY8
WMy5s9iP4nnlfReON2jdfpthWEfndTm9b6kmp+FrVHOEfn9adQCPqw12WIhKlKeWaxO8EPPJ6d/v
PmmY1Ci9AELsjOg6/XaZc1McQd3AAjtyjYq0A3VfuS5V1lely8pLLo3Jfh+ThjJOCB9zXMGP0h55
alLp/q8WZAlYfaLaITNvJVL9SDgN/DYIVqqJS4POwlgHUtskHgNUVf9GcVcpAIM/HFZy/6V2ITkL
VDURRkLZYho5SoZ0Pb31Trkebdkz+VJig1wfz9zS6piFrL4HX5qPeeQfQyygJUVEYHeQL3kNCT9J
hEBZDqfZvA9Xhltq15DzWokA3QEyxHigRIB1uwNd+lpswz1UkoAMupRm5Yx2YAG5/1WZtJnbtI7e
gVo/+bjZPH7lhQgAT+/viwXUiRGMPyyW7otT3S2u/cxLeICe/Wj00DX7Yuz8VO78I3/6mwPOLq5S
D8En6PfghrKTPiX3Ag06DMQzcifJ3G/6mT4HjeqHCv/Lc3OVen087EJCBC+n7+/pp0IMkiVW0L49
Z6d6muPqKd53amKNX5LtnVOjxcLaZFo0yjzKVcUeIgPm49F/3hyARH8fvHYhOePGkA8TSGiotye/
uDbVf+mm8O8jjbvBZO5iTNFJRd1nWEa8Qds1TATBU5enCuyI6qv//v5OmqM2atNxla/E71s57z9P
95vU+H1cA/ndG9oeb4S5dPzQYYETdeUEBT8Ith2St4KVkVnCwpB8dp8FuxaVNL8GFnfqOrNNZSBu
RnQVYZeiBNv+i7lC6zC3xQ9oKXTP4NXTG/+YrCzxpcmfRaYsHD0QMvGoAKBo0SVYOUt+TnPhZfL9
mxJNA0pqhZ/luRc312Phra9P3ivpwr9NoQbj8cpZ6Glx0iwmgVWXQFV7inyfwYneURaj05wcWqC9
uVp6YWiZv3Bbcc/K3hOvxjKOFBTpdgCWIl/ZZjqBRle4Ys2zkBrDt+X7O48QrmCLCitt0ACdxfry
FVKJdchXyrz6m1Gqva8FerGyaxbAQ9zcF5wYgkqEaCu2jRxoAa5no+7roKvqvHrIZUYBkV6WVGgh
q5iKrbeythfaMjD++v6W8VCxhDDgyzb2VEGjZZo0g0CBlRMUSTfSqd00BrWhX+kLJFcOhMoey89q
479BXsKicSfmdY7TyZfaTrblvtfcDeutnINTsPph182Nn9iq5WvY1mAx1C8xNGxqwH5owO1CkkSL
wl8ZhV8aZhauGtAOvZCkKCfmAZHzYckzQn4WerBaJHy6PPycQ3FL9hYH5HoNbb0QSGaxRrUgey3b
c01DpRYQS6gm8FFjkgEWKwDEdfQhJLnstxAYikFmrHfw36nDpxzlEAhIHAmAmRgoyo7+BwtjUFCl
U9Q13T5t1GLgdAhsmKGoT+IjkdalUM4k6fcY3TDo4HCMGXpXSZB5gHgBPeyHtzK8lND45slr2lGG
H/Hy2LS5DGkOKCsYYfwcFfsITCdIG+guX6qTey/RcoHyeNvebm8/fakpGN3F5ByCgFTTVUjlP1mQ
9nOV+IAKdXmubboxkk/SVUbI862EoqV9Kc4yvqSJ4bQHmUqnJD56qHIQvQa8ASRiSwi5aH164Huz
2sa8TKDhU1gN6GcoTMZoeIe0/viNp7Xx0wvPoixZlwKXuXiEZtIUgpNIqAs0qIVFujLAQj8EUmvf
p7TvsiSuBkxpqbfqoEUmTAa2tdl+EBprfYanqWAXG/SGuAC/8vilFsqpnDiLvmzS+WUKKwKAtaFC
ves31CY8ezbEEWxerw1wRYZNuhbqpx/9aQpn0TX2Y1gvCGBfdPRw4QbXYrz+MoyB3g2cKoVTZT3c
FT6cekUoRgyM1sNmk2J+DeIoMzVj5l2jBACP1eUbC3BowKOHBvrK46m4VZB/eLo5RSpJ2YJtBga1
AiQXW+ZVMJlzuw9R21WZ5I3PHAFFX8h+Oxmg9ZzWnAHJpaDuoIxPk3k7IFUQq1hZ8NO6/ulZZhG6
SOswalx8FnF4L8VLA03fx2+5cKgLwvc1FohZFvZujox8UFzKLlGRptJry1mV9MQFmZaU2uOBpif9
6Q1mITaBjVdZ93iDChhpH8q0kNzQQmED7SMj9rdV//V4nKVAJMwCEeRZ+NDNsKjQlNpn74XdPXlH
QYvfxZfx2r5FK1/kVsr+6YVmIQgI7KpIOMwca1S70oktX4lVUR0VCcc0D0AArhStDJ2VTf4Um0A4
Pq+d10ubVJiFnhat3QSaeAgMBwbyDwAZo7DjvQmn1IRI0CfzLkKoiV3Hvy99u1kgosqgD7npVTuF
2OOKqI1qb/p6jDINRH6MQH2FDIPSa2uNxaXxZkEI4uJD5w4Yj0EfQ5Iv0Lpz1thKC51RTpgFHVYk
Gg4qXCjToSQ97KBJIIdmD8rHWlV/2jo/LIw538WHxiioXFiAcfzGdL+4Y2F1pOq3K3WHpSRxTnUJ
2KzuvClEt3pm92a5T2yos6uhDqTtpt3UWqZ2eyjva74NKc5uE67Zwd3wsj+92SxYcG3V1SGDiIiv
8gJxfXiL0/LoGhEHOTBzhBgeBQFSOYbTHzjxpzTWKkjwvHpwWGi0YQNJlwIyCsBFDJPLgSKowZ45
rGz7heN4TncRurDI3Q6zXgDsrfMK8qVf0PclTqB9baQjrbbb1khUONSsDLj0mWdxBprOpVhQJC6E
19GJ3iDGGQAvIGxHwz2j3ylZ6Bbxu9oIXpO1hGBaoj/N/yzkDEjUI2oastDcY2ROXxti5DYID38z
qPGzyFJEEGxyaYwQW6jYdcfaSmzmGa1UNXLArDVzc1BLhbPj9xSXa9IQLqu14KWXmwUZIYASWzHl
UxwDPcVLZkyCQZBP2fSh7W/8lRvdwkH6H3joaHAJqcDtMuppZYAyUdyZjxfEUoVgzuQPR4KuwwC3
KHh4hK9QgY9ODKWUe5d5TQYD4uNhpjYt5JEVDsaT5dljTxJ1RIovPLXdhTah+BHvmj3oiQ2jhEeq
NkZW876q35CFh7NJ4OroIdshah0mN8mmnx8/91JAnGOoWc/1hmGKtjBJQBXFM0KdtoBYNMTT3xxh
ivN3d4MkZPK8kNKpGvTpJirL5BD0KSAHpbbQDKwaYGyu65zehY05BznHRRdHYtbhO4AAqrUvwh53
oFNtpXpkjUf/6p7rHeBw+Xu2si8Xjqs55WfgoNUMXdKpSFDYVCrD1wZYot+rBcSFNHlO7IH46khB
2mji6mNJPftoFeVbUkVQk3+tfKGlOZtFltAN2JQlENknYzNs9VCr2kSOeSPFhTNHiU1y6DPUOOnO
xumsswfYKgA4Y5Yr23Jp/FncgRo8SxYQjYXNstx9xefWdiHNtdaTWDgbuFlooTxygEIpQTrjvt+7
763VQdDuwD91J8/uoOFvQK8V5NdwVPiPxxO6kFZzswzGhaY4KcIlxGkbqLrALAcdt8yCgBA0j/5e
lY+b5TEhVAV8IseU4b77EW98Vn786AuTNQdviwNXQksRv+tCAq9uK7kldn4BLzH18e8vFeDZWTTI
SSmX8l6EeAMsqXbpRTx6KHs40rFVXIeyCSPVkj1xcdcoUQshn53W3F30qeCJEwyRRDpQsler/lgw
hQpFNrhlBT40B9QRAC8KZMlddvG5S9ocH7/nwpJmp/m9G5aiR/gQTPOItv0TNsy2WL04L3SHuDmO
mhA5OuldTKG3G67hIbsy6OtBpnd8j/Zr99+lGssc8xyX0PUGOBjIGIvVQAzfCC+9Fdl0Dvsc1F1h
v+Zvij3OT9GDqc7K6luIpXNsM1Q8xoYkMWu1hYZF9gTTOLP5ENZ+fumjzCLB4EJQleyQ3wgSalMk
p4BxwH40wsrTL10+53jjCtKOPR8NUydyKGWoLbYdpC5loE2gxnZyoS6uN5Ta1CsxYAGBCcP074sM
OrYFTCNw9AjElvrgth2Y66HsWf7RTUCnQ/nQAQRzZbQps/0h/ZyDioc6FVrI96O1i+sfuITm39oo
c9ivSPZVSREuojNfyfVwJWCpxV05DmZgK2jYGx/xpyefhYAsaUupiwQcL3YODBwHlk5g15f0IGyA
Mrbhv63meyhtTlbWCgm8Pq8Hqg+QCDC5V3FTaRAXs9YwKAtdUHguf/9oaM+InRRO5XZgQVKdtGkj
QkXPveSbxkEvQxk0X4eNx443O7MxCRX5n8oCmMWt9AYXQvwcHBy4HCwLOtwgywGeGwqoyV0LwWfs
icdfdGETz3HBsIKqgoLIUIKRGYfYQUBFJg7u6fGP37A6P33MWa7QZG2NAwS/PsZvgePXm941hLe2
uLq0CnuOGLiOxpfX+lFLxZY5o3YgeDhTEj2uRGAqjJp4DEO4PVDW6Cto3gVILyNRJcECUeKrv9bi
XAokt5V8d3oQNU9G1dRuLLqPd6bUO1pveb2wQthlQFnAbMpn9w3X+8dzesO7/zSnszjC0zVsVVMM
F4rWKFkc/UWnSpBqbKRlnEJC7zbGXayDji10jeWCtenRJCMr92UUP0u4kAHFlKhR6QQAf3MRZDsp
O+t8iM3KbigoEa0WYOE1BVY24YBgFNavLPOeoMQMPm6Rvzx+jQXiGXTdvu+smhBcJhPwrUJnBAyr
l+TsJOiQIVLLTaf3cn5BUxQFOv7Qf3mv/XuwryC8c60Oj8dfqtjPMeq9B8tfD7JQTq+T1+ba7Dyb
2aFVqXJa5oQ2CsefPLC26YlU47+Z3NKz2MZXksQLUzlowvpym8wW9OiYbwK0KGuFeCU39bE23JUq
7hKq4BbT7tYlDUc4MW9xBlD6tdVxJdnWl8IIT8GW++gd18oc38ws4OjR+zE8Jdz9H6C602L8YZHO
od5S1TEjGyAhAazUpKDk3FgjHJRjecwUf9ASCAsVw9+7kNxW2N17UpDFlagYSaPPwPtJa89u/NpL
V/r58UpZyENu03v383nRuAJcwqckG9Y+cGmBqscJ5KdhrXG6dMj8JwLbg0JayeFDqezTaNFPZCQn
hntgnqckG4UwIEgHoDsBvsa+sMPpYxlvKW5AzUpQWci758hqmPEVLTy9WOjbh60M9ddtVrUrJ/pS
sWWOnE5cLmQ5Dq8HGzbI11vphaR1XO1Yi5HUWtJb8cktDnxx7VJ1BAQ414qTOEAg/zmD5Sc8ydME
Hh9WL9iNC2fPDgrYLXRj7RZlG1wKOafl5IC1eqODOSZh0ughCskmL2E1DVetdmWVLRyUtzhytwwy
Pg1wjUO6OO5r74mpT5O+baDDopsIV77C0l1hDsLmc6JjKMhMOuTVvzBmjVpej9u9HG+R3iiPl/PS
XeH27/cv8r+cnceS48iybb8IZtBiCkmZZGoxgWVlZUFrja9/K9ve4ByeYtPsTsu6kyQQ4eHusX2v
Th+MbuipFQbjflDULyl+lrmu1zaFhd3sH9XK8NOHANxI7x1IaWx1IXVBema+VKtOtXUrO/iny/OX
IPFP1fkf32QoTQ2TVTJ8MdtrC6NtIr7dT83w0CwnHVNaIYb89KqeZOwdkhQTsqBdVr+60+tAQcAQ
Y4O1dm6Z/xjV9OxM5ifETXoq1O86zX2s+lKI0LB5sRK0YGdXIjz6wyq8DhaQhSCRkDr2rsXPyp0I
wqH8LTLUIEEMUvNjatD+mxJbUXdlcmyb2R0iF7cOT2bqwewPovrx7+/jSvvhn1zmPx5C3q2WVtfc
HItO+6jvvsdduQM9F/z7X7+ysS/14osK/EgKW+Kw9iX272F0Y1NfSUv/yYX+41vjJBg1RcSrW4sT
9wmw1wCU2dFNi6or58el+HvVwb2VKlXzlG610C2ex52ykzwKD1zeb6UAP1no39bfRednmMEYGSO9
ztHHfMLO7HorbYpt6oc+TUfrnN/YcleKsUtZtw6qTWphDBxWBb18/g5ezIZc8e9v+Nrl5qUw26qi
TmQVsYCoYk8SrpG41JFGFZt2iyppzy2Ax4pvN+ULuuVd/9IG2dNN1dWVsHgp0pbNto/VKqaDC7PG
IYtTX+BdHBIGqn/uVywnCVYv9pAVW+/GjZroWltKvMijqgyfeVNjVefb0Q+DLoA++pTsC890tcD0
8UQxv5aD8X9cJ5fC7GURaQ6VbNFpN5/MXXZEUqSehQd4vA5cjvNyo1y6slkv9dhxW41pYbLo1RwH
bSRTqfb074vkWtAXfz7yP/br3He9YkYEfWkYjpnS0RCO0b+EJ0PBTUybPaUznCp8nkXda1ZuwkPF
1QRGJouOSrs/1KoC5/DPjW9zZeOJP//+H98mxHMVk2zKwt6dvO5hOBbHbzBFjGCYm/EY30i3ry1N
+b8/JYubuupkXlsrZQdRBtgzV97YQBoEEgzselt2841NeK3QFS9CyaTiv43K4Gd8St0xv7dD92Mf
IAkzLaLd+JBrKhfxJ1j+x2MD1iNZxo/CrtzKXhf8fEjkZUeYby6Kw4Ax2HbPFGUQPeZB+mychW1s
2QslhXXjG1y5f1IvBdkogNBr/PxMpCeMyIBgRjfB8LBzKyZb/JT/Dcnwpv77Jy5mOooteN1DBhqm
4OjewDHrfIkJyH43xDdOxSu9OPVScN2uOOYaM09S2HR2+M8rY45kx2QNJhCLm51u6aau/Z6L/tEq
rLmlyARnOKHIT2oGbJNtcm7vb6mN/l6dqJf6ai0MgagYfIC+62yy4/v5eEsYfu1PX8SMfoTsk1b8
acV4VtSXMfSVDDuGUx3faLv/fYOq1kUYaBRjMISZD1ikYHgIMbew6FI0jGY7enjj7L1S56uXUuh5
LVOB+oqHX3gY6w3VZ5w7Jq3enYIB/3InUWB0+L5EgHwZO27+yJaLG3KCr/ytS8crvQ71UicNuVZZ
J4nvAEwKfxdAREZ+QPZo4HeX2ZP4YrqV8AKs3U3nYOjfzGWj4/BQHE1/RDVA7VMfhQMuQL9vBOCf
EPi3bXYRSZYwAbYx8YXWx9EV9tWd7CX3gRRoms08xY0GxLVHfymRbmNdSMSJkqlfXrVq2y57EUhP
j5/gqn805mKrwyaJK+o7N+UaNpZ3lblZhL0xP4mf5WQn2S2t5BXzCPVSNi2UhhHJFj0CbZLPQ9T6
yXsCFtEy9M2o+YkyHVPlmCggXGydpCJ9wWatkLZiTylxLESsBfZhGd9Yk1c21qVSeqir2Aobvoyw
lM7QM+4kY3NuMFCNFWd8Q3v09wwdaOh/R1KqVagfMSGuNjbryq2d9tDE9HpuHAV/z2lV8+ff/+Ms
GtYMu++a31AOTCNJoNNxx421WxeBPyHgLwv0UjQMDAk64s9BwwxmUB9We9wrd6PDwKWHWof2x79v
hCvh2byIQIJFN7Uw+ZjRHz5xlrZ/xhPEw617uSu5uXopC6afOqqgRrnMwBnpHD0uTn7KdrprvBWf
46v8ZuDAgM9OdJScHDwlVCIXnMbNO65ra+AiK0mkOi+H8efnoW7J5i227FZcuHV645bpSgC/pB/k
4PaAwv78PIaDmzvSAcfkBv3GNrmStKqXqt5ujaBBCqT5ZkZwsKeX0jcfMUX3zMke3HUHdPBpoYWp
3eebf18PV0Y/VeMi/xjWeK2qn3pZnlyTwLCRNpVg5zhgpvbMVZO8aVNXhwMXZGcQuO3dcuOTr0gF
Gbv87w0F1FVMKplPnr+Yt8tbF4SNzqW3FwXqKfcFJ33BN4Rfah2zp4zZfFIv71aacmWSRzUuooWV
RNaSMVnOrVv0AUdwt/qqExIgH6NN6C7vWbAchyMaWZfhnfJBuF9bGxfsY7rX/WozwG2y4+8b7+Bn
df5l71+qgqPYUmNZIXJNTumW/rhf7zsfLl3Q7W5Z+lx9zxe5TSupgCk1JIjFnfVWgolKnPHAVnwJ
3cbBLvkQ+pqn+iGySURcN7bLlZh5qQWWy7UTU7BMBzOR/wg92kNzwWoYmO2/P7kr2924KHgWOv5x
pfPgrFPMMGZ3uKXYvJbAGBeBJJsw5ExVCrbyIH/SBGdnvPZfik+/rD6M5+aYPLNEvSSoztVBbjd5
4uQ77V0+LDce3ZUCC/jUf28Po8El+B9dc4t5zyduwWArmD4AwgxVxpm/TcB4txryV/oL6qUseOnW
Jm41bk5GtMCQM52a4YHf4hniNERn+lxfOGV3r9Nu2uk3+7I/S+8vy/5SKzwbghguP0uyfyteGsY4
SEe/dBdo8rb3xH3m3xyr/Xlmf/uki1Az1oq0NjPCjeFBwK/BNgJg9H55bAhzN2rvaz/mIp4M5jJK
a9JzpWwWw8aUoSB2WdPeOLav1aH6RfZhNjoWIhLrMfrEAUzwRgdbo8h5lm6JT66FY/0iQEB7WeJh
aMQDsOwHbpHTp+mP+oIiCUxBkjB6zSyhdF52cGddMNWLWx5vMnOuZOeXyt5MTf+/rGulCNi1/mqc
isDySowIMt9IvdZtbmyrKxFDv4gYnTSn+aoO6K1ohq9iZy/6nTlIgDRvGTpfybAuRbxGarTRIv8o
AEIf0+5WcJcYo9ECRZJQOi0+QemNavLqorgIEQswobU3CH/G9Dgnbth+wupzDAzwh+hdeBPmt+SW
yeSVxOd/dLihpeVqhA63TFyFSdN62xe/B8ufDX/ucvf/FM4vLYbVQjI1MYRJHsJc+9TTunDyOcWW
pJ3iwa4La7T//YOuxbtLGe4Yy2Ek1cN6iJ10QlacpRBO3vLQHZBEFi4ezK6Cs1PV2FW5VVd3HN/L
NnaVW7vt2nF8Kcs1TLPLjXRcD2O4m6o9JEW7xPKq9EQGBXFfhUi94iW/S+ZtEW6XL8L+EH0X+aEu
xBvL5x/d11+i4qV0N+yNwsKXH9/Q9ok5QVuqU3da30XDi5VDOntriGGeud4N9V3WfyxNSNKgOlL1
VgCBbSpnzJvnaS4dVWRyE6J0vRgPab5RsMi15shrh8YrlMYpwg2dDlw0c0qyQMf1VSr2cl17Rfo5
cRNVylg2ikDXnzrj9zL4/8dXfBHPElFJmjnjCQv7cCf/KZ9QV+wMZ/Hzu3Yj3VdPZWY/ps83Pu3K
rr/0k06sqZTKEfbH4EQbEQenyePe149+fHwwG4w/6fXitYy9sH1js1wxVFMvhcOVFJoSACr8apn+
lp+6jk5SWZ7kCIOn/LnTGTWJzqqGx8/6VKZaAF3Y1svMy5PyoBvrqWmesCUBVMAWwBlW171IQa0Q
A7GeHfzfhsWt1coepRIiwmwbsacOd0uv39iD/4SOvy2/ixTLNLJ+NZQJBlDYYzfBdcqq+qu2yVKD
TsSTOWIC37EvadEM8hLI8e9MuKur9jcuzXaUf63Z51BJwRJ9m/lrKdHQ2k6qYLfqpk9fhfQ0YNOM
ea/1GGZBRlc/wclCS6d9wS7XMVnuEICFudtIrzoXOaJWntQqqGvBFkRgqd+4nDjweV05FuyifJvb
/DgKQW55HaCMhT+HI46llEfDMh2j9XRGeKfqxhXpFYUVL+m/kz8hMZqs13ClFekFSK7wIG1Kl4bt
S7ON0d0JNy41r0T1Szl1Cmp9aDR1OZgI6lUcge0IDEZUMZq9PFnj+79vjisCLvVSVJ2woPJJw6B4
dKcj3BTLz/60ARpUbSMHnL2dzf3gKpnOEKQH422UPIhWmmHLTjXVtnzIaF76D8IP+qjbjLEzdDQz
8dEY73ocQ8wbC/LaoXCpxR4kScWknw1FQM7KX3hi79XT6ok/VkTZm+H0PYPwzMo4UureKjSujK2p
l0psLdR7MZpTkZZwjd6/u1dXLhcYWdRPyWttulF9WqWnqf4aOl+8b0JnMe3ZfFOl2e766lVmxJIJ
tq8hXF2FWysx8cfpuCxOnLsFTT/tmMb6jYr9WklyqexOZeahBYUUUergna++lfJMMErDZkHyuujd
YmofwXf7Lja3WiLXVuhFFAcDXc+ZyEdiDfaQ+9FW33TnW+XptSrvUtCdLmWXlT9jCiMDFgHVt3yn
1Tzh7fhLfaJNjhs5nor7Za89Wffln/GhzZ31LOEBHVT7W7dc17rG6kVOuuiKVeXdz2a/13fpO6yh
ID1KW8nNduM+PxVHOh8CtpjFb5Wv8u97UpP/WWF/ib//Iwc3VWQdIH8PcZE+qaJ1Ly5vtZD9Ksfh
HtZvb6AKiSVbylAVrXgUSMObIj0kWrRrk85tu/JYNZErEwXL+yU8m4lftfdj9ZhqoALLzGm4dgCd
CHTecqN5PodYj4Kx/x2Hw66PlrtWKzZmxe18WkP/SUGPyABnso4EqKXYtEKnaMBQJu1+DXu6MJMX
5ZE34XmZx54SMuor9g+CZC12a+nYj1S+JUtuM6suRu62KW/L4pAPzXGyHhuGPRVxi6bN60szZnTv
JIVeP5uOIH9y5Ll9OPmDWX0OyVbURkfi52rme5qqSHIw/xftcPhVVOA48vx9sWqnNP5EnbUx587J
VrlxOW6y3q/nV7HwhZ6eemW2qZNH2CJkY2LLyzlW88JWpPouKqDomsuEzimZan/tM68f5h3Jktlu
wWXtVE3/CKN8D7fzdUxz18rKZ/i7Qa2q77GVO3NX/Irn6dTP8VaygqHGCbQvxU3fWzYDD3KXHuqk
xUhJZRcuclrioKQm5WB3Fex3BYpzuWKsj8WV/J5lQSHv0uh31Q2uigOQaKp2nJpE39I2RkZ11ZGJ
lKEW+/tm0j86U7mzWisNWmPQC88o9PRrLOTm11A1BbYsDVb9pTXzBHHTAuokzKUbAZDcChFohaLp
DJunuNhja/BfjrLuLepoawrBi0F/r7Tg2wjtW6y30ZtWla9p8dHn/XjQMi2QZs2txszc5OryIXVL
vqkUrXuLYzzCLbX8s1ZNsE4dxsle2j+G8Wkanlv9FMedAycbd/AFJ4pm3GDqTkZvlPE5bp0stDwl
CjLJScPdUhZ49RcgFk1r4IZm28YAW++zZmHU7Heo2nJyVhgnjvdptC3STV/v5vbUkQrHWegoQ+2G
2D3NNp558WSLvYtbK0s3Jg7rbiEEMybvfXJQh4O4OIN6D1onVzcUohjAmcLDOB/iDkkLuOXWoYFt
eJB8FSfMXsT1COygmFBJtqLbSnYoLPtcbI4hpiEF9yhYoZ3NNX6wADYuDKRU9d2UPdasW+NtEUGM
NfAtHzVzOFTtd9F8z+w5tYXuIH/WM4tEGR+6Pg7MTH3luo4JMYOSRJjdRE2R+4kx/tWDQ5XuxOxx
qX4q1fMaPlWTXG2NUjxhNnLKW+nYyq3XQPnaLn30OkimH+n0E9eHTLorGGybp481q/b8jGXiblLA
uKd7CZvVGa1+v4gR+mtrNymhte1L+VFZ1AeYtsqTGU7dpgCFK8SuoMz5XktpSrB566KEnFNiZMXS
ULnAavF6Su26Eh01f1Wa2J2X9An37WnhncegaRvDr5q7cV0bxwT3biheMRbenEG8aP1iXl/HhgF1
UG+jJZCL2nN0N7zni85DLU7jBENXwE8qHmmVJ8jLYXQIERdZvSewVLQ88SnPGBqFaDI9zVLqt8bq
VpriVEbHSxKbrdS4peyJP7NeuL5Uh1IoI4y5j4LhjnRVREy1PfA97s/fUaFCzodSwyRatoI00Sy/
Ebtqo8Qo2i29fm9q9VzLS3goosdpOg3Nd5+2kMu5fgyy5snkresJ3aLeZe6A3VHolWMMotMpe13Y
JGYZuuVwt+JNbibNQYjzbUGzPxKzwmkT6ykELuyOnIaKoD/KfYeFtpDteMBT0ORHOk9W5A293R4M
IttJpHVtnMcee2cml+L8XoRfn3+gzDetR9AX4vhLt0LNFpBrfORWIC4bEBBMG6e60+eO9Iv/s1m3
ae/UkCFMG0S8hJSRCwHFHmFS6cndBEimOoirHRUPlXRO8LwqvZ4CJmp8U9r34b2w/okLRvTKL6nA
vgN4g4ELezZEz2Mbb4Q03+px/gyyHaf1rJKDrtjFXHQ0XRGYY2z4ClN4mgUBeNaDjvNqUGTgA5nT
De3sZNjQYsupcaRpRMEfK8d9pDwRyZMFrs2CZdGHxlVCpO0t6iu1nLCgMGpH0zaxuPZOWdV8QtT3
x6Y0kl/SY5v4s+aFObN+uiP/XM+itywCxTAChsEwuJ0NR9ITm8XjRZ3qCBUKlIQ5pOg8abK7Gr0t
mKAUjWMHKcaMCKLrtviTr3i7MPbxUMNuyzD33vZ65vQVjLq0nN7VbjjNPW7pGJLT+li8Mj+Akstk
7Mog2Y3eIO1qxRNir1G4M8bVpudzTcuJp6RnxIKn9plkdx1O3Rll0cQM5rFct0pGLal+KyJOA6q7
VHep+Fysgl3RCeh3hu5JHVcs7TPWUYHWHSLVjWLmApvhXqvu6tHrsOxSaQQARi3gE/WP6/2IwCft
HxjFLMMWcl7p4dJtGt6QQHtQn5eFeFTOvs7oeScPTr/MAKvdQfww098GJLueMsZPvgeTIMEkbUWc
QvCCaBaDeGlbWYojy74keVb71EbPWrVTfkKFrY/HqtxzGxUVd/ritfj+0qFW7cpw6po49y7Mj8X6
VFG0qIM7hluZmbYhKPuNBfmTHt/bGu25f1TZHGv8CQbJN2XrYOnNkSwPbu9EJ9+Qem9oCuJQujzU
i7aNeKN1JJ5UqtC8TvpDCnembFuuo7iec9Rm9ax13qWYj3iR2HHELNkJPrtdSrGX6vqn+RG3XlKu
LNrUUXR5E3X5Hiuq3fjz8OnomlPmDxBCmxWn98ofCfQ174LOTT/PO3w7HKkZ3HK5y7mlHxvj3PaO
1e/yuHfluQmWYSydpm0OGn0AHZK2qjSnpj/IwmOo5PtO/gStXC4h0/n9eFYS4czIidNgEIrL5NNg
0FMSdroA/rTBYnKeJFudndRMj9PcKISnUofRWbX7QTYqx1oXMitpI0dvg0HLaFANkiqxI9kjKYtl
w1+Kufi1jhz4qaG4aeEjXsYn3qoCNdL9RR1wYercYVXsge4/TUvxaNTs32zLIWCoDJFX605dTF8u
KStlPYib6TRPb9wX243aOSLegW0xuTIMxqVSnVg7WLmGLrtc9tbagCfGUoSDLdEf66nzGayEHwlN
ll6AJRTgk8X4rQyNQAg/RVoGdNvs1dpZxj2U08CKZMCnP4uZQaCwVG3zvm0DrQh3tWX+WZRIccdU
OBflNqzFTykFJJTwqrWxCeR64onRmX/uuXZaA/MRIbmmmbZl7BF8N2Qha/uxLHNgtdg8jS+F9SGL
L/36oi6kdV6d36/gAKTeXwCpYDUdbmM8K0kFHFlPHyZZ+R6Z73JEUID4vg2o0opTk9THarRkWymF
rV6zYoV2Y4y+XAVikX6pRuPFVo+F7s+1YrUCjwfO2pa6N+V6ajM9PwP8ifZNWUyHSe+gupV9vI2X
eTdCVrEZ5n0YK+mo90u8UcTxveIM3zB7aQVV+ymtqVem1vc8w1itUmfUX1Kd9B3JPn325AzaHSin
VPzKUgqTsYDeNuH4MjZulyPfWoYd2ey2CYV9KaWbuA4DMKMv2PftVVUIlokUZyyTP4oFeiYClqYB
tTfMD3ExSNJYdjp8cqIlKomqvONw3iuoi7v2sKYfifUuaoSKOyOzYjtjw5cjUE9M+zOvpsnUaZ0n
NISSccZmh+vufbfO4J0ZxbITa4gPc29u2lA51UZ70Lh0i+piv84WI2wUA23o51HqVlLJ46vFjdpX
XJSvy2GOCj9ZE0dbXkVV/6hnyjSp3BcSG4qOa6p9p917TIbUFzXEeCYBvEbTvHXoTnLSO6Lix/Kv
jrteUykfBemhxjylnZ5hoh4KNT/PfcSkgclfAgx6N/AJcreAMckXkjbltWur90WxNlWXvZTx9CLT
n5nlczMc5jL+hgwCvBF0F5CncQk5F7m/KQSG6eywfopAO0qswMcewBB7IfOy+o4IW1We3O0zLqEl
f7GCIn+0KAfINX72rlrvekveSCXwLU7/ZmKVQBB/MoZm2ySE3UZzFwFlqPQ5iU/64g4pk0Oq9C3n
w5s2/WYRutRjxA8nLAqvjVM3zGY3bL50A9y48l2N3mo0h4VErpuSg6SIttB/66ZgS1Cpy2fFvC8S
tzBw4abVXWFDMdNLVcp3RUvPViiB9BCy7cI4SaMvxDiuUKfKlfW3Nc53i1k9Nwnqga7YyKJTiBha
M0STa65h7QzyROUrjVxia599qAYPyUkYw0h5csOmTjw1eQqZri3fYsU1MfAQhYMpbopfXDC2mhOB
LS3fJ+VNM7dkCescZB2dDGmXTLA9unhnWL7WcFJTpuy1eTivk3mMMMxg3kjsSlfgurfvSWkxTB11
Z8TNqs/wTCUn6n/PKwxYcBfKW7gEKb7xLePiSRF5cnqnNp8640vmmEL2o7QbfVE/ZnRuMcEEmNVn
fmPs9OqO6NlywozpQWFWU7yXMZac2T9175oiIBJge6rpWuZHhKVOCxlb3mrcQYafy3OMMKH58R8u
ZN9YX2ZG+rrc6Wk6QQGQtjUbqrkLFV8Lj6YFMMqh0qnJ+HrBHYy7XimIRfu8x+12te5MsmA1azwJ
PygawkObuVI2QJIiZJNld0W0jai4FCvzIqoFOWNbi9ypPSwlTd/erZfoiNFd0PVUFHO/E/rYtyQ8
M5OfRkICJrXxov47BIuZ5IvfjBUxrrKTNhijoNVynCCfWxWPnaCQPCMP+RHtPs0jt0oVcuPE1cX5
NFXGVou4b1eV32KEGVXRbjjaz8Kk+kLuhzgszm8h8xttmW8X0VP0XVX8MQg9c0nZ4Um0S8N0K6Os
tE3GtrnJ2Q7Nh6FuR8T11fLZ1WeVqY/S5n6pB/9FBMhtsu9s9PLFLr9BGNlNpb8U3VaO73rhDbp3
IExAKkxMAjCT4+mbvQuI1LSOUk5mFO4tjtqxYkgtrSv6ZJWW/P6xhqRaNozhPq6m6V1rxPldDZuO
VqU5qDtBqHxlmoO07D36E40Tx5mvQ4cOeypfmZHvtPpjsteissWQfVJ3eTvvpigJZAsmkr6eV0lm
Yirz+2XcllL7e9X15EgK/GSJUblBauLg2PTUK/VDU0x/oojCTcVOIQxjI+jj8qE2mZ8KTetBXCzd
nvWY6mUJwbAK95W8OB04an6XKy7DLzMf4yAKpT+CKXnVEP5epoesuVs7p/5Qmi/uCAdGP6h5BlfJ
nfxLx2AsHVtvGX4SOKPfV6+CDKcCNzos6szg57LFpCJTj3XCgJ9nCNDLXGmyl9KTZr+vPquEb2+r
0pPa2XntxOrPeMKWHatWXpLvTMnXusgJWx+mEC2GpXjDn5JEsETy6/biXqJjVzfA4Lcwjy3rXFSM
S//Rf0kn9UV5FxYfuLcUSIMr6W7d+XnyOKTHQescbo61c89hrUUuzQomWfHFjuMgq+5a/jXn5810
2+wuPw7ptsR6c3TKNGhwvLROShrowLMRFZeG14AZogqOdgKJTvWsYyoVPoyN7A2FPWZfie6HqM6l
rXpUUCJWK26Lv4w0s/OQK8+Xhqm1bpMq+6Kot6keAIFn1HXqf8WDKyfbMP0W4s9wfYr6rzFbt7Xk
t7hR1S6lX0mbMGoxCbZBqnaNZ9WnylgJp8jZInpg2Y5Ebq0rPzU/rTG9yzU8hXX+M7aHBuigBviq
ls6csjSybfao1BEV6EOTepwlS+rKJRZYaXxETRw0XXxQzYN+0uoDU+QmRjrIZmrX+hLGhirbi4yX
gs5EeerGrbRChM+4qsc2rNGpw/dtuiNNEBjbF+EcMFRpPRfWttbeYokBxHx60NUvA4PelAYTkPqJ
YFa+qS1wQkH31OZQlG4s/u5k7H7LXxb6ueJPPZ41bv8VZssrD6NPSaPBcZSLd/pMfXwK622jPZbZ
sdUOFdPzSMALpucRN4mCx6G3tFtJ3pIQrNXvMvRyuOV54Ro07XoPO1RbpleVzv3PGCKO8PGou/Ef
jqQQRtysPpedSpj1B4FGCxDd4Ug6UjNl9kWO5zb1RsKS7bWobPMXh0r3Un1rjR81T7m+VZnJh3MP
4aNnsgNL416xxlNYVPcgOG2l5mECqhcfrDCAwBibz/wWo7ovH9X4JZpPeA0L63OrkNnEiZMm5V3d
U8dTVOtxgZRpCHSRH7cew9dSWBmZBt6ibVW84rKazs0+t/LAKFN2PBaBlivFZ2Gn4iFd4hx+KJrq
ReeUzEnC5JhiNn/RqnO02FVxH/Ys+aNOOVOqvAEkgaKK/TPgyMWJzPOSPVrrStp35GZ9bE/I1WzD
OCzVuVSem/BOI6GtuAXLfSV0R3lT5PuEOetBoXmY+fSt0nLbPVTEQcyZO5klS13zWJe+oX8M664Q
6PEGzUeXbSYGf41PBfabyKHJ2OD8we8y4mASwZxJX6W6oblp59VOS3xMWMCgW4Y/fLPLBMvr1Q03
oBMZyHpOjOe6/B7yT73p7um3o0JQukPdO2rGu3vju5bp+6y0dtNyZWg8IBa1eH2dJW5iehF1dT8X
70tyt+IQEr11ZWQXyn0aBiX1eGQb1rM6u7TdrLu0pQ+mBEq5RZ3lGESqkUKMJlAOg914lZq9juwo
i/cjqSxxRHfajvV+SDn3B51yXiKmrIJLa4iUoi23ZEAUywn7EaoeayGcmai2cWan62UxyGb5IWdd
9KlWX1P+1rWOykwRJjTWqaxKB4tenV6JtO8q+ij6CRHDWELrC4z0TO1Uyhybem4byotJWhE61eqI
KGK7+wYvyYLD40+mnZXqXOSOHgWR8luzclfTn7LIydNt3AaDuuGSg2N4NJwJnEP9jG9wmmNbJhyX
8rEDBl3fDek57l61kgbuvhMmb2RmIM0/ZmuriH/I6BohcnSyFJk8Jt5nKyNsmSvMaHCcpoGKYZes
ebIXkXzEjltzO4XqY19F3J/w+zBqgW+m2d3vqdqwU+rYTdvATDdtS/Ly1AGG66LvUN/r4W5FBBu7
Rh6Mv5uUVA0HJ8b0NS9+mQHJzq7cnZgbJhfsKPDkJ4uO+0GB42tSotBcEtnLCUdgoNMlEdJtE+Vu
3r5kOjjvgguPfTqQNBpboftcTcPRk12B3yEYeNHYlEicIW3IHKeBcZfNniq/rN9K8irDBBcofl9D
xuSJy3rpiAVvHzCiG5WuQcQqjkhJBO13R7v1aVFNett2gWl8SxzNIbv2vsDAJLhObgTm37Pq9Xvc
yBcJCRDtxSdOICPEwU7eyPpXNr+154qDJd4k+LaQpoXfev46oQSmlZUTalVH6UMXjc6ok57TdqT/
YU/ddkEtqRnvkXLsVBxzMn+KeUjzszztWQl5Q4/QURjHa1yruxN7pJ00e11ZfU1oPhjncXZxf1Ko
I6UXgftulU6y0OjuONMSQ4xh2EbzXYV3E7bS1lZ91+nnxKTNm8U8VQAjB1s38R14mYTKRfdor8vv
n37gO7JfQzyI8/2MpIjSv66CpfPq9P+RdB7LjSNZFP0iRMAjsSUMnUQjym8QMqWE9/7r57Bn1RPT
VV0lEsh879pQnbxK8aMu6Po9sdVq8inGfZaW/jzBhKnD1RijzeqIrZTkzHfXcuYNY/20aDZApXdO
6yc5Bm29a6ZD+9JQykrC/B+7Z4QU0nyTqBVFEN0GBOUfzt+Q+bHmVSoJ9Tvd3eDyEdNuPPTwB0Og
c0f/M9KD9q8wSe4nTFBGZjDIT9G/z9rVfDaIIdDHa/duLNuKv5ERrMsKVPlUSm3HDEIVp8cWHyWf
q6F6BpItwhOs0tlzJYPLsC3wOWyzO2TH0XuW1peWcFIGfXEErHf1f7H08+47ybcgrVQ8i/lFU45d
62fzLlK3LHz2n5k5XvuRmr/18AXIS+fxJv3UGalvWSl4yOq7psGotgXIe36K5mbf2o/w2BsK501u
XWUAhQ1rA3xwvlnG10ACgLiqf1X1xCqR2ztTVptmPloV1/TM3rp3sp9G+zWspzv+TxAUJ5teXP4D
lu6PnLlJH5J4R3SM61nVDn4AFZcKMBSv33a6V6k0VF9yvvKJ37xikM5u4M0buFYnuqk3eJOOkkN7
3jbzi5XfUp6puCZMnKja6cnc9/WpNrbO4kdzCFqCIIwyAEK4C9SN7DK8XeQbbVt132ghz5szfw5c
C/KhtwIn8ga5jerSp6K3mm5rTOTB0W1uQMXTzyAbr3o3zRtfu9r5OUnl9nZsQ6DqCcvD92of04ha
AxssYfAahhql4VtbXi3omeS1U/6tFNjz4DgLvMfxXkRg3nVsnisLz6gDV6v8ofgl7cGRQXpZ2zfD
BF/RuAmJ3n8nK07JdkzR9RKM6KUUrn/q55EAUNTXflMn7FrH3Nqm2S7XPJfZlYocQbpYvxWCMzrM
WX05hej9VopdNmx5Ne0iBOFWaDEETspD1X2Nv5aeTb2Am9K9Md5ZzklD5qc/9s3O1X8m/s91Pzr7
OtuUyltUv9RfpR4dovQF5uS+9LgDIv2WmK/uvXs0gfTb2fCM/NraR23kMtewLb+40dscIwqpPL4E
ZjWNQXu1/BRKjJO4Y3K2YcjHjTreA5ASP6vQdvNPd2Wiqp/NuTjO9IHqZjjxbGXYUDfKs43Zofhn
GtpHpeG9zcHyZogM3FWtbnBzHJfS7+360fn/9U5jQ0UD1DJNXkxLU1V9mfQf4Fyxr06jvysAEBvF
Gu4cdlV4XQtrzzUkQJ6tIgMloq1Gds+t0Ry6Jd7rZeXZQ71r6+hPTetPdxTfip5sG6jlTWYnntnt
7CwLi8kMHBHo9sjFsillaLLNXhAyISDdCM2v4l89/tZRI+jHSGxZwWnRbY29Vh/vMFzsq/YflH3x
S436LjEI3cazV52b29DIYFj+htHwUaB0XFxgzjuT/7JqBNpqDNu5b2KP+LZwtIJWC1cRllAt1pD8
zfZBhzqZxfBRmgHLeNN5ppges4YM5n48Lj0vcQEmpmOvAaTWk1P15HYf0lLDdCLWrclC6WRXIIAw
G+71XfrTON4Xe4DamUbjur3PySrx/lxBczsHsuF4rddHMLVoHT80cUuM9FpF+5RfbVnKk6ncyBZt
M64Jgu4vcfzIvTkt4eoyYz1Yf3L6N6G0liAAGwZ8IigcXzOPE9JFg7QsSaKWx1F7H3phhvs7+rAA
fPeXSe7K8bCAxEJWQSUY8uqW8BfwPHtLO642kLse1Bmn4HqoFmCi/brCxj1yCyeDJ+zQnG8ledvt
JrKDCoNmRIvJdlS7fbWcql8HzVXmjBfAZVCKcbwow0F5WvsH6izwUI7OhyUkn66f69vC2bm1RNvw
zyYqpTrrt9nYFxnZfXtK7jYZ/dyceuMQsnCb7bPpPqF2IU4aOYGi33QefeZkvqPJ9Gd5TJkyVAYE
8loEUWoQRpIgqXIzjfxCwOvuO3c+hmnn6PuFpCLquubfEU1gAYF3HjnLzYFprQgyaOJoJm/ciHfd
eC7SV9d+XKZTBssK0GsdzB69HeBu47ewzk2YDwlo/zvROLAnN4Y8RhSNfMaXcTk32q3/c3/zxN4M
SWBHP/UMgJUkt9kePjRuhoXfPMRvVf2VowRzp+P4X+/vlISQokbvK9i7+tETD82oMUp8ZEyPjJF5
CH5nzBt359JUFZ3zbJuXN3d8aMdAyc8q3PKQHSkuFoZ4W94bUM9/Krs2uOe2/q2if5bwMpelH61y
pnp87qp1Wmff4vOePZJzbW8xGVy98jWZaEvSiiBOPurmUf0W/JohC+biN6peBxJdzezCCggJCXtk
mo9rlfq9yf2JY7DTDrLqjmYLB0giERRjoe7XkU0C5BioL+Rd7pmdHu38NVuh05GzDIgD8i40+Xjz
N6JvZnM5Nsxxuu27/cOqnfPGmydCn7cEbYTmMXLu3d1msDQfswrP75nGv+Uup0BR4wZsHwaylYZh
477fZDqDBSqS3KtA/BgZUPq4GH3Tj+5ZYzWpvd7YzWtgPLmXsX1t3lLX43kABAWs0CTklvKXl5+k
ktVF6H6UDJraewvMItOdWrr+Um4kCtnCN5xNHau+fklK6HD/Prt9LEsYRTucQKr4bigSP4OeY7GG
KTq7XAeVxoc+bc3+UA9sNC7dH/qxGb6x5D44ZH6ba6hAY67f0YhaonyePpR7Ekz/oKDSaGsKNfsw
4dBQ9zOrUrUS9PcoDVSx93sGVkGvg2h4XOUpWz6a5F3Ggat+qlB0iflmZ+7WepjVYLbhHo85CLwL
/UNxh5rYL66mfg+FcpQNN01E0OOrANtX6nc75Zj14+FLIwR9/CIyP858do0SlaF4WCwirmy+HIT6
5r85OhSpslXhr+Nor058QOltGJvQLbJt48DhQNyt5xotnYQARYg9PtQR54T0bV7tuvpJ41MCMi2l
1yIike1OtIW30M7GwhC335bybBQT4qAJTT52T94Q6TC8I30s4zBdS2YIcG2bW6qxAyebgsVCj5NL
gAcjO/f5tKk153GA0SffWfEM/TrIGxWTcN3SRSC1Yd4enZb1PnuKaxIBxtxq0UCBmOj1LrMptxFs
4UUexuyKMM8gJv2bqL+EtuW5ZBkHUlSmx7b6yl2eiQTAhelUxNVJE7pXiqvS+fePerya/bngD5T5
F/81J0XGKK65+RvVpGW/pSryfI0FXH9W6I+PrXBee2KOWHaZkyNU4RwVxU770wHt3TgEGWmWFTlk
pJt+ab8p9K27x5qjcP2q3O9OyvtvOfL8p6hibMma8Gg6zN2Jp5tP0xyj/Co+uLKFBpzo2JsRiXbh
ZJ+dDYSaz2TavIGDYNNBQAYx8K52D2X818HDL2y7499qdv5/QpXzap0GqHXJjtZwJqpCvFeMREn7
PubZwRBosuL0oPMXl8I5Uot5LGbtNpBJMB1K8znKLiZaRhm9qt3U+aurnYd+jIJWv0+b1Uecp9vi
qMwfrgZ+jdDNG/hRhtfEfdL1MZzzQ7fCU0XXUoIoGddeHiod5vBJU3aWCFY38u3xX1sFMeyK7ezN
wmPatcp9orwk+sik/WNX3yYQU9LvLRO6ZZO2NE6WIO8ZibDFUz/1p7TQn3ITrJr6srg4WMQoFj9m
i1yiX1RYZ+rsy/Vr6rhIY/dGjDXv3Nx+23Pyorhw7fVqhaU2wj+hfDTaat8MvOH9YHGuOT9DD1LC
DaxNitgNmfiK4uVAT9+zHA6z/uIgK66wECTNm6XIaweo3bJgJI4yPiaw+8BpQvXKBGI3Y2gJLUON
w1q3nhxbJjfDRCDUSGb6cq32pitvlUN5j4lwtPrRZRbolrFXGtSMxfq2qncIiCNHqrSu66c8hslF
CGVGd2Uge6Pptm+FS5WeIsaDOY14AchV25ilvhvcOPKa1Mm8QW3Gbdyb37J1ZAgTimphiR9FhIDE
NEa6QzWm+/IcKWGf70zNxd/m4zuYjOlV4X6PrMsyPrN+tunRFXgnmsQvUSSV35Zt+g5FCOvGalmn
MsL0BU4Yr5V/ifJkUFLEEopVxjWmKxVNkHAawoZMw2M29wY1gU31lAvl2GjK5AnFCCxyOXReVNcX
/W2wEl8rd4vxZQn4L32b9zwN+lc7s+IXqCnqEq4EzlLcCTpSiCvDcwgyWuvm1Mb1m21rN8m9KXs9
QMxuHlLNOo8EbwITLEyxAgiLTnfG4F1iwxUYH2ZMRmUcj/u2Kx7GaTBhtSLYLgKGY7FtGpUvE8Oc
54gi8iKlMzdtY2pBLPm8HReaZNDTxYfgeezK9lLoric4RZS5Phndp5tSck7QSDMOFQ1Olj+76FAt
o/61lAenKvaJHPDGDQn4frFVo7M1hiktKC62LINK6kU5G4JAW5ICylNqMDh7TJGOtqOEwuC2mOUj
PqWEqXMpXhb7oLSh7h4qayvn2yiOJm2m2AN42/q6v/JYy7CnsAM6y1zB6lMFPNJAA6YhzdKCdDbA
/TXnBas613xJSFOyfnZzewBfYRuteq9on2taMyTbzRl6W3GOZvxkW0FH1ETnuwk4E0Rvws0ysFnk
644NwMUghaVViGDA0WAEyB/CigDbYXF8Q/Lj1nvZiP2wxOGAAmHQWSyb13gKmmHYNbmxb8zehHtj
ZErRHCJ65vx9bZ4q4NRB/Dic2wy//fiV9y6BNcZH3f4CnEVteeplctKqXa5PD6v7zxSA3QUbSqsf
FqsLF5vPoVb2Iv42TEpbFB/7GWlRh1zras8t1S/V3VL56Lc18he3jb7asqFAJ40QkaDGmzXTVyr7
K3G0lcmHYsBueOs1daen8W2JMi9qBG13pmdFCUqISkGHO3bLtmsd4j7nanB/x7ZWg0FdhK9oMgk0
K/qnVehReamNoaNQsu6RDacqfQuFZVT8C+iDuOYmXwsVSWdHI5gj3SMSbMOHAeTt6IYizNJ0NzTu
MZ5nmDzKb1AxTRDy1SzBxmpr9uKuCoHaqspEcjYC34ixTI/p3IBLxZcGU1sDPDJk5aMCGWeM2m5F
iTgP1cekuWEisjPy3FOWpNfoblA0wJ0GxvsV30qB6sa2bTVQh3II7fquEDvN1lE1U/G0Iu2sJtsN
y7toF527N8XE5Efx3h43qyh2LlJ/i4HKZDtJ8SZVqBSMW88r30AvRUXLyNargT1+jeun2ex09k4D
OVmL0iZmPMGjp/jSfur00+y4zDq1T7N1pFsbveev+NfVRP9F9kOGAqFlUC4dpnT7K1MaNhjF9ufi
rayzF00s9nmB5gZLyFnN7+ptLTP8fDw79cWOX5UWlPqgltX9hSsTcicL+7u2edCMdzQt4ZBhR1NR
EMdG81cj5c+8UbwnUm6NBLKiAYXLVNP1ll7sqQ2ieemvIxOmm5lx3BsSjnY8j+VvFn3HI3Anr7BY
/iEymJiwixQ/fg9Ksaha0NrhOoQd7gj1MppbJ7pG2smI+viS4dw0UCHerHn9TepxOqTdq8i3fW7/
s4qEmpVxayEXo8svRClfGWd7ojdgzCFW/L72sv45sXXPJh/WmbwcNW5m9Lv+rrwj7xptyOyi+RVB
0udADJeqeVxiBE+oV4VewPIXvh23OztGiR0Qb+csNDnwdG0mwqXuQ20JP6HC7Ck7N1cwT75z+SI7
QcLVogJR2brrz4Rkv0LjeDWDtpxO67RPoqMuzp2VepIjJhtfx/YJ0glqeSogUkO3BHlDdOpiy/UU
zQpHlWsNhiYes89Ric8Z07jZHmflc5jckEP7mphNqEwvpmESvTrhTTD8MlOsq8WsV+TIGcaOkza/
SltYu75dyQBh/A+qaIA31a7890c99hAxMSDz0lZZ/5CwiRXF+ig1krrBKQxAoH5MoVWXs8jtu4pJ
2xbqLq++1oXEj9n02lX3NO2jj6qDO+f8HLhgsy/HQTvFb+zucCA8pPZXDAhg9W7jgMn3eDUqI098
wPB1sbGcgnTk68Glv1pf/aKOIUgI8i6EnNAVsPamyr9C2ChIUTcitE/SbSzDmnyYCgA7S3ZjvQj2
u30jxsusLrhbxi6pCVWF0C5ziGuzZ/1sCESxuwXMwQjH8S9uHPGEMqDZjHE5XIYYRJ9jf4bXkrG2
+KqKz8MFqEof1CFtvLE2Xx1kKBg8Ktu61KWxTfC5HFpcyRhXlHInCuocFQbvYRG8sCsiylmPYv+e
6PRe1+T+Lutbto4K4o2d1qslFyDoSJv0W10+zjQ51Y4pNo2enkslyBGIDBUBc4bBuugoMAuqwPWY
tzt9VJC0zmCADGLXQZE3Oeb+MhvioZ+Xr1kBNzQstfWFjnq4ctynRqM6zZ2fQFyz9q29b8qdLv8q
l5T5RLsYDKJmPWVe5ToXvYNVzs969IxKPQ+y9LOhcGR+G1ouzbq5ReJqEGCNnnBQaRIQr3P2E7F8
tc1bPH1oHG6xeO7tt9kC1dVeVEDD9K4IektNyGKDP8fnsTm5E96BKG6aB2eBZIqsXNs5Sax/RbhV
C4hTucLJVVHkuwxX6hga9+VugDiP1sYFSXX2U5uZX/3aBJPeYGiOnudk3BmR4xfZrD2r4jcaFI9r
wWqS5BWJFL0MNoKM1qgdFMGT8t2qEgdK+tV1xT+5xqBkb/Xa7Zs0elWAF9ThOZmBZGMbwU1n5dku
dmad1wdVb6X6BY/fhnNIWI6GEUA+mPYuV3+WmJJBYaArNn6KRDwCXgyrUKGTmU2w5SB94xy3Kg5M
Z1uWf0ZpQzD2RBLN2nBU51gjLPinmt7sAZ8QmLxputx32bZbip0NiieHr4qU9CF+xomF3B0V4sjH
zfEwvQwT0lBTLdlWUt8CUdFX2CHHTHY9YzQIOtjUdP9p0jYsmyu0bM4m74qPzlGfZOl+FnXBAA1+
aS+FgrbgHu6A6HFbFO1rbzPeAbil9vhIIHGqhOjGZT9vHQxRKJhNCBHhty3bTpveZepUZGxiBXoD
QrswUL1YNvLvOrWid4BfDrDmn63X3yPfLDoOLUY6SthediHIGJhEeVKGk6CWxuvYL/yleSPXETWL
Ib1iAuUkLXnA1qUNnJMsc0VlXQv+qWVr0I/9flARgaziSMvpBlvxrCFqaYWX98k2iRZ6jIFnlLdF
8o012mPtPABBPrYjwLewL5qsdsinCzm17zM9suVQ4R9CrUbCs9Pzv0vYD5blZd0Sz7TvWl4si2jD
+m+KAPKq2X0fshbqOWbrVnA4F7YJLmPWIeaEmYzTE7L2Zt/lrtitbgP8GpsPZQraxyyk+rJym0dj
QGkmtBaxsXqIdIbhtPPT1GKrkzyFnToyl+JE6Sy06bELW2hGV3uyAZAc66Q44uZkjadFp2ppH2wm
ekPEYScAi4XHMXbMXOYVCDDZvTUZ4pRp3lWmcaYUEOruBR5ywWOxnaZ/euMci9QNTME3DP/Fn/cM
utsW006OzT7hr6V1aPjHl0qbQiv95ODfLVVxTFxnF3VbluN4eLReIjQ7dU23N6qVrtK8CGx3dUYP
GfYhjj6iltORBwVxTZysD7W0wh5225xnoFjxUhMRV0200tgXG6k3dmuoZ9Vr1n8mSq0+GvZN+enS
xUT8w31ymtDGlb/u8KaYt8H5RQcWJ19ShUhBxzb4ifI1kdNt2i4/KohGS3VEtvhTPWIiS1GPw7kB
8WfmxUg/ounCeFr1YFg1bzGiC8UJ1V656VW7c2MjbImP95Y7F2PMcs+WvjUECvil2o3K29RkW5sk
Wzc56vNrjRlJH+l1M1VPJN2d5rC1vPXyUQGMvL/0Ewd7SmDL8ONaU7wz9WifWc5nTL/t2OTb2TGp
FcfwVmK8KRDk6ZmNygxhgq0dE+YgE/Nm1MnHbrxNU7KtF6x/dn0wsBBgCgwIVLz74AeTT0oZITuR
XTnmhh15xD5fgZaxJklrPmSoPSxQuiK+tfa3ktxU28dfhHztY9G/9frHgZfXGlJdh4+qXPGAptPP
Mld46+vyQ6vSS50QYtsZ/UWbnZd4VckvKFavdpejkh9rl4i5jnY7sddAxVK2yvvnIGP+mg4WxJbv
CUOLKuNfREncx0ewY94tTs/KybayQn6eQWU+DvUljm4sM3EFKXws5N02GTZDGvRW+mMBnE63RXlh
3k+a6DJaUFczAQCqnBBbRz37BpA8+/+hz9CBW9N0VZGkriht3WXc9SwnQiT5RhflSW8Wf7WKwxJb
+hN9WWhijR7PZNLPgRhQ4Gqa5OzOtW1tLT+6cL5L/cvJL6sYvLxVELjoHZKswpUnYc1fKNirzA3G
CBF5NKugytV9Oqqi4kVrQfNZgX2Z9gPPRXlnwu/pDkw2c72w6xK7YZRQWQs7cS2dnSpCraVkMUFd
Wp7oywl7vfUc3may8U1hHLMCcrkX0WHOjJuZxmFmGb50Z4wY2zrdagrKUqTtg+nr7bZMT4qInjBD
9MnPNDlXubxb8herL1Q+W6htKb4eP2nWNVWMSwfO3jr1SZlVzzZFWNmq/eTMGUqo2DFCljgCnIop
xIr4mUy4riYS2gqRml9OlJE2OzaUgebT/8d1JUdUqmWsJ6JRIM4arMDDwPdkzeEaoznCMDmXb0J8
ofxbjZ8assBA8jD6s8IMw4FSvwp7fWZn2tvcOqUGN+JK9TRiglL673nNTk5+XBqYDln5SZljrXAQ
DS27bF62sZAnBa1BM6ePVlofdGnhkZmtcKh13cf/E+RWA+qkHpoI1CCp49c2UwPye/kI8J0kKIar
LuyL6SS7yJPQK9W6oMtfU98Qjp9XExq6rtG+6tW1Y6AVIl6Vt85pvcHlRN3R4ABwvdcRt020Adi4
1fxcAtKejemDg3fQ3sSyNyO+NA+bJcP+0xoT34Jq/YkBu5Y3ng/TvaLnFt3eZWWOxHNd2rAxt9UO
5+qhZ5LQGkADs99OIrrxfpUqcXrKvwqRvDFnXmsOvCV5jTDRrZFKpbXia4bovUR2fMBaWRzybiKL
DpA3Tf2WzV0mfgNf00zTwantJ8q3ar+zqmvX3ZZ4axi+mRjHGoRYM176pmKEliwCQZVHxqZpsKRV
oQrraojZy+/pS2wrRnlO5wHj+BuWtr2rllupZfp21daf2X6amM3q9eIqv8X8Bh3Oin53hFKKQzCv
JVYvqtIQujZfLHSb4tCgfBDdTo2177GrERkXhxkgRi8PYvyVxor8PPlx9BwsXOHuc8kFe+2r5HEm
BJxCOvEdryxrkbEeTRj8lVlimM/4XUBRlmDhIl/OCi/2qFpYEbRNMszvWIZ69zcx/jR7t3bdpbDO
MJnQxAt+Y6U5xW3pGzjyU6t9zNdLa+ZbOl+DFu7IKK5t+eGkr0vLPYjXXBzzCS17i1zcOLVkU2Wt
AKS88xVh5WCdSvz8rkKEn7UYWlGhdavz2Cp/BpG5Ob5hu8UGcxcpDUmNN18EOIhicum6fkfPkFck
cQDFu9CYqOO4DRE/67bw5Dj61Xoy7ZJfDCMXQYgk3K1KA7SIEBVLYpnvlvqh0B905ht1268HMmMB
9jcrOUjOjKF1fb0TXzKo6j0O3QRU0toDGJnmth/PzeAVwFzyZsqgKRmyUWeb/5p7NxbAiMheFNQd
6CRQKsUPiMk3mfEt2J9hE9BXKSPEa4tDVzkNMVIU6m8zxHguS7lu8B3BDiRnGE3F4npFWdFEhZd0
ZTgt00PdQW48JsOxWz4W009ty9OzY59eu/nRRjCqJ+daVXg04+yjLsy9IwSf3o9bX1qlPNgOLG/r
osrEGql8M3bsWcuB+zBqgyMFXR77ay8OletSC4hxixW36uG1Z+tVNf+sokTXZR8Sub6kzZerDQW+
FawOzaT5uFP9Re+RP2RbJUUgK47y/hMN36zpfPPopUCnsf4NZhSUff2ijsNDAh0zOARHt0dllNjE
lCBu5bNM709FcrXc5NDwSeuRFsK6eEY77HvjUaiLRSIqI2wqO9r+sp3adyfMxgx3z0JW7xg1EABA
CITUsAWpvo8ygpJHC1HJspb+Mn5blgFcNAAPyHpLLhZ4asvmPw0klTue7i57TV0Wv5lMIjnLhyrN
SWaJmcLKsQddsUc5h5Ho6VprWHubediuNIQZWYu7E+RpmLuXpK142zup0nBnkbFi9rp+kYpmv9xz
+1TfZr/35WgNe1cDOJAuWILpotsUMzJRLFBYUpTlrVnPSDsz7T1rK2/tSCpAD9/APX84XO2zvDWQ
QBbGCbcNo7T9MvtLa2OWWPCDTXPxr+wwOy9dxIw6oOzXmleHyuG2GBi/pv4nNvSHttEO4p4FUReX
muwiuxLJrhqvLcAxnNqqZRsJCCYgjh2NaxHLzGxZYWP/Um5EzlE676Ppn8Si7MYscHF0dUfGpFIs
9blsEanhrx/ZPOmftfD2Tdo5um+PNVSIoX7kmvVO9JFSDfsiTz8MiR+3LJYnhy6BG6jpjtGzN8G8
xsuUI3zScDUEHe9aOzwJ4nqQ7Sfxz9Lv9UQJVD0QzrCHXdnWBD3VeXGLyctiblqRqpEtyIhOMwPq
vsX8lNm5KHyJPBtVaLKgblguCanmG+Zs8gOQ/saKcynW1TOmyEu7IO66H72vt7xL/tjFx4HNycgU
z4J9dHKo6yba6iBD8XwzFwYz+yZAXf0uWlbPKXJGbNKxlGL8K+4PXBJSW7Y17AcEO010m0xKGUWz
re/jBahbU39i+R2mUCS42einssHI+VmxHjR6iIhIVLDU5BlVzllFw5eyX2gZYc42/uOonWdGCSxv
+BfjJPfXsuQeX7uTMyl3T+QVdKdKn5smxHiLF/+SQIYubG8v6EXJD1D5qWep4xsDZAhl8SyGIFqe
NDJZlD2vJZbW2g1b5XPqEdak4WB5c/uJ7lvS76s+ddEhnp4XbT9Gu0wq/pxcovQhR3vq+rN+y5tw
mX7LInDLrwRW3v5MLMip1x4WNfmIOSumVzUPHEqopkcdgFMpiacp2WfXjv2+uMwFiLnQ7iLP5EE6
DDbnjEPDHa+25ZfzSR9fS/MmRvusSOuz5u7MxYkZ2FfHE9Rkpw4vTXwY3DeDYbkGB8/HqAo6147O
Ypg8veNLS/B4DDomMJYVKv/MaXDObkPYYYfKvsod82jcTbVNI4j8hBb3WjLOC61jEu1OroW0Z005
otYCjLEwzn2LGsuolt2gCJioqjtETsWxMCz6dkSA5TXYrrTirVF/8nTZNnhJlpqW3nZdCcAZE36R
dVyMaK+l7b6tm12u4JbKla2GCUCQCFM8xPc+mDmI199YeCJKz2rVu0DM9qHWVDYPDfU0qObehfTv
gPXq6SPOKLIvdQYYG25D2xqucxsrpnjkwMfWYiBasOM1xSe5cw+xyhJd4QlO4+volBy/y1aQkTMX
294+G/pZN/YCSAgGUnUeclb1bnkUlraxmqY9mE4c+WlsvcNNEDgCzd3GREhBLMZ846Nm/khd7FI8
XtkKo52hwIfliEeDV9zY2DqeLAKy1PS7EKheY6iZRTe3wLe1yVAr1kNrZI+F0d0SE8mvkr8oMjlG
aDMsRZ6sLjE2osaE1qc7V8Q7fcUQQcLaXC0+URsjBGB5JftnY7SvdYqfYQoq5SEaiIxeCsur7/aj
DJb4OvCojhyuxt2pbGccdE1jo+62DYOfs38C3YaarzYR22Ksz5gFkq7YDI36rjTRh5JCC8NM2TZp
B7H1a3NZt3mgIcx3u/2chHbCuBIvfzJNj6WLgh2jAhOUVQHSLXdlZ7kd3CFwkLHFWhlE9jWWyWOP
NsdSQSnu8/n/qDuz5biRLcv+Slm+Iwtwx9hWtx5iYASH4CBOol5gJEVicswzvr4XdPN2U5EMRvV9
a7O0NBMlBgKAu8Nxzt5rKxy4me2dGRVQpzvhgJFz0AIlFHbprDXlKsYTT4a5hbuw1h4CUa08OgON
ChFs3AR8I2TdsVWuponebjb+LD1kIBotGaAv3Yghyk0vHKqGFQLTNkJShCpwIekHpipb12b5zc+z
K1uF18Q/nw6pe120u7gHqtS2bwhpYm3raldBYq1Abnw3/PDcT219mYSYE9jl04b0FtSwdomPxike
EBR/jaMyDuDvzT3gXRJkU+p4PXabhb58mR4xPC9mZOJNv8AzeASZeABHvZ8RXCRxZ+nCQsFnnoTa
XdF8a/yHIycwUws/oWntBwWXZqiPSgrjXNf7YhaIimo3ijBGimjRHTLGonxqkx5rrFVZ7OhDeq5v
beDSVjKnEPXBke9xAHAr91DHSSOyqvNQ50zD5YzPVfjZaQGeTCv0XfiUxLpUS/LS6Xn62i6m3qAf
ObRz6BLMX+lDQkLVSHuyHZ4MgwlYF3aXHfg6hrxhTS0PtfRtQjwnvRvstWmrzjt52hundvs8NIAO
agaYVm4aD68ibpCo+V4qsY417ydPsTrcMn8pzGVcTXtRUnsw6xthjUsxslPzOKnyWzg+ZizD9bMs
jW2E/kP3MJnHgf0c9vc8QzE/YclcujjM/GIgeqLdxpZ2pswaeT3k96llR4txnoEt8eKnCzu4I5HE
qSCclczsZ73DVplty7baGklzloUaWiSTkFZ2hT8V7weiPBP8bFA47yRd3K9v6a9b99nQ2mM/d0Wi
8jTTJ4IYw4urVXrmX+ebaPGyeqi3SbPQN0hL9MWjtsRah1Z2cdYvbtuVu6A4vQw278HyFQ/STkcL
vf76Gxmf32nKj7/f6czufas1jXQ33rAeYyG039LiRLA6ze3CJSUddsRfH+vzOQuQ9PdDOX5YtJnG
ofI4NE7drMLqCR1jmEvkXx/hc3SrtPeWnkarssCJIq7Qu7nWLm2U0MUO1eURdPdMKvz73ZPWfNgP
s8JEXhIY1IV2I/IQNb2o+tiS8/maKfdxyb5X57aqc7WzxCK/5MnOBgurb8vz8n28M3miWyv/MTgS
r3LgMll7C4uWg++KRs4jYe/wUN1p3yjBzmDC/MgBhH1o7Zov4YdLFbqaqDUnkBeB6LaQz3SUQ1r5
neCC75UjFoUnKXoHawrCc2sVrTRa5Cju8b1J3vaAgtITUw17/rOWJmjHC822JEbhJa4fI974Uji5
1nUZXnuG2jr4B9oAlv9I77IHi6tb4hLx9HX/qhf3yjof3q1xPoADBm7aptm3WD5osDeLNRqp4EoP
YaHNopNL0bvY5h47VJ+ZfYaL2mzXiGhvyDFfO7f0OqbwfrROdKArCRDancY2uV05vFiga2ChOgue
GgOfASIzLK/rycTJf5L1NFI2YC+/zSZdqv/vvYOCCkPrkrwgfSdfARsW1337LHnasyNiyUmTc0Ub
cSqu6OQPBfQI7QyZb+UOix40XrfwIYxlVNWoVfYPziOiAEteSDZHvIW03ZaGGDbKuj+1oVG1yeXM
fkvl3QCiGXGi+FkXLK1UVnxEKqTZTahw+hfLROUetidROl1ifGXfEoZioes2y2dwraoAp5n5oIR5
HcW7IEdp5V2liFrBXMQUHut1M57WwkQdfOuKy9Z/IyKpGa7kUK6t8mXKzjGqoX94qHD22cTFFCz7
4LnwWhnUR8VtwkJtlLeVGbXw3N1bUXTXVZu9iMRZebxJG2wk04zKAfRDiCPjeWJ5S95Po2o9wJ+g
hMF7wcKNX4SfgfUoTkI69ySoF8E29Z9r/TLj9YxiUGG6EJEBqgkYOYjltoniWSYv2RlN9Hwkgu6M
b5X0GzTLiD2nGDpOwauHJHpPPo5YTPABxvV9NZ612blAt1KhoEeZWcbABKKYp7LVvrugAH0dE63Z
Lwk6tydqTMQv4oxxhuvW3KXpDWwhIzj1bMBL0ZoXkN45L2vcjQl+y+CpFtF3Nwwfkmyb6UuvuE+a
myITK6MLvmm8TaRdh5GegLnMXYYtfqVahpshTxZI6guEtW2a3369rv6KL/n7yodJ6PfpzBDpXG8s
EArD+MH8BA9U656jmrcnNLAd8mibPnLIa8CkjBvNvEoNWALwSFFX9GG1QDo1SPysCZU05e/60nnX
TFTzaTNbfJ4LCqc6xQreDjsg/uENcnawG+chMnkcO0mLLNaulqiDS4c9MtMjOTXqmibgrtfOGrXT
3LMuPfNsA9HOnaKPq5BcqfqmGLdjXF93lBmVRwOoaJuNoh2wsMLwxoq819y3lrn7s/bPfURkOqaR
tLml07AumuEmGfoX6XdbcxiXEirDoIBQi+DSnH4M2alsds40/XtPLmtvwzW4VZ+ZoEB2iKImJISX
9pO4Q6o/PVtH0M0H9uXS2tt7JKVmuDLmEMHz8Jq9Ju/me32jfeNFqzE27muzM44dad47/H20SGtv
8efeO0IigN/174TGsfrT4URW/U2YEMuX1Vn41h7hGB96Is/P0w+PmVjTbd319WSnZSzWztqT2pEb
Yhz66PnkPnx02PtiVM6U7EINKV4egIyrrRYfYa2gItY6TeQISEaWTta6p4i/0hqHpEe7bi+bOjc3
uWryMyOb/CM7tc93T6bcO9UWrq4ik0tc+AmzJdJ4irJwo83KwTV+Pc3dz8/Z/MWn/3DOme6h31fa
cEGjDr8YKMYKRB/iZIDBVhAv3NrEJ65O0BvtMlQ0RXKhRa8+fHrNnxD0Dau0u5zQimtvSUknIkpO
g5r2X6WduNlZmLDMGvQHClwINXXftFtZqbeSyKej2e9RZhufJjBv4pAWk9r9FqpXw7gN425F5XTJ
Q7UydjXAOFlTLk+ipza7zBHxQ1TxFM8M40dFUmo7nHjaQxG+Gol+U000f+N01YWoNA143F5M00Zr
STN8KM2bjsz1Jr1EcjMURGEMP4oIeD2pGC0NtNE70zzUXrzzXPTZ6zDdi4rGXZheVgM2JmoB9Mpj
2paRKpzl17fgwH7clHtbWL2hJGPZNU2mZhNqIA5xZX/XzODeDLAynfkpxGFwCN2RN5LPt4KmmH/+
8Y5nWT8irtHPm6Cwb50qqa/oVGIoSfPcg8OfZUBklLNCfpcA0HMd6/rIiR7YIYoZE/7hyLo26awR
ozzX6oou7+RnJ8lo32ot+5YM1WDmDAFWyitLb6iRvqWlvu60Gr1vT1mlpQqeU1z19Mg9MvjFoS+0
tyvuw7TugrCU52Ffa7h0VeNL0gYy7SnKdWhfEV3hn71AyW92Di1AW+joYCwWA7NRwF8cc3itEjUL
q1RxakPkh5+a1dl502OZLBNR3QwOOxeR+/Vd79kx6ujeQF8xTzowERFiTTXB/mnd2j+yiv0aNn9f
is1fJ/vhKreGiGMdMu3Obm1ojQ4VufwkB7qJjW7Z+g7tWZp4evFDQ/tsuTmvNjCexqtARnO3DlVP
Hb1lbXpbqHFjIlhPkUaGZJG6JEoGqI6rqt32Fc08fMp9VdC6Ae3pROs0sM++HinuPPQ/O4e9B9dg
er4uEi8HDdbTxERxtdSf/Wd45DFNIiA5rsQb6m4tSVlxhWi2QMn/Zt0WN1H33N9rvEPQ7X3pL5lW
4Jw207mGmI3Tx3nACRFKA0bpxa6Asmyd+JlqNvhhsfAem/dEXWA/YBy+qfzSpuzGW9JjRcgLr5ev
7Dk19Dgjr8wIzrR6nZzVICbwvpNWuMFj0GQg9BblDyzvlb5Ir6GYuuY6qW/A2ExhgIL0nGZLdiRp
4lfC12fXaV7VP9xrMRplPoH9ugDnfyK3yRkNrAs0t4uQnHFtcecSEmcu7TPSdpfhiYdcdqGRUlec
2AR22VQZkpW/YEe6pQI7/9YqXWKPXQHSWZrU8J7lGvvjRi3xoV5heLlUGzbJF3CxkVFvaBufqk27
bc/DtXuC6e7fHcF7zz3bDfzKzjkr8raXwBk2YqPfYFqGDE4ufL8CsLW2T7nMi2FhrqDaLt+e7oNV
csK77Tk8gPLIVsOY14HPLu/ehiCa2mRg1RdE+9GfXuEzWs6XyF5QKFmCgFhEJ+H910PemD/zs2Pt
7bcrlockmY/l77Tb7JQAi+vxFRT7Mlv/mxVUsfeg8RokQ5UYnQvfw05QJpeuQLeZDYk4cucOrKe/
MhI+DMdG70p3SHrnwtBmk2xLJlIZ55D0tRNPlUfDgQ6sDr9imT4cJpNeBZh/oqRGX7zo25U53vN+
gEDFOelt8i3qc5dSjXdsk3TgiflreHw4Xpv3Xekr7BFdS9gADFOtPEsp0YMfBLPTrwpBNk12ZCAc
2PT9yjf5cDBJD95Uit4qD47NpD9LiAD2sUt3YLdn7K2rgWkXY2JKYpUC56YrMW+C0fx6AB8qdP7a
VX/44o6TurkdttSuqxy2VVKhvUhCz26WOG0Aog8222bdwVhdoMO6MgY0AZEFjoyYh3CdWiF7TpJ/
waFL6BJt2VDxyL1gMUx6i5JcgI8Zkc2SagREX9eic7sW+qlyQ/28hS2yGhqMTh2ef7BkmftkCmie
ZDL7yBGjyXMu3NSABOv7wNKU7v1swREvVTFg8lBmDuECaOHXV+LQLNhbvuiTVxNKVBJBamBJUNhZ
Q5bwJhbCOrLuH3ixM38tIh+udVRZNhYsDhHKJNpUaCnhtofWunOQJlqGo6/7wal3oiv8qyis2jOV
4kEEwRtjfiumVczCduRZfWi87q1b4ZgiTHDsgftW8uYdnblI3saoPLI7PnQx99YszZZ2rA/BeKGV
O/IuxHDierB9jgWpfL7o6nt74brzzXyQRDdEqqKnAK233nVCX/9bA0Hf3+82UapKVMsXtgvjx9S9
HzUAW1H3L6qLjwy2QzGC+t4eFjNwOIlJ5yAjpYw2RtOf5t1ZnJrs6MJz15uuJjk6C5j0K2EiF/r6
3A6sJPp8vz6MwBL2T1n6YsCbeN+mT3l8pI48X5tPHoP63grlOvTGq5LPDYyzJJshh2jmDTyw4dqe
juz7D333+ecfvrsdNW2Z5fN311AOuCdRkh15AB765L2pX0EKcaqUT54pdk1y2+tHsr4OTAN9byfS
ku6a+prBB6sVAOjRWKH7hmn49c08MIf1vTlc1X0QaIJPt5xwQRiJL8D2b77+7EM3dG8CI5kagnj+
5h4OXB0f18wMyL655hJJ69eH+PziSG9vFoepH0ydQmhkCmz4kqa+DQjjldrh15//+fNfenvzOMr6
KQBInO9shPuBPvkLw3HEqdkBOySp0GWgsvZ6Cq1DLqCyfn3Uzzef6EN+H6WhQgY3mVm+a6P2JU+k
RUVcpptEAbvIkxYHCoTjrw91YBGR3t5stts2xwc1xTtcUcmlfj+lGMWX2s1wLxfHWmmH7tLezC6i
yC3IhI13jczZpGdlBNG3dF9iB2VuAcvgWB7y5yNOenvTWw2RZ0i/BoqLxQDXk4oenOFcG7EI1t+7
sDhSR/l8rktvb66XqaZME/XtrtPd6L7kxp/7Xu5vv74ln09J6e1N+DCIAy8oqnhnBidddBd3V3px
ZEYe+ui92U5fv9F8U8U7DWJq6gzQi9dldeSJemiu7E333mFHZ3RclfQBZn2Gvw3unAHgcTmBzT22
zh44irs34y0Zd4hl52tPe6vbVD/pfcRkZ/iLAeTJ29e34NCscPfm/egaTTcqjhJDHKtWcUdABSyL
Bb7EVjvzMXKUR1awQ+ezN9eTqEkIieZIyKzxKVCwxMvs1msI/BWBGUdO6MCNd/dmuUcGsJ/kUDZH
77FTT0rVwEhev75Yhz57/vmHZ2qTWp4/RGkKSOK6w3sMpTxsoiOX58CM/lW8/vDh2OFqKRD578wd
yPwWux+V5mu9XJv5kRXwwGR29yaz2bRd12UcoW0eoMLhljzy1Q9dl735MGaFW4S9hoFkGuAcv9b4
Z5sjK9CBUePszYJMq/oY9VGyi8UKHogOoQO03mzbWJXwBo/FHR+4Ns7eNDBVMWbu3BbJ4ddp4kqq
06/HzIEngrM36pHZmZUdtQmey5ThQqnOMam+I6a1MvHw9TEOvCpJZ2/QS4OahxtHya4PYrDqdtaN
V4aWteigWY6MkHreFMxIay+P16gS+7U3ZXLLjuUlaVxtawRdf2RtPHQh9+aIZ/lhm9mF2tXDlWZe
kPd0ZJAdaCFIZz7ihwlSh6NyS5WqXQFSw6MViksCkMCiffW/1/iJCWk7Jh86dBJ7M6WYjDZ001Lt
YgT4pfPQ1EdWkEOjQfx+Di2Nsym0vWTnTtrGBJdTUfaPCDxwjj1T53H193cL+Uv69uEqtcqstCLj
CK1GekIDh+ba196bCvKsjFdfj7dDZ7E/34OICr+FHinGit6at4mPVACVQz4di6g/cAN+1YI/nEVi
56NtDCEdcJE+qLpBTa09ff3lD1wge2+mh7HUvGpK1G567e6Ml+Ld/441+OvPPvS19yZ7I5tO4XdX
u2a0LXh44rEytSM1iEPfe2+ON+By/ikCaxGBEY/5YJ+EN19/7UMfvTdnBx1JZhkHzCziPegPIv4U
JtSeKbaJv4ME7Svv37xC85X7cGOdIrXboOEK4UQivKwFnvH1ORx4fNp7UzYryaWDCMiIaRDSnGcn
+rWXnRfPx55Dhz5/b+Z6bW1lbsCYJ9/UuKPvPweOV7ivFyg4vj6FQ715e2/T2hV5FOqzzq+1Full
/Vxca994YMgfchk8udulv0Yu/fWxDpyOtXco067zRhZGsivJkUUe9T24t2bt0gKfwddHOLSztPZW
iVrvca4TZrjLXvF6I3ZT7kI9ilfnxv/OPvnroxyYcfv54F6ZOzqRCmrnhNQeKYbmVXXkBA599P5C
Ueg9mne+v06tNnWINI39I9/6wIbJ3Fsn9FSOFf4fBtOEuiPTcPbLrhggRfbl6usLc+gQe8tFrjvg
IaYu2XXQvPDJg/SwKQwfezk59PF7S0baZiN5ujyM05Quy/kYbfrwSCXiwGpk7i0RqS4bIiX56P4G
ZDeBOtVqeE5vv74sh3YRpvx9ARrKyNLcHqEHmY3DXXeN4mJOg75qftRX3Y/65chh5kH+yWPYFL8f
RpUR+IuEkyDfjeyYcc6OWIAxMzYRPRVCm+WRUXpgIpt7E3mIfM+PkE3u0BbA4LIaYIOb3l9Er8Wx
p9qhmbxvfZjDq01odzwyQ+JtCVzB8cP6t3aqE1r6MP7dY12oA3Nu3/9QtmlN7DKXrWwgTGnblpXw
6ztyYMDuux9i3Rgmv6QK3mmg3IhV1p5yQFlff/ihr703n2WvtZOHA/qigfym81jwjW+/Pvk/X4f/
Fbzl1/8cMvV//xd/fs3BqkVB2Oz98b/v8pT//mv+nf/zb37/jf/eRa9VXufvzf6/+u2X+OC/Drx6
bp5/+wPu2agZb9q3avz2Vreq+XUAvuL8L/+nf/kfb78+5W4s3v7xx2veZtjTvr0FUZ798ddfnf78
xx/4kT9c3fnz//rLy+eU37sj4AyHaVQ3z3//tbfnuvnHH7b9p+16tnBt3dAdU8y92P5t/htL/Gla
umM4nrDxy0iPaZHlVRP+4w9T/Ol4nm07yNEpc5rzt6jzdv4raf1pCE93PVSEpo3o549/nf1vN+j/
3rD/QCJynUdZU/Nlfpv5fLp0XGl60jDBklGM23t8dH4gM2XBuxBFVZ/0JoTK0PCMGT1vbfoybI9U
zX8fe/88nmvpnJltwLfY39cKu/YyD8rpOk1KCisEjE0rVwv8Y33vvVXgrwO5huvpEviks9+9EHHp
5porXDqMA5CmuGxrtSnNiEC7ANIihSQNUbEN9TAHT2T7xplKPFmgfacRdWTC/T6b+S6mYdMV5fKa
rsWl3qsOmGbkCtMiapP44mTrlkZwZ8cuOZPjxML+Yfj9dYM/3tDfV9hfx3K5kQ7GWgdz1H6JYAB3
UQI789btMGgs56V+3VgAcZvOSx+NpgrPs3CKrjXRHXtb3Huv/+ehGbE6Zyihdpl7T9tYDxPLsDsP
ZprRX+AeDW94RlY7u895lsDMpUviGja4d7+rr0Ku80Zh4byrBwuRoF7YPpz4PL3/+oLsyTj++lqu
jmFKSkMX+91wo8jiTjMtb23lZXHiJqGzzeSIe3QUIEhAvOA7ItRIVsAyNOjesBK07JywLHs1mj5Z
Sl9/n7/NONNwISGYXCfXYyzsPdozsmB7q5n9+9PINjZOShsFZlyhJu3Tvj/Ng2BSR475t1k3H5O5
TvAWE1539+5Mk6ajLSYSqvKBoGGlMP7YGSSrr8/sb0PPdqXuzEud7giHMfj7bgKYcO1qEUncTlhU
8rI1uiYEZ5a0GTZYLX0dtDTxTjuROcU2T1KCNL8+PnvmvdWMRcWD2MDw80zpyH1RRazhG6+IET0p
Bt2W5OslsLsX0hG6IK+hbp874eo/hon2f0max72Z6EZ14Y1eSYBEXeTPSCLVmwpmg4cKU4twIz1q
pxMSuQz4TVENcsi3KWfggdFCcZUJW131MQwMyJ7meKeCVC/vR7exbwTYe1I8zUC8m5k3NFdanbY6
plhsV/cx3vWCIL2hpHLqZu1owYoYK15xnEbhktHCpK6AcQgXS3PZUTcyK0MUS3Dc3kVEja5Za20C
h862JoBdoiE8Ik6iiEs8QuUvbYu4pEzost/kog6hrWl5CXW8Li3bviqpIz7I3InA/A2zU3eo09J7
SWEowsIl44bwzmVVaA7y0zAjEC/XE/wVdQ0gcVUYAo4k/j3DfEf7bY63XQV2Yjvptaqvw9KY3tOx
EDlsjzR8LfVg0E5kaJk6GWGKfqPbR6h7SbJrjAWzkr5HPzbiR2867D4zP5x+RKKpNYwxLXlcLCRo
m6u+aJ4S0/MaVo2UV6hh0OOnftIGc5Wb+kzzFY5EAWTMhmUB+dEl9AyV+KIvyqAh0ovFcJGWMvLO
9UhWDfEoXox2TPMAucSTAPMzaXptrmowq+nG9jtT2xaW0KCGi3bcNU5vkv5XE+1ehAV2KsSbFkZx
v1Bb5UibXSAEKpwWdQPhXcqS4EiCAEDpj3lN7czP7e69yr0QbADLon2mp1Y+OMhFFKAiJ6nkk5DE
G3HWdh9eh5aeE0qqqpScIsOPkTqFXai/TF7l8ZLaV3l2OxaRb5xbTm14u9wRXuRsuD1DDAIQe+xj
y9UbNoHVKPybel+78FJz1gZy5KOSksPUkz5ggHpjEaK5IU2rWFPB6kxWybTpl+XgM+oas+GFwI0d
jC651dNkaRPTJ0xRi5KzRA1QcmBnzswBnvZkYWgeVrmh7lA+OK4oOPFp9IAeeghh13ldNOFmspSN
drBWJJ7WgyTqF7Q2jJTKjKM7w5mtOeOY96vWM61kVVoyAD0aeTb4XNeON345kEQDfrvBaYZQviJp
aEjUymhUeQmoi+5WlIXtKUupxrmYXgkMpVRmA+ZpUs+RrO1xQ6p0FZ9MA5g1RO0hKiZhxERK2zAh
F7bejG8x/3tOfInfli2CIb4zXO3mYgyzzDhvCD/M8cV4hFZMvTMpUk1V3f2IZCYY4J3TBy9DFpCo
bsWDT4K2ASps0xEb/+Q5RqLW7IIGbeMNUxhTKylsMhXNosafHeSkPEyy1wcUrNBG5nWMpAf81j6R
YVJOKz3t6UQNTjCILXpnwH2WIiQycTJijeO2KWzo9zNeOisdQopq5PvoRluc0mvlc2WXWQKsCVIH
wHO7cyNnUaqeaCzwGkRlqUh3v09BFF0q0aLtL4qIYBwFt6hbgZ/1MQYBZvypfFOc9hENDx5fpnGR
T2H1I4wTKTdqcgl9sWSjvWt5F2D+rUbyWcog9ppFrVUBAK7AwMbXx7K7UAn7A8wNTqlvp5JQ2VWU
BpYd0ysOLCzeYwSPbMlNg0YprDK5zexAe65T270C9EoYijYZYI2TPBegxSMvblZVbkYPrjERGO4L
d17I/KTIbxV4KDSpoe8DGZvcBjqhYcQj2R2qwbsE1fpuIjDCuhCTnCMlGq3zV3BcsMwUUYFFTfpF
oU5qJHDDxs06r73oTMsdNhrJvu3CS2AlrOtMqcesU2JcpWPV8eYR9M5GjVJ7Y1n2wKT7gYZuLhTy
p5ewPV6yVabwYUQNSaWBLjsiS70SQFxmymzNMmw051EGpXNbDRNEfEQItTydnDTMzzAFVBZNIMFy
s3Cm0Ew2vWZVDtbIjKgU0QpNkO5UZBMBH7kML2RBFjeUm6z4Nklk8TMvwbmpbA/zRQZmq72w69Le
FW7vwlAwfRTKFf+7BSnRkgcEmr6B0JnF75pV4A6FZkg0ilNY7jlv95W70yPTmTT4VGVlAE3oVFOc
DyRdExUXDR20mQKSX9oUGI7rbgTEqk9IwVvVQsWKWP1QDysfUmbsQpXs+iKSZMRgw1vEdsYpJn7s
nWaTDiWlQTJ0kbPfAKJQ55FOMm5Yj1eOUxT6+eiXVvTYaKrKL0oTacBlPiUhbELladWqRxsywQ4g
oD4TV7ht+jkWnXUSk1tkpAnZ8LL3SPKqmrgjRkWG8OWa1KxATPgDBgSuZhA7LlbKpjW+86RoOpIQ
PMc+p6ZXoNZQumqGs6qPwva7tISFxT7pZENFZRDuJkmM9BTwaEU4S1824+vo1E52ZdgBUvam0BDL
m06Z92j720wHhmYUUXtVxEr3Vz3D9rEqeO4ty15mUP+dSJGZM8T9bVVNwXjfhFY27Lqk9LXrTET1
tQPFCXNkaeAoyFPN2mmVrwgMpnxLWnKYRsGtp2kBMOgpLS+q3CahWwwVxsCpK1R8hvkvqF990Zfk
K6shrL9XBQYRWI1m1l/bpVlf+w5x90+tEfmPkampeKsgxdYrn8aehWvIxrcpQ6b8Yw4OA1BNogfR
iQsujq1hZH9rjIHrPLQAkE/0xAighJH9dzVWHqkr9VQELF+FF1DwLxsozEY1qu9h4ZMdYxk1a4rv
+9AXLWIxQIGzJ8Iza7s+ydGTjo8+7zxIZqNTeK9mFHf3Q9Jl9rrWPPeamS9eYK2EBBhpdUgisz3+
xPU63XhFTFSV5svqNi5DxAxTNJWXsW87xXkwxIN6M7s8+NZ49hSQ/KFwP/ftHJ6gdzyQaFiH2gvI
CvZ8beIodiGcufHUZ42NfjhKm+q2tkJ9F9su1sZGM2kEGJWoGgBdDaS8UCgSRpVMfDYUepjeRHo3
wxQsh3fzMHAedXjwGmhGlwQ7RyYWUeOmZ+GycPWqPLVGnu3rbnSgVsSpB8CyilgLUEpX6HrRBpD9
4QQ6Sbrk02juqmOp64k1ZZkhaZzgYLJu/Ehtkxhm8SqgEkHWnUBUwFovwweVZNxdlD39ndZK4tLw
oybvhhsYBBmNKSadzp2+x60NjdjikQdLoQlRYnGH+EKBHuv3duRUz3k+SqzojTC+g3smItgJp/CF
V7Wi2QUTu7OOFKfeqW48K4dH1WV+QsBbOdjNI+Ohdn8mJvrEJ10vRXvK3hFUx7ryu4CNagzVKV6l
tRlbp/bgez1BAo5njdtIWWH+zNYov8xiOmAY5iTsytRU0ruFJ2eH55J0CwPr++jpeH3TzPc3k4s2
lQVNCatCIs0+2+MZmQX6myUKV0GOcnwudaN0QVgpsumw7fof2pREuLn7tr3XorJPLz22qwBbRQUl
P5XE7YXjAFa40sbknqzUQWJFkmSgyNFU7tJi/5qvbUoY4doxlI01dmyIS9EN+Fq2D7z9xIIrXPLP
0wL3nmYOcJ2Lyn/TLXpkhGzW3sXIBfRg/g16u6gsB8SQnvnpdrSSONkAtYFr16apJN4nspzVVJny
R1DV2hMPG7MBr+krOFEhryHLpIi6H44Zd7h/rBkh7daRN86mcEhcaTDwNJFmFuJbV07VnDj2WIer
LI+dlrwFstyCUkNxGOQzKtkDT3CTNcieNqOKMTXmcuxI/PEVT+WEKE4DP7rXBKtCL51XnXECWbhg
loOKbWg0CU8NPKCCibAjwdPspxXl3oXpO56/zCpLEiqWTy37yiISwJ2K2rmBcZ8U29FrXIhxjtE8
yjFwnJO8n5HCVhI59lKmjKa8j7ppHbS58dbkGQ3vPNNJXMlJMY+3AmT/iKCxmfSzRtPMJ6p90tz6
zOPLsAmdd0vEnAHw3RE2YOwZ161VzLS2JGJ8TGZhX7Rukcy81CAOT0fkD+9GPafi1QT+ctig9KKN
NAfx2HjO0JNjo7WElYxzCMCURs7FlBskZJLLk4JN92TLW3xv9PYuakLQ62njDtyAxKwFpBi9xvLt
sjx0684sC96ZmqkjQqUP58Q2HU3/4AmYlBOySRN8q6ORy8HBN4ZjaNGJABmqrSNejPVFQEbyI6WQ
0F1rg8VLrMoDRlRZRZ258qlPP8vYmIneE7CATZO13VMXJ+T8Zn03vWRD3HkrhirM1XGMoRyUtZjc
Gb8Wys3Y6FQAZZW19VZkolQ/U8sOsldduYM6ta1Kt7YhUCBtG8a2IJg4YHd9klmwua9Yn+xuafED
MKpN0v2FSvl/qmYfLFX/Vt6+Kt6y26Z6e2t2z8X/D0XtuZP6n/8qG/+tqP0QvTXZc/pbGXz+jX/W
sw3do2ztAFI2TeqWH+rZVNf+pPbnWp5rS0E+EXWmv+rZQv6JcpIqiWuwpSWpiuLQX/Vs90/LpspO
kVY6VMI9ZBT/+mb/g4K20PeaZo5rW7YFDtKg2GUJYew74J02DWufXeS2gFk7gK7A/jnd54WMC/jb
o9VftYOVVQ99wQvoZVoCYyGvtUlC3nUGyhiVsbCbwIEUFxYh6TdWW/0sXHNKb7oJ/tyZXxXN+MNh
RdIuPRecAsTdKsZj44mgyeD5Ueg3UPmr/EWPYkhm5RgNOq+hjR6sMksvwKwX1ZCu9XjygzPXzYpr
1+9SdtO11m+i9n+zdya7kStblv2Vh5rzlZE0Gsmp9+7qm1AoNCFCoZCxNTbG/utzeeYrVGYChULN
axKTeyHJG5qds88+e9nOpeMv588rg+slUKyFUoOMzvQ9ZAJeGJ1dRRBk6Onqoe9R2+kclUzI/Oal
vrt1E44/Gh9TMp0K+aPsRtLORRcvLDEiUfk5Eludu1T2VbCv05y7WFJ3B6pqWctuVHCq/WxVJ1ON
SUNTENrinKaqJgJvnNKXtnZMch65ybNjOHlRcwmia108l+RYgxkeC1nCbUYDOiZs886fg6tDaoiq
XbmC57gFs+Ugtu9p8KVD9DGJHHIk/eXWcfxoPIZ9J0Ab8rwHJGrPotwmuiDtd1rEKp9HTzXu3qYT
uSvGS8n9xchMEkwplxJ7q3AWwM2MqXdV2qXwo9K+HcgTZN3ihDWCxBWDsMFuZTLFvMkjIs+mmbo0
ve3zKkQ0Y1eOCGQOpWJb1ovD0nrejU59qVQ5sL9Zh9Owr6OQ9WeC1DESLlkSVFtZOu6yjSom5ZtI
FIBBdNzX/U+nXhtu5GTNznOOt5/9Yg+q6tr0NSFx/nIlRCWknX3V1hX5wXULKHdeSA1Hj1QTOtmW
yADnlf8n2QdztlT0XRGQmtFoSQxSrNsJEl2e/tbjCNo0Btfye04rSQxXUwTpWz13xCWF65y+EV8b
RrR0KIwHoZK1ukmXoINdKovgl2WV/tOFfFWcK19fL+W0ytMP2dOwbEk+YE9/cG2ekVWTELjczap+
SYEhYyKKm9l8tVK79m9u6qoGb5vqFcRCTVKYiQMhL2SGk3GchkFLmYWDf+N1Ulyj36XT72MOhz/Q
ZmrSXFpC6QPsZtwfBBcIOb1J6BnRDQpRac8ijtffiT+uCCNem7rHmfwJ/8Y3M3E5/TLWLd9umbm3
5ElOy8PYgfWDl9F27WPlB6krDgrBbHF2wZiN9RMdqlf8gNIABtTLJGUtt5a7nnyPGldsJM00wchq
rUwMSyzUOYOhtE7VtaM03XLr24noGJJy+XhJ10ydlrKorOrXcJnwyGwsfxI6chb1hGJzL8/VxXRD
fClahPLXRAY66zdutnISFLO2w5lBiOfu/NKBGW7aRY+7KeuS+sZngPRS5MMAyJMkEVCpa1N3ezkj
Cr8MFIy/zVp2dtfblVLe78UQvLRNL8wbJCX/jo3wYD1Xq9NM5zFbm1McJgjeJUGjyRFgTKnQhqjh
8FSPWeTvS3cIuq8smEkhU/Mi0MbVhAw826YC1dMNvbtbi75KbmdQ00RHSVVUF+JHKSE4chGfcj+o
QrAeddDxcsi7PSTkRY7bim0rQu1Dd3H3CCk1W+yi7OJjvtaOeh1aUCSbdRh7Uo37GXBdhM3idR2T
iGRKWVfy4vlVOe101CwoX2KCWzu2eUesVbSQoaVYGCORykvr4oTW6/9tG8oOED91f5MI0dAVViur
GlmW9PYY+0I3hxChkEV2p6qvcLgemwA5Rj181nKJ0xsFE9wFvECaz96BVP07VawX7GQXQ9dBBuRN
q724+SBmMyVBzqzmd9yZBVUNhS5/WtrVsOsAg8FSF4b9j7Jpr/FIjArcMLkLYgZAlnEKiK8JEyTZ
+6Tte/GP6spDrKVmikcwAWopglw/Pg8pjLty0pfCyS5qaqMNJaklebomot3PCUIye7K73lwxOLeR
k5wRCUjjGdWXqxf94AUGQ0dKBFAkSue9nUNgxTmRwjJwsl1aUCIHAe56zMVvuUM2SL6Sr7tPjLmu
+g9J8Z3jvwO2pz4Ws76TPH8Kg5DQ82wcYN0PUM1Tf1oujqxhFLmw4gP1lBnzi92732WZ43oL8Prs
Asf/ortU31qEsL7Es4ZkdSuHPkbUWRCNW0AEkFvvkpkP2Jmz96KNQUIPJGghNuujCYOXsCUuzKB6
y9E/zkUEsC22P1s13msC/weq311IY+QEyXzqY+IaUza6t0OkQfVWxYVh5dFSHMCjy5JNZXzi4dmP
Nh10OKWnRy8D5yjEcIvbfcS125vvASrxFp/0kYQdtU8Zr3zUtZMRjkG4Ltw3d7uyMJAt3h+aUFDR
nfc4Dq11dxa5eNNVBaSlZDk7VROQsBXs156i3x00NKXIhuc24dZoU7stg+rGZWwAK4hxjC6hKQ7W
1GeAqtWNjoTT7BIz45sBowoCdZE3lplNSXqvZQ2/DegJDR+2QBIdW7kjM+mCgIUwoNbxiAh88QNw
T9Q+Ow6ooz9b524O1/w0LqRZjvw2XXg3NeLmuRqc9bnNYQaPHTgMd6n3c07nOWi2hqyVZPWuwFMq
pz+QpQLJc7mmd7HUco4S0MM5FRcApVHTNXXFdxJ02T7iwI9CMf2SU1jf6mQEQRPb5Ny44Z9lLK4i
Clr2XzXSIm+DcW5A/SjzpWA95NtYRaCsV+8F3FMP1tyRW5mN5idvcPZpEd92jMMOAhn+GWKIfC2r
iVIh7G4qpyW2bnK4kLHqoo0u7Xlm9DPrvrgY3cOdKIONJp/9LBpIXXM1ur+TqSbuLOCPIsegFf5f
U8QgimvXELvZljerpDEOasimLoRrEsUJoQ3A+dTKJc/fCbNDd80VN6v9WwjAY6XbqgPHEOQo2uO7
3CT3ZcRstI1gx6NPzBu9ZHeCWVA2IG8h/cPZSFxAty0n2oYYlPmpZfbO1zFDLGWMf16w49EKIwvD
SnElnwkp3gSh/+7jOPwoF/enM3ekzUYeF1E4N1fwsjr3In6LRsmkOf8UFPo7kcB2abv5wRI5fBm6
+DynjOeG2a93E7SdLEgfmDk1O90yxKLxi38gQWWnSQtL+huC9eDrmMtPfY+lQqvz0/Zp1kqfuxKN
uJ35zEsLM0IutzzKex8clI66XyZyh41YOkmOkmn2AbXBRrOlu52d+buB5s5ZeOF2Jr4wq4edlYpu
L7ishOeNqw+tu0Y2ByhxTJLuouV4H2Sq+0AflV/pAktIgIKa4+wuKq/or2zdxcAsaqatHw02FObC
oIqUYtDjzZI9n1IvAIATQmJGt+UPhEceodNyXiTnlcjTA6tBFtACCYBZAV1EQJHbdL5/Z5gUbYuI
SLXSkChTid9Akl6dWjtnf2h/D5WO3j1ZjjcyXx+LsvNvAx082YXUE0F1GsZGnaaQQ9bLQ3sUPsl8
TRwvMM2byN5JQq5uB5K5GcllLJVUTFWEGoKnGtjBZhkzyR3U2F0YthWPNP01Vs1XXQu/hSBi9S5W
4qFZZ31UAoGbW6DY9W1ycpvmUGgi2HpnXX5WfkQQIhzQqhg78o+1/wUudNgVDBBubBuPxKfwMn8l
fXDKevtrKu0NXuaG9z6bL0ImpKgn47xfS4SxyhshKsVBOp2cYU7IMZee/mmL5Af3KZGBEq17RUmj
ylQzJV6LDuqz+usExTWo2Zb11g/qYMclea5t9c75FF2WphrIJZi/60Cc3GHw2VlUcEy047+WbkEE
bjby6qPMU+thENEun237o27bkAlCHj345CzfRX4a/0b9jh/0nGWE5SnC+zvsGAQcjY7zSOSucz86
SbmDEPgYubbjVJPiadH1u8yB4PLS9qonr8eLqPfI2UxOSwKGtgPkQYn3iWML76F1Fu+kc/9xmNaH
1kleC8Ib46580Vmc/MQ1ME3HmOSePxxf95Vw2oPKEWaWRDLM6zh37qhiQAyTiV7PjvtWZJr6htL5
FftF8s1ZMD1MUymATo8vY5IdpsULj4G2OY/hIGNzGAsAmLn7ZUb/pPz+I6xC/1ckOFULCQbCCwYI
7qngG2UA/j1UUrhUHNECvHEmYBvF6KNdCROP8UnteDchpc2R/tMvjtgSmK1Pwzr9SbSsbtpEVWSF
UzN+DC7FtZD9C94JwoBSCEuFMc+LaiASpSc6KRDCrPASbHQNLca8b1qGg6F9NfhSfD0+5CnoV7Qy
4BJu4D0Ubujsau2/VF3IgWRHsoG5pnlx4ljE2Suhg1QdjRtdylTkewt7G5dEESp1LBg9HQXwm3zI
f1H8RpTaXntULYM93V4f9bn/7EkPh3QBxKsPiX+lHo7CKP3bjarYACRBd+syILzQ0CZAmcn8ZwZL
v0+LxaO/T0gg86as/Cys27yjuNKVVYJFzmr61ENOVpKHJWmrW1EexwRqU0kwAA0cY1GuuTkHj95z
l4zJtMlUX9/1kqD53va/ZkqhYxb679NqDtmggL20odhNxoX2bhmFe+5HXBUAY6IyPLL+eqC131D7
/sI6za+PNmOSPyFrPmYGk1sS5+9BOd4VvtgGgQG5V72qfh5uugluST3T3Iash7YGDMXSc/CXS2GO
mD7mS+bO5O/RSb8Ah/J7yvWo2zjkveqDinVNGABrpttiaidSZdcb4TkLLG/ognVpHnRAKIhyz1D1
gh5kgT0zFQGQrKLP0djqBSMCf3YhmXD09sZlOreGxU8CZfYQR95ST3xb+tvNnJgzZZK4qEBjcSfi
HHItPNTZmmobuvFxlvxl+VRxVodZOJIXyPMMtaC2yx0O8/MsfPursnOycyYwvkn/KGrOdhaaTnJp
p2cHEbvH/0zNbWwKLT6NiLVqTQivIF2/E4wSBz6+C1k3alu0DOoyb2HjCuTmRjHuu4X2V73Lqj/i
nOBI9QD2gWqpFHknoByPHm/iYYnJv6dzopZwcYZsVSbmu6Wb0/u2Q2oIjHvSndnWcvxlsxXISpmD
EgH2dGnBrOyaWDXwFWeFlFzk1R+/0JchTf9kgupt1NxL4dwRoqkwjN4kjbtx0Zg3GB2TLfYDCgmM
XzsREiNXWLiORd82f2IHlKnus+l37VT2RkaoqZLPmjxdXUOJRl6rDlcS5nAlbgzYFbmJuemhTNgW
SxIAWurauDgib+Xnaibx1sjUwv6p9V6i9ZJVTtvfplNx0w4ejHoJw0MttPbgBnfI86SJ6X6XIFvd
V5quKZsbtodx530mC8X+ynf/PaNU1dswnC5zVo+3rbvcdXlXfiiOHYaC5l67MAOn2BF/Br63J86g
t1GX9q8nl2TP2GHYxg55iJ1V83vpL2RDzojlUWDfAoW6LRfSD/Ius9s+ZgMRFfDYLmx4q1SET15G
4aSwyOxQ3qtbtEPyCif+Kb3SbEVIWJnfBx886O9lo7+bvP6VcPVh2m+r+dXAIDuCZz4UkXgOs2a5
0NpyIupP+Kre42zcYt+L6ky8H53pNY/EybZVl3xnFdG4bg8yzOhyfZjIA7ztxlDDks3Jzk0LDbO3
8vxTnSv5ipIX70ab3MpcXnEH+bB1wFFcWknkeqmaH12k6yOz0RhcWKJfmBULOlS/YDNxkF6wGT2g
5djDMeYIqB3hzmQ1I9Qq8PTN1Hsr4Tx1/dPvRu+xRuXYM0K/dRGIbqN0tZegSIo90KGOlNeyPmB5
6eB09979IjumxgZ60CI1Zxw7/3O3hBdGL38HUUJUaenQPDCqJWEjB50sT2U0qRd2BaLd1KkdK6B3
HVYQPmLEf0ZssSyhLiEDgTWEc5WFCyW4BRwGVkFreZ570z2nLE48e2mYkCDPhDLYFEsD7s538kOz
NP1ISq6a+5OtUjLLluwkm7xnk8lDfeTu9OqzAQF5NxcpqaaaAKWD1HDVpbPkh1wn0UeR1O1Jh0Tf
zQ0GBqa6YhtGOdHE0x+so+LVyKmAALfORBtVsRvsVVXk94G3fqSF82yKRb5XBSkqFIg/lNc6+4Am
9FH34FCuFoFEDdWOYY1k6vbRa7wcYH4tEGeGgD4TohH6j5w6im4eDRzUwbT3KD6TrVhaXgKM3k08
tN8+BcSDUxQD2NFEPjom7V7hG/3NVpkhjYUzMXxMA88A2tf7mk1JsyVGgY5mVefIesNz3U/NltlK
hOTDrK+Jg+++Lk+5hYBkZvOpRvnMpm55z+zlvu7S+UyTphl3BRxycx381XJaT1aXxWaKxU2GlwKN
2T+Uq+NS5JpzxKfZ1tBSsa7nr0OYG7gKi5MCvQzDSw92C6ZRDFcnVB0Xpd8K5+TbBZIoHO/hK1Q2
geqyXiloNbKB8vhKnkNgWU9jNDOdrWzOvDZz4xnImAM7ZwWA+kjggmi22WC872wZ/F9cFiUcPA8w
9RxV4zkwJM1ySUeHNQSBc6VMfVReG+wxNYFx9bxsh52qSHdLpBWPlV/Cpe1ql6OkTXgWNoWlFdli
V9prv0nLnWlyWH5VMDQRV+fUkElNiGFqUFCLukcSFxK1ty8bZ9/NGRcTUdxUpklO0GPnskQu6268
H3sB5rMIlyrYu+2gXisvxyGTqqWtd3WWjRDRimDGRGZ7ZozlkOvHsbdvTKjbm8x3/kTVHFw5C8Cc
xs7hK01F5TySuCTlNm1m/0VXWrzhkRz+eq6bEVSeWKIlZUq2CqHWQffuNcKABi3xdWAAW6/Vu8u3
lEMvfy3qQN0UNBCUH2J9Um4E9TBuU0okPLmseCde8q7Ecu94EvufypoDK93DjrkKd1Id59Ezc3XD
kg5n7N6guNUbO9ly3FkvFWdSxSglRWjv2R7YmUQ071h5l2yXeAIFLCt1YQif1CzvLXP+XCQDWtbY
jgdm0jfS6+YP2o34VLeiumf3+z7i9tjHY+PddAANz6IQr1Ub3fVlduPk3ZFvYsViT/ssw4RkdVUk
J2Ok/LFC+OSfqj855JgUJpc7bBbYjVGTtRqcr1zUP/PA4jV3EF+pn/9cS6V5HZks4E1qZ/b+Qs9m
SDOFdsHO9/sKY51HmucswVjR+pwKXxXtxojm5M3KAdTULyQI1BHx3x6YNN/T5FAw/N+bOD47k0Nd
EekohjsVM7nXl5bUplOv/IkngoyitPRwxWF6YPq8+EciXlEgFG02HDjXHQFyAXnElni/VnaPueHi
GZ9oYCg7QAj7cSN76s88Xu5UwvwjaV7sWvlX1dIcVNR0BI21L+ks3gE0ECBOyi8ppag3O7YennQ1
vbZ50T1L1wN6FZLvW6u1ZPmDDd64KRLeZZPoR0eUsbsRg+lek34NsWSscZVu2zzCSNvkq/MsxwAj
ZDmlZ7+b+ifZgRPHkgGxeqObBXdLUCjQq+mFhcLiHCpu1o7w2g1m4wWeG+S7Uxs1NjkubomajMN0
+iqESinEsSsvOIqRfDYyXkgiKF3jFfDIRj/cc/7YcYOZJvrwlsT+dPLeYhDOluhOwsljkKSVvXU6
RpubSQAHQ/Ljl4RdfGDSlUNexeIHJh5NaB82pbcL0nWipffMDcEvBu1PebyGAInX7Pl6hJxjvdHj
ISDyIGE6D+UtCvv71o3cj2EyLOrNjMfeUl967w0LTnfeyFW6E8ivJ9vjScUd5+Z7N26yH5b8vgiq
2yx+B3b6MziACIa444JDVoNev61s1X/iguXmUZMv1yNXHzxRn6LuIcpJmti3XsZeYBNlW4+Dn6Lb
z4GTj1PnPpaFTdKz16+A6zMq8yyqz7xz9qkT0/wzd2OYVSUJtr97t/EOeddQM7a1u9woL0Yo9Z3A
fM7lMDzyV2YTQixH/caE+AbwERR46UO8x65c/S0y4G7w1ASUBpETvGXqwyuL41ODbTeFj7aCmvW7
fIWU47NRM+Rrtp/b9JM+7jKoIjsNJdTTbUGnMOwr1O+AQzX0LorudOd4cLbcPvVOUtv6YQpkfsb3
ycJ0ijtQgIManffEBR+w9OSpzHkY3sXF3B4oCb2/A9fxDV+PLeYo97aJhgiKhZPf992w4maZhtfQ
wRoduSB7MFKgDmag8lC27Q8E5arkXvXEDQfwdhUVib+9SjBvr4w01z4kDR+i1pcWBSnQfVc618cZ
+zdrAoKfxzofEAtncEHsUkdGn2Lgs7wQ1Jc4FcaRpgfhacoRBBiz1vUyzhAGu9kyropxnW9EXs77
rJjqJ4ma8ZkW3VlHFe8y2hch/WPwrBMT3KUqO2NDDJ8sZKltOc1AcBkVsX5vXYygbR3wt8yOkDun
DvapowBDLMHyZfBkASMcy/k2Z/rOXk2VTtvUZOpHaariEwtQF2OerPvrxsKPEqmI96l+EWkkLkO/
HpMwtDtmXdwFVec6DK9G3z5HgeGpZSB9j2Keb6zHCrqT/7QiE4dFjvB5RNOR+sAzvk+vsJg4xGUe
UhzsaaDfTTPH9wCQx3ORTow9RJXt3RJQKg88izfY5AjjqU30o2im5wIg2Uevuuy+MOKWNOddkK/+
XtngHLl4AMb5sYBRgsQKoS6Z7c8ozMVdwVx6a438EozoNpVdwr9T7f2KZtNzIXW/42V6ZVHk3Q3y
GmYlYwXX1ii+TuU2+0TCBsvKVh6TGdxZM/CsCK4qCMe62jdlQCDwBF56sMHV/gs0m5St+CXnW7pf
22Kl0yl6koFd8cuV9FRzn7/VFbL/2q/evT+adNe1VnZg9ApK5MXt22KLT5S3cl2k00Djq6++5gpC
Ztbn7cMYd79yC0gVg8e4bougSdCAG3LLWangDtqi/aL+1bOLUNjngnxjpfwfDsyR2rc3tV7FvbM4
uKnQe+0zjSFjz8kM/o/hmiuCBPVNGJn171w01nbjYG/kJ/t5/lG3HvPbcRnwBLOy1K2ScjtPEnXp
24X5P4/YyXWISd+GictYvfYB9BU9SGx/clfQz6SzzVdjISpeyNNGdUmF0XXTS+6KiLFXj2WALY0X
r6voENOBL1piUKWYXvZvbuTAZgHz6fMamvrsOMN9UpLd4E3dwMVCacNl4r/3MqaZXRA9oiBcKI2c
985147dUO5xdAs1LscFQgbLKydpfFgTMTgX7Qqf59SjTTJHYv9mSbsxzSq2F8zZ/RPQoqJc8Eq2d
3cgZv1VA1w4U74QJDdy9DOkfgqxJdpLqeJclowcehWRRCEwfUZHPB2/QwSGpIs4B3Nks1svkJ7dM
ABB0bbdSJfqXP3vdu6/QzkNH4V3sArZHVnEH4NZ7nnQV3+HbE+iRoXm2XtAfeB/c89oFyfsAGf1S
j27IzCB5qRLv25uJTHDkaQhHRKXEq74Z5tkI4KydbrO41k+KfpfhlKz5vpfrPRaM265Jkl0WR+WZ
NQpc2RZbrSiGhTdigLXWq/VhjsYcijWmZh4lkdQ/pOdn28kp1MM4DFciTvEimgVdqp7Hiv9CQ7ls
0lQm8qkdmu42mclsZO/IZapoch35hyDox3AH9QmzQua2ZbhfaK5KBoYsCm2RNVL6iqLDddPptX9h
eagFHd3OxX0gWFPYmCknv9bWNf63brRcADbog/ZxacprarSRvXyl1Ws0gtQcegyy8oHdR/bQHC4B
41evbbK4mFPKvucAVKx+HefSBwHVs02wJcUuInNsaqYJmXxGE0hyd4zYyXHXTz/o2QtXq2BebVbs
OygHdiKw12Gz5Ia5J5mInDPqpsncvKLX9SbmLmvQHmI2Z+w+6wjZ3a5z6Nw3mJDKnawUuiBPqobD
rIvqBzthcIz8OvLvx0D7f5xFICZOUdzD2U67NzZXEYgn7KO7ORnYGtAdFgG8lP6vhnWD6jYGV3dm
Qz5hO4sVcnxR+Cp+Mta3EpbmsPzV/uQ/tKwew6qsMmqLRg5r+ziWQp6bNXBZ219E2eyvDunmVrh9
l518DLt0u4PTfhoMaCBAZwynbDM5eIuiBlcI5pfS+CyDGJyznXC54DqK+c8sxLbE4kGFW8cnLPrc
ID5A29TDiPOAQRhmHUZhEJz5zS2+mxmXFDsIcBunwCI4TMy+dwxO63fbFcNtHxXE7WPMXvEKcEEk
B8erh2ljxrD9VbQez9pSgH61RE9sQ86Y6yQtNu1WExsKi2NgK4RTuZZQaGVC0Y2nHYZzH6Yx20cR
PeRVE3W/XAwb7aWL1nrkD+Sj3jTBPJqDpydVHZcimvUN32qabYHDA4CG20b3TZW2+alzQ/I31yhy
WDUTOIj2beVSKUGdjq/cL28JnvKyo7gOkAm+2QydX/Xg42umuh63TT21LdTF2itPTTtlz4PvG1jq
kbB0o53XLRsGv/0fTrgexliOFyAUSboFKBQ2jMerhGm0y5h3M2L7/m594cnfIq4tcfHprKZDO9Gc
bUuPhdwzHriYIH+irMguKetyO+QzTLF4poGd6c3f41B7KadiNSnMu1UpWLrq54Y3aWAtRFUWVFgj
OkC0oTsE8f2E0e4WT10dn3jvMQ+tbZbZI/OV2m49tmtTZoADSHm0rrRgCmrc/nmZZB/vadRHBqh1
laYviTtnhjWIrgr+mIJj99lOGYooTh581r/b2Ms8BMjESZkSyNU8sQLGCe2lVOqH3mWpcx90w9KB
VQeLhumBBYSt9XqR/V/yef9rAknI2+grD6Mje4YsFrNn91/XbmUqK5bF6uUc3MB7/IiS/1jr/f82
2P/BBOka0vx/NsI+2L6rx3+c+6Ebmn/8z3/s+7qr++EfZwsy+Os/+2P/9aP+5ZCV0T+j2AuxnrLA
KtyAHfD/SHxwpfonp5NUCmsq7vBr3sL/SnwI/hkEQRjSD/rSZX+flIB/OWSl/CfwEEmOgR8HpEIQ
jv3/4JBV0TVt5X/HvfBjAsL3+F1CcJNI779zZ5qlMuiapfrRBdcBIatA7K2wgskmx129QgH1VP6d
trg8iyi8X91qPSSovb2A0Ju54x1x5/KL+oejnTx3UpN67wliU/tkLVuY1RLNZ6YR/TMSljlKvwwe
RF4FD+WISYBp+q0doTizTmR367DovWbWfTOsyZ9S+E9hw7prZdr3KqVb8sIeiUXoL1Q4jS0giTaw
T1+qRZ9tHv1yR/+paWR2YqOy2U9mvEYgXde7Kh/Qcf5Jlu5HUiVMySMePjFFr9QyWLFIHUTH6jG2
XZkvtaD2iJf8Iy7WN6/VP7y0+qhpR5FdorNXOb/TqwtjKL8HpN9NLuQ9OJqD5/jdmeal2/ie/bl0
DfP7rnHfq7b4zNzo1S7y1Dhs/QmPXz5b+hVi1sQQOnvfNMBQTHqTDpZNabqvXdJ2UJ/yKNhm7mqO
AmvqYUj563KXKf88izeilXETVsnroEq1waSvNsbnzWpN+Z2gze36WLyJqlsg59mrW8eFm6j5Z5L5
V+hgDioFr1u0WfOQeFptk3BCBQzMo11nVlB7Cl9R1emX9uk7OPyGk2Sq8DE11HvsvKUM1cfhsRyh
Ho9lI3e6dnaNe03UmzHlAQm0W9tpeYn7tTvHZG1sbQt53lXYZvKM3x+uovlUQe2+Dw3fgCzUK9De
sjm0K+5FJbIvFOinOHQu7sSLDtOs2jp1+m2c9Dvz9XfWTOChfXOL3BvhTOAt0qFE/uuG5CzmxTll
I4E/fE0yhjlanPTUPIf0+BvbuMFpWdmAGTpuespoRp0zL59nAVV1HK/SH1UjKt+uvgoy2mOKFKXy
OLKCsxndsTvn/VJcIiOKg4G0/bNcPLvRKV8wndjjKqa3xCmXbWjHdEfu/5OVOEmwV/hHLdS9Y8fg
Pmtk+wceEDc5xhKEK/lE99fg5Hafijr/mvL5LW/5u9lYXYm5c+YfOI3yDVWiQ2ASd4m/mleFzZF4
TCeDvclPAZr1aDqfcS97d5t54lNkHmp3MaHYVzPWa9Lmn87avMAMQyjPeQ8K7C/bf3/PTYO6xQH2
5LhmxInU5xtW3q67mo9iGknlKm/dzK3BZBuMyjlPUlhfB76GLzsuSbEJ5uAoEd43ec1XN8CJvHOc
Sd/GVXSOjeDLXZvH1g+zJ2L67j0+zU23NO/OzCq9M+I692vs5j1NP8r/CTzDR2vXN818bLMI7y3h
st0sNIsb+tF+x2rzbdkZecj0kB0b4sB5mSzyN5YtGjeL7Cv7NOHVYJZApeZ8yVm1YlAZ7Eunw6fK
a+/EcKej8nbFX7QNl/jVes1jPfJ9EnF43668JjHx29O0arZ2EnSYup92ocfgqA5YfgX03Za13aHD
VpTkMM9ywbCs766zO9UmH/9+/tHSqY0019ZCZ2oLJYNYuWR9c7AAbEUPa5Fxgt2qFquv6/IZtyUN
JGCCYKvK7NN68kk4WMJIFaofTGXkNlrJhxYZawZ4dHH/k1fASKRstpXDJ1J37sw3aiw81GBWkja1
y3/XdV8Sr4mnEWc6DrC2ezdu9860V9AQc+STfBHt5sUAH2uYLqFKPRfXD5IlHPy1s7d32MDecaa+
FYpvj7n6lkduAcEfswlN9z6k3BRN8luq9LsKpu78b+Sdx3Lc2NalX+WPnqMC5sANugfpkEjHpBXJ
CYIUS/DeY9Sv0a/XT9IfWKpbFK8oRlXEH+0m96pkmJlI4Jx99l7rW3lCLqVZ0Nh+/dkZYmqsPrrb
teaNF0/+umrleBVP8TPiaJlDGDGctU+JC12A0NCemr7pNScLxjsvjL7RK8cu4MnKzu76Y4monJEU
jywxgOEyD5IDGdaHkpiFBdveya77o4aXbj1VbEuWiB7Ra95XbaruGiugwyxNd0VNdUnDntVah7Gu
9W1Jc94w7GqT2VJU4q+SsnFZR1N1tMEdbEJ5lBd9p4bQAa2TVmiXtD+JzPSLazvNHkspuo1K7E9+
wL2AvM1fmS1frfBKbQG+ImSiFosVXv2T4vvwIqasudbiwlyrTYRPW+K7VNkOhra+T8o+3vVK9FLQ
WFiUbaMu+xZHQ4+BZpegWt/6qiB9zbKUG0p8fYnXBP3WJC57LbYdHaCFa4KW8dFXLPu64Lv1jJs8
oSc2ICVY9BL3S91Q8XfZ9STy86DHjwNvazn6/OVID5/9cR57qtkhKsc7qTFOqOpLJ1I7cxtadCfo
OyMf86v7dErsmVvD8mRJv9s+v03L1s3s5JH74D4buKlNYd7Yqf2VIvlFtsxhraoTq3fIxF0bJ+/K
GzLayOOdnxT3hBJy8hii6qhlnNRRCLEpG9Lv7DRInPPwmySjMy2R6rIJpo+K5KEIM6BhBP6L5M+X
Hn7JUi+QSoaZKi36gXFzD2Ul9HmPCpe5Gz0GJuZ4N+S9t4uZe9C0SqNLKfbZShV/b8ik2ffky64r
UfEW9PglGfxv4+BvkOK+xC2rTJEH7VYqknw7Fmjn8KGReosQHfxAYC8yQetMyBORczqsDa3ki2XD
Qt/t94JYv56LJEXf7JCnrZL47pSePTA0eGaUNnzuNGmXInFc2ql00+os5W2L94DTO+8G1Rmdbe59
erHxktHKwicAj54WHWfZoHPWV/MVDLocT6/PEZ2+dl4the6hmOgUcacEXA2/ma0+fRGMK5GHz7o2
+wak5FxkmljJqJcq5vyc2Gd9pDQgPOPcqce8PqdGlqPYuwmQwzUhLn57qsjc1HkwptLUnCqZipPf
KOjpkiC4IPRpwBTAmauth7sQU/ET7Xg+TFLfz/VdTUsMOWqfof5nWiNTW5FrR1FTqCw5KuKgDfMi
mRwY1llPhgkpUQiu1QS9Tao85WOsw4HPH9Mcny11s9MgVVjji3mZhQbZwHIVx6z+MknY65LBPerr
LN/qqC6Pcm6S3FFWqMKFXTvYjjKy6fgfteDWJEswWUSCtVuCbXPqsVJwkJUv5YjwS19VDqHJU9Nw
MY3MG5eMdM9dz/ujZxEs8EnFjG06NgNaIIsQgeNC1sLnKmXZSVI23qHRobCM/EsMnvnSVxjuJ2Zw
3UlquxkrblR0hAyQ5/3F0PyXvIgf/Z4JfDeX2EGSGuQ2IHNjyYpX8HloDw1pjwfNurECjXLaIMZ2
mBQX6QC22s6Znr2KdgB2I+nZl9nMREHOQz2ntkLyGNzXxTAU2DvhsO3SgDl/RhJ2lOMioui5I7qo
2faDimWCjvs67JjY2npib7qGO1gVjHT8jP1tXliQvteLkpQgCmrzZqIHwluhq1KGhliF6gBBpGIn
iqKByxgb2o5GfuO8ntH+Ew6sH7o759f6+oZw+P21/3eCCBVTzLjgTw+r+zZ7QqVWcVz985fhzw6s
f/y4Pw+sxm+6LaMdNWRDCH2OmP7zwKpj3ASipwLpMTmxghb788AqfqOO1Zhs8uemqs7x838eWLXf
DH4InQ4N+J2wVfXvHFg5Fr87sKo2QSgyYC82CVPlRP1ji6PMLUOVlKi61TuG+yATqAQMaW3o0TPH
9YKnOOTQiJzouUEktIkzM1+xdRtHQy2KJzzl47ops2nDDqafMClM+PyowjNtMI6AEZF4ldOdoB2+
ruKs3bRVwxofVFQ+yNKcbtDC7aRRdOmyh+nB7vODMg6hk+AIcCY15yhUi8uxnoxNr8RPmpmNboqK
b4kfqN2kJKFRGRbBKm/o+ZlSlGxTk2PEhMABnRP7csx5Co87CIuiYF2Y8mBPTWytFLhH5jifTn0K
jZoqx56A8yCxqdjnk2dl1C4tOq5hFb2keCAAK6BhmluwnnwnAlZtqGMbK58eaiax4NDK69ZODpJs
zdMI9LHGQL2LvfERxA/QiJx5/6SjC+85hK1R1oAfA9Gw9Kz4m2p5OwETYGeiF9+GevwcjLjs6yC/
ZlJ7RLnHAS/kTB12nJxpMMwLf/RszjtpgLPBsQLef1HJ0U1JeeOGaRhcWA3OmkUDCm/v6bhRjLGj
PKYweT3Z0lqkcBpMy0ltvqRKeMphKIxTG5ccco3hXJSPcsOrkQr9mHQcUUQ/b4Y9V2H+rdxIHvux
ukauvPcmhqEqJDa29SwFiRKxeXfS19fjjaXI3ZI24DGgc7uq0sAkQhUXqxXgSss4lhpsxTWiw5KK
YmMm47DDJhzy3Q+INMdGiVd5i8sBYQ2V42yuG0KZbYavR7WplQY5YF+rOgajcfRtbgPE4/we2+TR
tpES2b4CRkHOz6/njzAK2k2S1cVjEdmcjpDaLcpJUw7YufJtb+niNM63zqDVR9tmM7Hzrj289uJN
hB2M0CaqmUVtpupVQmn1rChyeUmE5n0B1FMNW2s12WgHy/C5AFzJGQ4vJ4LgUzFkj7VXXaNCT5da
lF3XvNuoZDeV0zOuuBl3NaAwrKR4Hanps9nGL2PU5mg9EtBNQoNwpNXDLssTsRFzj8MO2MTSQNoF
FdUyTKSFioN6hbbrRc11aljlkvIkc/Q0ZzQ+R9rHMTsdDfTwlMscDXJVT5bo5/S7NowoSj2TIbEX
s29GY3JWK33bDNLsScuuq5HnDNPeN31U8HZaA6OnhNsuzL7phSGBsYKdJtSUm9CQMyeUxMh8jFNb
HQ0xro3+GIXB42TQSWGmmG+TiEs7FKgQloFQcJA0fQ7WZvQPxCc2m87TjXXjT8de554ZdL5PGc32
JgHyxLVoEAPg07kI1TpzSCjnQB57TPv12l/nNrLFyGfz7BUOW3LMD9C1EgqLFU2kbnD8RJR/3wws
CO1ozCQMWgxl7gcvTW5/1UK6F54UfvMs4bwWvIrZrlJB7eR3pX42WRY1VdZcI0vFKqlpJ9k+F6DF
hLNSfV6xtOlzzIchrqSxZn55RG0strkVy6uOAS36ImJX5Dp46cL+OKTxN2gM3V0SUfOogrpNlNRT
Ychbq+0gXfZRkzmtr9L3S5Ada4wVY8t/rlT5yZK7ZCVpZehkmLh2HJTijULbaiFiWg+xQJtsjdQw
lt6x0ma0NvLQwqhpUfoVo17uWqQtaKKy4gLE5bS1Bq+8bzn5rS1CrA5pl1XPRW60iy7kvOV1LZJv
7hu94WDNwxYwdGaJI0sBUFJcjVsZF/OC+iTcShbnOhGGnJtE+0cOzP/nJYimGDNs4eMS5JrBR5OM
38uN+m2D/Pu//V5vKMZvwtQsWTb0V1btv5DIiqL8hiQWHjJONnClMyn8e73Bnwi8sPwjWbE0Rdah
S3yvN4zfIN3C8AEsAZVC1QgN+hsN8nfsYAlELAdToWkzuvVN7EMV9Fo34o5BY7YjSAHulbFKVe82
UxRHqvKlKHJQcRetb39CTv2RCfvXC77jsuJ6AxZX89gQx86I23bUVsZEPoWY9YvnN9/ET8DAyo9F
1F8vQgX39lPJvtIHieyPbtxe9ZNYiYwwZ91Y+T47/vDsgYbskOJX2sS5pVrOnhThfRadp6g/lHB/
vfr8rt5c08Qg6zVEdOrKETBSZsaJJ9GtmnCvphQXZxkRMB94nqotpSE9ZOn2k889F4d/TTv+euX5
Hb15Zc2WEJSWUu1KLJNW7jBFdvUON7fPtEHuzoA79mZsrCqp5AQVfYLc/fAmelerxoxFSt0qc3ek
UXPRnpKL5gt+j+wOvnrwyYv8SNz966O9G/lJSqDi9c89F3cXbnJ0/XbvjNUFM4tVm0Ovo+H0yVX8
4O55PysiQ0e2y34Y3N6wHGiedB9pAsHrhl5wTnTKTW9yWIY5i9zoGnKttFp/8tIffIHq/OnffIEG
wKxgUvrGFYmC2/cMs9DRK38L2ZWWBNyOmisq9qVlrAJD+eTSzkzun9w16jxtffOilj1IeIbIKoxV
xFe9vdJkxFCdcGweGTF4jjeps/jnjzMrx8ifc9jfQWv+9VWq79Yc+gqjVTaW5Rb3xXX4OwZqNFHM
dxDrHJHHIuf6h1fz3VoDTS6ytFgrXVsyUUrdpPiYtdF+vX3QXq58bVlK7UaJtFv50wVOeV07f3Y9
360+ek/F1HtV7jYbAzblnXKfHfPgGOD+sjbBOXPVXY8fMSYXa9V9RdpFb/eUHbt6O8CVXHz1sFcH
oDx33QH5Tbus76KzLj11B2kBwRDls3Ysn/JTfpXgL15hHXN0/SitOZhsKn77Morc5mgVypekZFD5
hS7g4qsFLxh36Mqqt422q8USrOUifGiuuqvaOiprZZkfkMGaTu1G63Gru9Ie4/6wGVZiqXmb0al2
OcadjViNbratso1Xfw2O1anehumu2VYn+wp5NOatjPCO9EratBflGRtqFl4K7zn6oh18B9ANLpJ9
vkUjDAwD//ZLcgk0RK5W3bOY8c0naYc+cXAqJ3PMaN9u63+4Mqrv1mSlT20/waHqUvkhJYXOxQjV
bDzUFF10NueDp6cBx1MXFr+m//3ZPTjfaz+7GdQfHy5JQ1cS42t32/nxhZeHfY8JpLrw1MfAC8E1
or6oHkMFKQjLStcU5zRUnZFJWvPpE/4aMvazd/F+hcb9U09q52FA2ctaztDTpszGcmRHu3ryJmBC
uCiSL0kv7720RNqo+7sp0JcSVTwyOjSnhQLPGjT8gLJoAMQTUFiDZloMYy9RCHc2tpryCt1a5dvo
kWlP73pLCTcU6Wv8fCv2xHZVqhh0JNThvUSDXuXEkCKWozmb0v2GsV2h3U78L+aIOEgebyNfcYcQ
wACdFzTR7fgA6fiiHgKadIkPEE+cB0U/4o9ZWVFSbrQUGVM5rUZ6m6aZnoIOrTOgfc7d1/BSt75S
w/9T0i22wHIzRgIvfqifYKte2FkPdfPZtx6V5hO1ykdliPpuz4qERuplWXiuF5LGcG/b/rMlyash
bM9mwRWc8FkUV+jqLSh7Fd846/Anm9gHa/ocwPF2TW8DX+70GDmD4pXPgaasMktbhRolgGeuQt/c
46dmgKd9tqZ/sGcq7zYuUVlDaMhQA0rU++yUHod/bvJ511zk+VXQjYs6vAoIpp4if2ua5ief86Pa
4z2Bf6KDlQ4+4BdjbqHE7YLMy0WCvSlgumNHxV5M+06/zPKrTzaVjz7pu91LaGlXa3oV7TIXYsEu
qatbqQm285caYQKNpWNXJWddYac21P3k72z316/8QQWkvNvNRuiycV0Y0a6z7H0pVCaj3b62oaca
477gv+cy6Ncv9eFVfbeF5XJPAHQSqm4+yufAk3eWfjNPnVu/vrWMjMooXBTNRGsj+az0mRfEnyxR
rw/RmypkQLGcIQZS3M5r9hLiPq+/smyw0gGOUUXZh6yG3mhevHYAeCvxaH62SIPF/+DF363SAjCF
loSUfEOHpcveeig0LDaHKG/ShTLYeDdy2ouwnOjWNIcsiPcpQAX490pZnbJp2E9J7yal91BoOQAd
eoSxg3MRy2m0lBrEOhur3sTaroQqn4PjZinCrr+R+PaUDZEwgHzx3Khb8DJMnKalJc1gvoFVdhvw
zXoec/eWmW0wb9zLYGL0daVN+754FgyyKBIDpyOK2MboskVNMZjbqdqaw0aGi0nrdSHR+KSgg/s0
evsxvtfUU5/ix7nXxVWr3tjDl0J8a8Rdml0rnRNrWC6/dcCOarcDQqZvZMUBpCGnjjLMb7oONhXc
zG4rddvAd33d1QNGhBtaZIhzF4VHc08q1ENnjRxEughJeiZtI027iKv2JlKrg5ZHfKyJAXG8t4vS
bWnPYexb01GBN9Jt4tZ2O38VdOVpGGN3irRrLJFOO7qyPJ2E9UUzbrucntY4bkmvWM6T36YQ+yjR
NwGW0cAaQEAxj7XGaxtC16LWrG9SplyNtXUrmpOSo2RKjBtby47Ik782oK/McLhSIBvRBXKBDqyD
pFr5RC4HQbxUbGkN+/VrL1kbmyonratVEWVPkwyR2QqDy9CiQTuNrDniNgX0OpVw+SMuhgQjneaO
fCAs5iYqTReXuJ78HmChgIO8qEsakN9CfwslNwGC3I3En2v9MSBpONIrR871aZ1kgJ17Y1viam5Q
TQxTtoIWv+s11YWvvk7V6TyW8tKiwdQVPZP50dENfPTJ3iqsSyWotlmDJLYFuVuG6yJYTmQZk+ex
JWnjOhmyi6jD8gZPx1RklyRx2A+YMcr50lxwprxp4i9ajAJ8QvnHsJ8xwTyWSPuvBVYOP5M39lS4
pmjdpKiPRiKvxwhynjCH0xhavwt1uG6LI9QoOIM8NHlc9UuTqV43blU53PW+uMKpdKTzd9375rOF
bhnc2iqW1W2QJJtR1w+w0o3xXMYSdaN+2cn9gagQ9OCG28uto9Ov0FJlK3m5q2Pp9UxrawTndJTX
SBD3VlPuozZeB+oDXF2e3+Ey8IW/oNz2IkRDIg6fGItufHA8U90uNPmelXURm+YyC8+KEX62T360
0LwrxBSMCfT/2tYtR3eqB5KROsbjCHUC+OrzcfNbSphh41FSGdPO/+z0/Jq79LPV9V0pYqL6E2aN
A8giMxH51tFveMDTbpNH8klrMYMj+xZ1s2iLE76xRZ5eez3UEAo+2biGDgBY1wKiXa6KxFjKhbyU
m3ZlZgwAMHIQPI8ZD7MXkSMkNiQkGMRo0UV2U2cPsky18xL26tr2CEFQBHskFG9LcjzMhB0lGjqQ
dYvvpbcv/Y6x/FVski9glUvzJu2n5a/3tNfj5U8uAYrSH0qiKegmVG/wrjRE4LMZMdkl6k0mP7DD
kEKC/WBome2TIOWDYxrPNcIkm5pVpo8sk8w2uHK2HMDUk6LM5heuoDgeqNzAqRrrSwAFn2y+9gct
Mvl9LaWIANsPzrR01NyATdiUAFn4vYP4qBFXsn0iJhfXSwE477JiOM/4y42z5qB6zSaFS12FGd/j
OVSPHcI2bjJ1n8jAEQouc1Dh81i2rUCycK813G7PDBGXZeI5NSkvMWjXAeZHDct8NhgbXrYJeMRn
id+kIxwtfQaJ65rcHkaRKDVn6MhNiqHdnpapVjP4/5qk3+YjgG7ISzDN6xrbbQwhSxlBvYh0YVUy
RE9GEs2T1D8qfo9/5VDojNWl8bLRxpUKx0etLuPGTTBbRhcC4ZyB9xpyNPvisFSy8JB/GQrMOaq1
sVAfhVG5LHt7OUb1JuPHVxAeQHmv/dRY2s1D1uCuMm/Iw1iAKzJZdNvps2xYfe6S/Oy2mn//Td1C
ZJCvQcPh3HywIsXJyWtwEtU4j03u+EARIMnqGGqiO7/HDDo8lMGlnnbLWRwzGu16aq1l0tQ3ovU3
VgIdZFXHIbrk10PWrjfHa70cVjg7ATOgE4I70cbzzAnEv+05GI0vCA84RCGyQzgpqaG6qe6hoetW
zDdX2kj7YA7CaWJiUBCFdNNWYH4DNIsqJd3FtrmN1XIVpeyrZD9NZb6OQn+tZP4KdfZCpRz59eNn
flA3y+/rZo+IDItRG2ycB6/G8k/wBpv3XiYLQfjNlunVqQztS7UVL4UU3rSyE5gYs/jiYj85aXD+
O6O8VCpXcJtHo3QxGTkT0vi2DsQXNa1dw2/W6McQF+dLhCJLPZsP0Z3PmeTBqKtD7w97S8qBnYqF
nDxhHMZygZPBx9UzSo4VyeuAu3HMpAsJiFvRG65foDIB9la27Rbzo0AEmU7VohsA1TfDsYBLMYYF
pkHPSVNUbfx/KRsMRQ1HBqoX3ZV9tDbmE3N+7UUFUMFZwAabPwQGGjvgHlYDTjWP+dmvL7Py0eLx
7pQA8ZGhAcOmXUiYm2UTplrUly0NTHDL+7G5GCR+O7EcAkBWZQ1304OfgcwpUZpzOdrO521F7YPW
h/zuEDGNhAjQApBcK0JxhGB3L48X9ZgrtDOZ98VT+0x2Kal5/Q3lt6tN143rx9YetTTrLzPesrnE
xQgTcFKFjI3wy5jcTkjCcOeyzqXPRHi4tPV3qr0gCZsa1GqupjyPdhpCPNXe9roLp+OTC/vR/Tv/
/pvn3CwAhDd9YkCtFPTGgnuNjlYBhl1ZCvAdkbHPGv+OGeQ+H/aGJq2mBh3ZP3zxd+eTeCqR+oLD
cTUawqOiooC39nlhP6Wi3QeliiSu20P4B2TbnO0o2Vd8rRLe0U9efy4TfrbIvStbkgztiVqhdYQY
fYGDca+VOhCj+OxF9PgBu7z2rnr9TLDF3a9f84MOhvyuYqliyZYV2GOuwrE2Y1hkWef5XD93ThJK
kz6Ayq//s28XiuGP3y5G6saa5ThuZJS3Bmsz2QybQn9RoaHr1k0aFqucwAhYUWdJH/cYbPc656Bf
f9Sfn+xV+92G35WZgthD1V0DeX6fGs7UnkYDrR8fE4Kgo+KM/vUrKfOz9+9fpGq/261wM4/B1HBO
LMcLpSc/y0pvZT7jfGVxGjrVt7rEXq1EbJW1BhXJYB+gNI0+i0X+oPsP+/7HK52RSdsQ62W5Mbtl
qopVNGpLJaZXzvVEQkqugeKo5IGgL9zEvK1PPvnPRyuq/W5hTJJOqXoxWm5tY6Qz7+dnt/TuatWk
wJn2CpfeyKTVUMTnMv/0en/01b5bA+2QFFqSAMGL4rRe0gess7t5+I+lRoX9aC4MBdUFJSfo4dbf
ZZaAInrfe81jq0Vnn360VqG1wlf668vw86cKkdmPVz+ZYTc6ClsXMMcTWL51LfDQyboTe0S0p/Ie
Oc9e8fTP7refLxyq/W7hKrWUKXJX2G6vRs8Wo8cU7zXovHm9srRgrYY68OUvIYfhX3/AD++vd0tV
rfs+QeLc4YCJSHwh6E4vVlp/7/kWOUP1uR9pFhf3penIkv+P1irygX68quQzgiHC90TF3u39CQwi
07KWJ3heFq3M3MsMK6Gw/MOrar1brVodSXBFkoDr0/qbF4yc53SYNHbvca9W8sITeEDgMOu698dr
/i2Zx03+/1TetSJzV36s8HCepqf/IOokLN6KO17/0R/SDg1VKOHOQNhki/1dmTNA/pCS8icqecyK
aWF/RKthsSx8l3ZoCvJTYVu2CZlTUcgO+Ze0gz9SVXkOvFa0mZLDsOpvSDu0+RH7a6k3VYPXN5Ek
GwrvUBOzyfJt4ZLVOOy9wucggP8PWA8nllOn+UjoopWnmcOO2K8sWfo8pDUjPPL7hh1eygrCV9sN
Kwzimr+sY1U71p0a7/XSlsYNAzUipnQNEhWsgOii1kYiEoLMr9b94EnQG2PY1CgEJemiljkDeQTP
xdTWoR45WY1IySsMxd82MBsabDWEXSQj2unN6zf1t+7WDxXPbwXP/+3/tjwbU7aQ/rB5fnzjHp+S
p/EJSXQVJv/zv/+POp7/y6nGp5cnlNLbp+c8ffpTJ12/vbf/9bP/kkojQ+Y+1HUbC+2PUmnLEGhy
mdigYTa58/+USs96aBnHr/3dD8xt+ZdUWjPkWdhssQ1btiX+zv394072mp6jCAu4N2gvG6H0u7V3
tOMqUTO5ujU8BuGlvE+FscLxtMrldkX5sYnTwony8bOh3rup3h8vbNuKoVrIvTXr37QatqKWTaM1
txhL1pWJiQtcWmjHa2n2g8lKupZ6BMLj1B3RxwDQ7hD0ArmH6YEMkvg6ZzbJ16LeicHARJ8+RtO4
DjhOZmp3FVXyOonalQ+9ATvGuc+flVR38DEvDV+/TJP4Ji+eA6YKRpkeRD6t69S4AYlztA1OPzZN
43jI0UNyQpkGR4uMBxJNgoUu7Bu5AYYJW7BixhI9B6Jw5DohrY3hgAifNEh0bldZN35KB6UqHljz
boXg7AFPNQnDlwA8TxwAN6mGq85oacKywZMZY536xLwJq/Fq/pH4zN0OzTGui96NK+uit+HUZqoX
bHB+060Qq4FEWykGrs9OObTSLqIabHCFr+n2HDLZ+zoWmFCzPttmUvQSBG20QTcqHLMv7m3PWxfa
9DiMjU7IqRQw6gAKPHVrFRLPrKcGloE8WyPArhEIqEvO3dBJmfOj8GbOBN2ETnZS7woKwUykB+A3
IO0JtgnHNekMnxVcP56CX28XrPeo/3QLPs2/VV5lXabtAPH3FiX6Sh50QpbqjV2ODMf1y9Fro4Vm
9BcQDm86w98HdrIWwHGhYJ1CWvNoO6+LxtyU4zAj0up7PxnuEpziTV44gaRv6f0RXuGt4ROu9FBs
UUJfov92CCp1R8qwRZojMjHKc+4Nd2kN4Tjga4+MA7PMe6LMKJE8xnvDvoQtJPUs0PO3gxF+zYEa
5MvseVfaK1mfb3ASU0LfIgEm6JZJQvEYIBTCFwxImkRT/VDWIDU6KX3sZ3t6C0Filuu2Y/FA4OyO
QIwTTr4tXN1L20jPqWoewHJd+NpwUZTlNTCVVZJI+zIWt0FIv8ZWb7vK3xB4vBy99GzymAyBOMVq
tcG4dOz8r2gbV0aann0yHtmFlgk+oVLhDlGajZakLoHjO27QQzB5uzdL6vmPffQ/sjY95yA56//6
XxT5x4bAH1+sopHlBThEaOx5P+6vXVxVadYb9W0l2zeFYd9EMkrdxNqMLUZMGYl+ryCKJiS+aKJj
09M8rvIrr3NykUHKGC7g2xKLHR1CbIxy7m+gS+LKUo8FQYN9VpxBm92IsV2FiXkoJkZlBH3ICQ1R
SRn2VVm6+uxIxpCQDpk76t2S7O51XTRfPFbC2kuXkPOcjOctMsd9GGOYA+LpJdUOCeAKhtyzh6m0
7wy6YsQZlll/V1nRqmg13hHjwzAF/gUVv2k29pg7ZKFs1AH7pKxSTHQAo3GsD/OlxxPWZdtRb4+F
3S0Hwv9wjoMDyt28yRBX1Edf6y5Sjb4Y7d/UHChVp7UUwCtX+mNqqw4e62nZKJiMKwQybcTRAHBZ
eQcv6MLri20ev9iWiV8DZ9xgLmTra0XspaZiLqiqXVsXW2YX52h2XTS54RYaKz+5sL/+xt/pur5/
4bPXh+2G9Oq53HtbUBGFkhpwqOpbrvWxbVhSfN3xR31Zi2xbcrC2e31ref4lunhms/ZaigqHYMOV
NHAZuTmYmT3gN1jbIiwIp8m3BTYaODSbShCuaAhM2PHJSgnlyNsvtYVgTNNuSy/8Oj8lKs8t8OtN
BbraG22XFI5TBR741x9yPoW/KRrnTDpVk9nULRlxscEW/cNnFIlamkY8NbdBZAKw4jV7tV2NVR/T
WI8+WRtfpQv/9mpC13FWwQ/BYPXjq3XAJElqYisVebPDGLExF+ZKawoGTvumJC/FBITY6QfoZkti
xhdyS/WpdF5AvHS2/uSTv3+esW/NH9hSEGXL4Ere1cuazrBC67v+tof1PUWlK9l0nOZNtcwMJtoG
jiWqjEQ4lSm2XVFs+4b0Cl3fpDxPoLxWRm6cokY7NZgjWa93QWsectwNQ5ado8zfl6yoape5ud3C
sszPumqfQ736IiZ/j5uBkaN6m0rdldHwMbOx/ZK20UnDmlol2qEiUsWP/Jc0LZ2OJq41tkfojist
Dn+v2bVVY7ioI16EEii1smtsN2AOfGKmRrOsl5Y33in8Hci9xYMPNETwFxZSwjqvSje1bBwGLdgX
5Mh88iXPd8zb71jTDZV8b2x1sqLo5mvD+k3/tFA8HGsBl9WQtC2dGEdLvD++uv+Eav/DM8H8Wv+H
uSBNupFctjd38b+lV96EaV5Jh9/r5vcf6vg//+X3Ol41f4Ozo3Ac1S3LMkxK8u+WR1X8JgtG96/+
Axm20r/qeMnCaMAyZ8+4JVmXzRmt872Ql0jF5O9qnFMN6IHa36zk+Xk/3CMG0ZrzswfZCRMlb9J4
17sBO1boAmLKXpYFQAKIJPZmhLW2GiQcelGB+S4s8A4XkRWvPXx27gSF+wvRhRq7Qlvbmyy3ZDzw
XgCsh6maHavet468YYQNRgAjtsgS8LoBOPcl1XBwbqLK24UEi5XIUFVYDnY2HbM2bwGd2XVwzk2T
iVlmGl+NyCMQUCKQLhUiXgvyJwAOVsu+CVqy40V1qWsJbMch/Fr1LZYtvcVan9la/qT3vAsvh6G1
7AsbI1ep5SmSasPnd5iSeNWaUS/Q+3EyXkJdtX5/fS+1Z8LWrojxs9YIsoolgR/T5ajzq4GYlMvc
LKWbEtStS3UW81OtVhNrz28R4ZBSl6MQCaej2ZA6NZnmAPWk6oAStAofLu9wIaWoPO+1AsujzC5C
q1kCCytRqU7oKspj1EW1tBRRPEK4L5fSRPrmIkMVdjXFlXGAup3eNKlaPIR67j0ogzJgZ4fdANfV
mDL9rHrFdLQE4AE7UhjiCF9Ei1TPWnJ/faxOIFfX1hiCZi7yYReFLcqQLsvKL4qaeyhPVe+mGcwU
6wbt+e3I+KFk0ecQ4MllfKV3fUwyctqJO+DLwbmP1QTxeKW1xWxnr78UBB48RoVsbmviGc/B0NU3
iuJJXzovRoI41bYbd3629mxLI2cxxeZZDypJWQYgFWN61BkDvIRjpBNBGGr1xWAgg1KF/SCjjz8N
fTBR4Yn+wswwYOrtRC5iaaVnIcMTsuJ5cCH36gMhM/F5GFrvoW9jrSVZAXOpz7ljBUYLF7n3ql3p
SEjWg9MQRtaR/Lz8npgu+b4MgvEWzrBxlsnPQBzLXxGxiO+6CVda68kS3Bcq7VaumjU8e4liKlWZ
z1uWI5Kxcsto6pajRAi7PVTdLfvPRRiRmzRSqK3DfCDcb0YAJIFHijOyRtj1Nc9DBgmbWXUsN0vF
S4sHQCEcaJFPH/VC8c9p3PqPEwo1p5/xC2rDs8mgGJneVP0v6s5rx3JjS9PvMvesoTfATF/Qc7v0
5W6ILJP03m3y6edjlnSUpSPpQGh0z2kIArIytyGDEStWrPWb4kxWX5wVqKJ3pUS2vWZop0jbmAVq
Sqd+1BQyc33SjgnKNsFQgT4vrRSERV5j91LyefNi1A+YfrT+Kk+gDyejv01lTUA2HPWUXd3E2tlz
yHCtZ0Veq5ddduGij2t6jslovsXIDQd6gZ7AgHptmBVZcd7tXRJ7VdT35ZoZmb0Jeukv5ZjkTlL2
M1lY0k+dW4l9A55toBO9y65IuDulWL0AlkBROFHQ+CzAMJhyfB6SwYCUq7LhS4C1Mj2dD8IVU57R
nIoHfHKao6xpa4OY7bV4FFO5+YjbR/qQTql8N1bLcOx1kG8rvnUHKELtU9PHOTCxeBlxI9umCPFh
YbevGc5alk27vYd0wlWM0vnQqxvyPXJ3O23ldGqNrb7vipk+AmIdYUKciSrUY/xrCw5REzv9WUOz
8qCnSfykrDjxJppauDVW8+GbPecPjkLyz1v8a/hmq7IkEccVSpu/T4wRBxmkGg2zoyol5XvMHOFd
UojQYRVPKKqMUnxEglJ3Zl2B41tL88eWZlhgrOP0UcszfICFcQ5iWhMf4BRd2gXXgl7Q5YcqN/KP
4pAXR4X82c/rdouuWgeGx2g531hVY/2L0rqqGz/tRaZOQYmMFNwYJS+VRHC/2Tf5iiqrJJlK2x6n
67x+MGuVqJnB53y5btv0Od3HsB+6K/4zr6O7jzOmG6y+fezT/Sm0/aCHGTwYBHCE+l4uoSyrVzqI
xTUXb69sS+dZgfmMpYskwlfVMnQk9scur+AKBBi3BxWDwNJu9wmy7VNl2CfNtE+fbJ9I6T6lYEY1
H1FxLR6p3zHjqKw0x2mfhsnKhCSATYdBGpczuFLM0veJ22apcF7FmMRvpCWVjcYtipl5C4m3UL9Z
nUxgllsCInACXIwkNKB13Ai6Ckn8bRS9GC0zvO7R24kjdJKhnSSRBnGXFZ3kWTSJBhZ4VHWPNXHf
WmO31stjKn4usmO+PeMgomGqChyiy+9z5WMPGGBsX1A3Eq6fE3ZTfVQcqPpOda7S+7p/rq9PnVJ7
1yqSm5v8+gU9PFsBEoI5bYsk7PpRgsA3YW6cjMfsgzVz+uOYwqaKGVF7qvPdg/H6TJGtT9DJRfVo
NB71pffG7AZIE7B19s5pRgzcy2IHRaCoqPzdxUI+osZ9n3xpEQLiuA1qFof6yp+3T0L5AYlmVbwt
sObApSir/Nj6aoLf/WIwZZbsZrJ8cz2jlgwItLLLXWa5y3z8uN1SsbxePprpB9QFAQ5QXC8XR6ML
ata7b6SIUIDakqCL8lNdz5dqvtr5oh3mTjkSu7wdlJjUhYO2MFDhew3zohQGOsANUK69YalA4YUR
1dJCFtxxWcSwNdMRvGzcehQ6GDpTOgm7bnCORnVAciKRDtSc7DR5sWU0fNZNvVT9hvmfBfxtXQFe
19ePljafpnJzB3KtMUkQdGGim5l6toAw5/gmadleavukKxwoMll52Zblo1jLX8tVdMl6vsmblcGL
fqyurTf19ROqfOG1G44LDatqbA5LO2km2OGP0hRe6+ZSqj3RLhNvFBGoJuHmoVOn0JDr8Fo9oEaI
2raqftkmuETrckCaEBJZ7kiQySbIPNArLAqc2O+ctG2pIRbJKewbee29rco0YjkFLK0DJW1WGR2z
XPFGrJwu+Cvf9tNox+Z6EZtrgF/TKd8sHM9W5BZhVE2oti1SOTlQTBCrro2HcgKwDcupOlyN54FW
hqw6q/lFMR6hNsmUn03l1Cz+nH9tMDwVwB0ZiMlhkevVOcrTNvJYHGQxOtOQMKiSmxo3iBUvHKOH
WwggQKJhGZTCh60lMetWd5xq+Od3beMzy8Q2i+T+k6UAaPys1eoHdJl9Id7NXS+D+CnBowXX3Mqq
jkb8oCnwsyg1FrJbDYeMPvSIchc78jzD8e3tDpxNCzozAQiR4KHyKV1vMSuWP6Sy6STgT8oEA8cs
SkTyjx3PN7FKWCk5hY/xw2Z5V10Bxzfao3RjIpo/dbpj9N+MBELjWXlapVtI8nb/3CPnpOXfYKlu
36mG4VfvjFccoOfTILuyfFvKiAF2F1agNoxhY6FTeZSzmxmZH2V56LEQJd0M5fzerIqTIpbuhC1x
rsDmAguzi5Jho4RmrbdpLomICrZUwxRLyXpfWWCfeHhtRQq2ezPq5ZuMU5nk92SfWzd4hvKhLS+q
VgXi9DJuDX+Eddd8RrqZ7DJxGyzNF+DLMLK53sEzxzt6cO7MNEmgGWa7M3t3MLEM00ra2+WXNHnU
+lsLCm4ufex7ZABovgnVS1tuTlqS9+YRzlreOE9oDhbvlX5DwcjLWlpvZXqHb6uXgd38lmBVlSCS
sgucSGFtXTAKbsrHGoxw1YZ9sqcrkp2a7QeREmo12WNGyZaUHIj+ouMmbZyM6ycoyDYiD9EqmiH1
D/w2wyVbbHV5UQsJYpzfitFYd56cPnc5SiPIw2r/osDye2Lk69bKOU81ZNOk+Ul6/fPWiuZ0myhS
Ux6vTcxEyvsFTW7TZCJlVidpdtbUa0urYKxvenWtIKUa4vwZEplFPnPl5KFU5xHb+wMoXJKLJi7R
D0P+vniPYrUVCK9JAUIKNX41ZAoIGWKRO+j5UaxW1h3GiDe4XDc3I3ZS4VgP6iFdRFzE8WMiu8oh
O864DTQW9qUtAgpukeR3xOj3bZUxR/asOAWiuYx+ZsDEmWj9pOthFe/b8pgNWWRmMUcQnC2U4rvR
fGlar1G8YsaYs9hchOUNd2KTOCTSdSeSiKyrOIxRcLDxXQmVavVnOQ3LNvWMYcNgT8cbxZanbbmI
RV/5W/toWKudUC8Xz0I1nXWwiOtnU/mY93fCgoVx2tsq1gDYeGPhdh6r+2Stjhxuv8uUHJX3pZyE
YkGNWWsnr+CUaAGWSx8nmkXdsViMC0Av5FqxwRlmd0LrVd8UIRTKLdItmjdz/TTydAx0QLxxPZgx
bYbh25axHQu3+LJX6Rg1WnxXG0+ceHD9kzx5gzk060Ak+7AS8dbsxuNmGg/SgLDdhlxcOth6/thg
XD5v8ee0aY8KTIzuRd/eG+vgFBYKOajEo5ov/os65+9I+sxFUzKoaijID6Mj/U/tw03U+rLXuvmY
Gwupw4ZfZFtSaJw+kwtt5wL9/mCrr5m3DEnLjk+jQW560U9aEsDX/Plvla/+M9CKt6Wr/wi+N5fn
6vvwf36qaP3Hz/8cfvwbvvb/X5kv6jx/3sa+YL/1tqqFQg7/fB7G//u/BIR03xkGHTVT2Qta0g6w
+FHSev0TAAuDcolo6LyJOu4vvWlBMt9Rz9JQ/6IZSAt3B4D8WtOSrHeSBkWEU7yC9pcBHf5voC/k
vWT1W9lTM9ARI3KZBggRA4EN7XfV5E0rjaS0hPZJFEjjmepin3pXBW3LzexaO96M7jJmMTyLSuaQ
uq8TGAag+qGP6dtirxhN4mFdbclp6a09EqAK/42ClqHbad4+pWK34J+L0dO5HcT0y4bV+3+Zssv/
NBAFs4Pn+5el1Qc8zp+LX/XPh//tZugsTiPAibup/vbcvJ2Z//i4X+utOzAISAJKLUAUXpXPf623
Ku9e+xy6KmtUVN/UW2XtHc0XkXmDWrmpUwj9x9TkT8xiYpxMpRWJc/1v4SYAKfw0NX/oL5jIx+y9
nzcnW7Jh1cjmXDnnUXbsDsMFvHuo2C18Nts8y4f9n+rFvOieAWLdx2c1XA/SA2pP0k18l11mP/bq
M2jsMPauPq5LN5zcD7LTu8MhPxXPZbSnaZZN1tVG4OCOuZe4V1938JR1Cld2dU8/4EXkzaHqTPx8
deWgdYv7+ICIaHA9ps7qdGF3HDzVQb3gCJk3EkIyNRfoeNhHSNv5YqAeuqAIcnf1BL8J9UP7kBwU
V3KLyxBkV3s6S24btX7r05i5JIi62pKvuGOIZ9N5p2Lgm30qzpikXeSDcaMH3WU9p64eqe52KC9Z
NIetX4VDUPqqJ4TTwTw0d/GtcCkfioN1ac5V2O3KB17mSNwn/AxPOGuB4UCyhz1n2NUZRVCw/cD9
Sbif4luKhfb1C3IJERQoL+djFX+wv0fe4Mb+IwZVjhTobubJXvyiO4yr34b662WonhTyCW4XKC7l
aLuJBt8Tb+MTdsVBE9CRd5A0DaegdlMfr4lo8xAnPU6uFPSh/qk/QlvwFUd3lUNxMrzFN4IikoLl
tg5n3rXcV3epvwXW3ZTZQ4RIxR3yz04RVAdKX0UwO/SkgtWdHYQ37fyQHvKD6Ssv0qG4RdXsq/WZ
HJ3rGNzenh6dxFlcDjTO7GmH4bT4+k0TqX5sz14RtKHoV24aTifjLr5ZT6vbuaIvuuTSdufqN/m9
eKq+be9J48l0k10T1O5I5y+i23vaBb3j8xAVD+0T1nHR9UX0R0eLDLfiQ7Lb9DgHcpgHGhoWoyd5
hZ+f1bPmlkEMkQrnRdXOHoxbI+r5NloJARb2/lbc1ofMBW0dZK74AQH7g3xcPoDldKEicbGmN37N
+Hl1xVC9r45KNIWkTKvkmBf1XrplJgaxl/ml17FORH73bTqWT9JtRi0AWVk7v4PzGVDc0Q9qIPjZ
TfGQn/OTfChP+rk5mvf52WAF9Kc8Sg/1QT0Oxzf75R8U5tCn/JOlTl/n7VJfGsxd9aaTzggqe1C4
rv7oti5s2XCyDbvlGnr35WUMMt9gVZZRG22u6sHedEZXeISTYQ9e9Uxx3SkdTpTu6OO86ohOYb/P
3Myf7MWhYo46s52FkttHrDC/CCWUNez8a+YZHrPIQa/fkVzFN3zKSjxvhVk+HtXkUAWFA9XOwbPQ
gVEaXMPmTjtC4vSQagqSIAuy78i2lsYBv5Ph+/aleprD8Qhv5gm3oGuYBetNG9JfRwjZmY/3gmM4
wnsMivjdGMafUl+PyqMaFU7sNk/mp+QsR9IlyU4mc+ms3zAhoySSH7d77d7wBn8+GOfKCJNoPiSn
8rhdYn/w1RstUJpbk1fHduKgWny+BqgYM72v+3rwZwefdX7/QhvIef5U2l8RSPHQVLQ5dbqDJx5G
V7G/veS8f3FZk7w2dhC6cFa7cvkkb4i0w3LKwznICazmBS9LhFc0f4ZNa0vu4lFrcDK/xrostJiP
wjH5wIxzW+dZt8UoczYH9Rwu7hsx/KQGPJSzcKxPm08C78G59aajdVs6Gv/C9NIffdMz71XDLgPE
cJh6cqC5FLFcpKq80qsdza4j4WY97N9bntcvyY2e4OJkI8vn5F7jpx5LIOrCxlMDDhPe1S1sdL3d
/jI6mYt6ode7i6M60hGVYwcHDb/wF3uxe4RkJraawcNq2Z7sl4QdYXaJ+vbVrSPNRZMnta0o51Vd
KN53YQ4H1PiUuD3TL/vY8+l0uiOBHUhgGufcGqxUN743Iki7thwIYcuHpIf2KXEn56+XEeeBnyvc
v22ZvysGLwYmtQpYiXPn6eeNrQxGZIACvtuFFVgUnglO7n7vmg53wFBiSnZKeRLgcRichd8K7gMM
Rn/yNH7MGI33iEz7q1fZ32qndia7sVMnDmZG0nCp9hzWcDpOLEMgu/6+ZDnQu1f3sxnoweyzNaMF
lPvg99kVB6/3y8Xep82+SfIHF8VFBzVSb+bdekB1IzIPMYGq901CeexhQ2WLn6dDGe0fOIQ6c0x0
qsvV7/gpJWh23sB/k9dDmgsQGrJx43r9RfG8z+chBLjPvyFbRsW9ygd1KA3gN+vJfE0eLc6Vm90/
vPOkKGeyjO6PG8lJFMCoEQxS13RLd2NWUgIJ1DOcDweX7vcTdyczfXRuhql1YdDYxBWf6MWdszb8
5jl/5PMZV9nGbsjTPTEYfRpynuRWXsZ/ukNWceDzGG7mlHBbPsWe6XVc0vrCY3FalwX4BQGb5CFO
7PRpOHbMHQpSLuxXBwFHR48qnjMsdmLn1a95nBbT1PKRxZGQRULFMaA3Sa7CRHdFb3ZXFs7q7CpN
+9/2MYPGzMNM/IS9AzAlGyPalywEBHBYjSy6CIifv0/lxrN4n+Q2fEnNPVQo4pwARbuxG0f77eyp
0uhPR9yTfd7EF8UBA8QrBHufesikMnh1tH00z8thZTgGrtrk2ZNPBHHQntJoOHT7RHX1QLjZn7Th
riFKmUxYhLD9Pii93nlAl4d7QOTbrp0XypU2NmF2SlQoWLP7WGg29G4fGfrXQcbMnqQOK272AZGM
BnrWxoTlckL5OAZ6qIcjuzK+xZ4VCkdi0FG4XcIhRPvS379LJcvb10ji5l76OjEltoqFC82dNuh1
R4jQy+PbZM9g5e1Toj4Rm8Jyn8lEF9zrvZTgEXt9MDLE5B0OzXJn8LaP28c02usjbor2VIM1NzHI
YKs3mN9qMAJhZOaJ7MrdFxgjUe8DQuM3abCEAqt4n6mIDwdocflC2Pth7CxHcPJhGuzLYeQlqHHY
+LeyHaBV4qakuoRoRwjTaPyqEoat0x6rymBiSGWm9H6reCm6NSOqMA1612BWyYwl9WWPteiJd+bT
cqdeiGk868qVzpW7j3fLxVAVDkl/XT7NLlw83oh6sUOO5OPdatdBuY+Hk/EaJGVZkIT6YOG5LBeJ
d++BX+E9bTSxEmJikcJVzWwUrAvSaDEwz9pXneUr3q2ByRYDPsFtn7HpI6w1vGfymvfMALJ+mTsZ
2Fxyno3IIty/2bINH/8GEgnyV4e0LaT147a+xX1CbyYQmJ7lNi7JnFMyyKPPwLriQXmNbeLrDL/6
EhFr33n21briE/oaZfAHYoNTyD9bbh2Aw2lATIB9hAqT0zmzHbvU3T18yFKGkXRn3/W4lPmUkltg
XG/jPX2ffmsu+1B3B2zLnJJhIHry99azSMnNIH+MSbHbmyroSFRSVyE+Uf85bvq5vqnu1u/XcE8U
cBnyMtKVPiRysNTjQOJl1sWq7PnIqcQrWcfFOTkANsl9+n9uc6h96NYHur1BuZ7QvEtvwNqeh/Pw
HXFge/WtAE0bhySIZsgTzekgC7kWnzqkAzDTZ4LZqbsEnXO1M9TeZhunBLKkJmh9pLrJoEhuyXNy
jhSZXTk9WdGedgmcTzon3f/zR1v8JjgJZwbLab09b8F71a399TxdrifdyX00VBBms4KRRO1K38ge
+HgZlbnMiyMldqxLGyoBHsmk7IUjRu1Ru8SPtC1GfhAfjKdOf6LBop9IxLwUQJxdBSZHCS2gL8Ap
wM4YFnSZPP1xJphE4zGOmifGl4lCYe0GA8ygPsq3i4AdoZ09qZFMBqd8Vr+Zj+ptFjA8vDZ/SLgc
/VP2HSmEo35bBRBffaorGZ0LwCVOcgcUwqPYGLBFkmbueai02ZqXBILXcZ+4FDoJv445L1VOaYOh
cFHeG0PaarYW8Au7cwb7ltz0Ge35xh5XrzhlpwQfYgfvhWDxaabx/HFNU7uwpuEVWZ81zU5520f5
IaZjyjzhh+aRF5Pz7Y8X6RIf7U8N1SBmsskYNtF+DrNen5vFBwKFfVavR+Ez6SkTUBhOcTi4pp08
0jOQowzAU5D6jVO7+SeK/e5XvDvt+OviLv7Ve6a2TVDobdM2WYlco+EYnmrrts7sGtyWuTvyr9Xd
01Bgwrb6mjWC5eUrQN5WCKpw5uJ4ScMukH00VfjturdzXgbC6tg59JeXjMuRv1ZRFvVeetk0//qy
+r0X83V7douo3ZXjV8c3lHy+zLI1+SauwrZArobCnezrPvJrXAZOXYCB7eRbeV9e1iRQ/YbNbU/r
SIIIazFzug05iJ4Nj9lOWE/83Ktc4LJ8l+hLvIa2UcCew4Nj7jrPo6Ow0XLxzr5oMB/l//0B4Iri
78n2Prm3w+Y8veTBns/uw7UfQUabIzRfsrJFt474QSBG6fZ8QHvC7tmy94sioNjYT3FPq50TkMjO
OQjI/E5i3+GT2RcN4j9USjLpPasTjrnDpsZhFCNkFBjZUwsyKe6DQecYGtD44WJp/XAh+E0R5Pd0
EB0gUt3cM/3usSH4W1EZIIv4KpsISZdXsv061xuNG1BD68A8euwixotNCez3+81Hgo+gbLL35t4c
mCE64TYbabDXX8Yg3cOwt48yRwCCMmnBaaaf9DKQMQo+Bk1e7i3sLSQuNm/ggkmk/DQSD9klj/Yc
Gxx25ss2JxDVvXIz9N289jtHbXaY/bgokFX8df4N8PhPjrH7799UrOjeZ9XatNKZJJVMs8JmgMIS
+7r3jTzFQxVrZQ+paT2ykxt8scYmO1MLonJETMPllfTJYqtD/Y9EZXOTsLzd861rJO37QoCUO7uC
RC2JzNTebuKn+Byf+5N100c4rESwN6lwWGSsg0ONiaR6OWjUjIb35ePqQWOLYvK9xdGJ2PB29kJN
WB2Gc+nPR6SX+B+uyb5pnMejHu0RcfLNh3k/tnGF84frh6t9a7AJVcHwRJP3ZjjnD8P3fRuQHvf9
DV8UlD61ULIbtoDhzjhe7a8zi7tiP9hDlWWDqmDrJ86z26lM59TVQig9G3+GfEQIRm/fyd0UJD55
5r6vYIV3FIiG9JcP+otE4kv9yG1Hgnbu1wwehSWKdPuWsnGwXEhR+X6Hyomz+mA2OGcMe9Lq75sS
0Ed/cQkTvGbP0eK7q79nNxqFBrJmW36/uXtusJfvZK/1BwLZPhDspYEQ6D6Oa6+3gyYySWFHmOKJ
DGwjKrtzE22HWrkbdJa73VDKmonoWGqTSRPJr06OFjsFIshQD9w6YQCSjDe/F+42FpriXT3lQNM6
0ti155CNOViJlzT8g5xzVubjUsrmfyX/6f09j0RwgAxxz7E5LXAPtKkcbbyxbtuz+CG/o9+aiaR6
+Xlhee9BBC534jgVSVjrIL6TMQV7d5+TCz/3HLWOQP38Jzg+zhT1NiwZYkR5d9Wd9NDvASTcj7Yc
rlmzC8+RxNxmAd7sKeJE/rOneIrXob+a2u2h9JA+cPbE8MrATRFbK7GkJWrsKV1LWkYlh6SuVU77
ocRgPeavkYs4dsJz8pLcLu6VmLSXHCrCDIQZ8tm/Xq2S9merlebK29UKWEkrytQ0zvF36QZvRNrs
5Mnke0/i/fagFza6RP7m7omsSWjcU0vJr2+Fm4Uq8/hJi7IH7bY5UlW7275i3XGzvEAY8pWQPd4z
D2iX+OkNRp3enj3Et7DmH2jUHqVAOWwvDfVN1IiczZOpcq5+FukkhuOJAzRpDEfjaCYl5hDn9+F6
U5Jr6Lf90XjaDtT33CFi0/SKQ8MUyU7YdnLEPH9icyT0u+IFd07mlYejZCTfyp/GQ3ViFyKhldnL
Yn+iyNlRmtDDIbLuzMRdvqJ72UWdj2Tz0bopI+I7UZzyOZU35Ua+DEcj4ujt7Qf8PLB+APL+2xqK
P7UO/z16hT9QeXQy/rxf6MICaiC4Pj4X33EFqp5/btHsqD7e/0uLBq61SfPXwp9WNi2Q77/2D+mO
v9uprbJIb3FHtlPy+ZW6bbyD6GUg46/Bb/3haPtL91DhTwrAQUyJRYDxfODfaR7+rjlt0JzR1B0U
TwcT8i0+AD+vJFm0tkbQyuYuqV6QFbyKPXpHgwsZF7f42mv6BENAtuaSkEKRowbQ92bk/qBy/HuS
6z9dwd7efLPzAgwuFKvnCpCxpVeP7wzKUA30sOW8Rhp0ShOblelzpY/OLldsCd9eL+BvTeE/JWv8
1PD+z3TO/w0nusQMQjKAWffnM/34DEAlK97O79/e9mOCG+Y77LJBOMgqzhI/mB0/epD8RUWCTYXU
gdeP9qoL8OsEl5ngumJYcL5leujyb+3x1/WCey0myobIxESr5m90x38PBfpRUDVEYze2eDuvYgO4
RTOscZCUy3kAVGqL+MU66Vx+wRkqQMUqmBGZ7ubJyTIjylBun/Tq0BQPncBRKJHulgSJqHzWOXiI
8XMiIytllDJ1FbMoENiUsKApB1teKvl4LSE78IOnDPXHQpd9y7obZ0z7UvNkSH1QwKPY1OlJKjbk
7MrbbewoF5h56hjFzYI1ppcuHPNVrDPNe1lLv12RxbM1Y+J3w1OR11/xXI0SS8rda5ojpK7JF10a
TpBLIDyY/a6vllN5Sjs/UQyEKAXkLS1ZdPNEB0DOqpKs1QQMVnrWuDOmk+G70Lf3VrkE8chpri3Q
WGyz47KMH+aE9HRFCjT9ZgCDF2qRuptoPOwq3mP+MU5fpqECsmJ+XLC0cYxr9iGTbjpFaz11msGC
j5yMmqdelb9pOVhJWK13krh5Kxhaqxnyx6Iy5XOvFeLhqq030G+Q+0tK0r6a/pm5jp+lbKbpMDaS
t8rL+6rVLhuEuQMG4O1HY4X+gcPkHIxV33+e88yZ5SsQqrHvSYCzZmiRjdAhviY6bJCrKXt53KeB
bHQqqfg2mLfbInWXSe94oTQ8VsUCQT7Hk7RbOiyzm+b7Gmct/Dg5e9KbLQ+lRjyVMM/dZl5npNfi
/zINiT8OQf++weUv1SNun4UyE76m2TMa79MfxBje/UuMsd6hvbBLMMCI3YUQ2CR+iTHWO8KYKevS
L/SwN5uo8m43yjMsQ9ERP3mFQPy6icrv2FcBZIHnEUFnGX8vxgCLeAvB+a1p87vd05LXNm9RDgib
Rs2CWIeUXAsZBXt56z8DpYntq2yhiCAsCMI3GapT6OYBDc3I1uVSbiO6p5tdmGb2bMx9c+jFa/Je
UxvtgC35x3wZPl+nboCmYFDWrqtHvZ9ZTmaP8yz5r62l1WrDgWoduDKcqNO8DMrCOqRpadynylWg
2G/B3G4G80aIp+VUWmPxXisK9SOEchVoOIr59szFn/E7x3MbpUhzQ2JziNvYV2UBkTJFe5C0Z4hP
vTNLmGWn2UC/oFOdWl4GVxqG/AwlsznXcbqGTRsjntmvHUJPNVe58upQQ57hq5bV8UOa9xLip1jj
npZV1z8n7CaHpNgMr+2MDjkNUHzrsFansWxIAmoEsyGdxs13JVfxdMC3M2wEoz+2a11/3eQ49vtN
Tx5j+IjvjVHSMaATMxDrRX8QLAkIa5Ipd12zKh7Hus0vy2I6pBLoSMlYCfGWyI9FnOAOwPxydKO2
UIA2gUTFIwQ1GdimDZ8xuSw7GL6W1DmKtZhTKzDyrwNsWRMPAM3A1toUO1sW++XQMZiwbRBo1KxB
CVRsgSBEXMv8PLd1e4YoVd9iGlKHcbYb0ZbFKPqpXkyB0jf1WR11OWxzMb/oSPF9mLK5dRohNu71
PLVu1mspnOqkmZ/WpiwPfaPRRkM6EgR3Vd5sbVNcrGtH/Rqd+pMay0irttKsA3yPY+D09LOXJk3P
U0tMH/OZKr0ujC46EhibIvdkq+YmEee7Da/UNMfGS+zFARej0TGvCtEQDuFgmev7ZVbyLwnec/CG
5juzaum09mx/YL3NG6OHMj3kqFTGI49LkZG1i9fhu1bFdNlUhBOMVP6FFvTflsL9G8ZPnEH/Ki97
eK6an04dr6//ESwFkIjvVIKbBfZwj2170v8jWvIn+R18e0hqr3Axg6ToH4hFAGOqiLoGYlGmjhQP
Qe4fiEXIuzCudIvTApY8AMf+Tk6m/nxs54o0hRORCHQRzBo6JUAq36ZmcOO3vp6vymObdZ3wSUg1
C/WKZES3ZoyBbZWzodtbXD/Xc9GCo6o6ze/rPi8dI97ab20GkyEdqYU3crrrRotdT/8OLmANj1Iu
aHnOYBb9rCE2O5VhDV6yLNWGfaWu36pauqG5LSoDfs/FKtOrk9fmId+Ez/08ABYnsDVfRNiGq103
yrB4cH+Fe8swKXXFakpXAZ7VCsFEJE/DgtTU0NCoUdLI034z/WosEUZW1MrvxmXukB6eUX1+87D/
4ND0836zDyDoUezaVB6jsifXPw9gz9Ex27pSeixF+ETDThKuKnV2//pbdpTeW2Dp/i0SKb2xy45J
8qvs15uTWdmX6Iu2mfTIXjF4ddr0Pu6Yky/IaeopcyX8SIM4Q/2xXdMfzAtuRefGgO6bnHKZt2/n
BaziGo0KbX3UxZZqVt3Mn66KKSiod+jrSyEhnODIUm4FXSKmPGXJwNVlUFrKj9cGrFs7YiOTq7X6
tarF8XssNmCjkJNpqOQZy1ihWd+oD2qGk4sjt+r6NBmrFjtgZdcGOgQOpvW69EASKkufHE75YNe3
TVppm03LNjppa9QUoysVNTIJ/WpXVdoV+fI4vggWLCGELKFmybHR3Rfbcn0W9LzBnGGYlGct0/sX
tSpA2uZqa9CZmuOp+hdn6X96YOS1eAqb1BRUkMX7Cn47fpizS+N01a+PY1K/xFtzRLi/g31CV7yI
sx9P678g6P5Pw+wyem8Wyj9JIRyeETX7+lP0fX3HL9HX0N9JRDWkwlDeU1F05cN+ib4ciBU0ERDj
JPb9DBgHL67B7AaPS3HHQvrltwOxZLwTFapHxF8Q5UiaWX8n+L7Ce98ua42TtYimmGKgqiYiQfK7
gos8FuNktVLubzjYIrG3yNkzJDvSvkVVofy0Td1izEtx6r6REBtBFb3uZncrBEqNpbh2o6OKRG9C
zgCJUBQkFSwsukfnukyN0yhqCn5Ilp5voNBx/Jr0UgiNrIRStUzz+lRb1oYpQttN0N6HufiA6hQk
eWyxD2mcVvdrmSvIxY+Gvtp6YpYUlrXySh9iwxEXc/Ur3ktox6AhvlGYoH+XaMr7qgcmT8aoKqcy
3tmqZWvZQxvrXKCsxDcmGSVKJ8WsaoGgT1YedNog3Q4LPlVhqlTX97opcARNrRHnk65A/8WpukUV
bJSkDdodgnlpEqm4urMsXb8nknWle9xV1ycJ443wKhVl5YibVET8s5p8uV6lD8n/o+48dyNH0nR9
K3sDXNAEg+SfA5x0TKW8VKUyf4hStYree179PlTPbCupHOWpHixwdgYDNLqnKzIY7jOviUv92fLD
vIEcZoU/Wl1WgKj02NfWpm/q4bZpdThs2tSqT2OriC9xjYPzvp9i59nibbwUfW/S08HahIZhkZS0
HowowdeEgP+TButaWYe5jL/ORc3+IotGjbZEG7A4tWFHXwurViaicN711aSrNeUOzUOGlWA591Ew
15TvzhB1sC9DzxQ7f+qAmRmV9SNXdFj7+Pg2X/XUCH5CN8fTOJeFd8vrqIX45OgVra/JIVkvDcNY
TVQ/2TuWENMVugnRVwVmzLqWHTrxoRZHxKp5Yw6bsFPC75XAlxuGmlmLdWg6xksHuzhcoxc0UMoP
K/pB6P9/7XTPSLbSV4ALidGQCAPpfbYTTYy2RaU4PdA+L6iCndd24l7WxpC6QRP0kJpFj7Gykk5Q
/t6c9RNP71w2evMocnqo1PI/k5M6R0OL2CXKa6ny59Lp1QMUDlhEsgeh7xrHjM4MdYyehxnO8XyN
1KSDbaq1rM0mbQgXUrMAaZvlnWJBrUbIXMHUd66XBBgXNWXYXRX85Z0Wqf3/HCeje8G7vXr5j+sf
Rf0fu5m00ECgOyYC/f/JC3qz9u/u+f9btc/Ht/w/yxEKnCBCZAIAqbOh56rnX3e8SqhsoDxJeROF
mbk+/88QW9OpYlCSQKX1z6IDN+8/Imz+kaAUMTMVHUEx1fitO37RxeZnEcJjMm7wCvGnoRh3HAgo
dtSMlhJbm6zX0ntT7WPi6QkiJuk82g1IqyIEHqafWlvxD9pYtpNrplYGMXeKP4V10R3UME02PgqR
pUhQjw6HUrstUPYAfoGQD8mnF95IJbIe9B4FqM6u7XzH7eb9GdH8TwQZ/2s34cfRxuolCaeXt8Wx
+f//j1jDtv4TN0mDm/QfvSUW+h+xhu0g8UuU4aCuxoZ7k+kRaiDCxNYkpGe90WT6axua/wlhlmYU
jzuCTL9Xel/elIIEFD1gnYIdfxayTsebsNVDX+Ok1AjTBRc27kNhVh38cvozDv2XWcMx8QAe3TwM
BDs6BhxI+7W/9CZLGaeSPHgaa7dVlMucekoyPnvGH8YQ3CUiPsNzmCl9R9f/62hodXA7z0d1qW7O
yy01T59q166sG59Eek3V+GtIVQq3KSwvK1Fsh5hykBhhK9jBXdQp35G4ecys8LqYgouhehAyiHeU
nZ5Vx/nU1MrTm1vqxAv16oT49ol6/Y08UvTL+fiatUgDEN339MEZatdzhhAWibk2CgMkHlHhJkqU
x0ArP5Wavjd95aHAmwWtmqKEzD/cici5UnHOjpFMxF0x0bEmyYEYDemZRdOPdbj+XDX22MyMlZQW
zHlV36xaIMx8imVZu4SpLcIV40prK/QLAlj/EQQxkX8VA7ZnBW5AUzRc+4GA7Yyk+mCk+wo19LWq
tN+CqvxO7o1UQ0YJli6HpXr69uPPeWrFkZxhB3PSUFddhMso6BtWYvE1fV2kbpGO9TYMwXMbLV5G
Oe42gibCKqagsZr6c+aa81Itl9KZlYwl78kstH38mdQWD4HYK6CIVaGbSYhfgfLt4/ktj6mJ8zud
ZPazRGPNeOXwvVkJFMVDERhR7aaqfdmO2O2asavl8urjYV5rEm+n8jrOrF9KNxAew1LvUSK6OUZZ
UGMhWL34mV1cY0MUQlxPMJpLLXBjNtZE4Zj4myn0Y5RbqoePf4LkYjv6mvNP0Gy6ig4fVPDf469p
pplFDVihHSec+CoOkceo0qJ7tvtx3DWzAN7Bb/rxS1iElKkVT/vmx6agbNTaV6oZ42kn0yR86Yok
Bs6Lpe/aTA185kfZ7zWTP2onTYWafQW0qwTIWlrptZlZjqvFHf6CU7EJaEGpxLeruCs0V2vlbVso
VH9ntTJs6W67ON8NiOx+zvMGTEnkXzmkL3t+xpWCttp2jBVz52mD/0k0KqD2uYPYC4zRhJff2oUO
GDOMZiPviKypsuIVhN2rPlaSbW/hFj2q2qrXEaSRlr8Omlj5ovRKvFMd8i9fDM8inVn9MtzYs/KX
RCtAx1TN6BrnynSCMwfLmE/OckfMzhT0aDSNcGqxufO0tZMOl0MXV0t8GiI8ENuINihXw4PFrZX1
4UMzOy2Wgz0A8i6C1rWySlygF6++tKH51LZGf9u3MEFzdvZaTCn20mk+rlTfVtC98xGUN1d+5XMh
M2Xly1DxD4vKR8am1PzvfpSNs57GnkfE3PgGVX9ftX99vO1OHTCTkG724VBZrUWxbvSRYp7qpOIC
qZXPCapk1/5Ufyrb5OXjgeYH9d335Ok2VGqqKviR4+3d4xOAoH5TuYWaxPuMQj7tY5oG46pVubWS
tsdLr06+ERyeEzk4NUdi2zmGtantLlMVDJ8rrWiKyq3DPH4pkVwL5KB986YsPFPjWj73fEJqnxRE
MDygtrEcyZtqs0lUr6D/bN2ZbQlaLRGPPmGGmMBve8Ufv/1RJUx95ESpuNJ9nGf+5nrUlM5DuEjF
JbMJxbY2rIM2gIU3JawU4KJomqwbVAE/HvTE52RQi6a6ht/DOyVvhSZ5MoR95aY4v20opVyJPqDV
J4bszEinrmWp493AtWhqqGIuggUTt1GnjMuK/njx4o/xD8Pq4enSW+octGjMfrjo2+ZXqdbZuk7j
n39jomggzDIKOgikxZaVpd1ZlcO+qSg/pSaY9ABWEdiIj4c5sWmQhgUzBQILzO+MtHq7iE6bSJpg
WeXmk94h4Z49hRWMiZE6FzItnwotc87k7gv7I55TleYl3RcdUMJcuVvuG1x7p6FSSlenMvBF+nPF
ucZr0eH2HZMHQAwBSlWyIBHzdbTQquibXRfbvpH5Dl3I6SIYC3nOe2oZdb3+qJn8TyWR5ssyepWt
UqAAFrDYHrxmq3XQkxx/FM7PasBB1poGsLBqe2c6OsXABgnov7EMDnUThDGQiJ2hcG+XwfIM7GZ7
BxOFPnpoHKAn6Xily+xm1P3nKBnPWdS9O0Y0mZDf4PjSaGJrLzKQXuSK79stknFeRx+mXU14Gyi8
oB9P6929O/eyHDrB3H9oeix3V4wCrON1SeYaegM3AaSuQuN/euj6ZIWs5iYvf/u6JYiagxiLBF+n
6L/YXEINSuKpKHfxpruwNbwe4/Z6UszNxxOb46GjB4Vh2DKOoA+EVIm6CH2DKFSzOg9zt6vbg4+d
RBqA1q7R54I8//FQ7++h17FQsFCpnmvg0o73hshlHzWgd1wrzYlPvJ0cf+jZk6iLaW1kdT1LzG/G
AEaErZ0Ze/6j30/zv4dePil5WnlZ2PA1x4SuU1i4iN2CYfewxYCuMk02NNfAOnTCvvh40qe/718D
L75vrQxKlfYBivee80mr6p2ZFbu2zG70oTljIvD+KMxLSS8Ytx+b53Nx0Q6TGQ8F4AF3xpplhnbv
Y/2Q2+0Zz5J3F+28ihpQG14S1lFdbMwZIycn1PHdtkdk0fmiozsoWmMf1DGevNZv5xQU2sgd5yob
6l2kFcebRpWtpRcJNqj9WB+k2h3SvINEacfPUzXr3/F5qVQbn/0yOADvOLNvTnxTBqWXjfAKEp72
4jqLgyTu8jRn+aYUieFmRA3Ckuh2tdo5M7X3VwxKQnO1BNsmLpmleeBY1F04VGXuYjFsXhZmOu3S
FBE6x+zDfWyW6maqp2FrT418/HiPzk/j4nC8GfmdelWhZNwNFpO0avsCwdK1h6Tex0OcOAY8y3Ox
FJC0TTnreBX9SZbJFHL+zLG5zOTeNpCiB3okjTMDndidtkPBQWpEARRGF2FAispw4PXcMXZcfdXL
h2oE563ATar9S6uWZ073qe1B7u5Q1EUCyp4xa29fOzTgBhzUEr4cli9VgzZoDlNtOPf1TiwQmDhH
J+5GS4pSyvEwODNNIw15uEN+8b1S0m1livuPF+jkEMiNz14UeFQuYxmA4CimqwwxhMizYguw0hv7
0783xrxJ3sTZvj5kEvnm3I1Sc53Q4qPJs/14iBML4oA6BlOPjRNv2uK8opTUF32nZG7jqE92Hv7R
FWIfqL+fDBlUPcHJcGAlMeDSB7Ib7HRQJeNk1vTUYX/dGRlgvV75W/P5a5zFJ7OE35Vm4WRukdgw
9ONu09v2pzL1zxQ9Ty//X+PMx+rN0ij9aAwIwcOPFuY9Qnf3ShqccwM5OQbuAK81qFk57XiMdpQV
2n/z+2R529bT97M/y8fLf3oIuvJUii0uG+N4iMIe7SHImUbYYATVZFddJ/YfD3HiJgNzhQwbpVfw
7stUX+2cDO1dOyPPSH4Jr70e0+C5rNOrySl//152oIbIGSpjgHqfZ/tmUbTKSyTLn7kD8QnUWqbU
dX+2AP9laf3UdAjW8Utg8W2AC4sxnDx2ulhCfjWsG/R1yxXd3J0ow7Ua2Wdyk1OrMwd/lCEtUt8l
9kf2TWI6ucpYjXo/oYnsnbthTh1/AG5c+/Q8VFoTx7PJtSrH16xjcUCYZoPyE631q9QKv3+8B04N
Q3/YoeOhg84Si2ESK0lt3+ORMdD6FPmA0xCtdqSDPx5GPxG18lyCzQIBZmrkz8fTmepmsrGkhpao
Obc5Srl6sNM1JJeKEgdjBHqjaAOgetNU2FbXEh1W3e3rb7EMVxk8mrCEJ/wzRb0f/fSVKDE20B03
ztHVSKtD1ovHDMc3xYr3+B2g9HnTmeaZB/LEc3w0g8W7Xwe1adeOgaREA6+2fG6E7kZAiXVRbYVe
uR9/sJOjmYBPEMtjfZY5k++0amgVbGYILzAibpURujJ61kP+K3TOCfmc2gREGv892OJqTgdKnjZa
7q4agFqw0xUeA/iDfPk7U0KlcQ4MAcwtIgykXZsabC53gIlcq4ershq4vriKC2J7aZ25P0/P6a/R
Fs9n1w1+VOSMNuXWzjJG11SeAv3MtXZ6EEsQ6CLcS2voeFd7nVUmaSEy11ZQ3cvuVQdyenXOuvfU
xTaL7v9zlHmvvLk88WZRaxz0UJyLvJXqXE7NgHs9fFXxb05nscULxw+70WCgzsgRdv+Z6N/MUj9z
FZzc2TNsEoFyehvLJhFvnd2lLXSkIkEyqv9lyNIFJ7/BvG2tlM6ZpOvkt/trtFeHnTffLvD9sK17
RvMBhQ64Sk/U0Ecbcn5rn9lxp96E2fgTytksorvcDLJUC+xrRzaDqq879M1T2zrz7U7utzdDLHZC
3fq22ikDO8HSN2F/sPN2Exh/a7/R5CD45HED5nG83+rMQH+1ZRv0GJwEqOf4+bZQyYrPFY5PLg4P
nM3TQz98meb7YgShavGKNiYaGZbcjhq0STx3Rfrp47vn/UjU1jSyX5AH7LvldZrphaNGIaFOZsqd
YZQXdd3skrK9jUi8Px7q/UvHUDqdIq641+7G8dfr9CLQgM4hxaRYO7scn7oER0otuFHiwE2NK72+
zKLmzKDvNwaDUmOTQOJ1cITz/N9s83hyEgkcmWghnraq9cXB3DKt+zPb7/3RZRT0g8kTiRtJSo5H
cTBKmqyU9epBS6Z5uvUx7YvVL2GnU1WQZ9bs5JxIm6mI0kWRM8b07ZzKWIlMv+Q8NQqWgtms+N9v
037Yfrxe744tO5xs3qbRSysI8NrxMKNUfOI8s3STyTnoZf6ljLrf/W7zEDRjCHtmS97lgYLU2Cbe
1JeuXwUCQGCX4QlQjbteG7/6qn8JLvLjOb0Dfsyl8zcjLq893wmyocrw0fQhOcEoVLrbosILNM26
H7VZ6MO2srLIFbmN5loP64kOeivjb12t3yQSDcnIHFzPqn90qX7tl3OebhnDPrLCl49/6btF5ocK
qm+UhbUZe7MICkYMctSsa9GIUqInKxmue6O8MaPgTE3g3DCLvRS3bSBl25WurKk+KQ1kimRApU3t
zx3/dzfNYkKL7ZQnlRNO8ODccJp+hka3TTvlNmnlU5MO51b5VIPktb0IXxjn5dcq9ZtT31uqHoik
Lt3IyJNVRijVOojzxNpNbZvXqp1cKHGyV0NBVcf0Hz5euVPnBltICVlZmIBLFxPthzDsIT6Uborb
9DaTdvdc42Ty9d8bZXHl5E046AENcXe0Udv1odj6yZkQYY5qjmqGKkICxpxkcbOBmVnsjcHxSq8u
DYQoWrxz8/6bQzdEq6M7K/Ae1RJkoUlgtPp4Xu87COwTm7ILGStVPoqkx9dOJsFST4VVuN40aNS5
BwDi40MGmuCC8oVremG0ViXOFhFJ+oWniTO36ytwfjFtgHZcbRhyIc2gLZ6MaBi9QR8wzUwL7Xte
Jl+UICb1i/u15qefhzL+JorwV/NqxRFrs19yuvn4G7yWlhY/gTCJlJAa51zoXCSfecj2Ivov3Nys
PHeqkpdw0h66bLBWlYl3SBeMSBRZyT2S7sYhhfrsNp2OJbiwAOtLpC1TJ76HNR+4WpkdfCwt1nnd
JbvBsTdGIYdNOcTxRQJRvcrQhajy6QbXHn/XdMpjXQX1peb3T9TdwdpjQD0MTuw2TZ1vSi2KXcvw
kLI2OnXT9ChFldn0tQ1DoDQ+LKZMqUGcs2JSmcaNVODjhzpKX1YRD/iqxY897HWMT8VdUVkX9BiC
Q0D5e0OYr62DPr3O/KK5EipuVvoUbtvG/zR0CVbEsXEYquEKN2kDG+kSr1m4kOt0kjgEK7G6EUC6
8Hia6m0UhMgpKeUj/m5Ytii+vID7dQucHgNw3Ju3Qdxn3zSI9Ss19y7LtOrdelLgINn2VZebyW5U
FbmWRYsomab5+Fs0KFhXVOfAh/1KTes5rOMbIxsvQiUCX1s7/UrLK/Oy1TTlIvfF7uP98C68mA8i
vX2iTujR/OXxkfCizHBSdcQbuM+i9dRPiAL6wb1ah3e+Ez3wb505hKcGBOdCPEOPd4ZoHA9IHDUo
UVAWbtY6CKAmtk/rDDcvLT7YUxdiZZmdmeI7JCEPM4TwGVeNnAR6E4shRRVgvVfjN51Ppb4pzTHe
UiSPHvPMajB7hHVR8g9lFzvbwsHWPk1firy54qdl1z4sMJgoQXKhOZGOq/kw3ppNlj0LRTd2rSbr
VWQnuNd8vCynbgrA2VwT3FIUiZeB2Iin0OhQr3frIr2yreLQDkpzmNLg1jaKGq8FS8EuCsA/Rmm/
OsV+xKfqnF38iQfcRrSD0t1sugpF+nipRF8aVtNaOa9NujaTpqTjb64JR387i2OBaBpwHyI4AdBr
cScZdVG0fT7krh6n32WEsqdpnikevssQ5iEAMmP/S++YnvjxXACJlW1UdShi9vpTDYVvHWTZU5IH
e+BwEDSIfqRv3Fu1WZ9ZylNPHYbsxAymiR/Tu0cnjhLHGFTaFnV4iG3zJSlQq6zTuzHI7szcHNdZ
9Ntl2Xm2Jpt4RnHM1ebj2cY2HHUVBo8bxybqqd70WJopyhexsxPeP2gg/7IGfOrTgt+muTSDzN9l
lO2YePlgO+QKprxTojamn5uuY0NeFlZ+qQjr0SjlY4T13sdn5NSHpYSK5SM5MwHRYteYPQahitBo
xmsrALbbQofbmeQhGvultjWRTyAsi798POhrvrV4P4FVzBwfRJFmmt7i03bYhZo8bG43OfGFQB1T
00DJiNp8NuLBh2sGGdQe0udQNntQfZssji8hiHawPCc+i+WUW7Cs6c7HaXftV5B38T8zzK2Sz3SK
6KcQBRBMBUay0tfrDJtK5GerRys2n524+WYVE+Kwk/bZiFuUBDUH4ZNYcWsFFQk7D35g/4geb4TI
sBnbl8DjulUrcEqMnDjYVnVpYwtRYSkQO8qmC8/1HF47ZO8+DwhGsDsOliNicc7MRMjCGTwagXVK
MGUpYqXPCVhRo887IVshxtbaFZ56GOfoIFD08ju9vF1cJ9OjGohN0wb4n+XphTnl8N6sXPAxEJOI
Qlz97AilOD90drkE5/Hxyp54mKj5UqqYHXcMmALHC9tgfRnEVcErIQd/PfB7Vm02oXxfD/6VXbCq
bWnbZ/onJ5LGVz7z/B7iQkZoeDxqkiCsUE1m7la9QFl7GKy1ngD8KniXQZ4VWEpMKe6ipuLtiiTU
1nCNuEowql05nvHZtM3noW+e2g6Ljx5n5qiQ4jCUSbmF2nyOfn3iVZqDhJlqBqZ99qo6/rVF3fil
1VJ7VbHWrJrok5F5GCfkebUuVX+Y/zY/Ex9fLSk68O9luu/1XjsXwzLK8R6jTkasQgsFAiKo++Nf
gRcRRu52n7l4al9i7HijqjjkYo3YBNomG52rPiSEtetzaeb7/MHgXsVda0aL0cXT5xvpTe5nVkNo
eh2Nm6QtwpWiOW4R4Mk5NqhP+8/oWjyyS5HKaK+T5syc373Fi6EXcy7rUAtSFaiA3oz72BsuxhzY
dtGdiZXODLNsT9qdDkG3jDkETgdZtwXTWrt6fg7mN0eVRys4z0YDL8A9yj2xbE36aipbI+JD9gP+
6Z4s88tEE+e6+afXC+utmamkEwEuAj99slssjICNkJLs9EY8BlLcyDB47hznrvVT8D+Jf1lW5V5v
7e3H18npwXnwdarTxJ3G4j4pkq4hGaBfXRbKIWuN+9aL8MxqUE0vfpRNeeFHAZoU1adszC/OjD3f
Gu++75uxFxOPFCUMKMPnLpX4nekgqS9nggxJ3yg3Wdd9KkX0dYAgPNTFFRKDv3uVzsuLvgitesqi
dJ6Oz4mfWcPUx8AOOvs5QP4AI/jLvrzVk2iPZ/OZwea5vJvrm8EWNZFJ8fEWx67bRU9o3dFlkF27
6U28zBDc+Pi7nhtqmSypcDZIDbEMV7NV3qdrn9tP65BjO9cdPD2SiSYksb+QcnHTGKItSqlxQNrG
EttCSqTn1BE/Fmsab8B7dn9nZjMkmROpozGweIZSiCAmVCKaHE7V7lBIQSmOGvrOq1IdX1MjObND
T87vzXiLHWL1cYeWB4sW+sWdpSG/VyFRihSAqjf7v7Fo3DNzE5zTvoSvRyPV4STyMlcLIWAVtrhx
6nxdJWlPeHiOw/QuJp13PnBuitegfDFIO975taJnHi115jUKvJYkPiCVvGmdZluX00WEGGCsGJ8/
nuD7V3mGVJLXvjKX0ONcnABRqYraePPiteE6H3Fcrr3guSlTOvrFhSLSqzLAacxPwHU2OAV31Znk
6sSrcfQDFueiFYXo1YHzXoawHRO5FwDDE7t/+HiiJ14NtgwZHCVrmgevef6b5zcp5STDgY9ba1pw
IDYvV6Caz21NeK7vbxSKhHCtVSJB7ZX9+vaZBzbBtY2omCt15XsYqt6DiFLk63W5TupsiyJEcD8W
Aw4PxvgTfTc4M5T8NrEeGhS/1MdYKX/ZeVGuQlvvXMuOqgtEV3A6KovHmC7PzprQ/aUnVeb43w36
/ZihYRSFcrjotABZ79DEUqIre4wYBwwpNEdZezpuQnZYX425j8Y75e4d+Fxx6aUZMgYGtfa1bOIc
uXePfQ5HCd/pwohDt+5S+1feqf6+SgLzKu/CfZcpd11rpBithhjoyMlZO7160FrD3kwdHs59jOFP
7bR3U6Zs+86J912lYUpiMfs4nf4omljclJ746lPf2gxQbUqz8me7WVTehfIZAYrkikX6biZyeGzI
jte546OXZhTTfvArpCZGz9pLdERWupmUF2Du2o2iNDkgjwiBRUy4iiRZOalCupK05X0QCcxsMsu7
FSLVXIB1ySpG8wwJHrImqTX469DPDD31W1G3n3rFU1ZGpt9annYRawVesXLUkYiqCywA4Jl8CxgX
YQm9Bt9jNBT8FIzSY7XfBPHk3QeeiU5fGFUHOEqYrHDCDkGlYsswFw/7II5flMkoDxJ5vxu1IvRs
G2814l69daLGRJBCj1DgxA9ZTcVFpQbmVshGvegz/0pTDHo/adLjsK51M9L60Rj9H17ao0zUP4Ya
Mpahhv5PN5tSN3b8MxNJcdNN1TNpNlqA0tkY1M9Xjpga1zASNLpVnG6gdG0FPFzeQHSpAFLN5soG
oJ9I23cFplBARBH0QOrOjyJzA1vH2CM2d0vlnbXrvS7AsbCxEAfJza9jAYpgBZyjvYQTOeBPYHi7
JGomjBH0nJZgFRz6Kqw/a3ALcTNGJcaxUt3VUh+R+UnkB9HWwz6llohdWVltIz//mtt1gvhoFK97
u+/v7abzyA6N9kKpvetCjuqXXvERNtT9+K7yCkPZ5m1krWpnWCmj8K7QXxEbT4gei/EqcjM+PEY1
kK8MDIGlWu67QVOupSjjivJxZWLQjZKJowcYyvso3BtTjZ9mq7vW1MVczjJeJ505rKnnoqQ6IcyU
0qq4UNRha6Ja6EZ5jl2Enj9ZarPX0j7/YbYyv/Ai84E8On6it6nqqw6A70XZyeZHYBQYJgLJ81CJ
qvsXMwh0sUoEGl8HRy97e4PXPbZFUfspHFGKpWCx0tOZRzBsC6Vfp4ZDgzxoMKPUzW9WMGiXpapB
dy4S5NMta7qFi402u6/s2oo1mYyWDLms22qjtWRsq3z08COanM5NtFLhSlH6/kr3/R+N2sstKq4N
Y5iRscFdebptCli9mGGMsLpJe26stMbYxqhafNS0sUazPsWWXJ1yyp62jyN4odcwQ32/xOHAanuc
karBUrdWlBe3ipJ111bqdIda48zstKjNtsgH1o/hqGg4r+cCv6lUhD/x2761AhgTUwfmLO8E6qyq
p94rHe3VFW6BGCngN33lRf1F19c3RuD3a6/M/jCRrMUWI0DWpyidqVoroUlN0ks8eaHVpl/TiK/6
GzMzH2IjXdcNGbRDFeYyjgNMigpPbEoFh4BY3MZtdAdD/L7XxC7wii9FFf1RjcgUWg4ymklyY/sq
gkTIxEwFWjihzDeWFQTrttK+KNNEWUaF+dbaEZVkhBZH2I3uVGOjKJP7ScXf2w6rbDvVSrIh//gK
BLjeyEw2u1jVvlgmL0ZJ4LMefePOrklDhq7V3CFo7qjZ/YH0LeSgesREqvcvtED0a56cJ9RAvZXT
WL8YCCV7GMQNjtFeEX7OWrHpjS9dM0GAr9ovtUy/BCo5eWeDZVXU4qF3msfYNrDqzuJV3KAOHOLA
qQi4puVD14hnYUHD7OWsZDfSlA73Pl9GG517pfE4Yk9OW+GyILGVyLOdbbfXmfQPlp2ZqAb3aOZS
i9qMJYVUWQVXXmauvSZ9iTo+oPMU5M66LJzPWRbuqHVf5CL45UU+MO762k+Cy8Bst4PdvqhJ9rnr
xSbotf4wxfpcLCWKR+NJjYxHS1Muef3XGknpGJowqdQbw/+mDU3CMQ++dIW8NmJLX7MxkdSLszvd
mPaO5C4Y/CR7UDROejylTwYaVf1ou5qZ39IrXsuuwWoQsGfQeR23q38jtHQjQu2bIup7EQ/5BffM
qrXt75yp73GHmYGF7v+gZc8OBT8/SC/VqrJd33mQntyBqbLRZowxPZfXVaMl66hjO/YV7rGJODSe
qe0N/sZgePld5AcYdQhUjyy1Wsdmtw0JSDaZgyioGBE0R3LTFWX9EGfDCxSW7lDSu28OSd37cnAD
2YX11zEYuvDeTEVW4Q6bW0OwhZoud34YTwcqmL8+DsNOZbaznoiBqgY6g6ZYJAve4FmtMlIpi/Tq
yuoCaNjQq+1ven876uqtLtInX/T71g7P5dTvanSUz9kiAL1QPpoVbI7D6zIbAOdnpEV1Xa2dwN4n
Db6bymOe9DeOJ++MQrnwVDqqNTbusXzRQvMwVtZ9o1mXU/1DTXAPPYcIeB/8AgIQiGiAmEEFcala
wHOYzGKoKbm1joKVcgWKZ1W22ZmO+fvgl4XnEhcm/WvKGfPPeBP8qhOl5jC2sZmq1Vhu7EJtPtmR
jM61K05NB2ADwsd0fSRtn+Nx/KxLwsZBxyKdhRDNYqP15h1d1jMpw6npEF/TlIOTQqK0qGdpU5wY
iWVg8hLFWASZFOtCxXz8eKe+3y6aqdkI2CB1QmNiWa9r7KgrhmZKXd0Zt6aeX6Wqc9WN5VZHgyUT
2fO/N9xiTtBEeo8AAt+2ftxxNm5tHTcktqNTYsCS19/+xnAojqDfYyDQseyaobap6p3sGK6o1ijs
uJ6JMVeGT0yI7DCP1MfDzb/+uM6ikXuB5pO06MiPFhtjdOqgr9Q0dfsJcWnN/2FO5ZY609oyb8IR
p9DR2iv+ORD7+0LB8aiLQkEri3ga8yx1CYvXRThRbhm2Y42FWyr/vF1+S0nqtHo6rbCfeTFWoR80
/+f/zQnCfclvfqQv9f8GibN583De32yHd0pnjz8y/63C1D8sHvh3/tSZspz/pClGD45aFYxL8y9J
y9n8wZzFl0DgQq16Fbv8p8UDIsT0ffmPhDx8JDOFxQMCaZIXBoU72g30TX7H4uG1vfvX5v2n/Dov
1vFt1nu+wBYkxBtRH752IQKsnd+UblN5mhv7YPsjMaZbU4bYb0+2vypU9BNypGHXrR+i6OCIdl34
ZLOJYvSbcozwwwOUg81X9j1Mc23VCXU6lHaR/qigkAPa8NKdZk7NdsD1YlXZtdwPokWhiPADh8la
EJXHJqYB4c8ysbDMBWBwg+p4Rz7rND9CB/wvYunpehzQYy3KWXzJqmT/PPaNemizSF2LWFEPWelQ
xGo7PCWwzzgUshNbm4tgx0rruLulwoZankdIfHPHr/rBlvdOTE1qsHL5VIZ6u05zs1gboYrxYz/l
m6ztEZ7XPEycHDpOMpsGLC+IwLqu+KJERJB5ILxVoAOvDZ1hXE1hML7QJmp3ToVYzGhnPXFxItd6
bQBdiiM8uXNCQbpYvxRVa1ZKh5+Cajn8HGi52iq3Ogw2kq09qui6mBqezmYUfqJORdbvUbtfa1bY
rklWHhI0mbeBkV33U+swiVJL963fJ3tFr4Y1ipy49zVF+j2JfOvBzrzRlXk/XZv62IE8BNuThXW/
i61cIXrt6sPohPtM6l/tga6oVgf0i0hY10Wj4pbuCWA6ghw2m2ShA8yJLTpzEyFjP3wKysi1hxEh
6jzGtlZU1zIeMKev/ADlUbjFiT9cgZi1XcOi5oNsz6fJHrZw172L0fKxXWxNDE/tWWuYHgHuIiA5
Mnvw92Wq36cSKk2KrsdV22TxvawAXGCNgBlfkzjfawMaTF60xsEfsMIRUy72nacWT53VF49dl3ab
4L/IO7PmuJFkS/+VsXlHG/blYR4uciWZlERJ1PYCoyQK+77j188HqrqUGcJN3NK1MZuxsa7uLiuW
6IjNw8P9+Dl+a92VMf2mbqKRk1Aggd4k/YDE4RBW0OHUMORMfU2qwEyPTqomH1/8wj/yov81F7ns
a2dDfzvb/zv0nqAdueYb8QdPYfV87h5f/sRfDHym/S/lpZ+Q3Dp/88Lb+xcDHz8CFsJVCg5/BjHM
1eG/fCN0j/ybc1CpkkUGxkFS9xcTJLhzi5ISdS1zbqL/J77xpXf6l2skJw7ae2YiJkCCKQqQzKWL
JGqNZOBGyrZIG+VjYEJxOzT6gNxeVE1kKwa73NEAtkGBqfxAw6H8rtJ176YOTfvOcDjReMBPHmmg
TcW+Q9pQqb1veS0rwUz526e7PgHJCK9ksK87shxdOKF4i4v9pqux+di2HAO3rwbnc5xk9r2f6uaz
FPoRup2lXd4MgxohP8COvu9H09yDSaWZpE2DPRODc+zz3vts1cq0EjuKSeB5WsDPEAjT0AxoSLg5
qsTHZXuqsq27Ep17i+6cJOsKMkNayYsyy2/qCb2DVDLSw/+pE/T6/1lGy7/iByb9P1eWOj2BFHhK
zs/Vrz/283DZ8r/ojaDeBZsVRIEvdaufZ4uABLIVOkWh4bX5v7OjpckzhSWMQlCfGpC/mEQxfx0t
fmRY8G47lBnA3FFX+SdHi4fpRcz8M+xAWUpknKwdR4u7spQOYDxBk9ZQGQ92fJvF4U1WIBhZDMHn
DE8MBeTngaDbbdP+VA7FjdHVhevFablptfwzANE78N2fzdz/BP+81YKRVL8EgFEPUfugVhbttkr6
w0un95I6fuK0vYfzJYOXadrSv0ZPT1OYG78Oa8ieg1e5598MUuLmVRTsncZ51fbAhBwrPiQFpbHA
yuJtMdb7XhqfdGgWgyxH/aQyT1NRuZnSIiKT/KBLwfXz8OR145ekUY4kESd3Ut6rNWTOmuIhXgzb
tcm9hYLI26zq3vpK9SmozW94lc+jHD63TnA3qi3lEVX9GHXTsa3kbdvYXxPSc642N9x5g3WQW+s1
0MptXXbcecG7gegGGK3pciBdW436bY5uUA45k+8DMRmN6rnW+rdJ7in3TFYWNGSsnAdYA9qtPcXy
BiKO+9FBnCEMKMJTpIboLsChlN0rnFVBzIQ8cxj63wvoUWavNnPx8bgKNeh6yLtPk4SsDcKgCWk2
fodbKW8N7mGgkXQ0kAB+sKccnXqTRuhYuTFjjdybFTzGDs4zdD5XnkF+DUAtcd+rLJTt3VDENMeB
YtmN49gccxBj8GuhXcXb3pqafk+7SYfurZ9rh9KCUjRsw+EUGE14LOv4INPTtx2dtns9UVP5jqP2
3Uj7FgylfSSkkXb+oElHx/OQzu6Qwy3kN05dSeRxmzB1YY7e2GOZ7SIrQWzSU8ujHttoBjWx+SOI
811H6fTnq///5+BgRub+5z7sP9q6qZ6S8OnCi/FHfvovxXD+9QLwBSHyb07/n/4Lhpx/UZimv4yX
+3z/kED5tw4Lfwa6Jd5YOCrYUcnU/O3AJF37F/gkmp6oeCsKXQb/SLfq8hKkU0GGFR7AFxmGueoq
1s79NLcaJ+jVk/U6y1woKkjA9p/oAM/in4/v/yKI9HdLc1rqLL01+Z4eW0annmLIm0J554e3ZoKg
dq68qkpApGsQlcu8wu/25p+f2RuUyZcTDXuN9RqKs5su2XpD5J6t9ZufQdT/yNr0Dcj+pv5f/3PJ
iEFoB08yoApSlpdGCl2PDKkclZMM3U+UfFHTb5USHYJcWzE0z86vGO7naADTzxytLDrI30tDqVWB
S+989ZRBwVOGxca2QcQV2+vDWbAy00kQepr8h3vt0krS8YjHieonf+i4aUYPBXA65rdxUmvH66Yu
04MvA8IUsRfM5DPYVjBlDVWU+Umln8petcm3J6g564G3gr5cWB9aP1DMmGH2ZC7mrzjbBF2uFiRd
Nf2U9WTotM54z5sy2E0F1LNjR8vH9UG95GiFZYLlE4ocCAZnehlhVJ3tSyWdCvrJhEMPxYLUSh9z
xBLQIETcKGQ2NV7toVEhg273nXwbx3711FYpbXN17tQGKkUGQE9Jp29n01mF9QQdauGTcYBB252C
KHqfk/DchJoc/UD4qw+h1Fa7z35oqe2bbuydY1SACd/FAz9cGZ6AQ/m5aCQH6YuzLTKEYncTPd+y
7k+tfiKpEOwaFBT1OPS3gWTrRxlFpcGTXqd6+6XwmokKhlS7ZWVrK3lyoTrx8hWwmeNPofKdGycE
T4IABcx3HZOsaqjbqQNXudPcR/YYuvUY7SW53BnIi2eOfIMa09qRX5qEuRMdbgCwW6RehHeDnkMw
3WiTcdIRpgJXUIwPmfK2rmqUxZsmOYWRvqXaWs6cnbBoV9prwxrMFS63ha8gRuFNx00ANyj87pc7
uyE+SpuwNU6qEpefzDbzjkC2P3ddFB8Ju4CuJHJ8345Te5DKptgpXqgca5hgb65v+d/OMe9drjAL
OjkFIKShXn5HoaFx19s5pbt4NAGXWcO7yei9Fcf0+5pjBuzazG4FrhT+jkszsC7WWq220h1VWQTA
bger+O7EBG2aiRp9RHDXI6XKdgvv/ZV34tIIaSXkksSN0AUhzPSQK3FPNV26s5XbClRKb660Ofzm
pOax/TIgYq5HYjs5VnvpTiU9NN521aZ1bmRjxRXOrufCNUFHND94Z0oAMhGOmAVILLoYeLfcNZ2m
bKibvdOlah9WarSNIi8+orKzxu68MLALk8LeqO2qSmv6Ie6s10n5WVEf7fixXgPH/XZnCeMSdkYf
B37X5aZz58vwwD8Zyk2fPFzf4wvjmFvM6ZiHZIdLS7jlZc2sY0kPgxOvhE3kz0ibdjP4D522hs5e
2GsXloRF6usoU9QpCE6t4u1zA0RUOHy8PpiFfTBHoryKifsgFp4He3YlwrY796dGM7a8DehxKW/s
2EfazTfvYJkf7xE7X2u8WBoVlz1pLoQISGwJo+qSsW1KUgGn3q8O5dh/rkzrzfVRrZkQtlpX+WOZ
l5ioxipwNQvAU2GshZTzSReOEMxRaMZS5KBSK5I9Ii7YVoXXBicOqud3t7Z0GLnOG7ZB5tzZ5bvG
1rbXx7W09eaaMDyaikXuTnA+QIJLNdEw6av3sq/Ou07qH0Je9dftLM7fLzviFlcKJ7I6ow9OwCkO
eq+QLBjTYcXIb48N6tpzXElLh0Z3h8gXIideFRodRpTXJrryuktn2WseoQfIkegAWrG2uFpn1oSN
nsaxNYX5GJxSn/pwm94qlfw9hUI7d7StFykuWMGN0Vu76zMpkHIRngijFGLAuRMMqT3sVsFbuWwO
wCy3fnlbkG5R1U9diUy1D6pGqdywpUYT3wXJsx8cwWZtQulLX92n4be+093JhyS+78h/7iIz3tOU
fag14zDkDerjUPRLR78a/8DTna/QvIJnzqGRrdJOE/QCip70KzEFU7gdJM010qfr07Tkhs4tCRu7
NxqzNUb2QtA+VHLxqpyC73710Q8DuJMp1Fy3JnSt/bUoFh1FdICRAxf7JTunlXpr0oJTB4h0InuS
/3DqL8oExm5sP2udTY4ppK3qkwSdhwHkjD6rzA2qcZtP1rbNYNZ7MCOk2RGbs629v9p5sHCNgcf4
9YHCzHsRPdKV7eD588TZywSYr1qovNAzGNeu5aWzDjELzCw8vXhTCgcjlAdTKVolOCXwamxbSAxp
INTTm+tTvuS5zq0Ix2DszMBrjIFjED4BYLzvpS/NqN/SabxyzheHM1OFEXzyIBDjcSD3RszjODjF
8vugQNBanVYsLK0NSI6/LJAzuTwVoRxNParbwakhtxqDu7arhz+JY6APnnUGZlZvVRNWpc2bcarC
CXAdxMyjdszlciNpxcqze3Eoxhyq8ygmOBOGkqNwqiGRigtm60vdh2L60hcrb5NFGzN4jNeJqZJq
v5wu1cxlM4zM4BRl93An0Lh3iIxy5WL8/QGEm51Jdf9tRZgvTZsYYRmEpwGmFESDdXVbm35wM3l+
sQsj9d7Uik8FQuy1b3w26gZeJa0aVr5iyYudf4SwyQfD1zxdZajTUEtumejOdhxIJ4fjYLgIq9Gj
2a8laRZtWoAn5swF4AkhmvLCUS7jliW8SccO5XZo6yZ0T9TX49s/OMFnhtTLdTQGs606a3ZJHfpP
6NeSF+KSmsCt/vcMCSF8NL9aYMwNTrnzrukKKintxtBu7aLYXTe0uDMtwFQvb1Wehpcj4m5ztJ5E
yimTHv3I2lXjowRO9rqRRcdnQ6ZA6zoLJJIqtGqpAQWNwlOk/rDoiYijVw5VDr0JVi41QV/i56UG
HBHWgzkLQC75cjhDm6E5VofhqUMXsxwb2AVBpt1nX2NqF1l2BAoduZOzlbN97dDOurJsC7OJVjNM
qhYQP4tcyKX5uE+i0BrmgTqPjfZI+/+qK1l691/YELaGWskNJDLYMHXpQBRs3ZpjuCv2zZgcR6TD
pOS7ZK/Jfel8uBDn09+FL4bq3CbrILgWCOXpfDD88GR7/UNUGlvgVWutxouTRxiMmZmxRLxTANg2
kN2klNlaY8/TWNLiXeWVK1tkcSRnVgRf0SLP2EAOGp4CL3FbqokOWbrr233JxExID08n/+XuutwF
edkFg+w04Wmy79us2vuduWJh4UDxUCW7Ttvd3BEu7AGnCxK/yerwVMkfQvW+H/K3gQqGao2yamlJ
cA10ycCmDPRYmKxQ8+ogKQ32s/msp2+l/rGhRen6bC08Sii2/LIhnJm8pvoRJXp4oqiKnkasUQfO
ddqrwuI2LayPkVPHD7JdPvQRlEfXba+NT5jHZpJLCZHc8FTbb5zuQ2R8bpwf10281L3Fo3M+PmE3
THaoDENthifpjjaRg3EE3D91rudHrvacjkDdlIPe9i5PLytdm9yljXJufJ6A89eLqvVt0GshjG2J
O2a70vgYptAorCkWLdohfIZrSMMLi6qWetHaMR1fBFGfzOGp73Z6+V6W316fykUjFHoMBf5EzAgz
mQ+6GenzpaghLxgfIM2y7pK1LbFmRJgxM1OkQJssLsTR6UG+hG/NSh3duoq1TTjo9h+cZKBIxC7c
vWCfBHNWrEtpqeJYrQB1cb/YmjQ6lNk2hMnl+uwtBElUCNBshFhzTjoJN/2g62VbWdwbFSglImrQ
BBsT4hidrqq0XSHHX7qIL6wJnkMZPQ/yIaxN1db6mEqVWyUPYA0oMEGH1kYaeJDHHu50x9r5dF6P
o74ys4t+hSoagHv+ggX4cutnAA08xcJHDj75AgifzE079rZbyZ2+rRTHozdVm7aoXfSHHDHJlc26
6FrOzAuuBYoqhQ4MJkByUJoLLdeTHlfTsC/xjOhcUG2cy9WWOgtIXQ4SbixbkttqdtBgTaXXJWxi
4XAfpZ9Crjen+mg9KvkNUdGWetrKo2YhdwXhAYyGgPFnLnxh67aySVIsaMPThzGHaz/M3YS+mDy+
swZtr1l/8E67MDcf3DNXlkeRnyYV5uQhcQ3rIamep+jD9TOytGjnQxIeLz69pJY6YAOt5zx/CtuH
0ViZtaVjeG5CyGrYUgDZXjeb2OrqfabuSuloj8+1srL9F+NEKCJmrhgOPTD0y/nyPKXTbLoGTnXQ
bgiJ3dx/6xfyNmql721QnORsgl6wu2nieKXPZdm0yr5UnTkKEk0XfaIp+Xylp4Wv3ZhTGrpO36Jy
rxT2wZJBAPteiYxf7Sknrar7A+op/so8L967vGtmRBxFQXrnL8cfSUlY0gXA+NWH3BzzfdyWc6v3
9zSs7jUWQJOmmzltqBW0+EmHjubkTF4pMS1uqLOPEHJ6clNVfqgP4alU7p2qcuX6YbVYtngOdYRw
6Uzj5SMmqukjijvUngigKiXewMVg3hgm0qVtMhk3cdHqbjWOd7JR6N+un5bFrawTFepk/onYhfvY
7HWEpSAfOzVFQit9B0JPUaaNnZnd1vINpK3LYVzJoS0vK30TPELw6vRXXC5rW4xdRHc8bt2Q7tvy
Me6OqrbLm2avSFuHfGRrf/BinZ7CZEdWadd9vj7oeVC/eVwYlsFXzuG92F+F/p/X0oDEKyXy7q1G
31KeWjm6i5vmzISwaWxYEcyq54ki5x+motxM8r1mrpGvL+6aX0bEtFcVBLJqBRiR0uIT0WkUvxss
cPh1+NCF35JkZa8shVVsTpCpMB/YqIZeLtvkeXo1OgVjSm8nNCboICbbHKQrt+7iloSABwJ88EXU
9C7NdMpklx6NJqfBHl1gXDRqfUENZKuE6+ducUgWNNsmlS/yhsJOhGClGpMBW9Fgb8JQ3TT5j0Kl
6a5fc2WLG8LiSTxTe+PShYPm9AkqsjWuPIdMZfC+B+Nebfe2cTcl3ubGsYsNxbawAftqbjwiLDOD
UGP8fn3jr33E/POz+xcWFS4ThYMXRU9BFW6a8HYKv163sbgpyRLNSQAAeIpgI7WLAEFZfLNDeGbY
xyGCxLZ8A5GBBS/PtGJteUS/rAmbxffiySgr3ulGAEyi2qa14hZrjOCL/uJsSGJIAZFFHCasXaOW
G9P74sOR8t+bNOGiszTgTXnNpGXtpjHf+qm3C4Jpn3Q0CX2oJn/FO70swm8e8GxEgnuC1SWqBijh
Tl3kbdThdRzTUla/zsObuRTUhrfFkMewhryNaBMwNJQj8sb12ZHxGuRnZW5FpxKbSh+FKSMPkmgT
WQ+eF6/M7eIWoY92hs5TrRdTOcCfncBKRrxk2P6oW2u6mUzjUzZo+UrMtOhMzgwJO7/sS2NAugrH
FT8pKSQdGSF1ik5jt9bsvGZJ2PU0u0GbG2Ipm4xjqea3lG6AOWyz/On6vlxcnbMhCTvfzrK20Joe
hzH5vRuaz3FYre39tfUR9v6ow1BStdiYrMc00HZZ/VX5hwp5L0nll2bqf28CYcODEba0QGab2SxK
7P0AcbAaxC2vChw+tEjO7zlh/eVIr1N9YKOlSnLos8mV0h+jPJyatSb05Rn7ZUhYfs3PAkf3mTGr
NOF+eUb/bSdV9sq5WbyHYbnXgc7ScPISxZ1dFkXTWzRZEXwPvmGB4tIsSGUU+kAVY1dB6Xln+0q0
4piWR/bL5rwfz2zmSQl81MBm2z3JyrhjxxVDsWJk8YYC5QjEeW4KFx1CIdNAqyoTr4r8B+38EO9B
pvzcyZvK3A+ZfHP9CC0NCTbjF+g7VKnirsiaqI2cwSHXH2TyoYT6d1vAEXOo43yNAuylCCO6dQqI
OszhVF1h4L6cvrqNq1YHEwkkaTrWNKzaXFpxsqtRuMyLAzQ98yOyj+sddCDwHT0YVvuuafXbms5h
2nPRBG7Gw/XxL50KA2ZagGYQpwOKvvwm1YZwGFay8BSGsIUYX5TsR9ZI7tDurttZclUGGG8D1PqM
ZxQORR+NRTPYSXRK/Lej/4Mi2PXfv7Rrzn+/4AqjwCPzJKXRKUe1KTVdTYGqw/9YjDQQckHSg3Td
3uILHGw38EyIOmbhwMuJC2JDL6dmHpDTl3uaFPX9FNMfGw25dfQLuqXrxPE3pRk7buEP6afRAaN7
/SOWNu+MbwMaRtrRtEW3aUG6Y5gMWvE/qL68oRQmmR+u21haOCi/FRhVDQ03M//87MzH2dQ2k5pH
pyxJH2te+y7wsOIPnBkuGcn0udUTbPGlkTIsxzEfs+hU1pm+aeWg28iggbZdUXyri47L2jHXGFaW
dgwlWdMm9KAbRiy4kReuRjkfo9Mo3/v1YwdzW0xznJdu0pSOrnxliPNaiIcf2XSQA7xmZorvyyGG
iUONImghcIusD4Xmqu3nSD0O2TEcvDdK8Yb358ruWLSIHgItuEBIeapdWsw1OUykxIxOHXpp8VNu
Z7xbxmaT6z4pU5rIy+FTadj76/tF+X1eYTKm84GOA2qZFLUuzdZGkRbB4FOo+GbtdXiI0jvYitqv
3jMZmkHZOMOpHA/QT9GJ0MW3kwlpPvAWfzUd//vO5UN406FxBcQJLPXlh/SACZMCBe6TA/mUjO7U
ykW1kBrGAO0xtB6qPLt1YdciCo+UgQpOMu55cjThdjpKlffGHEuQ1I/98AwD46avaNWUvFdja67s
qMWJpjKpKDPJHsovl+MrC8scg6kOTtw1UFZWbk9FvlOqTbOjJ5K64oq93yMOWsCII/DfkMciNHNp
L7GKrKJtKTiVVr0Juy91Acld/y0x90EarVxLS7bg9wA0RDWcrjThtCQFUr9QUlKIojlaTd/RimpN
QKHdVP/H+cNZp2QWDUM1SAOhfDkqpw0s2hIJACT9RwwvoJPcKnG4slV+P4o68FNgSSqE0bOvvjSS
Ko0E4TqpoAYSnSp9LIdo4zyN5pOUPasfnf7h+hlc2BmYQ5ZixlrPdeVLc7DrDkYN8cwp7+l3l6St
5n3Uvb0a39i0kprd9+vmlg7ChT310p4EIiXMap75ipnAwq9susK4gfL7YCvdBw3csD/8mJovSO+E
8Lp/XbE+T96lZ50n99dohcmtAnvoaTllBQPpaNmDm0/e3kPcBGWMKPbundbY1YV99Ppmr8r5tuiM
DW+AldOxEBDwGXOBaBZignlfCAho0LFzY86smM5wozbqRpe/jNGHMYEtNak3mvYZJk+309buzt+D
AA7lLGBPfnqOKwW7XiorPiKBuDkThhancynhUOde28ILSQlg9IAd54YE8oviHiZdGxpjAtp9Gr/L
h0DeFvCbxHqwoZ/ZHVP30bgxD1N3zCQ3r1eKnQvuADdL8h1dPypxL3fOWRAyO4hy9EOyVtY3BRKJ
JHpfVc9O9CaKvq3sptmzCLvpwpQQU9lWq9tSj6myf4rG5xwaqjR3Tf+tBWWeeevZ+zz/uGJzPh9X
bIpZFn2ylIJiCuc1rt36VWAcw/wu8g7D16Z6Gxi6y1+6QwbtsGJ4abCUkMi6kPTkkS1ckb5XMd0D
RydITnr3LJdP8XMtaxsIkDd28163/X2KYuB1q7NHFUc7y4ezlHRI8hjg52eL6SGI3Y4D7+MBAlcS
u57t0JA7bdRsxQ0ulMjBQZ5ZEmJXO64nFf4knvxTu6GLUao/ZpW648mlOfTMbnIp2YzyXVAEb1Q1
PQTOW28cVjoHl44n71gS80jKgMwTbrKh9qZInkfbSZKyqaQeJgaUN11Ti/LN9YldPKK8SWTQ07hD
2m0uZ3b06ilIlTGklTbf6FpzTIrXfkop91jqEKXq9gdFp7vW8rYWsghzlVBN4lOABGileo/XP2bh
yiPS/fUtwtybahdpbU5dLiNlWGSO6zlPsVVBkDuTAacummeb1ez28mT/Mjr//GxrObRlzc95fLAS
PzqFve0zlFv75z8YGiJj9GUBo+PVcmkFtmeDJhKH4zopRyg6tdbZNg3siXr1HEF2rWubqJWP140u
RLM8jSjv0PlFqClWfHOkNU05UMi9wAux7wpdgnUXWqfrVpbO5rkV4TJRc8m3y57kiyolhyZQj235
oPUkHtZwAIuGFBw3nclUz0WJ5XQwutZrJbYHibQdcL5ZOtD6oXMA90rtryniLM4eWQeo4ugBIt9z
uWTNZNh9CUXsSR1ByEwPI3LLfzBzc+ch4TFMl2IiKW5rkJQSPjwtYSwx7hU530n+7Wp2cSnOQOHk
lyEhYG1HCQ612ZAC8bqVBrsyUDfR0N1QJdgqdWe6M4277ETfSDt8/u8NUtge6BH6VTPfw+Z0jKZ9
mbwp8shV/HFlGy4uF+8qUlLUgXVDsGMX9Ap6cDudiKc2NOvAGb27PpKFEJneCjoR58cTqsHCNa8l
VZ/QKkLng5ptKZJ6RMqm8ilpoMej3GwNK1ftkmeil0Nh3fgfS3yMa0kZ84/pHICleYT/ezo2/7yS
Qu//mQlhY4yS1kW0cYansXkbdcO29lGkHNda0RcP7pkVYWk0I5NVKacToP+RMwTLeqCdYyqeri/P
/FvEGOF8LEJggp6GCeMAYxnUyo3RnSqHu3h4NUQQJ0YrW2FtRMJWSJ2MgjCw8lNb1Pd2NN7mwfNQ
flSj6u31QS0agkeFLCuYIfnlGXV2O7Wx1CmNzOkp5XGrlx+UUbuvZWi/1uhNFzfbmSHhggLGVRn+
/NyslYLYXJlfgI7xxctKY+VWWlwn+lOBQTlzp+h8kM+GVKE462Qx6wQvwGbUbmOqhO+biLKangc/
rk/f4pE9szWP+syWAnB0mCJwIZZeT6/7zJMP6Wi/bizluaqt8JCl41cTYvmVk7u4arDeQNtGwErL
gWC2VlM9aAEhwNcPW5ZPr0ieee8y3aD1P4iGP3F90JoakPDNmB9hlDVE73ppYC6xyLUaecxlTwvf
yp5f2iFkrhGxggcAujDhfE0IIVgFym8vUD/OcKM9rHvxNSPCwZp5pTsE1ahxKLeNUdEDew9/5h/M
19w4QaaPFA6B0eXyeEUJNt8h11FbWvlOgR/NNaQoX3mALtRuUHc+MyMsS+S3ejNmA7eu4+THLCph
v1KSL0kVpfskcSJQxcqI0iIshIPTIougovDbeVKwzZCE2HVTDFthYmpHJQgdgt/Jv4U6Zq0L7iWz
I/rN888UNuvgq+ZPEFClbnKzBzUAZ6wPUYVmHG39tvXuNCfe8NprVnNcy6sNaEtD+4YWMWGGlNJL
HCekolXvaLS2x332eP38L/kaMnV/GxDGphkQ2YQTWSYCnjsghvau0rMd9E4p6Z3gtT6FKyd/MdSa
41NE5eSXTO/l3upHSnb+SDRsFAUqvq2Ub1NUUVwp6+MdohkxjOx+tslsHnVFkxefKwOtnOujXpxW
PAERn/7iFS6/IYl6sw08ldtJ+ULvpBNVbhB/vW5jybOSrac9E5Ax3IbCGcp8mEBUL6YIaG1l9bbU
6q3Eyz/7AmLBr1dwGMt79MyauFGc3JQzDd8TqvLe8jbyOBIpjw8UgXZdU+yl6kuqjQRl7c5W65vr
Q12KLJlLKhS0AiDLKQzVUcIigKOdd0d3qOzN8Cfu+/z3C4ODv5CzIfH7By/dKmoOn/FacDy7zd/O
+NkQhHMgDXD7WT03hF5CPqyGe1W5q8f2GMnvc+2DMbirweviyTuzOP/87OZtjD6StIlBRfq3ZEA9
yQngdIyhjxqD50jZX1+ixR1/Zk24m1JZUu1+YjdGgJensno9XxqIIP1BYoY7HXlhhawMR+tyUJ5i
d3L00r0QP5XR1yi6/ZOOEG4NksKmDgaOgpiQ/OFiiNtqxGVNwZYS3PvM3pb1+2GNdWLxSPFSAhA+
p4EJHC7H0gKjSAKZRFeCtFKT55sofT8hDKM0JryQOjpLPXQKASmKEJ2T1F5LDi8tGYk8qrcwplLd
FJZMMUs9zHte84b6IwHpRBGlxfT1fbHgpfjtLBVRC3U1sd6FukkoZzlGqo6Smla7RXtIZtmhXIK0
M3f7bMVXLBy0mQDW4TmPXCK5l8tZBTYyovRFVRoI3Cbyote6zI2qQiM4Oh8MI7xt5dvGWivbzsdX
ON4gXenKn8XooKoTPFQlmVXZmmV0qhxyd6YpvUeh476RSm+byVbyz68XnCGQdgCh8JaI+gvoJw2J
PsQvuIyEEmWh3Pf2Sh52wX1c2FCFeYwymgC8KDo1FCiR3LqNrdENhvu+/VCF9vYPdslcp4AtjWKI
WKX00OjUNL+LTjoKx9Tx08YtDT3Yq56c7HO5f5JKBNQgR3u+bnfhCICn/WVXWLYGZvzJloroJCGv
49/L9lO9RiiyZIJhzQInJC5+e4nkvLFkJ+mjk9PDaO01d2TMu2EFCj1/p7j9IAil4YCiCh1zwjhq
s2tlx8eIpYLSec6ttQ7ypf1NcwENr0g9OwTtl7thQFSLBkkrOs1RIhQN4d4EgZl5b6+vx9KmOzcj
3JI1GtI83EA/hAn0NcletW/UY1ihwRR9um5pyS+dWxJuR9JupVaNDMga91JXZW4iy58GA9pcJOQz
e5do/7ylEWWgsykUHFOmU0WQZT06ac6TYd2b4a4rUQdb42daG9jsH8+ufccam5poMTr5SK31MCdJ
+WlO9sQf4rJyk6Ja8beL+/vXsMRSSdRpRmN5Gvsb4YjC8uCXnjke2/TH9QVbui6ZPwqJNC6RjhOB
eFNsOHEmeSBjMhBaVvpZ1dQbua9eRXnzrez2nfxcobNHSnDK5TVil8VZBdkABhU6NEAHl7NaeV3l
1ZoEUs0G5FcXaGkoGW34UNMXFs1qExxO364PeM2kkA+CaMuDMh+TvaK8TlpikQxyxggmj7pGRK/Y
BX7+Bz5/xm/8e5SCG4GvMys6NY5P6Gmirmf6+yrVcuSNFcmtguSY9l28YnJx+xDNzQ91uGzEumIx
QRhbzSBiNdm1lNkj0pO1+c/hItyWlH1ojqLHV+RGG6S6oFGFMozePoHZDNrH1bLl4mrx7Jz7nyBM
EtV+kyKIIMXlxRf26iYeaS6Tv3pIuUrAGtWj6q1EAMun4cyecMxjKQ+yrMReEUYPftm7U3FrT/dK
uO/UWQkTtTztJk4+F2vv68UF+2VYbKtzpFKGyEEjYa3cZDo9iqa9o/j/5vrmX7YCtHC+Mjlv83Sf
eTEkUbw6HEywN+TDrfy2Siqopw7XjSzdmlA1ynOnElen2DgPfZ8VoszHm8VQTnGV3HW6t5ISXxrH
DKgj2QrtCQzal+Mw1aAn64KJGIz8mD3pziOsfNeHsWgDAiV6Cvji34rVmZHmrRGGRLzNrUSnXzpW
bkT2/bqVpQgAvPHfVpTLkdh+B1eN6ePnq4dMm3YDWsNKemtIxsqF8tIqKAYz55YEX2sOiQfbeMNF
GfjVjZQYaIwBJDs2bTDsqrCotr7WWA+yBKNiiabTm0hNHuq+/2z1VuBK/jQccsUP3UK3820whqUr
T+3kDoEMrXJlf7RNnzb7nM76WvPRa43CWWcnCQ7W0LSnBug+1J08hDq/XmNZWV4qC3UsyKyB4wlP
S4RsoaIh/3yaomhjJc2OyD201i6rF/TQbzNIey3vV1qcwf5drpXmTbzHfGDORrIH7nzraOPG1tO5
D8TcIfLyqCbvVH1GPYPyqh4CM/qgoJTZoZqYfW2jYDv1aJqgoyjfpPYDoPq9rD76kroxsl2TvJLg
OXPZ1PvrO2wpXavNQSwkxZTKiSkuPzuNYJiQA6Jxs7iL+vQh7ED3TvmNEURbeZxOYxSgpAlGPCsD
x+0CaJTz9lDWNfJR4Rax3dsxVHdeOcor3nZx2c4+TDjFsWZGRW0A2TZbFBmiwg1va907Xh/+mpH5
52cuzxkiR0s0MNt1Em6kD+XwnNkr2ZNFh0dnMmjtma5IbJgsy7Fkv1TEhsPbyIk2srzi7hadxJkB
YQxBXdajFGKgT7ZQn7K9VPVd7H+4PlNLrwSk3/8exvwVZzOVR12e1RGP7cG+ybrbfriF0yF5FTUr
G3LpTj+3I7wRKsVGW3vEEanGK0vazhJeEIJWkkPd4Ds78PqolhLX4IEhBgB2xAEQV6edbGQPSnYZ
oZCmTpveon8WEe9celvX26hS7njkd9Lag2F2Br85izOzwprlnqTkU0/CpAp2NjSWOgGtW0zI6wYI
bs9C4YPitkq5hq1fXMUzu8Iqhn1oJ/GcxNC81zLIJwam0BBnOLuKiPr63C7aosN6buKhQi0mTMaa
TpPRYCU76zZpYs+NFbryk+5YeyEJ3zX633nKfpvSM3PCDRZZRtjpFRvU8Z+oK0E08JinK7f+YgRI
IwTUhmA70XoQnLxTpbqRD/QmqN6APF4R3E72RpmePDquU1hc/OZQpNIHSHNRSH/8k/n827Z4j2VT
mXZDj+0+eeON9bHR6w1IILewn53wT7JdZwNVhcgj6KQqLyx6PiReQTxLkvzQApt9yJBw/gNcLhod
cCnNHU9UWoUrSFeCvMp7ElF3hVFu1ALGYXlYqaUsbsYzG8JtMrWwC6a9gqOXW7dpbDTOn8wq2vbQ
0lPuu75Si1vxzNj88zNfyXEYc4i0o1NqFR8VKdx5hvVddsztdTPLzovuZzhVYBmQ/zdp57UjNxJk
0S8iQG9eSZbpqjbqllruhZA0Er33/Po91GJnqthEEdIKI0AvU8HMjIzMjLhxr7nYzXpb+k1Q0ZJW
KJU9aslT4WnnIj11eX4nxNNjkZ0Ky0m/b5id1/7NTkNjFNkv7qbAGa6HN7RiZqQTZkuvdvPIcNLi
FY6tpvswICWndLmtUAI8TOUW5m71KKVKQIKZdyXtZNeGBS4w0YTKBqoKqeEY4TDc9Z5YH26Pb8vK
YnhIcHZ1Jc9W4Kt1BKMYXS8mfN22suojIEFmmlS0C5aVRFCfbTJUHDwGnLXtzprJpqeNWvy8/m8W
6sLGwg/Vku6GdOCRokSBPOfmNRTERA65MXAGepL+n0NauGNDnk3Xa4akeCez/ya5cbzV8ro+Ioi0
qDST3Z2l4y53VtwOWqCMmBCRM1F+aRCVNR8i5IlvL86aC8yJePB01LR/y9pdmhl11Qj7nrMkaSag
CndjoO5uW1hb/ksLCyeT/UiJZbnmtWAg1gjiwXsqy83bzfo4IGYkFw6z2/JNIoTIzQk9x31Vn+hE
HnzXjGKX0q6r8hobnSF5QMhVEKt95r+k2WPmVRs+sRZ3aXGjOAQNKUQ58xdehMIxnjpUXlgwFQeH
wR7+sVbdtbrmZqHuTlr8+hfzemFv6fIJunpNij0hNe/oXXeUtngQ8nHj3bBC/aPSuqegxw3RL9fG
xaOy9JMwSQceDm1XuJXxgG6wXZQnkmqOZCCQZwSmnfJ+UzJXGKAn/9BuaQ+setDFFyyCYRiJRZeN
fIGZfWwrbT+llmNGW5y8qx50YWXhp3kcxoPRYEXX9qFhm+LGubw1isXZrxRTBcxgnsfqke5/zshe
yDZ8cH0MYNKgzUCtcumDndwJWtzwxDU95Xvg66YTFNLk/o3j/Wdk4XgRrAzIHs8l0OYUlvLJ1H40
Xrbhduuz9Z+RRYSNtTpT+mm+44bF0fNNtxik4ybifNXKb5QY9IzwIcxPtIs9a3ZllJsid79cL2H9
aKHQqzvILSdBSPe3Z201PNBUPwt3AF83F9uokJB99yNMBZK+Mz4jxWgP+VHr/Z36V3MH4ApnnuX5
lpS+SZBrpLWmuUYtOpn/dYad1+lG0nvtfJpRXf9nZLEpFbXROLy4+VlyqCP+3KM214/GXlHTDG4w
ZQuRuzp/2ixTSPpm7hC4XqrQMCvkwERcWxckEpBN5NBBE+wFKa7czFIpmYR9upGZWWtcVuiU/tfq
4hWkBmkxNRXlp6muTnI9OejLH0YJaqs8202ddWcg+y1/UztrP4TWP3SHPBqaf69H76Y4OinC84xW
mhllbjvTqt/SA0u9AfyptMxfAwUo5ckyuXaTfYuNQ6X6DmLj/08ri8FrSV2PWmlxoom89aiUWq/6
uJUlX/UjcAZQX8wik8uDu/czMeWmG9/nsunC/uiJUK9ZozN1Gw67Pmf/ZwjRsmsH8nI6k0ZBiH7n
yuNOPYlGYyMy+DfR8d/xAEu5NsMjUozqjvEU1uDKvnXU1dhNNimGZ3dfXnhneMb/ThvN5tdm1DoS
ZuAL7AievKcg+462eSsKnbZ5mBsG6fn4i+MLWkn4HmY1Y0hmrg2mXhyJQsx+D8TH4UVKGdNfuNul
hflwuwjGqBUH5SQStoL+fTD9HLuHNtzKXa85Ad0js2Ae7TiUe69tyHkRm5BdcxnNomOAqD191pEW
bPjA2uKAzaT/mIv7TO5wbUUQjNpv4yi+D+vRhod6F4MAoJohCZkjlJMdRRuLsxYctVnFcu7FNTR1
HvbF1Cl0+yqT18T0/7ShnbWj948/hYZjlp3pFBbSArIn/U1EBteFHsncjgNX+bVRb0gss+vT+F5V
PxfZnsP0IHzUAiesisPtcLc6nxeWFp6h9Vk1ZH4VIwXd7+ce1MDbV2YHfQUxzyp7/ygqW964bpPn
F51oNOgvSXC6spdzZerj+7YEM01hNj8UjZLcTVaMJlU8iDse77swjvSNLPpqrgPamn8tL8LumHtD
kUEvej9WIy2+kg+ieHxoWwlpQQd0WGDLKDlV0XeQ3Rvn3dr24HIy5zAhhqJx/XpJs4TWWDnXYlQO
4k9DNo536hh/Dkfd3wjGq4Ok786CaEVHenUpej+WgZknITdVpS92uceVO3C6ON9r32tFP3fFx7S3
3Nr857Yjre2TC6tLCgl59MwuVbm65tJD0JyzQgBp/H7wTwA1N6Zy7Vy7NLU4B9JehgxzriKkQEZq
IG1l9VCHPkXB19tj+i12ujwKLi0tjgKBMYnxjM6qcjsLk10ZAjAa0p8A3GKPDJXR7WMxsdWROqTX
f27TQzSc8v7blHeP/dZWnbfim48BRwPtAfwqwB6uPag1/NQIclK3elW46FsNabG/Pd41H0Vp5F8L
i4kNKY1BJoMFOEfdNjZ2TOzmw2DdP+kDpEzIXfNNE5PoGdwpw4E7dKAdEjrSc5FmIu6cnuf2U2fn
yiDbTduehWSrZXvVSS9MLzahWUlh7k28FKpkLxG//cG20gry+Mbp9U1qnnlB3i7YfwNdnFWmkWpc
5blXB9Yr+FVH98N9U8doF8rioVYP/QChpSU+NZGwcd6vugrNllROFbTq3gCEvciQfW2GdvnfTO+X
729sjNUdePH7izhahKjSxBWIOPRviqp6MrKDFuQ72KE3BrJuaJayBO1J5X1xEEZjbA3JSMZdlfPd
kEwI1kmHKdsL4PFv+/6qa3ADgzFqZotb4j00NeJmOaPvmlR05kIu6tu7sDZ3paK51VYLyOpOu7C2
cMRAqWMKlEygYD14JsgPuPT1r7dHtDp3XF0oMaEb9EbEeJKtrO7gNr1Xo/eN6CrK1wiGlg1PmFf6
jY//a4T6wXVQMlHWCQqB5xKeJkBDDhOyrMMz8ZOK4FFQIjsZtio9azwTcBVS754RwIa0bFeOvCyo
esUj3TN86LV3glK5MxU5AO+9ghY0nDEDsn5GsdNyxXCCxkmzclfAdXkq0j9XgsItIYKhHQDVAGkJ
r/WESIqbmm8J4YRvpvAh/x3JIBA0/6ZwcWlqEU6KsW/jNubNGInBoRYru5akjdvg6ibg1QsnHE/f
N2BJ+KyDXh94YSn1gxyYLjT2dqlPThJG9ibV3aox8IO0GNBsxZ3o2nUss+2EpsBYVQcfUc9u1Gov
+GhZw5tUoB9zezes7rjftD34JGQdi6Nc4axuYhppyOk+e0bsVNkpQbjutpHVuIvcIkh4QJEgrq+H
VPVFHWtGGNOfK3zVImN8J0IZ8HTbyNq+BqpI4wcdVRDVL/yAlvNSi5UivhenzI7SB9JUDZAnWjKy
dsPU2qRB2gf8XQcBR4btejy1NXlFFPE6UE8S2gpft6h41lzg8vcXb8ZeSwsh6sv43pBccVIOWRK4
ZjKeCtJqSI/tb0/c+mjI4Jo6gDvec9ejscqk07KWWDWIup3mCItHltNlW8+b1QuOQfbo/+wsXC0T
R18ApkDhJ7mHyNoO4BM16k8lyDb4DveSWdlD8bOOtwLjqmOQQxBBqFEIFxencpckKQrMxCKgNXUP
z1/5KUj/SabIvT2Pa15u/Gfn9/gvnsRVJ+SN5hOIsvSpCp/qLfHS1XWiQx4WRZgPAJpcrxNa1YDR
Q974MBgWcbWjvSmwtpTtVl3vwsjCtbuAqoRcslXjjMosoKDkvRTrNaj7U99sqWb8ft0tj0loWP8d
0sLRvTTr+3acYx2NutQmAg3iZd+RvhT1Qc/l+3EynxLxvZ5Mjt8/Bw0Ix7q8owt2CmQ39L+m1XPa
3gErsiQuJy80xbZzjm0otZfba7t2ntPFg66mAqURKk7Xcx9mkqfXKnOfJY4lfJV1Yac1/yCsixjP
HQ8s/29g5JcGFzNj9rUa6i3IdbHy3MYq3BlHno0bYIrV1b4Y1mJrUEgzhlDEStP+zJASEeKjaH3Q
IjcptpQuV3eHBrkxtT1g0MriyqqAWxWGkfDcGd4PKz529fDj9hqt7o8LC/MXXOy/yBukxizJYvRF
viso/0M4WDhRo4W724ZWAwrtjTrUhuSIln2OQVqbYS2T+7Kirx4Z0Lg/9R7UXlsZi9XVubCz2PBi
Hva+JnDMkHMfuh4Rn/MQnqEQOhRVtxsTx0u+B/Jr22bOOJytvngwIv8ZBYljNg7UeuqNCd76nsUm
qEoIwBudCYajOYiOvWa8z4XaLsv24DfhFoxvdTm52JHuAynAtfZ6OWMaVHShy9lyFj0p5anqJrvf
oipYy7nNCHOyiqSFOJuujaAIbPXTMMVABfrPZaA+K2G9p2Kq5y5ZuH0Enn7jLrRGU6mYsL9TeWBw
MHddm5ziWdcUJoZ731ScXjh26clDfNughF+e9Tx3VRXaO3rRWkc3vvy553INMynSkWF48/bJe2tM
hSTDtvBOmLo7K4eYIWmdTNwShlvbI/9ZevMAQrO0FiqR1ZOm8hRkwh71gd7S3vFysf8/Y6Lr5Xo+
SXk1hq5jyUoaeCXGJ4CCD0LaOiLl9Y3FW/PJy1EtfNKK4zQMBNjqwimxkfWuzHdD9u0vxvM7AUyP
JdCzpQ2JbFaassua/qCqwdmvH+K8dJKp3rivrKLqzQtLyvXMaZUg+KLcsZ9H0yH1ZAE731meK9Cf
KNX6P34/PoCjOlhp+m6MZCc1smcjyd/NVH3SJB7rb3WbvMZRt/d9ibKDcYj7L0E/HUextmwaeu8C
oZlswME8AcWta936RoLLUDNQakZDZhEe+8xP0ATh87N+eo00BUmSQzX+kMzAMTWnFuJzq6mPWmqe
A7+x6ebeiM+rLm5Qq6UXZk5fL8Jhm7dFj6IIm4lS1UGKTP2uy1PlozJJ5WMl/IWE86y5OROg0+BL
N/jsnBfnG/pEQ4RwEM5HmdRVxVbfNxmNxdA+y8fbPrh6V6czEeozeP5kw1g4YaeP1NMFbOXeu04o
DpNh5k6eFO9J5J9Ec3w1/Wqne91eSet3t22vXRQuTS+8sgmaoRhLKb5PJIsWaa0DjdbJW1nj1Z1s
GiTr5jc283o9mTJIR+561B00SLPZyVQxtys6ax5CxgAsE9ljiwPm2sjkIWdb5x7X26y5m4zsLoir
Y9y2tQ2obCNRtzZtgDwgiEKSmTTQ4vaTx0pdGpnAQ16O3xukj+W8jjZC7dqkXdpYeKDcCJke9PN4
fLi3h4dmytzNO+nqpM1XK4RfRfqzF0bMMpVTDcqK+6EZ9on/taBkEoTtPoIW+889zbqwtFieEVqM
VvNMLCm/ULGxxe7XbQOr83VhYOFkRal6cYD81H0oHkjH2THomM0rzNZ8Le4TMIdHHiQEnBfCg5KQ
JKoexg6K6Wz/F4MB/kE7B9wX4HCunVnr0d4TCwZDv1wOuoAegM0iyKoTX9hYXMdAXcVjEuDEqNR3
NdpjqLnfHsXqbBmgq9kjEvpxCwtd3dAxl8bJfRnnu6puDo3yXMbNzqd9/balNR5c3jpw4v9u+KQp
8nrC6Jbzy8xqCTF12NtywIVOAM/gSlqH6kor+/G58z0RHqxKcFWv+ayM3kOL2txZ6+LQzUU4jw2t
tytT0H/d/rYVx7z6tIVjGsIwRKi88brsKod2oybR7U3CjfUJmKHkc9YPcZBFSBL8Lm2HFsQI3OCu
D/Qh8l97wS4V3869j5Sa9eEkGJ2t+oUT6uQXaJIT7UD+CwgGJV+eEdw0JGhrFzfE0JA60cjJMhiV
sG+EnRXLjpK//vmUXhpZnJhj5pu/ayX3s0huqCBLZMZ2Y2wR8K74L52EUAbQ+sOxrC5WLgmGkDsC
EAghMlz0fmEwcQVcGW7SP98pcPmQ75ghuLzDFqvnpVpd6QKW+A7EawM3aIs9StwaNGO3p27+5kUW
SLXmfvaZV51hLSILylFKIzS8p8mI0/bYqCcjo9FhEuovZI5ypwsLf2Nzrm2AS5OLMGAVetpoEtkI
QL524Y0viRq5fiS5t0e2tlpzmzTchjOV1PIaFVeSn03SyGr1cm93qCgfy+4YtE+almzpYK8OCTQb
eBz0HchOXIebWXmo9CPiszq+wrmtfdiqaa0EZ1osuYDO3He80xYGpKxLWo329fsk0DM702TNGaxq
6328MowrKwsHF5MCNV9ABdyZ9kM72PGsdjhsMSmuWmFV6I1C2QPFv+vJQg6yRMI2Su4RSA+a6YWK
vtmUGzfZ2W8Xfq2h9f6vkcVQ5CQIUxMx6/syN/odyJ73sHtobhA1ph2qebJrhNZ0oynaeEGuD45c
90z2jtDc4gYdBW0LUJQsuygNoSuWNbK5fe8a7Z8/gBjff3YWESIRLD/UUem9z4roaGUfA6O3rXxw
jO54exutBAgMAaCcm6hBty12a1+V0CpWVXKPDM3Rg4DIldVHOZGPnSDBLBsHd7ftrU4gHSq/la3R
e1jYU6y2Cowqg58ylfc8jF0BUcjE2HCPtfZwyI1U4vWM2uMf104IxcYkJzXD6mkeoTTi202S7IxY
fAjoCR9b77E3v/eR8dlvPKeZToEOrgaClvgDZOVQgLya2dbIVwLW1SctRq5ZgeaRP0lmVYSOJ1GM
MhTn2KxjfnuKV5f0v7EvcVFS3pnj2NXJfee9Dp56lOqedFfuZMM+bfMN/1lLFUDxhKgu3fjzfXyx
3QO5bpjaIrnPR6H52KZJdFf2EvgvEGmOkKbZs1mY7UsGZdduiuLIRdn4G2RD0XPZZdbn20Nf9S4d
vu+ZuJ960WLb6Ki+5NGEd0GE+UEQSw4gQ0Qbzt84fNZgWjwGIVUjXYAAl7xYTHOSm8kSmGNvSnqb
ZFhL4NGyylaLZ6QW9sCGD57aHjqkAjzxoMa/UorA8fs4eR6CDWdfG/TFtyxRWsrUxckg41hRzasO
WEIw5LvNHuI1r7q0srjpzS0XCLixzmL8SchtVbURK1e0L1tV8zWsxeXUKovbXj6kAbn5kkKm3SJ1
VR1+FrUzyraS2ON7o7Bbz/21Rb2ytjcvB7cI66pSp7ViEi7EQtmlVAHSqHbK9JUC58aFbHW/AHcg
Iz6HXXi1ryNTE+mWL4isVlc+G7VLzZSANGknKbqTazcQ3gvGLpacqHt/e2us5Z14MPxneDGvhdJz
noY98zp40Jid+nY3KXY+7PXmd0EQVJfdlcnGTll1zguri5kt2irxA7MlPES6LYDwnQWGN99Dq1ag
0DXI1NFHoSwm1a/Tse4mfCaBWMyv4S/tt7lzVncAhW7gNyKAyKWiAN21QqXH7HmIegOlOsS8dGq4
lBDTTLbgdGsd+5zHMPTNGDSJqt61m4DaT4VOzdJ7U213jSzdgZI5+tO+0d/DtOL13c4vd1r5NWr+
YsEAoPKWg1cC0NM8Cxep0JD7u2+EdXrvFY+9T+mtN+1ky8jaVM4W5mbzGVCyMKJVUqrXhpXeV4b+
T9uLH9CA3A+p/KEAvzWgjXTb9+fT/uq2SKAGvTVTtcKvRMf69ZjGgUyzEPnDGXZNSpaCKO0D7r+1
dPYV9eDXw8YcrtljaBwys3AonK3X9swU2dChH/qz3Fr5j8wIK4eQ57so0UX7LtO+Ub4yj3lEC9Lt
gb51G0YKWTwPIjq00dZYjFQsdW+oxL4/Ny1tS6kWxC9DrH8K1ck6ZnH8JCrlP20jyvdKFnX3ASpD
d5aSyRtB7s3y8hXENtrD5+3yBkPZZ7AVN0IwnNNWIR/7Ncs0O7HKg1WcRQr9t8f8Jnbzfgb4pPGU
hk5VfqNQ0Glx4ccGizs8IpCxi1XtAUDMMcz0DTd6e+rPICigA8DUeHS+ydMlmR/Eo4Gp5rN66h8E
x3DCV/81flDfRY/CqXrNv9ffx5c/Hh9GydiSYyFD/OZ4F6YhrVC9O4/g/cY+dywz3slCbKfBFkJl
ZSoJOvQZcjax+Zfv3HGqzRYS0vE80BZhlSfE4Ga+2Cz+eHtIs/8v9iPdNHQKzEqTM+zven8Yaa5L
Y9SOZzn65JefUeS4/ftr2wBmQuCXM2eM+CZ6WjNFgRKb4zmvwr1gfIzQBgW/5kR5dm8m6MFk3PIL
w5nkz6CwD7etr40OUO98ASXDw6P+enSK2E5JHlrDmcc+/Cp+Chw0Kbd4yFfWCu5WEoAkO8lJLK+6
zSCFVdwATqhFbac34nMVig95XUV2Rerq9ohW4hnEMeTFcA0JkaX5Wy7OBFmeYHGpfaZTLzq36VCy
7YqeTs1cTr+HRijeQ+hC0TKt/1jGAn5JkuI8LIDPgWufv+zCcjAZ4Tim2nAu0DILpGZ2x/KPKR9n
IzAmELXIvrCvr42IipBLiRyMZxG6jLrUHIzI8kbmYHW9oJnmtc1hBI33tZERYRglbsPx3CY/47ix
JR4nVu+Yu9tLtRJ6Z/UrxVR/oxCWmaRc9tWqRX7mnOg/DGGvURVLkpNqgS7vtmAksyMvtjFba35m
qQZkIMuqqaYIjRc24XSmsHBIC/9DN6WnUfkVibIjy45Uvbb68Hx7fG9ueqyVogFDpbQIJmZJ2T30
mVDyKYRgPbI99TkzE5dcyYbDr80i4Zb27rmx8A0JqAXmKMhDYzwXAGRiYVfUys9kLB7bwjj3Sbax
ZisBYy4rQrP2mxJ0SZOZi2pVxdU0nbOwrX6aadJ2Nrg8888PEgjA4QAB+EAjwJIbqR4SPY9UbTyH
Qa26hW4RMxRNeepion0uNfJGN8Ba1JgZzvlLhYASwbXHK43aW56hTGcpS49icVYC4UdX2ZUR7+ty
2sMSvXH7WfFH7gJzVg5SIUa5CFN11FqIfgfiedKaXSBNu4zm2VL5qNeHVN4Nqkt1asPkyq7GJDAn
iK51QtTCZNNGtQAXIRKTZbBvrHQnDDAO/lTKjblccUgoRmmqhpKEi4A+b4uLODhOBkksvRXPXi2h
LzlG6tcc5u59oQfmQUjU5EmcvPJwe6+tLOBcBgG2POunU6dYGNW1sM4MeTqHw7NZt3svOceSZlue
xrMxsKEGuG1vbTIv7S0cpuANrmrwhZ610E53k7drDpt9SmsTeWlDXoxpTMzKy9Xp3Gl3RvLcN/3O
kg968lA0ycb0rYQqUBBzfQdktkFq7NpUpmlGlo/peAZHdRBqUMVpt6t6b6NdeGXWeEIRDWfYG9YW
s9YMZZONajGex0GK7NCrnmlnjdru3BRbtc01U7+lcmDEMblwL7wwjeMqzNKMM6xw4iZ+FVR0TrVa
dk1oEm77wtrkXZpabKzcGGWllTCVaC9SLNmcLN60ERBXfAG8HmU4jVWaaVauF0jj+SY20TCe9Ta3
JfVJ/dF24CGgptvKF65EeEI7BYOZvJrjcuF18JCi5RgTemF1tQUQpvL08/Z8vU3v8GTkckY3P4fW
jH+8HoyAlqc0qBKD8YvnPHzn+Ueaqwvxrur/lz0+NE6x+OG21bVVoimK2DcLBorLqy4+iQZDIHOk
aMJoI4F+VJQ4tH2//fNjn/ZiyhSsFxRay70UKZHi9wajwx18r4Thkpe8tdUEvz6JGibmxyt2FlvW
1Ptq1AXWCdVLdxR+xd63fh8+ZU571wmP4xZKZiXAUnKZeZJJPs6aINdr1vgk5Awhmc4gHFxfBKya
2gIMIJF8qsbxFCjC7vZ6rWzgmfBh1oWj5woc0LVBT8ynIKmL6ayiH4/Odf4aBgAmPLp/98Uk/7ht
7S3bFH3vINzMmQsEx1w2hVqyHxjtUE/nslT7k2KgMztQNXSMuO+PBS1TiIVEpR2i8H6Ow0E5KmKY
PelGold2OFrNOU6nLbmtla1I6Z1LELBnCCqWXVmyhLiS3DRcttpA5I4KtW1XFltdpCsbAyt4EPQU
c+F4sRtJH2e+X7bTuT+Jz+M/Wyx8KzcdiAxmRkEUBHlOzJHt4jrQiKavinnP1cqDL8ajr+jFTH4k
RgyxYCLS59HEd8qQb+z2lXhpzbSovDlZpTdt/kJLKNGNkanTB9urM7cbYV/jKKgnt52+bzjPfG4t
XheX1pZlrL5qZdiHOnz1ZHwuPw5QYexNd/xstk5+J29ZW51Rcjr8R5Ahkl7PqDeU+HDNjFZGcy5k
8UgH4bH09A9j+yNJnjTvla6mB3TTjMkti3Mp7mSa9MuUS5/vpNpLKgbiMVS2JF/XNiypSwMsJecG
0e/6s4JJn+ioxY8U5UWVH6I+stXpMfpzbkxD4pY3N2HS6Q/37eKA8k1okWSNSKT3r6r13qBmXyYP
efVLk5qPUag6pvXk6SfB+/M3JIYp16mMTydpuPBkH+H2mcmYVa6/l1Zn+1xvzc7RtZ/V10CzAzgG
b/vV24UGxEHBklMSJqg3HSajCGc86iZcMsXskRhJAbZlBYv7Vqbdor+LCql3E23ceCi8DQiz2RlB
Ml8EqEpfL2RvQZtsNIRCPfkkKIfGej+FG+H27Wkyw1OItZDGzFWKxVRWbUJ/WYAJ2KzGMXTHXoFx
5KOFILbY5Xvvj3G++MxcaqXpkCSXurx4tkZSC5pKOBATWT7mKpVfXjDBV6kIN9AQb8v5v01B3kIy
GSW3N8+scVIHjpLpXPzIyuyQCq3bqvV91Qx2UwYuUiP72s9osArOQ/3YN+VzOkF7kjh563eU+3tH
TaSNFV1zJBzWZL8AwuPP9YrGJJOkmVHsLKVf6Dmxx31LTVQ+1v59Q6Lxj+/DvGvZoqDQZ9jLMmU6
+aWpR4jfnr38sRd+zfprWypeb0/GaxOLAVF+qbxYlZjk/lM3fVf+/D1EMxBdOZQg6fR7w8+Heoae
IfstnkGg72FcYusF7UfBCDeyv2v7gEonQZOUJS3yi1jWtEjoxX7Imxx0s35owZncFdXjcPD159ux
5O2ByIguLCnXLjCZSMspJZbkQLYjqd2jj+rSe3Qe/cD1rA2H2xrX4ixQyR5KY4e1SDj9lBvHVxxt
3BXC4fag1iIVADO6lclryJQArwdVjVqqNebsBlnkeknhFpT/hnFTlWZehuvzncmDi4m8yVxRURcR
cSi0ijsM2QWBkKGHdq+0yOaOGeIbpdsH/2RW9V4aiqc+9g+KAOvOJs3svDy3vmDh8OzdzOM6w1HQ
RHshqO/nqGn51mmM97xiErH5CKvRPvRcWPbjxhnELcjp6lwrKApzEs0ylYu59tpa7buGORCLRxOs
Qa6hLvenHfXETrqzDa4RZOEog16vpyZ0SdF0ZDz0/ls2vdDztJlAX4scrCNoBvyFqstiH/Ri1iCF
YnFLcbtj9XrbH99egfj+ix9fuH2qyrU/mfx4I5zi/KUIHiadfs3dbSurWxkeuZm3kAzbspwi+5Qr
i9DjblsdvdzRhHOf21HltP3+tqG1Y4P3K2s+9+sCyb1eDnFWnGwKDFHXeRCC6Snx4p/09n9U5KPn
dR9grzRQMdrIH645GmkOtjXxaq4XXVuNhKSLezEWz0VcO1H1IMhPyKtvBKjVoV0YWawUvEPgaLRI
PA+d9bHw210+dHuoCZzClB0zlhFrMPZpHm8ErLW4yDturlyCOWV012MLEXEO8r4k3lcfdOOdDn+7
oj4xs1HEe6H6dHv91maSti3KK5T2KDsvgoacFCPOijWrGT7Xgn8Whvoe6bW722bWvP7SzGJQmRU0
ZRkU4jnMdlrnpNE5yshnf7xtZW3FAAr8r2wWAIlFDPatGE5SNNXO/jGRHuXS1sd9t/MENzv4gX3b
1urEzc9VKqPg3peIlrFUdWj4OL40mdxx4KNP98nieLltZXXewIWLQA+ovi6RJVablTWtEeLZDI8j
XVqd8mRQaevijazr2migq4GEh3SRRZvktdNVnuJHVd1xmSFIqAGMkEyYFH3/89FcWlk4W5UpadkG
vXjun9v6pzQzDR/kP+7b4YDgZs27nkwoxMmLbRsC3+ySXBTPo3wax0MjOl57CNuNCVsLsDgYdRl6
9iiCzhN6kbIQWP1iHBWRztHHjDGobe0MvmN14267Mjl/8uJkn7XO0Wkj4lGgmUPGhbFskElwDUJ3
nuAgPTcox9gRtJPvb6/OW44NajIy/U4cG3gCZMbXZvh2sYpGrzuX6bk0PvfZ3svhIbw35S+C9LEq
XS86jT/Vd9App9k5hOojGe/N96FwCo5oGqux7Tnqd6V162TjlFnJZF5/2mK6xbGurYEu0nP+rbtL
3JfpMO6/iPfal9tTsJLiu7Yz78eLmY5iK/PMADsNTAXTQ+9HtpK7hrXLlLsAPs8vffysKsfgdTOe
/L64vF3k/2Z/cZLGLL3Sd5iu8rtQvFO8g5aRerZl6aTVxzT6pEJq/1lAmWj09l7qhB9y4V2xh6qm
EhCBepl0sq3+fXyc1J1s/WzkQ6XfV9ODz/+c2/I+eI1eCt/OmvJYCyeUvYVqsr1sI2D9prS4NYyF
r5pG31VKZ3Xnmr738IT+julJtty/NpJux1RaDMOOyDe1wX7qnQDF3oc6zfe+8BJGhxgEeZTfmcNn
rQju1LPmf5bKd1nmampmN4VKR5ybTLGjtQjVvkbCr7r37RBWiWjj7P9dgbw1jPmouXAEPRgMqxz8
/qxm7ygODhBGIgat+8eZfGayOyd/DX6kdnVneO5EvGwzO37SckdnFcpzAkYmOIbGo+DE/qfRdGHj
brrAjaOPueiU+rl5Cp+HO/8k71QY3lAeYdJslqU6Sen7fJ+/EwZHHp/UZ9N6TqPXWHgc4Lm2+/fD
x1Kyw/ipe9RjO5ftgbY/+V70nqzUhe3GCjYmYgV7xI4A2YTCAsppNHpfT0QxmkI9kHI4w5gF5G9M
651eldNdWubweg+ZfI5y6JZ9RX9KxrT/kNYtTJTDuNVo/pv25XpFZIn3Jzlolas5MkXXHyIlXdl2
fdifJ9wFDKYjad2Hjnw3mVVnqpqz+bNEOr4CSJGX0i6x9J0i3lnjV9Rz7ahXdoNmj+RYGluAnDDp
4x0cY8c52ZsEsV2KMNkKTnNo9epozpl9+mTN9NzU+lHcIhbcHMtiUuU2l8vCCsA1CidUYIzP2lFg
W+RPytmPd4NvgsHdDcMRLt0QFdU0IFtMaTK/i6Wn6EkxbFU4hruwO+Sx48lul/+T74MTCUZDec5b
m+PC3tKmfHsTYfpBn3HZodjCYXQ9/YjwdL2ip/35q3r3Tnn3x3H3+tcXExIqAY/KhF/3mom1qPap
fGhMcOu5M1czBOnR6qZdM6ZfWuW+LnweTcFW7vZ34/sbD6O7BpEUHjTcv6+HaEZVJKZt1IMoGZ8E
UXgHHxgKwMG7PNZOGXzfhVwBXiaM5RQMRtkVS8fzkkMuWy+tOb0PuvEH+buHoDIR1e7qh670jlRt
XhD1ZFGdUFJcn95FYW8hGJFN/a5R9op5NtqXPgMObeiOL2zs39VlAwlG26RsAcpZHGiFqHRpYmb9
uYpSMJCRm6cdxY6dR83j9hr+fpi8mb4LUwsPKSpJLSu/6rk76C+Vn9G0C2Yl159hBXlVtNBNMgHc
t+GKyvjQ9cnnLi7c7KUJfiZ1Y8M2c+xM0W6Vb311UlLVkbXhIKfHja98e5fC02aEAZccCqNLxSfP
78y8Dqb+jHaMsR+Fbp9lUu2mvq67mYBOXi54j2DGifkxEjkCiu+N2kWuUI+WXSaZ5Ey1oLLx2nZf
AijZq9BQ3Ad+BvnEkGW7sDRtomRKnmXSeTI2+r6W1ebl9jD+h7Qr241bV7ZfJEDz8Cr13J7UjjP4
RbCdRPNIiRq+/i763JN000QTztnIQ4ANpJpUsVisWrXWR/EHTIqiEQf1LxaewRlx6asYfAAjh0fG
Yw3SR0cH6eMAnlCltvbmQrfE2rvudppfTCXwklvoJGxcz680MJRr875BJjPmL3orU1/5+P6CrgsG
WDHEDZIV4M0uf5QOeCzb2vE4utGp8rZ9HWqxuRlIuQMstaXHZJEJVQo+J0xiDpS1Jpn+xqXJqcW8
sZerMJl3wZIdQB8pyWiEizJYeAKgDW8L49JC0zuj0hdAv1dIAJJk2+t3jl4EhG4L9JyHQz1LcNls
l7hzBEzlX4NcGMKIZGXVNQyO09pIfUjjTdZ2ttZUdmIFdzu+F2rKjKYBXTkei915yjQWEzZPc3ZZ
ne2QY91ad7F6R966r7SINrFMnIzF8Y9r+2uRewFGhRuVSwyLabaDbuIb8OZ7qAJcPxxCI0xnC3Rg
6Ni7nE8MsZmDEl8bj24T+eX87EXKJi1PRkL3Q/lMZY0AoYOcmeMcpDLLpakTrKnYj7eqHbj3ZK9k
fnUgEscQxHJQU/5dF+cYs27ObT7DEIWMcV0iG/3pKDcg6dpc3z/Ba4uJUP81xL22BlLYpeMiRhrf
y+3wK/pRBsZvE/OdPpE0N8QueGaKu58KfekxQw5T2UP3YKi+sh425credAdcII7kKMs2kItPC+qu
jTPBGPiiTxjjH+/BIiHZO/a1P3j42YK4TCYz0FtwOrZ398kD7f3+lX4bVslB3Qx7ANqGbxJ77MRc
s8ddBHlidaRGLnHsNxgOaJ/KrbFVbyAGvreAKJZRPXysE114Bt+3q9rJq01nHtFj2NHhjkzwRRlI
QHS3nbsfD15I6dB7qYrzO0DlPA3KXZX41bJajnoVwC8SPzkqW3ej+iuHrpNnySkTLhE+h14OgOAY
AsaGn738lCmtKiVC+MU0wqEgiPQQAa5kg4SCSgN28swM54teVpapouAwx8fFWNW/+no1odJAN5AR
8ZI4mFtE/mQNfqtAkgLJFsh5qKPoWpaxK9PM1y6Usaytu8yyYyA8aqgooxsGoikMQV/uYlMOcdZT
Hc+Fag+94RvjWBe+HWT3Xe/bg1/vi7VKfSU0O0nCK44obGZMZUPcICS5tNyDXSUHfwhcFNUQqi+7
4btn1WunOrr5CNZXTB01P8CZFoxmJIkv75hz/jAyAhtMOLLpEv6NWiw9afrIwvXWJqFZbIn9zSno
1qxuFvXeMkA6G792pm9mYMPSb7UUCpDxcSDbsfsysx/n/VC9TWzuPk8S6zC8DVCNwBwybCgXJaK0
pqCILTB4kp6a8beyPM/jV0kkEvnVXxsfQGKZniZMjmw6ZjeWvQO33qY4Jne2P+1ANxXaj/64N7bX
bQpNsmQT7F+AifC8QapSOXGjYVnz9EL0u6nemk543YQomQAI/48J9hPOwoFjUL0dMIF1jJ7MYNn1
vnc3HRJZKibKIc6tcE5rgVQKj498Qsh7dLzctzNluxQAvNjbTt2TficlA3sXyeZ9FX0LPB1Q87fB
PnK5ML0ZywqsEtMRZBnrehev0V5w7tpb6+AF3Y4epoPzkL4uG3sb3xv765sqig7ntrno4JSVay1L
hZmyLUX3BNN5B/vpuomPg/fM5dH1Zwgi6EDxfbQSBSDNJLDRrYC33rn7dNvv8q0TNFvzpGzKjStp
CbD068OGnhnk8sBSzc2pb2BwDCZfxnwk3LGzf5zL/YhRjk7Wl9ixcsSIe3uvTa+JQu/wBSVn6h19
dG0dnMdPXTRHE8U6lMdNe2q+kHX8Ao6lPfXd/bJLD+0qP9j7dj9ti53+PbtzfkR385E8SFJD4dkG
rAYEtKA3xbQe559ZZPZ6jhVbYPe+KxTL1xqZJqnwFsZ8DQBfLkypfPvaBR6xMdg38zbpU/9oHtw1
CKd36U13R/YD3Uh8kl3qH7b2zBx39RqZndd11WDK8TfZeY89Tp6xSdfasdmND+P35K54eUT9V3Lh
C33nzCoX/PNqKVLbY44Juv5xDbhkULZf8kFSxJOYeX9VnEXKUp2qobZhhro7pXuky/1i3s2yyryo
zARYxp9P9n7/n5kB0Tvme5waZtpdWa7cbbO3W9+vVlDbWGkH8mj6CwgUH6x1GxghPWgH93/bTz63
meMa1GpDi/20v6vTNkk0P+8m0NhK0gnhCXincMUABAAnbMPPVoppUdWrST8d22ULECn62LNsIFUY
s85McFlo6YCAN0KB/zh5GdCpdxq2UuLzLJZ/9HlGRPufVXA+X6cNzWYXqyjDsfWrH5buF9VtRU9A
zf2yVUyNAjEvMaqzfvU1o5zL205sa0WPdaF6HvvG63Izv7jbbgcWvI1zq74h4bXfst3B+IHnhNL4
MoqGj7wo7Pb5s7EfdG7Nfphyj3T4AfM98e0DCeyfZuOTEcUcH5PvL4OMoPy6t6AiduktM+momjbY
Z1BCuMo2Tdekl9xw4vAFV4SOOA4ZL+1axoptdhbCl4uJDvtrGT+2D+Aa9qU9fGESj1P8xxL3/dSo
HUlEcMTyr+MBbLgbfQ+p5V0TgKfkn4Iyki8H87GMxJi7aCKyJKo9DAgo+ureoP4CXbrv493yzYt9
+8Y5jD/tIYje6hVeulUse66I6gWgzfljnTvkcZRUJjQ5kTWXAURc6t8eSn77+Feu+6gyuo/tT1JJ
mznCh8q5Ve7cQwZTbykgP8Cpo7PpxTeqsTLIPrufDDVwi85357Dy9nHxLbFfvSTxvXwTjfu0f8vj
6ltcPWUTvetnYzfLhojYl/1wcs/2gwsXLci3arNhX6P7ZuoKeJLWi+Prb1UaxkWQ/9tL9XwrOFer
U3ByLxqFq0Vro11puJXbYI82PK5LdHr8anfTlKv0i7f/l8D4d6V8LUWLzGxZoOt9zNp98dDNMUbp
vtndJqZfOu1nWzxTDSmXG/ZSrIE4Nz4zzcWKQfEwKJXh86thdGuHJACbe9Csx5Xrt6vp0Pm6JHII
75kzg1zC33uWmkajOh1jt9ZWrTJhKjFSDEnpRpiBnFnhMvBU14pZz0YsK9t1uq/hbeHlB1P60mXb
c8VH+UahNdd5Hg8s1II5Yq/TH6V6P2imn0W+0disLV8r98ZMJbcac/1rZrlAhZzHVOcCywNvUh54
d9HG3c2933677piiiwQz2RBgQVPFxmDJ5UVSRl2SFf0yHesZkovTljbIGmU0MEIjGFfB8B4YrmDp
0sikQKQ8IwZe7vrBa7Sg7UPdkg3H8Aw3LignAQbE8Aj4g6AoxuNEZzsDPhO0JWFJwN4HfYJ8E9fz
BgK2h0klj3F6qugbYBMA2fuLhyEoYMOL0sHfnRXD2V3fWM492a8Bgt/Ea9tkMiI8lGKpxqnKqsIE
KfbWm5AJ0NK3pi+mlE+au1M+GOK+YBxZRlWgfRnW5lEZNb+M89U8KKhdTGBKyh9n91SCLVrbV7q3
Hpfia0mUzw14vP8E4FeRAeH7QoCZ+wmZQ5cGzzozBCg9Xqd9TXdR1qkB2pXx5vq2crGFN/UhjnZ5
CmrEyQzLWr1RpuILa89fNyH6cgDEYSz9fTrI4k5earZzU6amGQIabp2IDrRIOdbKHjiXcWM2tb7+
vD1GUAN0NJTfoaV+eTqqEs/dESDHkM7VurP6le08NZa5intJxBTt3bkh7hhqg5pnbE4pLNvUbyqM
LcjGcLiD/v51UADGMB7DSrom+wVnjxgXjHl00okVJkPYJg+e8zAakpEA0TEHN9JfG9x2zTMBL2bZ
WTAwrecmSMjeg6iHFpHNrO4bDJdkS3PnFathevAsehi6+2Z4GtVNB3zf57/c+U/hNlSdXZqWHn4K
Ht3rWicB21Sw0K09KskfhBsLSDCYsDGs5vFcQrNFZhTAsbFFcRrRLEu6J10qLKXj65xdOf/5ekDa
AyCOoW7wdl1+Pc9u21zFRGMILl0MdOQaUfdKY823itPRVQ3Y8I2u0RM1S6fwNT0FbLGP/HpwgBo1
MUX0D5uLsh1YbFyL1fUuf43lVUZd0cgKp2FbDUdKbqwnqcOKzjrIE/4Y4XKjZPGiuQWAJKx103cw
oZY8FFEGZO+/fL8zO2zrzw5GOrSQuqGeFXbQMSyzZxOMoFT5H41wGREoIco077BjdrnVp12anKTQ
cVEIOd8v7oBjJBE8ch3Wgb0i5tsI7NPnvzrjLcKIO0g7wRp3uVGRF9eV6nV2mHhvnbYEVP2xAGRc
kt+ftoNKMYY/GVMlmIK4oxtV4MJOzQp2Eof4pKrQNPKibg2dw/Z2tlvZuvgxUHa4IEMOYjfwNSI6
8vpNTkN6IM5SOxzVHzrJfdO5cwAzIdVdgQagrbVBPtsPqb0F12hpOSDA2NMnoKzTYV3ZwT8sntEM
s16AZbnc0RrMesmqFI4S9d2qrE8KxASd7s7DuMt1QwJ3wRDjX0Pc8Rq6wW0sSBeFjh374Or2u0/O
lv5nWy02zQLGRg/ckZf+kkP1BuxB7DvqqMODkMEloRWdri9DECXgjX+NcF5v9alLkri1ww7VaefG
KYF5wszf548vXNEAsy5YMHXs2+VSKpv2btQMNju+KZC+OL+YfpGcL77Y8r5hGtOnxfSnC2AtVwyg
0Dy1ZqBuw7bI5psR5AAKsFYr2mLi2ikq9TbWvQTy0KbV7CH67m7zJVfRhXdzWS1GcKeByAuy1FA1
Qvudp3sz1LGca1o4oeY9ORZ4IOxNO8rgQUIjbLL8nX4Kbf7LTZ1TUJm2Tu+EcblvxmdDBwvV50rh
7zvKphP/a4ILJcYQN7lWw4QHANeUaKj2fR/AlZ1pkiaJyA3PDXGfLtGSiTpm64RG9yOH3vRCn0BW
Qwdv/Xl3P7fD5wFKhBbNMMAO2S+j9VjG812Tpr8wMXTdkOzjcMHeAgEe5BxrBx4f+YAxkwRwyuT3
/2SEzyPScSwirW6cMFNBcZ7i3k0PpQwMwL3W4QPgBMUYEh5A0AeAO1+6mTP0kV3MnhZ60JdeI+7p
gZ3PxrqrFy9Iky5M0jjZJW4vo4T5uIUQCQCDJghPgfpF//PS8GL0BXh6KyPszD5IsnsHpcRx+np9
C0WrAwUOdHLwSMG0FRdk0eY3nMjsjNAdXxwvXEbix+lNHu3BQEZrdXXdGnPjyzQUT0XckAyRAxar
95v0LFdSSddSR5+MMF9SxR+zdK0PBVmbqbNqgLZYeiqpV308VzCIeIs/7NHOk0F409RBV1szQmAw
syHsMNVRFYcYvJPXF/bxNmR2wN2DSjertXDnyoAcYlGDjDLsMmMIWB/UN2Jt2F63Il7NXyvcoWrS
0cpSqhthgla7RbaMeXSKWx9C4dcNiVwPA73gQ4CYlfVh2wpStlnmGUZoKmpQYhIhrS0fRCvXrYiX
89cKlznHAP1aZY/lmJa1GfM7zBv5ttb50kFw2XI4J1cSVDhqE4bgfZjwOSXtV9d5vr4YkQeADpad
VJBhYFHcaZ2X1OoNHCSCgg2aACm9z81CRuwoOq5IbNHdQFEBKQIXE2pvGBnU0gwH79GN7y21picP
Sg6NTh9jxQBplT5NkuRFdGhBucBeaohFkBq8XJnRNkNGMaoZVl23drtfkXJa0PnCmOEKelWb69so
8olzY9xF6EYTKbJGgU/ot036w2z2SRdEloS5RbQkFzqQeG8D2QZkwuWSFAqmLbtOzRBsSV+tab1g
/Ei/AUvMrtdl5GYiW2wQE5hzx0LCzH0yo2hTKKKNZph8SemzDbxvbPwse7rOGsneCVwQrsfY3YGA
gN42d1PpZjyb7pTZYRwt3R6IcIwiFZCNv/6FBOthUQ7leeDQEOq4U9t1rtYNYDYP4wrcRC61Qqp1
AQADYNqLslcrjb9fNyhwCczPQzkZbKYYXePLrdZi5naelU7Y4PStFGhFBk5rHUFQgAHCWcZ9IbQG
WAJaiKAs1Pkrqs9HUtcE1ubeSsqAxgQaYZNVTEMw6Yv7CrbTxJDcHoJTjaFg8JrgUmR4VS6uD0Nq
zOaCW0ppbw3wpyyYAK32WeXe1RGQlnEncRRBPISYF7j98V7FaDU/jd6WGKUriWWEEUil7PqlTKZg
mYhkVcKdPLPCHbLK6Je2rRE3gN00KLC3Q+yPNfqy/3BbXSyH275MnXIrA89IqJkLUOda/WKPReM7
USudohQ5v4NPBVZJxHh0ey8DR2uMST1kMQie+2lrLqEypw9tTDFTUkCO4s4zMO1Z+y1ElDqXHmfr
3hhXShwkyW4pQQ3Ztobk0cfWxmVUaIhgoBwjRJjq5EVgK73s1KiJjHDxbnsv+j0XepDegV9oicKG
oDuQj/Hu8+cR5FIWEh2QRIIc+nIPprbWc7tsULAEV5ID1VGaP5bzrwT97euGBG6KMhHjq0eqgZIO
i3dn2SKpZkftIW4SzsqdC4gxCENtSXtD4KMXJriQmS1zg+5VjxrDsqRbt7L3KJNSDMgXlo9oU0tW
JIjQkGZyweeHtwJyBG7rYjomme6CH1yv0/jooRnhG1VUSyK0aN/eacgZHI6pi1zumztDBK6nuRXG
fYZsHjQTXQrCaZlmkOAsoDGErJp1/xAuOTPERhI/QzYkTMx15mBSF/D+BRpMg/mkQkP8ui8I/BzG
mBIcuGLg8dzOgXFxAJ006vGRh2nZuA9GMP53r9X8RIpko0KH6ZMkJOzdh8cXHN0B2RQwJdy93Xhj
TM0aFudYfzKSJD8MpfFEut7BJAHkxp0iTfZ0VpTVAlrg1fXlsuVwx9qAEje4L3DPsoLO5Ses5jyO
0qxGvdfcWNGLsVICddiNwyGTDd6JTgAmDNF3wafUPT49aZEmRarS4zQrhl/qz9OQ+EVEgtwLry9J
6C7Av2GoEA9AsINeLsn2xsk2F1QmMYW37tVfvfHidKceTEajrLEvMoWY4bKA6EDtggscHgELG0KU
HQLQd7vE/hTYnuQD8bNV7+5xboP7Qr3rZIWWozrp0nmTje1TbINXovtVV2WAQhzU6KctiaOHLJWF
fNEXQ7ud8fOqDob5+RJvNY1x7S12WNoQsFkMZ6WPUWD13r2rpb+vfzQeYfK+zHNj3Cno47RbqmxG
5VKP6nSLKreqrqHW3dw4VPPetGW0wS+a2g9eTg8UE3S3Chny55kq7ibR3GXwI/h4HJBc975d/23C
fUCdWwc0AGw3/AHNklEbJ7eww6it3+b+WY/BJhGXz2UkbcSzVfLHEcRXTI4Dgyggmb303Sxq2/9c
E1ATRC9ppWirqHJ2fa8Ei+YnVesPNfnVT+VG116ur1J0ZUDzVsMIEyPI4qtAZlrNNhjA0FzI19ti
lFwVoj08/9e5ZN6KLEWzC/zrICgByU4eFMu2eLq+AnYS+M1Dx13VcBIx6mxzr+/eXcjsgnI5dOu7
GNP+k374l9c3tgaHHc9TRMsPAztW0aPAjXJjVB5rrGXoJS9G0UaBWgu1YEZ7i0v10gPSeYodrUWB
tksY8dUc76DGImUjEm0VbhoX/mxhbNNh//8s45ntqM7JPKEbYW8TTAE+Sruiwrh1boJz5RmqF+5E
YUJV4q3jArLmpevIBcFJttbbOOgmdZ92YwDC2c+Xe8DpxZ7BUKnDIeLyBdRqUbhgcauO1l3mrTTi
+FB+1gcqic2iy/PMEA9g9wqq5HTQEbMwIF9REIzcKBoKckrnq6Xme4akyCj8auiro7OJ8ACtr8uv
Nhjd7GqNZ4dNY/mAem9iNwKS/B/qwWAx/GOGn/LW+sUYswVmks5x70uijTuoub1B1F2Sa4lCDihC
MbGBZxWQTlzMVyB02aL47IS9E/tlnwVjJyOCEh0nzKoDTI4KDHSHuLgzLxiv7ZYYMUFpAn0kkLwK
Sz3ze6lIlMAS3A1HFkoA+Dg81nlupgS6loodOurXEfn20h3BYwQxVklqL8g5LuxwThD10zKUGVZU
gEvIPWHm0x+ccuXo4ewMkpe1wOH+2gImncsAvHGIxoo5nNobPuAAipsFrrm7HraFG4dkzcUzF4So
/CtimRPqqRmuBgQKc1UbVQMe1KULtG4mfqc7sgEDgdeBhA8cwqBvRmrDl9C9XnMjV0fhpe3fag1c
mtrj9QUJd+3MAPeFshisaxEALmGq/ciLO2JgGjneX7ch3DQoQoCIHuUxk28W5WUfk2aunNDq95r1
u1lu0iYkuSz7ZD+Vu1KxV3/NsJ9xdk+Y1NCUbsBSCjuN1lYH8kqQs1C/qrU0IGR+GerB2rd27T0m
RSMJd4I+M7BsGlQE8EBhCt2c+0EsO4kw9OeGFuRodTrvKgr69ye8OH2wNu6S5FEvXwYLaKJBcsj4
cQyWjl6Y5kKT3irtkjowbcCmZvSHrlu2WpKvHESptwrU2nE0rWPD3FVecU+iQpIGiNeuQ75P08Eu
BGjt5c6POVTEWpoDzQ32qmGKDxAZO6AIAk6jGwwiH3U7OWZNA2I/tz7V+ffr7iU6I7hkGLE3RqeA
57q03hZmTmvcNqFOCZiACz0PUlWVpbuC+xOtQA/CLXBhVCpYqDvzrmWpi7psOzdEZuhP3Q8Qg21G
85SBxGlMN+Pw+/qiRG8MNBZAWIgckU3bcAfTwjSdMkWqC5KZ1TQ95u6qrsH2uWvUaAdV4lVvd6vF
/aLQ6alp/c5LQMMma6yIwjeec5BHhTYS29vLNTdkgLf2pRfexv0mUne0C1xlVcjoAkRmgH0CzA8l
BejocrlwbiG7jGeU6JXRXo8e3cV4Tg3xurHtfaxL8iBRMAJuGo96WASGgdtXZ2ihCzwCD1JMDRiD
KvQjC2JY+1Jv7I0OQTfJ6RQFWNQQAINinAtoG17u4TwrsZKnBh6mHvBAqtUYPmr6oNjLZBpuwpUx
qlvUr4EM4kU4XBCDWh7Fymba73rigE9irDW/jW+S1Jbcg/wM2nvMsc6McUfe6gFiJMhoQ2hbgotj
nAt711g1KA4BrqpXoPKkPm1NsjLitF5rU7m29AyzR73+pY5qFZQXgKqPRqIHY+RoDy5p2vVUtMYB
r6Jqp8wZWBVSGSGLKFKwrUFnEwww4CG+/BYJGrZqB2r7sK3nJ7AU7bFbkntAbAKJFeRfAfThG0F5
0lYzev12mBb2r0Zrn2d1lg0Ais4LQ0EwemimscSdFz3OydT3FvbeGgOAPbYArxwnNwpirQODUyJB
rYj8CjVt9khBAw3Pvctdm4u8TMECZ4dLOWq3lsEIEWdv3JqQ4XwtpomG10Of0B7jtwUGDVepxy3P
G2ZiUw/JaQJOKmteNimpfQImTa/aXLck+lg4L1CFwMKQ0nFOXCpQywLSHWkwddINUGIQM7FbGa2M
cD1I6g1QEOPpwN8cDcFIjd2wFKsat7legywTnI4NXmGFbOxKuKAzU+wSO7ukXCtNtclGG1LpUQpO
ofjpu6UtG9URhTQko3h3WUCUWvxTUmdwixjaa6EXNbqv2D3xE2ehYGGLZE8imSnuCwHLRNFVZUl9
bW/H0nb9IcUIYzEtkjxYVAKAsBxYtdDDwsQcL5AaYbg0t80Mj6/qIaO/FQdzCcW2mDapk4OcMl97
6UMsg1EJXQP1e/Tbkbca/Ot11kBa6GUwajX1oRzMh86tH8wE3LA2Of2DryObYLwRiH58ryBpo3Gm
BWo1qlncGQlaguonR/Hf7wS8jhkrBVMB5ju2fRHbnVdOTkjbfj963SaL4q9Not5AZ+T1+mpEIfDM
FJ9tF6Obt4sLU7lJDpb9KzW+6UO7Yfo5UsEl0UdiyjH4wzjyeOJ15AkURRrXCcd6HYMTuwRcfl3I
pDxkVjhPXzQVBAZIPENN95vl1Ewr1K+benN930RWQHRqgzwIlDIf+IOwRq3RSkQ8fShv0vSgx4Y/
T22gAJv1aUtoSiHi4ZHMXn3sl5yFothdXEVj76EG0h0BHl3foTW0dvuy9F2vlT3+Bf6ADBL1QVTx
4IF8tQkwemM2usQLJ5Juq8VDBoKvGcxKHUz58Ks0okKSAQlCrYUBJni7gRI4lCkv11cBzdcOU+2F
ll38atMSVF6TIpORETxpId+JfBArwpiZyzkFwdhPOY69F3ZDoBcgZIZngN90af3muW7W17+YINZa
+I9RXILSCrnL5YpKDVmFmw5eqGGgyFczPfaJnX5pTGt73ZDoY6GQZuJdwdrl/P0ReUm7JEbnhZn2
i1QHr1M2NowVtR44xrfrtoSLAjcsMwZCMh50jZS8mb1u9sJ4OAHkVmm3uYwtX3Cm2Dvtjwm23DNP
z7MkhYAIxb55ZoBGySYGZbYaV6t0TCSHSrRzeAyx9wvqqkixL03pU1q2Y4vVUOeVZsahfuowzr40
L0gSJaZErgecCvrLGtpIH+gQiq62PYpuVkgx4uUESbu+yw5u74+P6Chd/0ai+gEkIP7a4t5kc+52
8dyp2MEiKA/LKxCc3indp9RfK6Bx+/zAo31mDijmy10c47muFegshA6ocMhRb2+mb7b68/qixPvH
qJYBQkG/Wr80Ar1ShbgYYgvH8ZmkXzXzqfRWIxl8L77XzXw1yVQuhL4BMrr/GuQCErVGy431xQMi
LPZdGxR02vd8ecDYKG2JJPiJTpUNeTcW/nCRvDMPnbl8TVVtRpvMQyc+JOMXWj+MbR9c30DRsUJq
zg4taFzRQbjcwMWeZlKCpzUE0V6gVaFVT6vI/K3rL9ftiNbiYJYX2SxIVT+0l6oUBM0agaNHSZ+v
ACZtTl6nlreVXm2vWxKuCAJ0eGqgXYZ+2eWKIPTZVYsZwe+Mr6Ai9+v0hNpK8g+dFxYg0EPA+xsN
Ru7SaMy+Hj21i0JMOeVWMHh+6Xy5vhKeX42lerAB9UKGqQR6gb8ryt7UClWNMNduZRvsLtm7Wk+C
zqyyADTh1Y1WZN903e3WqKUtwQie4UNVO9V2KDXlPps1ujKXZNmWiaGuDZoDm2Wo862egGuotzR7
ff0Hs4cPVxt+B3KgmAWJe6AYL7e+NZ156jHwFmIs8Tbq4odKuamix4LSrYXW1Oz9uG5PdBgZcOS/
9riIFmVJXFOQbYeA2HsgJEebmsQvsUxBR/RqOV8Xn5uqCvZLs6IoTCz9pxdpkKPKylWHygmgLZBS
0PB0iTYZ5u86U1YXEB0cANBYcw/V1w8Hx12KfM5BcRam4wu4Kn2lf3UbWa1DdGbABM4GTfBIAqjh
8sM5oAI30j6LwnJ2wKGujPlWy40ffWuCfVaxZUx0gu+GCUEDEyZQv4FWDPs5Z4FNG3Uv6hMEHcs6
6envdqDslNpQuatkAtaCCwKvMYbRgDtqAPFemvKaBajgplDCHAqZZg2u0nIONHozU4wNZoGZR8FS
y251wTdDzRNUmR57B+JqvzQaYQJpLhqHnYMZ6DA/UWJf5pQiG9CDxjwLQ3ZjeZc22k6ZMmU2lTAb
9S3FcElU6RsvX18/YR+tMKggisa4vy3wX3DbF2utNU0NHEPH+YoT0zegSKubnx5guLTyIZZGmgck
TxTa1RhEZr1KZGJ2Hx2cWUDb1wIDA5SJOI+LVAZLHKsoLMCDaXyPxmSl9LclffiX7fprhjn+mWMP
o1pGRlrjHFVKd0w9czloUbWrK5CBXLf08QhdLogLtelEzHQAMUbogNqJrJKVtfW20/QPVlBgBR4Q
Q8YAa3PbVqYECQjVPTaiVUZuoKobB4iqDDyfuSHJdgT5KRJgMKlAjgBXHYpDl5vXGVNfak0DL+g3
5XCvzjSwzJt5LAOl2Nj5Q6F/iUdlU3i1BB0iuGeZZZvJDVgM4cl9NrxcGtJY2MyavGrZU2f4lQOp
jnLT2FvdOC3JhrRA2KXuffRQdRtVWUNqxZvu1ST/bkbul66UTat9DFv4RdgM1QA+ElhQLoJAPsoy
UtT4MdT1XIG1P7UDWh9w+UxP+pAEseQ7s3/u8uIGMAYFBEyPYV4EJ/1y61Fc7Hpk2BH4sRAUO6ok
q6xuTEmuKQgmLE1n0i94zGMc/9LKqKgxlB0ItnlGuMrXSAn9VjZVKNg5jKHgbkFuBwY7/iqrnTQf
FQUBf2mnjUeCgn5NgNLFzdnMq3l+K52f10+iIDuAFAjq2wDrQtoBsN3LZUFyy+yrvlNCpyZTt24V
TSt8BaMyue8u/fRq0y7Tfcx7lF8UNKaGoAV8t/cJ6b3PAxmYA3sOrnAdybzLuY1FaKu4laWEWmmh
Od+2L5NJZQOHPOMp0lImp40LAU9j9E0/vOxmOnlzbWDBbuHrerk3HchrIRMyZjfw+k1RgTfw1jXy
e4wsbAYF81qfBw/iJzAkL2BdkGjgn0ZWhdF/NHaVcNQPWfcN8nwuCSD2cv3Tihz23Aq3nU0351bk
OUqoNN+J+2BAirdZJDY+5sxYCasEIUFBx4o/FKBU6rQuzuMTSidpsd0641NWr+bH+vMjjyjOYKzS
RgfGRRGec9NlHLRx0cr4lMVbgIdXeXPrLVkw5D8+v2nndrg7wyH2QHq7iE9JBuDb3B5aNrvXSG4L
wf13sRouZKdLS2LLxrZl2YLmyIGRQ1m2XyVOQGWfSOjwDrgTDNxKqOrzHArt1DaD5pL4tNQ/CmMN
ltZMc3eGoj1Y5j5pilXWPVhF608heJ32w9TK8HcCeiKUo85+AffxbKiDNjHp49PX1PaBRDB8e1yV
4XBMHT/JgyZF6SjoouAmKFvJ7SjaadzKrD4AzhzkgpfhrdULpmZI4xMTZ5zXGfl/PcxplpwE0WmD
WAKeOiiL4unLPdwXiAq4im3EpwLcSs3aHbbJKPFNQRoIhve/Jrh7blQsvY4WMz6xIqJidL5t3DlF
spWO/YpuIRfESjbucMCV+FzGAzu5k6Rdcuof5vRA0l9Td+ybNkjjFzBHRWoqAwexRJy7wRFF/hjk
3znVAu3wTu2TU2XbPl1+tUoGwUksMEqCRb2ptcTXwdtfZMS/ftxF8YvN59ooxaOAzrsH67s6wwLD
eddsctdCmvRtRBt5NtHTu3WHz7NjOe/MTf+1x3lJ3Ze4Nx2SnLxB88kcLnnkM1pj2SCHgFoHpHMq
kl92q+MvvN9bujGRakxOer6z5m8NOSb22+jWfufcAHKGVLiOb3UomFYnbXmeqkeibNqSbtP2H87F
+Q/hVuykiYoBFj05dfRYxM9E/5pMEvcRHT3wFGDEiZHIQhT78owXXjYtiW4kpwZ+0kd6oIK1tKey
bpXIV9ATA9sYHuIYc+VWMg26kXk2KBP7ZKXVz1PTftXKXXbqnf4ld79cd0zRWT83xp11NzG7fOzd
BOk7KEkn85hrD6Cg0Um//t8McVlCW2pAHhEnOaVpvmrmX1pRBSbRUDiRcfrx+4cJNNzfbMoABR8I
lfFXa4/TbETZGLbV2svUDdFWTbsBbHGVLGsvklyx70f3PKbw5rg7dtDALpvO+QgZEhP5XaBXKy15
XZy32D7ptrZy559zurFSCRKGv3CAGQJ7D54J77OKUJa4dEa9sVLLigw1XLp2UyhQNzXd8dRNShnU
JN/3qfr7+gcUGcRrCzUi1q3FvOelwVLrOmrnpQbkLPT5KntXqF+dHredlQY0lWlEiqzhsYUiG/pV
GOngPqI+1g5YkRotnPK0CizivEaVuok69/9I+9LeSJVs21+ExDx8BXLEY7rK9qkvyDU4gIAgghl+
/Vu49W5nRnIT1blqdbdap+WdMbBjD2uv9d5243NKzLWkQH6LZu3VeZBVRz4AqI0MGHALXtYcIxDP
k0oDp7PumDG9qkp5RF07IHn7ZIh40wh3pRYyH9P57ZHMyuCBMQWB+khhFoHFp4cgxVPr19sHt2ZC
ctEZOC+QZiao/1L9WOTNFg3PlY9b9owz/AFAdBTY8RmBC0A6rYqThLdOSk4eKbaT4+3wXOzT6u32
Qq6P6NLKfGfO6kam7aVdnCM2V4ccMq1lwAwvKLSXPKfQjEanzrtHI/LlttG1pc3e5sxoDtZqvWtg
1Ggx00qABC03ntBWvuZ5gy6vAZYGDCj4eYGZRCvj0spIzYkPFqyYrPaNSgRO3QeYJs2zNVjWmiXp
NsTeyBQ6MnKCIi6qC4O6gZgPXWurL+4a9KjsmRsJxWtpPb3F2qHmsGJBc4t54HUR4ep7fFVTwLVD
oXJG9+CzReVfsiIUrrrmgFi4HxzA6oni1w6Gj/Onesto8jXzTDE9F4Iz4vn2rbj+pmAZlxhhK6ph
IES9PC+WMyjetB7OK9ELBDdZEg6Z6WxvW1nYRVQpEDUi1gD7hFy9tplJ6hiv2cnT2QEcCn6jkQO1
V1hdF27EhZX5n5/dcKIkOk0AhDhprrtJ2HduH5OGbxWxMsp/lSDOx4X8HQkiSk8oO83LPTM0GDwz
zAKBjRF/0Ba6QOBRs9gzHz5F9VDUP1pV80fr0A8Yy4C0avG3xChf9lEQBooFm4oxt0v7ANMDCEtY
ildSCxPo5LLh+/gChP5a9L10bvMEwIzNB6eVJX1jOinc2kuQSWTxtGMddDA6Ze+YT7dvx9K5YRBx
ltYF9ge55+VyBmAH3TwZ0pNmpWB2cQI9fqxV4J/XBC8WDblQfkUwD0iOKrnAxmaV07pjerLcHRQr
D/AZiQp9+SFeKX0ufVUu4gvwWQGlDjyMtCIiCGUQ1zjFRvIDWs7U11Qwat/etquADSV6FeA5XEXs
Hm6hdDogKYC0POP0VLTfi/G5dSDMoDWH3Ny6tNwC/hFMYCRHCrM2FPTV0br08jMOG/+yoZY6f9GX
69PbUXWJYWQnxRl9C1TCk7tTbQylPw7KtBdOunN40KaR6dRbtRFhlb9X2ZrYzfUmA0A4i4oAtAMg
l8wWVaVxzJU0pqfymZ3WiGuuSjDYXAy+ozqBXvzXtbxcIjN7rmQOyU+kwCzDwYOSenwa2vYu7ege
xO8U+Lv0waF85yY7SCU9esm+5PozPM7KZbr+CDGKiW4wsm4csvklfnnmbSozBblONxanMf9l8N/A
SYp+xaMtmcBNAswPKFML/dPLxaY65Cw8YNBP1btoH7X7v0anYTfB//NfA5LHTJLcKvWqLE6xZfmK
iLivjQi47zMU6m9/FYtL8eCzgDwB+NeR8sAxi5ui7UVx6tvh0Md7uwQ5rrnGknztSdx5qxDOA3cC
cLP0bFZTU9WtqRWnZLSPJvobev4TEjRPxfj79nIWQgNYwjc2VyaQRMsFFyflKhljHUeT10Eqcr99
bxiIVuixbOtAg1qWbSKIjNdQcUsfwIVhKXufiO2OSgbDNj8lvfC78ntqHvlg7vKCB7RTQo7/okE9
hQYennb8ROhqo1zonW5vgZwGz3cH1GlofoOawAIl/OXlBCkVQNyTXZxE1/okIz7pv5X9wYbrMR3Q
LK9pQCza+4r/AU4GpFdauJPkroOiCL43bfxu8sas/JyzCqXWwT70hpYFk8bybVaa3f72Sme3KblV
5B9w6GgvIcSQ4eR52SkDmHRAG2i2RztHJuCErhqmrvk2KMOKsSUnDi4wDw/hXPKydcmJi9yqREUm
hi+lQLAC2MmjmfE0bHkcZkrPg6JJm61VmE2ISThlV7pOfgeZpeqglUWyJ81IQ3dg+cqwz9L2ozk7
628gJADj9eVx9xh8ZKPgcOkeuzNj63th5wcjjw8jjx8Ee6wywBdv7/viXXcwYwlSGqR/6Ehf2rQg
Qj+0qc1OjvYwvCf9rjPg3gexQ+NXkF0nEr/snmznqGu1P4Nk6Gt+5GuMhAsPGtp4GD6aGfyAqZIu
eimAyyExK08VwUDbZAh3o0EJbeU5WXJdHrCaqFWjsmTLDqXRzEJH7lSe3B3aQa+5E6orJ7jkgs8t
SB+QYY2VPqmwkCAESfXfyfRsrpj4upzSp4LCEeZ+MOgBtLisZVD3jd6jvMNOk+r56M6Yynu80ftf
5s6FwA3joRnv9UT1e6hh2Mc8/wBHWh/FoLctPsfynT2AnmEaNn2z65FxWfq2VdFluX2tFvYBW6zh
A0OJC0AraR8apc3YoGE6187G3djUv7kJztGkWquzXs0qw0OiG415VjSNXDDGSZ/MVFitxsyOIbU3
C9/hbphmagBE+Ka1jupPnr5ydMe5FdA4VFbBCwsX6sL6/M/P4hOPTVPPEtTFVfBVuQ9T/6BoR5p+
/IvNnLMdDzVR9KSlqh3kKOkIgCPcQqwg0aF+I2iYJWsZj6xl6n7t5ZyHI0OYB5OloFplXqwoCVwB
mfY1h9QfeexQ+689SPzQTZ/dV3yXTT0y2DLw3BNLt8AgggYtgPKon7rH7HuaPpJh2wyBxls/94Yd
c++0uDoq/UqrbsFfIDNCdRh0N4gQZW7RtOnBPaU77JSXoIGyXMxEtpyugYKWjhdYMBASebO4kwwy
4N4wDZ1tspPoP8ig7lIwNpcTuNw/bx/wdVEMPfGZ5hNTTuBCk+eiVS2nLm3y8iScFw+A17T+dGMa
jACieT/7/LmP7ZXvc+G5vbAoef1saPIsQevj5IJPTrBQQGSb009dFGGnrHHIL36koHUCuhvAawAh
pQusJUZhTGZfnsYxyEpId/PX0nny6jqsqiYgqf1K20PVmahZmM8iXamNLCWLiChmUiS8LwDPyz4i
B+IOZRjEciX3oSvlq2lyH7vdVjjKU8/HH6wkvtl234qh9uOpnlaenaXLiq8KVXCw3SHEmZ/9My+R
jGncJYBJnpgaK9u6EextrBV1pZSwYGVmpAVIG/kSHlPp6/XsJM9yQflpELWz6d1pOBRZpa2ETgtX
FVURBE/I7OchNmkva8UWntOZ/NSa7zl5gBD3Lla1vZZqW487gQNhB6P7S9Ak/BJgckA1AmCKJ09m
mqtEaVetVopTQRsXUh+lEXSduUY7uvBJwABuB5hyUKzTpJXlU8KIotTiBIKUb2q+SUm3d0gfpPaf
VaTB/LekJ/zClvRucDNzRYnqwMka0X6czCipx6Pl9Ss3//qwcOlVlMyAIEKhQAY1WqxQ01qw6qSa
27YdjL2pC3NbDdkxy/iDnlY/mkbVt46brI1uXkeysAzS2znUAq5fhuDk+BBGaJ1Vp7E4lhlSJO8B
lSAlo6HhndR4beLnej9nc0AgzAO3qL3P38bZF1Z1OpBnjl2dCjusu0gpHwCaWXGZC5uJXwzwGgoS
6GbJY9cVbGtezpqT1osIALhHt/5B0wgEklu0+H6U6cZYDW+uv2lvvvGo1wGVj2BP8hx91evCqbMG
W8at7dhnEOZrAdC8/fws7B6m8I15+BBVFpQqLnevsyuWa7ndnirnlwIxLquExNL7bRtLu4fRG2hj
zfzLeLMvbXg9FanDrfaUGVqoppDXQ3X/2NV5cLR195NyArBRvbttdKFaDVy6NysazqBF/PvSatkz
u6a0aU5WYTyWjQe0onHwOuKj+SMS625KU5/S7L2lSWjHadhlD1lerzjmhTrG/Ctmxdy51Yvs5vJX
FFAUz+K2bE5QRgjtYYOH0m/zTT3+YxoPmqL6ZdkFAjMBK6tfONcLu/OZnH0VCnVF3w+iObWfvRu6
pk+VEwdpzxRaD8mrsxmTzYDulOF7LHDW0pSFV/di1bJIUkEmC48urKup+lF1v/t+R4jpD1q9gRcf
6z3ItMCBE5p4dG8v/NqTz30kDWyIABnO6suX6x5Q3nSyroJl9tuyDnp/oBwdzdaf6npz29RXBfLS
k1/a0i9tgQyUUmQAuGEzJ9OOx4+N+cp60BhABAPM0KNQfP7zH6N/ZDVBReOu8H6hCVn1m2Hlmq2t
WkqhzRF9/Zp0zUlPuoPlgQ1i2OXWR6G7d6OZrhhbyBXmdaMUDreE/ZSTUIgwOCA5LJoTt3P9t2v0
6hH1Im+EILRafbZT21dBOsbNtKEgd2h9N85U7UCripVbs+vbzRRnBX8SDVpUpLDMnzXLeO6nQ+68
lAXTOYgZaG9tJltPn82s0usQFPVU2WlqzotdUlqtehhqOzMiV2HJY2r0bI0x/sspXR0uNFsgOYEY
BInA5eHWrUcH3RpxuL66KXfDPns09s4+PqobflAgA+H37c6OXsqfkOeyDqGzUpte9F+oBf3PD5Bu
cloZQ2WxqTk17zzbmj551jcFjYbh16TuM9H6zqESIdVWAtbrvAeHa+iApWA2AcMC8qXmfUbbBOtu
0zYPuB3HfquzYj84cffmFDE5rXxF80ZebfSZQfnuUlZWHmiGTtkgIPgu9jpwOI5+oE4ZNqg6FsNr
YU4BtOdvG154X9HiwNAB/hMVVpm8Cd9p7nJNb05poRsBJbT3rW5a01xd8sNAzOMBAJf7zHV9eY0U
q6ka1cnbkyiiJv0n1v/of63qCcgsiiD/tSG9MU5MHJVAy+hkW+9qdxL5sas2/aYUdz0oC+oIQJj6
u+23kV7fV+KDAIB9eyulReJtRYMblQOU6b80iqVFJmATVK1YH6LceCWt66v2oWEr90Q6risb0iIz
bkIpQocNN36BCoay2vSVopQrA9KLiXgLangaDAAB7I5ByzYK39jiIAANKAO6Jt6wuB6gScFhOE/s
WVIakPFaQ14Dc/AmAVt5mhYP5OyPSwcyJFZGyxZ/nO6Lvf2urLwAX/nQ2Tf7n706+/vSYaDoh4E5
gb+v3xf+8/A4hJCDEM/Zh/ZMvjXBJ/7H9vYVk8v2Vybl4wEXed842hB56ffS1vyMxcfGEQGK+CEY
vyK1/qNDp3l84aKqg0HtocrY+iP5Z+V3zFsnLX0eL8CpocmNRon0LlQxMZvMMaHHDWgRYPiWMTMm
pMkx08ecbMzcskc/7VWL+ZhqLl7ihKOTUmWaNuAJdLx9B7hIHiqmUOm2sQv3aFlsuGssD+odMePN
Sh649HuhLYSU3cSwJpg/Lx2Qm7k5CJzma10LhCVtofwqhch3OvHGgMVWEjmTsUZAs2h0FivHU4KS
gQzsGfQBPOaWN0Si+673H159ENz0k7kU/HL7PBZuOtB+qO6AiAiDZPb8z8/i3E5D36pHtTGig2GG
pkjsfYaOa2A2rbdy6xcWhcF+YBrRYUVNQj55YnClNdVejUoRqKjCCpCP8j6MlbkZ9+32suYPSLpl
4BGD1hWm1TCBJD9OoBkx49qM1Yh36hvHpFUpPGiMQuixfFCzKSyH5Pm2Rendn78v0FXNvDC42ZgT
lN79Dombi/kxNWKVR7bFBEpVN67TQzt5+xq8Brt/YW7eSDALIHn+KhuenVvCXIYMTVUjDxSnkLOM
lMbcUdX9Q5xqrbO5cHCACgDMA8AXgCkyoU/qFs6Q9rkWmZhfN9MqSIYpoFYNTPH0rWrWKCiXzk6b
KeCQ7AJKKVd0BU8cuwHkLMpt8M2NoE+sPHQmlI1LnCOoFN+Frf35+90EYxEckobSHOqA0lfggOUy
Llw1op8ot34Wjdjq6i9MjH/+Czs4MgvJLOR5dOmSNGnlJBVGrCJGvzOTBlPUN5hPqMVKELrwVcN1
AOOCKhLwSnJLUNOFxWjTaREpk3fH49t+skKwTK9cQjk7ny89WlQeiiyg4QZUX3KOAFrXNgGrUKQr
fMKcftGEhYdBSm3Qho3rdciTh6b+43qZcpfVHTl0lrvWaFi4nTYWCsFG1JVQ75De0lanA0kxFRS5
XrtpaLdFWLp1CYHakL5J6O/bJyin5v9Z8pk56R3VzKQ0MYCkRQ56ZTyxdtwRyMN/woV6Od3ZeIBs
DD8PzN4mHnAXt83Pf13ya1gs6FJBHDaLpUtJzTBqsWCo4kWlVkI/Ck/eFO96z/VZc8/5LlfN37nC
V1KphQ9yZorW5/caDkBu/QIvXtfYfS0qWPLNoQF7Y51xUNRvpZVvDZuvlKyXDhRNNJCzoCwJBIt0
qVyNAY3ZMT1qvAJUD8wnMb9LBd0WNan8wYpX+mFLy0P0DZgI4AMQGJX2VKeTDkbDQo/IPARlvznD
tCHiviPPMa3uMujh3T7DxfXNtBYAKoDEWJYZaMaxtUvwTkYlxEe4sSm8OytP94VVBoW+Noa78CyB
Bft/jH19wWfvhD1BgQRlUD1qu4RsOk1EaC47yBPT5Knp6l+3l7YQlGPiCugmFEMxgCK3rhPUM6hj
Cj1i3KFb5DTgc0maKfw3VtDqw62ckR7SBVFpHbcOrfQI7fxhp6f2p83SYs23LfnQGR45WwCvkoxz
GWg2tY3Z4piglMb9qsmmJ6ZW45NZ83qDnI1u48LaEO5WPo9reqeUee9nQzZtkgGPMkS7jSNXJ9vH
0zKsOHgZevLlhtCYgIbQLC+DmOPyxXLTAXMveq9HSTJh1kz39cTbUds79BoLizyKLTCcp21UV8+q
u2PC8cn0WhU7V0fF1FkZDFu60UAZzqxNCLVQpr78MYqiZoUCzAiUTYK2/vCKDGLru3gcfZuumFq6
YTbQLqgFY4b9qh6coDJal7qiRbVitXuKuxbkdOArQf+XKp3sZ8HwgA/0K7+8amixihddS3DFilzf
l5Nu7vs46fbWgO1NXaaeJqQxYemStzLGOVtJr+56oz2YMf0GAsb20Lr9sK1GyI5pjRBbSDNCuqTv
jMDEX/azKgZVBKuU0G1yHd0J8DTXsZZvXLdUQs+Y7H1ncctnTGhh0yuvlkGLQ9JpMbZVfa/bwdwC
Qp5sbn9ZS64Q6EQNMz2ITq7ohYVT0q6fTD0SYE3at64aRybn9JeZ1P/0RefuoX7rhkNeGZ//wjBq
SJAhBTrnSmAyoZ5RNsTTo0mxt1XMH1jCtryuHh113BtkPJb5mtrC0k0C8SGIgBG6QH7DkC5t2lZD
YuZGlCDihQrdcajHtb7oYrSAaUk8kV/BsxzwCVAeokUF5feW7cZ6K3bJa/2PN/lp7Pe/7Z+rVRG5
6vnlF84NSqtCT1Jr9RgGM2PwSbHRfirUzz/sF5r6xgd5IkbYxv4alemyWYS0GiJbLFduUZmcOloF
5eyoj5+6JMwf6b1915lbtfW1B5DOvLZPVbPyDCyVNDCzBhA7YgVoK8nk1DUzh0HF/GhUt21Apvss
Dct+Y6lvbobmTOaXHtK910xV/Dz7XMV7LrpgsMAiHsOgA7CQUtIwlDFChz7WI0VxQZ6WmWCYAKnv
FJguKQ5FCUr7TrWnzeRq9a+KKGIriFMeS2Ji7MMTL0zRiG9rDeBBKavu6mp4uf1RLb1g8yQfMg0U
olFxubzhqaegmaigyq9xdzqVRd1udKOxdqXRr1UwlxzHf02hTnJpChgrBiA4MaLJ2NhpAnDxwdNR
+c7LA4KCO71cO/s5U5Id9LlBKWjr6WhXOsXaWpMfR9Hdj4W67RXxgKRtm6GAwfVIM/KtYo8BYMhB
xT5ub+7iipFuQDQMgy5gfbhcMdo6Hd7n1EBdCKMSjajfuaqGujP94DZt/GwiO5bSldBx6c7N9QyM
nIMaBwIr85Gfh3NqPCgkQ6KaGkc6uLvYIoE56g/e9Lt5I1CmMUJjuCcOj4D7Cif8EOH0uxFd2/XP
b+F64XvHI4wYBCLsMh9STLyYJRPKAk5RbFPrW1wrkQAFUbrJu4cRwEidq0eVPxJ7XwEOzuIn4v5Q
Y7LydCwEH8hCgS7AGYDmTx4SSxxS54bZa1FcPuCk4X7izTjFQOD9oV66du8W4mlYc21dRRbvgWr2
8gAgbSh6Hs/ZJnIRSxu2BRt3LqdvvW356JYaMQ9T6EfmeotUJXIcErKCPA9V/ZSyZqOMawTwS0/M
3MCALAiCYTTa5v05uxLdaCdFqSAlrFTxOunfExNUB3nx4nXQeRhBVDy4BESnw6Ex3nS2NjextPvA
j84lRBUFIhnm11Lbbr0B8VinKNtiPGo13bA+98G0oK0h+heSX0h3/H9bULG/XKlRlYkLBiUt0urj
+Nowvzd9782+s5tjulZfW3pcZnItzDfiP+YJlEtjGY7ezTnVI9OAkE83Bh5okZPfz1n1rUR/urfJ
vd2MwQgIZYXRmvh5hLbPbRezEKFgdm6GsICyFtm35GI8u82o2Xr4wIjbhAqz48Bz8rUOmz7/GcmV
gpoKUR+YHecwRfLdujmkGMtKkbR18U4jmB6wvhnoAdhVuXGM5FiClaSLw66hB1UwP0ZVup22nPPP
ZNR2HjxQ3qfgLPldQspumIqDxhNg39UDZKhXPr9rp4sKpO6ATxWAHqQBktfPTQ5NVYpstqnaHlnX
RpDvabOpjYMahylx/tw+gAVziEVBQQa9Rsz/yUwUhp0pWjUgyeKk84J+BBNXZe0rJOppB4Hdphrx
gPdrrfOFYAreFHTcKEaiJIky3uXV07yEwdVpOng8vA2zfxYxhiq80LOy+xYDHs5rNv3KxW+TbLTC
KHzarJXU/pdfMCuXYqoLGs3SPoPKx1N6ZdQj1H0zjOqUh4zHd60K+W73Z6F9Jkr2Qnrr4Cj1nxit
/BZkFt3Q7W5v//X3Pu+Di4QE8E+QCs3fx5lnG5KckZlrKbK/F5azSUxolxfbFkCu1rP2gj4DhHPb
4oIzvTQpuRhWlaToCiRAltK2YUoNsXWmyTjpTdZv3BF6eWZmst+1ifHdKjfyoClS11daru5v/5LZ
0OVHeflDpHemzFw7hVPXI0/JlO2QJ+Jp9KZ8a1ad+nzb1IIDgC20oIGxxeePE7/cZ1tBabbEHEJU
JeY2MzELYJvpKwQwWWcFSv2Ygljf8Mth2PC4hHzAQ67402tjB3b8WAxbd/jloFOoAZ7cIuH3ITy0
dizXr+7lL5R2g5CEAgego0RXxr/NJPWhgQWOUVSX/Tgejjx/wUTmNlXfYvdQFHcI/4j2kCLParW1
nzJ7w6uDOdss6bmdKvTlJvzzqAVi9wXSypoaoBrad/tcBAUPq2yFGkHmnURKh8VjFAQ9GIQ44Hq8
PB4wh3mgS3b1SDXq3u/7R7v3p/6u4q6fWdpBd3+LjO81YGwAPmTNttK+jaAXahKol4rtSKKWBi5Z
+VVferLyPuDnQPF3rsKABObyVwmdi1LhSJ8hTJZ/08e03jDSDaE6TvdVbCiPk5WlM320c8q6GjwV
HlM3pNGetdgBH6Bp/+O0TR96se0GokzyMPXcbp949Qf+T5GHtPkJPct3rXEo+tQ5ey6pXjy0gGmE
A9CYgTkV46Fra+1fOJ1ZZm0OJTFRIBdM5yff7jrlqwTSdxAJU8fnUvOgtmaWSlC69pPhEdCplmCV
9MGT4v79E4e4EuX0ObFFCVW6X6ZbNLoBlrPI7sxQoNcG4SWXp9Bw9pXR9iHqsgbOlXF48wVDYxsA
f5wlgEtf/uHMz9qO4sSgCTeiwm6hUN2p1cvQuWXYpnnyCySK451hdmPmpzVle6sEPwyfjDtCtQpY
o3QMq4p4Hz1vNIwjiPyPV0IjleUiuVNEvMa0suAJ8PSjajOrO2LeUXqZ0OvJM6F1RgSW0J0w9c5P
RKuHLZRFAj2N+78uN4IuAbcbSuYgu0CUfXnL2dBpWdt0Jtqr77qZoo3899cNDgONYcwfYGrUk44b
xEGVSfLejGIQn2SlCIWLKQD7GbKZM+vOPqd+/Xbb389/UvpyQToNvQAHnWPMqEtrKouyc3iTmdGE
gZp9YajZfd5W4OVMXC1Q2yzb8Nbm29tGF1qFM7UywIAIpQCOkwmNbDixxsxTK6qm8h20nAdhJN/i
1NtPbfsouogQyNFP6dGMmxVXtRDFIU9Fbx45Igoecplo8JgnrM41I6/SvUMDqvtNVlrggofI9Dal
mMrwMbfzp2KkWjnc2QdKOz2/FLOSD+JSpMqXtyd27NYFM6gV5Z3nUzSSEvFajSvP93WWYMzDZ+BK
Q0AMXgUpSgIGD4Uo9DEiWoHNj4BRyfcUsTaUuLSJaJGh5TKrxQAycrmUoVAwijBaVqQ2XdSbRuAk
H0N8SEiy4WOMUu2qCNh1hQfJCIZq8V3YyGplcuMOuu9tw10rGkhITnOTBX5H9SfiN6MviqD68Vms
gcoWPg1EQOjLuQZ6K3A0l6vEq1C3vCzsGSTFiq1KdymYWEZSBIwOKz2GJVsoXYL+HTNHniELtuuD
IC2aSHbktPoutZWNJjSMBio7gxW+l7z//ff3Fd9B3QzFaKigXC6t1WoBiIjmRI1yD8Jxq9mwdFeW
0BjW6XPXuneeGRblmmrp9bUBAzB2FLNb8xzgV5Z99rRUAsgua4ydqIj7DWFaB8AX8gXPhvzm0Ie2
UWSBVw1rArHX38QXEz2+ClwdjB9KHx7IZ6YS+aob6RUdt1zL9hXN1qSUF1B8l1akPG1UgHEqTeZG
rUjeDUL9SQO3jpKFsVtujToOIQb81L8ZGM/wkqiOFb9LfndZuuFrFMTXdwm/BD4dkYOKLr18lxxF
ZIraEjfiQt0U6T1K3nxsfd1L0IYMbt+k6xf40pbU7Iu9WnQ23oqIJdkTdN+QhtsbI3/k+bTmdBYe
jdkWyqsIiDCkbM/X6+z65ENvCquq3Eibt1Tp0o8UepvgneQ0bEkFKEJZ6UdS2JCjwRDJvS1o/3Z7
uUtX6YuqA/bRaZWrIwMtx7jrazdSEjBdqk3T+wY3zd1tK4srxUyABpAhXmRI1F6utO6JqU6sdSOS
vQyc+0lh+bnxWIAkeFCLXRYLeD43zNJftw0vnSb8LIppqDdAhG6+WWc7rDvd0HKCHS5FIQ5ACwzP
FlHvnWRQ7w27Vw9/bw6kQwCbAqSCkqHkhagC4dCOTu7Xi6goj331I02QvGhrRZSlYzs3JHkAbzDK
UYjRjTqwjiBlxtCgf3spaxakE4O859j2BSyoZqR7r2OyciWWXOeso4f6I16iK3L/AVMgptKobgRu
JD/+3T23j8a0AzGZtVZVu66zzIwOYOrCECCedls6FFZQqxhaxY288p+Y+YikWxLm4yZgg99bK2ib
pW3DFUckNpMcXI0NpG6FTcttNyooaBWAKKwCSPNaK07qOvIC1BLNe1CioLuL4bzLa901djtUVe1E
TPleDmowumWQjytLWTMi7Run0FhV08aJMj3x6071uXb/fzYiX2SjZW4McsmI5STQ+QNAcGG6BuBY
WAlCLWSAsyQAJoWl6M7TkLrrY6JGY0r2IAGNALcKhFmFtz+ZhSuNLAquBgVcFey+8904czaV3vdW
CiaJyE7T0CPlIyd31ATNl/k25SArr4cV5NqCdzMQswJqjjdxruReGhzZVEzw2IABOzvb+uYEpVH5
3lqFZmn3oOCDuVxEjZgkmX/F2bKYSoZ2LCY1Quzc7d00D6nCnG0yrPV6lgwB9uL+B2iMqP/SkEMU
VW107F9mlT8qWwQs8Z66ql/xPItmgNoE+gWO96ruioanDQJ0mDEwYJ0490n20lrf//4qzPH9XM/C
XZCj+4RTlZterUaFaPyx2rKu23T8T8feoGu41p2eH7HLPMyEYwOiGHQqsybfvODzA0JSBBAcrgF5
aOL7RpShsG0U647tSqq54Nww94Xu4Ox2UE+RbgJkOic1cxo1UuyfZvwJhvPbu7b296XXutZ0aiY9
/v40Prjlx7/7+4iz5oIQwvavKOVso4xBy3JbdBDWdUUNpwm+FOpV+9uLWLpeM1x0HudC3UOOqIRV
JBXPgJSn5Z/cEAHY8aApuBLXLB75mRHJN8eWpgDOo2MlXQrS6+4R95hYyYeh/ij7tQrakps5X5Hk
o/WaENo1AOMDUbkz9A82tD61aWitzYUsOVC4aKh5zQwSoL++vMjGCFXsDkc3z1iVfly/DtMJk9+G
vS3WaheLV22GqhtotEFDRQ7zG4LEtfbgq2c+scm3oVB2+x4s7ZqF8QygU+cZcxl3a1q9NiHFx8RE
UXzojXlSIQNiZH5O6PZfWIKHxtsDcBJ8wOW2JYo1OQkan5FtbAvTtwTSUTBzrc1OL53O7J3Rjod6
BBpTl2ZcYOeSApFPZLWe3z402kZBjVjrHChiJWhWr8TSS98RuuHzvAlSPpS4Ls3xlCalgRJC5MRQ
cUSnGv+fTbkm1CIT0KA6/AXoxWuD0BD4AunRLjLAiCwnnTv84p6RIUqpNWJ8zN021tH2Wr9Jia9V
7akpyd2g5mE8rVyUpX0FizJolUBrj5hRCuZijFqllUa1aGwacM28lu6TR2Fq3FV2WObPty/LmjXp
skw2t3mMeXBAPxO/MvmmJmoP2V3fJdtJGTeiMcqVaHXJWaEkAxGQuTIDKNvlSaqM5pUGaa2IxzsT
g5lu3+10709W5UGH0YK/X58DRCJau5jAA/xRMiYy2pkUECKw9wCu7EUtajAuGcNM+MBg+la6NrSw
uDwIlGJMCfyayDMvLdoZMbShxEXVAQzWwWXSMWjTFHtUnRFkrqEmlj4LjITCQ+IhRjQrnZ9rZxNa
hbUWcSiZ2Ec9vreyFRq5hTYxwokzG9KXXkxp6VkUfSoIbvjAe+HzM4PG/dZrWjiakPFie/TDuvRX
s8bWsrSX8MpzomZhIFp+ofGitnrdV9pcxptAe1GSX72tBJDZQbi54jaXdhIcKhjaQ8g+J4aX56Yl
ndGOBLZsUP/H1HplggdNXazc/mUzFoqD8xT0VdCEJwhMPhjmRfr5bLR+jQvS52tsuEuPDS4DOpVA
NaMgOO/rWWSDOqRQEIhqUU9EAOFSoox+5T5Nw0pOuPBsmjgXTOWhGI95SumuM5vXijnnAkNOJ39A
u26vl/WaxMfCamY3MReLUDHC6NPlaiZTG4eSDWrktsWwIYZZb4xJ8zsyhMTlyopHXDgg5DYoLoLG
7WuU5NJa2ZeWkfSIpczsJXPup/q0qm+2bGImeYETRJtB+mhjJExt3OKFBpWOB8F2+56NdQe5qnrl
fNYMSV/u4NaUCyw2svknmKZ58jxaK0H6ogl0YmZ+X3Om+b3crgY9bz2d1zJODJPwR7xfPltTG1u8
Z5i8m/l98YHI96xQUiVN+v9H2pX2xq0j218kQPvyVUtvlu242872RYhjWwspiVop6de/I8+bSTdb
00Lu5ALJBQy4VGSxWKzlnES505QIFKWjo+9RNf12+6pYNLN51g3oCEC0FSFtOeZbDKIw5Y7qvPVZ
ZBBP0o1o104YRU4dtNbelrfkV+doExSsGFy8nj+YGocbZVcod/JUdXswNE6+blSZh1SPjFyRlARW
mhtgHa5g6H2GsQpFZUDd42sdUEuaz/lmGZkxkB2JffutkyLmkTKEHGXmxup940Rf+8I3pe64ovJ1
P8k8uWjjGYxHlw1s/ktrUblsjgCuVe6mTR1OzaHVdgl1t+QZIWO7YpkLlwdYFOaOsjnbB59+KQug
ohjJ5JCFzi/XYLtoRIABXmqLsY2uv9zWbCGOmjsK0L0IkghAwgmKsZiPg9xgL8scg4N3ko2WXPPn
1DHf1r529oqPWpaG4ha8u4rewPnnZ/5dQcm6SmqoVuMGzgPAljae/lbVvrIG/7hkGrik/iNJ8PBt
m8H555DUg2bbemX5T25wzyxW9mrJi5yJEYNeyh2MPHMETY39DShjnpz8AkH97S2aP1XIi8xJin+r
IoI9xQNQk0EGCntw7W3Jtp0VPLST171xuqLNkuUh5ASMJGBmcaiE7Zkcu+pJOSCU0JgKvImpCHQr
rfcIUTuvyFn8CHK4tVvySj30SCLaRO8semlQRhbMvQGaLYZ0bedOnSZXjeI9j/vvbbcZHGff68xN
pzdOkq+31/Rq35Bmmt0yYgy0zKFJ/9IQ5TrV+7pXpTspLx+lap/J+dExmrUI9MptzGLQCzt3jswP
TvHJACAnydEj6Y7mla84z+abXrkV5qQwehdvurTaD8VKMnVBM1wFKORiYAljNeJ7vSAThhp0OQkJ
WpBmgsd+ch2+YpJrQoT7eYTz7yuiJmEq75M0APuFZn//6x260ENYughU1VpuQERiNmA+/OA4wWuU
IVfX8/xQPlsrwfSkysGjjo9JaB6KTf3XdwZ+O5pKcJqQcp6n9S5trE8pfr2FneDFA3L6rvHNsX7Q
YRMPh7b8iMFdb/d/b9Zz3n5mI0OhGQmoS5GVqTOQKk4JmLbR/ezUwMq2vKFfcRNXvnVWDHmlea4E
Hy6ORvM4QSmoNZMQMbYnyQQ9H42r5Iex/7htA1f+6FKQ+IySC9uUGlAZhn0W4fH7LU/DyNxi8BDI
JNvboq4tGpmgGb4KiSfodHXpRpIGDFYjD1McmwoVPBq76V/fFvjF50KE7ekbHQmSCUKkBAhrDiRI
zSbP//pwQgrm/+ew1r7GdI5GI+v7TM/Dyf4F6EGvoIciWdmZ666KWZUzIYIqbZ8QpAu1PLRiNEzl
POhzy68Z+T7a/b2TAYCdR7WrdnqQjOhC1GqMGLIqRJ+iN9QMw0hr6YulDTTn968ONBk0owsXfpK0
5dAXaRo6ScgMC2WqbbU20r4iQ+TT0qdRzxIlScPB+VnLjjef4QroDn9vimea6MrlIdZJ4pRNDU1q
88VomAvuuE6t/0chggfnRTOydBYCdrAUNEnK2PpGGq+84z7Rgi5il5m8CK0S6PHB4UJu8FKXRk3T
ss7lPGx66hI72Y1R7BIdgNye3ZF7uWNB2ZUukAFCpfwGIGKN1pu+ydGvTTxC32E8O7nR92rK3Knm
/u2VvnZkeJ/PmLBoQMLbWdxPR044Qx9XGTK9QeuwJZFNp5i5l4KYNhi1Ll1xMtf3zaU8YWfBJxQr
xErKEIy+vj41PrjOb2u0JkHYVkK7ZGo5KcOBxJ5pvqdr74XraO1SBeFa7uVoTAwDKqCe2Xcz5Bfk
SO+K+VSXpo+0aGAOx/9NJ+GWBrwtnpSMlqFWGr5i3PeWvLJqC+f6wg4EZ+bwsi67KCvDTtkOk3M3
GQeDrIG0Lwqx8HwEVjVyTyL01GikSUwHVgKrFC8RFG6/9ww+JCrq979fr/n+xxMdBw5V9cszR1K5
xIBrVYZ5AoBazMyn+gOmw9aaoRYOD8pBCG6QCQJdnji3rDTo45YwOhzmYMqzPPs7bzBruUaDsCQF
QQZgDmbeScBaXSrTtNTpUkQ1IZGCnMlPABX/0Js9etbXmlEWjg52BmNzFmI2oEtZl5IKjkHk3izK
0JmK8i4yE3XjpM3X23uzYARzuRNATKggoLlG2BvQA9lMz/UyzOS42Q9KHb9KA8/cFum7NRe/tHTn
soSl4zZRkRqGrHR6kat6bxg/BtzJerEGpnrdFodHIzK2cxoGUeEVimzbj8ic9CZOqCVtKCICbyLd
ltW1p2nU72WQ/VbxI03MfdN+ub2gC/7oQrSwoEgq5TMyBE4VquIubF/1KULRpAxa+uZktWtJNOxS
YMrdlru4uEAUx6A6gkUQl1xai0KiRiF1WYaNO9hPVHaTZGf1+9tCFq3ljxDxlQqACGCJ9DjJMtCt
I/bSZaC/Lqx+rbK1ZPrILyCtj9Fg5PeFRUSfKFh4uhFW2Sb6QSvLwR9pNaws2XyAhFgAKTSAh8yj
ISAwFg6YatcG0aOYIXpCXVDK7ware0Am7HeKsVbX0dWV1/fi6mEYBPYIOCwgBF1ukVZ2egGyijK0
07IIyDiVgURre1PKibqi2tICgtVpLsKAcwmZ0UtRDekMs9YIC50q2jZqg7HXyOjQI/P39oC2IjgP
tKBiRkI0uk7J8QUlCxv7y2iCqxYvoSbvg9tSFpRB8mBu/UKfFPy7sE9tSm3QU7Us1OUtEMgh4R/E
XUiMICScEWHx/hZ2JmkziSZ1X4UkZV/skt6VyfSuq8m7UWjb28pcGwGQNTBEg5cBQE9Qvb3cmY7m
pFCcNA+z7JdUfsOrQLee/jcRwubPjIRdX2Z5iGLf0KcuhiyU4uW2jGs3BzUw74BELRpNr9DWpgQE
K7UJGbSv9pEJaP+Xit/b8VGjWxn4NPKKpc3LcnlWL+UJywY8bJTNVMhzkK+Q70ePFC/c3strZKNL
24NoCLh1yKkjFTP//CwhrBL8QQY/Dxk4mIrYvKPpvQ5whturdy0F4ZABNAjM6n0KupRiZ2VsSsWQ
h8OgB8N47PXCX00mXW8RhNgaitkaoiJEEZdCqgrOszLxuOfV5JVAb9M5Zg36jzQZPAxbltumXMPg
vL6ELkUKfrsd1dbqerz0M0PyFP7VQpceDIKvpe0X189B97E+p2jRjnCpGhqLUnOQVcjhepBjQsoB
0sBqD+2CNug8QAMJ4mPUMUXA/ZHhEiKmlYcqo54VKXiV5UgayKfVrbr2cPDSZ5IEPzpOucxaA5Kc
7ls63Dt8DTzwWgA6ssCDgeAA9Ti0Yl4umGpLChJKY3RX5buCNJsxXWvPu16seRxpbv5E7IXmT8GF
gpFBU1hTOndSVwdE+hrnE4a7i8PMK3D78Fyj2cy9WGheAnYLBpLw/LtUZpwUVmtaFaGN4q1ofUf+
ioIH2CYiVx1daVJ3vXTAsLNkj68MmQTWhnG919o0MNYGaK7tEPksEDmibWtuTRcn9VjmdJPWT4A7
G20eMqunwcRRJqgdOd+taD0v4KUHBLDcjJOFAjFaLZ15i888U1Jn6H0lbYRaSLtl9nubZIHWlrtB
Ug9DTr+YhYxMfuP29DVl00upZiuTZwvKYtHnGoWDJtUrZEMOqLUGrxzpjmm9r2phGr8U8Vqu6drP
44GIAXGER7jzUQW81HIowb/MW2RYKz3aOObgwjvGo7MZk5+d9uv2ki4oBENFIWTuHwDcpeBFbDCS
aqyP0xCYja/U+lkoT6Qwvt4WsnDy4EBwVeKOxCinCHJYNXlLKoPEYTpUnT8B7AyYJ/pan8rCsjmI
YNFrh1ZF4DEIqqi0q6YRyWl0290DleVBax4y/UnJe9AFv95WaI4eLu0Qr15UuEEGCNYBtBFc7pCa
g6UiiSQk6uzezxNgjE/bSGs24Lb2KPuozJXk/vUuQR6G6uddwgkTqXy6BCHzlDgp2FnHnZ5MocGk
OwdAGrfVEldwzk4jPYGp7RmcC/97qVaqD5OVkg5JzjTv76pGqlBCyouNXEqInYEb6mVYjb88Uhi9
Q+IFEwbo+8HfItlwnsVUxys0C5viICkvc0mp/bitl2h/EIFZ2E8EXlRRrwqLTZRahUpSEiYWxnPK
IT7FRr42pn29eAYeG8AagqGrKGDOe3jmm1JuZyDMbEkYoYXNRm9FZKnB2PPfJRALM5D73tZJNIlZ
J0yHAj4MzVIW1BLEgS9XNoDjFloNUrQZSM4w2/LjtgwxevqUAbpLBzmlmfdSsAers9OsdgYSgvPe
Gxlacspf5vAFWAbu0D3ntdvXP/9eIiZ7cZfM1KpQ8FKrCSi+ObMJDVmt/K67dPoC0mf+aMOx+1VT
Z/skMsftUPFmS6pmDZFLPNazvrhVgOiE9AUQQwR95QEgtbWc0VB3gF+RtfaOdcb31uZ+x4etNh1W
g56lFUaPIBCpcbqBpSlcaEPd6imofmhoT6AawsSv5kW83ehyZblUIplnUK0M8lqOwI3WNyvn/SqK
gMJ4h6M3GW4MuTyxe1bqpM4eDFqEU2cjWE2remsotPeA1G34VsPZVm5ZFRCVdTuFORlwMYfM2RfD
0GluYRZjAB71/li2Eb1L87o8UlD/fbltEguHF/P5oPNDiDv3hAm+to8NUDZpCg3B0UQCKun1T2pI
9Upe4gq36XMpZipUAJjMjDLmpeUBRqywlcoG3/ZLyT6yR/Q7llvzGUCM0T1RPTZ47F2Tdrd1W/AZ
c1s9mh4RzuCICYfY0UD6OCnYfqZ81P178qBKh/yUvdyWsmDWF1KEsFTvrDJHvYeGpLiLERwR5irW
M/CwKoO68hrMz7xQ53fjvxbyj07CETa01opZptGwzY3B42odA7vGkIOIagAHb9rYv63dgiNErwjg
P3B0AfoiBhd9TMiM/0PDsQRaI+77Q66vXL9L2wS1gPQ046bgt13ahkFJ1+AE0bDsGGh/5cy5x6Mo
ORQKtb6UKp1cVq9FmkubhiYVOEOE1ch+CzKRQUpbksMeu+jLGIAL2VWm30n1kb3fXr4FDwT+EuR9
8GLRkb8S5Ix2UslWjWd400sYKgVX3hE0lM09i4oqGLlk7JFuTR7GUnpF1+xaaWxR+owEO7+ZgTAi
GItEMJ0OWJw8rAayAZ3K6LLqh1WhP7sOeqk+TU3ysyArFrNkoQiukX90kCrDCMjldnKdV+hjNZF5
iIg71z7BaBLVJzu4vbJLhokbGrUYBPOA2Zx/fhYQFKnRWhzciyFtDw3AaLT4nq2V/JcsE6OTn4Vc
TByKOG9cMzo+yrOM1LV2aF4YFM+qXb5GrPo5qiKeahCeoxVsfpege/pSmbSPde7krAhH9iUFfWUR
yx4guLPmSZNduQDeXrnJO/QU/Kyj1pXYY+mAnsYJajN2OZhYk0hDk3VrYTA6fWz4dyXZgZ34wKa1
l/HSqp9/6LxiZ6veMXx+nzVFqAFEFwVrd9I2E8lX9vbahPCYAe7TTMyK/J84jC931chHgj4xtX8h
Rw1v7kmhO0CTr11L1+rMFDW4fdDjCrQT0Q20VYduRiYX4ZCXrgLMJkl5rbrMlafSmzFBDI5+ojZ5
UcjJliW88wm6Uye374xNIr3dNuiFcGFmldAxSgTCYgzsCi+sgmMYbDQj9OPUG5CURQ/U2bbTW5of
ECBskpbv8kkFZjbIEYc3ZqRPlVZ7o/nB083tL7lqYcCxvfgSwWtNZsUkVcKXmJavjwE6nh67oN+A
wWSffLEP/V47lr1LerehG1Y+TMTF/MXtb7gqsInfIFyrTEM/CLCpkWL2v/Mg8Ujgdt/bh7Wj99kk
c3n0LnUVfGRat5KUg9AjrIIuUDZ92O71QHl2NuUBd92BPKWH6a6/a3dW8AXosRtpC9TgLc7WNn78
2OWn2sVY1K7fln4RAG14Y6240+ubCt+H9w7Owvx+E3mwqqHOKgChFmFFSL0h2oTzb1u1p9Cu28pG
pgVNYkZBUbRrW7BwCiF5zpGoeDOAROfyrGsTzUw1y4qQTJLbsm3VeTV1m3Z/e6eXxAC9CU3189wX
Ep6XYnIJYYE8VEUoG5Ti5QPWCL28r2nipWvpGLGNHyklDA2gDPNv0sb5wjxzX4XKp7jjpAPp+CGJ
u/u60XxSvyckrEFge2dr7V3Nu+cWSBO3ldTxi8+s7P8Fg6kGeXJkYT+R7s4Es6RRHamuuqM02fKp
xJi8axdG9PIPpGCECIwxSMMia3ipXoZ7pGIqJh4N3Pp7qtbV3ujVNeg5cfDyUxlU2THGNvedIU9z
KSaq0ZvIiNYdR0/Z6L/sremVnrpnXzWvfSh097ZSIgrolTghoEi0vu1YqnZHnqINwkgHEtTZ0P3U
uZn4E8s6PGel6THJRwughEpxp5lRdl8rduclqZUG0xS3/gyG9mBEBp7y4NPa06HoN3Iy8U0jEXOr
q1H1tSIOfSjlqdvxOJVXjrHoz+bxIRTNgc6NdzeSTLawNyOeqHqT2v0xl1jyplWw7wLjcl8w9K1g
vAKTnX6pUVpjzAz8HMivtgdltJXftxdTuPA+vwKs8ahCopkV4MHzYTyzw06z+mbMKD/qRNunee7W
Sbxv2zU8iCtzh7IoByEKRMLewT+XYqRkjBOmdhzEpQb9DpBoEw+8kmfx9rY6gu/4lzozCulcQgGa
iuA7NKkgmOao+bFCUtenWv5R9A7xdDoabpSuYfsvLt6ZtFnrs8VTM9soYvA/H02nAOK1SaVgogUA
3xpJ3txWbFmUBfBLqIZsibCABanqIaoafqTASK/U6EDz3rfSaaVzfnmf/ogRLtkqwknRwCJ5TGzj
GUxz0UHtneTvUpD/2iS0WWB8CgjZSCJfLlsqd5ylSY9ly+ptAf41s6oP3P7Ll7EoRgyfOgezw30L
Ma363vYHDhbMPjtV6hD8g635o46YGrTIxAzJwNbYpeZaIxgVGqALt2v9FcK9P6uD2SRAYWq4+5HB
EJwsc4iakmjgRzmrkh+lFVEvTuqodzGX1Qc6skU+AK5HX6dkrUKyYHx4tBrgS8HDGG0EgsOlLOMV
upWHYyc1nk3Ba2/WgSKtiVnSUMVEJQoxSO0iMXRpF4mSYtWUcjhGdsD0o9qAXpXihVUnUK0D2miV
FyvX8IK/AIoQ/ISM6jvyUMKiqqzBEKQ6Dcd4xievavThWnL2niboRDOHdtzdNpU1ccJC2qgh9pnJ
hyPnfONYU+O2lOARDtot34jslTzKwmFW0Y4DBHbENzbi58v1bFu1LtDWNBwLmu90ud9irG4FRmZR
oTMRwlHGiDcH0Ic6HE36TW+430j3RP8VReXKnb9ogX/kiFMQRd1ZFVe14Ujot0gGAiWpPOKMf++Y
4F8RyMwdkHh0CwvmdJltNa0FA4xbT2vflOYlmo63TWBJk3MZwoqxLhl4UUrDESROmBomHgBtvT76
elvKbLcX4SWcBRrzAEeP4QewLAl2XUiM0KhOxmPUTvIpwZPGRwSY7Sqm5IFUp+qDGY18pZowL8+1
UFRjgLoEcC9DOL+V03YdMhrDMal1cwbMlnKc2aQax82U6vVvYHPo39BYB5LPRIqa/W2VlwIqjP4C
bBmcYDLi3dlWz27jSpomKZewsjxjD/a0kzSwFcpAT9n3mP/ianbsjJ3DVzzI0kpjStBAvDiXbMTs
lmnUxZTxbDzq3VGXaNAlvtT95OaBJ8+3FVw6axABfiQM7YNERVjelKA1IXGS4Wg5iBXtqN5EJTFd
ZJtlT4v0NUjLpd20ZqiweXAf0CqCCVk5GXmBBo7jGGvN0Wn4kLpGVpv9xknGiaIYZYO4a4xHQGRE
ZhlP/2BhcePMj03M5QJC+3I7dToRpejV6TixGv1EqW/nzm5o83cqDT/gR9dczNVGgqABmVHMHAOr
As9PYXl7Wa/yvuq7Y6JCLQP49ajM1P2rlPwu1iiZrrZyloXyEya2DQT/n0D6Z6aqaFNNG8nujmbK
NwVTgcCGBimwzqrqyipenwqImsE6UWLDpCeasi6XsSS8txqt7pFm7gKT38Nct3o0bLrojVrMjTvm
dkn63JnSisueHdmFN9DxhEfODlBmWFLUuy4FWzluO8JtRKwMJLPpq50c0gT1etzhP/rI2K4SHiws
KuaD0ZoF/A80sZvapUBaZc5UFql8rNE2BYIX8LE/qUO2KWm/UiNbloRMM9pSUBAWVbOTtK5JmclH
Nf3GVLTAbLNYddlqQLSwhOiQB8A+0P0BpSJmI2MlHYZkcuQj6OQfmNoGZp6FmDWrkHNusyxkQ/Za
5itRw5Jy50KFJ4ASJ0baoTh4jJvUa5K9HL/h/I/a6196M2A1oO9hfs+gKfFqdCJDFhVZXeiWvMng
3lOzr6ZaeaO2citcebHPmaYZQ2CeBsbNdGkUrI0brpBGObIk+aGOOqYM/FxXHvSkD1Fn7BIzuK3X
dUoJRU30KqF3GG/eGUP+UmLcK7GsDbp+xGncTCBewsjO1qaOV6jUzUCXMNjABe7YqZIJWGt+r4i/
3j5wraAhAqs695aIj6u+jqTSMCf72DYdmDUeipJsQfTuTnlQyicn/WDDj2x6KraVtstSEpjmTwn9
xyurMHuVy8MPFC7wY86IFCa+RTiLzlhoRUTN6EilOplL19IdxwQN1kJZa2i59ttoa0VDDmo+c8Qj
Ihmm9kgVaqrJKZd1Vwsd6bFqcC0xLyIvK2s7f7WgFWpmiC9QAcXcivgI57GU5NbYpSetocYhjqvv
nKfKAxkLdWMUUv7NoSpAHWSw7TRUnvaVYj42hDcHUrRIQknqSsB1tcpg/Z2BwzHvicEFdFJcmprB
tNRiCr6ntx+b/pkXPCCWtlnR+uoIQQqIEOaE81zzFbUmaLhXkk+tYz//sB57/3XYZR+px3+UoK9k
nu3SwPKdzB2+rCKqXd9fn9Lh1tE4gVyp2HfLVCVC3N+np8Embjc9W/kp6Z5aO0WbxEfJ6kBFlWZc
I++4ejrNUtErPQ/6IREt2q+sgv8SHW7piVRxYIyAzDIKf2Vd5wvwwpoEGfM3nAUB0Krox2Teve8I
rVQv850gLd3+g7nsxVpJ7Cyv45lGgq1IKS3UXm7TUxdwHmSSZ/qdH3tK51uZv1aLXVs+wevqhoR5
xQ7CpCFzI+0tTZyV6EIcvp4bU7FDwDb7TKHjRF6unhY5eRdz2EXjsj25i5+coD+gUtcHsl/f8530
jGHetWrnla+ZhWoI2hDxg6n0k4z5bMvSsrVMokKvDDexBygXP7Eo7uPWPjYp+Zmr8cq2XXlzQaCw
a5QmaN6KYSNxEbu5Ex8y9bU2v5usXxG05EoQp82AIDjogNe+XM4mrSlRjSE9pYqe+b0JCgCKiNHj
tryGnbQmSrB7K6EqEEcgaqSnUQJSvRO5eG2sGcji8cLTAVWP+QoSgzQzj8kwqRGOl/wel8rWTNqn
Jtfu0+FAKdtrv7ha7SUqPRBrDV5T7G76l3GeyRZiKBppNcYSnPSkW95EvdT22QbwMXX0Wkn3lepa
ZB/3YN108ay57VUWDAZwtUDaxFt0nmUT9jGujdRUehwL2Sr3pBqPjj44LkWfsda12coaL+wkemZm
rE081FD8EYTRspUIT7GTNRh1PbwWjxK627a9ra1otXDuUCwB9j/Sn2gEFln+Cm5TfAj2Unk0ulOl
B6nmpnWQ/yW4wbxvkIOmX6QEzbkoc3kKqAHw1QJ4ZSdE5DvJeSH0IbOVlSzTVVQ/C8HgK9wI0L7R
v3oppIu7Oulqmp0AjTtlYdrWvqQcM2ULOjp3YK2vSStB8Cdyh3DVXIgU3AjREhXvdKBjlx/ojE1K
93vh2z/e1TfF8kwXpOLmrlmb/7iuCn7qicQBOoFRyxInFZRiQoiY5Nlp0rz8o3zIf+oB305702Nk
n/feWi5yeV3/yBOsscmMCo2NkNd3B+cbo0+JDPgST6/QNblda85YEyZsYlGPUptpDDCDiQOyQbz+
YtuzBt+STrmz54ONp8Uan8n100JYUWEbe6POOppBwzjibqc/V7I7EJ9p3KPaEJDoPeabGrkag6/c
Dqt7KVzo1KSaPIywWeV32WX7XrF30ksVj6esDXvQHvXgubP7xHOyh65ZGwGe1/Laev9s7Owdzm5d
HfN+cg4g7tOoS0VAWT8hTqqK4LbnXIqQ8GCD8zRmkmhUOy7F1Dkbyz4rslMRwke4qrUFJ3iquk0S
1JLLpzu+4j4XbehMoJAhydGoD9hqbKfpTbssccFY6aLXe/z2dluzzwj9agHPBAnXURWBXE1VICj9
On6wk3Vnv+e/gNnCA/qo5O5v6mqHH6A+d6fBK46Kp7zc/oBl8zn7APFoyvqQjS3Mpxzd+AguTO2e
b8CC7lfP7dba+yvi5nNwS1/xcKJxauoHiBt8ULH+VN+/6I8s0BJv2IbOFz97N1Ykru2kcDBZ0ho5
gEGzUx3d9zp6Vk8cqQYFST2eHMvnLFvryFq65kESNyMjoniFScFLW5WUvkRrNnaUs4eBb5Tig/6s
y83tdVxexj9ChENfaXE2xmWTnaJKBZvtZL4maq146TisMdQsBUw4e6hSgUIJXbhilrIgWdGAPyk7
tWjIUKzDuIn2Wtg1L4Z5iLPfVb0bn0GMBRRo2but5H85HH9EC1pajYqJa7AMnuzhMaLvjXmntV4D
htQqdkf5rlH9uvptPne/ss7Tm6+xnrjRbwpE6qZ6Mpxvur3JMKpx+6OWt/fPNwkeL895BWBPLEec
SZFvVKTb5OgK8AGkd5ImHtyWtroEQtiDHHGellaJy6xJNvXnzC7tXeq8xkb/pW1TXGwHk3qMHYaP
JFP23N4NyiYjYEREu1/qqRMu2idN23c0+Ucn689KzCfvzPcDLQyQCfPuyPmdejC9Id/3rvMSf5HX
xr1np3DtNP4jSQRCMlD3M8xyXgSjVtxxrFO/0dHMcXut/4sr/CNGcPql7iQ241DIcV5UKyBhX7tE
c3Pf/pYdkvcVaQu5G7QpIyGIpx2Gy0WIDinppDZu0fZg5oHsPABGdVv2zzO3zKhuKueF7rP6hTfe
HXuzm7ux21Bpjzkf5cft71i2sD/fId6tpkOGTtbhSgpzV06egX7WrT7dU3PEaX/MzQcz81vWuKrh
D4DOH8pmLocAeTMkzZMU7Trpl5m7+nHls1aWR3xXZP3ENGpiefo++SHZm6LZjQnokR/xWGto+aR3
lQeY/UPNdsT5rWY/8t5NlSMS/qOWBUWno9F6x8ZNUfnUSNFgdx/npT/V1p3GXWqPYLhbK6ssu8qz
pRQuc47xPVKgrnHSX8qf9ESeqvt8OwT8Wf+WPJGTtFYHXLwFzuQJdzedqTzQyIPOmSieNmMDHj29
AhcWuu1XeQqX7lF4/7nPBPcAQMkvTzvNazSAWDgchQbgzhIoZHm8l/uj5vjgLW+TCYnzZ23amK03
2b0b5c8jGB1GV8+9BsG+1bp5vGK6i2Hh+TcJvhiNhobE2grrDcbLZvqhS/isLPVLadpo7W9CbZf1
P1HD2Nw2zsWNPhcseGWuqZNetTgzSXxXFicNgKla+mhVgOh+LNMNqpMRJuR8ZoVg4L0te+m9fS5a
8LqMV5qVTRDNZAmskJh2jMOcKW7y3VbXxkOW/O6ZrM/1P/PwJqudrMV/p7pUXF1O3WHtyCzdpucS
BJer65nSoNiUnXJ13NFR3edVs5tK1ZOtZAXsb/GJpgL3YCZvwZjN58/PtIlTc2SqDG2aIsCtGEi/
LI9tmTfc9/fjSpSwbJpnwgRXME1WW1c9hzAZvJYe73zwJd+xIAJUIul20vR9NNcISxdzCecaCv5A
MlG8btDGdFL73B2ZZ7S7WvXqZ+cRCPJlnLrIZKDTtiqfLOkrUAxvW+aSNzqXPlvT2foWQ0MttYH3
iyq73MbICfnOoOPe4gjvb4tavKrPZc3fciYrYUVdlABBOMXlnTl5uXyvyDWAPu/tzpWGsOepF9eP
5cZeC0UW3eDZvgpuUBmsYSIjBCfWbtA+KqQwHG9wgcSwTa036/m2nkuX4LmagoMjkmPUDC/fU1o8
1HIRZB33MFgU9cgUxROiYf+2vGXtZvgmVOrnIvDlsvZAj5DidoST3xszkeem1z3Gt3nr2yetXs3F
LuSBAVD2R5xgr7FG0EBtQz0Hc58siO+Vo+WBFwjxBIiEkYVee5stOjRkEFEiBPDgFVF6XRddXkc2
BCaS42o8ndzJQBLh9iouFUCUGZrq32KE60FNC7SLpriXM/qYaBhX3FjVI6ZMcUBdfabDfAechSYF
ZuGWY+JqqmeZa2mhRc969g3CPTEwh05Ghm/gIPPdaneK4srvZeGx5lv9pn1hvkkeqPJss0MjFSi9
r+UYxTm5z4Ttn0UwZCFnEyd9KtFOweUso8h6iF/6wjXsl46gW2hbgSuA7FpyJDy0n8pvhG0d6ZBS
zOeMmder2Ta3AFWlfkmrH9w+Zvm4/Z/2CG2tl6ZeYCQHyRd8Xi5vabbpu4ek3Xbt60Q2BeDP7c0U
PUkkbOV+L4NBIpt61wa39u2vWDzf/9mkKwy4KRr0nqsm0mdbJ/FzECk8ndZQ8xfvPbAngBAYFjlT
IF9qSlW1q+RYTU/OHclQ8VDHQE/fciss2p8ZgI87pvi1HRj9j9vKLTrpc8HCMZg4ARojH9NTRL52
yUf+/CCZ7kFu3Xh8kzK3e326LXDJ5IE7AfAMlCNmfKNLRVk7JqA6buA3jGw7to9y/tLEhocR7JXb
fcmNnAsSFEvp1KKzt0KtceAuS7ln2F9vq7JkGOcShNMb9ZVhtQ1UIQbzVIw4TTwk9JFnr1WxMfq1
GZBFcQDUA5ISMlYAAb9cuVxJdcmYd6pVKq9ihR8R6ubNCOQOI/OAVKj4WlZvbusoDlF+eoh5QBWC
ATeBatWl1EyRLAZyO0j129/SCbCORuR/yVO331U+edMCT+293bTSIbYYmp2JFYcPyMAmMMNAbIfc
vFs/xj+1o7yZfsrfpH8S3p6LEpyMkuYFNzmKYxmNPLO/0yy/jZ9MZyVM+C8qgcAPbZIq2N+EcAid
L3o/anO6mnQyXiDS4KdqWr5gLDNUzaJ+qkf0sudV5YTAj2i/6MTI9rd3czYRMUcDPrP/fMJ8OM8i
MqexNSnvsuxkKb5et27S7ftidEFsL61NmS0dP3Qwfra9YFxezEh2cgt4kgrpoNiu7EPOasNF6kvy
byv0OecnamThtQDTBN4QBjovNbKavsRFjreJNZ76+MCrrzh32vRRvRdo2QSeUkfc9G0yNtlrJPvc
2UUsAEDL6+3P+D/SvqtHchzp9hcJkDevMmmV5bL8i1BVXS1R3rtf/x3W7G5nMnWTmL5YzG4vGpMh
kkEyGHHinKXBnn4Fs0mKSUJnR4P3XhiK+lovSqBSRbD/X7eyeFYDhwqoFuXzQvvq+WDnTu+DJkbw
nkYeaHKhyiB7IPcSirsAWQXNdCrzIPp9+2vkZvd+9vnFRJ/YZlynncfBqC2Egfp4C4r8XdAKu67I
ttn4JIu7XqRVydgZmze5/CJ96kzSKun9SUCdeds3n5Pm9vFGk7ZNsYL/u2HwIZTxNpHijUoysOAL
2xh9iKRf/9Wc4TEA9C4w3+yc6Xqa1+2EaHnIQOzxWYiHedY2gq2Ce25+jpItQT60LlcG53Kga3E5
X+gcUS0AXIGsO1+rdrageYwY6dhEKiA2qYUucyWq1pMADdfrY1z0PvCh/dcU8yDQ02FO+2FGuQYd
BF7UlvOmlKTH60aoC18bD/MM6M0AmM1WxLO1lDZo9q0nRw8TOwqDYxB+BIPpGSEPBrUYFYHv938j
oyM/Oa969NPJYobFM6VwG4KuW8tjx1DwXO2IGyqFGwEdqc/+2NhiPLnXR7y0guAYoTgl4KHB9nFu
PNUBnx9Ak3VUwR/kyYWWr4QkEtwk1vO/OJcpByPaEwGIvhCSE9DPVVitRVNVmd2i/k56FyQyntjr
XphzIrDFcaGbGVBEiPFecGQiw1rpUxwlRyWIIIsTAWJLhoa4XT7zHo88U8y5qOYTAC1ZlhyrNtXX
CZ7DXpKEZCVmJi+Zs3hAUV7A/wxLZ54yYpcIgRzr6VEs61TxWrNuUzu0GqNb1aSfq0MwS0M27QQN
uSxHHBToQg1kCEDvMUual6BUSLxSl4myUeIgkbbZbITdvrXkUXZlEuPPoZJDxbobDCG7N8KC1L8l
MaqQR9TlcT2hF7qwtbzWp705yOCiDfWxqTa1WEIYou/FprXnKSpMB9sITJm8y2HhFEAXnkmhS8gK
gOH33F2tKUtJJSsJIqbK+5ztyv1uHGJ/hQ4YFRxe1nHp4kVUiCcZwOeAa7Ms9NWcgKTdbNNjbf6S
9Hpn4E4K1CACokI8CsV3U4JFRUDqOZ39bsoPA/HU5DEfgtWgfI/CMdB+gRr/1/UtuxAiK0jFoAMS
SFdQETGHbm4NaTuWYXZUo9qWBdHOxXylpyAkKldQp7bL4e26waUTChZ/+iVo3ZVVTkXgWDaTQLJj
u2olO4dCoWN/Kx/zU3eEqPBfGAMhJZXkAuUcAF3nSxx3mVGAXwUcGdv+mK27yu6f052T3ca7itOY
uLBzgeH4Y4o5eYsItuSejivF9RyZxndURh+alPGOvkVHOrVEv+TkjNeGIIBKECxNuyHZdOA4Fu1g
egKDPBh5NoVwyD1oMauaF2Q2eTbFF23YxL0bl0+c2V1yHpyG6NAF6SI4zhjnyUwIXZVZlR3H+jDK
XjI6qTh6FthgnuTX+qGqvPw+zKl4ciZOdkoectmOxrVWPFz/kIUgncJn/vcdzL1TG9UcV0KRHbOs
ta3JlSrI2lFoScjjalk6Mk4tMf6kl7k+DBYs5StyX/CK8D9dWEzIcDYQxoeMkExTHmBCyeQYhYtm
9Th5jMH5ss+/q88isvvvGZAER3yZNvmTeTNg4Xkx81LllHYcUJoIShXPtoq1qQq+C72FewV39VY3
b8rOGV2xsaFnXr/VvSMNX+0z9NRyMEUoUBK6q3pbWhs1Hps5F7O+uK0A6IOWG44poIbOnT3L5z6V
K3xNtxuhfDwHb72wz0wUoqZy0wp7YAIi7U3Vb8euXWV9A1ZFstMiHk0TXdiLlUFHFG1MBNcDW7dt
52QUJKXPjs+S+gGpEts0oXLRe6kG3kZX7jeBdFSFN7QiDwrvolpcEXCqIKqC0gFtxjyfg7EKqto0
R/j3A1o+va26nT+rNVlnW+O+957A0eSIn5Yrgpqo2Xecc23J5f8Yv0h4ilFf56U6Z0fQdgKp0Owz
kQutp4vIzi59i4ImExhmqPWcD1BLpwa8tCJcbt7ppZOqqwbFDogQOtpz/WRB7dXwap70zE9G5JpV
Jj2koUkRbKB0ZG7vDl7uElBbrdpb1Qkme7Q7N7kTdor3tm1vNX98XOcP/c14E22034WLCvAD+bx+
jP3kM659EPM0j6Be05gFPkiz5V3zUa4+I6dx4l+HCh0Hvdt52tHaQMXou9rcF3sL31jvhYevxjW8
cG09mS6wAtt2Ex5S+w3x3FrCvzfbxrp7jG2elDzL0EXTXIjy/6wZ45RtUbWh3ONjwUyHPrPsnuhO
emwdwZVfPOlB87pNcCO+dNvW2Vyfp8trB0hmBP8UmY2iJ5vjlpvKiFV1qo+pAOZ9MMBZ0Qol4w7H
E7JsAZK+1+3RkZwvC1qeMFIgiilYzGL8pFSSvK/qsj2aTxhov/0CRLN+zlxe/nUh30V5/qjgBBgY
obDM3KfaoJoZOuRgiGwjAAy6B0v2h0G1jbF0hWRbdWgT5mDD6dZiBwdyD8S/iEzR+8zcaI0Fwqai
KNqjGmt7KUbHrhX9qntl1cvl7+vzeHmSQGhJhDIMVNkhLMMyUAVjphIT0Kpj2Ig+WMTxkuJpvV1G
AucmGKc04yEv9alqjwYYjNKmRI1vU1UuMSVgZDh3Amc4bD9QPiV6pxHYGlv1IUyTlRLwUNA8E4xD
iKUeF1JHhzNB5SvU7Dh8ub4ml3sJi4+nOthP8N+gSjo/eaMmKKpeS7Em5QRpATRnNZHpziAu0tLC
i6vhtyXWnH5fnk3mSgfeRgXPT9YesyB2FL3aTmAYyrM7nCd21wNro3IOjKVpBFkCiAyo8iyY5M4H
GSuxkas5plGbJ92bjFiza118vT6TC7lGOpV/rDDHxBDWalpJcO/Kbp5mO3IT/yXo7HnnaMQdOen+
5Tn8Y4z+/ckbgLR5MWtW3h4nZwJpzYf13k625jxfH9Nl8HU+JGY7ZVYNzrAAVsZV9Bg9827gpd36
Z8bAoXE+CGnAKoQtzh6tUT1hPmpWjwDviE6NTnWuj2TpmDs1xfj5kJQAnM30DG++SjmjtJFPwr/l
K8SdSOfLAO4ROgU45pjDVFKrqCEEVuZRcLNyTSRlVSvxZ9uZ9t+M548l6vIn629ZUTwWctsei9zK
7UCGniho54A7ehaqghMBLnoBmLMR/AL6je7fc1ta245JrE3wtSp08whoPOlzRlB2fUTL+weRNciK
gchGVffczAAMfSnNMBPVh7ABKFuuPcHKt6UJ6tvIk43wBiSzThEqr2BA9cZwfLv+BYvjpOE1mq1B
YcNKpZEwA0lHLrbHNHkrLAwz9cOIBy/mGWE2rt5B8DiLJIzSElbREO1TYbjLBMI5YxeekhBRQTwN
HgL4IWo957MZhJbQGWoAB8m+A2SWQCjjALEloqmzhvJhktnp/C0PIFEFDRUY0eI+87oC9YgivtUS
kCniCVqRx3KONtdneSFwPP8yZgaAVqlIVxu4cvCIdIXaDR5qAN1/B7OX3RibQQIq2DWejButX+m/
zKMZNLamHnnvmsvDB5+BmjreuDIIqtmGhq5VczMYezT3JZYTyXejLEEwfjdltqZzi270SjuPsmim
Gq9pgKJpNZEZsyAI2tSoZUfRyDOxp2xbJx+F5WnvYfWBN64NpKeQfYNNiLN3L68+oJ7AqQPKF8Rd
ls6c4GY5giTEQAtjZLxr+r5OPq+v5kLMCgOUn0BFOQ9tynTkJwdR3alzkapxf2yboddtq0xE6dAn
qPT7WWdaZI0/W5+SYHaKq2bmDI3opDI2sgCclnv9Wy63FhroUeujbwJ0h7IVcDGZw8QMovGIJLVE
XLBwiJt40sXShcAWj2/i8kKBMRkEbvRRQFlnzsfdCZkUylU+HoU03arZ1DilhDNjjEe8HXNe6Lw4
NAUyHeAwUVDLZHfzOBed2ZTjETAXcQeKZv1mhGzIFkSsMSeyWDQF9JqJUwPqIyyAPyC6mORqj4FN
oK5Cb2q6kbVC2UNuduQs2OIcUj0GPHbo44N+yqnvmKSvokAej3FBGjuUN1FSamiEGL1Om2bvuncs
wEgprxSylICC0G4IZg5ReR8QTZfTURwF684K9aa3Cy0EsxUIhazZCY2pTO6wj1MnCcN6ZWStUe9I
ZaSfZdfjzWcUQTpCCVTqH9shS7Pn6x94uVXxfcjv4K0JPQwkQpjZ6LpiztESeAwAHt5nhprTzi6Z
Mw2Xc/4jviLCeU1Kh8Nc5sYcGkKlCNOxQkPXHl34004XhGjbFg15FNWh4iD2FkaF1QUnDjA4aKNm
XknXZ+jSNfHtJ7/FzBASRHKgh+p01O+Vz2Srv1z/+YXSxPnvM2cZKF1CaD7h92WQfb8n++i4tRob
TWDlUwYhdV4z+88dfH4rnNtj1kLLYqVLFNizImgI7NNmLb3E+vtYr0dgRU31YQTvYGuL2zKOHBTp
7GG8r6Nflcrr4V9A/p9/CXOazaWuheWooLs29JRur3/o5UFGOq76iFdQjRdzzU7XVnf7wZlxGuFf
mwHmBABVtjCjdjMdO+u1rNw62TTzKgtWqFW/hF/p+rq5Jd9H5yLFr0o0AcFchkoPvYisyecjSWRU
3wsyAVsd3FqkCuxeLmrnurlFfwL5MDD5aC8BywWzvgQ62hOux/nYKbKrk++E2NVjsH2bpU3Xm07q
EXN13eTSbtMpSwmiPlz4FhNnTBYEwpVBnPEs0JtVLMblajJaXqKK/gq7aqdWmHmsUisCLWw/H826
cGopWBflujug598O9qYVc0JZei5fWAOBMwTmwC+FJTo/F9M2zWNoE81HywyzGxHvBDttjWorCY2y
btTi2Mdxsf2LeTyxyaxcL9XDgEMaNsU+BkioHNdZVZibv7GCEjwSYkCyXvSoIdZujZag+iur7QEC
wK8DsEocI0tOT8kFLaolBjF3ZihjAk3oTkSJWW7H8BBKxkoOlIfUMHN3IprKmbilIxonNPBWeMGB
O5i5ZJG+FIqgzMTjjCvOHsyu/cI05zda3lWcm2wh9AShGTKJlM4QDIom4xhhr85qE5jzEbBHZTuO
Obj7k6ZwVMucnDwRw+e+Rd3RGCAQUdVQTjUGS+dES4uzi9q5gugF/8NGS7QxRTIG5C5m5E13cQL1
aaJ0Eyj9NbwqZvPXX3gMZN3xPoWWo2ExizkncjYaAWjVjH5sVnMmibZZl4Lz762gj8AASoHymrLq
h1omyJU2RFAJMIb7PEkqu7O6h/8/G+wZYnWCQVL4fpIJkk36NnR6i1fLXCiVA8OGKEfDiYgMN8uv
ayRGbirZCCvI4O/QbdvsDXOytsE4tQ+diMRcYjYQsQkNUNaoNfCl4aTbUhBOXgWgt6cRwVoNzVDb
UjXNbifo5DEs1dSJ0olwOrmWtg44YFDTQDsiBEKZuxCl9Cq3MlkE/jMI3ATX07FvQfjUxWlyvD75
y6agSQZAE4hOWd5cIZbzsEks8dgI3eTIadQ/FY2p2toEJMh1U0s3EqqWICdEOzCqRUzMNmoaIWmj
wJfELryZ43j2VLkV/8abTqwwR0FbZ4pBcGIfZbNTV1FXFls97VRO/LA4bdBtBecvntTIFJ3fRKac
jn2ih9IRzBZg4IQohFfOcnyDlJTO2YILzTbw3D+2NCY3WqoA4cSCKR4zZBRQATLrvPelcSqGTajM
Yuf3E1GgBNzMfe0qVpVNG4VYYmNDN7pByT7VOqTIUlW3RaI1od3WGlqfCzVGo8L1FV6eFQPUq6KB
rB37Nu3EohNaKRDRIJeUO6k1tNdJHJr7oCssTsmFTjAbCkDtA0A+vF+AkGa2CCBxRtlaiQR0o/w0
ztpnXckPkXYMJTSAIHqm2JKWE1ItDQ9kU/SOgT4TFGLOF72O1LkaG9gc6jKyBQ0aNKUQRSuAJ0KO
KSauQvUNxzrOK8hjIDWFt+q5KQtCX6ZVQtpqrDt31NCQ3PW+EuzjrrX1vHrTEs58snH/j0X4MdAe
lO1KYtNDs0kD1CnK/RQ6LWK1EoZvA6o38Xsg4sEvIehPW68JfU3aDJzMFBsds7ZZOd9Em4JWFWG7
nr+saN1IUDcP39KqhaqAjWbObvwq+lXYcW5srl3mRAqg15LEBeyC83qFkMDNmrsi2ko7CyJDheLM
nWG303th8PQUGE/6Z8CgJwUpAppDoCF+vryxjPd9P9XQURLq2ImSHLR3cHZHagqFc1IteRJeOBQx
g7sERL7npiJ1GtBPoeY+0UjrWVEkrLs572wjGOYVgLOxF+sGHHnOq+3104AFq/yM8sS0xRxcQ1bN
KXZw7oc6Ms6J+mTp7y0IYyx0o6ntVmp1EEl5c7Vuj4BqQXx0GHdEfhnr9BDoNRqc7qDivpHv9Krj
vVvYEsPFtzFLb6gE10RrYOmtnWy4jbQJo9gO8XCRV+F0Z3mUPwfaZhbnNP/p3Tg5uP5j2EJKDocW
LkHG8KC3lVXlmJTsAdQt29uwtoNnvXC+EVg4kN21W7wGQellv7wBfQrsqYxiXumQVbiif05ciO15
gXd9qZjT9J+PgrAwpNZB/CRqyrmTtHWrW6DTg7pWvu5I4RTT7ZyBvDpfRzaore16bjjzcLkD8ICj
pxwyptCDvgAyyfMog42u8GN0cdpGHe4DCxUJIar+3aMHQzs1BIrJ86HFtdLIatIWftWb+yAxXkJw
o9Wq6dQiZxKZ+OY/ln7UvKDLo18knYNsgMTuVPhWF30Cx9Y5fZrxikYLjkvH88cK4z9Np3dRq/eF
nyFQFaTWkctvq6ocUMk6U4FiswZ5lG5P0H2rNia6JzT13zH//jNOMCGiAAi8AKiIz2dUU4dZGOmM
GtYTVLxr6SDKT9f98fLQwiB/MqCU3hEUw+cmSGU2eSAOhT/cG+2ucpALniMneE14pUYmo/DPWE4M
0TU9yTubyNvHxgRDrWWrnSuU615fQX2IlwBatPOz36n8OUZ0bmdCbq+KER/5RgvEwfyCtlyr6RxS
70yDhx1lHqL/jOnEFt16J2OKghZZihC22uK2VLxJipyw8rhKuZdnBtboxAz9jBMzcVcLKlqnCh9K
Z6Fuj/0qMu3QG9yw9UaZEw/x5o/+/YkxMzTrLJukwtfJbzOKoVr9kEIcGu22vMwgb1jM1Tx1SZaX
qVz4IuDUnZEfYmOsbRm6DLKyEft8FUzS7aTwyHZ5A6SfdTLAZkCrFbpmCoRA6iEN1I0BnDbQ2kjD
24bCeV8ujxGHLsp0NNvLLF0jjaHSEQ3Gxt8B+aXJra0BIF7vpAx8W3ejNHAeBsuj+2OQWb58Bk5i
qjCpkvYZB3ZjVk6zDdRb/eH6ubF8OgL//d+RMasHOiW5iEYF1wrxu2dNMB+n1hvi96nu1/OwsSDq
aCXdFiKufZVwfJQtK/1n4/0xzqyhnlqpBGmB0hejIbdJ2SR4JCSQea/R7oGOlunVkCYwXBlhZnhx
Ygl2r1TkJdBBQAVO53xntsLggeg9dTnTQi+586ADexWYLpFyUVCW2XPvykKrFwKg1f3shuwrRzBs
4Sm5646Av/zb7uN/ZgGJCyRZEFjqP7N04smakjUWmXA9ROaaqK9KYSvB6OjHZnBa8U02EeOU678Z
HyYerBPo7cCb6Xx8VopbpNFwFrWrSUS3g/XaV0gArHXlQRiewvl7rDg31NJlL9NmGdTSUURkkxml
JDVBn+GQncv8LrKsQytNnHhiaZcCpIZ2JipIftkeI6ZjN+QmfNnYtDgGhmwfgR5lEO+yILWj9r1S
OQjQxe1zapLZp8pcqXKcBZjH7hVNyI5UA7ZmSOVeRkqTav3IpHFVq7Bz8mA2D9EU1BxXXbr5T7+A
2cBWWJEWvfqFj+QNrv4k0SI70VF6M7I9hKndWeD4Dr0N2a0hU/5opNpAvcoGoqrYAg0J0TBfTVGK
CZwo2wQmTwmH7i/WCBjFgBkGbzuaBph4Zpzz3Bz7uPBH7Zcy7oMiBLWbHWqcsSw8aJEnogNBhzwq
CWzcJPZhBPIe7D0rTF1TfrWcVCocSbMlx5LX8mdfHNuIcA53lubgZ8fDHpyUqnmizHW++8RJpZqn
auGHz4Kwi33QOcePor7K0AOirCdptKtfAVlV1bqanFF1Gy5dGfVLdn5VDVhiZBZpbpcJScVZLQNF
MBAv7m4r27LpP8rKsl8LeyUD47QrP8hr9XL91FlyVdUAEA59CsgGsfIuSjcqg2TguE/xamzTWwJK
vrQsnIysZeVQhrwuzSV7lCwXzTgqKk6sE2VDo/VCqJS+ObZPRf2kFuSQp685clGGAHmqpr2/PsCl
rQGMH6I8lDNQmWJmVSq1srCKqPLl2uxvBnnqtulg7NJ6kjbXLf0IpbALiIIUfYIiqwcM8rkLSdAX
02uDVD5dt3DTbsNNuKm3A0Sww8YO1sD+bc1duG+3yQZNGZs6OoSpL7rgHvQjHv0CW076cejTr2G2
q1TPSW6mceUrxVshxE5gvsbBIQ6MdaMLq7LSdpAQQgTBuVMWN9KpXeaV0KjmHIDapfLHcVypmdtn
pgMap2B8whpLiWNWgmuFr2G6kh569JAXtzXEAjvedlrYTWjiA0TjR8NPYqVdej0O8nLAZyTW4MbG
Ia5H4AI7W9FCRy04sehPCYlZegkIFECZkKFScHmfL70VGq0q6GXl7w26c59B6u3ijbQqNhr+//un
ZFMEdehFq3/+kzjfwAY76O3zAjt0NEd0JWf0JiRHRFu5u+6YSzeigjQ/ZAwBJYP2HRNZJFMPQNeI
uVC72caTDWJG5G3WxrvGmLdiLKCt5gBE23ZIJm/S0k1bGZwJWlgNBYJGlMUeydmLumKiQtXXHLLG
7wYISSF4tOtpG0m3cc5jtFo4YLDPcb6gowZAJ7Zpn6iROA9onPMH86YFw4qSHhqxdfJ5V48gwNxe
n9qFOxHWdAnHNjhdUCM+X/fYGOQS4oiN36S2vJ7dObMznmbK5U6GD0OzwUTga8DFDCbw1ZoiAgVb
CVBN+C6nvZtsTPSQp52byoZNKrcvy5uARzl+EbhRo8AtAyQNkXXU289HRoQkt7R2iHzU2hNv7uXc
F9C87hl9nRzyTC6cBr3mTqc0UGiaCSebfuEviO/RxQO9pJ9qOFuyjdJAn4txjvwphWLbgGq1k6hZ
4FlQbtuFA57qydRlnLDtIhxGJEwzNhRZgIrFTz/bSdAfj6VqphB89QtZdKpAehubvubEGRfuSW2g
JYQiH+Gk7H0bqE03ygZsRJGXax66vQxrFazU9D0sOffRwhyemaJ/fzIcJTHN2Sz1yIerHIlS2fp0
p/UPQqXeSfnD9X3As0WHfWKrkLusUzQ18vPeDsuj/Br+Cno8BTmzt7QVqIAQ0IS0nRfaj+d2+k6c
IBkuwS/il7rTkUK5Map1ug8TN91n7bwZy+/rI7usKdEVOzHJ3GdoChSUTKNeUY4PAAXuU1xXZNRc
fWodM0T+i7QQgxzvxTG0oeIwq99Zkqyvf8Xi/J58BHO/9E1bG5qAcReGWzSrZJMdDAHtnNet0F85
u8XoUFHMocq3aKEzmaH2TTyXkwyPaSL0t2ezQ4z7OZl5iyhzzDCDmZI2z1E2hGM2a8DU1mQubEsR
1hK5J+4BPVt58VDPNpc+4eKwZobHnKOFnA2CFcBuJH9H5uzNo+oMBA0ELef0urxwfyxBmp2C8wAT
YEZozegDymdC/MRUQ4+UKjDy0kgc6GsepVgiTpbkb8DufhUtyBVA/VI6qFo+Kuim4Nz9S2NGgtMA
gBy3E0r95xsmgfR3PlUYcyKXO414ptmD0WC2BY6dpbMTSm9oGFIAsoG637mdzqqI3hRm5GtJ2ay7
Qn4xBrVyr/vn0uF5aoQ50eKskGJl0jCYOvnWB6f4KtXECSUwCBBQZZZd7Fw3uDh7IC+jmASosLIR
fdckChlljMoS75LpzTJKcIA6rXy8bubyyQt/kWVEZyDkQZQkMpetqYW6GYNowi96CKKtUVR04hic
WmiQBRoMVPOOcAcyDs5GXJpOpH8AqwR0GpEZ46WhSvJcq0d4qbiJxhVKZsZnHThiYQ8FT6BiyT9O
bTH+MXRRkJAMtqSidIYM/5Scw4tngXGOMBjlaZxgAXSh4Nuu7bTjIDeXLaAxREWvBDgEmKqViWBP
TpuZ+OjKdnkSU0tnL9ou/vfj9NA8uUHTfoqB5IILiFXtjPq7BkrJvHnnOBrd7uwJf2qFuT9NSYty
vadDqO35hXj95stcpZ5uc2IP3mjoVJ6MRpRrTRAFLEYUPkEDYF2JlW0qknd9OLwFYRw4Daw0n9SJ
+HOi2aS755aHeAYYrw1UvTDjAtOFjkQnj+4bKeXsQZ4FxmuVugUeeMIQOgP7HBKgLeGAYpbOMGAe
EXIauNMRVp8vhSBJEeDhWIoKWmUVaGXz2PSs5r0qOauxeJzQ7JlICdNQhj831Gt9AwXwHFvcVLda
TJ4t5bZRHnA34XVPm6gmjpMtXrPyiUX6RSdeNstqpZUhLEZ3ArIqamqXx3Q/uZphSw5om/uCcx8s
uvWJQWYuBxHN1jpSVr5kPIVJ5lUQygTs4bpXX0JOcBsghwCgJ0gFKKDxfFhJnTd11YjEl+91oDf3
YmqrT6Gnrzsv2Wfv2r26Su3hMf4wdnFob6t4pXN8hoXr4WFCiwIA2+A9hMzBD230ycw2lZCNcqMT
P51Ww/38lbl6tbeC3Vzea6nqT8pzgyzWrfAVRiVKe+71GaCewp5Sp9aZCWiiNBwmQFt8sflQ0FlA
WtERq4M5fGfT31xMyDbjrYkOWQuwkfPJtqIi0vJApVtct2yq5OOCvYfXy7e0zRF9IccqQkYegPJz
K1pAqzBQG/Z1lWwsK95NaHO/PmlL+xy4bbQvAklIs/TnJvK26dDKbeJoB/enWqzCV316HkdOOpV6
OLs0GmjOAPsChwiwvedWBlMhchsGsAJahdxGeLlq1c4BICAFscc89Y4S8bhZFl99p0aZoSUKtrmq
w2g2vaNuMwSiXa+1F1361sNpBSzJNuifr8/m0jghXQySZUtCHYJNG7fg/9OD2CI+oi4BydzQm33z
rspWfzU40KoiPY3Aj+apz2c00QKzKJoo9o1xxFNoneaOMRFbRz5eiO5RB7ZjAqU5Xn6UxZL/bHEd
sR8yZT8KR8xxXTRNpUOOl/gKbh2ios7bZaC410BhGDpVeDO9CNItqJp2cnAP/Wb5E8JR1ar+jvVH
IIc4zst2Uf/zNT/1K2BLdJXt7xZMK23Qx0j8yRuP6nN+b37Oq+4hvB8e9C2qaBtMDBgo+vsamhGf
KFBcX26ZhlesX6PtAWWnf+wzVwkxjdkSFNhPCzs4aK72Nd4BPm8P9y2q4O/Set5bnuBlg90HN6ED
BrNtutGfrn/FotOdfARzvcgNuMTFCn4uD0+VjmY5xQTOxqmzjWysItQQUhCuXje5dGlTIi4cTaBL
xCPg3PvKME4ggRDHfjorO112OqM79LlbRdYqvMs+rxtbOtdPjTHhlEUGKwoTGJt2ZBMfOxlbi3cM
Lr6ldEDawT1Ep5INQ4jUdUIBlU+/B4mSloFzS29/hwE0zlVlVybVHQ1LFSs5hMEbAZL8+hCXtxUK
iMCkiLRDiTnpizKsgwZKe/7k4HxM7ovYzY/x69zaw3q4q8MVuRUd6604Cm/CG9C6HPP0DXLhx+CT
svDmR5mWXU9D7qQ5RCemr9+PW5K4wXOS2NVrcBfYVf76i2Ntcddg79LiAiisNOZFFDVlIowgt/Dr
dtyIw/1wML9IZ8uFaQOy0NaO5j7xiA4WNwkcFdInqFuC3OLcYw2kncscPNR+92FsuqfEKW5T4qAR
hjOVizvjxA4zNnTv5WUfD7Gvac/WjGqd6eaWr6ofwravR875s3jF0Tf4f0dFZ/ok4NJlOC3JYa11
fyMt9Ri4nT/foGDJTaHSHX3hIQZ2B2oWKHaz1YRsbq0gETB/BZQsxmhVoU/GqaINMT192z+PyjpN
7OK5MQ4yyqQBLwG+FKboJ+aZayeH+mJQJhjoavxUwPQXcs6YZff4MzzmIE8MK5g1gt+XD+pkW1Sk
Jj8YxiNePOgKtiuOuf/Hwv2xx5zZ8WiCmAGwCD9vlO84NtZ5mW1b8y4odCfQ0Jl1EyoglOM9tjir
yJb0emkUZT2DWWWV+Dvdu76xl6/DP6vEUrcVOYmDpsIs9qvJCz7alQpk97Z5Fl4t11yHuyi1U9Ge
voI3412VbPEwrUAdKVfr69/BGyWzK+S+L+e+wWeE6DUWhfe+v60rXk6ERo8XGwJhM0pOErKX7FQK
cYQjk2692Q13b8ZmcrR9+0KcYF/fk2PlxZxBLR4sJ/aYg0VUC9EEM2rsJ8U6U+9nyvjXPCjDQZtu
C7A1XJ/C5fvwxBwzh5pQ92gEgjl3lu24B7Ohup5Lt/KNxNHKu3rgZMkWCyZULeq/88k8EcrOikU1
xHwOTuZN9wgkdo3/C4QU9ugBMMkZ3+J+P7FGV/fk4CwUvccd8WOt9GVHhcxX/1tzfl+fxcVT68QK
ddQTK0pnhJNZj7Gfbcy7yVX3PCbeS9gEHoCns8bERiD0yfNIgYXuY9wjFj+M+8wrvRjgo2QFzSMX
BOMPELe+Pq4fQrxrzs8cx3OW41kcwTvUtdSDJUIFhXXjAqoGXEKys7ymRI//5Ebui7AWN8pb5FTr
YiPukYrYaC465J1p1XI8iLchmSN8Hio9T00saaBmsKMZNZ4mHQ8osGQFMQtQET9xElvgbsoIyKdI
iH0CypQoKJFh4Gz0xckFqsoCOBkVRDSnnnsNUjyoTxALT7tVDwH0tbobdtW6/4U2NH88hns07iCT
0zj1pvHLdfu7eG3W2SOoTr1u27nlTfhVrrmpHbrf2RU//SjmwlICmYTpiI8SbuuV7JVu46DJ2wO3
Nzp01NV1/1o8DE6ssf0kkwwEcYqXNC4S1SGgo6/sr9zO0CSUrtHu6V43p9Cz5crgWP7HWUb5Us8w
uA78t8NmfP0lrSI4dHQ7fCi3ogflsJfay3baWtoEtyWurfiAcEe20Ya6bp9Me9wIazQNbTjftexs
//MEtpCEzvBOCUR8lysehFthqzrKVukc0LDUEI1/JBDUmJ6VTf6BR99O3wMfY9xHHpQvv/XSbvAM
fQy/FEe8E/3YDm4ijqNegr7/j7TvWpIbB7b8ocsIevMKkuW62qnaqPXCkGnRgB4E3dfvYc/dURWa
WwjNjiZmHhRRSQCJBJB58hwEn/NVEkI2mwtLqShWyQBa6aVZ/nX8txlZ1MO7VDhA4oAi1ZQb13lj
ZjCmHjySEmO7+QrdUpKF32VvwbXrw/mwhKhtWTFgGMv+y813nj8Y9e9ClqpcjdvnNoS4zRU1M0HT
BQdH1EzuAYcn0D3YTJs4GNH4huzN9uX3dW9afWOe2xSCNtSnFctjsBm706bmaKwrATWL8m0XT7s6
mg8KZ7t06B5Hyu9dL7nrobpQ52Cnm6etoTVhrLnPM79XZNUM6WwIEW+ceOaxCV/mnSgAcFNo7DiE
DXNS+Yrfh0owfS0PtWTXr97Bz+dDCGl8GJpkmLHO6jb9Mu8AyXg0g2LTBJ3krrh22TgzJFbTwVIT
2SrH8IbQOs43JvG2WTiQ5PH6Aq/6LYi9UE9faDfFcjCjTJ2UIqZHmrZBq0FlsfKzUbLpP06fT7Hy
j5WPWT2705iQkrIqJaFHrd2n2W9tTHaOu/Pwahqn/mFMa5LYHsTdaj8r0QZoDLtE84to8jtA3PK5
eBrQglHybmtE1QZcpCjymTvaKGGctWHnGPcL1W7U5CePgo+IyfhSlo0lfD6Qd+AtQD4dFScxD1Br
A1C9RZcczXr2664lJgRs9fi5HCSrseZekNxDTgfZQWDrxRJB0Y0QAKIOoHBds6vc/J61m5SGnrrV
6TN4AFkfg3RCln9YcQJcHRxIvKJLHoB7wanZlLd44bH0GAP81vbgBLdxe65krS4SM2K+aopNynjR
IfHZHZI+C5ZOu06VNe+sWQGEcaFWRL8sIJOXNyEsJDRGTSTeGPwn5Oq7tFS74g5ASP6xsHzBmTc3
ild1JkMhNZ/Lm6GyDoU7btp2epm5urm+PZcgJniei30JgQ6UOsGjsHzKmamonZt50lEV1vOQ9mng
TpoR5iP4VLJwtFm+7RNXgihaIvpnkyjJgcQGyESRXCAd+gyPV8zfMIbQrictHSAzjMZBr9wB7yB5
U62uFrrt/6814YWqOWx0tApYBHMIOvs7jX5EshuRbEDCqxRYTpdxRU+PnTOP2wiENYFSgC/ZKsZ3
biUOASW+LMm/atMAChoXb9CWWoITaknLFCVHqQ8Nx2pyu+HOtpk3payiuHJIoC72x4zgiaw2az2u
UDttWv1LOYBaI458pVN246yFTa2kC7ZHGWWa16sbwEQCw9MRMVDWufTKXIdmssUsgCGy4edozVtP
T4KB5pVP0cbyH3YAMtxAKyH6QkTk0hZ4h/Sh6TDEVNs3vgG0rAHyBdJsIllX3OpeO7MkjEox7clg
JeoyaKHS4uc2RgfrMQun7qaUnIer3nFmSfBItCV0FddQP12atcqQpQe39CP6PESS68rq7jozJFy2
QT6Izn26GMrUbVYdIMYSFo0EDbWGjXChgPXvEgnOPjQ9yBBmLFFi8m2qW5vqe9JvbfeoGd/yYls6
KKfZCYnZ5LNWMpXLb3+KVjYIZizoHuKGIbqHmSm21aAIYczvc/z4932LKFiCHenf3xecwjEi1vUD
fj9Of1vqN+lZsvb9noYOd7Cq4hJmL65yFuB7lzne1BU4rWrQGSfGfBh1r5fsobX9em5EuCp3VpFX
Vp197CHgvSg6gDLzweW/r2/VNW9DS+ACLkQC4lM5zJy6IbU1mh5b75bS91aXqeeu7ZuFSQgNuQta
X6SBmSzQHOQck4Xcld1OWzVWCKID0YqDAq2n66NZe6niNvTHmnArSqjDI5cCgZMlw0BBbVZ1wZTE
aKPJwX5Aud6HhUq7pypjj7MDdSfs6+GO89ICgXLBgqEcnl0655LFXPWYP58l9u66c1s56JfG0ZLG
ij+YqrmhrSrTYl5dSySswNMMQBeSSpd+2bJm6nq7AWDTGH2EQvlirp1daM/714Kws3pejl3HYQGY
5VMFERBljEiqD8SGULBpklo3D91fqpwstX/wHRqo+hsfNJyCUa1LtKU0j5PLVvyupzeM1Q+cg0mo
W3qFknh33YlWpvHCnhDpHbcYm6aBPfgRgR4U2pFup+Y/nMcXVoQwnyQ5HigarNTerTne5vx3nt5y
W/IiXR0LoixaKkGTirB46RKgkzSoCgbdI9jfdzn0otFA9pcsrP+sD7j1LEcHVSP6Uy9sXJ/7tYSg
B7q5f39MmHwO4JtNTZxLLOPZpozTPVOS+IF1VThlKagTaVltKqf6TXtKj5ndAHdmxK9Ta8x7NnJZ
q/YHsEQ4q/A9zqIVs/DRfIDxzmK9HVupWeQ4jWMvvynt5qDG32savaYp3XiJTewaCXgDrZszAcsW
QcaFuPmmovrWofQmN4c3NbN/XJ+klZCKU3PRWgeZKOhUhUU1Yq8rcgNzpChBOofWTdM/IXOVyFJx
MjtCMM2ipgajKC5XSV0doEu3U+eeNIm11yrtps2q7fVhrZx458MSX+xqbhfWwIE4glY1YHZ9FETR
oZGRMsmsXHrr/zAHGo5TggUtiBo9fKXOS2RIAsi6CROqn2iMW/CuFxvif7TM6qKxxbzpGVKz42EI
cuOr0T/+l+n6Y2VZvTPPbBInoX0OK6lDRii5Hj0aSqPUysGFNcGbEhRTaPoR2Q4bZpoZn4E+a1yX
k2y0HH+iowzetTjsp012ZkVwaOBk3NLUleUScnDcwTdBdRzND0zNiAVR507GPbru2H9GJTi24bAM
+YAURXmru8ns+pnm3+r8QbUZUNwyWqSrgwOPo3AqF1oL2t4FQpUZOugqITcPghb1K6/uKYjXpemo
1YhvoX1+aZBEa6Ywl0gWOUgNYWxD7eOcZG9D9nzd8cxli3xaLvTY4QYMjSmgNS49rzfBiNQ2GJHX
xWmYFU4TxG5S+VNDFTL1ZfbES9UC1xTNwyYDB03sNl9Hgw3EA9880WoW+bi9ZMTsmt/TCJAVhGfA
RJj2hY+94/nQkv9u5YyTTitfkmSigVNkEbhsNZewxIhjtHdCtNCb0+nF43Xk91qc3M9DrAVVha7T
usldUjY9WMK8EQzJoz0etQSUEaZaOqEWDwopzdYGVYNhbK5Pzvr0/5kbYfoTt6FgXIyzY50MQZ30
gRJLnm6r0QWNYwA3oRMP5KCXs4+o43KkZZHNth61+GhMu1ztiSW7da2lNXG+/LGzjPQsvtg8d7JK
hR37UHhhHoHnx49M3JUP6U9lb1SSiVuNNGfmhKBZzRkqEQ6cKnkgXKLKIJsywWFBtd7pkYbfroAY
Ne/bw/x2fdVlBoRVt/uutasJcxVnUdgaz+0AvjCI7GQv/392hMBV5oZRdw3sRPmha7cuEMFMzkwn
GY3IackrrmqFgemKnvmd+5A+jZIK/mpI/LPWwo3xfxwFYhwNkJ4ow2opYSr6ZHfJjwHUnbIJW430
Z5aE6ySwC4Y+F7Ck5Ru0kXIX5NcE7ZaqrJt6fd//u1tEqnI9NiaUzmEI2l3OmJI+ucXmIdeXf3U0
KGVYuPmBJkG8jJps4Fj9ZfnbLx4AVorNsStd4rzbMsqK1fEsz3X8gzyHeIdhSlxW5VgC+KFucf0l
xliQRoYjWx3PwqK85PwtVGsuQ0wONgMltZrs6A6Bgca/kjmkcBKC5r/GllyXVn0OyU9krcGPjgfG
pS2vgQZjVSEpxIowS0NQ+QGBVxVorA1rGcZpNZad2Vo22FnoRDp+yBQOW1BNBjItkZwAsp8Xwpk+
90VkDoAwc46sEKOmE/A4er7ua6sOcDYGIaRBNadoHRVjKMe7znq3qkOdJpJCwur6g3AE5JR4ngJe
fjlPMUoMeLUiMYSMezKj5TDXSJsnpFKPQy5Z/9XzTIdwF4iAweeJe7NgrOYKn3FtOeooloRTP985
Q6NuY1ZqQTzx1Edz2q3pTmYw8bEmo6vVkui9NqVLyRYNw4D7IAl/+QVQk15ICypM6fwri5/G/9Aj
Cs21P78vnA62m9QlbQG3buIuKKlNnPJHY0j8Yq33C3yKWC0Dif2Fi+5yFEYDrpbEQEWwHm5yFays
yFYfu+5h5JBF1hsoRoFfsQKCBQtKi8eMu5vB6shoPTipTFNobUZxU0Tr1YeEoirMKBT87GhM8C0a
5J8C5IQav8rz+57JnsKrhhaSFUD2oUQh8lKxyot0sIej32fW3+eo9EIjVXiQYt+F1/fdskji5Rpk
+4auelDQ+0ysUnVjUjscDWcVfe5rfqyn+1LdJ7PuM/a1QivjXEi24VpoxAxCa2ZJm6MZ9HJFrZHT
sWUjXpI03hS7FhKboB+dYh3K4DGJZPQHa9eLc3OCmyZFV+mtpiG/ljp7zSue8roAyEBrSKum+/8w
m3+GJiIyIHMERoAeQ3OrF7Trk2RoSenNZPxi6I9GMgeqrP9gDVAL8hE8jlD9Aoe+6JNl16TZnKI9
sxw3lkZvKrAl5V9ciE66HmQosyC5sdP7JpXxj66dCqC2tiwduJCFJeByFUtNt3vbRGIjadL4N/Lx
ECcfKu0/xLBzK8vb8OxoUzNvxumG0Vl9tqsNPHGyzdzVm+vLtuYi51aEa1uRQxyA57Di6NM3nRFc
4g6gJfNTUwZzWdvY6MYB8RXuH0jzCWcpg3MkporncoR0wY4VxQ80Kqt+moz/oQYAfis829DfiYuN
KD4wNm7RR8sbwZ7dLixmmgQ5a2Sk76te8MeKiATQJwjeGSYSNorxbuJNDloYySV0NSUK5AmIS4B3
ccEhdOkCXYnmR6NDZcpqQg9o/25TPavKXRNDTuDG6975uJ9+oRvemr5mcenns19Ue509XHeRtbsD
iLMRJIEZgbcvLnTmiMas8M5pajQB0306xJuk2jfpXW9PGyORteeuueMi5gJxMwP4FHHpFKdtu7oF
oqOPim3P/Lcij/0U+p/Xh7QWh8/MiGuXaG5RO+qCq3jmlNgDcX+pb1F2T2VNPmtnzLkhYROPvWE1
PcdpRn+3bzBFR/JlVkIbkhSSo2Vte6HMjKhkgywXh/TlKrkpW65CiPX37QkEcn8Pe/HOf12oobTA
GOSRhV8vgHGZ1SO0WGiLeo311ka762uzNhCQ96HxHtJly/PrciCFUoBlbenQLsf2i91YX5Kq21nK
+3+wgkoDWuYsywTf5qWVKcGvdiAAOhYdhBqQQhtOztRL3Gy1xoKaL9BWEC4Dlalw3vOBqmzMAa4Z
27BB0cJoeGB5T9R2/aKEMtS084qtnWzBckJK46Cozub6MNf2E+RGbPxrAIEgck5Qtc30fsJkOm3G
0STubWpgswKwkrckVuLkr9M/SLuiG/2jhx9dbcKszlyJitrDU6YbG7/vQPTYDLslcWLVkuvG54HB
Eg4uOKWrQw5u8aKzoDRzz4mbFm1XeACmYJgBzYyatuGIhsDoL+WZ4COXtgSPnJnGWZ3BVvFi55AO
wCG5/dtlWizger20n4MjVdi8havUJbPwPKMD0J6ZZmS7sioY6e3UI65D3f9Pe8J2nkHtbbGeAxei
oMPF+22Uv7HDpIwnn7fyMiwkx0FGheegI7h/1zZx1ZsTXudK/R3Y1YeS5XdKnMv4k1YwNh/i7vhs
wDNRpxPuFlHpFm4ZYzxaXhI9TnynUImNt0kTZ7jGQ+XIy3Y5Q2sJ+87rfVc74d8vIBqt/v0AYaRK
oQ/2PONBmHnPmnVLlVsjHGRQvZULL4a5qDg5qJMan9R31JKZCsOj+pinYdfWBCXQZMiCuCkQWdAC
ZCZ+b5XEbEJLhr1dW8oz0+KdF0pkkEtfeslK9OLlW4A3NFmyZeW9i7K2jlvbQtrrgMTzck9D9bFQ
67HDJHIltNqd+1ajDx6VDhCDBMn0c5yCxup98HYbWFFOQTYWHbJCf72+liuo/svvEHaHnddD0zJ8
B315Z759aAPr+CN6Szb1i3eAltXBfihOzlMcSOwu0fHyQXppV3jvN82kTVYJJ4KAfRmWpr/gPOpF
plc/qF2InrNSludcydXAJvJBIL1YSGFVwabqFdUQldg5cdmhC9/0GbTGRxouWDg7OvC+IQY/JrPk
trLSn3BpV4jfdtv1UJnEHFdEqch9b2+TwHxonoHGxG2v+9K4xI5JQsnwOv2QzPPiR5/mGVSSyIfZ
i7SOMOY6pWDiUBBtTcUiavsTCjthkoxb3Rs3PKlus658yNONrvUYeP7NKifZtXCJR5++ALqsuNwv
2F6RaqSt+6jJEhX5o2m4U1u0f3nsB+5Yrw1TbllvvklGvOpZSMYChgihW+j3Xu4sPkM8y6Mz6AHU
KgDS/ZAqQ0ym2v1iPbuZz9TXdtxb4HQlVJXM9tpBDd+yFx4EnAMiG07rNChqcx0lzHv4cnlvlGEu
KXKszuaZCcGXHNxjosjREP2TwC0ogfYJqW2ipNxvZGDBxTc+rdyZLeEuUNizEU+OieQ2d392nklS
TflyfbU+vxmwNSA+YQBxgvUSc/VT2fZIdsE5IHVLjE4JUXyqevCqae+pcusqnFSyk2UtuhtYIRsy
hCBHEjO2hj1PajLbuE1Z2P72N3A8aToPro9rdZnOjCx/f3Zly9qqBrO+gwdz4VVh5tlx2Hsqmdki
hO50CWkbqcDVqvehU+SDFwNJN+FcbjMX50dhZcdRfynVhLj0xRm/VQAh/v3YQNCMJ5YB6WA8wi7H
loI4rtZbbLARIwmAm+yPU2T1gTn3qa8P9BfYHjSJzdXYvRSmwYO23D0+3YGjpJ8KD2fyYN80r+P0
YCdoSEhj3yg9f8wPbvNYOJK9tjahJjCAINWHm8A7LwcKbcG+N1xs5wR0TIofZUhBKw9mpUkOiDVn
ObcjOMtM7dHKbdjpx/aHWp0YTbbeK8grN5MSeeT66q1tapDsAm25pINxAbkcVDPXFVW6lB6dVw30
CjLe8MXJxJhx/vOCcxg19J7KoaDHZv42xBGpwYBfKyeuHPQu8afx/fpo1jbzuTlhiWrcngB+LdFO
NlikGh5dULVJST7XgtS5EWF9mNclTd4uwMDeA0/VQzTkgTY+WmPguSGNAfmSAumXtOq1aRT2cql0
49hCNfoYV9uy3WXxC0h1SY8cs9K+dlBptb5ms/l4fTJX/f3MNYSTswa15Vh0OUXiA3xc2hd05BBN
u5+Ry7luaPVGhMSN4ywynniqC1llznQadXNFQRu3bW3wjnU5iQcP4iM8uZ+UdJtadjgOld/Sfa9G
G62Yw+pkgSpsVqsbNeKSHbjmRqCEdPEoRYMVarmXm2LU8s5SrJYeJ/XWMZ/xRJS2D6xN7kdKEaU0
HdkpYcim4pnpmFv0iJwE0frfC9N1zGyia7LZXXNXlNKQAIOaDd4Wwg5X9dJTmtmmxwoUjsk+7rWb
roxv8qXvuzwYM33qWwkgeC2ooD6A3AQSuGDzFl4RvWNMKjNMemyNkWR4k0oBaCsY/IX+drkqAISG
cCwElrb1oiFtUBR043t02/uZcrt0iQ7BUHybb7Qa3VUGShN4kaohGzbc/uvyOOzj3vChDrA0/V26
SJMoY10sj0LK3XKT1Mpz6UV/n9i8NCLsQDNJpxj8eHgVRuXGaClpndGX87+uufvZWD4O27PbScwa
r3MNPIRypu/j8RG5yZ3cD1etAGS5EJKjo0W829W1N7gL4ueYzWjUKDUAcJtS+654XEbvtHboIJWE
ZlmQJC+NdpdrU3schU8XN59ayf0h97aJh1q7Cdphgii05SxWIRCQSDS/Vnc0mNZB4wl3hJ7npdU4
tVCiUpfrQbufFOemQfMHx3I1/2l4i3gD6ChVMNzol4YMLFdbLsMD6H6XGc4OHFpWhsdNamyKaoIe
gey6tbp0ZxaF/ayibTapLNyRGzrtjWbLJ0i2WJLr1eqqOXgvodkcohtiw5bVNkbU9fAPan9F7wzb
WNFeG16aGodPK6nrrAaopbIE7WCEeFG3sUtyqNu7HlI6ztA9xIWu3FdFw8Pr59rqiFxA5/HshDOK
KWHLrhygtHC34sgyLvWPaSB3nIFD57qd1eU5syM4hMocmk4umuj18E0lkrNw1a3RRLLQkOKYEmF0
vQVt4SZxkdfW0WWpz343mpDJeqgKyXXDWDuowPULuXsIPyyMOJd+rWLXzjoeLUeXDe5bp1ArmCLo
RgM7kxyipVk1m2OkDeL5mDWZ7oNYIyGmye2buldC5N7tQM0Lc9eM2nOiaBBBKvV8U3tZvtcmA73y
UT0HrM3Ya9qN1gY8FSpxU2RIqzn/0hftQBzKkYpJ9Pq+z/Ad8cg1CJbU6W7Mh9SvbEDu1MqeQqB/
6LaviuQmxi8TIwM4CopHtmTql4gh3voW7Si8iUGRh3vR5YSA5LlxK2umx1Ghp6kzT0hl2I85NfKg
qePkLVFaS2Jy9VwFwhkwDTyuIF0kHDltbNd2aoy4l0ykDTSQovjeq/bkvNJ39WfxS3OCrPWBoLvu
wesj/deqWJRMC42qRgardVB57DA6b3H7rhjxfrCer1ta2/kgeffQUon8PAgVLueUWuj3ZhXm1GwA
OGxV+tRGjWwS167rKBt/UAGAGEK8PyLH1WpcmSgaovTd2L1Sr31QAU/yxm3j7YpyIGreEJ4+XR/b
Ss0N59qZXWHxUvyq0nu4dyWVUpNBpc+zljb3tRWpN8UYl49xGWdoexmmYHAtZR/p2tcy1oxgnIp6
D8iATBV69Z1+9kUir50LFFyjoD0MGkqkPjo/Ym2j/+y/q4RXATS1r49/LVSh/gbVS9SA8UYXhq8w
pnU8gbE4Q8teu88LNP8WIcdc/xdDQPwgCYBShFizShNzoh6i7hFSOyqqD1rXEed78n7dyuqmAGYR
dB+Qv4Ic5KWrsomB/bNFHHLIDxDK+QeZQvP6Zj+zIBwcE295XwKYheqeAQ2ax24HFpOdEf5KyBQo
gQv+oOtDkloUYnxuOTTrhx4kys7PNkSSLzf5m1J2Oy3ZATqN1OXk3lo9pG6hD+DkpC9lyj/CrEJf
Ev0kaDSy8H8HQifCF0xV1vXQ/9BOSQZS5ZvODsYo7NmmHXbXxypEmk+Glr8/u1VHUUT1zK20k1aU
D0WS+nlcSKAJgsMvJhatG4xlEZkDju/SxIDcUz1pkXqKWXwA+fo2awzwDQ8FsJGSuCkW4P6xtXA6
oF8D8jpiomjqUUEfewxH5ckIjps+sLvE3KQoO9+5Zoum2bQajl1rQlXScm9t7k6vhWLIIPBiruCf
70A6HTKpAL5prhDA67xjWTxm2imzIPxa5bejWYFV8qV1oUita35zMLtqn8Z6MNTJTTHZdyzniAH9
PZDZe6WMR0kwEK4tnz5ouQWerXPdVp4y6FQ7uYkPZv2Nnlc3EWaB47ZHh4k0E85SyT5a8S3UT9C5
D0ENCDR4wsZ1oRKnJoC9nNy4CMzsQS3/ktLyf0f1x4KwTUYcoV7XwoLZIvGY2+HkjSc+pM9t3x5s
JX2sx+jYeDJQuxggPtkVds0M+Gidt512mspfNn1V7qC4jQva9AQ+z20FvAN67esJKlZGE2qjc0cr
knqS9IVYU//nIwBxxh0IMgngeL5c0nIuXd4piBE19w30gNXK4FPHQhpDI/UAucixRPXV7jaRNgK9
khlHY5TpygiPh0/fILiVw1KLeVOsndqB8u+qooKLv+x7/jr2gJfOZjQeB9rrUHss2eZ65FoNK2fD
F85Re3BLLV2G7zhoyHJ/IhHvm86POZdB3taDyh9LImVBA6R87MRLjDyh9yuDZtLdDNqdl+ZpuDd/
yA7UJRye3af/d0rxtkDXIrhxTGHXtFGagl2q1U52dzSNk8I25iRBAa2cLg5uBP+aELZN3+t5Pg0N
opP9EyNytXu9+B4Prl/LcPjri/THkrBRumKwBtvGRkHiEPXkneUWpIKQbS4Dr4qYgE/TJpwyKOFO
dawiFPBUJw3dt8XGRrXcMN91FF0UtCBqmq9kxsNMi83obusei5cGrTltpt5+NQvj3UrVX9d9dDXq
nk30Mj1nUVdz+lErLEy0q70laaBGSPDMhyH9xpT7Urs3ktN1e+JN9p9ZADTTRkcknkYiNg84gTRr
3OXe0JMWvmqghvzd/lXoxNVJW39hssLkehQ6syhEoaKa1Wlc5p0lUVg3oMOcvW1NH5EU3JrKd6TL
B65v6wpaaax/sf6SAffTgIUAxItmSuyI4wRQvHabuFA0Y3GThZJ5Xd2Uix7wR7sZcBiXC+lUIxLI
JcwAGKg/70FA8zKjPn/USXeb307EV79ct7i6Rc8MCu7cKQPq1i42jtnPBF3M6NfTQ0V7g7ht0M1f
rxuTjU5w05h3dTp7WMO6qr8xDl0VN8Ojushz6l+3tLohzoYleMvgTM6ANmftNFsAfluP1EWP6I7Z
R2/ya7AT5o4rsbgagc4sCg7iFWA/GhxYdPpyC+aPqf8KaLsfy3AHy+98CttndoTjyGx1Lbc+Fqwt
SHIasq3amSQ20aAN4WGt4JILnWTNxDdrNJoZ7SyMa7T3zAGnY1SSWZVc3WVGhMcdSmppNKXwQn3w
Qm76FLW8SH2+7hP/jxDy7+ZyhRNPV8CqPSy3KfWRfYeiyvZL9Kvd/czuGupHkn214g7oXjB05B88
CDOJj5Fi8AzQIqnaqWpb6+hFkfYlqiz1RzK2wOkNniXJ4a7bQ0VraezzDPF5bGaGi0Is7PXOdrJu
xkojil6iRu7sJLMopHOWSIiR/bEkzOLgqVU7KLN2iqvQzveNp5GyvM0Cs3lj+X1mkWHQJT64sptd
SJTDMNBpSFMLu9lEjnSsjAlxo5yHvdrWyFC2Zbnx8KoNO67OX6yszSdSmOa4i0fT2EvGvPifsOmQ
vtLBVI0uEmC4F/89O18BJM26pfhwKl6yXw0j45N1N3wtQP7c3ZWyJ9TKZrgwJkRJpc87u4K1E0vr
m0Jtw7yj/jR1oWRQMjvCrBaeU9VGBTtDbwdWEt/zxgWrxHxooMrTaT7l0CEBDTWx8/K+Hry9S+lB
TeiW4jmpTf32+vesLvLZHAsBFA2OYJQYLAw7np9i86BV821KG3/SjJs0Bx6xVEMlY5JZWN03Z1aF
cAqtpRIqubA65HzT2fEmitKAlvqm6yeJKcl8i4XFUakyzxngRB068Adz/uqwu9mEyOT1eRTznv9s
0D9D+nhmnDlrD4kcFAIxJLX4XThf+zY/cM0ls1aFaYU7a67sEhwZqj1vKsUkwIT6NpWpoUhW8yMW
n32Exaq+ins4lwJq4nSwDu7Y3pmZfWN1fWA1fJ/noCQ2ZHO8FuOxeRYCHVDYgHx2WYQzu3FDTcVJ
FYSKt7FDKpL0ZPYP/bZ8rAEhJf2bZLLXI8Mfe8JmbTKwv4ESGYuauLsaEoJ1aoRV0ftjDZC5qfkz
EnkFOHxGcHIyL91I7K86FVqQISb90SorRGPPo1bX9K52KjkqNlN2O0zQXjb6u5nZfu8NW2uakXyx
b9gMcAUKJxk0AdOdrcyEG5Ka7+qan32L8NxrR60bwcSknYx8M6hAk4J4JnCmEEn2OSUj/S9HHhh3
MLvAK35K+4DVsMnRoYjkyPgGttNh3mjQypBJDIvCO/9spzMzwqjQTcXKwan0U5mDZRrVevBk1S1Q
iqaaQUOC12i68bOBeYSxLPILC9V11tVDaLiVFzB3pgedjdE24coY9vr0ljpjc+OALf4ACQ0znHUU
3RxazQFQ1/1dXNTZ/rqTLI8G8fRCfhB0DyqELzSxEjAgaYQaXayfaNTcd211irkra1Fc80NUAEDN
CUJLJGGFG1zqZrwH8hazZE/TLjViZ+8yDc2QEZTHrg9nNcChtRa3HCSjUBEQTopqmEymAWZ5cqjx
jWb2xs63g36nG+CuAst9qge5+h0tuX5OWWiNFYSCKy+8/hHL4Xgxp6hnIWOO3C+uA+hrER9qYz1H
qcPYEzqaiNrnvpmCPM34XdtxEOtfrhv7dOcHuTVSm7gBoZEVsuSCMSVVJlNTevbU0/qkNPpjOkJN
tO44qdV5r8w1/F4dVMmBLLZhuM5iFvwqGt6hQEuJGIQYPJ1zYYzsic3Txu36bZ0fW/qIjaawedNN
X9v8WKtPcRf2Wr8d2H6GoIrVBdcHLyqIfHwGyCjR2Y2quwYsyWVIpwzEopPrsac5fZ7vS8NH4Tnv
tw4nEdr1wmkbK6FTAlZQLUj2m9TeFFrIH+s6TKxDN0EFjzTHRNumBkFxJ6rAgxrw8QbC0Vy5ZycZ
wuwDQy+4hq7pBioDwP/iziiE5MRpDEabiD3Ve+dH8Q5Jb7+B7tK8i4LuRn1oQwPnEdu1m24z7PgR
4ien4aYL5nv1btpJMwqfgvJCjH72NUL4UiqTKm6K2dMhVtyEzOdhTBQf93UcjBH5+T4FGfkdB5Jn
wsr+0MGUiN5rUH9AQ2/5+7NzuOBzE3ul2j1paTBCkJnrr4uQqVYhYiJ2XneRzxEB9N7QlwRiFwSA
cFrBRRo2DVHXwVOzvt45ZftU0jevrbc06aDAER8rqgUzlNbR4fu7U965+zrkMljQ56vH8hHmUrYH
yAV/hF2aRZ3eK7XNnihY0yu7BTYoe4wfrSrITN2fuqBSYtJ4fRg1w9JfoX2VzMJKmEAuDu3hALmD
9E4sBkVpmapumXZPZvYaQaZwqN6zWN8bRUm4oxKnvq9psh9fWLsf6ts6j3dt0vnMCKz4a6qBw003
JTeCzwUMzAmaJtFYhMZT1KmEYwGlIIs3hdE9GQw8M8axan0l3o64jY4ZqTwrGPnvdNza2UOjjgTN
2CE1dElyYZl3YT+ilQG9lBqolfAf4RvsoWzLCOfTU1w1Gsk8YFTcQZfqRX66CWKoaFa2jUWVAlLh
gsejIjiB07HnT2i+Y7Ff0JC6L6lx5zSbfHiKqgAdN5z/kqz5EkwuB7fIXywoQhBHITiKVj1Ac9Qs
sU7uvJuLzXQ3jb45gpzOuvEmghsBsdHGtZulr5nPe85TwbUJRnMcS5qJivzlDlfATKk7je6eAmW3
2f9IQ/SKEc337RtJKPl8AAiWhI2V61ZnaS0sTdv62O7LYCTvJYHaNeA4pg+2aX+jQeCn2/V+suvD
dOsGqGP7WpgGyaHYqDfxZn6QNXp8NIddzLzwVcJLo7IMblmIAyfuT/4YZL/cQ7kvoaoFom1i3Gi7
fJMHlf9OOtKGoLnGHzWwN8pW3zhbnUyQ26KbeptLoLif4r3wWcKDZM4NlS39DafBBzWj74QlqaHq
JdNC+VwHEewIjqeBn6eqsg871Qv0czHoMniKyc/X7y2JCDtGRCUSbxc1qVFuh8/Z6Hq1FqSJJjYp
eqoyFFZpuad5M2DOjZ21+z+kfdlu5LgS5RcJoHbpldpydVp2en0RylVl7fuur58j38F0JlOTQt+L
ajS6qhoOkQySwYgT50yb0OB30cNopmZlRMas92TuMK/O/Z02j4dZ7pkKGzEIqKTAacU4YSaUjTCE
nf4c5GdNOJZQaoqqj7A4JijD3je1sITQvUdrjYC7c057Xe+sXuyUoIrQGBKONC8NQP18QOELxC3I
x5hkTaxp/nJmZJfmWA7ziQ8muHLJPatCQMvoK63/9dThTgTxgQDKFxEPNWbq5BL186rqwrPYFFSU
a6oVNnoyDQQQBu+vtSvcLtSMZwOB3qyDAUUCZgNIHNSPkQCBNQC4PCBA8g/hTar345pc4aKhHwki
7HJ4xvz3FyFOIo1dnjVieBa0kgJZlZ4L5M/KTRmu3KK3/oA5m/vnweih47hlLrAWuU9Z5cLorD4n
ikIDKbFyr6ElZ0AaPSSCBY6F+x54++gF6lSZKRV4wMfkmyVDpi8votiPzg3UZtvjl7QbjW+ORqfU
QDOKE0M57IOYjVPgV2Ctambf5Jhn8wA3AJEMUAf2/PXUalJDmkFMorPyUhqTCam0TW0b7dvKKG8e
rYwZ5grr+TKqoiCNzin1HJnO6mglDYyviQrbykJdkQYPrVmZIUhaRPrxUhi+uXaPCLM/Xm+/67Ey
uyNBwAJ4Az6iePc3HIVUg9HRFkf3BCk+yRysxwnqjGC2pYWjURyuwLefCM1WlnzJmy+nnLnOlCjl
fYVgylU6omKsGhJE84p9XD3fn/SbIBVzPrPWI1uuIhpjD4NaGhUli5voLCMxqGUBxDYlIlCVd/st
dB/vG/t5G7KTe2mNGVXZtsBheXV0rn/FVmJ0tk7hToZmCYZgqHZqYartwuLpYE7m1xMgf44CcGHo
5AdIfBm12dD6Q6HtltDKgbqY0xrfFY02nBkZEAk2B7Mxue1aLVFc8gl1Zlgi6J3AXcd8dhBFXRUL
UnTubNHs9tuJ+huVtu4EeVDByulokB2QP9vSiWzffWrt3lZoviW2mODu/ZWa2W4Y6HNoco+Bc39K
F9cPtxNOB4ijg3DtemsOfYPbIpw/rdVppG2adjKbkt8oiDMAA0jXCtRLUwHUsEJAOQgUPAtTEbRY
T7mujNEDoWyzKTFyb6tw6oFbS/Tdwm/gmZeWmNOgaks86gZYIiMVbb+0y9b21H1SOpLJIbfwTvLt
/blcGxuz9YNKL0QuKzC2FloGwWM7PHThgFL/fTO3KEE8SVEXhKAHGp/xMmQCijCNMx6NrdFZUM2q
3afJ2UcwOm2BDqZiF9JWQjw67Ttu0zvxM6ANxd967Uy/HSu+AWz2M9cB4ii2RY1MfSDzXBiflXFT
qScv3HvlUeC//ouhgv7/ByIs4eJihjoIA17eJI7Pg62fxI/SSr+Lx8gUtrGlOs0GxTQKhEi5kope
nOF/zN4kIHpAUn2wUcfn5tA6kpu7tdnaujXtWpvYxU41cfKchJXB3h7ZCBCxC+c8HfK7EuOwSeL3
SSwM8TngbO8oPdTxZvSQYuAf7k8qq0v5o5dM5h4UBXgfSHIwfkpCvHsBekrO06F231VaUgT6oKG3
wepIn5zHw+HN+fv496/33p/iE8D23Rrr6MJQkVsG/TLy16DK+OmWuYi1UggIg7qkzM7eZ2Zzv3gL
Wqbm/VHyt2EW6rtogQLZs4jGUDbsHgu+9LpqyM7jTnptP4OT/wl8hSNvuKfxT2P1z94bDtZjTGhe
mNHaHp0X6/qmgvWZGQNQfVBJsgn0qhebtAzE7FyYwwFVgb3vvPEGOPVx0wP5s/amvo2wrs0xxzg/
QsgilhWY26ab1B2gI2qQrf5Q7ZUtdMg2olm+yA+1DYJwp3HC5+xFP3sW2bRvakS1B+4jeVldgLUp
YPyZ6GHEFfr8TSaxCluBsHlgy1ZvCmZuew9r8nKL630x44xXF0UXVmGuZmeOa+ikuWJylMeT1Bp6
9SL2BmhD7zvYbbR5PeXMpV5wnTqAgS47E+9B6BJTLPeh9C/JKOetit469FvKKC4iG8qsa6j4o6hW
JDjXYEvg34q1NNfCINCuirANYm94BIvMILpMB5GXwAdnWf0zNI9c5oTeGuRoYbMj6gd5HDpjESey
ZHmDnOqDpOTR+SSakvUk0HrlQXWblsTb4tICc0sgLZlxXgELvP+UDwnVokc+OZLRyeU/mmDnZ8nf
Swf5lw55DNRw7/vBQurk0vrNZYGKVCoIaL04S59+afSv8V/ZnvbJV2/6RypuxsiStmGxLV5EqqwJ
iS5cw5hVAUQocBKADJlMuZRlYisCaHxOU9rjsbOpXGWN1GjeOJdHGUIM5OJhBORkMmjfmX1cT31Y
K7mfn/2Ro7GMhohgbQrZvcuaYPZu1npq46cwkR36b+43hvNavgq/0l3wHOKtJO8gcDx9Jw/pY38m
K2fnTaL/P8ZBHoCZxBjZDENX9VWujRGMn8V98RYYwbNySCzuEZshoGs3A7vjWGvzbrm4+uJ8KIth
tobGTHNoDkmAtEb3et8n2ah+NoLYF6Lzc70bpJvXRsDdMZWtRHIcvZpily9xagzAg+7X6ENvgMOs
odk/L0ZT9k2aFuWUn0UK3WF/n78ke35XPGibtStu1RQzccpECk0AJcaZ23vHYpucfMc/BE8RXaOd
Wlqhy8mbJ/dyTHqMY1eBIVXGi937UyrbKHbuL9Ci06G0I6EKjAAIdPrXRniFE2OP5/Nzv5NAUka7
r+JNfwGZ4Yv6KEd0rZnq5jWEhUKyE1JDSEQicScxC1XhpinmkOQsnoSE9k+1q50Qae7F7/C0digt
eN+VLWalGhAL+wGXlOd4H+4a6m1Ku31bQ5DPP4Q5la6MMKsUKNoAhmUYCbbJo7ghJ+Gw5nKL4wA6
ECJkeEui6HW9RqHXxUIMbPp5+t3/Eh+CL7Giwpv3674r/GiOMCPBFY+iLvrOlLned21GkOME+oN5
eU7eA2PYPzm2PewpIsUHj74Z7iai7ea+yYW5g0U0CuK0m+u5zPEAbqm49UldntMnv6TCqXHgdivN
Igu7aOYfx0sGzgbyGybL6WdcXOYcV50Jf4wSnRKAp31/5eJYMoLyHPD1QG8QKHNdTx2axVO+K4L6
DJnkCOgwkElpABLcn63b+w+pijl7j2IgXkys/qqc6FVZlBmwIWqBgmMCFvW8TRLrf7PCDIW0XNbn
YAJFvfGZE3KaD+PKOG4AIJgmDASdoWCf0/AgYi5yOdfCqPZgouV3k4S2K91WBENRkI56LEY62o3R
5Ybu7zgR7CXbLFtxicWJlMD/DN/Ds4itufCxEsuin9bnoYOULETPUqOtRn5tmMtmgKkHtBi1VBbn
IgetN44+4DUVb0JETRuNfDKyzgALPiCSwjuJP7vps61NaIvxaxwDbEA2zzFQNvPBLiggXGHmeOJS
QPs84DOKsdrI5M1ToKUtvEKLc2WYt65/bYgJmXhA2AB/V+sz+I6MVOJpVzzKa9fUTVWUHc78FRd3
ISfzuRLkAEHIFI3adn0cvvy/GchTt9kGKCXUBEOzcDZqTwe7Ml2B7gLaUtmcs+8+Eu3PLX777zcK
uoHRETyTKt8UqoMpl9MUHEjnWg2DJ14nujlNQb1yRN6UTH5GDkQ/LhHwPOnsqaxO4xRoGtegmKDt
+H36ZNrEyGx+ryLzBAxqslH2qPkKpqFvVxAOPwCw6xsBa3thmzk727IjgMPCNkhU344oRhuFWW2V
XXeqbWSE7Xz7K7dT85Wgiz2xnv/cn+CfZoZ75oXrRU+6QuRb32/PgGDaaHk7yUgREafYeglFjt2W
nWGjGr2NIsaTcBgest1a1fsGI8DOPruN+nToiYgZ8DUjb77Ut6Heeep7E9jqWyQZfIBHXm3HJa15
J+MmJ22gJ2OS7M8oghQvP8zs/2oOORbOzOvIqHJD4cxUx59OT63v5MNfGazwPWiI841O7PsTuBCq
IjUAyDYuJXBHou55PYFyHylB2AI74hdGWBxq31K4Pbep37Kjfli7zJeOO9x8IOJAums+e66NFS1P
qpIj7Zm0vzoJit19aN4fz9KZhrAEhQvgbkDcz8SOYRRK6hDF7Tmoo2Q3NHm2BUdTZZBW1ykg8OWK
vYVgFdAv4G+A/kKvDc9C7uoxVhMuSVs8X2R6jJ7l4+YZkLbv+8P6qTWwfn5phnUyNVEzLoKZ0YGm
1U5+ln/ze9s+8qbyWG28gyN/UofSp44+bXUr+mVxW9clNPh0W+A9ngtjpN8rQxfnvXXvm+bVvjhw
SVVPst7im5SRxto+UgEteyKBraOKgWoiMolu+oKqVnGeZLt9B3E0iCWAyFbNcjOC36e2mhcx2vPf
Db+thS/dFGRaHbzRDNbyXzeVznmPXk4fczdUad2AliFpzwIExbujWBgbTIhvZ4ZuGj3t9/gdiMxp
ZEVW5RjCk+km/MpW+0Ez3JsvxjeFoSOc4OXtuU+dMXYATM/JF/BafmXoG053a3mnp27an0roS4v9
Pim2IfkqlAQ9gxT1EvT0idz7pBnxUa1MXTFH/akD3j22JDyYpV0v2GkPrr3vYgsOJT6jPOdU8SmP
rUEzoBfMtw9B8TB4j1ENMs4aek8Kxf+YgOP/b5w67UErrEmxxW34O/LDvQYGC5360Hy/78s/2Wxm
HlQQOuIfFNXmIvu139R63YHot63P75+nL4BmONpsoST2yNEv6EOi9DyXn5Hd56yB+lZkzr9yA/+N
P+QAKnp42Fk7Qne/ks2LaIGNClf7M+izAboakbL+z69+kxnYA/c/fWm3zzwPyC3NKoZgwr/+9Laq
0nRQR4SF6jYh5HeotEfpLfqlchtFt7OqOWvtaxRVa65zu9NQFhCAZEEojHCUcV8xDxNvJkw59zJ6
Zeup/JQi/Z1E/lEPJ7Kyr5euBNC/gc8XpSOkc9kSsBhVYdYqM25XTEDcca7l2iyIZKrITCvvkXhK
O1qXa7nJpUjiyiyzPUqxJJUww4X106tOi0eppMlzvPNfFLMHbk20eEOg3JaYPNJs3LbeZ065Cf5t
MQQnBco5c4J5xtfcELP3alhIHFjHzgLZhVTXbCHyzeZlfAa90IBec97CA/EkFc59z5rPSnZPoKMA
sgPAD0Fmj1nhdIxSqSKIYzj5mAs+rYU1zNANavJnZBcmmPnlghI5qcFrziXvFFhKsDB2QuB0vh1z
u8LIC4S//Vfn+P3r/bEtZA0wpxeWmeSEUkSCngYYHB4xdrUFESh28t+O/v4NfAOWkzcqXFK+qePX
Gg7jpj7KDpuJOQTJz6Y2CACOPUq7Dn2cOFP8XYAzBXh44R29WSADs8c1JrUbwCBrl3kk96pX+RqH
6a6tClANcNIYPCCD8UEGCl5M8SDxaG5nbmzqAL4IK4XTmzoDY559E+ip53c5iByRgiwO3IP6oD8N
b+qDehyc9kt/DI5rabv/zyojhQu4NRpFWBRy5QudAkKg9uwNNH2Nn4rnwJ42upH/DjD4gKZg6/4Q
z8+1RXyamt6DZt33s4VE5exn/3wBs9REBKIglbDUhWipieE5kHpJNzE41yLqCdQ7kdIi/Z8Vq7cF
gdkqJJbwiEbHCktkpXHEy8QaYRD/e9gq6GeF5vAnsSTRDv0t2rvJIz8eNDwun6Xk3NZAxApGE6+s
93w+3J4f/3wEE4v1tZyQQMHka0nbWwGPs7oPxdzolOLt/ngXT6pZFxNvBQ3soIwl3R90IS9ktFdM
f4X8SKrGuG9gXqWboVwYYI5CXSxaNVJJcx4O3Lu8kfEQ2k8vysqELd5yP/qe/3cczHHIT1Wmij3f
nONv8Tf3Hv/VX7SD9FyesnxlQMt+eTEi5vybxqyYQhGmppYKnxBvSo9JYJSAC+/JYTjqPW0+7s/h
j9oQO4lg5kIZDLqtyNQyp49KJj4tU2z/AuSKH8AtfaQ7Wd715vAKqYN6r57TNz+DPtFKcLd4y1wY
ZkV6pJpwCCt0dILgEV4dFEd/1/eQcsCT4Du1w8c1rdalY2dOYeHSRFwEp2TWMcrQhZoJePE15RGP
6kCpHDl6qaSXqpw2zWDlqCyBwDwBaHWkA9mAEazKRAq1xDbfValnZHG2yTM7r9eWfX6TMWtw9WXM
srd9JfLeiEeHFG2Eci+j+6R7DISPLIYmw4PH2eVHc5x2SfR1f/FvDiQefXMAIc9ELohV2UbkSgv6
pkU45aIfTQfQXzFwCT6142PpVRbfe+joX8ON3+ZrgamcqR6xAiADQkIIc3HxFgz9WkLhvKjdgDv5
o+vpnDlIp6wBYqfajW+BYojKIW9tEZSbuhmNDmn/3h/1bRYMnwBYADrfFB701izvc15oQRDqTe22
KtqOKdcYI/lMhMYKcmLzMmcoKt5aD+G4TcqtGphl+ihw39MISrOuPOng8//jc1TUjJZbWZCbE23+
MnQg6Tp2BmA+s6NcTA6IYNoKfaO1K9aB2UmHkvtu6nM/vjeKvhFxXd6fiZu7YDangO4UETzCgJ8d
c2GuyUH3J4h97Sp+DBLqvT6EhlI/3jdyu9EZK8L1oHLwXCWjMtRun36rTUebBty7XWnWBBkk8hTH
diRsMi81ynaTTS/gX17ZX8sLfjFOZlrBfyjLPtqf3bY0oiBzVK6xojKDGMi4rafc5ENDigs6oUQZ
f3wM5UGKP5vmBZQylheYXr6T1Jrq0SN6z3g/29yfn8VFQDIWDkkgYcDGX7mQkVCJJnCPA4LQ+pvB
q42k2/57I0h2oekLYHlIbjK7rtW0sGpUr3Y7jfuq67DaxOqUOKipr1E73GY5sdygcsdzfd5cgFBf
L3cttkHTFnzjdqT5VELP8ofjFAKlLDmCXxtgk5g7j8RNlpq1+NS1T+Kwk9tN+FjuIw/dU2lzmJLn
QLADtBF8hkZk9eiHTb1TV27zzslV2oP3ozTKcg2xsegnc2g2A0DBas1SqOQDtC4nXW3cmOP3cS9b
XN/RMRifQjS3SBAvT7VHrv6epeuCGqGp+oV3OK3Dxz4EshjyDHFiC+8t3idNYSYSMaEwueLLtyEC
plcnaDlAkw8qMT8JrIs9K41jVKZy37hlb4I2PsaNdEAXORhRK1o+q38A4RzN+86zcE1cmWSup4aP
fFmpYBKKfemxBd6Ig1D26HZ4qGS/+tV+wdkZr67DeYgzEhe1EPRCsrWuEAckMk5+67bfTYPmeIXq
T6n3ND72Q0URp25CeaUhbWEPgj0BNPZoJ5nbMJn3wCACpZrJ/eAimzOZadGjX8QXYmiNqWvCgXOU
wQxuPt2RQ0frMboMmKiY5HoV8OM0uMBcmYUAKRHdN/Jy0/ornJiLY7owNP/9haPwneBXRUMGt2sc
NSloE+3acY316CbGRwBxORomptLqGndsjdH08ZsffRXe633Xu82jMQYY3xs9XgkjHwZknvLqpmuN
YLTRFoGyp2KW00P32q3E+7cLBB6D+QQjAirjGNz1vElCm8SqFwxunoe5E8hFvG96MpraNOZApgtr
DMu3dz7KG2igQcIOvb/QNby2N3lyBEhGNbh+qG6aUyL51PNqKx1bc4rh8H601gV+u2gAMACbIcAs
0ndsD3YngaYKxbjBTTQdadMQLd9xpq5ZuX1ZgAnh52EBwVvsaPYiGBO5DbRQxkR2pbqtklSzgWMQ
jJ4UsdlWabEZOC7eJBXeFvWYfXdaO1rhoHbUB/W5BRYnn6LFpLMB0fMtLR4SR/RB5Hjfw+bpvd6P
+MqZj3nO5Glozr+e/rCTQ70Ug9HVi57qemgQoA75XjO13o70NRaApam/tMYsdq3rtQwxdpydZW76
tbyR6mwFOLo0IEFA6ylIKUQ0ejP+C203qe2leHRFgL28l1CGGx0V8ZXwT/dnTpjDJnbqoMUJCglC
ELuwenVx4oWylLajGxS5HSSfpLKhnUujxhhO1aPqo71Bewu03oS+A7btZxg9pb4T6XswHRToPe5+
yx9ZqFJt5uQYvu5/3e3xBx6On2o6eMMFlBGu17WHPqs+lv3olrF/CGVAQfQS1M5Btib5s7SkQMNr
eFgiJYstfG1IyVtV6LlmdCetefClaiOkwcv9sSyaQP8kphn1BBi6NqFyUltLPcYS8AGeLBkvYzBk
VeZ0DsTZ9ZyxsLiU5kZYFho25gpfVoo8urkHEncP54Ljq3xjVnLeGMFMDy6HdbfJuKAy0nGsLcje
pbumqmoDwuSCeX/QSwuI9xnUg/Fix8acv/bi/kqSPi+qiB9duVZPMhwnadMT6I2c+2YWjvtZCpFX
wMaFyjYL6UoSFb6hkNEN++ApAytGPGVWVf0a19jGlvalAhJuXC5zEZ2N8ye5VoRSjCe37qK/Vayb
Gf5FUScyhUk/l029Vp65Ddvwpr8wyOyAphF8Uet9GGwbp+cjgy9+S9k5IQBuU0H7LXbW/alciE1h
EdUncKoAdY9D/3rJJhA8pimASm4a7fhWNAV+5ykJGM0aqNZz0EL+M7aSPU7+SSXRts78lafU0j5B
MyIoFefMEYLIa/t9xJciuCwnFxjKyahEv3A4QQxWhnmbsMfFpgJvNut3q3hRMdtxrAIuLUMVyQs1
3vCF2Y1mFVKhMb1UodGzqDpoWgYLl1NwoP9tS1OchD2YfWqUZsP4s1c2UVruqkZ8Xpn/28AZH4a+
HFB58uDauCH0FOqmymR82MCdFMBYwAIecJZQnvgXsbBD+bNfy/EubVJMBABFgGaj84l5VwoSSuWx
JE7YPb7FeaINTMU2S9ZeIEubdO7IBYkmBAR0tuglQBFvSMg0ucPQJWguj8BeoZUVVQIQKPXBn/vz
uBCRIfgGlxMyVHBkVtaoCYpYHxqfuHzeECcP4xct4WSD+GJzSLModdKKV61OGtYaVxZ2LAyDQRRi
lcjGsrEI4M6aNNYBDD8Lu+rcO0JvTNmu+ebbj/tDXFi3K0tMHJKSVOSLCEPU02xbyqD8ALVkMKqP
980sDQjFjpkIbe6nZA8EKU0mvcny0dWOiYE9Ur4+5bIhBkZO6H1LS2t2aYm5LcYMxDdeDktVbOvK
X8AIjYq4Mfq3iXau1wiOl8YF1BCcHsDzW2Y1PyhIH+nV6KoksdTABxCLN0XNHEHpTshTVqBA6p3/
/QjxKJmhmKDEuemagmAvKHlTASNER4LkjmjpBnNcBoJKu4tWwHpLs3lpi0mYJb6meYmOu5cY5CEH
jh80FcI+X7GydJCiVQBYaoGASgEcQdfnNWQ/1FQrpdEddQAQ2/yU95kpD5HtRco2Tg4RZ1VAoPSP
ctg72dS8csg4eH905YHIRoj0vDtqf9rp9/2JXjhsrr6KeREMHN9zXIgwaPDR8ax1WyECMQ74wWIQ
B983tTjPFxPAbENPwyaEitro+oKU0DpD1UfwIdmFlwg8N+qxxGtahAthCEqukA1GezwOGTbeGTM/
jpIpxIndENfzncIjlh5su+QLiq33R7d0yMxEi5AGxM2A3tjr5fX4Ke4qMZ9cgOvaTe9po81JeApG
4lRu75taKCsAPosxzZp38/HJeGw+Kjg3p2Jy4+S5El7T+G+i/m5OWmSG00NTvSbcW1bsm9QEphJM
dpFz3/7SUBF4AKmI/ljgMph7kGhc3QfJiFmVhtiBwMdv6NT5FuTCkxWXWTp6kFzF7TA/V1G4uZ5U
AdR9+sjjxu0HI30Sn/PxJO4nIQTBge0Haw66OK4La4yDVsNU+FyuTK5covbYASSshVbZ+itv1lvY
3ZyNwMWOlgq8KNHBcT2qZkSA7kvc5EqdCXkMgnR74er6R1YVNK0B9CqsSN50XGX00Z+qNj1kR+JH
T6RRvCvrbSlENDr4SWEI04M8nMNCg5KPelSylUfJ0oZF9hWINLSuogOEWWdvKKVBk73JBWKbULES
H1tQzxtdXPGGHoSdWYMM28i15r/IEqHHABkb5EWhTMmmfcuxLmoV3Hmu+h6D4F6oTc0HRHybloOZ
vv1rZ0aUhZI3Yklg0dnewRidTiMef8SFhIRu8UEKDZ0mD62qTdbEoX6yEcybE2Uu6KLiUYSkmzJP
+MUrL4r0vlfUnnc11T8rCUnN3EPknAw8pKLHilgyuMbNoeLQyD8pYKiUJ95uK5JufBxkT1U4ZJAf
DaGv0yrxXkP0a6td19tiGPq0SvT2GAlSZmoJXx2KONesrGqLBMlDj38Xu6G1kG0WLWAh0sdkJMHT
EPgatP663EzQ77VySi3cLOC2mB+0SDmh8MZ4edE2ZRS0mejm7SFtqmM6Pmo1SgaatuKmS8fhpSX2
PIJ4WV5OXSK6qWoDvwAA6YRIqLKCLN/w4YOagBmsC404oLnk29Hn6O3bbKTqwH3c9yUJ68es78xC
izchRKWRlZr//mJ9W9T+Kl3HhxA+M2sJCfY1QNwtbgvb4tLEfIZdmGi4dBr0LBbdWN4r+YNaocEA
scQstaIOh6F+UIEERFI1GQ+NMhoC2IkiSwTqJ3r6b8aK5xBudFx6bE8VH9dx3Sil6MqEO4hcZ0Dl
de2JNz+hb+fzHxuMC0VVS/imKUR3NDLRTBQnNfLEUJ1qF1dW6ZnJ+/80JtaRhA7tVUmKMYVIvctA
ZgGCfd/CLb4G2CC0pGBLgK4HrWjMkMShKiYt4yS3HraD8l1Lbw2Vxr+tZ6e/Swi92Pft3V5pMIeW
MZRf5lOHMBdo3QhTFYCgz4Vn2mF2GtINSdYEuW7dXkQZCfK7UC5Emw1LcaALpFZisHi6fYDW9TFr
wMqNqtLKNp9n5toZQD2Aw3OuJeFfCpNv4eoUUlycIruNrZSgkZ8OnAGht0p+f+GjNXzkwryhrRI9
IOjARrZTZUKBJO78Og592VXK9FACOsaZmditoGqZ+xVFAhRDLvQtmeMi8Vt5HGYFzR5wbs3MtrET
noO1GjVLf3xjhjkyRg6Ip6iGmQGKuVQGs1pJFSek/qcCKky7PgD/FJpvvtWByIozy61/6qyXv5Pl
WfedcWm8uoi+RYgBYFOzx2MndqgNCR4UlMvJiBDzg4KQFuXrKFkpyPHRPbkSPjKr+DNy5E8A65hr
A3Ca68MS79lQ4tMoOfBhjCwyCf9kfviQxmsg7UU7Mvh4ZpKFuVX22s5YpZledi3s1O5Q7CRtq9f/
rsA5DwUgmbm7eD5x0Rh5bUKtpyQp8z45IEh4S/bQuLy/NrNDX+yu//x8MAsC3A0CdXQUX/98fpTb
IgTzxiEkjlQa3absjpBSFtYqUAtTBZbQf+wwS1JLnZopepcc0uJbzneT7xZrIo3zj7gZys+rAe8x
qBEwryM/jGONU0ZQoScqJN6OOrAVNfnbJ+79KVscCnI9yIvoqFSwt0Xg6xxJWiU59Lwj18c+slT5
438zwZx5vpZApSOCiQGMtdkOJrhgZRRsHvs/Kw9SeR05K5zgbO1oipUG+TA+PIBxce/ZkQ1pZgqU
2ObPy9qpyqKjbmwxj2S03HZiAKmAQxS9qP1O7Edj0lOqizklgZkpZhKi08/qkycx+b1Wu2JJ/G6s
M44R+m3GlfNIuYDqvyHIOu79h+5AXiZbprmR7L/4TWMO+8YK7dZsnyMj2ZRm/tI6mSnuR1sCWxni
SHThWPXzaBerJ/X8oLrx3IulYM6RTKkKMZ2n5xV9z2jzmbYCrKkGGpIMz3zLHwm6O9AFspbkX/Tk
C7vM5q+aZooKaHEfkt5zKhA8EcHRJvu+Ly+eMBdGmJ0/tLqfKAWMyMUZUuop90QGEGqN+opD/4RQ
92aRubuHUMslPJzCA2+2tHxod2iB3QJpCXLq3AiMaMtv4ofCnkx1D1SFwT981rtqGxic4YhmCIpJ
Ykp2bkOl5RnMdIKduBCNAZH1CObuwBJpbIZ2aq+xYcxry341gjQUcpAWgF4yswaF7o2lIAXRAeoY
1WaczPuz/5N9vvn5kObA2UtQI2ZFwQOPtGjJ9MJD4f8qRNDj2l7cG1LzWicWKCTwTFSV9JSqK/fW
0mGM8sz/M8vsOUHh6kQOMSyA1+1mSAIaD8KBV9pfShekK4NcCDAQrqEAPnceQF2F2T8K3NgXZYwx
FsD4Ujvo5eEz3042umzXqnN/Rpf8eaZR5meSecBZmLMZ8iKeXARxdKgr0FyTbK9zUHPI3ZAMTir9
+1ART4Z/jDEHZ5rIqeJ1YXQAeONBVuuj334oameGVUkJH9u9tCbwu7hwINeGViwaObCE8NeLh6bm
ozpfZEl0iGrwaY9F2Ti468ApXoGpINKSNaqWZXs/tPkzjb3A7Fo94hIJQFkktvjt5zZC9lkfipUg
Z/H+AdUtlAdmjnxkaa8HRcLBF2o1jw4F/0qKwu4kpPrDZ6F8D6Rt3259EG4nEMZV47+ltEmrt/su
s3TOXppnxjhm4TglXhEdZE+pqJpLVPWmZ7+sVt7mzFPp56LDW2/OnUmAxhBm0xWouflB3qAlWvwA
lmUvRiDaTJ8F7VfJPyYRSHabNVj/8tD+MclsPT8PYs5Hd/lBn/rajInyVwIwdpsq5crYlrbd5dgY
v/TFFFKHKZZwjCoHSHGzGDu30YoAUPqScp68vb9m84ez5+alPcZlppDzAL2Z/dLnUIZ5arU/9w2s
zRzjFKRvdd6bDRRnYMiMIn+W5JVDeM0f5nPzYi+XEWiLuhJ+l7UFVZPQBcTGJOQxinYicvZc8C0G
a7He4johazwTvxIg75h1GusqAhwhxbAeB0QxvhH3m1ikTfHrv5g+sMQAH4yXEYAA12PzShJ7Ew9f
j2r1awThk+Hx3nEYEvO+nUU/mAWu8HqdSx/MeOQSIq9ZM0QHaXhR2g0nP9//+YtuoPwI1gCRfZNP
C4M29zOfRIe+kJ5TuTuM2ggdq9y+b4ZNIP7nbLiwM/vKhS94ZIw5pRejA8fDFNJOscmB2En47jXZ
6VXBhHS9ZCSV9tEpUkOzGpw0FQWA8pBiMf1s+HcI1P98Dw5jFU8PGfwXjG+K3FCOQJ/DT+JDIG9V
DjrdVNNXVm/pdkEqGlQeUFZA/ohZPU7MdU6eMOro/5D2HctxI023T4QIeLOFaUc0jUjKcIOgRiRM
wXvg6f9T/O5o0KWKrhDvLGajCGYnKiszK805znNX/+zxJNSne50Ick/uIW7EMM6iiM2px7htFpIy
6LBfQmZgxeYiOEeRFMZjWLO+lEkFZbQc0zipZD4MaTm69vB+3Va4boNSa9jgVcMOGSMH9yBaV3iG
sCoi5yZbHNvTitnwG1KkANCa2n3rdPaxUhtfUlqRltwLR0l00CejAzdMfkWWgkRxY2XhGDo/MUx0
XTdeqog8ABVYE3Nj6MdcXoMsUUmkFWsW5vkStFZ/TI3emzA7UdRParevTIEL5p3ZVh4Tkp05thtL
gjxLwyKsRLBYXrnCLVSe091Kod90c7mrulNKSVEQ+M0ZJ+Sc1865M/v+NDr1IRPxPfJOCCN36M3q
NlDx2QksCrm3gL0pC1t9lb2qiGdPmxXhy4X3KkYJD9tzdGocWwuXStVVVfRAlcjCxqh2unyQMJmu
eq097Ve0PJc89wFy4neZqHbO8xlbucxlrutEkzQTR2YWt86474tu59T3Qy1SkPsZN/ox18zIiaJW
DfX8s7s8Tofrhs41vM1fZ/yr5ExlP9Kvp3Zog0mvcixjvFwE2caVgihPSQnBtsa+LqfayJrZkHBZ
nXo/qZ1rFjrQVE7XdeGa90YKe4kcI8EKbwywAOWrGdVer4JCNpeDannrtOdPyHJsylpja/DZTJyU
5A5uFsD1IXqchqsZwK/VSCr7ahtneySg4CapiYiYh/cZga9MHS6QeTA+e2nqcRkpMLOUhIr+1iMZ
RGsWy3qfCFLYi0M5GXhQNOG4FBJB3aK2S/QDdOV2NOTbuDduZ6Dm/P0HBBUs3uEI7gBMYQ5rLIpx
UUlDQmvZkfbV0sMyBpaR5pPPvD22khiFphH7hpKK/AF2dwQSa5PtrqvCPRZMimOsDpsTsO/LLxZP
2jzUPQQ0chHY815esNQZC4yb527wYvsthIlIZg4EMHmoSFhjEZMEVXyyyv0q6jlxVUFIRXMLBEmw
gUtVNOzDrESeaDMokJvbrCi9BNH8+vfiqWKgy4knNlYzsCxxKYSsVQTeW4OEbRLo2OSPPEd/IGpw
XQo7UfeROm7FMFdUXjq9s7QUPZEW+CX5uE5euyo/lKXCSM0amREy2yL3G0xLBXM0YIW5t4DookuD
K/cg+62W2tOspdxn+iQFfWsC1wkVAn/U1tEz5hFUpou2Pl3/1bwD2PxoltyrVeoaRRd8m2kMlWav
rYFi3l8Xwctt6MYTOlJI3gBVdPn5+zHL4rHFkyg2b4bhudHTO7UbXWe0wMb8Nmmt4CC4KmEM3gGd
iI51Cua4GzmuqkGZsrBw+swfe0O+0VrgmjltZuyvq8aLlZTF9F9RjGptq2dzlg0ougVWIIJX5euB
qWsMaNoAjGQC/ppPg9LS75YDigXtZi+pV8+ZBO6XezkwAfCvFCbct9oSr7kOKZ2KUR1Sn4wl95zh
Fdhfj9c/FlcfmAEW+xBUEMcu7aDDLli9ALUp7NNXw3pAr03YA+Mqg9lg2vrH/hs79WjmQ7PkPVJA
gEssE+pZK9AznAdh+kzPla3CUNLaf+Uwbkt3OiKpK3KxYtACo8YKu4SlaGnxOoC4gefTcxQgLyeC
D8hOa/zPw2CAVEHDlcZkJrIsmAAAky2Sp8WovSS/m1plD0TIeZxAr5R6SfSPGlue3QFY4frRce0c
7xKMx+PFCriSy6OrKzWbtQmJQJ5lXhO9O5VoOY9rHBsJ9N83TwWse+ht0uFxN0fP03yKlNmdhq/X
teA6IjofhF1/w9RYuOIkNc3JzPCEs8u9nHoRcCSUwOl2Gfg5RUOpvNzwYxbp/8livlg3jQRzfJBF
aqyjVICz1e8w8Wvp7U41RHOp3ONxMIqFcX+AdrKAd4m5pthrRAplx7IMYOzyvqpyAdYyS3/zYXz4
03RJG9kaVosvT8ia6Rp6m5EQYyiO3blRi+370262XyU16Kuv+iNwVOX8G+BLMjDLdpoLAMd59uuJ
uEQtd9fPkvd9Keg0JpvpriX7YB6kfl3mvCDhKJdBWTyomBpcAMdqFxjOdQQJBM84gdACskEKngJ8
gkvVqwhjz6mM3DE/VnLhNs65AAnWdYV4LoVebKA5Y1rvj/2hRXHqaAZFVDj00inLCqCP5UHdyi4Z
lRZqgQ+m6N3KkERAJDzjwYwg5jkwOYClTSbR603SK42M8o08lY8lzmyayfG6btzD2ohg3CUZdHOQ
AFwdyjbwXfRHxThnWrsrm8GbLU1wWCJhzM0rKHqDZKCCp+U7MoEQGEBubbqL9TkcdVsgjOdSth+P
cVvSMCtdhi1yXPPlzshX30x1N5+KwIpuu7wMclWYZnKNER0+LKLQ7Ux2ZK+gIAZq3aFl3aHO4ZZL
UQ1eB5jw2pMTFaP2ZtmCw8IuSqBpDwpARjKlA7n4Uqk/9aK3GjdNGkw7IQ0d/ilaq7svFpJmgTEt
6a5esbxXRe30FjstJg6tLpKfktlKI9ccSHQ/5Iod4XKPbXqWSD4LUkW+bg5eNRRn3WRTHsWeCRlA
LIpxctSHFDfuDxNQ+K9bI1cIVnlRNcd/WMK/vM1RvMbygnJeKEXEVdc9VuRdWX+9LoR7qwxNoSV6
vG4+kP828ayQ8hIvDoJH4AQquxTo30E1Y9fruhRevgN/j69lY+0SZLaXqmT2OrQ2qPtC7OMNE3Yg
MaN9Ek6JcnXB2oplYbcD3XrmRiVzV3aWBfcHMFzHG56u68A9DgurnBr2DKAGU2TIbNCjdDb+uuE8
k+zWSlq3TwSRn6vBRgbjwGVdqvQyxYu5Az/0MapKyW1Su/Ova8LCOf4vROK06SwtEK7Y0uDaSxFm
5Ombed0tufvdPi/uGGMv4oD9u5x8MQ5ykXnysDeer0vm+TxMPYMPFw8egKIyJzQvAMoxcxMBKi2W
oIsHwBhZ5XqUxrW6kSY5VI3SCa7L5J3bVib9942FK4NcZl2vw/bKaQcunTOQpoKunQUfla8aeEQN
usyEHWdGTNp17TRZ6Mbomh9hp6jJdF+Vy3tnkN2iFazFcedSMAgN9AIkF1iGoT9no1UpT6NexyNs
HYzl420CnrtTWwIs6zSY+/77wXn6+6+ISrKG1iRmUFUWxteayzjOexQNmuo+N1WURIF8lFWCs+J9
RJBQY5gSW0vIl5izqlOtNIpRwlkZiw9oj6UDtKlzM8pFWFflJ/wrXUjG2AQmQ9EsufyEFQCn1HLV
SBhlgJJt9v0EalrRfhtXo40QJmuRTDNCtUVFulTNXjZiryDdrdrsRZHta8PDJw6Jji5g/4debMYG
q6XMxiaBDY5y61bTw4ydl3EWFNx49wmUdr+FMJaXVQ6Z5BJCyIDK+BrtAY/iG3IquE8iMcwr3NHy
qm8kXNt+cOdkT6SziClaJIEJSmOxLl3c0pKSAZ6JEYQpYIxPLcEIEnVp7BN887nYwtUSG3OsNfhc
ttF5IxBb2/UTPTKaYKFohS4CvM+lHRtTZFSRRS9NZrqW8zPLiF8Cl/MTtmWCQIcuvVMw70spStn0
jiZBD0N+L9tznA5AwfnUldwIYY6kTvMhwvAuCdMOoFcGlp9AaiFqh/CSEWxF/quJzgRyUqdTk1BP
bSun5jWPbhSM8gmslyvDApQe5WmhLIWXXyuLdITtAjP7RfJNG95LbT8lYaMLTl4khfFgymKnCaAN
4JSVc+kDCAXp9P04CrwKXwpWrymxB5w/I6Ud8YJVM6wDdEZ5UJMT6R3wc++d6vW6hdHD/eOmYM7g
XzmMHcd2CmakGivda+U6quPJdYcnyuLaYGpNtZ/5KHvChEukG5NjVwM63T0pUAt/wYjDcGsB5grg
WtcV486Ko6CPpECheQ9rDX2hI1ziW4Tler/a6mHWgD3fHfPe03q8V2S309/q9alZAc+n6cF16Tw3
B1wMxG06wIF+8KUp6muJV7qD0eGq3qMJ07RnK/16XQS34EchKVSUXIApxU75mERWOidD16/Wo8RT
5Xyvp8utNQKiDDPpy90AGGsMReJB9pfLtjSVxVAuAizKSlgLYoctwBymYQkTzm+tfkgVpQI18lMv
Y3zEf7+uJMdUML6koC4HUdjqZcxzBa7SMs8NEAcm44DSnz40u5wcSlFFji8HmthgOtcxCHZ5Xs0q
1VmjtHlo69LzrHev42QdyyU+VXiOCiyTYxvQ6T9Z9LdssshYrhpwqvd5aPUnIw2gVTIKfBQnAboQ
waQLakOMpbKgztggABYpwF1VLbtvc/IAtLaDAy606+fECbgYPASbhk77jphVudSp0LSmq3TYopx8
W60BnLi76wI4fupCAKNRbuedNvfIG1cJCWPQqMs+Lo72PYY5d2bb7f+WzuF/Nk6RhECvhn4Bi4Vf
t72h5GBLDKfYfJNU4x4bT0/XdeIaHSW1wT430BrZLGV2VkuaF+jUD175q+5vYucQ14KgyD0Z0NMB
WBB7P5gfujyZuZMj8DXBwZfYpxxtY5fMf59sIUT9J4H+go09r3LsRE2a4+5gUg29mz6qP3NjNhKY
24navFZgGjkPTfWhwfhO3v5CM/UTQuiYtY2qGSrlH+R0GzWMzFKqOEe8KKyb+ufgHEUrhbyT2Apg
tDCnetFJCQHYIAJAwkQEd5B3RdDXwlYBOk8yYHIvz0Fu5VFHmxgKyGPt6kaMPX3nkKuWawEtXJ8e
lEV+NNTk8PdWvBXL3Mx56fOpxPR9mERnuXuTdNS/sfUfi9pMvHhHcSt/68fE1BklqMxUoV+W29gA
K1XJ6/sp9wEUeZ8bd/mi3C2p81JOuolmeiRix6B/nsmULsQzaXKsjIOu1hDfRndr/jROE1iOBqDR
LUbldZGg1sDzDQpWiLEYQts2HxCPG2tMxy7Jaw3SwLGWrJ2r6r6Un0pDtMfFlaNihwcVVeCas11D
vJSVRHdwepixWIcT1hzL/ASmqes2wgt5iN+AGcByKwo1zNFJlp618YowDhHR9ABNhK1qkQjmePLE
6gBsCRG6PiD+EOubhaq7XYpQDfgf7LcqLAYysRwAcNgIrRibxegL6LrWZud8yhlhCxgZD96xKEcz
d7nGEGHTjnnY2892bPtwR1PdCBwG1yHRiiDmZoHw8cEOt7ExZZHaSOrxyTRJKv2iQTNEyoy/hFf8
CKSIbsiCLdxQlOouVVn6Uq2UGlI6xfRx+GBTaRTQNoy+KtoD4imEUIQeDmDbgWrG2EAhTaVV9Eoe
OnUFejUrlz3UvxfBZ+NZGkVOghxQbP0xliStqjGmYIUIszSfXS36QUF+ckcWdb15lobXC64leh1o
FDCRux57uzJyDRaNeZ89mVxb81JL8M7kKoPS8Ec3gqbZl6eTK1Xbx6qKm4k0ZPwKrEu7E7gyXjIK
aNR/RbDQPIuWm0mv4lQKcLW32QFrzma8V2QLjHaiWibPAjQ6eYHNfQ2PPlYdLSXNaoxF2DXxDg8v
Wna+7sq4ElAnxdmrmAtjaTJyVcKbOUEuoknElYBeW35iuE4F8eVvCczTv6jH2dA+nsfda0eKUzm8
y/lzbOWCwM0NqFtBzOMqia0UEDxQBcOOUXxaMh8IKc+oMy/jTgd05vSJDGsrjzHobNCcqaVpHP10
dI6jBQqO4OXDuzRYE8PyBBA3cUOZGpBNhmXAlngeqpG2l1rTJR04rPqXqBLhtXElAfUJ0/64nyBM
ubw5TVG11qDARWvy16q5d1BVSDX0wAoRDxnvimITFnuw2GIAQwQjKHH6COBcgDvAe7FLtSOMgQjD
Gs+st0KYiwMvQOqsh1OLTQNVgxPwcj5x+oDwV2hfFS8eFhUi04doHEZImIrO7dGT7Iw32RC8Rbjf
aiOEiZtarEimWuBb6WnhO8M7vaAAsvKv+wCRFCblnfQxJl0KKXUZA49qtC1vthvQcQI1SxBs6Hdn
s04gndKtXewcoejCWNmilwB4hn8ev5vv+WOJhaODBPqn9puo2cRz01jpBgIWxp/wJqVKb7KBXAbj
T7lmRei0QPBfy3b61cWAa0sSWXpYyvJ1NAcRSwH3DsGmQfmGufU/Fu+UeLJ1OScFQmmE1ufstaRz
tXL0zent+pHxJBkmKvVA9EChgn3Op1IiNVWZF6FihF1d+nXyAOx5V2oFgHk808BoF4U5BnOTwQ6s
z1Nbj05cFuEQRI33sxUBiIn+PnNKdTlKdltAD9m6GaoQY9fxeH/9U/FMbqsCc4ewpzWXNVjPaS1n
nm7IazXdYEbXG7Q3tAY8YWuA53qw/YuBSZDfOZbGxDsFLaESoMEF7uwC/DfdHT4x24dskJZKMRmD
TIQJCmrXdnMM3teQNJE7kCYoze/pjxao+FbliSF2uIEVgz90BAc7BfB4l1epWJF51kUFeVF33xXJ
Q4UWQSz3N1lmSu6c/4zL9yndKdEqODqelW8FM5+yHSNVKToI7pJ2L62Lu6TjLioectFgMM8MAXdL
i9sUUJyFR+pTwygXB2YuDXurOkXD/jMtT4qo+1sEY+mFXK9zh30q7HHiY6XeMpzG+P26qYvUYEwd
kHBZPINXgoIhAbAmT8/WvP//E8HECjNPIqcF+jr9UtiTwJfSq9NnRNDpGFTKKWTjpblpRgY8yLYv
sEIfrzs8w8DGqlnvxqLEwXVJPNeAdyLKBYgUaH0yWUIWl7VSjpBkz/2EnQxlxEPOwESx084yWLvi
/jxEZnNYm155WUdV1Njnntd/8tlxoDoHIZdhwVWY8gvOKyLPnzsvG1i1uL5wGuzd7WMpp31MXCG7
9uwKED+rp4tWA7j3dCOEuaeSPSEEW3YRpvG0j+PZn8aH1FbvhfhS3A+2EcSk+HkEILClMOCJgEeN
DTRUXiwR3BcvcQC0FOa/ZUBngrDw0vxyAhy8xogK4H3IoE04d3brlrLkBoKsi+a5bCqEGEHboTKe
xX+UxEowgHWS9qGLpLogl04e7acxOQsjEk+jrSQm6TJ6syvtUUcEBKlQUj5Hzbuej7u+i9x6FL3C
6Fn/oRZlnjUweA4Yceb2Tpj4BgkghJH3CvinWLW40fx7e/CWyM1fTCGJNM8krI08RrmxSMdUyWAS
2jqE1mjO4HesPLs0XbNPggXrA5gonveT8wbYzF0yqad+ML476uw1xBR4Lu6Hpov0yADBxs7SKsrR
CDBQEP+Fg3yaEm03dJFnlTe98RhN+vG67+LIwsOA7itRBpU/hi7Bd7TY2FwFolbtmHfNIpuuFoNS
SJqwkGV1RQVKzyoXOEyWa4lWvzQ6Ek/TAAUHzFwOo7D6FORIaYjlFi/6Whk7UFHMjtuod8CpCRwt
vVeycy6NwLZ9mSdUlJVvSjUEPXAuymF3/RNw3A5+DC30ykAcAkLP5U01J0cajLFOQ9Xpd+XO6BLX
lPZpI8Iy5Muh1SSECIRwJv8pDSORS3VIsa+RNTts3XSurqdzgH2s6YA1t0bgGajJMlcItWvgalBq
MFTNGXkSML4pOyA+8oBN9ZVEpT/Mxl/y3vzvKDdSmK8H5KHUAjpNGmrYfC7bXZLuSjMXWCnndqLe
h8oihr2w9cg2caba6hK9ndIQhCF7S70vaukYpYKnOPd8NkLoVdk89eqixPPeHtFEwW5o9hRpb4Ab
1v6+EoNiP+wfr32UY9jqMgH6bw3A/DQcVe1E5OBtXTy7JYLi4sfr4I+z34hh3Ge6GIu6RnMaxiTx
iHIi5l2qS/vaWLyp1x+Bl+qq8YNSPi8ykC5Nz+lmP2o6X1dvezym28CZgff1ugBj2T602gF3OZRI
d6wmIJcrd8YR07PBUEtB1J1tUebG80kYJMUKH2AZMXvJ5FOjOjVVomgAs6vcVrppjuTH+FZ/YooM
t/63FLZkWVRqPPY6pCAFRW7nEYI3Vq8LKhVcXVCnwHQnVmFktsw7Fwq6zFRKqXkRGjzr6sX3Uf9N
t56uezGuIEv+4MXGs5HFCVZmSxr6AS1AA+PU97kd/2r7VPXXqJD2Rryggl0jjFyXybuWCFG/ZTI3
Zk2kKe8GKIeQ4ZnF66yc0kEQK3i3Etv0WKFC3dLAqs/lrTT6eUIhHrhpaP64fXEGRlBl7ePddU0+
gOXYC4N9JUQA1OFQKGVUUbK8VuMCYppA34+hdADWQulHx/q+8kDmkbmxa7kKxZh0i12yI8GP52+t
p52ex8A4xPet16nudLT2pYfb45Ej8b+Wbull+/w4vgl+K8evb38qU/kclyGJUguAfGmJXKj7mWj7
6wJ4Q2LaVgJzAaV57HI1wsfQTLJHP25nzoBrlp9ytQnmQsMcy6k1KPeBZVVuKVpw5wEcbcV/bI1v
HHE0kbjUByioPljfrdQdVrd7wfgliI3uxtfoe/863zaJmzyg5Hddc17IREnkY+sdrV+2eg06vFHO
ckCTWQ1I5PO8rP0ESLuCa6Nwcnb8cVTDEMqwiOIwMdOMygYBuwWWkbQzspdoSgNADh3qwSWuDvoI
IEy6aAiWiw+8xS/6dEAP0gSzJDY84yTxF2HTg+c8tj+IuWROARbnOMZGswXAxRZ7D2BAnFXL0yPU
nmZBMOerT6ErcNMAmGnSK785XyNJChm8AjCvbvHqiPgrQPtI9D0BC8Zw1s7lz1mtXG3cqWO2m8/K
F3nZxcp9hYoNyHyvnzhX881vYe59k4GsszJx4qbpW+s/kwSkxOpQmW4NqLProni7Lth6NDCyg6ou
TQMv9c7BLeQYE7bsI/mhzGzs7PQuUc5Sc4oWaxfFqRv1vuU81Wkw14eFIhtOo6ASy029tz+Ctb06
RTdAwUo5XvDTzQiv5a0Ao3TTyo2f+ndn9pWXzF2w8PDUPYl2/3gBYyucsbME8y96oWH5f4kLfzZf
0LLyhBSJ1Dv94cpRPdew1IOPzCaLTtouzbxCw/aYI/FV1RMFXi5+ylo4jq8Y7fhEhMIeCmZNAc8P
9A/qVLbmvNalAzZmXJ7+1KToTGLqM61Q9xFNJvAqqOD41UCah6ItngXapaQ4qyMJI3hAASSjVyZf
GsXyaDcvSmvPGbHEAS+NR+IXgd1Sk/jjgwKDEkViPBDxpLgUW2gks4oE665z7eyaNffWfBe1v6bW
VUKSOWdnfVbK9ZQJUmUe1qeGAzQx+Iw8Dd2QS7mKnNRaPqlApFT/ydQZjcQqMIzUnaqbMon9NtEx
y7W4PdjO83V1zbQ74I0lqETw8o/tj2Cc1RyVadYZABCQrW+YuPMmwBRg5fOYWQIz4pktTAhjapgU
VXDGl9pqc2HYoGsm0Na3+9362uduPHrpPzbuouB9wItzaClgc4ai7Zps30eZTWBwriaeOqnxBt7S
CcSLmSVwrbwoZyGGYskORQzsoV0q1JFpLRBTYDZGAPbmpAm01yoJB9sdRM1gnhffimL8Cgbg0Ket
IWryqq9KmD/WmBoVuW/eNdgKYW6fXiUrIROEAGLxZZjcunBHL1tdNfOwFStCded+PVAoyoBeAv7m
x+XYeBUrq+zMjiEtsuTjotP2swvS7VkBQsfoRp3AzHme2XIwJIKmPa46+xqywJtCZ4TgNCct9com
Ojt5/h61kSj4844K1FkOFvdo7Gdzn8WMY4fIwBvptfZgKODPKm5WIBMDxju5AedN3JRuat6qzlcA
CLfTLpfNQzd6yfoUK6KZJd41sB1gFFAic0RkxsHM1SS3QL8C5plWk6Nt9VmQxp0iuGy8i41Lhgla
G75bZ6fWymrVlnrWs3Ado32SS0GZYlw/6XxnBj9Neeqa8SGzakGg5x0oln1UID4gr8D/Lm8foHCw
/IEmSJiMtge0Bwss5sJQy/uAWyFM6FOUSlcmzNCHa/tQr1/1ZBVcug/QaDb2bCUwRxStFJ+2wsdL
nLvKHPwIi/pGUZ1kgEqU1uoWMX1WF4N0Soq7jJwlZKxgCskasq+LfsKKm+7ilQ9CghRjnNZtNgVx
vu50bd8BCVtpD726s1LRvjzPyLe/mgkaZGklLE/TIyfhUgXxbIPP6SXNvZ6IXB//nIFhDnBUjLJ/
cMds/ARAIgxSOQiSQALAvFLqSigp5srueg7APWgMy2OjHVkAFhoYawJ+wkgiSElaG4PmqSeR++sS
uHpsJDAHLXXKOs89PlmlYFB1Mj07CatSNJ7El2JhBg51WDz0GD2GWM+LocOtsGbLH9H6oTWsedlf
14Xnu0ED8FsKo0uRRk0C8AFgHa1nNTJ8Z3pD029scySjfinHfw/AqzkqFqIxeQdyHouxtmpaZr1w
gBWSlreo5xUzOQ9A2cSkXiy4jtzPh7EqlK9VbBQajGJpG5GyiwChTKEoF2QMzvSsKiJkV/p7/7jz
GymMPlB1BdPqCmMb6iAfQMcLbjIpPq2d6L3Pc820xAimeuwpY+b30qwtk7S9FeGgcjOFO6m8xvCM
/DtWNWqdBMoYoEJ63TS4nmEjkZrO5rqmpRVLSYqL1FWjH6nqbnGa2LXH+FD1ybc2ErVauKZoYLIM
w5OYvfjjxCpSNITCJpOydbC93BqH2eyOZUlqt8nj1J9gT+AvzESPFa6pbAQzh5gACXNOS8R5k66Y
D2dVf8Oi1WfsERTqoAjSKE6hynxNDM1FawS03MjR9pgIJaiidObDJ44MyGHo4cL7mewKTBwlHXbF
4DPQAHUHLTvO35xxRVSp9g4ZBEkzS4VIa/Y66JWw5ICyKt1vvlRJL6Ox6yX4QbtO3URZD8CrdPDS
GtERB5c4+E/O8qlwgyHP95YZWCJ0fs7lw6QoRrihKV7QbPEtiTVJMfKcoDaF8js46b83SQNM+8ny
orgSJClcYSi2YgML8KKyTe/n5jZYQzvnRALkyyQvJWgz89Gr+kLzbQCnBUhIRcBNXHngMsFWGj1P
NuFLiW1MxtQDAmHWsOA6Kqdi6Tx5LQM1Tf65bjacC4BJa5CIU3oRgOsxvqVobLWWcfnQLsf2QJzP
KCthOd7X6ygTGI1IFONUuqXKEgnQOaESoQKQDq4yZ26riPZVeIVZWCZ8CYXUBfIsc6enOK0XtBew
W2t+SV0giPvkiRxlN7qrwtobd8ZJ8qqjJHgycFzmhVTmQyItyKRCppkUuH8s983aE//6UdE7xQQc
MPagaUJh7ij7zKUZSvkyFoOFPc12GgE/I9s7bOX/uC6DE2oQ0rAdrDt4ZznsaziZ4tKqDWxO6k0y
g+XdupFjEqxVoHVKUKXFD0pWKb1fF8ozDEyG6EDIwMY8+s6Xii1TnlWVZiMPxV4WaV9y1PEl0flw
QgyaW9hAQ5UGCxPsMG5htlbW4wEV9nHnEUfdyfEX45RYniw9C9FvecaAiV84CyAfgRSQKSoUy2BK
IM7GCnn5tQApUPqiZZE7ZYWHgb5PfDxsAWFinuKw/oHyVtetDHgR6JVVmhtHkrzHEFbh1e2yCAyQ
q9VGFPNYk9Ycb5waFzjFUIDcv0zTl8W+a1EnaWpRYOYZOxZP4GxRWkPzgqnmDWM95MUEtZz4ywia
+AIkNtc/HK9OidBF0T5tlH+wEH9pdhmZEmvSEEOwRezGToOcd8E8zeKRXHLTbt2nxS8DxW9H/sRO
LMVaxFNet7Hcyxq8JplkijMsD9ea2/0YGw9P+uvK8UKIBlAgGw4Drv2PoqQ1JRkqasDFWvKnfJjd
qqpOaeYEqagNzru8W0mMtx2TdBkyE7Azcd/WnpKatZtFYGKxjVwW2J9IFOMAtdXO5qoCDkmTvNfF
+9i+2LpgqIn/3eDIcXVRnDeZi9uahZNXFrSR9cyrQFiCAdmyinfpIAgXfF0wNEZfxNj4Ze27qfO1
raHLNAdjdciRvAgK03xV/pPAqGJrddzpsLTQXryfmBmKbj6z3YKJpP9EMIlttA5grafwSZH6I6E0
q6+rKOiJvhPjcwClUibAMgR2QH3Ud4YTOIfrN4Xn1ABQR0HKKSEe62jMekmcJQXaB1glWtAWRc2Z
RMfJfvh1XQ7PoW3lMMfRagSk9iXkjCASAL6qlBX7v5cAUGwUWBxUR+HWLv2ZHRlOZc1AzmoVH/Mw
i/b1+t//GNJkE5CtACaBc+pJAqsuhVXI3U7rAjWoKg8NuvhgrY9T+r6Wxwzt92INprH26m89MJpX
r8lflsJxs1MWH2sf+MKSCACEZyMAnsbaKPI9DJMxii+L1Ledjd9l2UCkld7mWEz2yjs+dLPQQAPI
CGIt4+amRput0XIQ+8DoXoPZV0iexWs4I/P6TwSjRhSrhVNJMfaGi+wQq+clmzxz9jGpfxdlmD7X
ItlVMPQ4N099a7vNI6l8Y7H2lUJ8LflipDdtLZpr4WVNdKYFZoUpADy2Lm1q0eqRjAN+U2xVZ9V8
TJZfStbcqKV222r6EYQtojF1quUfRobxFvruobtmzIfO5VUdAegIvIjqXlGaXW39GmhFurgxi+fr
Bs2bP9PpMDxuC1p4Kvuwq6O1qmoV6Fn22TyVoXywz5rf74yb8aD6xgPxisB8TM/93foTMIW+7tbe
4ksY6+k93S921l52TdGOOq//vv1RbP99lgrFjAl+VKTiEunZAWm3Nzr6IZXtPVk6vwcIpT6c50X3
7DR9KLv53u7tb5j03V3/PsKfwvgsdEb6qNMRQqS74iCBzbQ4RTvlW3QA7mSY7Ydj+nhdIj1c9vBx
6ljIxFY70JIZgXpEanWmMWvANmsyuer8bawBG/7luhieVW/FMHGrgKWrUoJPPI/gZPTSKkAQJgf4
p14giQc7qaO5AWhp1O2QJ1HftakdKK0+apmFHubQ6I+O0f5y4v5Gz43eXdMnW/cJCUqMNUSt5Sut
KYhtPMeIpz0eInjRKYgKl8K7QSrUBhi/IdH20Wp5TZ/s5ko0lc67sRjNxigDBiFRomS+ZqwtmgHq
PwyLktE1s0bCNGaJZVqsSNSj/k/SSYJWFVcg+rUA7oalYPPsUi1Upvp+NvFNk6N9NECS67UPpaiM
wP12GyHMt1PUKQZQs46pQfRqRsAQNs6LagtuGC+qYNXwtyaMdazJiAFs00jDnSs4+g9oBvYqbf80
40eHurNITf/0EuR+4ZIbbZ/VmFDT/T6U37qH8n69Ub5ru+yoe3gt3gMNYa/Mz316skWjJxo9kGu/
hYlsjtzisePgtziJH98kvxLP+G6AAXxGJzwPopMWKjsEtnI3hUl/M+8xU0Tu9ZvixxxUd9E/xV1/
S3bEnZ8dDBv4130BN6vZfijqLDY3dExWOUpiWBPcWwBUWPiDIAaqXbCkXoGi96n+4fSuDYP2lmN6
nKXb6ReYu3tPPliCR4HIsJkXqaUuarpSwy5Qosq/pn52TARL1jwP+5+2iLOX2kpy3SdgoYJZ+8PZ
3LVnwee8btHowV3+/dTIK9mQcNRyEMTe9aO6/nmwL3D5t0s9miqDnhSyyn8qf/VkXwR1ef3WG+zs
kiORCAkefr5p3sjFaTIPii1oIYq+EP33jb1J5jpMOR1HlsYT7qjbKSLWCNF3+sOrRAk6OPQ75e6o
ARcU7Am/CNB7UN+4fiK8xjcA1/91YPBVl8ooCHvxaEOUH1W3qveOQdsfmU9u1eApvpme08Z9A0aj
uiP36s2C1/SefB+f84MisAzRN2UcTCZHuk4wEhKu9rkCnfOSCB7T/Di+UZTxEqsix20zIBzomLem
3OzK136PDuadNLnWXbm//l1FZsg4gglsalqbI3CX4W7+Ngj6GdzuzebU2OKDZiZdG1Nl+l/LreTN
j2SfoxK1uKpXP+Jxlx7a+naqzosoVeDW5reSGfegJm21KA0Uq9zad/C/MBvd+KD+6P6PtC9ZchxX
lv0imnEetgRJiRoyNeVQtaFlZVVynmd+/XPmue+UBKoF63utF73otgwBDAQCER7ubun2K+MJo2w9
BOMYfjrv1z9fQEB53bqp3AUYDfXgphO4kXUzD51aMTsrG78k/Ry0DGdhWaPyk1IbOA6Ez+GusjC1
+d6tY9cnAgns/5OT0GiHIeDkIRTnQMJZZVA4sZTYpcq4L+6uBeohmAFCow9jFLc7l2itUaDwhrXg
6g42QJNJdjCQ9G3csmjT7rvllS3KOaogC1Q/wr7xHJAog2gak2gOg7bqDMBlqhEiKe9CbgZJegxb
DUDoZKVCTFhX085sYhYA/G5Mufo1lM/ogxg0o46rQAu7iEyDdpILiYm2nv/KwjOvrFC+oslj7/Gz
Z3r7xJocbc070k7fId0Inc5hDbTfvRmurFF3jz5Kg4pqMW7/0Ewx8+FqvVVo/5uk9soIdf3kfSwY
Az+f8Uywx/JlTDmG57M+DXXrtLLSlKkBC0b2M+23Oc9CXNwP91droC4UTCEFSt/CAie9Rq1se5E7
Ri1ErG1gScJ+IwSdlUPyQUfF8PGpZh046qLJEzXi69kh0q9wk64KW9hyLzIqP+5jO/9w2r4xjjO8
lo6JVThUg+G3QKOKMfh/s1ZRoZ/exm1IiiHNBEvn81HBgy4eexPiz/0xEnQICpeTNkFqJpeKdSsK
WbjyslTFNGwT4jo0MolFpTYveHlC/v5O6oQEHbq8KJggAnmOPCAfrwrT9sXD0DN25G5qjNfkrFiC
caFFJViYRFWa54mq2COYsDG90fH60uq4P4ytv3voryxRgY7vQkn3Rx9o7TohkYqxGWMfcZfh1GCS
8UWGQIWKiAaxLUk4PzZ9d40Q2VZkPNVBlkr5tVIbCZdJs8C6mJphJAlmpxu26kkbfGdWvn73y10Z
o1xZmvi8awdMrQTh9HPsfcnVsmFurwU8KTuMSo3QN3P0sWIVhO+eIejlQtsWbWxM4N9eWlA/rZQg
BUy48X4ZqI6G/fMo7vzeqfznCGgigFIeb+vdlV4ZnH/QVU6fKALnBR0MjnW/Atsx8EpPA9hwAgFd
JEWxgonRp5pj6OJQ6BizANgHc1b0d5xKKH8A2oPD+xVJ2WYU6ldVwDzQ42XdvS6gqyrJ4DieSflu
l5WHENbThzraORo09YYVNK8i2fRZPIZ3O7EAa8wfDJP2EPm+tdMDLzhqOVaTgdFgwuSi+JmHq5FL
TKE6YDDVzEtAaVmYVHpyA63XefgGAyOAViO9oQ98NWh8L2m1MrMeV04tNNVJiRp/XfFQa8uGILRV
eQLKIu6FNYa7U5K0WvCkSU2+KkU/X/dKzKLKpnb8Pz8JywWFIKjMMflwuxPVFGVC3hXKsbZ17Z3j
zVL+BHu6wjEclooDsAMwBOg4IEo/0+vTNTuxmVTJ12rhOAWQIpHM/FMdHAUsgo8diHLTbzOAkqP6
iCnC5aRigNY7P6aqcBy5EskaD6yWWElo4glatX5s6hvydXUk/seWoYOOCpOxIDS53ToDnUheqRXh
KExvYW28SUNki8I2jnmrr+1OC0mr1Sbu7UafzBLUCaq4xjB1nrsh9ztQLxWKsYFVdr8f/y66rfP9
u1DFAyIJOw1wPZWsQBVYyEMomR97yfEbz6zb/lCU73U5/eoaAe2xfpYUXkO7jEjRc5SHVtU+V+Vb
zveXEvhHNRN/IwP/fPyzqBD5/avAszmfNwBuFJrbQgAFcgU+OfEocBsthQ7AiKd7jSH/wMmn14Ez
i/H9sUU64fgfk7A2Ox36aNQHGoAtEoAUEI/pCUgmsy49K8qhceDzMeEaVIx5TBt2T6WBKVLpOQBH
EWRmvE5z/YpFpkHnd/gtCrgN5so4OoYzhPHWWfQyj7t+DORjX3mGLWpx6pSQJl3jVqqPALnwZpFz
njXIMqZY9Fxdc7Kf2SMmHb8Yu0LlAv/5JTjuIBiZ2c1oAqi4qlPV50L5qGFuVglsjfvRgIS/1iPU
bewmeUKhcQul8eJfTnItDFPBnQfIX6plbEFsFGSyxpzD4PqfRCOpsQFuvg5YVYd7K0WXHURu6Cbi
QFBR3tM5QePGSj0CMh9c2rG3cm7FHSMePtibGbrFSm/WhuTwrKrendiAkQOEO0AdoXMH6fPbzx1L
qcf5Xase8fYxQ8yGG/LPHjqnJYIDH4QkBOJHdKoCMDfT/0SYyCu7gNaCNw+47sPIBarVNnSWMtQy
2s8/a8690bVH45f6BKIeNhk0wdUjp4hrqXYLMFK2k2BloJrxasZlfue6A+4NChmYNcUVi17U7SZ0
gSD3EhrGR8hQeeWuEu0h8IkajU4UncfATJ+rfp/LbhCNW42VeNKVn9ndQOoLhNq3LAO6UrfW2z4D
ShfS4McGYy4ZyGu8M4Zfo/acdL+T8qS9DnZjZpDrnWooGIF5whwHhtItlaUtfgJ16PkgV6sh7LWj
CqAS54jxawkf6L29Dna/oWPs9/Luu10w5XPAgkwZx03aceb8J32RyEQrRgjG6zmrh3H302JkG0hD
ULQDw0Jtbp81UwDRHO04BCh+Fq9BdknUrTCZ3VbOG7fX8LwANYSVePu4PTyOYMtUAuu8sk3tap52
UcM3knY0tFUIIgrvBLhAzwge3yf09nYHARNKE7PCA+52Onh0Za5kdSJFJxnASjTjEghGWb7mdYYJ
RpyoBBcOpnvBTStpnRk2cZzvy1oY3sLCLyCUKnGNtx74Ovwo0zB94wyjiFzel7KnKB1aYdPlI2Z0
DfzPPmCAiScCoBxk3rqJI0jbzuKpmAeNddAadH6v/Wm7FsPM0BXOUxIOQvUCxHb6Lgcj9wGVvNA3
cQombRVB6rdHVJs0dRNDdKd1ZLmA0qEQol9MuEye/2jDJaSPm+SjmepxIhxXZZtBAjTBTCpFMNUg
Ht56vvV6KwvV7tKnkpCSLJKk1ITgmwYqDzXN3yNtaD0LAE3uACp1UTTrCJStZATZuX4YKs3P/wh1
LsEJ+lnkDhTo468q7evMHFJPyZ4mxLq3tm6TCdwOChjyhWTGpFVeaoF3oI8tpdXBmN6XDbebeMkH
CTRmoWtLxd7EVq9M/S8VZeWU1CkkZM1WFHMDLJaK7H+kBrCcUKxV8tIJc7kDd0Gad9LLWMvJbvQC
gTU3fOfkfZOjINKAvF6jQSu4gepATKPwJPjqAY1p248/OG1gJHZzcKY8Ek8j/P2Za3CmCbsNaCDm
K43YN6ITNInfOK95wjgA6wF252yBfgKDDmCpxtgrPZTpSULnywMXnSrUmrpgm/YbHdwHVXf512cY
8CmAbecIDRpX6tnBSV6TAXMTn5oosQY/cPRwK3ulq4WM1v3dTbsyRD2UhwE5oAcd4BPf/PKyl6l6
ebwQxt+npeqAHFLVaczjk6HFvwwQGRoqq7pPo2Lma+R6s2Tqw4OdKgecKI1PaKvtKwz94h9hCymj
nvDuABkdUsprlvYi/UZeWKXCrFcqCSdxWJn6c3DGP95BdgGT2Xlv04/HW3jn9Nwsj7q3fJXrVJzM
+DTotcMneCw1YesMBs8ac1k+QeZ9BGpkpp4ECJbaRzxNAC/qqvgUJQR44Qg8ImaVmvIuW03Mgu79
Vf01Rm1fFyhZNEUwVujP6Uf/hOuwLqH8YCHr3DRk2Ger0bRaxqOUZZXey1DGk4Er41MrF7txKtcF
ADmgj2HNq9/JbAxBRYaLWihOF82U4JWFGhSeph9xcx0mDIx6hYIhMHUzNscm/REyhx/vnTOobM8v
SGSSQEvfBr8wAqsTZOSMo9SfBX0zQkbusRfeNYCFICBhCn8x6S/yXa2C+sw41sZO1p8nn+UR97YM
zEYooCG4YsSWikQtKLuSSvO8Y96IxBOeZ8blsE4ddOYBNJFLntFIoyltvg8wBhpE4MD+A9K93TKh
gHSuWAbcnH6no6kmstWGr1X/WnSjm6IvWVptezZyFERf+dDM5dT0DEcpCxLljCi5dEtgWFEFxRgu
jqBM93/zvIvzshi4I4YWiVQNdgqRKSNiDPzeyUrx2sCcEkp7mEoECf7tihOu1Eovi/zT9td4it4V
dTOtFEB63PBT9khd4MQ9dpplRFEhU4QFYQAcq/r+QVdlWDTTMjlQkvCkNijmIJaU0yo7JF9BKDh+
5oQsNcA7QRlUs6B+meGKkGejcwCN44cByrHhKZcUUgfpSjbejE8FNTWBtEKymbRgP+Ft+XiZ98yC
wQdvWaTCmJeiMbKRJuVgGejCU63zvKXqKJmmeFrZnlT1pygtM1cz+gHpbB+4cVgKL0acsaBrSx+C
HhCUtDXQsqszU/rtx+W6FEW/egpPRTjqBEK3OD5NzrmF4rEoQpfPZPDLz2kW2IQ0Y0HrrHVj3wl8
lJ20s1+bzrCJTjXjabj0nFsT1GqkVvGSrJtNCKbO2U0LVlmQmejHaUq2ib/GJKr9+CPeszg/wjHL
h3oIAvft/nV+mOohn2SnCkQ6vglV8kza+YaVt6STZVNlVbtZ9ub/fnU2JCUTpFiBPVm3MKdoBoUt
KvYUb2Z0UHIRT4+Xd6faB06Sv+ujJ3S9pJjCOIQ9TiB686FWptJuA8ywNsU6zUmHFlvoNmWO+COT
4NgAbMdSr7pT9oEyoyLijkKCDnj37MNXa07rhO9izctOatmYyq4anzruw/P3QntJ821bfNbFLyM1
9a9BODa5bme5QOowMaUh3MY5HmB+upkq3mFszR1/xs/Cp0c1BpMnNCa4xYR5CFgrflZqcf5O1Xfp
D+FDIoFm8r/8MyTcq5Wy793aESGZyQged/wAxpF2gSJDAL8N5XdRkwB/o0b5SWgNs5msFsF/NRRI
GTBXlew1xsFavmDwCfB0waNCRGOVLvtkLYbDKonLToGcXeKTqCMNSl/8ImY0NO5cr3iKGbNuFIra
WNqcUFx967qumjESk/zUNx+y3JuGt+0tnKvU/vGF7vRXCICFfqkVwDly9Fa3JeNl8z0ae/MexCwh
qD8hKoavCtYK6geMrcSHas3Lp9IudvlT4spH9ShuUDvc6O50NH4Gp/6irNDEtipiuCx6/WVJm7JP
ObuiQ2sXrRb5lIEAoKvPYRmCmcsCjy/+dYBcFFr5z8aImZyOpY75/Q59tPbZC642vyr8bEAEl08i
yVwgkQBcaLbZulkD47sd1uHKd1UHQy2g5BWP0iF2ckdci6tkxVJMXV6N8y4AZg+SGZSKeJq4qS95
8L362AVV2MvFhyxu8GgyJd5FC03KT43ioP7BOFLfUAl6+ZhTRSNtJmwBLPx2+aVaFEMZlspJMcUv
kPlBkG/v76B+cfDM/JnVbF5+aSQayCOR4CDLkSGYdmuOH3W1bkVOPb0nz/5POSNtZKrPxR5PtSmy
eEYat4hWAEQgT5yV2YENAmzg1loM9oXYT2LjJBp227kJqI5lMpqcpLC28a4lzOLO8nxYHX2C6q6s
qzZPjFO37rbdW3Yu9+IPD6BwfR0/R6vaDnbZH5lVF2dZpc5NPCaianiwOgZf3pHrvyA3YzYrLahY
cX/+SzduMu/k1fqoU5K2lV8PNXayqACXffM5kPKWqtmeKh6QR2KMr2LwM1BkuOu6BWQ/Exg7PDsG
9QOQG2MEfn7w4EKkshyv4CMNEDDv1CrAeErbmPj+6kl9eXy/3VnmjRXx1mGExCvSfuq9U2o6b+Tx
316eb1QLrpdAPTz1Nud4Hpi5U/sEcJL2fOkPXmsWpohPxjA1/6nFbmkI5cpcU4f+1O06ygRsjlwv
eSf+yFcm92k42dn7wbtw/Cgk3ptxYEkALZskoHeD+C/gvbPmM6r5tya9kfflVhH8M7f2t2FnDVsD
LLeb1Dm3a/5Xtdef8jfFUizGSucjTK0UzWlUMTEJh1c9zSGg9KUyBXIQnFPZwWulJuBPl0AWLYFi
vXRYmpJ3vBDsqqDKnFtRaElRB66sdKPsszA4QzpipaVmD+jxs5eaPAOGu0g98OWQZuHdCYQMAheV
8ap5nIUTaFvwaMDsyO+8O2NQ1BwbFkBt+c4F6acOE8CS4NpHYL79alUO2Ry/DpIzqG/0lfqn4s3g
LXjjcBvsQif4o/weWO0Q+oNRFinXHETPB6TPT87CZ1aY3Rvo+WvQrZpdz4gYi+BIGaIcUu6H0ud9
LA09DbSnT2iNitL6sfst4gVlg06cxE5LBFwx5+5g2EhEH/915teh3A1sbXoZSfjzwSV/qklkaU+x
um7frdRS0PJGm70hDJPzL745T9SKqEDfYVTXryeY7O1f/UsiEhXTpLbebDzy+whty8fmFhk9ZW3+
hlfJl8F3k1bNCyzhfmjtHgBURbY37Y2DzML23rNlIFIArCCiuUIjtQSxNUqhFvGtcjOH5DBKLJ9j
S/T1PAaRMT7dchsBGoIRdMYBdDNoFYpgkOKp9+P+rHNB9NxGfW2JpcZilVi6OEIDWivAY8IWGtS3
2xfwDVf2QSaf4xRy5LaCR+G2yQ+TfHz8mZZuDjt47uE2Qda2UBeUlTFJIq6VzyAzEBq0yDgS6j8e
21imhsB1XhuhnD1NJ7ks+0E+v8cfcIfwFDjJW/aqfnYf8dtjW8sHz7ctkKMCJ40vRMfxjBcxJi9M
8rlxhvin/DPrTDysDekz9Q5x7CrFYCbxtofmAmrewnHm+ate68o1ACoGwGWXsFjk7n5JNNP//w+i
jh2akEI0JoJ8Ll/T0c6hxRHJ4CoA1Y/kMtY+O8XtCcc+gxpWBScYSo50aVMqprbmIZ513vbk3cAE
y0/ZnqC7EFghGciP+vLx8TWa59ZkDQwsLs95068Mzwf06rD7pZrFTSDJZ/0lVk3dij58l0UmvXzP
3BgBReitEV7OJk2bRBjZF+fC/eW58QqgINdYgXrWebyVy0IRZYy6PdEBQHkWWe+5q9Y8CkPP2glt
6pXZbDDAZvqH7kn1LI61j/dPyn83cnHsk3wyJj7CRsav0kUkMqY+haO25/YoqNqPl7hIRKgVUpeo
AQF1IUJUOFvl0e1eOUaJZZk1Un+fukA1YQCKwIPfA1pXkki0gsOYAkhE0O23a5zK1AK++3MabZn5
9J2/DnUQcBkYQDcCa41aFuWPhcT16OkGyrnaYe576+0a23uGn6zqLYuv9N4nu7b1/Ta48v3IyNNS
VTz5zK+GXWSZnweFVHa+Gw6Pv9cSsgkGlatFff+QK0M18OoyF2oI1efq4kiN2Wz5H/Ih29ZWa+mm
RKqXwDYKkzvULO7SO+nKrW3qOurKQYL6gCGfq8D2t97hYE4r7qeymr4k4gcm0+CdgHKzVso5QQHr
x3GFTVXMyeHtbm2sKow3MnZ0eZXfropy0bTIx7QcOPnck8jNDuXeL03PqrChEulegk37VjOyyjuX
wc26qJtQU9UqA8GtctZXubkbbMaZXiwIICs8CaHBIqM6AnjzbYiU42YAwFgGIwpGeIXiDZgnxpYt
rpjZgiaAEA9Rar5hby2ERpLOL0TtXLzzXxowejjMXG2OToJU3I6tgJUpLzwBOs7Aw+JdhjoFhOao
JVVhrqShJPgXUH4IFwxqQmQFhxsSDlrk6BWQDtA5l0+dEbCC8SJAzpaR64G3HoVijZ4zCKTQ76Z0
8C9a7up46ZZIXfv2N2NDF6/cbysoDYNjB89cOp30PD8A+T7Wp5SBI4V2hSG7BpDnaCXXk6tqsZWs
hMZfPTZ7b1cx14COJMQSQCxGfUYJwJoGsr/+BYAhMql7dM1IAaWmPFgJ0acEvNVjewu/R7N81pxE
/RPhGDoct27TSFJQSaMYXMYNb/sb3xXsnlHqXhZhZhvw/pkICXy9dO8v5YbQCDs5uASuvBl2w1Z1
653sRPa4fryY5dVGWaJ2z5PKUYtlJbhUDgcGGvDNbsp9tY5JYXtr4Ri6wgYqTyxswDIBosxSmxhD
arLtJ5jtN8EhXMskOwjHH9FT6eoOi5iSuZtUbIRG/MRxuRpc4qcLcHXyGaK1TrQv1zlrN+fdurms
qWVRMbEUed+LPSyLW+srzQGn1G88eDaCza+DPcdI7O464pWTzIf+6hLtU10KkgzLCp+ehbfsI3dY
65lzi+VyML+Ak4XmD63Al0lGosS8FFx40tvqxl8Pa/DcPKMOwvDCO2dYR6cM8Jr55bvwdxT9czVW
q/CS25MjAiyfWOCI2qpW7E5EIjjMVuj0Zrt+ZRhehqxZ5gINNGhKouFPP7fb3FA1rxCjb/cHXyk6
KcmXtpK3LG7eO054a4n6WjJArH7SwVJjde5kek5hv0l2vc0Z9+YSPQfOy+slzW5z5RZBn4feNC9J
wrPp6Wd3+HR0S9mPTnDyf6AxxrpGWVs4f9sre8UYTVzRwN6ISMURzW6d1kJFlTlPe9cQCFUwt6VC
HYceOgyTVC4xahZdUNZEe90SnvRnwQ7A0yafHrsFze2jo3oPUOhfU1TSnYcQqQfkJrqUdrVLnJIk
1s/OSc10DU0ujKqZ40F81p9LV/kmqRlPw+dvCJawhBVZv4OeKIhS3Oplg9/RbxJXwMlodvoR/S+e
jHbm+La/Ct3ead9jN3mNnoyVRBoSO5rLdKrZO28jwc2G0LSdgV7qyDDxQwqrsQCxrwl3at4+f4Bf
el+tQsezPTv614AufAVM0iL+IO8B5Tp1ZOJUzDsFwk+XzgG6QdoFZNpOHtEt/rncNR8bEh2Lffkm
sCbEl4H11i51gtIkm4tZsOt/yBthKwroJ/MMF1uG1lsb1KkZiiAEzur71HDmZP5SLe+cOqwrYr5v
6M+G2QEQPysAZSObvT2bnBg2Yw01jUum7OroMCq/vZEVvGl+p+/Dcm2Eul4LTyiqdoQRfiVvvBXE
qr978rUTAmDRrrxVvarWwmaytZXq5Fbu9GtWuWj5WMDc38wtOnPAYcyH8pTRaHwJnMnJRQV55CB1
ZhyTxyFheUPdWqB8ImmjqIzEKrl0oMAci6dUz0g32lwMgcITBlb//Y0ItVPQMs+eDx5jumMUiVrU
1oocX2rpOLSk4QC1s/3+xEkgyBFsBRAEL+XdvBVXFZi+QC0DrUwrr45DsVMD8L7kzuMNuOdKeEHw
ho7fhWYd5UqVmLY4iiK22CtaC/XVyUqhD2DHXfXx2NKyDIFzP0/P42EGJUSck1uv7ScdA4F9kV7a
r/pJ2KZk57vlp/AS7YUDw9Q9xwH6FVSYmFAG0654a6qIo6ZowjK9YABlFMmY+8UfuW9DjrQBl//R
mibXoP3ZTDtJ0+r3URxGlSS+1+9VoclFQNmMCA+dmks+a0VtyxXj981LpQ/w9e+jtiLE8Jjvl016
ifPtkI07A2PiwSS7Ph9aYvI7x50gKxl0GktLegkGADF6RlX97g6pYCgFRBgsi/RQqcKHXJ9OSXop
dGVjgM+Rw0wjw9vv2AA56KxOBfkOPB7nm/86hUjT1kcdOL3ofAHQaiT6xMg7g+HB9zIjTCdqM4QI
QUtRqCiBuQwMtExpdqmszposAems7qqWDIi6sUHDe60ykB3LWhNCL7S+oEuCpjMY5Kn3QCakMgcK
j+yCgaqZ9c42yMH+KFZr7cBKMO/t4SwJOZcKZzHZ+b9f7aGidWXReDkwYOTAqq/e37mrP06tw/AG
LRurIrt4GK5+NrhKfMcse3XkirYlwfxlTYHvVB18oloBnyxqAaqlAMZKZFBRE1g1eiokpC6SGQse
GHXA+LbLXomCJzkQwvMAG0IUjURsPG30C13rLnxBdOBLgirswaRyLP0/TeT0gEMZp75zIzE8c4Fh
li30c+uL3wZkhKSKZ0mcbUjAOWBsk8UJ9O2+t4cYvw1VLHTLgUWEDMPtp+EnvkxUruovXLkufcEp
vF8tjxAdnfygJ960HrPajpXSTDUn5ELX64DbgixZWpociPnfB+MdQ2GAreSJoyp2kK6T4KuFAKb+
rIM6B/93W+3BGxFi8suYChP0UerYmHlhc6ho8WjqFe+cDEaufVnUFu99ZnxuB0/hn7RbVfEvNXo3
MBcMOPzj4LW8MhUwon7jxaF7J9KxFUG0iTpB6S8p0AhmpnaqzbcJ78hR+FXLJRhhRf1313IsYtHv
257abxRDJQweoByEuh51Vwsh2H0aXgcYcHjzlMEdeCf33Tw7jfmJDw+SBjrYV2N4DTnky4FZGIJd
PEu/VFfkNumOP0eaFek6iZ7ApVL4RBGegxpITlfeyrqjqJawH0OwyQ5HbbQLOzyIhgPpC7OozGGf
q6suJKX0YvwRDevxhi7htkgHgAnHGYeSJspPVNKYKXWveRXXX/g4AMC3NSv5GbzFtUo0eRVM+7YE
m0FoaUeFqFvFP6vavqwGU4tW+lMKpeyYhXWV5pBJb/X1L6Jce6jkIR4Dr790YWYKTl86cXmIDVL7
DSmMdDWq0Pi10BXJd6qrBh/dqxeYFXdQeJI27xykw3Pi6Ws4434M7EmzxHSfybhWLQHAZW8dJyU8
h4zN1reagHX7L3orgNdDkBTc9BilBOiJunfiPi6GSRzii2Ja3miPA16u9nk0lQOLFXSRPVGW5l9y
FZ1jUQvlIuvjS+RxijtAYJdU06BbPZgcGMdu8bKYTclALqLBws/UTbemSk/vknKaIMljWtrodAQw
GVC7sd7Ii/tmNgOOB9R8Zy2gb8+4WlGtt1ECBDbMGEDUI0Nqiag3rFvtu2Z842Awg9CBzzTLr4Dr
6HY1giEWqSbW+aWuBm6d+XIOCkU+9OKVUKq5QvJRwyxP0sjVakratiKJnIQ65n3HuDK7EvwzJjeF
ekEyiKGMJPNGaCJ50CUB9qsI62gVtW3nP4UcFwTmgJEdwZQkTzyXhWTANaGx0ZFUHaFzV7SQSiB8
EPeIsiC1QEEqUPuPxOAiz2mnLJAI5tG7n2EOhmbCV6PGYmVbXsPYDAmoVNSpgF8DifbtZvBylfWp
ISSXwWnc8kmy6lXghGjRRU8f8hrTwy3Dl5YJDGWRSpnUru2mzkfW3zjFbh9Km7QnoYsAN4GinbO8
ExNfvMh456sS074z7xL4z2m0SDtWcSEBEIV3xlPj9LUDdDFUi1qn7uwme5W39W/wSYBugrXU+bBT
nobCEl6PQG6Cy1umNlcodG8UwjS91LZmypt9QFS3sccLI4jPl88jM9SOJlowpg2kdy4tSV9+nL9Y
gLJloREbeL0O6varjSJI/AIGvJW2bczdk2RHJvn3kEbKDHUX8Vo3FUU9r8PG+D/CjG4+BQBkkMd3
3j0PvFkOdcMo4eTVRorPAhCMgyU5jm/Krm76RNtAoJ7lBXeuBBkNMrxEkLAD6U5Fz67i9SqUZnNW
bzeu+Ke2zO61MtW3348XtsiO5v27MkS5WzBM0dgXYXp5L81p65uRnToMV1t2WWYbeLQhSKOwDq++
jRfIkdDcGXPYcJ6xbe4u3p2PzLrsvRN7bUW8tRLpZYmZMlhB2UEwHWGN+U5AS15eCvJ1/PebhsGd
mSdVR+nToJxhEPQ4EUI/u3CB+Z4PoDuOfHO9fmzkzgWK6h5GXHg0TA2k7bfryStDKmWpxUvK9H5K
z5nbmXyzIjWDYe7uQb22Q11toLjgOC6DnffJM4296V8g9b4566wx8Huedm2Hcuk8kQbJCGHHO4qk
JuozGio2w9UWeSA87doG5c0Qs2vbQm2yy9ZTTMx1/R5YjM3LqhBlgoprXK2hJNDW2K7EFVc84Wzu
p0TOrNbrvBt0fL5eCR3XpkZSQgEriVx141S7eUjR1aqTnJnn4IVVPL13G1xboxxaEDrBGGssCtMI
H3Foki/Gh5k3/sFyaLGTBMVCtVLxcm9c2Yo2jL9+Nzpf/X56GqgAwwoKa/jz6gZquYqtmk8VWf8e
iWSWb4+PJcsB6JKoVql+VwVldhkJEk5zpvAvrXQnYFaGWRe8lwxcr4s6m6DX7bq8q+bvgkTAESMz
dkKHsxjexjiadNEm6tWBqyY4W2MNZ6gbryoC0h3WR2L5AHU482QY+zHGxpVfkSO7f4yti6FMxY7P
41rcinhavT7+VKxlUTlOH3GKX4wwaIWnP+lus2YtiXFsaHbO3Et4T+Jh4F0mwlr+TAiro8CyQIWB
vii5duJxMPX9dnIGE49t1tln3DP0ZRbIPph9FHz8Huwc5aqyN3iim4wb824O8NeTMUF3e5uNbcKJ
Wt3NnjySbgdO2N+9s1nrhHN/P/7qjGCwIOyp/ElOKwmHxgpIZBx39gvPm70pv9WBmRHWlAvj/ly+
FKTaF3huDm2OpYBznhQfqZVsCsLawnsJzvUWUsHAF33B84vvYDCT2uukciZLWVdbEAk3hCSEsY9z
WvbPMRtTPLefzK91Oa+k+fjE5k9pG1mqtXuJn1mH6PGdjbHeWzONV0Z9M2L/UDaU3RoCvmvGQh5H
UZkWr4Bs6iCGFXwPD9XmrB+CLbGJzhq8ZzrCfJavShFZUTc9B/qPC/9lmrUzERLgYcCKoo8jgiZT
EaHLJCEbVaRRPUGbUydAAD8HJCSy2X1keJ9qX+2OW2U260F33+6MVUSlCkMAVDCN/WrwUZ1A9LYr
a1+bEAhmhOv7geivBWr/UiXseT5Psotwzk8caTYSGrUsymjWMqjtE0qlr3hwQCCr/olSvLOWDo+9
jWWASqV4dQhRNYGBdDITMzP1z+jlsYV/cLT/bhQNxzBajMuMI0zse91SyfRkS5m9ISMLozzvxTIA
/LUzB4grhwbTNfKqLM5QI+BfI0t/fklsxtlkfHOVeuTA13QZamWzNxsmhwm3wd4Ue4aRf0jZ/i6E
ipxR0SkjZKERYhx9lQL/zJnxqraip2TNOp7zD360Z1TQTPoqldIGT8Not21txdElsyM/pn1G1qyq
2P3A+XdVVOAUyqbrIyVEV2/zHprqmbGUJern+6Xz9+9TJz4z6lCoWnwbod5opiBagmIKT9wTejdm
6lSmnQD9dDrFf0KiDaaI7IoREO47uoTi8UzFBiQvFRFEpVOKoJ2biVCsGVzB1NYAG4E9jLDuutkD
Fp/tyhIVFjDt2SaFgp6s+Kf0SYWSTmAa1nbYF2TNSLbvlU/ndux/V0VFCC3NkjTssKoRYy8+6Xcf
xE7Wm69XCVmKyPD92QkeLIymLEBtrEc5GMYCNziT/0fady03jizb/tBBBDyI14Ih6GUotlovCKkl
wXuPr78Luie2wBI2K07308SEZpjIqnSVZmVh3zZFi8bumxWZshCrQs9cGIj0fHkZffKQ/Hm8/fuL
5gGp0AlyYUq+U9dSoCsYCBAIf83eNBNneAoTgsjqNpHpR34c0YwIdR95XpS50CPOWa3hSNdPmPn4
NwoSFfyWHEaQfA8htv8M2E2IVr3mHUZ4uHjR31zQKzWlvPnfqPdhfc+Q2MVbnv00ZaTFIUAfZ4UD
Ei/dWtmKRHYY98yiIOGKZp4mr3M9wnArTBl662rr0X34RxYos+yiyw09MiAQ37VGZ1rMJ/SyrZod
EmWNgZAGnHENogqgnYe3zLjrTH5fGgw+GLJKl7tivQQUkwwqw/3zm/6KCPP9n5SBNrm+ztVCI4KA
fx6daL3P7HJ9m8Ki25odFKXTw1AnmYIS0jneeE881h8x/Nayt58RoPR5leVYQjC9k+T1pTSl3cqf
bAaWLDK0msEIbVo1uRvDqIBaFEeskTwDoJfcPqmFy0a7EVbHo2kDiDN0nS0pXDwoailD2IKXeWYM
Nkk9lkQtHdcVlYnNue5hpFzPS1CpLMl+E8gm2vQo1Qys8H5Bx6/oTH+f0RGyIu2BH50hb9ZupgMb
WLK7cCEKmpvQQg/gHFWgu+gjWcJiMVXJ8BK3xRjtrH3BuPKfQ6yYuZmToA5rHLBGWuBAwn1prO5y
yu3qKbd4U7gY0btPGNq+4P6uqFFHpueZMNa5mp2f3YPNF4YMBI0W0U/5cVvQWHQolSzFVVfH1UQH
PeZYEHs03CPr4cWiQWklfAinqC1ObjDUtXuPTKOJ3nlA859v87LgB+dnRmeao1rrtGiiA/RkkrXM
ZMJCVkQR0OU7NYainY6nzkqvO0HgRpxVcOmsiqywKpZIiBfZ6r+UyLoiRR2Zy3XAbxNBSsEUrIZH
i+1jhS8kwLcGwv9iJXwWb+ibsy8PN1NQAIk3UThxphDd5ozWwDLeT4Z7WbY2MyJUxCjKXt80PYhE
JNzsBms8Ik/yxIiFmFSoiGVQal3zeVApLHl9iHaF4T0Jn0/DLwYh1pFRcUufjxHaJL6OrHkVHPXR
Sl8+b8vzz26rFRDVVKCPAlMK+IZ0KTjrhK7sNHl6IgPV/5hvhm1ydNdn1wwOwQGtEPvf/WXYZyb6
IKzbtL9+mwqNr2hTQY2HdmUe+62QzPCN+L00A7PKrdYs/XViebLTlLuswCR/2W1bE63gVW+2ksFb
gwHMkP43NpADKyTYYUxD/ky2mlVsJRurgVYlSQ6rg7jFWh7vo4hIGZLkrZSIPJDwudunnum5TuMl
hnSIE2xJc/hXd7XGmij51yoy/P4VXYdBea7HdZtaYbypVdJ6jLrogvMFqgU24wDaFn2ctB1p0xQA
4KWA169g5rtRIU+ByYhUWCQoXWg1PG0lvZty4qJhq/vXR9bgxVJUesUFpQgSJ6qDWPPpOSvJc2GJ
huSRVME53rNme5es1RUpShcarClbqSW4qaxwk8fGM9AQS6w9Mqa6i7ZJGL5xwc5fkZOvwwndF4GZ
n4Dcjv9AK5Tw+7boL5mQq9+nRF9eyXE9omP0PJ5Q5dfQ0eUbKXEumSM+3Ca1EBhdUaJiigKdC5In
gNKwFo1DtV79cf6NABVGyJGCvezqOBWReONNvSsZDCxYwSsGKJfYY+FEmmItx5Qa3shWGZNX55Nx
3Sxdmb5h5pyKLhC7JoIgB5i5s4fGGiSHlW+6fRHoGrymgXWQpZppoNF8HrK1bOYXl9GJf/ukAM59
TSGSxnrl8rgJ9ykj2PGhEyMzDYaPZbFB6bxbqFilWYCNXYtE/RNzRQu+kfIJs9v+MYETC1UvFTyq
KRk5BCQ0H3QrYk1isFiglBso+qnXVwPyPjyKkrGJ5ZyMqb6Ft8IVF5R6u1yqdkI8mY9giz5hW2S1
nTMMiEpXnfooqETXBQVux28PU9UEUFq9/eSZrNnX27qh8pR+88jRj5WGGykKsiKGh06EwmHa94Uq
2tWJUVqeZ4CBjmrcyTPeViK8vGYUe+2yZYRUt+26SgPNYAQtk1IZzJw3NWE9QhgnRYe4cPeyHsb4
cb417ZEkH8GhLpjJZMZJfUnGzFZlSSJXnQ972BmS/TLNVaokuAtZz12GMfkquc/IuLLmK24GAVOI
bfOPxntmMYzuIgURu3WwzAArGn68ddQV8BFaCUqioZsqG4lyT7p3RhS01FuNuYxvKpRpr1JpDDxd
hKI4GjGr2CmQfbCxJMwEYHZGXBS32zWPpuIMgUV0VNdOjVH85ten9cqftqw86qLp+f4aWkQQiwcS
x4PniGQvhfkb/dWMU10UwhkFyglkYpZ5hQsKdU10g7vbdVDX2x5/0brNSFAuAMOQeSqmIHHBtamg
krnkNgUWE1S0F6I4xMk1ZDwuTTsgq72vktxgiAZD/r4qKTMJjxu/ELsORBTs8yRY7mnqJxtjMdn5
NjMsOpQzkJtVFRQ1jmswXsrR1jEUYVjK020irBOjwryyXwUVdnxCmcq9jd5Es7yUjPQUS3YpRxC0
XR9lHUhoJ7vdhQ7LsrHEamJxdh+VqmU6tq1BcjPSmzXAhR9vnxGLAGUK9HREXRv2/zw+PisPjc3s
q140zd+K8fXYnnEgh70fJRNEPbD3Nzp5jo49QVkz3nr2bU4YV/E1KDgj1PQSBno5EEr/ZOQETQ/e
GTouMKRWpJS84ppGbQTcdmHVpmDzhoK6UmpwKDQHmCltS0O7t0ry+M5qhmdI8tck/ow3RfabaQZy
OkTBrELya4vld++3z4/FnHwtatihlA95ARrhprNWlz/CWluPH/9mX74q4DNG+lWj56kGIp2hZIDd
MgXjd3n8RyKU3ktuMcSAXYHeFxcYsGOywdCVwWrPWaoqz70oPW0IB1sP7SRwZq+vMQ7bGpv6XDxH
tvy2kx0WuZ9oC+h/nzltujIbVm7btRWE77ndC6oV7A9nTCHeRT2mi/utdDGMvjfBJ3bbfmJ69C8z
GzNNpkxF2HixAiCASQgPnuNt5ccVedTM1d+82L7J0KVbue2xxHRy1s/8ejd8NalgkjB7uy3ty3ma
GRkqJhh9Lc0LF7fXwzWgD+791TXSNUOnlqoX80v7isRm8s7DWAyajzNDL2lnYX2RuzKRRkRhyRcP
IclhPVjYMUzOqEAhcAMNw3E4QLNOSRaSV+TRAtvB8pN/PELKYvhdWAxygCPEqzR5Cta/XlNDu2Nl
1Bi2j67JxTznaomgfLX89sTbtBb/8I+MUAYD45R9ovQgcUgc2w7f08o24ufbRBbZwCDj1FmDJc30
CO8q0Iu+zFaIFADq/DsDeJzqBH9j+GY0KA3No0DlhBg0sPkoAlqusJWfhx0ribroKL6p/PDohaKg
YK1OsVv4W7pHH/7U7KsxeFl+zc/IUAqqroA+oSF+O5uD4d/pRDZqImzro3P7Xr7s5o/syowO5dSx
uWHl1RnoRPlas7QXl0yoY8SwgKG52R6r8y7ccPZqWxENL6IcQL2YqGY8wZdTubOPoHQ2A1aomgcT
s2K28+6xQEh9hA/55RNunZgsX7JsImbkKM0dfRcDrwMEZXcQMS1rCu3UJCOuWWwtBn8zOlSYHyRZ
l2SVNj3tUJkgz63pbcfPz9s3yNAsepVrmbRx4PEggjG04rITO4KXEYZRblOZbMAtMaEj/V73XYA3
oyUHQEOkwyqav4r1Z4c18TnzFUOa+EPRToKoEtnEcPP7v3FAWYdArDHe1OH3e8yCHFNmW8OkKDdO
iHbcGAIfhkjBCX2Vae03zwo2xmtosdAQliYbAPPwH1NKN175nYisGAdGpr4G0TiNBF2/WPfG7P9n
SBbtvdtedTPXA0cJAfCz0RD//tJgSJg7+Xf5puTXLarCGNvRzrdvimFh6dl3btWlUxl6eoXrj9yp
PQMvwFZ9kyHSi+wBbGzq9UOTOX2OmD8rYV91GJ3mUu+izVNkMq34ogWY0aCs69AFEdd1oLFT1+me
3wpmTwbJeP27d+YK87vAqwR0FI1+ANisKPCCIMNdXeIzAJcvHgmAmQLXdPtyFt+ZM0KUTVPbpKkK
PpwIadjngulAVpvxsoDPSFDxCDY5j0I8RlMbkoDodLAq46M34MtNn7CyzIuyNqNF2bW+7gfs2MK5
tZFxBKofXhCBqbNihmWPMyNDGTd9XI25FoLM82iO+zv11OzvM0aab/ncsLUTU/yQZqwruLagVTsO
WASRTq0OrZ29dq+IS43KHDIi26LJFLkpAvlh8L7JaZPszwx2FWJdGMfnGR6zoz1cgFJI7kbDfRYs
hodbPr0ZJSoWKvRUb0MFlHhsxD75poy9TAkYYgnDomzP6FDaipWrDSdhdeTZxOoFDn6OY9T4FznR
0KGBhSDTiDpd5G86uY26pIS4AU1SNaa4Y0o3szvZl/z1nBB1ZKnr9mri1pOaRscAG7Pa0qz3bz0p
TPEPJKLaF+fa+JuLmlOlDpDnalceBxygRMbnBO/KGiDzLXJCLELTD9GyNydEBYy90HL9kDTZWUNe
MP4tGxV5SMlolcd8y0gRLqrVnBYVLcYh76V1gTurbURwgyVMWmVXZg5rwVpasWSO5rQo66oMDYRQ
xbW1E1qug0mOzARcv3nbhgss6Zj+PlNdrZJ0LPYGmRz1zgl1GLimJ2yqgMi3Rm1hC5kHM8iEhWOR
pYwtemQFrdaryUCNdrkByKEpv8oWepdrKz72L8JFZe+3X1Lq+ZFSpjeK0b4cAc8QmjBmpLkMlmZr
tv7cvfqGh0KZtjJ4xUrumKNGTMGh7HHQSv1KKcFuiVPGAJuR7wAhA+zYfM0Eo5iE8L8rxI/NKlIS
q2IsT4JjixNy+t4W9qqRKBYZHlnSsxTUfJ8owJaupQfP7JCrMSYDIY3fRcsjfzqz2bi7e4aUTr9z
iyfKmnRd3tVqDDpAIXpLLN/+qK30KGKJBDOmZrFE2RN9jHKvy0BqtGWU/7FgCIXtFF2PzOBm+qVb
TFHWROFkkfcLXJS2ConStbYkfQzyvY7iY8qbJeLq0lRbp6vXevNa5O3/GbYaeVQsTJW/cNQAbkwJ
ZawFQelXw9R0qaEmJMGZWjle/Klx+/aW1e4/dL484czEIOJWOK/5olO9dLZgpeu/6B8FbCYQsgCg
vsKAE8UKt5K5Otb6SQ4x+zjdGXdQXtlbDJfkEDtfNdTqeRFjYZQF8Tqdqzxg3QKtgDfsFNJxp6yf
Ivv99okt2os5HYofRagGv9VABzj6f7BqlwSbwdbXAorPnsnq9f+6AFoQZ9ToC+oDWU5cEdSwVJi8
9bs/42XLQksSl8zSnAhlKka3Kwt/MksdVtQlRPqD55ypDgRYRubpYTRtvF7vvI0sW/1n6Gz1DWtb
y2KZYv4FlBGJA15MWh5fMLZbJds97e69Y0N4cuw2CLtWDKlf8nBzapQdcccm0rgR1BSgDiCR0TzX
r7elZEmv5hQo+9HLQw8hhVPxXtFb1/qGtrlN4OfOZViIOQUqBtHEga+VCjyUpjiB2oxmij5wjSib
hDwfvPvAiEln38me2T9Z5us2NT5ZVnLpaT7/BCo+aThNHz1lCrmANxAhkSuSTxa2O4sGFYxoQYJd
LlOo1Vw2uVVbr57JYmMxrznng7IcRZXWw0r5EgcN20/P6CK2XLNFt8kTv9Pvbl8ciyHKfPgxL2TJ
ZD6kkz2R6Y0BhY/bNKbfuGE06OR37WVuNdTwk0gEia8ySbC6DbsVzNtUGDJO17LFYRSDPgCVDmIH
cOfRN46ft0mwGKHMQir31YrjcFhmgGCXRMZoROiYYvUVLtoD4EWuVEAXygr9JNfDXMiyls/OL5I9
bqI72bnNxs/t9JOyfhOgH+E5h2XOQTGCj9S3bHWrGj1AIEIiZqSEVz+mpcFcl7Zo1Gc0KaMeSrEX
agX8LhDhjYyoGNaeolvVbA3eNorTv/JI3ZVYZHkZJThExO+ywWEpovgU25Ghnlvj1be4DT8NuLZr
hhQue0iA64sidFiSaGFvu1wC2KaAtMO6NcPfleHzJDtvw55Z/1gKPwFt+x9K1IlyMozRIIGSIkLi
a1shhz4zx3UjMseJWKSow+w0NesFX5w8lB2a0WG/BYQ+uwo7/cwPQzHjiHKEgPMNVomEO6siB+li
7H6WifxHsIxutFnywaJFuUQEtGkexmBptFsgjoc+IOUkozrdBxhRYeWIFmva87ui3GPVKWkCJE2M
+gCBSbKSvV4iEVCvp1cJWgZ3mYNymeGvbyv6or2anSflEYHK2md8C6rSal1Vl7y5W9Vr5YmPn/jG
Tnhym9pi9RHpSuz7AuYykuPUkUa5xnN8JOGVctrYaLfrDvse3WN/U7Gdk6HOEivwckAbytPbXCeN
TIRd/qK+sfR40p6fsvjNDHV2UQ3oeMEDM+jpK4j/PA2D7l2iXYBuePvclm/pmxIVUzRY+TtWOh49
vJVYHzHZT09IVozJvJwpEJg9rUo9b7xiuhwz3h9SEwj78PSSxVKrZd/1zczE7IyM72oyp/ogk96Z
dm82VvVUbPjH/rUjoVGaDSN9PX31jVui62dcjJUTmQstfh5Tkh9zdHemTIypL5v9g4qMHeYAIZ3W
TE/mccaUwAF81C8gcROUnmA/B6ZxaQIjciTHt8UzOvM37UNsuSwhXJSMGV3KwqP9QVbzGHRLVDRe
iqe74u7+tuwtnt+MAmXYc3QxhkoFCjv3gOFDA3adcUMsHiibPmDpPcploICtK4njHXsX8HCnrnK8
7m+md5Ei/74nygApaekNBQ9aGOAzhQeepOt71rThZF2uZQEg3hivBgC6gvUYdDJelr06znS5OZsb
lpudPu/WT19f9+2L/RkNX38mdbHK2Ay+N0oNEFUqOzl0tsEquLIOgrrYDhDQnSfjIN4e7lh9qazf
pi5S7etEbTT8dmIw94QtvK+uj4b2H57ONQDTbs6S+VCZgOux9h6c7+P74+X2HSzMDFxTonxIDkvI
tdMRRWQD1OKO7GAwHlWT2MbjQ7revZjQN8u0MHpoMToCvwrRt4SJ8iouJiqjsoUAHOyX7il4WlmJ
8QHw6YPZnh58E+veN4YTPFpGYz46x8R0Dc/WN++3T4B1j5TTwdbYkG9LfIT9gNwow2/+dDXXp0u5
mqZdDfywwo/35IOl5QtptfmP/5iyWzWKUnme0pwvkcUdk3X+FhNguIdPJsfaoHZb7elxu385cOy7
vPZUouCOpSJOB37HuErWV1LqXnCV6wYFZPmff3miPPOu7dhIujuZKmBHsxo7bwugSsM2DhyfBN2A
r1YIIYys+EKe8lpGKPVOo6QO9ElGgH7/UOmWmD3dxw+1jZSyuX/fN8ANHXZ76VIrhnbw3/yehPuQ
BcX/1UD/3xX9x1xdJ7iDtpp0DMusDYlE2Lpo76e8dkVSp7CfnwaydqzPfxQHSrMHTUtbjsfB9sRg
/LTEEjVKsfscjZ+Rit/GoywqSHSfrbfWaT+QB8O8b8jeeTXeH5udsTYnbLetFJoFK45lfAKV576t
kz/XLa2u5OQrNJ8JeOALGOcYwc/upSGocIemfXA3JRGJ9YEtALepYZPfzTBC/TJtM3KdqI9aF0Ms
C7IxdbLpTe4tIu8RSqaVw5FNaWOsMCFZQWTZjI4HNMgoG87a+PZuMyC9LXpEejspx+c6NRpxd+4B
6o9tuYl1UAjvkcLycssZnWb9XK1PK96S/qj3Ara7rWWs8F3rewn79Ii/IgGWT/bbAsgWZHUQHoAK
QjwfbanxpolJfad+Cuii3AB+Af/BaAa7Hps6sfprHe9/fUohSvSrY2kKj1VqhnetixUeD+k+r63s
otmZUeNzuT+rVyX86ogIU9KtJRu7RSsj27tILiVrAfs+DnfZhJf2ceA3tb3O7Q+dKJhw3aBiZvDb
wjp0IBpETm+GDWraSGkob7w17vpTQdrH08ryDSSysYlMNXwzt8MVed4UBAum4c0yoz+hh9fmarKx
lTUkVU8MPEcNwAZL5HW/doAF8aCtA8vSLGSkD/q9t8tTlDHuV9vEArRnZ+concdvCjbojWQwe8HQ
P7SduJFroiSo+B7vfDPryUYNpr4pdYcE3X2N9Zqda74rmM5YkaIz9q/8W7Le/ip2x8JULiextVry
iPVpqZkA70nacOa9u82ftLOSEyCuAtIYS4MsDqHxGoDDAuoa6rHtzMHhrU2zfcrekspQ1r5prBrg
xgS2doTvs2pDy4Hkhbk2tGhARrBMIBqRvXM3Vu48dkQCJm76+d6Z4sl5f+p+KRIh/tZUt8Nm9YCB
iy26ZR1SfqgdWW9VCP/IkfpgkBSRhyHDdP3BiqazJhG7xOqK8EMz9E14RKvLiViPJYmtwoxMIH21
2HH8qzVa7HHaRuZnIwAGyinJZisdjPH+GNg8ER7KJx8W8IzAF/fRHo8b/M92R/Ieh4bMVYtvMT0D
p++o70cFnUHGCj+Kk+CMZ99M38a1DXT2FP8qWLuE2Ni19ItDsf/dtbK3DhDXMZpzZdKZQW7psXV0
fhnxh7w+ZbtjY4BTAEpoKAmvA+xHOedr/U4QdjFpzOjpA15ugOTv3T3AY/PDOwZFiZyTd94RSeWM
mr1dx9uMPOjvXkr8z8Acnl37SbvDyur8qUHNdZth5NiEovGkt5Cvd4i03m641HQ9SKVvNUZ6QMF7
bSjvr5EB9FjpYYL92TZmVRnEiQmO9g8yodzmGNdkOFW72CojQpyNVQAkXjcxM+1Z4h2HeCc65cQZ
DBdn8wlbBTxSUu+e3p+T0yWx+3v/EL6aaW+PDg9laOLDVgX/tw3akptVAGQka7IkY8iXNp+qH2oc
F7gtenAlG6rfk5fgODVkxGadkNVJtScYeH2Dq9oG6PtmuCMmfSqmEsZKKmNZbwEfKSSGsAvOZzsA
nn5jo3foLtvkiJylOx1mND0wXhBfvFHO/Yp3KupSEz/k0xVoFwN5OetAMQgMlyBL6dw+5IXmHkwg
zA55cogzp8HznoZxcK49P5uBdQDqjXQsnqEsCtb5auwa18/s2jU56g3mrep4VEvcaZ6TX7+FS0h2
gg0FYLG1EP+BLQkrVSRRUgFRd82WmLe+2Lped9YJqv0pb8NCYpQ+u0Ovewg8rOKOiSC3UAGYePum
SR1lVIRN4q1AE8juqQ83iN0ugf3ZMXhjhSjXrN2+ftZvUZ/cS5kYtjkiFPOB8ZU/0z/XsQ910b5X
CSXWuU0BuE4iSzkqAO7vSMYgI7LoULE4IMgyropB59kGoBohhxNnvBzOngVXRxwsW7rsLJ48XhwW
vuKChM3yQepXrW2mOF5UFUIyvV5QzGK9XliRMD0Apa36vOOm58tl19q2b55D9JGk5NcZAYj9QBxr
o6y3F58YgIp/H4ytZ7LaZb56wCkLdMUfFYy7shgXdQ/+nk3z8PB+OjkF+Y3Q0t5lJLHQRGnbkPPM
2LU718SqKeC/ecQcURw1Ptf3vWE9Wlt59wjXQO4C8+ETznqz/XA+jjw81C+JHA4+QjBnZd2W6K9J
0hvfTdfhOL2tANiAKFiwT6552BzMDp/6YitOhWcDhtUSWyJ7bDDMTqwKPkObvt4DM5EIRwHLqKe0
T2JYLHGTf5birhSKnqdWOz/ti+kxYZ49cthMJ702rLczWmJ8gjAtNRvTfA/wFhyQ05miNcU0EFqp
BE8nRm73C8b/1iFf26D/kXI15iIRH4O9C+bm+eGXdy9vntcHc1MYq7uaWM7aII/4JyZn0FagWhY+
0Fg7j1iyCZgMhyWtDGWkK1Ccr63Udrp0ICqyXPHEC82rjvS/hGWpGJn44Ur8wUvqBEtz8WApBYRB
3fPKwZgoZ1Y71i0vWbM5LcoeKz76ygBp18JqBlbr/HHJ43SXt1VkKbjAqupvjijbPLhBEvWqAoQn
4xA9vCVG/IppBiYC/AIEALzhjA5lm/V4VWW6AjoaHnyd9SK9lVgJArTbFMDlHFryseWUWE+fpX2b
QdYpUinQpgpR4Y2/TpG3vBcNvudR6wirKY5FZnUdY/ihPoxBDvbM2CVSQtw/CYQihgbeZmcx04NB
HewQFfWvpYXXhBRfizK3XyFGOwgY3oI/KB0OL04fzUElXhGJ6dmdo23ijwlhoWAo+1JFYU6d0nUh
l/IhKCbqzcNDtUmt99vsLaZc5wQooR/iqhQqCQSExE4GM9Ms0TV+exu+svTL4Jq4Otbiov9CE/iQ
mqgJ2HVO3R0/uhE36FDqgw54InUbIjFeW6NlpE9/xd03JcqPctjW2kghuDPdSzialYnHa2Q2Do8L
4xiZycUU0DTr979s0c4PEOJp2QZgKzcV0mHnpEDcDY9JJUD4a0AlIgzmlpzSnN515ep/IrkfvUQA
c/Hv0VGOa0NEIdbfeo+36Sw9xWBJvvmin2KuX7lygOcQEimZI5tSa3NWvkMrhbhLsKArPriIK/Cu
34aooavHQiMso7IU3l99A6UHPra/VP50kQMSRpFVO6u9YD0Wb/98qJQ+uCHHYTodlzhghw7mR7BK
x35aHf9ikn8yz9+HSrmBUBQLvR2+GJpQ7BIALXQ2tmutmRxN2vTThX5TohxBoK7kIe7B0bQvVAd0
VovxdEzPHafpORexUog8RYCBSiZlloBSriDluVLXhUnPbUBX3qkmt/ZAUbi7LaDLruCbQcqchLKf
cr6Hp1+CmZFoHQNz+TVgdhOJk4jdOkfKljTSSsfKJdyYfN8ho4qdvwYAhFFgzBHY6oZrB4AaXbew
ntv4wG28U+Ww+vkYV0k3XsRclYiuDN86GNVT0wAzRvVyU/Wt1v38P58p8G1VWRQReAHklrq6pBvy
MuPAbGs/VwAJKzF58Mjyrcv5jxkV6ubURh9HD9vAzxed+EbUkx6IrR6pTBFNMrEV2N7j8MakunCR
V7xRFyknsSQnMsSytb9iSrxVBQu5SHvL3LyxcGEzUj9mfSpXDLxi0r2E8JiNVSzRfGS14EosIpQf
EFS18DyAPGK4Qt+lv1PkyWpHtop7/WG8j1fTCDP63YwcgUrmfJb3orOH9U7J9gk5UtPECKoJ9BqT
d3Rmk/1SFHp1ALTvyJIhTacbxlnzK6MwdPTyvLn7u4989ytHByBRnYFwm8FFFe22CC/5DEVAM6gu
Y3gG698p2qnCe1EYwi4MBmYB3f3+NWeGh18T7pRVuCJCOaakCzv0g4JIYSVH/Sifmidvq26KtWIF
9xFmeiefeEwtZ9cjFf7ZoCHrM73nkEInAwYtWMmLpefF1fdQ/kuPlL6oNHxPaR9Ei5fJurfaY40G
LdZ4OfN8KReWcFreqBVIme5Uh4mAgfz0qP9mvZgWzPsVR5T/4tFvGys+yBzevO3dCiLTEdW6LSuL
KjQTFcrciU3BF/IAGvmduy8t2b7HG54RyrP4oIxdpAqhx9fIvh7Cu8D6w61LPMH+xudenRZl3DDG
I4YlD04Kq7Iyq7HQhA33nrAXKi+F8XNSdEN77Am9AsfbnTGjTLSdtPNQcjtmdv2UH1h8LSU9rohR
Rk4f0Qstczg94SQ88zAkh42G6qdg2hg2fJG3w8HbxqYKe2L+bjZG+qo4mcEZe0uSCUybS4xis/UP
EupQKIJZrn3cOu3v21K0lP66+kja4vitmMfTiax6DCv8CiQUvzDrrHV21jq+um4kkklmUK6BGR8K
p2Ago2L4o1HyRpxYbojiERrnh9wKfTMct2V+XxVrPn9kfOb0GTdslkbZrBAnqdY1yg684W6VX96u
/6p8ri1+B4BgJyQGDujtvQAgSmBfGMSXVU3VJAxZyNheQ11kr6qDkvm4yMHoXp9Rq+xIjYJ5agbb
7hCvUN8bjXwkVnCWT/BcDf4akW6nm7nJ+JKJ0o9jwA5YFWHOSvyxLpMXOcnjsFkSgXHYIlEuoAyO
6u1HsbnrnQCjTL9Re3sMibzDFJzJGmpattTfxR+estSpVLq63+JZJTVG9IHFo8kGSvrI4HLR6syo
UEbai3JVSD0cN2+U75wR/UZWnoWLu+wJZkQoEx0DEkpchSCCSOKiYkgnwGuwO/Pk/vaVLWRD5vUy
Gs264Qu+lHPQAebwg/go4QXo3KawbNRmrFBWeiyTVVJP4gmn1p4+fsdOZjJia+ZxUTZaUjDaW6ag
MWBzhuDku3ZbvRvhmrUHYVHVvnn5+o5ZStzzW9TMviQM0t1vuAfVbpGjun1iNCwZMEwwcCsKGEDA
eiUAZlByHDR+1g5VEu7F+34/OOrWX3cH76V7QOqouU/u1Q1m6d5EYF3vcie9H1BMHszmsUDjwVNm
Kmsm2skk0jO9/vFBlMjXXbiKvOmDBgPoAVaEynq2LnehHT3JdnSSfof3Y8gKNiebeYsopQJ+PEid
64IoD/7DuzfXLC1uPRrC/k9yl65vnzmlBz84pMIVrURKvOS+jjy1P1bA7kgZARGd9vxBgtaDSlaC
oAOJ3MyOuk+Ko14Ze7Qu7UQsiSic3GjQohDZwtZFtrDcNhv+120maTX58QmUmsRJ2IRqg0+IN4op
r6NtjYy16wjotrhNabqbG3dH64lbim4S6SDUDKSs7/N8K2BJTdNdbpNhyOWXQ5ipY5UEo9i5cbjP
rJ4nEjPbKTHE4su2zQi03liu1BR8SKfCaSzAMNuukf+Wt0Q7Zkd541njtl9Lj2hisjFwuo5TIlvp
W2iPR7RBHf199wv/xARv9OYD3UPZ3OafTpDSF/r199n3hWPo82WI7xvSSymZq4Ns5CjVx2YEDJNj
avLam6vvVJ1pEShP/4MwZaL6ylOTLANh0eiAARka2g4VajPZoIGOIUuUzf1BahKCGY9j2hZJkk+y
ZCmbEu08PfrYBtZJskSJsjaeXEstX4LKoX+/w1I+BOBT/5lkfJQHbaOfktPtq2NxRRmcFgDCReCD
Xm2qlm43SNj3qOzfJsJSQ8rkyPzUgtqCyCgQ7jhuAQzKuJyvFPwtTadMitIGAthIw71WbxOP5Kch
MLKtaKlo4ctP/KZBi9shPfaXDOa7eX9F2v4veJQEDbsGeYC/0Rix+hjwoTZmIUYR73v1Re9fKulJ
axgbTBYNgYzJKRVdBCoSvNdCOJS65rlJHe4rhRRpY6jcNtTNEQuFY0ZERs9Y/n95R3P7SpRkzGgp
lGRkVZ6midTD5jxqLlI8dhfExiq49IJgtyvRiFYRacSIaJgZ5LCmLDooyWuCbWC3z1WYWPpxs6qI
ZWiiBpDA1fTmmeldyCdqH7pgWaiNLn/3VLvAOjJ05T0H/EvZyRt17IkeJlai7Edpy7E0cvr9H/Q1
UccMpi4oyGle04dxj1dKL4R7N5eNJvoD8AfsLCuMtHO6zyS0O/Rpdhuh3/b6/yPty5rjxmFuf5Gq
SFHrq5budlt27CTO4hdVJom1UKL29dffI9+633Qzus3KfDV5mq4yRBIEQODg4Jdi6bunjeZPEP0w
IPVknhjipKZRpwasm4OSJAvm6nvWoLW8CjXjVA3k0AOWa+JdNd8RCnJa45n0jYd5lV4RjY1QaPh2
hf7YCAcjQcC+YoE/eCsKXByEcFlh1oWZRykXjle02qehcj9lvXDvXc4nzGQDwHxqi9FzZv5dsRW7
hv5C+Pb7hXDe122rYSJxJHgepC39bLDvYxIZrn635sZjN6CptEzC6i1tFMveNV4us6hBGBh7XMnu
T4OdVP1gwbLgxeo8ZE401R/m5O32Avc2F/NecdPA+4EbJ2m5qLLW6i0X3qUd75NMnPV6wMqaz02q
B5PR/1hb+k1j5c/bYvc07FKslDCIu5Xp+gqx+rFPCi+py1CLhRfbzUO/DIqrvOfbHLJpsmuid8SS
3MBiMa3uV+wkr9+q6bmKYTyyL7cXtOfP8OR3bWbjzuqmJKMzijTVKpJDMxK/Yt8R9RmVCDiStYPj
84oqtEOudLybSfTnAqGIZANxLclMEjAjNHxlCKeBhMy6H0kzBnqDZpH22T0NhXao08Ibm5AR1+uW
7NTos+71a+jUzo86JYqK2e4WmxiPTrepkUT2D4NGCkNLcZ7MaD2NvnDW+NRuVYveu43oSt9SYiBW
te1Nmy9u47Tktc4dDXci8wZ2N/TcI9z2ew7KvDwE0NoARhNTKVSZ6d3lOcj7AzZkQDNldV1Xs0z7
nEflCBL76dmcrQDg/dsqJOdv3o/UJcy0TAo90t/BkRerw1AFvcBodR5VIHO9ByUY8znr0tCNSX7X
r3p/cOqO3S81/lflfGdTY90P9lp8UnzH3uVEFRWaQVzdcthmmS6+o2/H3NUyfMe4PCU8aDOg70Xj
MfNk22G1hqbGHpLyrlm7IBHpd904xcaDputhVax+1Sen29+zt/mXnyNpetxOZjuzlkernZ+GDvX6
+UVoKt3aM4Tg90JPMEEoBRjJ9aLXXhPT1MDLlB2o0N3XZca8Ubs4l5bloSbxaOuN11TDfzAbl1Il
8wtYU7HwCVJr+63UR98pRn/9Ys/MK8vVh4X0b+/ldnSyL8WALeogq7K5FcmXLt3s9AkIgyOXv4Al
7pDnZ6dJ/cF5vi1n98wYymQOxrg5piGdWZJ1ceIssAea8ZZqTjAg7u11LfwPUsCl6loOkHwIf6/P
LDH41I+9wIXpigdz+A1qmkOy/r4tZPc2XAjZlnpxG5ambJphrXlkoHdnad4I+q+Mp7UMxNQqLMD2
vX+czoUo6eJpWtnM3Yz1wOJjHtlAKoWAXSW/ECAdi+h4NoC/mUfWxL5SUNqgPzucW+POLgD0Icad
E89hlisN967aXciVvGM8V+6cCCws6eJfvc09M5t/rZZ2vxI4itvntesZXeQODWLbjq3LOt6i3d9O
MKYwGvvQSJ/J7BPrSZQHZ/wgkh8OzT1nfbDt1Kuth4R8S0ogzfGQmAvVAMDdS3DxIZJJMWtXn4wJ
H1JnuU/1F93iXr0eby93V2csOAzLNnVA36QjdXldTckI9aQJ2NgxnyEtLIXW7J7ehQjp9JZ1XCxt
hNYkXfrYWmZgt90htY1fZWcpDm93yy5ESQ4+bipjGrfVZN0bQVNJnf6u7fD2ju3LMA2QR+JVhanq
1xfarA06kannUUuE72i/WwetcKoktkqIdPaF25f1gPsWOeuzhoCTjA/jYit2a9c0Wf+uRPIeU7lg
CI0LIXqJqXv1sdY+g3LMX8cKM7G//5ddA7k8XoXgqpJHTehkXJK+hRK0tPWa9qW2Da/lCk3b3TVH
NxFAA0mMEO/6aMasnMZ0i4DsLp4wO3oaT85cxYe+5iqQi0rU9vuFWZ+qgtK4wt7F4osYMGikecYI
B0XAuns5HfTvY5i6C3SeJGRpMzHEbOJR19ov0+r8Rvu9Qgd28yXopwMUyKQ2ceWJCaWdWkbZLYhN
7WTweDo+UqO8F2URJP1wyMr+qcc11cf8AThEvxlDSyRZ2GVpwFkSTVasSBXtbuzF90hnqFM+xqk1
b2tePDy3OvN3zb/cVsYdi2QS9ILhocEcULhIRq8VI9Y5QE/EMJxm4uRHS6/Bll3YizcRVdVrL818
JU4ygLXuVmMy4xjLejqIFuZi+oeu5MUh01fRgjmwuOOA/3YMuPEyFDVKz1RxzJsIKTQwUQojeMc6
FnDj7FpdtRkoPbGMCHXy1iNd6ZnagCr/GqY6uAvRwjn/vV+5EigdI7dSsrjtyqNeZyBibOwlNGLh
KKTsWLArKdIF6cBdbWAAL4+W6s3J0ZpNzeNkIY/Kw9saI5dht8fVlaRNpS7uO+KMIe8rnOEyfEyt
5zoDbzV7WE/cfOK4KwZmv7YPPQh+h1FhBP4/ohnIhvA0JqBsvBZtkMIhvGNwatYnDu+c1Ae8Xwk/
cpqFjrlgHmD84KDp3dIfEQEqxO/cRyzccpFSZczFu/lauphzsgiu4/k0lgHvz3zAbIPi4+3t3Qks
TcJs5FaQiYZ2Sn7bqQsQVTpDHmVvJSYQPcfGPSBWXrFGOqK90vp9W5yMIP+/p/mvvPf2qovTbLoq
ack4IidYHiZxl0b8lD4PRTBMHwiaoAs0uCMRrn9eROHRKkyM3233i5of4sIXZpBsLeQh/aAd0c/9
v/wyyfHrSF703MROWIW36h77Hh/hyrJTGrmf6s8J8hZH55mCudL1SOMXtWemISFPIi79E0gFvrt3
tz9oxwWhYA/LYaAveEudXB//bOe9O9oLXpjGG+oDlaM4it0bjDY4FOp1A2SBm/pdnISWD1C+dEt8
zfQ+nb5ko6ejKd98A3G3omb03sbxhxHE6Awbk7odzDiRLlKtJ0iRZHgtU+px7etUBtT4ovfgXGg7
mN7PmIwSFIYdOVUCYoGDmD+k5qFpUVxC+G9Zr7Mi67X/QXjdAg6K1JdhSh+U4UPT2cUHDeTsjker
BhEHCEsPif46iI9Fcd/YroeUkaiPmfGiB/XwuhqntMjBMVEo7vnuQZsO3SATruvKdRObpHwFTVse
zVblm+Z3V5Xi3L3jFwIkL7i2jAp3hibF3ZfBWY5TM98x52w2P1vD+T6zLwXYMG8r767tuhApmRWa
Qw/qESJF8WJk5wSoqqxgwW0he7AAXA0MzrFRaGH6e4R1ocKwmRXNSwdS6rwKC6SKQ45RSweQ9cPX
uj2K3plYvYTMPMgAGTyONBsVjnB3c9EUZjGkTAAgk65paU3NhAwyDGj9g32FFoV4twrCvY6tvmM/
317ybjSBe4TiksVwP/XrSzsSFidljBUvhvkB1iqYl8XrppM5ijN/mkmvRFviD/5xcy8EShclJlXa
shn5oLF/AKjAa6hK/Xc3cCthmEhYOkxODfOspiZ3Mh4xjXt58aMcfNr54h+Lh7FAf6Kpiu33BZoW
us0osXDTr/cQTYl4KDHcfdtMYceNKJ/X0MiLMCk1Pwe+hISpkfi3D24vR2wiK4sstI2FIgV+LbXp
83TIk5RHaT8VQVPSzLfn2goGvYiP5TC7yPGzNdAK+9iabn7S7aX9uLhJptDXvZtJKYigXTCdwb1I
4SETbp/xAd8Bfhu4LV//enuhMhP9u4e/FCD5lYRpE50rnKd1ZEH5IwmnI/1WnuxD+rNHz/nnys/X
cIlAcPPR9BkDnxF/zO84Wmc+FH85uemPb5FiR5sUHWqM+BaENNaRViSk7G00p0PZPrfDK42jtFC8
cHaDxsv1Swc9r6MmYjBORQ9L4dXfHtY2WNZQgBkF7zmYhXT7d3vP9zwIxWwOPL2RS0KTzrVuTbHb
GzMpkLPgtpc2b7r1/baAvZq6eSlhu1MXlrZqNWbxbSMHPz3Md0PQg+A/YhkaTLKTG7JTF3vZkinW
pRDLiHRV+4UMrdNxJOJGLzfED30K0Rc0jN9FNd7N/QcdFcj5SyJekqLzVoLGGkthcPePcwMTgPwG
JkOGthuYZJ+XSGNEVl//5qOoPXuhhyIHpLyfPxR2cUTflZlmvpacukQ/60I/KTZ/cyGyDaaI0xzG
cMa6XDFc8mKu0dWDnDxNv4i89KwctnHV/NLSTzoQ40SfPZCv+kOuHWbjv9jLS/GSdhUjwQY4cAGm
6/pGXPuN2Xj6L5oaPgpdpA2YnSs8+66RulixpG40z81mrjenOvwQGRowkIhLiAoMtucIgHYAU4zu
2AaVw4dM9BVZaJxHyQpCNDKGiO7b6RtLXkkVlWZzQE1UkWPZDVkYwT1F/nIbXymZX87RlpN2BBbJ
7hAifOtnF7Xmb1kZB6vAIL72IZ7W53KcFP5nz0QwBPoGarwM058kuTb6ERqQBiIVzC3ALRDVqp6r
e6kdwwYpL0H/JWpU0l0dJ7p0XIMRqt0HpuVemX0Z5sZTAh82+ynfhks5csCV6n2qJUjOYxxEUPRx
5rOCIXDWB7gVeFi8J7iqjLwXdl3KlMKufq1b4tTIoa784DRf5l9O9ToEejt5xdj9h5NCeMBsdCI4
SBtJ+5i0YOCfclRNh+pNi0F2Z77etid7lwvvHvzn4MGBFvVrW+7Oc6vZK9Lo66e8e9DmJMj6TmG5
9+B1JmZWuQ4gOJRgJddCwJqVJG6B5EWf9fopi50lWLKqDzAUUvM7jdHTMiVaOIvM9dlYDGAX6Knf
mo3p6U5bvxYjf+auE1RJHPupPW3R0tKGc9U6ftxppe8WCVPs/N7GIChCTIivBuRE2hg+sDTPiIbQ
qJ993t05jmeNlmJndoXocKYY6AVD8Mf8K9c0xow3RbRmXl3iqftq9E+3D3jvrsNh4Q7qBDHBOzXx
hbPOhhiAwDQrogIZfzq+iUpFubF3H/CKhyWhOGIip3HnrquNlGARyBX5Gt4eZZf4nfUAc70h/OpJ
YTZ3N+1CnqRNhsD71UFKKEr057Y0DmM1+crc9N6iEPkjaESByUDy/1plU3M0hW53RZTrlrdwmBQK
yAQBape0h6HKT0anos3aO6lLkZItM0etq/KxLaI6+YE8dUCcSqHTu/HLpQhJqV1SmH0bT0U0NKN9
tNpJ9zOSoouqaZKjwMvOb6t+PdbErs5aViP5wqAuZVrQ56Z3iarlWrVidr3JxVpog21ixSleexsi
dFIhGPa8Ombl0Y2iZ3Psmy5daL/pTEZjV30R9dUz3E8c0PzBiqpIM/1YQfK9p5YICTER1nXROmZJ
z4vecuKiHOsiMsd7XX+mQ+rp2svty7znVm201aB2gB456kqOm6dm28Z0O7/K9UeBMQ6AT1H0wKnu
2O6+wekARGOjWCFbv6EFv8wojCLCFQFSZz0a5DU3X1NhnuMUIOjFDlOuevzvqifcBEGOH14CDJPX
pwW6AbBsULuIdMyLJJP5XInJzwrjXLHP07iGbPla2ty3c9RJ0ymIXcBZb2/wXjyBmRLAu+D55GJ4
wfUXwA2NMV3jbd3p6m3lIs9aRe73s3NebBFqIMC9LXHH0FiYCkOhn45u6Y5kzVZjqip9LlGR1Va/
Ke7tOhiND8uK4UjFa6Zy9zvrs7AwXAkMtLKs907Vi/sQi6FJpwLnmuqRzr+K+Wf7o64eV1Vpb0+O
vcGw0DJKLSCIrveRC26jDGwV0STujTjilvlh6boXE8y6lk5/3N7CvXQKAgtA+gAfchmxpFvO3cyx
x01aZ5fo4h1pHdQd2mV5m7sob7ufC7ccz1Nh9z6mRVg+SY3pyIFBPt7+kJ3raeF6WgzIxi3MkVbd
1LQldCjLSGsbf6x/rkPgIBodSoWW7txONMqiEsAwORMFKUlLe1pxMc91GbUGkpxT73XOXXPHXJ+u
oJH+LcCYcXthu8f5r0D53TtVnWhSuglsgqwKUWFfv5L+TIvwtpy9VDwg4uY2qtPeSqSSD8Rdj8c2
xg52+UmA2fgNjfdG0Ke+o3vFxwSphq/rcX4DBbPpnwoQMCqipd0TvJAvOcg6z8o5MyE/t/B2IJ+0
OguoO3p9viq2dO/eY3ASbr2BFaOsdn1DWEInsLabRVTFoUbQhJjrwjOt9DBV7knkDZhBXF11UTaH
Kj2XNuy9g1wf4HZoArkWqm+EOE7cl5FNp/xx7sh3GlsAT7hx6npTUdW+U/PyEKNn4XFI1vqoO7N4
mblIAzef1hDj1PD4vn3mO37TQhXJdQ3g11FflI7cmGKhOzEvI5GM5WEti8HPUhgke9RVcJ49NUaQ
+m78AOWQUVYtr9scDHFFZK+/rXY5j+Q8BXjMHUdNBUzZw6/BhxiYgGMCwOYa0rJqyjI6ZqKMaNtO
j2Nqx2GMBhVgD9MkNHWanSpROWEGRIC/0AmYD3iJcJ6GOiymtgvpJEZAIch0P68gdSZdUyk2fnc3
gFI2AIgGrEX2BT0TJVmWtkT1taqOvKrZ0RSpe+CVVYSraWRPRhyLu9unvXfBAPTc8HQAR/+R8uj6
jK1oGisBAx4eE5s9Lcu31iKVR2LV+jZllpUdvty2TDREGCjZXis7LbIsmQSUvW7PpvVcVKorvLMW
m6BUsU0fQtHU2X6/cKaCgTl5TXDEtflxzD5qsTdREM6rJkTunBNIBhFSEmQebWjBtZg+S5BIoQvO
KYU/dR4LZ/XMWfMWvb9r5p+3z2dn02yA6QhCTIOZaB26FkZF6SZWSnEbxYe8fyiFqptvTwD4OvGw
hnWHpZU2be4EL2iO1XRV7YScURDPd719vL2MvaNhBkB1+vbmRZXlehncyoU5xpDyCiSdi1kHuVcY
wW0Ze+dyKUNaiSXqjcRpWwnQQkhx8bAUPoD+pPj7B699KWj7kAs9W6DGSzFA0ICSAZvRPD6/IIH5
9+bgSorkkEg3LmVcQYo2HOf63GLAs3O3Vn5WKQoxqn2TopdYtxptMiBoWo4r8dlb/TotgaW6nbuK
BigLmg+ptXUpXe/auDSMmcLBdEcDlfoWj8QQVTRdsWt7imbCAjAL1XqGssC1lK6chwrl+ioiXfzD
jZ/i1D5M3DklRa1Q6R0/CVgOsql4JjD7jxbRnrUZA9cwzqdu7PvW6ECukxrlKTMSFt7W7J1FAYEA
ERvqH3kp6V3etM4M7jy3jBytCJbmpS7fWJd7Y6tIPu49+FDs3dg+XTDCA1h1vXtmKWqb13oZbXnH
j5rxZbBARxuBosubtHvHX5k/9U9ar7i5e4l3NKYyGO+t+Qoh9LXcdI636IKVEan605Ly0Bg/umK6
n2jiWXPyUJktMlj3tqUpJO/tLPDdAK/D/BHQ6F0LTgY3RgkLSrm9cHuDeUn1fcasFf3l708QeSvd
NJHx03X5/VVrrTU3FCeYNODFmr2qOw/tg1Dh8fZ0UscWgswfzTZ/uKakAzS7HjIRFfpbMz2gbZmm
CmuxLwIYB9fQkYzQt98vjN+wIl4ldimiWXsV9msKXJiyW3nHVKAtDA9IdBtsKCtJDdNydtLcqt6X
YaKM2JX/5TguBEgWvKrJ3Fp5I6LWfQDCe12517QPymrInnZtFSzcKYBQMBP1eq/qhNYiZ7WIGvoA
zC6zA7zQYpUh2pOCHAIm5DLgBgBGu5YiyDK2IC0TER3v0ZrvGfyfMfmWVd/+XoVNpHmRg0dWGVix
azHaopO2GQYRAT18LMMOdGWN3vuuqkP3PeqX4kT0zf6PoHdjcaFhi815q1UjNGxwPeb0IQQeCp49
I2jsxvvt3ZNNjVeYn/MCxFdrYkVO555XsGONv4n7+a+XDTjPe3gMHBMCsetlmyutlz5F5UyIV2P8
HlsfNespM//emVxJkZx9Ug9TRQUK2YU7nd3Q5KAcq4nC2O2ZWbSfo7MBnhFaaUl+BJ1lemYbqF4B
cVEtNqZCYS8bAnqx4myaxzXD5CEmFHzLOwYDQh1ns3xARcn9l3lZ0ybXAUbOyDGtMWRRe6K9wnHt
XAGQn2ICLcIsDHmTqe1RrsXItWFBi5exBOMEdrSqOnA0XMU8VWzipuaSdl6Jkm6b2wKe3jgQtZAH
Kx/vM4wJaskdcl6+Jn6nnTglNLytgpuK3RIpmcOYCdLNPbD/zvzSBKK6t23L68w1oOAGuC1KtTpJ
29N2Bd2aDVG1GcZflqZ6yq17Mby21lPDv8euitxtL1XoIsGMSic0wwVa8Pp64VLE7UIBiF+755zo
XquBEaFuwtVgwZKmnoFJ2ZWv23gwlI3z9yWCK+HSfcAbtaR6jbPUxdukU4+yZ2v4dXtH92KqKyHG
9QrtPjVTx9lWiPxZHlg/NOrbmCJHPCf1XOItmieKY2PaiqPc/q6sNZc7KykqHsnJMgksjo5VMNZD
kFiNYv82q3RLhKSYS7/GCYmBl+hSfzoCgGiBSLW7UxX4VSuRlNKmFnBiCeXRdD7MinBm/29vw48w
BQkpTsmroYOyq2IXu4QcrR6pnMeeL8Ph/8+flwciV5010nirtBd3y4txLH+XZ9cvPgHB8qENz5Xm
L6F7t7G+3lY6xapcKfDIy6GrJwOZRK1vu8cuibswppp9d1vKrj+5XJ10eUu3K9qixOqAEwf/4zb4
rcLIhSJUjS7ZM0sbftekqEUhTSFpgCZITxNuIjP6gIKPdp+CIbELUP5H9kWxdSpRkidGmYaJdoCo
CfMEmTv5SeoEtEXaWf/W9Xd8+CgWVWZMJXP7/SLi0cjStl0DmRVq2e10AKjNa/NDtwwn0LEM5Ler
4sHZVZB/N1TOYSV6qsEoG1glPfL+iEZdhWrseeSNY2d7iDiUyg+etK66WMTozrGZ70Yf63t+1kL7
n+rYeT9Z4/UfycnAaLrbUvdCjUuh0j46YtKG0YbQNkjCj71iTXtuGC2BSF0aQBuiD/r6lPQML2fN
cAE21L/T6oEQcrLKFzx+ivzvqx54X/0rSdLB2E4pTXNgXewmqLLZ+6eBbTXKw+3d2tW6CynSbuGB
NcI1xJtjwuTHqfZn837t7hP+oguMxGg3nIUqqfWn3iGXicK/ifcd3qIyoYvQk8wBlysqgwA8HCid
nqeWqNRgJ6jYpCA3S/R3nI1k/qylaGZWFAXKY7PlgbUlH/2GmUd9pF6X/FwGdMHO2f34JVZx5/2p
9pCMNPp7MhUQdmlPEV9bgyOAvRkpZqboqJhgAG+qyD8qhLzDuy7MhdXVGeJpIBsM/WEqiu3p2rEX
sIXc1o+dHtirxcjFv2LOSLHqAPYUDTlVybd8qPG45CEHrLTtv+rNC0XWxAWb6Oe8PI7CBv6B1qdF
qxXtX7tag4weavJko6mRdtXRWma1JRZslY8MxUdzfbm9VIUAufGNlW5bN0UFHIfdeLF4zVV9nzuu
Enu5kYNsEM+tLH5tPDhGsZetjb3UU+PEO/NQd0+CPIziKV/AsCrOBbgmk0XFY/dnhAaxG+4caXd4
TtkML6a7RSAzxBYhnmDtL117KrMy7IkTKLGLu7toIeEByMh2/aRrN+dU8HHehKW2Z2tPeEwrYto/
DTyWsxVf0KiGJ6XMGJTHpp6uKSTw1EIEDdpp9EFWGNZ8Wx1UYraFXlwwJNAA89zElIBYbYQJnXhY
zOE/SdmQq46OIqhcE8lb9NYO8YoaUtltLd1op9QSRXi702TNgGRE6njLbgL6wa6XkhcoexqEYymP
Rumh6cHt8Gx8zIejob+aHfOTuPfThYOfJAFUXXGvdk3IpXhpJzmAx1lc4mI5GIVi24+l9UnPMPua
PGgFpvaMgVaDLmV4dXIz7PXmZFepV2roN7GUlB5/um/sBEXGHhksCxhLyX1jzJoTlwZuoHFs2p9J
1qKd/HeOznL1pm8VwOt30bUoyX/PSWFqeYNV5604xs0hTR6XjB+qafHLLKic0qOTL37eVtq923e5
PsnC1LHVj8tSFlti1jZeqlHlu7c/8OeqHHQ5IPqBD5dW1bSkImQFOpAQnKAdNtnHJHlJjJN1nF80
TXE79iwX2Lpg7120naH9+Vpxi5XUwlggLUvG9EBrsG/Ei7ZAcMfvrMEGDduABn3bLoLb+6gQLGNr
7JYJ00kguNzqHadkCgr6czaPJv+UAgV6W9juof27StlkOq1e5xaHsCn75ZQP8aL4+3uhwsUuynDy
vACQtCu3eKRyPNN4SczEw6QXMI8pgsl9Q6MDqLel+iwAoa7PywZ7jU3msYgWZBGn/q1M+sc6feh+
VtpZZz81dtRZHJKs9kd2tlRY3d1DY1u0h9SxgazRtfQNtVcOAyw2Qy9rcodkCv3YBb3fTL9vH9iu
FbkQJC1zzDWj5iYQn+38ezR8K8pF2A1egRb0/50g6bbl5TIPa48V5d/TQ7p4IIJGE4riSbPn6ADG
QNoUhUyMOdvU88LR6Y2d16zGaubyFW3sWfcg0rfb69jVQBQtN0g9HJBM0+BU6Vy7pY6IHyNOMCHc
V4U4uydyIUBawwiwDJ91CKjvaDCiaTLziSL+fG+P+cP0XcjY9vFinzRiF3PFIKM6W96L4fEzgNrn
JzesT79br8DU8cHrwtb/JfC69X3H/8YOTfhmnDTFl+we2MWHSHpOVtCysgUfwsy7vH8k04E0n24f
mDwLCsoA73UhQ1JxUF+1eVdBRhvp6F++b+75j/Qne+sw9yvEgLHD6JutV3/UPjmnJhgUdATvzDq3
9lpS/IE7aUlXiB8wxR56769eeQYpQVn7K+jANQ9jAg5AzCVe/qUOW4zEy4I2wJSWAz2KH+sX/Z/y
HxpScIar3pW7RgYQnI0GABAGmQtgKDnLB43BWP9ggQnIY0RP1p2dnW4fgEqMtAFWThI9aSCGgycR
o3CmtxZUMeLEml9A1f4XC3CxJsnNrnPrrPEGLDfnxOtjb8yQymWK8syu1mKyFwOXqQk+JUlrjdgt
NGeAEDt92ahMLe1L146H29u2k2iH3l5IkfSWlmjbznWg1W2cTTYEQ3xiRjSZ30f7FaXXpnd80OJx
wFZTVVFo18i5xEHDIgDWoBq4tg+sikWmxTiyjA7zMVkxzGhxWhrQsgVxc+MwFQB4p/kWi0UJHq/h
d38rWT3DSfopEw7e5sYagC6Zjh74+YfAZA9TjellTeW3CPbNZ56geMOBojAUmrOrphdfINlECpK0
RBvwBcSfzK8tx30Ux+IM8Iadq4LB/f39d7WSArlWOuElEcMkgXOep79n/kmLwQGSf7mtQ3shLog+
6Ebqs+FB5Ntgm8D29XkZmd/S5q6yg87+KrLlyUw+6H0f6o12uC1wpyEfA5bgFQEdB64HnW3XmjPr
JniSihQAFLc1zt2EEck96/MwG8cJdGK8BD+UtR7wxM/uhqVKQzTvaSe374YPE6+ZT6uxPk99rH2u
3PiHsMsB5XJkrM1mAU8D+ko9AWKHcCwH9BeJwTnztDWAUZrdB4dm7j1grMnd7TXtHZaBFy1KzDbS
i3JuuUgqrQOEtIg0pzsgG+vVfeb3hIet8/dMJtg9w0S+AW8SvHL1690bMRWKW2B7jUw4J70FV3Hj
aURxRru5mw0ZuXX5MDBCSlqxNQXGXQrDMv8cXtFbXx1RoJwRYYJTtlOYyt3N+1eWzCtV9bmRcR23
Col50ZzN6mzSO2KqUnt7L1RAZBGT4T2HpnVpScRYLTvZcPVrgjnS67QkQe2M3w2xZr5bTT9yPhQH
2ha+YZQgpByX8LaO7KZoLz7gj3XWY4++EKDM6wBpHPS/fNZ99+v4TzJi/EAw/peMDqiNHEwQQ53Z
kHMtutMYVUKw3hKDojDY6GC6qhXtbikw1OBjQVstymLXupgZVt01kwYb1QZgdFvv+/JQGA8pe3a+
cuGphtjthb0bZPv/iZO8XT4XGfDcMIko0v9qixcaj8dEr0OrzIO+VwRlmzrIMRm63NDTA0YWTG+Q
hM09CPtdG6fFNH8VB+1n0c2PuXNnOvkHoFS/zpWpuHS7y0ObLOptwDYhGr3ezQWc9WOXjmXEyz5I
mntrQHsZWkBQ/Uu5wpPthSfgIN/mcICeg7wnsS6i+3bg+kI5MPBV0x4arQ5J5Z6rWuWz95f0rxhJ
QewVWSnMStrEoEOoSo8jeE6ALAr0eD1nq9MrXpC7d2xDLG1Ng/ZWsrreQ5LG4Pq00SWkV1/m/pSD
wLIV7clIgFfHmDlRHVG8SptvfWcoRO/FBpeSpdhAL1KUUK2qjMYk6MwiIGVgJvOx77Qz1M53p+fb
5mTvBMHHpqM6jIBIlycW0ULL9cZA6wTtnoWV+SJ7yCoVBfLe+V0KkbbTmgmz7BhqUtinFKMH8rwK
psF3+XEoVZi+3QXBfRro1UOngdytQq22MobUBOLXKg1/pIvwVw30l5jjoVrWrigLExzeaTD/oH+z
147awzhBLdlo3ed0XYKKOHc6APuKO70puGxF0MawdSDiJYBC7bU+VmyxMM0kBsrXqT1tmIMh/UJA
Qcbr8O/VAUqPtUAXYLXYtaBaFOmAzqYyWvi5AqEuucv+y1IuJEi60A+ixzhhAKXT7qHi4dj6ZXwn
VNn7vWt0uY7t6C4MU87JCGpIrCMzD9rKg2n8SAyveXFiETrD+Pn2ru0ez8Watt8vpKVghMfcAwDa
8RScwzVjaJQcbH+u7fRg2HhQ3Ra3szjoAdXxnkYbDUD01+KsfDJFbsCndOnsLet5sv4ByaXen0Xz
WHKFgdhZG5L+wG8Cu4fUtUzC5FZDVU/DZpCa09JF6AdPrdgfVVPFdu4SKjnw/sBXvluj6zVxtD8k
AqiyiKAb2sQc7eFsaqoLu2OHroRIG4fiwmyyrRuAi3Bo/WV8ANW2aEC5orDie4JQZ8Ngqo2+D5wk
16thi7kuLsd9ReUwTYxQm18trfAG6xVoY4U27B0QQLYAfKO4B8C0pOq6vpRaHmtoQqHHmId5dQbB
4zoq4l6VFGnr7NrktFshpaRnU4BWyNOb51wVbO70GqJ/FMyVQPojT4QH+vXGDVoDrpSWi6jUUdRl
nx0HGavBgNe3q8jtjIh1bxoAZwS17MRw3jgxjunx/5D2Xb2RI0uzv4gAvXmtItm+ZbplXwhpNKL3
nr/+BrXn7LRK/Lpw5u5iFwMM0MlyWVmZkREeShqBtFMyXhFgKTMCLhngLUAuNJMuMM+kJhubTEUD
I+pRTjAExDQBIxWqwyyfGPi3akIVKM93z74FsaBE+n39oC8oj4IaAYjxWfsK/dga4yxVoRkHvwag
O4vDVeFt+35TCrsqEFDy6+5w67h+PSI/U9NqaEWqZQ+9WEI94DDoIFXYacJvz3DbeNW3xwyY3l7a
dsrvDEkNQd6F8iptNiaP52eBImf+ZoAN0BkJcSORmbIqFYU2mGpA9w07CVE70f11YqkUDT4BNT5S
jRT+6AjSRA2hI/iqTiR5eIz7gzREpJ6MFZ6rN33Ne/HOc8XcoQDJKqjnoy0bVFHM1hIHvcObFyBt
Qc59Z0CQvCrUsuGUjRdOvikiX49WdmVu9Jj//uIq8Ae1CqwiBCAt2YogNlbe8F6yjFteCXyhvxw4
fyTO5nfMzL/NGGolr1a1CmwL1inot13wy8heMhDj5EpEE9Gu+mkHVcgb6y2qfjfp7yDsTq1cEdx9
hhiv0ZrOeQosOIi5EIKWZICH0NbFfE+PrWAASj7z8ce0SdrPdpJXU2Tc9wXPjS+ZAsMj+mFRMptV
gb7PceeFk1fOWgZpGNtmsJG1iORDRK2Mh5pYtoSHDRp2sKQ/SKvUKTTVArD/58Za9eWx0J9HHvBp
qWoAxs4/RpjgDiVcIevbEjB/2bQTz6JC8i6YUCf1taMxfNSrSEM2YexcU2lOgVfbgbeGOqbrIx+M
5QQSTNg3/zuQTgG2Yu6FQt837n5mOSPB1KtiAiBwqp4lzw37rV68DLz2tYUz+c0KcyYzsdAa9Aii
JWBVrDkbcv5C5rybaAdHDKvP7etsi7wmdfXUeIDYNvUWjaDpVrN2lbn7vO6iF+IWuDl0f+ORiO5c
Nn89gl4JtX0Q0KEOaE4FAZaLePd/YQPXIcS+FBNIayYo1ysg/aFXgxy5fNamfeqjC5jXTrC00+fu
0v/aYG6aUUxSr6xgA8ldACZVGsUuzjrYLy37+miW1hzbCtErEF3AVTE7C46iK/QAYNAQir0h+Meh
t3fdwkJ8bF5aYHaVZwG/n6awME5rcQCgynLBAoW2ATRGaBpnOIsTh7Zs0LWgqRV9NN+dkTJUmLgO
MKHwXgudUUUydcuTb17aymAZwO/P2W4Q/H63AVRPJY8ebEjPhvle3hvtQ+mj4/Nv5u3CDJPaNDI8
PY12Rtq9CkB7Et0DG7x4Fo37mhclLKTFECNA+GjG3QDzyWy3XM58c8qA286S+sZQ65Pli8dER/3F
jPSzJIgr9O6jgSUdOOd1Ybm+GWaiZQHMIElYwOPI/mDXqoz8fk3AQUtUseI4oKUxIoyFYp2EwBHk
1t9XzVcnwxc68JtOiBknaWP1H8UNRCWkB0WsaaLL7vVtvxQSoGrwr0H21YFcShsnDUICLy+lW81o
fDdSsvjoDw1UYas2cqtEbkgbS+ie8KABpQB1Qq2hGmkIIjDSd2HnjkjYn9M+CXU0KGpZ7sogiXQh
OjZwCvJLSbZvn8ueHJCvKqYPAlYzVfaB9RCU4W3kgXXX24XQiETtJkp9ux1GYmr/+6MWqnOI59H2
iT3NwmJjdCbGcoCZ0vASbKSRdNK7KaK8qgsc3y3Pzpm5hmb1IIREJthY0f37fRd4WVYahYxgBcqJ
7lA6ZtSQQTNtkKWulXqnpDsfWnSoCdLazFZQjpUMNyt/ZeG68SxbLFaWTvMB6WOQlI8NiaziWWl5
J3/pnXPxlT/YOZux9hMvb9GPkjpd/YKMGRnHm05pXQEkuQCCPwX99JxVm7o7Km18e33nLjhsYNpl
3NZ4+0E7mgno5KkQyiBGmJXMzGF3ugfJzIJK3Uh8T7EBa/3/tMfsvKToY2HqsSZNuEePEVGgnuxb
m6JJSYfin/BX5oDGA0M6avhfj96LN0EoBBACNjC5oCglgvkgKDXRjZ4IEP0Q5HPr15w76Qtf/mPT
fRGfzO35uNe/b7oCzizTRojLaD2qvl2MlsQoJIHSbCtBtwvQ7SnZesweqqhaJ73ohp5BzXJ6SEdv
40n36bQvFAWkyNFNk7u55fqK+Xh9yZf8sIK0EgIBFCmgrfX9C0299I0qRBuN3HXAZwho7JeNxi3k
0dEnZeS02y25Ykz9PP0ItYFB+W4tKIxWziGXsI/z3FETBVJeOOzoKVP82xIS4nUt/54yfX19jAux
4bzmACjPhI1Yh+9WmyYDGxMQwiBOOgtGBnnqtTE9X7exOI9o2537u4CNZxMmuViiH79E/GlEb02j
zx0NM1VpyFNoWLKDhwAo4WacCMCC38fipX71D4msHG0LaySi4tOsdXWfl86af4jdupeGGH8pyLWS
+ToC0Tpo3bT0z4N5BwWTTm1WQ+U5Su2vrs/gQnAFTitgt9CrPgPwmb0BcEveNV/oX+9h8NVDph7E
jhamsU1lHt3d1/P/YnTm3MwNGi00M+DNrkIw4fs0hqoIBbYi7s8accdH79GKqbLLaUNMYrrJmr4Q
ZfsmE8FWjyLRHqvVB8c1sK/NH1/AbEo1SHwoMgT9+XlAGg9SCdtuZzmlPdDRjoi4yw7mUXdCO9ni
NuJEROw188P4vMsuPOGIpjdhiGF8APDT3iBntndI5zin60v6hV74Mc3QwABrEpgvLVYEKIQohQKG
0f7c2aDcBDSLWAQXLAUWLF4dwrW6LQm6wJunFhmnc7MSd2iv9230LGQr/Sk+4f/rgn5c/yrGCf0z
+IuPYgYf+hoKmUnXnwsbDN8xVc8PMVQTnq5bYTEX/5gx0eqD+gZ6c9nQ2tfMLEx0jH3cTuvafqEP
60eOCcax/ccE5MVFEYTSmODvy+iVYjYE3jCPJHvWX3fqXXKjb4b7IUVDNsle70zOxmGjqC+LiGyR
TZ8JEX6gEPJZ4lzwkv4cfsaPkyuQwK7WId27T7+Otw3xiXGQ7iaq0FOwKng4WRah/R/r6LFHTgQc
bGyubcxFpJfEtD8bAFUapDrHALHgAeZWZFiduM3BsxNgdy+04f81x/jaMJeK0IzL/qyQnBzKI5Qp
GuIBx0yFlUY5oTAbK/wzOBnghLnUDbNM8OVnVV9mJvZLZQ9udG5S6hsUHYx2snbo/uUFEdkmfxHt
ty3nPLAtLj8sM5638SYvD7u6P+8MDNRbQQWaBBRwpA/ZlQmaPwhnrEsnEEqh/w5V/r5v/VHxcgFt
wufAIwdlnxAN5Lwur9tVnn/mx/opMrovjHkZWcxHF09TUsU5nHxhEqV2lBJsaupdWijIdb8NpqsL
UJyQQOc2EiU/eslLKqxH4y0KZAJMWg7qJiXrOgKsvxT4tilyTtPyxF98ILPBajkPlWI+TThKhhtv
feIffnu2Sl7QybROSmLwbh3mkv1nqS8sMh4DJHYd3nqYeeUk3JTbpIZXrhUyKkTwnnV9c5wOVkah
/N1pNGiAeuCkNtjH5n8+ABgVPGQtpKKZDwhCQYHoHD5AI8/d/t6i0JiiR8Hm5eWXPRWc738MsY9w
s6/GqZn32ONgN25OnmOiOpabnaSGhFsVO8E+vsm7grYZibbWbXPgJdj+j/335xOYc6V06HEVS3zC
rrElt9v0v8tD8ZTtplW6eQuIn5F27UTOOlp5R4Uz0Uz49s88A3hhSrqE0J5NVU2JJydJMfbnEvhJ
gkxYu+ZGEYub6cIGs5aqmViylMPGobnNYhpTGELgsnog1CQiOQm27vzFjYfY97/DYhuHPaks+rGf
+nNPtV3ak2YdHyzndtuT4CDY0qZ8VzYck8qSF7kwyayi58XF6EW4ZO2UyLS+8x1/BS0Xh2LX2Lws
5vIVpwFcAqo80KiybB7ilAAwEam40jduKNLM9skv/abfN6/RdvwfMz//bJI/xtgrx2vTviprGHs0
Uhqh9USiuS2TzEl4kSBbUP5hiplFPUziNK/l/uytmo9hPwRH2djUeNS6eekE6+QwPIC+yYFMb8t5
9fOm9AdBT5uMep/CdOMa5CaSnaYhvzyS3DUPoY2SFS9IWoz85ItpnXfURXSdZmUaFxkM5ugmJzGF
g4MGMYFoDW8BlwJAGSghE/hCSNqzCgFxYoRjamlzANjYmuuT+Q0x0F+yvQ5AYcI98Ys3qg6YGl5P
+E9jTrwS64IQGwK8yqCANs9shW4iEFadbvRUQxmsg4pAYxepMSq088oQNBnJrAuujmarO14rN5+K
YEi/rh/RrzThj4semFhUG5D/h0LZ9wkXp1jIpT4ezsghCSqV2udR3iK7MIAmwQpy1wxpkryKsW1I
A4nM+2j61YL7TblL0AyUPGtvFkgp11r5DlUKcGbL45M15U5dHXLlM5VnNVYayu/o6Y1FCMSSOKN6
tRrrTTQQQ+eQjS06bgt8ezPJItDnzFhyLRKNXomGc4H10393pwwNxcpbfFIers/a4iMQaNH/WmIB
qqUh+ZUsw1K0ASygyQGkeB+HbSxT6G51r2GwiiZa9Dx/OsexPxfrj1nGE8zRmm+YMBsTydXWBAI9
dNtQHuXS0uWEnj1E03gZ4Q5kYqtoUCZRGJPhHL5J6+lY3+acu+jrtcEO5NICs1KmIuSx0cOCkZPY
AVezPjqjUwEofQq30x6Si90muylUqj3LwSYBPKZAwVAjCWptw9rEi5fKyKoqPhn6g9jSOMJunehY
bEx/JWz7kHQ6qJnttlhb3KfU0kmGi0IGCVx6OMnz31/4KEvpxTgtcJFWdvp5gGiSvik00ji0+N0d
+GHf0q6+NMe4xClT+0pQ+9kHzy+3wzl7H3aG8wQqUWI6n6e3kXCd1dIOuLQ5P+8uhjh62lCrNWyq
K2CFbyYbUaBk65tUofU+tnMbsd8aPILXj9Vi4HlpdvbZF2azok3DaYLZ3DFISYKbzC7hiojaI7pX
7TkyEtf9OqHlLt9VdnTIncL2OYH+vPfYvTknXWblWEMGNuP7R+SgZUjNWuzPKXlPbMOZ6Fuyaun1
oS7msC6sfF2El0ON8IjzS6XHUS7J+41ADi2h5VppSHOK99EOVCR/81a9NMl4j7yBnmk9YmCQnf89
nW331e72qu3fdiuwkvziVXwXg4dLe8w5GUDclRod7B2KjUXQ+/17OoKRUaJQj8D77CPlXOlLNzpA
hDpaWJF9RS70+8I1qDGnY4eQDB07iR0YeKEOYZNQYcp4ZJrLe+SPqfn8XKxeP3qAT7VmfxZXyjOS
78CJGR0FgpF0sjupnB25eN1As23GJYFM64dUgt/ooReoGJmN0La+z7eQJKTFPQDbzt9tkj+mGN/f
dqMANQqERSOV6bAZwYhjN2uVQCfVseuTsLFsHm528WF7OTzmxInlNKDtCcPTiEghROD8au3Jke2M
G4Wp8x74ebj/HR77CKrKvlYEBaaSFPuioZIa2IlOpWDVTlt0UAI97iQfQ3rI85C2UDhxUDOMwPHf
x7dRtlXUg9XbPcCa2TasN5rvYyvTqnU9tAK8ttC2yXee7nTJryZ4rouDFXxMqJGiUBW7QXyr+k6O
l1flaftevRHrYzSsPR5BPUs7+PVeMGQDoi3ADAHPwywhEsemmXTCcH7evYqovKJS5tA7y/4saPLb
Xo+r665Mmf0GO6eX9pjl80QlrzvFG8728+iUxPKI99gfkBu/39wb9NZ5ejFGQjWarLfNaiRpRtb+
zdrkbV22T/+fcUPdaMaTQy2B7d/MY6/UM7Mfz8/PyFlMtmLX9DytY0iNgXuA7InzFhEQp69OBS1W
nz5ujp7s7q7PxrLXm8mWFJCkQCyS8bJa3Zq5FXnIXIi09El7DNyOyK5PoWB6N6w+r5v7qrawk48Q
5F9zjJNtxEnM9BLmepoTfSAHPSFpRSsH3aGP4t6RX44VqsEVoXuDOg+h+9mT1I3tLQ88yUI3vqb/
8kuYOCXPczQcjXjgHEzDfjV/x3eWO3jk3ih29OGzeRv3NABTwvXxc62q3z2xlbRNlxawavv3bkrq
tYb8tuwECCU/CXCkckeyVXAwOE+N5VDlYt6ZUKVLtKoUTcz7+KAEpBE2OjT6IJtHByQ9xef8dihp
+NI8Np/l6FNIJIWudZ7Up+ioJ2D8rKL36xOxeCNdfA9z+QWREcR1jXlIkXglK9E1Uf0pKOeKVefp
vLbdmIuvBkik7iqY6ex4otlG3Bot8Y+PEXnrHHJqiXbTA/JwP98dE8gajNdwlR7k56Porl6st4pU
K49Q2n2Kbm8fX0RXoXfcRNDSM2l+YQMrreOJrzM7Ecp/cZyJ/vxMgmoPBczeAQXgxqfcMgfPErP7
Qq9P82KEpcm18Ri0ExLfNjR2OdO+fENejIjZbYY6mCHgD8O5rchrtylAhVGHZBvba54A1GIG5nLy
mI2kjHVbaAmGpB/iY3tsD9PRWhU1QQzMObtfl+3PzfRnnZjNVOl6akUVRlXYAuAdhgiNv44M8kYy
SPZ5GoI1OrqLbZpSgE5Kk5T6JgpptfUjgCHd6+dnsYaEGUb6EOIXMw6ScSQZ4kp5zs8U+4M5UaAH
76WAxIdbXF65+2mu6eQgbbGrDv3avm77/7gz/thmbmx9aqHeV2Iihso234Z2V91WKi0r2jj6Ob/T
3AZNWHL3V2YhO4imKMAiQJ/xfchDrCsd9C/wBokhkH5nNKfoI/WVlQIJnQ6SZ2CK/6UAt60Vm55z
TS4+ai9MMyM2iyys1HG+tqyj0FK86IfRtrTdWEAUlDPOZVv6rGxizviS+RBfBOuaj2zR0GFlG7fd
ThCmJuUmtT+uryHPCHPtq5bXQAUZA5K33sraJeRFekw5A1k+m2Ai+O9ImMs+bvNcn2bviwQp7rYB
XQo36rhq0u047o38wfQ5R3Q+7D9O6IVBxpNOVhUoeYtRlU7xoWwlyhO34Q5J/b44zWTJFaTC59jf
Lu9rMvvQwRlWMed8LxYMZ52X/84d40K9QqmBmoIhc6WBHchBU22b0ReZbCOwxTzNuRRuNnv++J/T
h3Id1BrRzmsy65WitTfOPNjsqdFS7xPUNMFL7Nwmb1mxS21uqWA+sNfsMcs1BmLsdQHsNdqHbvQP
xSuE67sHqylP13f7ssfS/4yMWbYAXBlx1gV4Y7z7wL3RW9V+SZCaqdc8EUjemJh1szIgYczIQoCn
PYUosd97tOY0PP0fm/DPaNg7T1RztZkDBvEzfggaVP1Eu935tvDBmbbZC1xbIMbjplElN9OIaQs/
n+Fk3Q10BEeUjXY2x9BiYAKkLpSW543Hki6NoghWIi+fr1aAp9c3Bn1KzxFZXzezfGlemGHG0ym+
2kQmzLQaBA2olgDWkq/081P80Tjpcy0QfQ92Q7y5hO0nGBzKHU/oeTHuvfgC5iLppkr2Kw1fEOH5
A+BFDSIwk7zxkoLLEdiFHeaRG0V+0ZhlMU9oQCPXuzVtdfOS3PVr6fb6pHJGxF5XkhlHilfDUu74
x4Dee+t4Ay0T+v9nhbmvpjyJoraCFeUUnHVUMEtbdKfPz+tWWKaqfx6Ff6aN9YBgoYiKKYYZ77dy
kxP0MP22HNP2XOEucYoDis8cg7OL+3HCLgwyLjBPi9rXUxjs5oplfmjW/krZHkdibXbS5rox3kox
TlCMxV5qfdiy1iDJw+bTnL36zNNo5FlhHKAWgnHTmI+yfBBagAB9Ip6Mg0lyjs+Yf4edOXTJQ2sO
ZErgaWBOUi81taKO8XhuxE4BzbdX2V0Y5quu6C3eKi1FSyCARzcw6I9BUTqP+SIky7SpS0QofQGN
5u+62+IG2jIRwDvGSnJy5I+IDuTUzvRo8PpXD5wL22ztDpVQVVUT2HaTm+DGC247p30S57Smx6tz
LW7/S1vMKdP0MaytArbafKdOrwlK56E9tpvEMT07Fm91NNHEm9qWcfrU1fXdyTXORB+NB8ZxiHTA
kXx6h52tQ6UFIEM6x1cAIjvWHcfeUrB4OVjm6I1ilHRqCntA4fnOc+gIVNxod9ku8ZCPAi7rM/co
j/t1Ma6bO1tnVKOIDjbmeJSmF7ZRMl9B9wc3hOQ2vddJ2FHZPp0+eYqBi5HCpTUmUgiVFBwCDayh
6n0sYlqvfCQ0ttPIC0mW/NilIeZmrXI/inU9Q1JVmezKkYlM1utPz9GPvGf4YnXh0hRz8AsRZORh
jTE9Z3uDxEf1TUlRa+sc3gbhjYk59bEeBvAyMLRzgZJ7Mnbhpnld2x5Fyxy9vhmXnObFmFhO/8z3
IY81wpT/6Jek3gs2Fya3WMK7tMEc7rEOkjDpYeOxp8+7+Piq2G5ghw+akxaEnpAMe7w+qMVM+6VF
5kRPvqknbQd3srupaey8v5dkc3BflcA5q3Y0Ou0e7Lcn317T4UDXGVJrmw9ubXjxnvhz4FTmmHvo
OVM8aV7FQ+HGPvU3aG+j67Xvfqw7HkfxYtx1OWTmjq3KSqnaCUMe6bNBgNG2dTLTCBs2D3PI2zKM
I9G8pBHLEpZiYodH1EU3JvngYQtZOoyvgAgAeoAq0ECBdATjQMy+SJKyknCu1bfmJpGd9qV7B/PN
Hg/Qe4Xozto+1Tcn2u+QfAIDLirf7gcvnbi4hBcfwTiXZqikHDIz2Ln2odoHt5Lrtm8lMBf3T0i2
+SEnslh8LV4OmvEwcd5VtRHBXmE/Pnd2SctfR0rveONajCrApqDN6kWaxs5tOo61UqQa5haBhdNv
AkK5KODFqbuwwUxdEUfhmIOEB5DGt9RwurXl6PZeeti2ZHfIkZPhvAYWM+7o6vl3UMzcWY1VDWII
g+Lrq0HkbewDq3Z/fz+RkvrbdHWzOQd2CQbHbXn6XN/l73fAr9EH6gyfneOjc4Ke7uD7eBt5HueP
aPHisxhfnsRmqSeliksDAgC7cXPd0y3fSX9+/usevggQkyDXjLTAz4Pvw1+pp+12fXd3x9mXiyf+
wgjjwNPOkKCuDCN2WlLVBmUuxa68PpLZP7HzhB4T4EjAdwU8CTNPYiWh1VWfsPWDeyWW7AIYsesW
lsIu1HoBeUBjPWJ3xqP4eVyo0ZCO56yPXEiJUq2Ebpm+hpAZJ2znVVhZclcQyra1jiLf+fCu6KuQ
GA1Jf9+nNHAtR71drahzEp8+q9f4F61WkfMJDWcydQ6vAWyxBc34U+nVmIVrm6Bry25Apdc+5MDP
3MRbFNhUgk8RREpWtCInKEni38/k0JOhc7hl3p+zrqOJBsq+6IFD7Mnegn2kB53qNf0ZkpVgG9h2
e5D1RqTYhfvGsRBeNyt5jbZvzmL/3LLfzTLXoadX3dRrMKuh2SQk5maPzmaHdxV+SaZ+37Uwg5MB
p40kvca2ZEqgLlK8FvB0fQX1b2/rZ45FshNq6mi2J9Z7BEFQW6XFPrNsHdThb/6vzCdVTdTy0D1G
PJ3GBXfw/XuYUyQ0UwM1KgAf89jSOjs3SmsjtVr/WYiFCoUeyRhyUkllebbGzgQzvmKEROxbOSSe
mqNvtVfTjOcCF4AW81fp4E7B0Z6VZ7+/YlMjkj0QKf3T5CRYEAaoQNBxlG/QH/GZ0YfucAJE7en6
cf95yX03yoRfogLKLM+QUANYlQ+1692cEAqtr9tY2mUQuoMmq6LOEQtTMbFksxfQkTvvstGJncDW
VlDVJbxtthDc6RCg+GOHOcdJ2oR1WcBOSxs3RCdP9SQd001B+JjWr35Jdktf2mIWS4pHI7Jy2Oq3
2f5speSmBGLCsEFZrmye4T62O58AYUpbSN03tr6VU3t08vvNyg/s6G1yVHeiTri3nMizjbt+PxLN
NtBv2h1sbo7i563xfWKYRW6HWE1G7G+0zyWb0jmcTQAR5Y1OtsXKo5xrcGlHXc4M41MqcdISYCHn
1Z5RM4e3jHIHNM/utdlngmsvaidLUDH78zqD2xwl+WZtUOEgbAv6v+c2v88ecyOWxlgGff81ezm5
aXae64CJlhNEL10Al7PGBILAGuUAasNIeZBWQBbwUAzLZxAAIg35MQO/9N25JH7f9KBFnAEdN/5v
5+2z3j3+zSn/Y4GZprYehDEeYAEtoU5kF2uTpMBEcd3kvFl/rv0fO8xMja1uVMIMldHcm+eEApzl
mi/dY+pyg/PZX1yzxMTKvoeG6SH5GtFNuIrsFG1VeAb3/P6t5QP6Z0zMhVSLYqRYJSzVTnQuCYLx
nqgnnQByE618u9zxyK0WMk/zpv7XIpu2HMu00CILs/hY35WA0tJjeuPbnPBi8aK9tMJ45ChQ487S
UQnTyOS+B7b44u0lCtiYYceci4w7IsYjh3oWiN68WilpHRcV2Y+5mXH9dzM3ay8iXJtpohlnqouC
X2vyF8zk1b/D/VyAqkBA+pXwUGELyUgs0oUpxpX22WCUsfRlCtkKN6fBk2dHrnD0N2jLT2sgvK+f
4eUr9MIi4yZqHXIxRYaKYrQZ7Pf4MGwnwOx8944X/C/6owtDjLcwvDqr1RjZ3dJ5HgxCYhvEoZvr
o5k9wY/ze2GD9RRCV4WRhWYkJNQSnKZky5ku3iAYB6HlcmV4BbKqu2QzrTsSb1AZ4uGZv4hErg2D
cQ6SMmmt0GKqsucKPRuvwelQUwDmEG0AVbMVqbSBxLOdkwIYOflDfZmb1VXXdJ0XvcUfanu8jTdb
bdPz8Bzz+K58GfusbiU9yMsSu+Wgbic8rGddMZ6G9teT9poRxodYQ9M2qQojj11GDq8eTRCzaJBp
Opi3noqeZZEEznF7TywnXIlnO/udrLiHnrPSX47uIoFQGaGXxNaXI7OIeDigbgYtkvVLujk+0ByU
4Po9LzJfMDkLHKEvbCa6/UkznQw11Jta0JJMLhLcDZgr8hMn6ljyMHPNDP9ooBkGqydW+GJcBjgU
Q2+GsUBG0kU6we12uAvAqpA4Afn0eIQfC0lulHTATAGpFbBGqD+oZeJMFcYMe3lX6zTFk/OAVqDO
RkDqg1/LlWhqZyvzPm2IeH/dGagLt/k308xQBTkLtUyFMy0/IRWKdNewB/Xc/AXPwaGwXwGwJcKx
JPhDYBu0d+Vb9TRQ9PsNR3VHab7fWpt55/lusjJuOdHTAvL4+8ww14qsdRU0VDAzwHlTCU8HUBIf
NaePSOuezKNz9I7ahldyXkBczFbB+abjmkaDOnPDZFoNUakQHkyBRYikoV7jJhA8BxzMoCigbk+Q
t94KNiiK8WL7uL4kCyXF79aZ20ZL8dCuPOTIxZW8OsiOtEYU7wzbghiv2Sp/ynnbfV5jxpfg4p5h
LIiCQVDKvERjr+haT8VwNVJB4a9d4d1AtK2wne843rtBnu+wH9bA3jZTG+EiZ3t0q6QduthAaQNP
LmPnuoorbw0S3VS7kEZHYVU4zvoOcHLi0JeRQM6McOZ3nr8rH8AOF0FlHjRzbaXB21NC5JCuil18
QAvHEcz4IHkjqP/9RcynQocYbUXg+IMACuOvh0lPg0IxkQaVt6OjuC4Se8dbVDX9X9eHt1D80L9Z
Yk50rRliFM6dIvF6ABYkwRU4uSWaM9DIGVL/nAE+PdHb0HGE14j6tuyTFM2Na+MscXtQl8LPbx/D
nF9tFMdM7arxbHnDsM1AqPmqxqVKirILdlVkhNQzUzRviGm1UotCXXs9IO+cGZn3L7vgl3PPHGe0
l4adX2LulVNkbZKMNh2BsmjntpqdaK6H1hkQQrQJLYAmtQAvd8G7KMKpdZvrX7Lo6C+/hDnarawY
SdsaqJyUtrBXB5orKyNfqzHVbXHYHqKAjuPR8Ddhs0uojL7Q8d1QbM5XLESA3xaFiTKrRo5b8DUh
QMFOtHUbTQV7D+wKHdV3iCDueOWVpTv7ctRMxJmllRqZGUbd2DkioqeXDh1KvEEtRF3fBsVEnRny
tXgVYFAKOh8VIksFeEqdcFMbFJrcaQp6lelWsp5a6yPqXD28D5uzKNplc5dqPIXNhdz59zM4z8hF
ABGLAMAk2XzaJzAzpWRq6Wt4jDaHbBNtqg/fMZzCsMONsWrtjLxoK9l2zJRy6ToW0P/4EPSnSYqC
ZklNZ5yB4DWip4X+CJaZ51fz8IrauYVO26NNEA3PEXGI9qy/2V4XNpkzX3gRGlIj2BTvNDgW6TQT
qTmQ3bsN0OXYY3nQLeVx2w6XQuJvY2WOudCP/9nWBkgzjHotWGvjZGSvoGRXoYRTuUBOdgBJumlM
y2RnZq5ikkp+UKQtqC+U9AkNREHtWj0Rp51R1KRsDk28KSrqn65P0eIBhOgB+CCgpAyGv+/boxZ1
VFbKcDwrrkoFam2PvCwNzwJzGqaiRm9iH4zndB3ZFk2O1Pq4Poalaxxs1v+OgdniktiOlljNYyDK
Ox1WvG206DT+/X2gjr7PkReJudyMGIE9YZKKm4a8UO/9+hiWQi1NhBaBKBuoLklfD4GLc5qUMw2f
KY/neiuvVEeDpXsoJdDfOuBxEM74i6PxzR7jeSe1QS+3AHvWac7GIzteAxWqb/xV71orKFq4IuAQ
5+ujXPCMYP0EVQcgHig0sE03sQSZmWpEIa+V7zIBTUbWUa0k0jbrzEd+veDoKy4s3DdzzNYraz+3
mgjmFBxDwTSImt2hWZZGUk6s9MmzWlqEj9eHuJRS+2aU2Y2+VOoBIB8jwA/5Y7tqDymehr/qvQIK
HV7qYfYjTDhxaevL515smlFoUiuJUaANfDD85WAYHIP19fHwTDDRotqOMiSoYSJtIbVWvUfJ5i8M
oIcfrXvY+9gb30+XZeS13857wowRiIIgpP7fka7gE76wwNwCphAaYeiN49kHWD2we87RXQjiv/38
PIMXi5AoZqsMCgYQgoRejm0Q4oDMlndgF9zoNytMvFYLbeEb8zpoSWSbYGKTPbQDZRa1kl9azZGA
XGgz/j5ljHdIJNAlTak0nne7w1fJHTnvc/LrnFOyIb/2nbOP9+QFLZ00c7an6pDR7PCBnDHHS/Gm
lrmdPEEe8ijEZ4hTB/K9X30H4pWS9w5c3OIX+4NxE3WioaU6Eccz0NKoCPq9O+gyZ5Mo8zb+cVQv
jDBuIbJCKPriDQIY3cHt70OQyfrEOoJk6XR/r9R4D+3BCUdOYUbSm9Onef+5s84fO173/tIz6GIf
/aBNN4Qm7oYUu1W8C26HTXrf3Ujr9MNHkpxH0b44r1BWmrFv4Bb6mpKLg6GGaSuCUmk8e2D6MZWP
oOWBE5demBoe8P+aYI62Fpmhno7/j7T3Wm4cWbpGn4gR8Oa2YGklijKUbhCtlgQCILwj8PT/Kn57
j6BqNOuc2TMxEXPFVBbSm5UggZCKIo/ejcvHzH28rFH78zxn09sFJmkbpPAHc/n1wbH1s+I5oc5o
/inpSzXW8U3N6qiWL1nmpLV32zrOeky8HgqAmPjB9eafxuUyxOol6qLxEUfTfktxZLfmxQov9Udb
Co0jJoBGCvrBuk10li8V9ygBba8piEp+ElVKDHqNUTI+VuU2SHZVcy8Cy/9/o8Ew1uaNGOX1eXyM
jfe87YgprRYhD7uJxwijdIp5Ds6CGcN0VZ0ly8uuEJ0S4f9tVmZjN1zPAhgtgNpxAoLq/kTQR70Y
W3HMx2sXbW14CyKShRW4GVl4uT0QXm9mrnAFVH7UBHHfCZmURvmeEERhYtCNSzEi4t12KOMAP2tT
PUrP73f53iWlvdEr8lo9pPcVGZaHzPL3tzme17vJH8D4B0W9NGV6rsfH9fESkRCR3P3gbN8L102t
h8gqbQfYKqWV/XJWkl2hQxXdoSnL27e4NsX/MKqTP4MR1FoZQ02uy/Hx+XlbbN5q8j7kVki8heVh
qS+83wGd1ksAKNiTGGkBR/1ndXNCnRFhY1wscMKuGh+7Yq+Ehx5nGYXiKVALR+oQ1Aaiw3l1+qq3
2GXE+SKYwSA0YHeN0Y3Bebsz3fd6eyHLz8jynBg16MrKD4f9wt7zPLE8q0rfzLIHL9Q2aVPJpLTX
R8N7iz/elKcR8dSSeE7n9Pbr6tdh1ftfK4FYr8BHf4oJrxky60+u9yiA4SghYf0p9Y3Sh6d0yPDe
0me+eKiUx9vvy/t9RqvCqFcWRQc1jtO3xHjSFpzq9tzvSwLOW9Cbczhiz4TSVSzV4qXRxkddy4/y
qTqa+eVfWG5ZwilDDcgcuLHA+MM+6caxPAnjIxAliTksW/U5H+zbzzQ3B4f3/yZC+ZxYn1Ex6zhW
R2id6mqWcMYiZnV4fEklYIsBQMnFNGabEv2RQ3YuggLSF3whsH4AU80ou6DHqZS38PV9fFnEVm9i
/tsKQxNwjEqvlAEZ0zoKrFSGMV5rg2luo1jUz6S5YHKTtFFxdstzPooc6z+DXYxhQOB8ArtelLDi
zfxdkdZXGUYoRFj/hWSdMMLlltt0+ziik7B4Qss1JitzBSiUle+3/rP///9ZMASM27rALsb/sDC4
shGlaRiPIuCYtooVrXC5yVl97Tm2bm7wYEqGBcAtjaQy1BFclk5KMNOTvlVO+MqftKE2jLFxP+gw
ShKo59OQ9qCz8BHPbe/eL4AUskbPgXEjh73P8yFzzhujIhjjoB4Vh5UYlZHDsBy6UhUfMTYKYM+7
pQdjCqB8Z8XRzT/dhQ7pwA4k5sJxmlVg1MbA+awyarFwabs1GV431sgLd2aC+58kGAsWGEN26asz
gvvVuCbOZrU7DBxxnxGEnzQY1x+W0bjA9RbsjaIzXFpLshlsh/NUM0WUn0QYnZIihBenBoysF0R5
3WGEwLIx4sLzatwHY1z4QsCQIqJQFKW3MvZUsgfeZj7vozMuOxiavGgr+tHr/XA8aA8cY8z5/SuD
E1ts4kTsOOb4/RqpZEasxjtw7AuV/58K+eNTXOVhQiGSO0wEdKCg4tJB7EbWyff9D96X4PHBhNBh
MaZlp+JDJL/MX0At4+1+zAxS/GSDsjlh4xTjKtiIqWDk36qfe3iqFaRqIHseus/MMP1PSoyeq3GO
erQCSuPd9thax+PbyfLvcuv9busWWOa5YNvyDlEaJybn6QxbQRaKsKpVqvzi8e2+I2TjODF54mjm
n+aZMoctCFyhozd8GYXJYq2JgirHSgiGMWCYkWCQ8fW2yM2Arf0kwijNaJbSohazq6V8ergD0NbF
f3gIt21jP2z2yWibBU7fhBSRnEOZw57ClPpPuEIQVBIonzbtA2ZeNjVgad3Ia3wDTyo+bMiLky+x
nvuEOVP99SscsWtlWDJXH2baZT/e4DotM5HXYgEcp0rAQz8bT89beAx3Se51a1M5L87O4gntXwzh
P99VYfSvNmozPGUgV5bobqAVt97b/8pUfZNgNPCiaNhso4VxuyRJbr0AFi/mXbGfaWv/fDZG+cwG
53B63EB/3Nqu635K9979xqFrXrH1zAOg5X4jxt1e9JOuDwUeDTW90b1zRXwkr/Izf4OeTYEJUD7G
0J9p2E/+GO/bCeeqL9BDeRzXrWuZj7fl/y9W8vsbMX5X7TJcpE9rcHRMdltsHT+iNUtOfrGzuXMo
f2azP1lhTEmC2bpYyvF69vYCNIjYxdKDRZxDhAkz0+Y5gJlG+E9yjFHJY6UOBAWSsV6nxN7icy2X
953lfTb+A6LLFRaMTSx48BzbX+Klf56UXa4ZhBq7SAuwmYaW+raCKBoYFKt9TnI570C/yTBxc44T
7yrWtFEJzYmw1O5sv+cNNkj0N/4MBb5pMEZiSIeowpEAPKF9dGsL06yotWg2cRzrUHjY2OQlHTym
GJOhDqc+GcpyeNSeVGSZ7jK1PhXbwxIcboRZvCfkfirGeMia2Oi5ChHJcI7CDrf1cYXt+v2e86lm
Rgl/iKLK2A3xJBdhSOlADGEz0AfAZKznWI5vAm+ZiyPA86cqYzRivRxNASduHp9TDOhefcnjJ/mN
+jhyKssPbR46Hs+dqIwdMYFeHWkhKCZka/fb2oVPueP4E56tZw9yxgFKsW0B6TjamGF7JEvU/LHS
i93hteHw9Him5vrzozH2o05wkkU0wNIa5N5A7+Q+kM/A9ZwM84HQ66/9x4fAuQI6a+4lycA9VByu
U67J6yQKwBJVjfgekqK3JD8CSvW2vZ/X6MnvM5KIC0FZgHPwdHTiGRsMb293SxT0FIJhIANP6XPv
8FGN/cOETAgyongBSoGIwj9UDO0voJTRxN5yDad7vc0ZVdVbdBgBPKsSjra3eDjVV+z+5faPz1TA
IAsTLhjXVWhVquMuN302AHhiFXojrnCawzfve8INBWeN4IQYI3itPtRat8DCN67OD69oEvIKE/P2
6JsCO0YQtuEi12OwU6CGdAez/knNEYoHgBTh2b4/JyB/PN1VIicS3ckDhiADfBjTje8KH91O3Mz7
4AUXHL251uwmVJrzfz+/fIg81bv9+We6Hz95YNxSWAtde6bB8vP6/yZa3xLffSy9pYdC/Ga0etvZ
7VI7dX1keTzWZuqNP6kzXko3hqaRTLzgGkPL4/IsYgu9wvI7rgJa9TvgEv0P//AkrLkrQVRnbugU
u6KYnqvm3NLkKG6tc/DakAr3tiX3JHOMHkfgr5Z48vHMbJElIXCWH/U7Y6miasqRwfm4fSLvjHGo
xHGRNDl9QRu9DES5d8itGjQyettaDT6vb8EzF1d5mjBUdUCnBkQ1LZnhoIvr/p+RtR3VWtn/qgow
4Y2xFqqZKXpmUHgIbAnolui9Wqv9vuGY13kH/02GXU+sVEUvEvqE0YUIEIUeiIXYgZd0TkY+gyXz
Q9pZfP3eLP8jdGtbcFQ/WN2Vx6fuDWtMXA8/G95OeGLC20sk5mJaUrFIyTPucW1cdYOoQkc5GABP
TnJccdNu+pM3VIotPg+AwgXqKr4WqlLErsllXR1MHHMmNW8VbD5amnDHmI26lNpUjaFVyH5o8vMJ
NDMEL47lf633PESB+SLYhBoTWAhGPEpqAMZs9Aq2bupgdGj5UNve68pZDeTgIz1Zf3Ds8nxwgd6Q
rCoGjmYyOZDUXbSmEJG9ysBNvCsOj0vkJ9KSOPh8PtaCv776a8WPQ3be2XyTZeSmOMmLwpCuZI/H
O1zgwBUCB0G9pe5oUG99YY63wJy54KMtw2sqzvQvqIJ8U2ecUYQh/rNUNWiLWc0mfnzbLsnFAv3H
3Y6HzvWXcPGbFiNDsZw0oTqC1voZhzrpZFhE3AevQasBttNB4H37af8itN8EGTEqQ6UUKpo804wT
ZhMwrJrtof6113YcWvNZ0uQhmdBUTs1a03Tq1QXviJ2+LQ2GA/fFc3a/HETDju1zuKO/+Kf2f3PH
+KHO6OL4QqNveHKSQmQwuuH9qjwuyv9fYoZvSkzAWqZCXRQLmLbn5rdOZGjH0sv8EZH+C+6EjJbi
AjaKw95f3Ow3UcYV6af6P8XU2mns9QkTKsaGeNh1bS3rQ13uQ/vjmTcRxlEH9Nnx5hNf2zQnpTNp
LFvZ9lGwtrp/hznq2r54LYe/v7j1//KnC6y5OelpmtJc5s28C+wlUVBzt64ZNW/QbOZs41TJdYEx
MU3UA+rgRJNP27XvaIj+kHputH5DkRMVGPC32Ti+aFkH3wbOmh/Z+/MTr4Q2Xx38R0N0drMeJl1P
K506SOi++xgR1GPIuEL9gPu28774+20ZS9MtdFw/rqjAApkAi5aZjwTb2HE8hsYjw9gXQw7lvupB
xkhw/hLbZ8fBkn+npLFxejBFP7izsbBWk2Vm4M9Y/va8zetqhbzo4DhkeXID+/fvFyywHDEPa+7z
jfURIGlerRykz23OS9fnC1STD8CYqIUW1HFAq9s2YPWKJbacFwgb9hyzNJ+ifb89Y5YibGFeAlp0
yLFyay3eBNfa+zxQL2px/m77dIGxSLqY5UZIU+hxWdoBoVint9mYL9hMHosxP10oNVJ9ARsJQfFw
f8SsCsXOe8CWGWmgqjvHiu4BLXnYr7kotbcjEayz/rRCcaEGpkAzxC2o1pbpCL+tVdgQDovz4eM/
X+oqLxNjlxh1El9oTQrAjjTGQrTqdfTylVNZB4BC8Fo4HJOuX3uQE4L5cEHmG6Pktn4r6So2AqyH
e9zDJBL5WuG2wiH2brPIE/lrfjCh2BYXjDNde4HaKuiJuIcdUHvkG/b/SIixOM1JKIaGptW5F7zC
3eO6gX/gCsbtWFFnm7SxcEkM+QLBeF4XwEAxd8JrdDhb+2tseJujaz5+Q8VExlp0CymM1AWVjuft
VoTLx2Ed4uH2uI/e8MHy5VedJyBUp26RZExHohq9aGZ4xPUJI704HB8+7nnm6XbUhCMvP3UrBJJ9
g4OstMUX+Sh93KXHr/IFxzWQUnDhb2dO1/7wvNcIdSJ/p0buMzGDxF9c+22Nvcnt3ePyIdp+Pp7v
HjCbNMjk85MQq8aIOZDEzM36kBwG3+e9LCcU1tkiXVwjO82o6lX2+vh25z7e42YPnP5hry/PFicY
5qkdW6Yb5Gg8l5Tthe8WJxL4uClIsWk5H5PjBdg6nRrFoYrbFTRj0zpb2RoFGc+2wNNtHhkmR4rb
4D8NFxdnlNFIN60HYv1aoYcP3eOFoBwduKbGE4kZw/8akvUWne7gHoBxtxWbF3iyhbiuQZWn1qBl
g2ejoHS3jN1m/RtWny468Ga9ORaLrcZdzoU6GhdIQrT6xKr4B4cX3qdhLIZapHJY0h66jfFt6k4w
Pu459Mug8/bMIUZ/7IZ5Ygtxp8u5h7cEL0AieHtE3TTYbK5tjnX6zisn/aVy9Y9zZqFgh8KM5ILK
dpvagkoyzY9V/3zZnM2DXELWS8XLmocBC2+1dZtPzpuyxbmsS0ShE8Hmuv+SXqvdF0drZ/abfxhF
tijXttE5zmjYnP7aYvo8sbylu1U8F6L4EHpoP5Odg0WmnnxhwIoj/VziTC5ULDD7XNXgLneOaFc8
vrn2WtmKpd1bY+EE7d64s4YXe+9/Hc7bOIfZWv+P1pEt2zVtrI0GJiVo/wegzIiSMe5xxr8cXv9S
Zv1Hhq57ehNbUmWyiMvc9EtGvzBGplvSEVNrHCo8cWGSIGR1cX6heWyZW4Wvkfxx4M2Mc2yizIQi
w0k3IiHB2Aqy8milez7PSvHyfva4nZiZsRrWoHDcpjvBeiMFalIABPcWy9vKxcuC2RG4VlaaVqNA
Ir2FyxebkCTeg3e/qx7QueeQEm/bq2tZYPL5w6RN+h7u5NG2e42MmCEnv1DJPHGCbI4AKEy2cl6U
bRON4AjJZA5YWyQrCqenw6muAUT5Z9QmL4TCOA8okvYWgG3sO1xsDckn8mmCLdJdfB1DqHGWjQcS
P5+yyLjIZqpYojOugjN5QykUAz2kZtj0n93EedTsTxRqHHTtabWEP1M8G55O6DHaFFwWpzrO8M1U
sr745lPyflso5mt5EwKMLjVYjThjwxySji0g9+0dSR+6jmdCXnfole3X/04KJwQZF53JemK0AX1B
slx6gYupKRI4w8NtvmbjjAkVKqST72QUaXbJIxrWjzZw4ngme7aoMfl5aqEmP38Kz+eTWVJV0vaR
dybXlgDHkPJkjY3RcVHiP8nCcQ2ULjoc/4l0fGNVln9AZYjH02yV4ZsnNkjvR9k49bQ6ftq849Po
uAO91oDlYtria83rxM2a8Akxxu2qgplJ0v8Rs7dnV/jt2zx+Zs3dhAQTpp+1xDSja5VTscSHF1T5
kaDywvNr2vtHEDihovyUhPbc1Wkk49XO9hvO+XxeAH9FAM+DEZ6wcG4LNZcYYw3KsB8G2QAx+3is
NilZ95aCyVBXeRWMu3Lp163LoUj//FvsseahzCTA6IFiAqT83COoDhM0THx1yZN23udi7ALufSGU
pgO9aKJjUQcjUZ6KlvMGzRKkpeayx+Lr823ueELIGIkFhkeyvKFarFRkkWD3hNty4r0fYyjkyCw6
kwphtoy2l7VpXTA//EWDuxj/cUR+vkbzLYxsqN6OF600TVB73qKujycEhqz9AAAs/IvOE0VYwFmB
lghoSd9+yvkW7YQ045ETKVnEgwlBqQBTSoFKddRJe8s8FHchGe5/9263GlfyNkwQQvv+berz2woT
6qw5Scq8S+m86vot/axdFRK6N5xnHmzGfCFjQoexKco4hFI+4oFlEgDSfpf2OL6z8g8Rrxg7X6CZ
UGLsSiQ1Zh8rVDa3dDwQSPIJdGGFvprPw32Zn9ia0GLMipLKqSqcEANU9rF10OaCY24ITlFgTQ4t
IM634mjdH9F7HuIALDX9NkYf30MEbssHNEIwOoCL81z7zPHUbCSvamqwaAZQa61tSUJH9HDghqN3
80H85AEZQ6KDobaklfN2dd7g7MGXvFZTEuJg3w43dL64MRSPKcaqXNpAECId9K7b02fbfFvc3/5K
vLiQjeLHRKZMgYR7lzoocnXkN0Z8DbJDqXfvy4+3yXFkgo3nDUPLDDmgDG3PtrjLiPbAraBwQkJ2
KaWN+kFq6KNhyo48fNJVBAfTys6+4jhNHiHGSOSaWet6AUJbXLBdRhw0Hd6vM4ahiGVJNmjBeq0B
z7Re3v4QPEt6vYQxiWzPkllktYSfb61+ZV/owfPf46pcWmteiE6V4s/QQkMmpZj0wDVjsyMVE1Jl
jBzO+GxtK7dxy4F3cXG2Qid/k2C+RLDQpNzIQMIV19L9mUhc88Jjgvka9Yh93zRA1IKR5+22fYtt
GYANLwPJPFxiwzQU6kWcLzQfKH0zxVhrw0j6Sh5AUno744zw5t55XVkchzqfeyg4CgU4WwDnsnsm
4micxK5oadyXksHaIh7DvExDsP+EPUC4IU78MGsAJvSY8EHs5bShq46P4+8zFnfkFewm5914JBh5
k6suKjuzo58KeAIYI7vDrsQS1UbU2+BYE143Yj4aw30f2ZRNgC2zWGRqPSj5SOFBWyslUU1Gn8KJ
0Kjs7WQb0Tr4vTpgRyNys60cr/e8AbZZ0ZyQZ4R/0IKsa08gfxfuEaJ8hRxHPl+EmRBgZH9x0oxO
DCgyKTlttifrzo3t9mlJHoQPTAJevAOWr85PvBLMfBVzQpaRfzy2Hg6jdnm82CNJnyIPc7Z1g6iW
w9+svEzoaD8zu8y8LITUwO2852cdX82wh7vyhSOTs458QoNJeuiIYaOX4GVtB0AswvgL2t7q6weH
DP0Sf5jaCRkqKhOjjvus1UmhdwfLhwjHWh6uM4xoWR0GHkNUiW5Roo86oYR2VX/WUzAUd8Aka2qL
uMln6IXqkpdaXVtFfyclsbNZkmqcSm2E+K0xFKp9JhLwrpXIq0JUz/MTweUWivJ9coXdh73XY+xm
r1WOiMwHfv88rMQObWVRU9eDiIe17XNBCAb8MpI9HA7cczscqZfYma0CWCyJGeDc4Lro1uicpbAd
vr7ccyRlNrqYMMQYjT4+94sEqGCP8dkNs5DU3ZnEgPHtlopARHEV2bK2Dprj02K8b2S3N5acP+C2
qP6JayE3pzGL6VfdClbxWke7M/BHBh01wsDRC17eOt/9nDDMWJMRDcNKNPGuSrQ0hIyIidV60u/q
uZUtQSFRSS7eSvq4rEdHPR01Xp43G6FMyDNGxuz1QOsVACqnX1FCovtVyHPl85nkhARjY0Jc49Xr
GDKKvWLAPCVruHKCIzb66pfsHGzuUhaPJcbYJGoWCvqZfkG7/4Ubw7Q83tsXpyK+xTFsEo8WY266
EEdzjAi0nm165yF3cPvFznfbt3a0jAPJl5tN4bSudqdWAC9IbF7hgUOfncyKKg0g2zWkJ7Ob950D
N3RbHXgMsjNZbVoWvZlQJ3Q8Bqtl5MB+u9ISjTta4rBzf+2vNNe3bG6pg0reDfPKDmddAHYd5VQx
7G3xsbyQx/YzJG7hB4oFaG1ffbzN6Xzi8S2m7GiWkcSYMLpc6eWkd064i5FsNDdDmYxD6bZjl9ge
ThGpuNtKbRyNywYLJ2g3hf/7TOjE7e5XjgPYNie6na8bTZhjrEyea3mhRFDz3HlWvppVcSYr7i7X
7YBPulaPJ773bEZ1q4wI+LABv/itWJdV2uEu9O3X4ziIqz2dELl0xljEVLvdh6/bvzw/4jB5JMZw
FG1/Lgt6zqCyW90eIit50BWvCpyuJMWzucVQVOvnPBw8ruAxNsQoF3nWNXi20wlBHvFgrjD7hcIe
b2mGo1FsP6eVq8slod8n+RUfxl/+7efjmCK2fSNnWiQLAz7MNvBc3U05ppYjXOxslaEnZaTQV8Lc
X4LG/itA2W4zwJGsa7oxkSx1WIhhkYOBYIntj3p1+9c52RgAUH9GpmLXdoPeU+04bvsVncZuNlnk
1mcLgJIYNd0fLMt53T14hcozOLMZ+7dgsxNWOEMkmWpDDc7qaOyRKRW9/cHbhZ1P2SdUqPhN3k8p
Oqx/pWAQKMui+0YBDjyAKqN9gns3FneCkL7XDf9w9VwTcoAOifoooe95tquGWBLBO6JajMYkN8zm
PSBjGcRFiD2sBSxDW5HjMU8PhR8/j8HhxMv5eIaaHbNKFlpTtdS8VW69DVDsqDw+EMXtrA/XvX9+
KUnMg1Cm11IGHFp6KbdlR6w9nwxHZdm5quxSS0YrIRfrV1vNMu4Tq0P/Dvtcg42XW8v33PlWXj7E
YtcKiSycUwUkdR8VY4dgm8G3QveDN7bF8xXszJSpCrFYU5XqVTvHGd3d4UP9QEON9gn/x5yIHZtS
e1kYywbSl6ChFT13uMrX2R1OiQ3AeKuI0awcwb1tra4xyA3tugKoTrQriZI8DM6gKbcAD3k4k98N
oJoAPcTxGhyjyzZj8laWlEWMo0pmQ6KA1Dyj/pf8ClMkuNRimAq75VNGXZdJJo6mAC3EztzFQ7J9
tXD3bXWIXJuLvzjftgCo53/JMVa+1XOjxYV32kigG4X7ZP1oLJXfEU4Vmra/iol/8Pcc1/iXj/VN
lInu2kIQzZQeJRnv1u7SXVjjA47Zf3EtPE2+/xSKbzqMha+HtJO7BX3LNcA575aBjZFxikhV4Vob
cPS4BOerOd8EacwxkcIGUJbFKQDBCuOQdP8NC5oUQJNGyvArcCtYp7c5oj8fyHwTZYy9gJ2kVjYg
ks9rkHS3fY9bm/fBQbIFwOlb+3LNuxz6F6v/TZIJAUuhbE69gA8IgJmaGPcbCnUHkC8OZ/Mu8x8y
bLZ4AqLeWNHE4/m82Q7W6KJelG+HiJ4Z5q6DcoTlyvPk25n1QlaleEGPg7nuW/ao/EoSEri/8tbh
8MVTOjZVDBOhyRR6ogp7Q+FadV2snvtLssKsweFp1y5lRAa88Z75YPr7LSn7E/YWhRgoRg4pSXU7
wPnpU8Thime52DRRD3B6Wu+oKcGtVYkcFQ+d3efe8DQX5XSb42V4ssHYkNxMwh7NNxjiNVb9opfb
onf19TdMB5sbdoEcZol6NVH2UVrhijaOjL5TyK0LNk4iq8F6+SZdYrbnDPgt++xh7/P2n8B9T8aY
FI1SRMkFHBabdPee2bAh9WbzsoE78HljtbMpvq4buHJp4NApG+yXOLMqFUWM+dAa+GW4pOAC0gQV
4NsszQZYEyrMNztfeiXtJWBkLhrrrDpl7qg4AhYv42KdNhxxnB1UVzVZp9eOcGWNRekHEkF50ga6
LW/DRnXvuQX4Mth/c/ep2fcYTw7ddh262u4jBOCp4XA+35y+TckzvidTSwN9LpDHDdUck1mnz9tv
OdtNmhJgxEMMogFg4+gArrfuu/upLRufDvSitZlBGD+eF+5tgrMV9SlBxs+IepppfYp+IHCK1opT
+NG9v36+TWROQqY0GMdyuTSKKUSgcTy69gX4VHHJyZpnyxcTEiyUftJUfSzTD7PeFof4pfyN+Yyw
tj64R5Hn/PKUEE3SJha3a8XOiChcA9YUglVg32NA6Ew2NCb1NYfzcFScWHs1JUYjkwkx49Je5OgC
YrWDdW2H5z1mExVdVlUA/4vob7PVEjFsRcBOC3TMQcdGttgQA8BrFXjZLwqC1QsOP3OCMKXH8NNJ
GOPuI9CTIxK/nMlpnwEX9bawzarQlAjjE0Ox6i+dBCKVe1wjWmudt+w1cqTX2iTRslFR9O/B25cf
CFbslVxgiKsXYb/a9A+gTm7y1fqwiTR1McJIJKivbN9LjyANFD0yOr4vckaUuN+QMb91v1DR2AC7
IOZsbWC7a4+0eDeAS471mw3xdUVCb1nUdFkymJRdlsTFWPb0+4Gxo/gfIxjvyPDCsxnX9P+PV5zQ
YhRtwIJBGtSg9bzWiftW3Ot+fHdBL86uANdmHwIHQ4AHS3OBEwinxq0jzz/s5A9ghDVJsEHXi/gD
7ONbABxEZBg+omGdF/PMKfn0URl51cI0l9MCdNbAfilewsNtfZjVuQkbjDTmyeISXCr8/Bl5krBs
bcevuBjPc7WcKQ+MELanPAeYhoi3wrTX25JEXmcp9uYlwzat1RJx2XMCxdnSx5QifdWJko1hnpdB
Doq0HHF03YVTu+Rw4O5A8ThjHPIlUnoJF2IoxBP2vU1QsVbKw+1PNOu9pswwTljRh4t4Rt2aRjVY
2cRBeoVILxzDOBt6TqkwbrgvxDHEAAGoFJhOHiEOqZWtPedp5Ycuz1RQ7fhDfRGjYWjKMLAmxBDT
8gx7VqoMYg09ouGIaHz6MIicl6OCdYMMW0Q0AzNWBFEBGTrPdLzY+k4hmC5Hb+5fPd83R2whsb6c
1cAYdcqRu81s9MIr694iJ4TUH5f/D3P589Z2QpAxQOFJSiQ1lOh6F1bIju+yrdhnTJ5+8VibHVvX
J5QYE5SehdhMErwiVAnVhtN9DVSDESMk63sBnWvY1+ggrEH3Q3N4iswRFLaumBtFbQSlBoh9O7gf
vc1h5X+pS8PifT7qL25JCmOigEBvJmMHOut+ZbpYCXgZ96K1VzGyeFsm5wOQyWsypimKpKQuTbzm
c4I6PQbs3Av2GU3L87wddO1r7xvWbZJcUWGsVKE1+aVMICp2ZavXwb6LK9vSMnuW7BXvJWdN4oQ/
xlrJJyk0Tg0Uwe4ojoG8y48LFVaeO+DNU27GhiijVmaxARsvoOjQLRe787r+vfvqUbssuVdyeJ9N
YYKbbiEWcXrBG5Zv8gv2vhSZNA55crwCAX4DKAzfULw9Cu0wNSW3Qjzrpr8flZ39Li6xEokVqD/X
Dk6Khzt323pySnBzaty/Ci/7Z97k8bzXmZBk7EsASNBMwPlgOjoGo/nwCqv5hTMQz9wPydFxhbEv
5xS7omWt4mkdCu9aNGThKC/+x20tmEvNJlZMUX6GBBiJXORBD70rZS9qvAX2KZfCi9lsb5OZjdcw
r42DY7jkqAqMeiMwNoxRMjB57I07n78aOv9Y37/P6HLSCJLWafj90rGBH02PZbTuYGMP9TYf8wHu
hBFGjyOAUHSBCUIYcrfs5CFchdtRsLSWVNs9Ov879fHCGdv/i6H6Zo5Rab2rzrEog6YK8G0iODjk
jCb0b4OsTiX5+OCiCszKhCZDjAUR72Ywj6ngkHMXUMmrEJm+Z3fpk4q9igal2OapsELAWPNXLikP
f3gazTQMTPSj9nYFSJuEphLWEhozwH1RgCkA/3tBVP8kWtLyUuFAzkAS19+fLUn4Vz5gQpZR51M1
dmYkxSMiVeiYGFsvT5bfrn2Za5hVqq+3OGT0WW5wi0eKQcrW3nIiu5mN4yPuA5YkXj7RYL13Xl4H
V7QC8rRarTBxeqSpDUIYdL8+PoDlZu1ekUvtYWg4vndeviaPwNiAEAX/xMjxl21lX4VF2+GAIuAy
xCVHd+jv3HoBJppoBcCsCfQbg7VtvpVkEi6twvqS7/O15nCIzfrBCVOMxemVTiulM5hC5HnE1SMU
E3YiHvBs8crTs6CIONn2j+wy+hKMp87QBkoKKDiGd5RxkyJMnGDjU2Qf37cAbtsQrceiP1b9aVyI
w1JY72jXyMe59alZUzv5a1gLpZ9C9SzgaO7RfhvXcuua1tX9n56UkHA3lq6h5q2PyhinZqE3oiSD
HO3SjvbJXT4sT3dGZqEqFsW2D6MYWIbkF0ClgBgfVvTi1P6ZFxHPhgLfXLO1TKGXT2ISQbbwCXrn
rcaFsGAje9iuR3+T3vH6+Hdp1IQkDZ4nJmusY2M4D+A8SIhbroSYLBCDeE6Eax2++tpypwk4X1Zn
jFUYnLBuswDBteIh+BBT9FxWwjrCBSrgVXzwqknz5YIJg4zFUmJcCh07Sg9j8vFhuPN9gHlyrA/H
8OuM8UmK6JKrOoiggZoCQhRtWm79mWN6dcbwoFQvxW0T0jPFa9d0VcFy4MiA+8rDxOCZUp2xOu0C
vnNRg5tnxKO4qXIhIXD46dI759muZeYbesfexk57vcN0b0AnB3or3ujYS4LVQcVW3AmA7q6XX3u0
cgJLc7iRKceO64yFUYO2FhYVnjPBsQ472ssPdO8S6ydWtiD/mxnXGfMSK1oIxaa0KrI+bqXMEj4K
tNhxwpSo9r/LCb9Fni3WFlnW6FlCnfRb7SVP4RYAjAfAN/VkseFVe+bDrH/chsHYjyg7pUWfw2Rt
YbPc9wwZb7YGxml08Nf/MkKecMYYD+zkDskC6Dp0iPF0NyKlxgvyFsd48m8wJuNyMSUjD6kZtpP9
RUdfBAOSNuoFvOsTXEqM3Wh7yZDaCvKPFatrmRH4Rxs0C9ZcO09f5oamGYz10JMwkWPlNKKhhNkZ
QFNREG7ELbyZGZ69NRjjIWXFeRHLkPX1sd52JPMLAjwiibvPPDt1MQlY2AA/UPIsSzu83eCdcoJg
LHIWjm5awSZrSDHYRUU0Um8QLX2sT9HO7KzbWn0d5rv1pIwFWehmHsQDxATFHqyIapa8xiXlsx05
gFFbBqUVAOzY7TEYKkVOaBk+PGqIWILmO3ykJK4sMUamFaU00Upo/bBy3dIyB5yKB7byYokOCa4q
3mZ+vqT8rYnsBeNkFMdcFiBPKFBucTBqCYTn7cOLQXC7zFx+cKhRoWGf2lBwBkOTDdzhvia0kyil
bCW1G/UzwkHZzrcyFgU9P7rLrI94+4E0h0NtTlem1BgRHlHEyzsT1LBVQzI7sl4GRCfcDHWuLjkl
w0Tc4znvMJWSXoOGBUmAB+kP77we06xYTKkwUpqdsijr1Wv8gwH/CBhuAKdHN4vbIJ8dwJ5SYgRw
KGMx6QLwU6E92Iw4+Ya9dosOOiJ/+ELOYuLcKO9bzWVIE6LXP2oiGWc1C4aTSr/V0e4E8Lc5UZxE
JEgfPCHkkWJcnWqMGSBWQIoWd4+2ifJFT+qjkoLa88f5+L9JIbtxoIuoXlT0wwXe6SCPREvR16Xd
hpiH3zE7HTV9RMbhVUBBD40anA1eiRWytYvNYgOXLzDrGBLVtEtM0VvCmpLXlzpGjINr0ZeLLzMb
D07/EMYfJiepOzVU8+yt3TQE1HGmHP98oWaAAuzHMycAnR2CMRTDRHanapimY7TjlC7UaFHU/4+0
K1uOG8m1X8QIrknyNbnULrmkkizphWFZFvd959ffQ81iVppRedsT09P9oIgCgQSQABI4QFCNCWpo
63+QljhnOX/3n/7rNxnGNHyzaQWjy+C/MNuFgXvA5T3Nzzm8aIxDh7UGVZqkxphNEHmIf/axrigE
2CGF4G4ztHr5LuT2dZALs9MDNAT4ChjCvevOSEvDdgAOPKp5852DssCBV+NdneNckpy99oJkoWGP
lZGAJBqbAWXzdlLcdK+d2p2Il7gQ96p9m8fVrtglQcYqlK4TjL6feUzuS8Aob8/jhkOCd17z3xc8
9aM6JW1bgKeX6RiX1DxHiJbmvlH7g7dFSFq/RP+rhOwYTqKSWBQ76PrzC1yWTdARAHijLZAXOFzN
2nxD278m1xdcaYboEzks5/zRFq37wMpLWm3Vi77/fNRf572w/4/NsDzumNtU0GQCHCcQne6fsc9h
LjFHdnGIj/EFuCq81sdVzKilcjCOw2/yMEukWRtf3O4x8myEeVjZhTfh7x+fn1zg/vWQ5PfZMQ5E
rH28QKsgN+ORvNiINbe61V+4DmQ1JjEUGYjoJuItkVHIsU4HUqkGSslAL+vPmqPtrUh2kw03/17l
aEGJSUhaOVZ9A0xBgNr3CANUGJ4SdsAp4LiqtccuDR2wkopFL5KBVZXXNiYHadZ4jQozVjeX4t18
6F+rEm1DB//9tt6vvSNeUWIChKEigpAZGigdXu7d90vz/cF0fv2kyPQBYp9YPdW4kfGKrWHmTRIl
wyTz4wpzYJ4Y5GXum9OFoFbzLNDcKnvLAJiuU9pPj8Wp2Px7lvOD57zW4j28gQEcQNYVVUQj4bVg
w3FMpVjNRThk19tf5vXW9HW0735gCwgX2+9roolxKlfUGPfvF1mVjEMrfpVoc6wkg4X/MN2avvs0
ch+AY5N87Rx8/VHdGS5G/goL+CvbA1Kt28e8lvoQGYzLQKGQdPKlBgv3FnZa0WZ9IOL17HCSnVLF
QziiahEUt5/mbl7ExKE4OxOG9yuKzCE34hgOA1Z3XJJveBjWdeCtohyMnqfx+xlx9TO/0LIS615R
ZKxz7ITIn7xInJ8iT4rtXWbkM5RbuMuN1yKJK0qzX19IM0vSCSC/MbSoQ332fpps+eP71mq35uUD
96A8Awxa6Bbl3VLqyoVBZEk28ToMiCeo8DXhKpcVpHkJFEqjg9tBiacj4HQcrLrXKW7IyJpfR1GV
waRAuTFeDXQFvCffzY0VDVZ/2GLZDSCxreC5eLDS+0e745UN11rer76QOYQuSPsKK7Hwhe0eDxNY
VXGCvk3VpnGAFQjRWNQyjqlKtXnXpvEORMaO1/e+5j6vPoI5nzJW4zQQISbAWWsUw7t4k3ANGnHD
rVnefyj54jyYCzyKfDOvzAzcIuvuHuXX9OI8fZbvvPR+7aXriiPm6u6nCaFdAI7avW1vzQbA43it
9c6ng0YVGmCwsXDjk4mpAkS0G6xwPmFPCRRCeNbjrcV9NV5Leq6+h7nb5Rg3MenmY7btd/V1eic2
cFiAdtnQDiOPc83o4JmcAs5azrekyja9CLUn14k0Uz2cxrvwLJeABQzsb+pu4x8HlAmwmStwRorF
EWjfqw8fvj0e2neea1t1NL9Pne1+iXQ/GEwDnzHiERFVkE219dwBW1ZNrF7juNE5YL+hYSziXu/n
iUmSUsT9DHP3Irt72KIwwR10W/dpC6aYzEFuA7US2i9CLsriiUIlH2XxwRIwzoGBDgvM+Rl319iX
sG4xyLi0GGBMYt4VYDCnoxPvc2va+vT93g0KqqH15i5JaG4jSC02j/thY90Bs8lqQ8BhzR52Turx
ZG9Y8fe/eby60jbGlRV1PpkBgc3Bn77g9QozXtitx7+3OE7ky+kvbhM9in2gTEDy3nmUCpp6PjW8
z9T2IzfIf/Qe9SdbiCjWaZj7UX3jKNhKTHvFJePC8sJUO9GD/FGMEi0hdNUPNUSX6JS7PLvh3F4q
48QwcJhkkj4ftT0vDnV8TOsf53Su3QYbnsucv/sPvVIUIpqGJGs62/gktEJb9zqkmoyuSZP+jng/
xIOuO38jvwUdRn76IHmQHug8u7YXUVRJRPQOz3rJIbTqCRaEGOn1ytCbQV3N0psv+Hjfuq8BboPb
ZNa6axEe/pYb49lRMWw0zwOZ1mpsd7xTDh7AHY/05w43S0a3zemrcpGcuMWSVU38TZkdtY1Uw++6
FpQHrEX7/stz/Y+IToOVwAFx17CtGt2CGJMItARYGJI5uzvZqa0Q95YHN4PlSY/c1/yV/HQp0a9o
ZWHfSdEFWK8CvhR6OkhoZNec12rDK2DwpMf4b033NE0tQEW4R3T1imlo9Lug/cK6rR9rJa0rblh/
bVZAgJ31neiWLf/ybOBpqwWmlNudYG8/5laX8P585lBdvXIXx8X4YkPOyqQPZxl2VnJvHFtXfmnu
7OLpU7A/gg13ffXaE8QVm0wImRqpVBU6CAKUQLLrU9vSx8/2Hb6Ku3ZcWvWLC+YYF1LXmWik2kwL
S6neSurufJoA6+2RWx9cA2C8YotxIuIUYQghBanCbtx5y2lYWhgsNimxYkd4SMPDZFXnz+lp+5ht
PvW5dYhzC8wUbvjlL/1aWAO2DAWmOevPnIfmFvn5zOtAW0vyl0x+/X1BwgAKR1o2INFaXxuAkW0L
E0bbP7fAz7Q+eFA366ET6k4GMmtRkgzGJNJYE+oesyoXsq8K2p/yX/EpffoZbPdNbD+298h5D/OD
JkeSay2xRF7QZYxi0NtIKhrQDY6Hl+qCgpSyRyHDekQTIccAV0o2V6QYcxD9oQprAaRimlykOzz3
P35wTHzVIy+4Yawg9vyqMAyQKOzTffdddzAq97hNNrx64XqKuiDE2IBRionWqiMig2qLwmRK40+8
CmFub+4hlJ3KoNJD5bR2fHGcAjPornDukebTJ15P85opKBIRdQU6g91ETJUv1APR08g0F6OK2FJK
avOCoNW6jyLLyMYk/EdlofTrOPZrsTFma3MfvM7x0NRbbazPc48mFIwAc85wLehakmNEq2h5NI45
yMXUfnub6P0G6NMJvXvacjuGVlPQJS0mUBFGAZd4PbOGHPj0cn9xAXe98bYqEE5QPOfGX6un9VuU
bPKZoPBraMm/REmsIUUwhEz74m8GBxCrH+eAV0v5yu1YV7ngkM0zE8WbkBvosO+QKu/xtBckJ8Su
9r1x2DsbjPf9okeP3u3pjDJEyP5so5T3QR4Ai/bDBzqJzTndNSew/J45BFn4VdmohFKaJS6mTlUf
NpuHAPi9P1+tEa2Qn1Yju381xEuWNJmwRhiVSEtqyODw8hKgSEy/3+3lrXfHCZ94rDEu3FCEtCoT
kIH1txJWW4XDuZF/+IIlVhtTP96WJE93WcR+XSG+jw47WP7Fp/MiNMeMrN1mQ9ECjlQvs6Jf8OEl
F6dnLdJQZDSkSNJcDCaMNDu8RWJviIdkRQCyMn0B6BymHfOBDqWFpxmewqzFpEtyjFTTDrdTXYMc
gqjuOERWtLXOHsbYdrfluW6av9liLkJPz/OunhVTf3hEgyImRm///upNu2SEuf5kLwkBuCWAEXuQ
reBR2pCXvfqOvfdb/5473LUaYy/JMVeh38gkMmZXg6W4iW0X6nZ0fcsZ3ddyt2/ettzx8TWkRZjZ
bwkyjjuNegMjEmAQD9WZjfU/2EE0Q0Zuvs27A6z5dbynhtNS4vBku5YeLUkzfnyUY182kkC6PI8b
XMdY3hj3lPBUn6MibJt6lRu1khcQafPY2wCnQIMBx4WsZs4LRvSZ0YV7LOu+GCeseUEAM0NVAuDc
mocpH4wjwCOwm+/HI1Y1f3DPbu3Nf3l2bHe60oXjkBs+BGi3joCTQ9Vuwwvb1x6Pr6gwriObZK3q
MmjIs/2WRBR7mv1vIn0SKXonfHvejsULb+df/PP6+69Oss+EgzEUSmVCnm1FJertpnTu1cALAt5c
PzmHt/pkoGBvBt5VVHTWsFA90VSRctBS6dKOli0+SfN71V3+zTJcHnzfWrcpWZJinEnXNHJHzESa
rzRb9Hchhiad9n4/Sg631WzVAy/YYjyJIScN9mdk0I0XO3aqrWLZwC3jJAerUd+CCOM8SD/0ct2C
iG2UVPxJto/pd44Dnm+KP3RhQYJxEp1aTElc4Xh66MLWdy41LS1jp79J1r4hXOiXdW3/TY91F2Uh
ylVv4IzwnqYcpG3xrUitoiwcwbSD9DBMTtfTyjVjG8D6coHJTSVy8vbbbba/wvMbbLMuJcuwM0NB
0fRyqB2MuhcdvMo8Md369NnbYMaBZu8PD3hMtiNXA7wUuYQvmCHb7Z1yR3La7hDlc3tyVh32QjZM
GEjSrGi1MZIuhUHjfjtNFkpNI/0kKeda51mKzvgcs9RgKgJOIZPtwMRY6TY4b/dP+7KgXOy9WYNu
iZqJVbSk1dNwhKjnusjptIsAdtbRzfH4ut9zURrXeviWPoAdjAmFKUUpF9ROQ0ix6zKy1BfvOw9C
brUyoWi6gtoEsC0Iu+6ctH6jtFEOs7H8O8UuN95Oeci2w4M6L92tkNTivQzvJ8pHTMnTbeVdvw8X
xBmbDaOOeGpWSohiAG98uifWPaLdhwa1rcoZrPl1fmurD391bfwmy4JsFIlUNtiGJV20Yptt76zB
t9QD2irm5SJ/9QC8EPDXi+Xizh88qVE8CQJGI8upc3OK9VtmZ6P+f+CCn61qKFFRZAI+Hpp2GHlq
CsAnvLGa7w1XdoiFhPfhJ8U6sf3jJ4BSb5/e+oX4mxorxlD2ijYdawnFpflRzt8P7/OIalzY6CPg
0Fq9QBa0mMjJTM1i0hRwdjpFvk16R5XRRFu6T83bY4y1MBvejbVeF1lQZHxYVHmZNlXgTqGdm8nW
cQ94W2dwZBOPN/bH9HibQ87RKYwji6rCyyelly5uv8m2qvsocrZrc4+LcV9hGk9C0oNCJdjjtwb4
sjE26OwOvKnBdZ+8kByTa2VBpCptBsnZKNOFDh6JMQaJbnk+OPpqyL6gxMRJTQ3sAq0eJBSTXuw5
U71I9FI+5dbOOG5+WFZ8v31MnEdEn7w+m3W/uSDNhk2t1sdy34DJw9vpzb2MJcUmRWol24CKc6/+
ectzWzwbYIKoKU4LT23ALeSqSZZY0vApO8zT/49jQx+jffuev9/WytWHB6BC/MejsNvlA0kPlMIE
TXGDDB3tab0TnszKEjZWXewTi19EW41Hf1Nki2it0md6oEFNnwHeE1jol5825a5+N3hp5ZdJ/XGf
LygxPiWq/iNPLQcqBV443Nk7P3ev6Eo6Za75oD38erhgq2T7NGyFAA1C+Y70eL3i5bezmt76EMbV
yHmjVoM06xJQHar7xM0A6ffydagzxCl6OTinyrEbFr9E96sqTyJYaIPOffet2Zm0Rtn+0CPScPfk
Ha90HIqrmdpC1ozzSao2NJWhnS1VuseC6/GrBU29TBU3y1Z44mT8j1wHpmhMoFU6lTsvhXjJjqNl
AJs5pxiikzYAcXsdHOf7RgWkEGZrsBAXTz+mbR94guYpM+OgNFklJPBhPtlx1rH32iL3FQyWmzHO
PN1SIcYdSWiBTz0TPAPIXt0ANhGoa9H3Andk5lj/q74yjqjxJClTdBCLEut0cN9LzSqKjXFnoys1
ssK/QdgmCyekMmFNPmM3EhHqekB0iLwupKaFG3Lrodp0W0+/wt0bcmQ3ZBb1qGp5ON8oz3a+D+7r
CFNfu919ZpeWoNFmYyFIPCRWcALiZnL64HbFfm3YuPUFjFfyUy8ipB1xTbunA7a+nO5r6z2k8X43
g8I7yXZfUNl9fXrkTp1xQhCNcUN+OhhZ58MNnWz049bfeRfYGszK8hy//r4Ihb1OwupWqcM5du4J
vWqKW7j5U286poPOKWRtj/17ZlndZo8W0M3Pzvr28C3dtOhIfQqA4QOEjs20Ee/vOgcbzxNr+zz0
m4GTUK9WVrGGlczZEBr52a6gsG50oRzF2VMJWwwwJ7vBrmNbC10hof3OfN5XWLd+OPPqS6tv0kvC
jAkPXWA2kv9FWDxrNAspBj5eTuII8IV9+yqWJ4zW80qSq1Hhkipjy6WfmFIJsKELKoMv96f0IfYt
KUU3ncoxrdWwcEmJseI0bAiQkmZKJvrcVStrrA6y3CuOdNJfb9vxah/oghjbKQRc7VbNYxA7YATJ
L934LbgnlzSw252V67hzSmeLlWCpfefcKdY+c7YwbKJT3r03P9Cy1rz8DsaaxQCJd17NTFeBLTwk
I7WK/YxidJvf1Ux6SYexXcnPyiE1J/CLMbL7+9J6wNarjW45dI+7bZ7Pjize0/Gav1jSZFKWtsm7
oJzA29Ba726ExwA0bO+5GOk8Ff1qxFm4jVKN/62ih+ZR2bwCcvBsWJybmomtdWwWmSc+VJkApwVt
Gkx8kov97PmK5GiEakL9vnXy0t8U5l0Th9usimqeNcwHv1CMPwgyQQqGU5MxJXlyDNOPSXCTQH2S
xPcWyW3eoiBxniLV9rzo3vOs26qyyikxCKC8TEnDWnF82EKaWWJ2NVbNx0c1s7EdT7HGwE5NXojA
xHtf7GGCBwM8qEIYpsjovW8mWh2pQ3KsdNPfdkLa2UJdTrY+taplxoawyYiXHLK49A8EdXUnMrpz
IPnmY1jK2klK4pDzSUyE9O8vAsDdvI9aB0L4Nd81lj6Y6BBLjmo90tb8NKrz4Fcc4bIvLf+igqU4
MnDooFLsduiy0UnXKlJyFNX+rs+RMgy6rXXpXvIJ/tts5NC0a0Hda+05bib39tmyPvZf5BVg1OJ0
RU1XmTskmxRspu715Cj7SUo1T+7scgwTRywCkap92VkNtuJZapx5dtQOBnZ8DZnVALOZdm0hHMVJ
5gFKrMpd0RVdR1UK63uZTxLTIU9CTYGitwmNI51O41vcEo49rWk1TtaQFNiwaKiM/RpmVrd5rybH
oC7taepHR4wKk3phC0j0Nr2r079wGEQHQzIG1LC3gVFwk5SN2XVJcqwjzKj1r5K4z4WTOlV7Esa7
28c6fzzrK5a0GNWdTOINk56BVkBibC3xBMcfVZ1zh6zqri6ayPXRVyCaX3nVwjPkqpH0vgmbjcyy
cBENRk4QGJ4bBIlm62M/bDWxHR1lkDKHJJMp0SzzquNopGRzm+E56GAZ1vHEJqEfSTFxnte2quTV
SLqkgq1OhWnlXYn+B03EOJMfo9lXCRo7jsxLHzYdx0kwqeOX/QALHsVwVYTCaoxXzvwyUCMPku6U
zwoFFlM91W1kGwLnMXHNKHTMGBoqGi2IxCJ/FEDUHVQPDHbNpNHaUONtNbSl3YxY8nBblqssKYQQ
VdZE3TAZfz92uATqAjebhiUFWtWcYiWgQfwpSTrH+6wxhfjNVCE4BSAqTICnFqrX1y30J60ehKai
oVlROR05/KxSUQCBqavQDFVj/EmpxXVWdnF6zIViOMXC9NQogb6dTN/j+JQ1yeFRhABBAVEa+uOu
tVDOA9PXjDw9RrM7L6me3w3JTy34C11YkmGse5yyLkyMLD3K8lkOP/1eo6bP2ZO5yoohmromaZKp
EeZohlzBRhEiJkezOgdeYat4GE2xryL9cVvZVg/nNx32UVRVzKwyMlx/YV1ZkvwUxIQWMcc7rLlD
w9ANjD7jMV5jt+jBMRUxLhK4Q0lxJz/FA2v1N0e/IDHLc+EKARSXCU1GkmPhbTLPsFX5myg/iQpn
tGZdXL85YXTZQPxXyRU4SbxdJj215q7yft0+EZ6wGFc6VFWb+zpISIFBhbK0sMab4zR5XDDK5SVB
K6glhFVLem6FSHQMw8fLofI3DsZEcIMrl6DPl32rNLDS3cdm9eTYqrGryD+UuNhJxudtga2ZClIB
Qwa6LiaDyCzQxdHnJMj8uC+/zNHU32oN/TJDYQ9Rw1HjWSzsJWcaaLKbVyzhjmPEFpJi9CZTSY8E
kWFyDrsfEurrQmoFwvdq8B1p+MchC1YHiKKBcXr8g9DlmrMyFrH6rIdxxgPZ6eO3ycAaLQzslXK8
66vXfypGbIUUFc3EJLJigMlrYvFQtloMQO5jnd3lxeeYH4v+zS94i5L+jBTQpg1cB7TkmBJOi3Ge
QiJPk1xV8VHehA6U2ykcyUo4NvTnSYEIwnkVGgEkWbYoKOZ6appVFx971Q2JaBti6lZdgQtutHSf
oLFWp5owbm9LcCUem1vQ58E0QITNM93XItSUfuzTQIuPjb6Jwo2mfCo95semWrKEqr7DCDMdwtyK
p/Eoev/YpkHbxFQcQJ/nbidGV8JE9PUqMUFbCXaF0tlBP1iTwrOBP43tmgzjZ9U8bFSjmJPRsqZR
6jZpTYn0QAz3tixnR3pta9d0GEdLtBKgJqkQH40+deKysf3+1CuNNWBFhKj8leww56FCYRA7MBGX
VE7ok+wDRFzZfZLcY6Mt9UdOf/CqSppo2kdgMueajHmlXjKIkQ8aan4nTxZQu4QfkeDkqTVeVJ1z
G/7p4Gfp/SbGKOIoVlNhSD5uw0h8UEqTGk15kvuaIzcOT4QZdkgrIzfUHDx5Gs0nOol0BCZXYvkR
rXILD2+3dYLDFQtrXnaCl4oiuCJITJP6VEhnon/cprGm37ivDFwjEkFKwRwTdk2KfTCliB+jrfij
fjPRlpWPHPfEI8IcT1MDUDtRQCRVsAq6f5DS2CJqbI28qs7aAREVeQvGUZAbsc+GJdgpugQ1q342
03g3GFTrfvWSttcFzS1S2UrSlKMUa8wRTUdFA2u68K/574vrWKqIPkwd0hc9wqJY7K0yfDfsIrsm
nDUIa+qwJMS4CIX0ci+nNSqAWB4fI5sPP0TyN64BmRiKIZKBtMJgritTm0Rdm4nIQQBh/WrkDTfW
X2FEwsAQSi34N2pBTNpSK0YbibWYHnU1crNyP5pAV0KW+Y81W5IlFaUuUUQM8wfOSB8mo2aq6THr
hTMZctuoDUvXXqOBEyapf7puENLxGGPqqqqy+avXGW0GUNL02LTDzE6pFxwK88kylwNQbxAZ4apD
UdRk7MdA+hBhmVR6lOpz3BcWglcrCU+l6bu19o8jfvU3rVl01+o8jCTuIhGHgzqs00dOo6p20f9z
VQYRCEs0wZfEJkg+WuU7r0BkWRO9OWZKnrhC1YmofHa+e1sN1pRNxi0EmEHUwJAkX/MTZWImyF2S
HUNx0zSpjRQmrHjZ2BoRTRHl+aZDRMkKLTQ0Q2myKDv64bkp0d47gyhKyj8uLKgSAi0VkiPYxcpe
26qfkgAXW3ZEpXr7LvGKeKtMaCoiVVUS0RvLnHxn9lVb5Hl2rAJH0k56tlFzTpbPI8FYfqNH6hhH
4KCfHHV6yZK90X7+8/PWULAiRNFQbBUZLxljAEQsFJAIi8kSRHgWlViixlHgFacvaXMVEsETFnka
zLUZZRICHFT9kFESuw8VKshnTXvVI9466FWJoYyEBwrke0D9ulZfjPgXeu1L2XHMHdT6cChdximJ
rHkX7TcJdoRT7+pSTWI5O5r+g6Y+1Yq2mUJCsbeOCkLh3D6eNcHNUkNeCTUzWa+c6MiRdcANHYcw
20UqwJ7MnZRndjB1HMNfc8tLSrNkF/dyKwnF5LckO0r0tf+Lu2X52zOXi98OSTqpQaFnRw3g16jA
Bk6dnoaKI6uVgwFyHlQYYGdoH2HL3ZGUGWZQCMlxSt4AwbaTsu0khts00WgkcWp8K+dyRYsxG3Ek
hhAIoNXv1TG0G9Gqj4nE0+Y1KrjH8BqBe1lGme9abpVcC7nQoZKIze0+LQUfgMXlzwmppa1j+ShH
fmzDAorl8JULcgxT0xgFsU5QHxXf6qCmdf1Qp5Wrog7bVBu1vGjDh1ZRZaRp5Br+Ud0Qwa77o6n4
FtyILY5bgSeBWeuYq/zqkxjHkfp5lEYmJBB0hzY7Tv19QLa3TWxF8UFCRwynEMQM7AvflFSKORkF
6kMj5sL9B6l6uk1gnYffBJj0MU86rQ9mArqOnFjZZdW33nT/NxozkwsLK/VKGWuhSo+t8dj5T73h
UZjYbRpfb+Z/HsZvRmZGF0SkVu0At4cwRNZIa8lS2DwatWnYREPD/ZCXzb1S+LkbEylwMLuTU1kQ
JTdUm3jXDGZCo0DGGr6six9ufxjvBBkz8VPf0ONZwIbxmI0fQvf+v/0+Yxeh2IwqoApQ2Esmx9Tq
QxvEnPR/VUewiwtlQ0y/aSyexIQ9JqQVERENzaZ7FKQ9p1S4KiJU7eYWKOyFY9/BuiHWfSHG70t4
N5aD/VDzLJVHgTmETgkz3RtD9EW2lZWGoqXzEodVGSGaF/+VBrFRsILrySeYojkK0Y9w2IvZW51x
fMH8kX9o+IIEw8SoDCQbK5Boi4imhdXKrvg4oqz6zxUKtVTgv6AWaKKt4NqQVLHuorJFghK2P8Tm
rVYGDoE1US0IsD3Xo9diMXSIZM5Ui43Qt6eUiJiziD9v88Ejw8SnNYn9qCcgo3Y6bfSTFAhYP32b
xppeLVmRr2U19qoiDJMMVnzsaTYusvFxm8DamSsS2lGRJaByz0bAWddqYjfLKuvlrWTKv4hwV+j+
hN0AvKHyVV7QxyGhLkFg6UzKIGWqHgQieKmL56EjNNd405/zfcgqMN4e/kuBORGh0MxBD8CMN5Wf
mR5j+XS/y8v6oqsvQ3ya9IBHkccTcz5V2k2tLs88JTEVk6ek5V078zf/yZOCHc2aig0+JmOUbRqh
obHX02PnJ51dScEvU65srL9QqAIMo54qomFHk/aSi9in6f1FqVkG0jSWZqJihffWWQCLWy8bi2kc
VCNFWFmgfBkE+7JT93r2PPXqphLRbnNbH9cF+pvebHQLev5UIH8iuGU77SkqfnUd5ypY1fcFP4w4
a7mdciLg9135U3155fz6qkuAwFGtwOM0nnSvv15rG1VBxSo9DoKrGUAVFA9JztO5+Uf+0Ii5OiHO
iM5QjGsiWNsTklz3s2M6Ru9lgtKyPzik3iayavMqvuxc8FdUrKCFEEtdQBFoMNfEpLj1+yZERaRP
umDjqaNPu9GftpMxdpakCZ4lxhp5NBotooGSR25Ul+ciil47QwBoazGpVuf7vi2ZkbmN0SZoWGUR
hpbZDrwcblX4BLGsIaPvGv1i15+akqJqywZvdFqHJpRfkdhCMrvb6rlOQwN8EXZR4KpkIvIhyVW9
SjNEEr5nSdPczQNg4uj5NpVVJUUB6j9UGKFjEYWSyiqoFL7dYBWFejdVT8bP20RusYIGKbYMFUmm
NAJbNjvqzb4x3bB/bCIOiVt8zCQYfyySqI/9WVpx5gzFPlNPRWFxSxI8Rlh7QB1U8ANQKdv3sXjq
qru22vxvsmKSGC0SFB1bJsCIfMZbjintp8n5CxKGKQOIEkuf8fx7rb1qlueREVTZ0TO8O2XUQqoL
YkBR/7JvE1o9FBPJHqDFRLzEMtew7ynlJGRIJ3u1ciVMY2eBRAnxgIrDCetnNWUd1Zy6o/NkbnFg
YwsxamRRauA79AYrrnzX6G3D+xDGn70RbdGsM+q8d96122NJkTHPxBj7qajT7GiIgCk2n70yp7el
x+OJMU2jKwD3LYCCgAbCqvsG4ATakH1pyLSujmrjxNHrbYpr7v7L22i6idY6wri1xI/ELDZhp4OI
/IWOuZUYdvamepfbdNb0AkV2VNgxqC/9oYBKn096UUIBJ2NbRPfJoZ3cOOYQWTug+fkfI2t4j8f/
rrV8TNMobbEj41jov5Sool30F2aEApiBhhdUNLAD8JpA3Uok0gtcjkOQpa96UlaYg0iDY9S1E0cV
WEyDr7uRoC1cx5MResHYjZG6gpUVwgSvoAE3meZnwFq6fhQ6onwsROk8JQ2ttF+pwUs21xwemEPf
EGrvwNOb/76Ikcoo14s66GFX5egUUWCZ4a9o+ufVd8wQAFYAMH0I1tloXQ+ifpCDIT7qWkIeq8If
XGVQhn3RdB4vxl2J2xHgok91rlureOK5ZqgIq7b3jTE+5qHnlkF4rwTojpUbeyo3g7738gGhhtjT
RnmSB2LpZndGXzrNToZZ0ibGelrZDPEU7bWchegrNnH1YbM6LyRN+q4RYxOtMpJkvgZmR0O0/JAw
2kY8hLSVXneo0EIGzKE24zwn3LZYhdOObibSMtiH01NrmFRR7iVl6xVHMmAhUOgMcYTrhzdQsM4q
ul0BIA0D+hrkW7Caa52YeKiU4K6u6eh/yrGIDG0n81amrSgv+PxNhzFQvBeOZk3QBpT2o3ff9Gm6
08LxUneYZb3t0FYpEYyFyCIsVGfbrrHjRdD6YoqPWOBna9pbEFQ0H4h7mwo7Uz57ASyn+E2GcWld
icmPQpbjI5ksRTdDC9UGOmWeO0nde9yp8AGlg37VU+erd2Leu7rZbFR5APC5ODmG31pir+9uf9Qq
6zBduHFMxRB2xLQiZCr1HgYVdg2Vdx72Rkecp9+VawkujxANw4UautoZm50SIR/x0g2bFY1wW2WV
nWjDE6nKcyq2z8CyEu3bPK0SNJQ5OJpf6kzGFgevLwNkbvHRF74HuWaLE81f27i34+HzNqVVd7Sg
xJiioiE2JiUojeNFli5ChClvgBQSA8V+gKP2l9vk1irLmK0R8X8URXR43WsvE8VmFJQR2rn6SJwA
hJBGjlb0gZ0oom81Q+IBrTBubCnwBhq3SbfDXGu5VYtMolMQv3tFM9gBsGT/xn5MBYIwFFUz2aqs
0ctDp4n4rDrb452Zlphul9vH28yvauqCCCvrsW0DaULLXE0RDarHXrJuE1jxaxiRgvnrGG+RNbbb
MTOSrogkPT5GY2Xa6nhu50qaX5wDvFk6t2nNB8UEvKCFLVaolMwBNhOqZUAkF4cCvk3LlLeqarZB
W3+7TYIFcpndDWjoCAYRReHCYPKEKO86Uc8gsGYqd5mRUq9D0k2oWcdWJqPXp3zO4+cpxYA+SV7l
PrL8YbB1PED0Um5lI56tGt43rRzi1TfJ1wqMETc81BlGfDRj5WUKp22Cpgk1Da1Sof3wmMqY/5U6
u2vuqqqGMos/Ijl/+z/Wrmu7bWXJfhHWQg6vjcQASqJEybJesCzLQs4ZXz8bujPHZBOHvew7z7JZ
qO7qyrVLhq5M5IjhTKyoiYtvofRS68fixAfog0M7obzF3I1G+GQqd1pX+iSducwZs3lwb9/K6sWL
soZsDBQuhmAuDyCPwnJoB1xKpcSNWYYNog+Bn/9cq8toG/mHCnXMwKQu9S5AF6sWukZ8rzbb3H+5
zciaT3tBgzq+IWqMVC9xfNnwHMGnEuF78fWnHnz6vG7WU2OGmrThKtYc5+ozFXVMcyxIViI9apF0
Yp136MLyZN5Vs13Y/2ifedbw0JqmBXe/qVD3VBaY8J2xztHjIkVEG8bY2mkaYVqpbAXshO6FeY9t
1vW3eIjrbdmN3B2yW8CJ5yqMkXN+bOpx05Ei9n1GqLwuQL8/jLratCnCfCgwmdPY/QPHsGerz/OM
a+pO1a6ZfChBtG3yOWmUyprGX5F2vC05rAukjNggJ1JT6xCcLgjsINBIN302IYZ/9JBhl1iUKJPB
560R5hwaa+fRCcTDvOnnTS39efhzISnLR5y5w22TDJhehjyO3a4KSkv1t3qaMGzTqq5CACehUwul
SXpmIukq5LqXnt029k2lc6Au4+bdSHd58eP27azK129KdLuWmLUzLh+2XNCG3dw9xpH6N8rpjAL1
tNQAeftJhHKycv5O6B8KFrze4kdfGdczAtQTCbI+jtsYhyVgpCwRdlkVkkx7WNbfwTEJ5JoANur2
qa3fDzYaathIifIxRVItBD8OJ/S3zn3WuHPjB8cm893A8EkGZQUvvoufb5NcfauAxpdRAjHgsFDH
WEANQiAQTVTy98TYN2qMWQxWB+KXc351lmdUKMZmVZ9GLBGFJRlCTx7NIraGPCWjjP2I4piTWW6w
QaJ56uCADnodkiFpSJIjZumRxzWyxpYU7B5VgDRYj5aElqxWsfLOR66le9KEnJV1W/HIUepYyvcY
lQRIA3Uq/dgv3UD43qgMidpM1hD+lKRdyr+2B1VjhcKrd6DCV1Qk5CIwLHn59qM2Bivd4o/r9YGH
WXLbTjQreTAYfVQsQsvfz5RMr418mxXwm9A6YCraUWsRaQQTQ4pX3/4ZO5QqC0U4Z6kKdhJ+g1b6
juH7rA32yBjqgeMj6ii90sM1XIPOs7gGF1W+E6rcFPJtkmOZUoYSzCmPVCto7SctZ8WD62wtMBfo
o0Wz8/J4zw6vSLOygd+JWSnxKGvBQesNhlFelTok2f6PApWqSDWAD8iYZvU6oyCjpBEx4t+iYM+V
VUr00BtlliO9yPHVuzyjuOjAM56m3I/KaRlNSUNuU6ohcAx6W+tyePYBARDYRh22scBbc5h+aypW
Bvj2iSpXFSFZTPlEA7+1mm/FNtsUFcOqrpruf/hT6IIQgEfg+o3grxok0s3BA/BJ7ltZJXLMmk1g
MUOpuC7sRiNZjjJCvebACltZv065VB3X8nM64qgqrOjb3DYB6w8K4xSAH0fxBDWSSynoI64Y5gSf
XlSdWce92xeqFU7zNp+F16iQBhOF1Kfa6J7COvTCjtXVv8occMGRU5WBHEXntfWB0zhhGYxpprQh
IsZVHvOqHt9vs7nWcIn8NbojRAPoCDyNGmBg6bOUxkAnQObTnFEtHzPBmhVEjYFoFtgKXpB2iom8
k4dT1M520vMOpnM3bSIRNHQ5k1Bt61hwxiryhlD9cfvz1g7h/OsorVm2eRZHI76Ob4Cg0+gY/H65
TWHNoUE0jx3ehqDD0aMUmNRpmPitMAuUpdugbuw4qpx+mAi/gXeAeL7f5HJs3aa55tGc06RUWqLq
ecEt2Bt58CPuZTNIOjMrTz6OM2k+b9NalWPgLmDWAXVNJC6oR9LLaR1rAtwnTXrJ0ECYVca2CMbv
Sa+Yc64e5N4W6sAeQ+UtSgqW80ZDn31lSs7JLzd8pkz1Ig4zPZhSD3NksqYnLkr3GFer3L7iD237
GHChNapo3K33FSpE2BbdkxrJA6sLrbCrHTRxOgZ8r9mfTTnnGMZlzfYLy2CGDngmdGxTtl8I2yHM
FByOMDlFdJedkobhXazG8oIEIuBOR6cIVelNElWqCwPRblFhXYEfmn3zKCiFmQX8Y6MLZu37tt6Y
PtczPI61YgbKsL8pUxpMSLG4thcB0BANM4mAUBQOd3n7ayx/VeMvSZoJn6PDrNpzcCsFX7YblnL5
F94x3cdrmINArfvy8nkx0IseM79ex5emVh0LPV8acs1+ms1ZRM+6ke2Cdl9HPUN7r74wZIBkwDii
z43Oi7eZMvR9MODQfdHLFMzFNJLZFTXR9MatAJd0+5GtitEZOUrI0cCBvY7hCI8heMScv8uFR4M5
V8LiiZLVOapVoZA7pE0koFRXxqEWfgjZDijWWyHJ7NscrRLDDBZGCpF3lumVPXoxVJiSg+yItWFG
g10rWKPDv5VI5M0RwwaxaFGnBygePa+XfFCU23GDeK55nzjSIfpR5apkvIo150c4Y4w6xTIZYVMW
YmHWO5y2wxpXB+2+Zoq3cPsI1zXvGSnKeElRzwc8JyKxoL5ndbFPxL2vAGYpLsxJe4fr2sfola+8
suwZHt6qPAIICAkNZYEloyjPnFqrRg6lK+hAOx4+a+xbHEoGkVXLiehMRFlaNlCvvHzcemoUQtvh
JIEC4urBrokzK+mhzH2n7U9IJZJW4Bm5mtXbO6O5iNKZNdHQXaYmA2ga9TYT37DaFyujMxeAB4+3
L2+VEI4OPQUaauFfmu2MEIbegFvaVjDR6Ti5xdT3cIPK2Wr4wCBtVzBijtUL05Ed/E/5WaeMdNgG
ddUOsEMpUNOAcdNHNVFZycEvX44ObAQ0r8KnleHTXk2m8XFftCW04mCkVqs33dbXUI5VSsHMOp00
avpcx3xB5p9xkwKoMCS94IRZspmBIDjprNLW6hkbMFAiRr9xxtRl1i2fdp0BKa27u6rJZqIXHZHl
2ZZiOAG373PtgEUAuUFJA0QBXRuXghMoftH5IrDcNHScglTfP/fMF78oKvp8z4lQDAFErm2iUcH0
f1hadb7L0NN1m401VXlOgfIchSEexBbbwb2hSE2x+xB6Vw0l0qLOK2L47zaxtfsR5QV5CUmwpZX2
8swmA5F2APcNzSeFWeXxrhynbRPeSR1ew21Sq9cDHCnAugDcAtHIJakSLSRwAnTAyKixWYtW3qC7
ijUCyCJCPbJMa6csVHF4ivGc94B8juwUgFX/HSeUMZN9YdAiSQOuRb/TOcFU8wOH7X63iawK2tlx
UTeTJxgGKmscFz+Y+qbKGD+/SNGVHKPRHXhrMvw2heJh7uJYMWZMFvZqdUJ61azn5Lnr5N0o8m5T
lD+D0GCQXBVs9Gp/gUximy3FUY+FO4mEWNSLospTVLTWSNuoROUQnc5Icv7F8QE+CCsIUPSGOaGk
TZL9qmkB9ybwLWwxrw2uHkslw1atipuKTgkMg2LeiZbpPpPykBszzA0mBlYripVsymonwB4PuXub
odWXClyYBalSAIgGlbEaudjAImeMKBpAEyrllzoMnLFLiBYzFn6s8/QPIbqO36JjVfMLjLmVnUHq
frSN4TlhAm8y2KHRJrBIBzHTDLgsrBcnQ6a/1/pDmFZ2pgb27YNbe0gSEN/gKYnoFrgKzqYibWQg
lXpBO6PjSpW75CcmE1gCtybdMkz7FwQkRmOoOCjtJbnrVFifYer3EwcTWwblr7ATHuUalfHMf7rN
1toBQmMDAwyj7ugypgQcgERBUPGYoq3q2sz1X7GI7AnXOPlwvE1otZZ7TolSFZmGMYSBb4BnCKAd
U5xCdEwbjXJsZF11Al4HgPNUt1s5SHrMYRi/OtUPzE7iOWDvGF7MVarZZFLwF+/h/KsobcJFcdSP
I95DKb1o+ofA/0A5L8y6v3jhOvZb4ZEDqgJh0qUeEYc8C9GcCD2SlLba7hZrMrQsTKE1bQyICvTp
os9r6eG+pKKmui6NIgYCxaIJiN5ZQVe8aW21a0TOjjvkpCOB8SzW5AdvAtMCwNaFFFGZg1oJ2hx1
ROBhdrNEwv5BlHRT6FKejB1LTbJoiZfsoaGs1ZVlXAzdNq95ZHdpbAVICPj+bN0W1rVXiDQfpvLR
sCMCIvWSEjyngucmJfMkcfRiRfB8oFsBSctNU9Up04TRA7MWH6GXDHj/aIJGRzellGWhlsusRRP0
lAFKS+3Uu2Z8lTpjHyp7CS1A+F87Y1QZGppGNv9KuKGPDUiDSFACdoR6+3KYqiMXYsxWCZFVCtuj
HzX3OZIEmS65koKM7ZybWREf+GrYq7NPoqH5C/UDiD4NKHoYATJodSdOcTSJGuZwjanaDZX2LYsl
s0z6jVaxqkOr0oPMNZqWcbVXm8Yhk0khKJhuyIFYNxrDnYbmwH5SDjrT914hhWoM8IKwxhiQ3zx1
nzmwOw1jQqO5nr/o9WzW3WhVuYZ+gefbcrpKCJEgWr4B8YUptks5FYVSySsNN1gJB0VXHvLsM592
nKr9edCp8Jg0AJCIICDPQVklpdETpMUwRSFz/DZAW2PGN+7fjExfUKFeXSWPYaP3mJwokbaKtWOk
YHFk8Rcu6wUVSotIcxuW4TIF0PfcPTaPEpV7Erl2KRDmbWT5WsvQ/WvvDBQXWB/jywZQt1ROw6BE
5TLBo6kdSdUUEPRHVXmZANzIl3ZRYxdv0JOK/xYAZg4DOtvbUrLYMMpJVyAcSOkjb433vmi7swxF
YeRcPxQ83rk8kjL7RKDxN+A/FzSocLNRURkRO9DI5JKgNC7pMlH+HN93wcFEPQRZANgcur8jSlPU
IkuA2cTip5YjFVEfY6A83z6ttTcl8gAwAZwnWKKbQru54vuqSAtvjuTC7Sa1JH4m/Sr56h6IWjXD
0qxSE3gBKAeoIILc5d102FKgYCEBZkOCeVuLwGqsqqdOwo7knLVdaMWoKYAOgapFdwwmRCnB5xWA
NkZyUHih8Vz7ZM62sbrXho0UM05wTd5E2DFka5BCMuhRlIoXy1L1udxTq8LO/XaH/PAh6aXH2xfF
IkOpizFWAWwrJYXXzIiUXC0jxsCYJ1leJv1yzjmhjkzUmzFXpLjwhj4lQv/ZVSwE2XUmgF6mo1MG
EeAiH2dvs2tC4Lt2YEKtXkBANZ75/vP2Oa14F8ss+D8kqOevja0+R5iE9QQMIJNo6mtitDPaE+wk
GvfaKFtcVe65TH25TXfN40fOFzNCAkorwHKlzGCZwzlsNQUgG0UtuUaZlW4ZSR2J/DaHBdGheuFo
ueMoKi+DpGEEudTMJI8lW481eYvSZ2zy5QTQytsftvbmMIqNpRD4qGXO9fLMy3oIBwNZW0+sJlcx
NAQjszNJh2Jm5cXWur8BRg8MvMWtg4lerv/sekehbxAQ4CkIsbKd9MqZk61U6bY2GKbemjxKqUNk
bID0YwYPRqs4vjZYUxE9DPpoivWTKrOapdZEGsAEGiZAAA+AbOrlF9UT0COCqCi8vFIqotdygGVL
/p+v3UCcfEaFejj1MIhFL0HmxrGpoT9rxRRDIEHq/lQ6t29z1bzCvmKIUJJ1jNhR8i0VhRgJc14g
GfSpVYI5oM2sjJYi5cADwWhfCptR3E85Gr0NbYttL3+hwtGbh60fGMFGCE2p8DLIYqycrguULneT
uMvesO+AMN7wmppAXIflEMBfgUtJ3do05FXWdhVureGsKHXn2rfCkRGGsIhQl6aMGaAjNDBSoL0N
/peOraLYhnP7ulaJINkAUwTYTsQgl/Jn8H4jpdoIIuEROQGzqg95P/zFlaAfBk2gqDbhvCjNYwzZ
XMDlKTGQ3xRESw9lH/8SFUwkpn/jLqBDCvstEFxj/8SibM5eeBMDhq5tq9KL68aNc+59En8KWbTH
4719cCvmGxZClvCsUEXT6F3jU8xHwF1qC6DktD4xSs7h2mCnawgt4sFSWBvtV+7pgtyiR8740lo/
Qx6sKTy9m4hf/BAS1JmKiuEbr1FR0G6CQpMOx45un/XHrOJDn4dcoyc4bxs32ERKwrDia+0Nqo4Z
xuV+ZExMLl9xxovPh5DosSy9htPdwZAfwuC57KKDivHVuSmtoviBVlozj2vS+JmL5hEzSVuG4K8o
XnAJFNkvFFE0eFx+BAYp8jTqmtLTi3Jb1PUuZ63ZWJEQDPgBtgGtnYs2op4WqhZd2sVp6dWNQir/
LpTdAAD7UhYSf2SZthV2kKyGW4E6maRhg8glO5oa5LqWTiVSI4I0W5D+6k0JQ4Rsfyz2GqrqWB6O
+Sw0nVFKaZA7f54nEfrCaFMnq8R8qw557PS5LBC/xJyfPocyQyxXmIMvjgoTuANwtk496gx1v6EH
SJunpKWdLEvDmlj8i9F3HJ2Mq1rGIwHac3mCLXaoc8ZolJjAMHS3LblkF4UGt5OLsWG8gBXJWG5J
FZdhGk2hcXLzmu+Q1EW9JMI/cEall3Zy1UVEnVXJyfPIwHaZVnq4fXNrhwiCyKIBxh+w09Qhjq3R
cZmfV1gvUv/gwqVF3fDd2zRW9Aea7jHwjkwdJh9pOMTIV/h6DOUKi7cOOqA3aqMEcgULCWuNCnJk
+leDJbqkKFlPFD/OCy2uPQnoudr8jJJwzdl/zsk5DerxxsEoNlKc1F5aSKZbYf5PSBhtGGsXgs4B
RLXwlgxVogWun8RGH6IaVjHe6HP9K4v/Zogb0FOYCUObHO6EDjKlVlDqTiprTDKrbqBxllAFdtf5
m9untcjOZWAGJrAbCXVAhBYANL58O3lRN1heglh2VgOvlt9UoSZ11pI+YgFusijRhxaXKax7WGD0
4kmLv2c+ZuzU+4T7fpuh67sBQ9ADuBoEa1d308Sa2k5SD+v+LkykZYXkrJ+nfVTgOgUdPCKPS7AQ
ULPyRLX+OwYolwsbeKIg7MDAYDdmt73949cPEKEK8O7hXsHoAC338rrRsDC1pYrPr31XM7Bzvn3R
Q4aOXKWBXC2yBthXdtXrzlc5EsOBhhuoj3r0Auhi7Fy6zcbaLUCH/EOCsmWKWDdBNaqQWn0ief8C
ALrbBK6FFShUULjLs4DBpJ+FnPPhlMpC4SXNWJNQ5TuvFkpU5csyNkdumBl28suluHyHlwSp11GO
A8aSAEXj1b2pT25ZWs1zj8XngcPtovwg9AxBYDFIyXGQ5/LIo17pqYUvmbpc+dsx477nPBpTpTqr
GRpzEdpr9oACgRlu7CX82nt75jhmPhfmnTSDPU4arBzbKokMP0AYalvsPyqptUah4Ig/DQz9tpzb
NeFl8xvcKyzOW4T1jHDvz5Em+YiS0LaTYRtiHljYCeA3oRklx9sys8bjUj9YMNUxQEWjnWN0LO5y
EQ6WodVeBvQ7rdj52N2gZ46IfT+FrhGV5dRdPwRMFwJSCFYCRlvVlr+fsVckhQQnh288SfrVLhDb
jFbqleO7+H3q+HIx1oZEwu8PY4TEw51P4uC+wBpznXF4K/IIQ4djgweCXjEaCmKB6DSkWWzg1H8M
6R1kAWtCse+C5W2vMrSQAbg2/Bx690mWNYo2j37jhaqyKTXgopw6rjDnqt+lCqMuuBwOJXsw4SAE
RwGxEt3pUGDt0yzyUQvbGpECsDZyiGji+22pWyWCPSRL3nPBeqFcqrrg5kCXQSTAeRXxS985afNy
m8aKZGNR328alEvFCcCU6oK0BaAMb+ppvKvQ3DpiTcQU8XZY/pIGrLBqxYgRsawKt67B5V3WuCF0
uRTuupd9dZqyFugjj3l+HAZWznhV6BDNSvh55Njo7UupXmCYrmhaj68e0tFHjma0oJFGUbRvH+AK
J6gPayjLLplC6YqTvOIlLF7tvAgQDraEBb7bpo0MlhFZrDclcOirQcyKyjc6oGir1XJt6Bud3HlT
Ppupkb4UoX7oBcEZkpao2fA4ddmjPOc7JXLVZCfoL2r/dpvTa1FB2xXaexY0WsR9tKKHfURlU5V6
YKf4uR2is8CJORFZYXHwSS0mqR0GKM1jtclWGadse5v69YWCOhKHCpZaIJdEv+62hFvYVnrvYeDO
7I2ZpLwL805KlRGSXauRS0KU3hV6PfcDX+u9JN7kqTOUzoDRnuDAqaw7Xd7v5Z2i0g7DhWojsIrh
pF8+gibya71R+8Frh7hKAOKdVjteynU7B3CuGc1AsDSMzDfRfV6TcgwEh+Obwr19rtdKBh+BaRoE
vIhGUDe8/IhIyNS4hQR72exbYwAEiXgkXC0zHvzK9SEvi+4ePBQUDekE9Oj7+aQMgGPUBzt+aIJl
VNILy5xB5lpGl9gdKKPYGoHgR1k+48xoNqidpFpSA1VQqfh9KXXzIeQw6yT16Y9WAyq3OvHNRk6n
JzSiSwyH5CsTd3mhgGnFdA4g5tAUrtFMlnM/62OhCZ4C4KJJxjKs+VSmh/RjiK1kb8yPkxgTvjf9
zlGSXfuIH3In/9R/5vJT4m95NTJZGGzX54498gtiFhZBIYdIZ3kzMVcwURyKXjQ2pT3VfK0djTzu
K1MJlQKDeSUqOgyVuDKoBHA9APksAxO4aro83Hdi2rfpjHVGWk8kjJ5lRofxRp0A1JTIlWEVqWZP
c2zX6p+rYxRtsTMEo4dIhGFK71IAAiFOiyYVBE/KOGzBS1TFa6K2Ot1+NCunimYgdHIhfAC2KZ0r
qtK6R/97gFPNI2HL92rNkQLjeKSTEGgPgCJgKKXrVwobBn8QTWQL9iidB6viedS1chI9TFeKgOxT
gaX1ntZKnR3isYh0hiSvxCyofhlfeGGo8F+V/4oadY24aASPV62sMmUN29xIKVmAz8eCN+MuwxjO
+Mca/pIm5Yrwsa/Ug14IX2AY5fDQWYVSmcAgv313KyoCKLGQSvTiAaVEFy8lJKkQHSLTJ3haJve1
OSutkJlpUeeIW9KkKkz062JviF62sxWEM0bQMg7Qjbc/4trIwPf+z/AIMCCucJ2xuEznRq7HR3CC
6CLHpFsjMM8cIa61rTJHztDJEetZUq4K4ogF2w6hBPQi+ujoQmsWzwHGG3jhtDfuD4ckIPMGq+MN
c5ObHwNhhBd0yfGKGqWKMRxTqShbCCe/hk0xd7ve/VHujh+3D3J5z2cq94rKctBnCt8AGGDeBoJw
woZc7nHMgB6H4c89gxkaXOSKDKVWlM4Q+1yfcXQvbxW53wZk+0gevtm2be6envYblpDSfQFXBBcp
PuNrHoW4idPlrvatZSmyWTzXG/++cgA/tLE4hjjS1R+aHN28Ng5pmvTLZWXEMpx8b8Zk87TpCEuv
UHrsP3Tw6pYYDQJI9zIKsxIKUg46xbxBhEYwBzm/AxbweeeTu5i0rsWiSKnqK4qUVmmRewgLOD6n
lz0aegKOIDNmPj1F1vHIGn9elcUz5ijNIqBlruuGRUhwinJuAj5+83Jb3CnldcXNEiaciUWt9lw0
YV3UietIdVC+BTbmSSIHFazbdNYF4owXyi3MZz5F1zd4GUwrfSjMuia8tTnuBYbS/1I6Vw/4jNAi
MWcctUGo9X6E+9n3PqkUc3f3Y/eU3B+fdNs3mc+KCqOuzo9SSpzEtfHIycLJ0n6W3wVSuMBnSHjL
Ou5HRq6UBlG9okWppjDsW1n7Eoe983Y/kwri8DmQj4+PmBVJsNii1BOSfYZQTDjE0tq/HmarcLVn
bgc1wdCDtF9wxROllnhgkxbYiyCcJHLoT8LjTrSeA8jFben7Gua5IRR0d1wB9GQ9ykEmIy+y+3p4
e7vfknz/MyWeXZK7Z3MfMsIglhzS7ex9wuU9n0AyCvv1UHtYdWWHtRPf7bE3aJ+a/+VB0lvRgcLU
YXMNyL28ckTexsTcbBg0GOqIbl0PtWpshRgkwpgMv/jv1dbsRZZErFtGOPuoX2L9K+r2l+83mLJB
TGJdOB0s34Vt3DrbXw+R6cIw1mRnbgZyZDVp0vHF/0rhb5qUcuLTWm7DQMUrftXIW+9Nd5xmHSWW
Dlz1l85Yo1TT2AIsvGoWMhnRyGDPpHQ6yfw8Hn2TVT6lHMIrlijFlNVDr2ctaB04Ijz6ZDcyIgh6
68kVBUodRWKtCGGlLaqPGOT1UNmHMSScLR3k1+y+dD83bC9m3dz/vihKL2kCOvsDhMynl4y81iJp
Q6LZ6Y+gJE+BdWTYxuWIrpXGb2KUbprFVg3bFAwuxA4Ry1Dd/nm0kFwK+tgNcZygj/GkOe8B4R4f
t/nGtYlpTvsCe69ZKn1xFv6dG0xZX5IrdXnwZ0zenDh4E6+DXT6l+/rF5PfWbV27qtLRKYUYBG3P
iDApucD28zyd2lY8Wb3lf3/IrM+JWCxdtOpPnFOhJGEstTrJOlDZvx0MEj3LxJbsvbRlcEOnYL6k
/JwOJQRxChSuqQKd1z1vHirydtputy6xyY8fNXneMMjJa7d0Ro42VIk487GRgdxg7i0HcP3uybkH
TqidkMN0fMXOPHJfEWdLHpvv00OpkAd78mpiHmtrv8kPx+pban7cvlAag4o+AtqSZX2rVWGzXOho
HU6x80h8zyY6gUaeyObD8Bjv7msDFC2q54ewHNKZC6eMWiJ1AQiWlugmE5Hf4B1knxk5DPbhnkSH
R+z3cE7bx0fXdUczfvFsWzHtlGQG+XZnC7adkzvT/DiyJgrXnuz5h1G2qVRGTqwLfNgLxkcwYrtn
HPWq03BOQL7kfMq7ohvL5aidQ2NioE9yd5tPxE3Cd5Y1+kqv3zplyhr1xpg3/PJOuc3+UJDD/X1u
bU+hs+W//4y/YfXcttyZxxegGDPul3WKy9/PrlduBzRDLTIukck07lL7trzSmFZX8kopIDFLw2b6
uqX961toOttHzfYgrTHZHZlpiTWnCOhv2NKC1CTmLqhT1ACiApjQQTzV3Q5bqESnXS4NQI/6n+KD
/C9fv0lR59bzHRZgNCC1n0x4sLkVW6VtuJm1+Tz+hat3zhV1hEICuCQF2w5PvPtyeJdPicNQdKsu
1zkFSn8jSwb4qxQUyqfe3nDgwWKRWAtizklQqtuYRX3SApCwFr0RQWs+yoSoLIO3Glyc0aE71ca5
lKXY6Bd5dpzpcArvf5Gfnvd9Z/Lkc9psYpd1Pf+ikv8RBXqgYA587I6YO1il14PjRAS60H2Ai/z8
yVmsjMfXONS1ovhNjFLHvqj3KoYqlnN0TsUxIMEuDUlgE1e2XNuzzaeyIp+l+ck9DES3PxiyuJr4
Oz9fSuuil1OJZ0ClnSb31TpAKYrERBTAsr2LONxik9K9mtJq/txCXBRyaEhwaM1NajJk8l+U7u+z
pNRFqocpH1fgBWmQA1r9k85C2z/JHKt0W3P3+aFYx8/IYQXAzDOkdEcJX73uCtCFuEDH69/7Df/e
vDPi7H9Rvb/Zo/TGNP6f6t1b+vHVIIfuR7uRW1MnMW7t6Sl1j9qWJR9U2ZPWixqlSjK0HKRiBN4y
sj/ASStI+IPF2Lpf9psxSpdg9VtSlouxLEj6IFt3dgznjyWBX1WXGyJIN2godZ10ugQRhJwrzvY9
2eXW/ezB3TNMPO/w8W5ndnt5L+4DprZkcKhT8YGaKxw0PlTK3hH2wc4wKydy9keF8QJWs1hnr5ku
l8hKIXbCjJPcO6UztmTgSLofLOSyBtK8o500Nitm4PiFr3zrZCkdMhsj9rp34C4hcCPfnHvoTExU
m4+J+fPB9b7boY1UGr6AGagw1Aq9IYYvlUntpuVcx9lytj/hiITkiXvIzcDqyJ6Vy2BZI53SMIBf
m7RCwvla1v7gvEsbZ+s05pyR7+bTRALnyQxCwrhUlj2ie/dTUSuR3QCTHdTaAQbJOf1yW+J6du3u
WUe6Sk1H9RkDfmjdwKgR5UAaccb5ycLiYXaQIorIllTWN8XdgcPNnukprz2Nc3pXR9rqcroEQIBz
3yF52JBTDOdrkohi3vHOzoysD8PaH1k5nDXfEu0HwLlDVzdgTKgnKaZl2E86vwit071h1rYrWc9+
TTrPSVC2XYmrSJAaAdJpWffvg/PEUM6r4nhOgHp4WP8aiEoKAsh5LUHGOy5r6z6g0LUTyY6Zo1wM
DP3Oz8lRosEBrbLlMHBx0rE3MSCk/8VgiJ4u/bI25xQoYeiUcBTTFhT2B6QD7t9JtnhAR5aLx6RD
Wew+5Xu/60EHkf3rfWiG5snVjnB9npjOwfLJtw6NstphNKVIc32xZEExpo7g7rBEk2xYGbVV/+D8
8ChT3dVViHnLeVFOh9wRgICCdaCL5g/J7nNztPbMAs2ac3BOkTLcutYXNZIquK6KyCc4dGyLxnim
dM4GmI1hogwgAZhocoDvCG8cGetvkrk7fr7cDm4Z8k3nYvKykmItGnGAkx1Gji7YFkvA17XdP1qH
riQUXNYUmY87Ulqbr1+SGKAjJOTMGqDjwEO2tdQSrXI83WaMoYjo4kJRT0Y+LIe4L0gcknK3MVnZ
ldVc3pks0HYjzbO6wrtaMh6vr6opmycCVeTZ0enO3myY0r5ayjinR6kKoJUler8oI+tVeOU/C1Jv
7+8xT+fKAxoASbzZFQJ5xoqW49MH86mxrpHSH0qDHU7DtBC3Btv3kEayWE7x8hM39AYNzh6O1ZSK
PCRl/+o0j42p3AFi4OFuswmcFJmj2wLCUogqpTv6yZ/ENFwk5PUwWg7iGN16dMnoPn8w3JnV5MT5
xVFKowGKgjQB1Qvh9au0aX4q3z9uM7Pqj55RoHMGc19IfFlMYOYAuyttIhKQ8OnxEe4h2hZCUrtP
w/5zs2dVdhmqnk4c5Mo4z0KMQ4zc45GpbBmPmB5EE6Q+qfgOv/5iKT/34Rb5alQj+5OsmGm6MZc0
D7Oq9i/e4D/6ip7RDlMfM53Bl01BXuyAsVHy/h7Y33/E5IdtNluWZWaoYHqOQgr0dNTixaOpH6KH
p+OGIRqLV3fjVdFjKIkARHY06ixyXsC/SOxs05ADiQIiodmxJ+Zzl8AJYL1m5jlSCqNMklFq0Fu8
ODZYmrkJLRTHzR93T+bmiAz0f/mcNcrp4PsxU2d0IC7+zcERrBPGBIhiY4wNquqDpaoYNprOEfjK
oFRYergwpziHt/AjOCYPyanYQlf9PzwESoGUqhhk1biQs+Akvh5eePfVcGLBDAriP6IgFlnDt9ty
w/Kt6OSBVvtzFhVf2hiZF+f+0ZVPrr3bLbkyq2BI6WpC6UyB0emCSo8kbGMGh1i0AgYPPsrMhb0x
YvvI2obM0Cp0xgAgHO0sS1935z8UHtIDrLrOanfcOTdUlNLrBVoOljDIKgiC5Y1mfkdt6wnlApZt
Wc2mnpOiIpQkq8oJM4NLtgrE3hCbIxUR2Jn5oHuEeN9N9DmY/0Pale02jiTbLyLAfXlNLtoly6Jt
2S+EXS6T4r5vX38PDcxYSnOUM3270INpFKBgZkZGxnLixIlbAeUQEdW+ryQsF4jODoDpJPBBEoI8
YLJ3YqtcLhamDYQUIpgJWcHwJaVpMXdsGZ0XaJWwVSKMQIZrjEQ1UuMNaXriOuRhQV626Tv8rtPw
coqP6CC3jgBN3V/ubC36erMpIxMnmtqjWWmKoDFvTZQt70K+EASw5DCiDLqfzw/lC8dJk+1EbT2x
gz3QNyynhLWXlE0ZVE7jg3HSUYQY41JaPAE5YjEfcZZrQreiCUh1XoQCckrnDPAI4k43RiXasx5X
NZEtguKqaZvLiDNZyQiWuvwaYQd+iDECIz38LuBwnI+VTyK8Cv0yM53HRX/0nIVKejMlW3O/PiFb
t+G2n3FHmBmf6b7f0Vua4gCsBFEZt996g3xWuyrIx8qdkkwkJ697xZxcmSPrgBlKRCOfOEnIDTGD
0GBVW9ZlXX6tl6wYiOGy072TPZg3QjSaQIneXv6fT4JBhTtCrV0ib0r1OLt+dfCBQQNcy7MZYlgm
jCbcbTnRqwyQCLrPOwUppUOPIO7Pw5aYeyCMrc/7FoSVv6In6NXeWJbadCgbBHHO2657PKwe/yxs
brGvTYw1M1lqwLx/kytzVR4f0GMSFd8Zs53glKvRQg0bmBOSL21gjVtbMp9CcvoyVoylsoylQRmY
UeaHiC8n3cAY6pcRSt4hJcPYz/verUajnjz1X6vbYKYXsRwXt3sVWo8Pf14GxzS5V+aDOxsIg6EM
dn7q9KPzGaATbMZS5WBUahQwK3J4DBA3ItDKiWACGHe0nlnw93kdvZJJ+RMNuMM8L/REN13x42I/
bF91srczqzpM7tjpxJMTC8k9Hx9fyZRv9eYSd71koIvItYIVuLfMkcifwjr7hLIsAY77Z6jJiaT/
XxtL3Xeva/B3ozG5gL5MRBSePZMJRZ4NWK+EUFFJ6Evd1JErurLJP3iP/ygKufp5ykHQMjUNQSA1
QY2gjdFot27/MYTbZbxYPpnl0zFmoV9mcZPX20bdb6lLuEsNVh13MLMYXYvnP6aZ7rTVcbkGZ4Rz
ZGrjtIZfj9nVGql7HRlNGYgXX3It9XP59fyPEPdXC6JzGdo4lDJ/geJt4C5UZoY/i1fRQgp5abHy
F/Pu889i6ARGGfm80o64zRHpzB3yrYfDAflWFSDhB/gl7+8Qu+6I9clKbrDuNJ3cCLigkjgBkjdn
4OAmXNHqgWx18uqbwJoxFHM+Gr9aJ2VBhKqpeoXHoQXbjfX2Vpk+6cmD6i7qAdDu46f/wdzaWdN8
JZIyIGUJVseWV7HAjYN3tT3FVrUILLSYCohYOzQlTQVEC3AW1qPAuOR0yqPUMylGnU90a+d5twse
dtHSgcsJvI612GqLrSmYolWaS1ZagHEzaCJYH9P/sijBVfxwpwRczWCfYx4iZV1AtVDG6fT07ACd
dJyRAKVDptLX6YvpqcxH5FfHR9kVTU8uftpBYzZv1dEwswcLjRSf/+T5xnAIMAeAeAMdsbePzHgJ
hVASIgkrekP8OEIpVw94S9chyc3j8shM782H5lcSqQcAAwB6YZgkbuLVW7tCGxQcr3Y3VadYaYB5
Z+9KFnVe5aXxewGjUxGbP1tvyEk5j7AsfxbEjO0n1Pg+Gdv5zf712zT/bCd1Zp4spH6hhjDN1kfz
iJ6eBPMjSGEWPRlR1BZXZEt6+/1yXi9PKNt/BSQ+TqHHcnyICN4oRhw7ibv3OdRLYXS5LEQV1m9F
y6EjySo5Waxszn/Q03+v+fvSXPm3dZF6gBRjzVm0zF+U0iHLp/XyGViI+7rKWMy3Pb+So4uNVo8Z
FqN8RK7pmQ1hYllmw8QfffnWpysRuVz6iZ8EEvLdBzW0O2u9tjqybJE2ur+Wed/8ShL1HCRxGow5
WJqBMVTwB/h9xFhCZ1mMd4d5OvLtBW/TtA6DHII23Ck4eY3tkaV/Ol54smGI+g9P+Y8iULYk72Mx
uoST8u++ge2DiWUhJcbbb8lTvPFdZIU69EPEe0BXQpZtnhZyR9dFyq50jZ54fHWZrt7ZeXNW7rct
WxBA+9fmE947/LEYpzj/zv2smLIvreZXozbJbMxndV0BR7aGu8I9bD7ZiKfZbMKVxlCmJRuaIoxy
6OZmggs7HLCpq0VLFjYCyDUC5ftLY102ynJ0RVcMoQFpVuAR4Vg/L79YDhhLNaVpxVe3DSQdmKbD
TyuacDjA9Famm29ALpzKLNvBlDX5SteyMn7se2G62TtHxXxxE/bX4VwmWmve5/q3RkgU/maoPTVX
v0/pPJjqYvf2QVz0gb++dtY7AnDGKTGXRZkRzEfBiL1oUnoBLp6O2BDYpQkUcV8bZoGM6N/7l5vw
nei72r7GCOKU/35Izrt89fbBEcT4cOjQrbVA5whKc0+o8ZsDULysnO+sT6fohgJWgom9llqiAuZd
SZIzCQFCZY+AlDCelUmTf9mNq9+f7MrV0lSplxLMfIdjbiACUUCgTPjPgdV3NF+CvhJDGUcZNthT
pmU8wxnWdkiUI7i+f0qz3Sb6lQzKBLb6xasiA0tJSO1MtVMA99qNfrEiN9wFi9xi9gzOGsAriZQB
7CPf89MknQ5HXNQW6lTgp+/N72ZVxvMy7zheyaIM4KWptTAyEgl57NKaTqrflrH1BPjUFyurKkw7
dU8pKPOnj37SyTJ2soEcywksFaVThGmsN5OhfN9ac6V8oszLo6xiTSFIH90TIKv+B0MpZt+Nn237
9kSuRCh5qnV5AhHPKKUXTy2JwRevO0xrPt2TO1v2baqu5IhR0emhDznDYnNWF2/JmutJCvBIwdq0
eefpakmUSTD0Msk8Baez24Ug+LLhVXRkAhkz836szaOMQ+xxBUb1QlJhn62D4/Tk8bvL3IaHa26e
WVXY+ZzE1cooKzFW3ii0OTZRAqwZoHG0uDxq5kNNHrav6F7Q2YQHs9nUK4mUzYiKsa+9GBIvzyqH
5jsAp46Gm7yAqojc10Tm4ihjkcW+H2JuwWQs4PFqBKtbLdDCgyoMWg8BHWW8WvOZuau1URajyLzL
wKkQyC/Ut83u4KDgNe6rPyYarJh1tpm3GCSWCliftGnGMqYP3z4krWeAn0iu4c5MI5wdjcjHoLBa
cQ2yRP3l/l7OgANuhVH+TAeCxFaICtzqzRnpKyR2VouFcUTNBP8wXsiZTPStMMqpMbi2wED1SRhS
nGTclgEJrBWQTVUzlYRY4n4b31tx1PUuKrlsxw7iqnJbW4MprguCiciWttuCiNRVesQwpnV/Q1ky
qYvuy+kQhZdScg1hm6R2Bl78jj+Biey+GOZWUhc8SC9J3AtYmwUw0BsG2FzsanDWqX1aLkeO6fb+
tl+3W0ndbiHkDKFrsCxg7HiVpO88gIPL+2v6/YbdyqCudVq2F78Dw69bdJZzDkz5gW/M2jTvS5l5
/m/FUJd5KPtMx2AVCdUJdG5HOCMf/R7DQW7MRoDDwdLCSctu37NbeZQLoOlhrXIV5FnSYVe6EUfG
HfJhTCvF0Dw6ChpGkCCV4vcRJX/LJ5bCTdtyZxn0bNEcLsaoFjgd9F2juZDHBYbn9OfcWrKdBI8a
Q9502PfEUaaCQ8fVmE+7tnu+vAdO95CyjDrjXCTKOrR+VIGNGwtC+/wmdOXOUjknfs6RWNgwNHvG
ob7RATrs4ZSLlow6ZD3vLA6YPW/VornPPE0ILIZ6M24qzfWpBWCn0D1sHFgJw5o0DwHksLJBM/nJ
2wVR9iBIMrnOdEh53p2b57fBNsiYrxurVKfA8WSbKnmNCdlzr5vdhjvsNpZZHCaOlqXFdBh/ex63
30LZDfWSYXR7Pyn+RSXN4i+GesXEBg6StbUsjaEsR8THejMOeJg74PmtLlxpJuaVpSqxmIgXhi2U
KKPRCKFf1X6LHCXZWHlL9O3wJ2L14LAeEZnyNMYKwx27blJLtLZa+sIg4D9yyWIRqoAaPzM083eM
d3NOMuVqpKUXRJjZKLnn3rcVUm4tg/jAd9nKsQ127LqHfN+EfFNqXAUSlYgGjwCDz1CSOATFeotq
qmZawoOB9jqGaswUCG7XRhkTvhArPp52Eo+K9waXOwPQEmQcC391WW2BDWK+lqx3TJ6Wf7U8rfFq
v+iwPAvm+LAjya5bmUzXl2GHaQJSvyp0rx4hpTG7dTIQJL3qhBDuSVnAUqLQwDLLDPslU5alGgYD
c9ehJePhWT8WKFU1zFTQTOB3e1yUySiDrPa6rpoc+rM1IuPVg1NqFwX2fZVnbR5lMMZU9OvOmKwk
6CI3KePXZ1JBt6ugjESSByXftlhF8pypRF9fcrPSVzJ44h3j1WC9YYyDoRkV06oaDKX83rPW4p8N
R/xsRCIuqyWr4MxSbbq/MdRjjGiSIMpCzzbKbQ6/q5ziFS8ZKyk403d/s4f0RKtmKC+Y1QxRKjAD
ZxXTOPHngCpXRVb+mj+Vqd0vClxfsFYxPEOW0VAoo1GkaiUNOd4TCWWOnQMeOHN1QUSU7DTQdzRA
9IvkyWxAAZbuGMaY8b4olPEQ06iJkukpi2tbHk2XM2PdUkZWNMQ8SSpMETy4pE0JORNFwxhYCL9i
BzlLuFiMFc2k2m5PkjIcQjUOidTnEhA7zzvQwzePyn58Q7LNR+mNmXCb4Zm6FUeZELEFq24xBWAA
RezyD51MzhyzxZi5KsqEYLJBkvAKxHTm81k7OJZod42NYtRo28taMe8brJlMx+2qKJNSitkQqVPI
/KwI8O83Y074BSgpesGOyqUJtoblUrN0ltjp6b/j7dOdkn4sJ5iHNW1m0JLcM0GQEllf6MBgvNPz
BhncgeC2Rh2ABhlGWR+WXTTAOW4mEiXuKFcm41b/h7flRwbl5rSG0AxB3U3Ga9O/2EhxEHaH3fz9
/RFChUeFnpT96EHIeUKBVuYqMQE62gNxtE4Xy38Yv/yIoyyVFnWY3zLAC9jszrtkZ1YWGo2YXJXz
DuKPFMooqWoqqSNo1dznnCcY7cWyEPOBws/vU8aorUU9Ekr8fkSed5Il7NFRB+wQQ8x3gfi3Mv+I
oQxRkbW91/ffClC9G86ILib8A5Bp/WmY6b64kG5rDku8ZrpjfoVPjCs8/07/iKcM06Alnlw2EO8c
HCCgbbCbM1yBGSTyZCV+RFBG6ZKCcFtWphWe8UADiHxwwX734IOl8BV7elp/GdYX615NOvZrWzHF
ZZoJIolgw7/1d7lI7jDAekRIFJBwG+3jV/6vfGhWqR2hd+oULpn4xZmdlDE3D0NeMWMBgzypZfZK
YvheO/Lu4FWjjdy2/+pHaOomYc6jxjdexG2mG8PyYoi+lamCuIePVP5vA4BAKwAIJcj/FUybwEwS
GqUMnJigcJzIu3l1DGP0+qW2nr3c15npYlFbO9VkMe6FNzBogO6U1C7ewGdVIbp95KqCSi6YsXlf
wnfa4bcIDJXBGGBM56URMbqCDgOxKEW49WgLi1fI2r/5pXmIUWP094eVsHnkzEW63L6opLNygpWK
TrOttnv7qV2wIt/ZBWN+s6x/j/T6RqBcxU4RhlQraZMDPBwgZSAVllKx5pDMvdwKj1E8GNOhYI7M
r8FACQay+LUP7642z5jJGhAD3K45iTqCRO0aGPo+tNS9x9jpGSOKoXbTXGJJAmOgQr3gvi76clOK
ECtLJGuXbY8JgEwPfeYyYkQihmBjLpXB698d7lcbWPdt7BeZAQtwKN7aF2/LrddfUkiUB8aLPedn
3UiiHgUQKPhjHkBS6Ww0ErqGHYFIG7yhDdHN0rmvpnPhADpEFEPAsaHdTaN2L4sLGQ4CLFuEJrtd
kdqtSEYfiREJKJnH1pTRaVGNe27Xq6RdPKHExWwZm/FRgFjhpxEc02wx+gAHv+9L2ePgMq/F/Ue/
rC/ksoSDrvGLZAUK9tS0xgNrxN1c0QlSZQxrmOaEYrDNrXUNFb4eBz6RXalchcay6VSTx+BCM3zM
F4a6bQaz0YiYkPv7PecsYa91EWNpMVhY+C5PXekR32HmheYJhovEuN1uxFWxCoj4cmTZcnHGYcJo
Gn0anYVpPQrdrpNwoZr2hQRB1jCYVvHOT/iC8jkmBxXdZCPhSPLe4v9JOyEwX0JwWljSmp/ITnSN
CA+sN3TO0775IOpxCQUjrWNONNzK9ve72LmsK/PNX3JE28cxafehnYH/gYVMnH6VMsM3Uin99rrA
U3we2xBfiPEYbXGRTsv7Zzqjv1ciftEXCw2GQsaYu+0OrZUG1iXe9Bt5dVEYbtacfb2RQ2ms3hhV
JfiQswlXjT0YZts5xl4mlQvG19QypYKsw4xhXe+rkcpTfndYy4nfCLLhQuZoGw1peSvz3useOFLF
vb+RDBX5NWg19SNFLnJ10llx3b1LVleR0ElMRSX7tWTa6jmzmGna+xqi8pS9DbqYC8cE22qVK87u
zf3ER3Z/YTOX0cAoalBYYxqYpMh0FyVXVVycdZ7hSpZE0kW6TXprXIym/8Qd6lULwq7qKUTkqRBN
2fmRqaZOFJk+CnSr8TF/i0lZkyh2fWXh/b3/ab9Xj4GtPOipMbuGx+IppeLr3k+yIPDcsbDUaltr
ySqTDSK0gAnHsaOxBvX+1ifIk2SM5MaIeMwro2KFHv3edVZEnnvmbdcNTFQuzqzHWp2O7PbS3wqh
IgIVkE8jLyHk+Xz46zgb3Zy6kUGtILQkWWaLnQOmBbQhHFboafWXweHhdb1Gr/L7fr+X1skDovEj
JruT9friYLzOyXxnJW++4Yz3PnE6l6t3wL9gYpCn4BMtIOw/PiaaghZd8OcOLAnuYr8GaGpcrwVz
tME4sfbBlHf/3GfeP+yRousGJnIDIki/uuPFx0Dg0vNQDRydtiXKclx2r/lA4mV24F5ZGJbZI/kR
RwczCQaoRWNpeK6s52aonpWCETbMmMebBdGEUH4h1VnXQkLppKtLRUCHx9vFujANM9j7rznpn0tT
ZNj+mdjX4DE2UoLjKSOYoCkZLkWu92mWylNXbEbArGWCN8x5JGBTet1CnZ6AmGEpz0w3DXwI+KJA
lQLbidCUUp4q9sLq0skuggrBAqAU8JzC8g77945kdmNr8OVO7/cVZqYl/VYodXPVNPAEMFbLMM64
NRVBW9Llr2etnN15A9K/z89saXXtsshwbdapaR7VhBg5Of7vz+Dtd1CXW+eElqsLfIc8UVpn69i6
HP2j97Aiwzm11Rf5g3PvL33GRt5sN3VXRfAvDmHRyG56IW+5RNQVJkyzov3fuZrbZVGOih+KVZwp
EGIZhzf17+MYg9AJRbTj/bX8dlZuxNBYq6BKtb4UW9nVF8Hh8UFac5/3BbCUk+42GS655vEGJIwH
/q1GIkiy0FGASQGyte3X3TkGb0/HsGYzHRRYliqJmqgbIq/RVETRkGCkbzxg99Aqjh4G33arnUu4
qVlw87jQzIWpmCd+A76ZlHwdpRVj0bPbeiWfupGcjIEmidJPlyOZeFUnPpPCxIiAZLeKzIeXqcd6
/3QK1oGNrDnjTGcwbberp64mPLT0EkZYfXu+vKtr3Mx+CcAljLr98LLNVnsQNQQsGMKc6bvZc+oi
ItbHX097PjWgWs5BWborlUMfHFjmp+kd66/hY9pxMPQyq1izt+Vqv6krKQ2VinQGZAOO4aMU+Byf
VmQ82nby8C5vJ94w0/gneIjbfabuqCxprTZqOOXKdlLLhfED8TexXzWWPs8AFSAJKTgZnhKy9nSL
rWpcwtTXBZwors+HsFktMKAJRARgW15erIGw0EczDH23Aqf8x5U/kl18EPiPEAieJtC6rqBDj2CV
Uy1M+EBVDj6riQQEi15kxuO/FTu5DddiAVcAuB9igS/Z5Y4gr+K9uP3U3M0xfpuanlgFkTnH62Zn
qZuqjUmmGT0kNtNckWhZLNpl/5KZxuNfoIdA1Uvs96enchdhl43VUTloK92ObXnPMPjz1+fqiKlL
K9YBpgYl+JAIiJed064wSxuNIYvLdruV1jlZZxaQRfx/UYedc5Vu9oC6uUWoJoISQXRhPwPPhr6K
bFEOcHh5EJyx7MSMx38jjLqqsie1fVvx0zrDhzZ1m8xUNFLydqQe1IgRrs5kz24VirqiIubQZXk+
SRvNNoUd5E+v6wowx+NUFbXum33WRtJMYxj0y/meN+LW7BBe6KRFhQ0dPVM/DxhDGGZ+BgZ+szaa
aUwvMfNJKmH09F2xBssLIQt0E6GZbaLSTu2LpTGetRnAxa3EyQzfXM8oukQ1JCooIL05i2i1ZOzg
7MP5cwt0yu5UY53ocQcJueUoS58Ie9sGtzsYE5ZHVrJz/p28EkZZm4uklJKS4rhaS19XRDQt99s/
eNCtBbeIl4nDWZzFIq+ed06uxFImJzCSUBQiiJ1o+SdeRvhDzkq3CPlDtp2FUG8N8r3PJasZh2Vi
aNKxWNL0eMgg+Pk8DbZxHAEWJnviMLDiz9ZGVLk+cVZqxmZosnR1Ojcqvr2+9fSg6rCOq07uIBoz
CB5UU5i4rvGYbAGTtEFGeUKq76j/gxDwRihlapJBD5HLhlB+aqnC2brgtV8tQJa1F4GqYqgua4mU
qQmDKDbkBqZms1E7E1R1y6kS/U/aI24uIU1DViulHgW6KLvBa3ASP1XUULlXjO9hsqx/wx/vHBrN
OtYbAqfykQR9CbbKIdqjt3rXPJdbwfpYgZSyJo+PeB+3exGt+HuVwJ3f2tri1SNgRAbzR/Tx/9th
Om0W+p0wNtN9FW0B1IAEHGgg0pfMwJYf74uagSbdbjJlh2qMxFRB2z9ZcnC38O/OqieEXEyo6xOI
daGuX6wr8rvaeiuSskYt8F4xnyqIWXInPij1nl8Bz7AE/59hdRtMCAGQx3jlthWrCPGNlLx3zpRB
CkNfKeMai41KYmmEN2vOenSQnGwWhUeA7wVueaoHASWLe7SxNqflyXx9fYFrMpqvGCjGukqTwHsf
RPlCgVyUQc7jFVAxPPGDQ+SyEhYtpvgsvxryef+oWR4gXRnR+bwKhgr7HoGIurGRcHPAhbW6LISE
iH9ep3ZFbYtkhrU035EPhqG8/wGsxVJWSg2iJh1CGY/qx5+IOV5YYGwlZZUqKZM6jHqS3RDXloCf
DaSW9v0FMIIFgUYV9WN9wdAlWD7F3zgY3TNiFExgoq2EQ9mQI12zQBBWP4bELowlT9InxtWZduiX
uhg8qveqLmIexbQHV24J7zX+JTQMXNZ0q3zIf8AaxZAw65ZcSaAcn3KQamACICEKjmKybRtr4EyF
I/8omXUlhzI7XOtpgTRCF3kT9Ud78fDyIoBxdZpmbLEc8ZnaIwzOlTDK4CR1lolTuOXWBinzg/7V
Jk/CCCc5tSt32DQA1PLkvqpMF/feSVGWxtCHNq0E7OPl61zFzxm3bnTGUc3HylfLooxHGYSVJyQ6
KrlgHAUN1sRf8fj0NJEkMY6LpXdU3MT3ta9WAzZwc0mtcSNbo25ZTC+VpXuUfUgx9DcOBG1yF8/o
NeoxAvWjt0GPcbG+uqUBMqNnJh5xXqaGjIoqoRj0XcC6vlGhgadIDhT0bFnxAYYQD9FXt0EQs/xk
Fvyny/NbKf4tjG7cKpWWy7ooVBBVWDsr1pEZ1IkJ7gqmpNkn1viRRBmKQgfjru9fFEQXaEQySHZm
8jjOR5xXMihTMZSGjJk13ncK463FOLiFsZgGunBWvGDo31zRBjf4Zz2UucjGWtAHD7KM5c6SgMty
xFVvJ6/7htUqLs3f3B9RlLEAJCQteJGDBcQhTaWpt8OusfOVVZmO+4iBo4aZ21sMjGq2e7BYrL++
wBDI7DOZj0CvVkwZkN7wAt8roZiGk05d5N7KaVbihgUinEH4TbbxZ7mUEYkuctOEno8LsGmtAg8Z
cshg6Ug3yAehdgRa6NQ8Hi0W0dZMo9ytXMqkCF0be9KA9T2fd2fNaXbjcf80qY/JjI7mrNcE81F1
1HlFke7Ja5u2kLwuVtxqjXJoRtQB6RHu+bKSz3C04Gx+sgZCTjpCX3RRQ1u3ISI3Kn+r85VV8fki
L8tEUlxZBee0ciE9C8YzeTO0BAmzRlUR9TeJp5l2ldT3Mo2f1kRygWD877vwl/WGzbo710Io3Wib
IOb0NlMmTmvrrXqP9pjmsEm+ducLcFJI9VjD9r+gv50zk9diKdWQ5Uz18nESu6ut4DI1/oMi3fbc
mlTWAmRQNuYkQikZ/vFsluRaLvX+yFkzct2QTEZTw3q/yZLAKbm1n8Brx3JK5pTyWhjlrvKZXtdl
kivu2Jh6sU+89fgexAvDYjFSzN60H0m/nNa6UlpPFKftPAMLLb1E23X7BPZB1opm03TXgqhHp00i
JWgmQdOEPTAIO8ing90Xo74IIJ4Km8to+sH/fAmA48PfX12zUNZruZkODNPR4gnlbX59slkomBtI
PT6lkbdxhYAVYkrrrC80lLs1wLjyTfDoh8SyWDv53fR5b2HUGzSGfqNIIiQiV3/eKUhVn7klX5DR
sNQ/prV8nrhqhzX+XRzRafv0tLZH8yWNAco2QW/D+p7Zp/76ZKnHSJKKvh0kfA+qTk5iZ4v+ESN7
pY4ZFsydqIwGc2WqAAFgQJ1oCT64BrOUIYhLyc44i6CTdXzUB06syz7n+F1Log5VbjndCBtIGk9w
n7nY1IjhtLA0gIHCnE6JbAJluh8VzJZ9rqVSB2uIQ6L1Ra+4oUGGyEoWfI3U2YipuceJDUtE9veT
VW+ZfpNWJlmdZuSiE0YQaaRT26B/tBwUBZT6AuiWMgAeiUACRzGsfFmUlkcwOh2DysxmmXjgCx0W
jEWzPoA61Fb24CaKsuICj+m9J7kjupg9G5h+8i7zJvC1GToJhmIhXRiSZx+w66VThxyWPcf1MZae
VlbxjAot/2qY222D1DNcDaItXkweuMjgOIask55zI69FUyeNhKyvxgFE539Euy9dWVypgLo3HnBw
nSW+6q+GYfLeJgJaPF5n6Clj7PqcgmsTqhiHLmgCDfXnjRQLHwMNiWiQeh12z9mjfwxi8vTUvQSo
a37elzdD+GYgNvuRRy04SdDP0WiQtwlz+OeBYKpWi5kRmZm/AM6M/PfgbMHLbGwVMJdmdrAY0Pq1
lP5BZxtGsUuiLGNepjF5Ybevgt/xkQLyPs2N0bfEyyTQjp2jrOuptjIsu4/jUR7JNK2TsQEzL/qN
XMp9SEot8NDdpiEcBy81SDPOBVpa3Y8Rd+1RXsnunxTMv+vxbV3vltzqS2Nx7s1Zl5svoHyKohZB
7yfiC/yl8oI25A/0tB6fz/L6vKnWn74zLBmHPlcHnDoDNAVoLKSl6PaKIQevRgKYmNtFDxdXtFDQ
GTaJM6VxjtUmWCiv9zf5m6uDMmY3AqklDnF68eOWg5YB2y0kmIl56K3Lkm9t7ilZva9P3v60tknw
/F1fAmgAkIEahNUReggYnzI9etSnyCJU3lDRm4kBrdSnVJmm90ZXca7uO1GfEFlz9Y+SW5SXBwV9
SkK+7qTXbNSI0n0lmRM1x7CzLkZPLnxOcvG9yHdKWJIQJjAGE+gyCrfdhSTpodXNtl9xcWOKulty
+2C0MSEw/puw8KJzYfX1Er7rIlcO1ID5c3WulpwrnKovqV6JRgDK38bYeYKdH7lV4Zlt497ftzk3
8UYo5SYOoyp0elJwLsdbJXwnJ/zkBFvZjHBnHJPoB1PY8e4TDyzLkYXGnAurb4RTb1EcJFoQG1hx
2gBsfIpi3vIfVOlxyK2sKEnOPYopI+09dy1vZFKvUCHphdzrOecqollUjqebgkiM5m+7+QBlsPS3
KFfNH4/80RQyyrCJRSiwHgOGrsqUcR5jDp1vIvZcEs1QNP8+HqbSZG73nI02UsyjWDIOedrHm8uB
W4G+JF1AxxC6r2i4nd7oPMeXvef6uunssn1+ku3Q0TQSo164t83WBqLHTA6MS/mtsffkUspV5nqo
BCLkVsKqfik3/gQtwWBKaYlEiuXueBTUYocsKmfhppaz8Bch3OcwWJ1i21AB3kwXsSk93N+N3wno
791Atw02AuRMtJlU+KzH/HjRc4tn40L0KiLtB4pPH0VilcaJ4xui5gzf57emUzIp86S3tZcGsgSg
tfZH2hhHxVw/sYgNfpeUboX8ymhm4A5F553nIkmWLPHoaeS8ya02sNWHaIFmG/1B82xlIDxogRy8
wCjyfYFGQhz/Zw2fvgTQelEVFEnAf9y++kYxtLGYqliu5KHgf/g48HDpw8pKPXTYrIOeoWm/s++U
QGp/+UIpg6RVPLcvl3UNsHX72ey03WiX+33iwmQ7F2QHxSVD7m8/61YuPWsjbfPUw4577ib62pyj
fUYwbSwl0ZvnvESXCSwHlMEUvRgPR4xVOx0Zujx7s382WqNumB5nMeaF656bKYSvSM2T2uaOyQO8
Ghjs+8J+949Mi0W/qixg+IOg0UCOxm+MmpcDzt3IC+8YPqRbzx5IaAPTZMpr0IQDZ4qhGP5iRD/Q
a9JO9Xn0cp2+7n/Hbz+H+g7KpxTQUZdlAueBTmARFSTTbHFrRtbFujhfoV0X5GvDGtT3u5GWkklp
tB5wgiDqPudacQZG2X7rxH9c5xJhuPSOdG+yRN5VZylu1sPLcbmMbe39fbDen+DlsjzbSZVpo6op
MuDFkjDFE9TrYfiFX3kDPB30jjz7SAKObnsIzsleNqO1vuh2nUDWsV0hlJSXxrp+CzHAcF0IxGJ1
tc1atetPoTIRGMlbcl6DT6nipVK/9LypSJvu5Ask7NFtz60YBz8tjVq6AWpOxC7T2tHocGtWcr2r
MX4Itxx+SrOHHbV7DLpATSpAgejzvrBfEZuBMUN4LTVN1SCUdigTXksyQ4WSKbU5gJ8u3XA6eqH2
hntfzu9E57cgdEhKqiLhVKlF1ZewKQsthENCrOSxeWsjpFfVg/L1Llqx3T4tkfLXmGQCv7NIt2Jp
0GAbaRlSnhGH/KoVYS/lkGwLR3XgtLNGLM0ZDkNUMBZKwv+IcEBuzy3qOyMLM8hqJ2zHsV060rJ7
it7cyV4QgHkw+ss+yS/ZAfUqwGo+cG26TWOy8MVzT//Nh1DOX6YXWpOl+JBCJfI+NNaqZ4tmrx8b
7U9tJg3JO8Zcg9/Zw2mfr9ZOXdcoH/h+jCDyeYMx2fmn47y97TabzTIHm111SHGLVfMw/HWrgjRP
duIKU1ageMXznLKTtLM3CPUlWZEklHy+zdxVjCEIWYQCjMK5sW83OfirNrx/yGsSGE5jLPTYVPv9
5dXoza5dVIbDUPXJSP66v3hCkC4FaAL9x7d6gHmKctA0HYyoRrxdih6li+mHVueI4PT9zKaZICyK
89kF4whUdCGLgiRQ25+GXBRljca5mXBosbV8lrJ8gF/lXfy8YiDJgdDTAOkAZQWF3PP7oWmCJ1Hf
A2RgJuFKio45d1ZlkN+mDmcmtgo6AM9/TqVXfSONJjZ4yNeKuFFCezQ8hrf5f5x92ZKruBLtFxHB
LHhFgCdco13TC1G1u4p5ECCmr7+L6oh7bOxr7u6O3SdOdEc7kZRK5bBy5dX7hn5yoqCzHJQEvybn
5JRlU6qKCJiO4yg8hs2mZ49qd+z71xrZvZIaBZXZizw0llK/tbIdj8RpR2t8ibtPQmiLHmUSFLYy
WmX6LXQ0MiM6Fm6n74lit8AYRs2Sv3iRn5tOyNQ0BSB7IoO84VwxAlL6ahq1wVFxiY9ZCOmbSuAw
Nrk1ckstqKE4ebViAR0QomUPabDgUvw6pHPNBKGCpquaDIKIOeaQNF1Wp0wLj1mOGt6DAQZ+G35c
vuk+G9XuPkcwT9v1y1juJfbelCDK0MEsT76KggK6ErPY1twMLAWu0VCuTLlN1SmEz/GJHTOTSoEl
6k+qaUVOOzii5mTEFRUqrXzPNKjp9slGfy1HOt5FG+5b6ECXTLvYhrrro0P9HwzJzQ7N3qcYORRn
liJYPLLDzw6zv/x/bl/Rq+bKVEzVAKRp0uqZbxXW3NdEXw+PQkzDe2bFbzI1tiFNbReM8BQXyHaA
R8yth3vVTteJ7ZRP28T9JJ9rstHsxjXXXbCY3rnySBLUysBiMsVs4DKZGe5MDlUSDCru2LiXSisa
afnAiWhpVbBmbN/uo4wKqVU8G4WdC2vNf656q31qdMrVpdt1aVLwLTKmEMINRhZ/7gYPqHLl4xBH
xwadyeVmkOz0EyfMvrXYHZLeKpNDFVBZsgVtO/lBmIsbt9aAkkIQOXLqChtTo3niSO1rJyx5h5fG
CAlm/IW7BL8F1ejzm5SVMUuKLouO4UZ4C93Cf6jjtfhTI/S+85lVoqm6sBLhz/idJR+xuDdjNAuI
a/mvQdAmvkOFCqG9GmPJlJm/XPS9XjVdFR3T4cF8xvXRvOyIMgMfHgUegcXHrb51ZOBHWzRW7Jm0
C+/ulcgMRDOosEjTM4fJaLONiIRsrKRQiI8MAIOW1iMtCC2+a/+1cIRh1zEwinitVfE7uKtC9dQX
LguczrCKr+A+0TBAHW6fW8f38VNTUW0hCXHpxJ9/3exZqvqwHpXp6xq064Y0jvAwwQSPe7N48kWr
bezb9/pKgEzwIqAioBAddBzi7JFi1ciHZgyzYyx7JeZhfIq+w2Obibti7/suTEx0EKu1pFjhsYjp
yKxgCcFwmeA0QTaiABuviaiASXM30M+rWGyVJD/yFaZ/Gw/+OyBesK5298o36VEMFp6VKxf1TN5M
BTK9bHo/hrxc/DHx3AE5eXtXL/2ZaUEqfHd4Uro2bxvps1wigZnnR7BXBhgI/NN9/X90p01e0fnb
dC5lpiuSj65KPajyY2ts+GO/U9xmZ26RrA6qdWGrO4Ev3J2L/CTOSTENgiEIQLTI86QC8B6NoChh
cfSrnyZ0++alLbzbO3cldDyXMS36xEUpomk2LoOMcvPWyJYY7/SDsBJ31YCq1G1Z105JRXAFc01U
jcxnbPtmFshN2xRH+BJ8cJDtysE7XjvSi7DYSXjtrE5lza5Z2bI41ca6OJI/XQW7Y4m7MPSS+EVo
7vW3mtO6ddPCub3AK3lWOJ7wb3V0/uNV+mWiONnMmDMlNyNSHsOWtiMcCPKW5JtWcDF2OFS8traz
xBEflB+Wjhby2U1yCPhaeAxMT9A+Iim2ZMliwdoAHKuztNiWM5rma0LeGuGF15uxdox600bItmwH
eCZo0RvgJ8a04M/+Uq70UvuQo8TjNV0ruNPzeLjMlTaMuo4dw8jWtI8i36t8IRC5tL4QgRwCMgi6
jIh7ckdP9ivNa1/wzZEdwfZt9f1zBZhB9CR22nrY5I/60+3juSw5mAYAz4oOdin4DchcnIsDGk4Z
RLFmRyRDW24RibabsFqF/E7f1Hb1JD1paMw2kwT+5j86WwlLl20ydOcWBB+A22wiewd/ZU57EcdZ
l0lRj/X2ANuBEi1A+h/I4c5q935NzQe+LtWFF+eS02ta9YnQmU9P+k4EehNC9/1BPn65X/FzOtrp
TgLjzLZBY4frULICycmztqFxu7696deO2JyiCdx7zB2bX/qybn1F6hp21Ea79K2uN1ZJD1Sxadr5
Z9RQrRbpbYm/TMwXu6zLWDQYTSTwBp4fc2oqjc/4gBlNttK7BeqKeS5ZkuwYP+yFg6qIWaaTC9QX
7TR3pMjlhdWpdHwCzsaKdoNOc1TePlmMHK482PDMUrQaVRgaFNIqpWNA64f+Oy9pD8gI35Rgv40o
H/d9uK6ytf4l17QV1qx0SsQmi8xZl7MHEEhOpHNYGAFJ21yJpF6OjLHVqmOoWGKT0rR6jTMaMLdK
Bqp0H1GxEv0XM3ST90F76lVb7Z6VbxSZNA2k/TQ3weDmKoZjZusY5Z0agOtq0wJGJdsiQlGUwsja
7O2Q7LhkF6aLf6ghn337kIzLx+B8FTOtlFha6qKmV0e0tEemTQA4InsFrFyjV/+MX0BLoATkr/Jv
zAIP3kdjE8euRFb+QImxrmOajFtZXA32oNtxs+7ylTk+pKKnCk5RupVPwydNuS8eyEf0pJROpLwG
HSZKorA8OMG9+qfxHVJ4mJHov/bCrlop+lY3HwmCum8Wr6rMFqKXxFzVyX0iuaOw9hNX1mh1VyDm
Lu+GuHSSllE1tMYVGiVC/Eq4FTQr1qkC8V7NHLFypZYO3UP4xUObmTJSOfjz0AH7GmoL23nZ2zlT
iuk9PLGkUVMremWo1VHexpu98HbPVxmzUuTSVqIN8s7Q0uHaWuN3iZG9iF6dfFWtInep/K9Nxza7
e5KOpgF4lyBCkX6jgZPvYK0QgpjMqI7KffdD/hR37K7ZhK4EEojgkHlujlkz9wMd3eQusMheW8V3
mKCK9PwxtV4p2C4xkkjEDDL0Gor0BbN8j2ttJbvRfbwQPV5JQRpnXzop6MmXDlWhJLVAqqNIaprX
P1O7tv6cP2krnGrihkvyrin86c7M0sus7BWlCrAz0n3l1qjXTBNrR9CCGHbo+hvfle7U+xSzi/mC
Bb5Spjlb6bwcqeSinsFmQDcek5dg12pP47u67wxa15bO38dhA7+jsONkW2hQDfn59lWXr7x6pzut
zK56l+g+1B87ba5lGgW0R9IZaKC3ADfBilzU5GxlU+xyqr37tN4WTrFTNhM45fZ3/D90UweZLJrB
QMw3OwENldAuy6bv2LFP/bGm/S63q9GVdUSfO1wXcZr3mG7K3OI/4mv50DObIdFy1/wjxtT8Q9ZZ
llnalq2K1okTy7eE2jIZFcBsxN1Ja5L77iBIq270fNrYmd3eBbLFv+LHFkZkm9g+WVjTFfcdZ0sU
YAoAOJLJbyn6RIulbkjNjET1cejssIfz+KMXJjXydM1lTxQZjZlwV5G/jpohFT4UcgqGieTL7EQN
sc20SPOhy6rjpxZ/6fvQIh/hLmif9SVG19/U8IVNwcRSZMIQNJNf23eyRqbKgOQIcX0Mkd2pv8NG
dvVmXxWvAAap5XqM/2htZDXKKsLEAk7zVF7wKK5e3ZMPmOXi4pCHnVgk9VFNNilAonC7N02yMepd
v2AlrqT9pp3931pnVkkf8ypUDKxV3O6F+/gwuuLnPaiDdJqtm6mVDRm/Zmrbp68cVD7ZBrGaldKc
Ns5naTH3J92sMTkBTxUN3KWo6kpEcPZxswuEjkFlyNTp45KNVK6zWLX0/un2Lf3FwMxPmyC9iIAA
vSkXt1TPdaQ9m+BXo+P6nWmHVFtr91kC/lVy1Icd4yuhdAmYhAQgJvasQZ7Wafr3HryIw0qM7m9/
0JWMDZxIwPhAKWwg4fkb9J2qnxGkQ6vj9AmecB7e9W4Hvw9eU4MZoII3YoSPJlLDBIjHEvyHlGr/
pNt8CcB5TQcRWoKVEayb8KRnyQeglfWSaQ10EJz9nLl++DIWf/waAAO/X4hTrslCHy0hZBoXrM5z
l6xMkq7Tw+YIPHbzB46MgAw3koWoPyDzvbC98hWPwZiQqQCpEDi1sxgwJHXbFyNrjkq3M6Q340cA
5zAhIP+xkmClaDU1AofVyVZOFtIr1+JB6VT07F5LepmVUV42x+qP9JUoClUGW9Vo0Rggj4pobXHV
Lp51bdXf1WpEc6AMimpnLAXaV0rAQISdbMHs0hd5V2Cocd0cMVl4c4ifNZi5d7J6NpAsvie2vHDF
rhrUU3mze9yqZVCKEuT54hbDBhN5zzBjtoxRcXlsuo3BqZRYokRJuyYHs12wplc9L1NSJtz97wMy
O3FTGf1CaHhz5BkKKuWuVB2VUb/fl43mVGZMawltAMzy9cOCrk2/PLctp5JnBz7kXJdqtBgd47qz
eA6nmGQ0G51ARCXwO6ntsfnM2Z9seK75TjY3wfCaNbR/v/0ZlwwwUykQHrICmyKKyq/DdGJREins
tZRgAwY4wQ9gQVdtOadsP8SWeSw/foy7Rw01nMiV6FHbZDvDiR1u1WttIy9dgWnFFzuCMpuKTPDE
WjndzpNPCZOIK6yASW+Tj2HfMgdpRmPKjAwdhmmOn0KxS9QNCWn0Jt0bnV2U69ub8ev9XXwBWEeR
IDDwupPZmcjT2HW5zuqj9FY42kOHhGAjp5YqOmK0Q5wCiFO9Al647t1hB26RlZ+iJB9/N4i2tlWF
Olj0hoG7+zCgWk9JtAJ8sO0eb3/lNYuInN7//cjZDS19Jpuxhm2qCmtgNMLrmu1YiTJtQOE13hZ2
2Vo16YcpY/IBqOxxLDP3SpMyzDetKzyBFARZurUZ0S+AQNMe3pLDsAkdpP4W6lVXb8aJyJkecJIn
YK+q62OTIJuIwDX07/LYjslCMHClgHi+tilYOFG4iscFZo//rs0E1UjpcbTFKTay9g76IjZgLvUU
EJ2lTg5K6dv7evUQJ0Tvb0s7iCHPRad52pKSt/XR2Er3XZDSaoSUmN+nZOEBnR7jC50+kTQ7QGns
SjMNIanJQSTf5YLmBjV7vb2cK2WcaSv/t57ZmQVKLLUqyNSOSKkdhS/9J2brHBgOxdNzSyw24b72
F5KJVzxAcNWrkqRLpiZjLsf5FvIuClTSaqCnbkInhm1MyndNWdCR34B0tn1nUmYmgfu9EYEkqz52
24GqDv9mExd2afM1cxo7fQh2ylePpJxERbelEf5Xod2mdcRNjz7Y/i55XkLIX1EdaA0IfadqmYEe
vPN1m5WGzG0s1Me0e40IRm23jy3aUiNXQQzdtf1/2eYTcTP96aIwZaPg10eWf/MCw1WMrzKJFq7D
1bNU0RA0HaeOOSvna4IHHo8NRvMeuUkT/ydT0E2RLAGCrwmRDAMviyghwa/NjrKUei4MccyPge8E
KibmNiA7X2oru6owgP2gnQvlF9mYvyFCpasCPEV+rOx009uSrX6H4CAd0ZZaoU3SMTYRzTbGfbJB
yBg+gWUc9IZUuQe0wlHXsl1ZP7fv5hXkDyD+yPOLSDWgyjvPg5mdb5isKPhRyi22YkfpS+R24Ji0
dhvkuAhFUhoNx6oIGg9b83ZovCKuSnctGsN6i+3SpYf+mgafftDstEkymjxXc34k0lOk0yLdCd02
SiLbiK1ADSzA0ZDOcDPDkpVuO77JKx3DNl70YcE0XnsAMMDIRFscCiD6RSDTS31ltG3Fj7sMhXZw
h23a+3FNnob7Ad3QSK6nTma1nl1upX218IxfsctnsidtPXl8fIUZbSLiVHoU1Udp3/TFwts96fPc
dGFk0gSjwvQSQmY2eRjVusxGzo9KBqBZv2/Knc/Xaf2g+u6Cik1G4FSUOeFw0MOIGgdQfPg/54uJ
WskgXA26Y9DZzRvgTIBkrQCsyEH+uEcj5+AFYKMxaGevUVi8Lfwi74T6g4q+DSCTpnFGZI5aHftC
HcuUtYci3ryNuGLNl38Psu/OKxZeg7ni/krSUSXEUBbkRdR5sJJyv0hjmR94asldti07cR/GmCQW
No/xsAFydmFj50ryr0AQNE6wGTTvzUyWHoly3FQGPwgy8sHoG2zVesG+XxUx4cZR3gcmZw7KwSjx
NE/MqD2kGSq9cojml7807r+LQPMh4EeaiUL4bNd0MxTyLKragzTqrmA+MCWxgoAtrOOi7DCJAYQE
RzP1OYqmcq6DXOdSO05iKltfVZ6xMrbGtnsxtsFasnNbcIgTYaYN20jUXBWb8o5vwrVsdbB3Cwo5
f2imLwFaThVVlMXA+j1bsDQa9QhnqT2g0BKtEVEZoCOwMgHjknahuBY9udjwr2JXo/rx96INE3kZ
DLFAYgbfMdsEMY2Nykz6g45KQuQM+wLT4eM7/pSoz1p9UPmmlfe6/KDlTnwHpr0F+XOTg5UbwFYh
PargEcfsopl4swxZXLD+EEUhZQJwj8YR1aha3dRkIXJVpvM8tzmTLAWNHcBxAB86O2+jU4UuCDhk
EdHC02rGj2q7V1GsE9DTDHuO6hdpMztGBKeTVaaGtG3+8WtHVyprqF7DepuUL129S9HrruwSaVXk
jh9bZUN1aQsY7rPUbPXCkRKgHZm69PZcmszzz5+dlFb5nVARbFVDNjJ6YCULFb/gKTF/0sQyFSs1
afrxX7RDAqhWBZgCCjpTzChU/SQM2/6QGHZTr2tH4bty125l1SlfC+l5AE+SuWmTO+2dAx34X6Rj
ygyCa3gi5txxRa9/Q8Sx6Q+8elJ7Tiv0Hw++hets+YA9KpIll+vcqJCH2QixIxW06F4ko1/4jmlj
z/XGRC80nkRYCXib8zHaOhAzCCx78SCWiUBLWc3gaw75ghGYoo8zKUBwAGgNxn8RfSKoQp7fBFbI
wtCjJfuQGomlpPthcDvxQYqd25t60auL2wY5qMH/yoEVP5cDNfKTCP/60N+bz0Vl1dt+U1OUgw++
ZwhWFVjtNvO8924z7MJtJC3Y9osX8Vc8wcMLINWUMj0X35IWk/UKiNe8oN9HnVNG762EcqI0AXLH
hdVelA9/V6vCi4V91VQgOM/FDVzvEY1AnFQemLQmbF3nTqZgDlNsRTWhzViuQwxRrrNyH3P+GbH6
E/OvaDys2JKZv3rCwE3qOhQJgfxs55UxyQtp+pa+Anlxn67GeF8JD4myuOppE+e6BHikosvos4N5
n23yqDEVhdNIOmi1ow6P+UHNqSE8ZU/yVN8PEcNUgx3w+16QLICY7CTJFlz2a8eMRiRgZ2TkKkAn
cL7vuuGXpCtT6ZB2P6O5atJHmUOkCPb59KAxccHtuchKTueMfTXQFII5A/rFM1YMedL7RATRIPhQ
rJcdJth83N9vDpsW1NTeK7cB9raeQzRRrh9fbl+pa+d6Knu225lSy2YQTje3v+P1S7VjAP034+q2
lAt83u8SDQ2wNjh3U43pfEt5nEVdQ3LpsMfawA6prhDnYLyd5RZ0BbL/1SoBQ/TmIFmJM1pgszsq
Dv58Tl33g/WzSCF0Ebj++0HwocDqg6Oeo6Na4scp033xYLegVC7o4WP/8fa2T+hIudutmJ3eVavd
+vn57u4RbFuvt/fjovAwiYcNw1RS08Dow4uu2Q5g5D6ppQOpnfqYga4h1SuqIP8e5wzjDhVLhgf5
2I7vGcm35kIV+SLP+a/4X88NZG0XHFzZ0AZwLSvpoCClmQLeXa2rMAVe6dFsP/ouQ6PysZc1p9Ew
rDCxle7AsmkS2u1dmGzG/KZP3LEyrJuiAhhwrhQEbUlJqPbSQdbdInVYh6r2Z/kiJ27bHSM4M7fF
/Zbk5/IAxYcRQwslqnkzG1ZxzajLRJIOenGXSJiCuhp7E6/xHebDNx06AEZtraR277umb9flMX5R
MfFOT1a9flAySw88XaM9hg/FoyO2FPPhsuoL2K50U/T7sc6tIXPKpcF/FzWj6azgXOKwYJEQv8vn
uzT0DZg9Klwd+Arh27iLUBRT1xIYtp5/wIR4e4+uGF+CSiCwz9P03wsCFeDeklTATNqD8gZkOjio
v2///pUjP/v92RGMesByJWrAof4P0h8aenU37c7QVuvbYi4886mG+r9lzP0RE6WVuB2wjA/EIPZg
84X7u7BNc2BNRoaAMQG/L9m+be6l99uff1Gow5mfff/szBttaEW9xe9P/JAEf3d36rbdWGFEiwVZ
Vx6AM1GzwMJUupKUJkT5+6/I0fbx4+21LG3V5KCeZH7KyNeUYfp9+Sd0Uatf7LNZEjD9+xMB0ZBw
rk0qlVjoR7NGz0C7kc099N3/TLwDy6xwC0r8S9l6InH0w7wDdk3F+KEaU95M616yEIEBHPIHWDpn
cPu79c8SiOqKU3J2TpPKnwhFi6JSZRmWieEVOhU+18bTP7dP6tqjBBuD9BLSg4iY5jFmIuh10k/D
s/biPn+WaLFtLf4QY4jcrluoel25oGeiZloRR1FP1HzAKLf3ZEccNbLk3RLR6pKMmWKYLbIVoQIZ
IqM1tcI7vrRh0wM1e1AMRFcICND5gph8dnfClIiNkEqT6gFRRwEaWIGidrCW5FxEz1ML2Ymc2W5h
EoSsCnhGDwHK1urnJtgoq+QBENq7JZaH6ZdurWi2Z0JS+lUeYUVg4/cXQtHZeQBzgCKOiI3CG4Ye
U3lm1BRTHHv4QpLXD4Y36OF+KCPVKhSzon0heoEZu7cVenZP/xWIJk40UYCf/qKlNRWUWm3QLuLl
efcnhF8rmy18KzlAs3e7zuOECkVtsaRaeH1mFulfuUhjInCDYwNag/OrKlWhXEV9KHs61wXH6Lvm
s5DRBNvEdTss+FAz8/0rS0GNh6AiOeXhZmbBzLKiSPtR9lQxeGrQm5wkzOH6d4TM8cL5zXTjX1Fg
PpnIMMFqo89EJZ1QVrhTsodBS+En06vWlYVKXNi861LQLqmj1xV/TYd6YucCLSpG5NdlTxALgFSG
kq+Tsguc26px7YjQF4EfmiAYSCCeS+k6zChNSax4RpqNnqjwHzUMGsoyZNX/iyRc34l+WdLmwWRp
BkYSJ6ni+an21Xfa84AJI5g38P0fxKCwg7wzuvzBinK+IFioso3TTPHqUSYPcR+YKySO1XXJxHEB
lzd7iSY9wFqmZnUNyZ4L9R5DEXiFQJc9rU23mplg4PUrq0SatQ+KIKzw56+XZhK8RjgoZF3U+dIY
aj0hx2g+j/fvOcZxmhylMnPhQbpUOwSC0LiJlFTHbZrtn4jme23QIt0riZq4Zjm8x3qfLBikq0LA
pIKMNfq6YA3PD6mIKuhzH0CIWnPRZqzIENQbpRH9F0EoQuCSaxjMoc0skMmTssg1pnumAtCMnGcC
3qYxb/7525OZBqHrGKitwqyDK+Z8PeJYqXGUDrpn1HUmOrVJWrZuhxgEQTxnUvz09+Kgd+JEMK4r
xvwB4Y1f1ZiRTbyUVBiATtpnNTTWuraQOL5yStBrxOXalIGSfsPIEws0ctY1fhMRLxSYN0lR6mqh
OfzS/Ex9YagaAGmLKt4vC/6JCDPN9CIVAuK1TXREuOpb+kj+YanRLtjsy+dhEgR0Ol5dAz3xMzun
xiQdfCMhXiR+1KBgKfKPOlPdSDL/+h3Cow4aLrwMKhgBzJnZrjou+mUYE29CwQedilxsZTGRWYvH
c21J/5OEWuy50nUYPStyEcfT9qUjNx+KUdod16zcWHpbLx2W0zWZ8/xr2DCzD2RIUvy9VFR3LN+W
Qn0nBZhLEC/Yn+urglFASgi4kDktTcdwjUeG/ZNjFJPyQA7dqoweiqzId7lRL1zcKyoOSidwWqOU
hG7M+cp4y0eeiR28htAY0Z0lBS9k0Mmf2/f1qhS8ETqqufDAfkvZJ1oeJbLm5zKTPdbFJbNyRa5W
Epy/v3760K1NTKR1sH3wLWc6zkqpCcpMlL2GpKkdm1kKdDjIRZgu9c5/WBESdmiaUZC8m9cfikiW
8q5u4NmpUUvRXI9u45oYCwydV/cNTzkq4OAIghU613BA4kfDCFvZy+LMfDJkMXYx9duwb6/lQrtl
GUluTGpGMWUqqMzukdBJfhwkfuPxLEBFUX2qE92uFTznRH1Winph6y6ccYgDLGOiuAEJA7C354tS
wzqsq6JqvDR1Nbb+GJKVv64BH1OdKP1bYwRZgPki3TwNoYafci5Lw3yWfvAb7iWiYKWwdWZu0sxV
gyULcXFS4PLCVGDMu5g4EIAnOBfk9zWwXJLMvYa3L4ExZK5pCsrCan5t50lQBmAVpEz+sIydm9D6
51L41IUT8Hr0Kq0QWqorQwqwTt6qX6mflo2txUKu3PWYjZHuYkC+nkwlNMxV0uop2Rd+AfSXUSnG
aMG3Crldq73+j9KUWun4Gok+DC2WDoUvSujO7c0GrS41V++Urku4zQSJPWVVDlB4UxbmS9GHyk8x
FOyP1sjjPervySFP5OoxbQbBSQMfpMAqUcrnVu5bxeJKkRZ2OfLuKR54dg8oH4hQYmIK3GmVjv2R
8yL5ygY/OsR+mOaWlpfFo48ZnSktR03fK6XIQmdo0ZtDWRWFb2Ei41HxWyRg0H3SDa481q25QiEp
Bf9QWyTRQS3ysEAV0hz2lVoJqhtGsrBFOlv50v1YBNVX0SgiaIyi9LHNhDG/yyMB3M2jOASNEzIf
2LA0A0dXIEbJ20ja4qMjNdnEIhvecKMSdKbFPC+oklfGZx6nKXPqrGhBdwPATOSkoLh/DpjcikB0
AypqZ5rEYto0OQKaNGzqzGJc1o/gP+m5U+dxgbIw8KafYVRoyZr3A0A2PgdzVSvGLAPVEWsK26xD
qXESFpu+hSbk7j3Kg2LccOydbmltB7rkoQ+ypZLnbwA5Uz6Aw6dxNYihwVkyu7eRHIe13PWdB36x
vKfS0CJmxkiULnTF0exS24+J+MSrAk31WWpGz03RkAgbomCQVMsLHIXEzBaUt4OUffplipQ7ScDB
IoNXGKVMCZwo2BVN1W251I3WSUFSldBSjzLUhxLS7OG+AOkdDejOob4CF5OqaIHdgwwic6pyZH+4
P1bMNqWx+RbKIE/svDUiUDB1IOCYAA3hDqhg/5lEWSasJZ5m3EXvS9WvGrNCYU9J0z63UPYkT33d
iaItDFoA3sF+HDBKT6uDsbTAL0HQh1JVxrDgCl48/LjVho50yAQpm/za88sdD20Z5vrQeZ1e0qZb
6UrotuxbSJdq9PP03mRG0DmIMjIyBTAkc3iVIeRtz8Wg94w4kJ5GQe8t06x1Fz3VopNnDDVs3jex
xXIDXLVoJ7a5TwS3IAMDCtgENZDK4iUMzRULihYcDSTEILqYKNDOl98rfaI3atZ7CFTQRE8w+SLV
9Z+/fepQXsL2AjkN1B6a22dCOK8LHqmjBw/CxQQhGpJmy2sd2fXhG5OtFgz25cuK12CCBcloeCXy
HPoxjnqrFmMgegUK6vfcV8E0XUJ5s2po4dGNhCqY27jwvl7q0SQUxO+gHQZmb/5IpEZNuroXRi8q
Y9PROM/WeG/5FsWcwi6AI1uILKY39NwuTPJwZPD4ESWRmd62dV/gUEPRC+OI0CBQy73ZCq2N0oWw
4A9dJBwwIwvAJ1GEiQbATJz7Qx2qYpUci56o+cNG0/NPuTG6VR+hY0n1x/Eu16WGppLA3Nt6c+XK
TOyBAFHjhUdafN64IAqg9y9kZfT6nlGTyY5otOuOm49opqCDCpqY/tA2KBorm6ioQaU/grG+9Jdq
KL+HN9vsibFKA+ktUgcXYCJQq9Rm2+SSB1ZLkbYF3CuLdHoLltkcnUMYuAEuy0qnMJXgVRyjkppx
C0xxxBP8J31gZV37zSKiUi41+S7jorAXxXE8Nl2NvoUwq2xwl6abvOrNdc7C8jkf0N455IPv5lnM
7oygaJ5vb+7lzQeabeqcVkw4NUDtnl9KsYzkspa56Cn9cFfK7LUpFfXvlXRi+jSxbUgmAqN4LqMc
ogqMzWPvjUHT7GUQsdvQ5+iLyNxcyFte3gekqJDvlVA2RUfXPDTIlDYqQqWUvSJhqmVqzbCuszGj
at/0C/fhmqgphTSlFIF0n4NYxVwv4h7eg2dqjt7R2l+hYn/7cC69dWwZ3nuAufCsAu50vnHIwoXY
VlPxKjFiO7mpgXJuNf0pB2BkB48AZXGug0Om1wNqjgPGLd6WP2+xwWM1fQAQpdMfNABPNvYkdqzM
tNIUX1E8qXe1pBss3wRNavIlqKptDk6NXlB1RNuk2LltUNB82PyXDwC7oQELgOWS2ZthZAg1M6S+
vErNbN4HDiZB0VRkW6KOL5J4ZBLb5ETxYsG4F7vaaqOliOnKMctI0eJ+EFCCYq7e+RYwDvlDK8Hs
FVl7rCS12CKdY6joEPOlamHDrxz45B0g8TBdF+W3Y/dkvzuFxE2sNqKXiUpVwEUfQZbfqqpLkrp7
6YTId2q5TdycgPJGGc0lBq/L5wt5MEWBHzExTV8QNBlhL/jQJhFUXZK504aodaDlNXxaPf3Ic+Ev
we2Tfsm/fbASuov+D2nf1Rs50gT5iwjQFslXmrZsSS21zOiFGI1GJIvem19/Udq7b7uriSa0t8LM
AruAkuWysjIjIvGE5q4vXxLEqUSpw4sySja6lGW7wDeSlRHI3UMS++md4PfqvZHr5UJBnEfwM9MK
m2dZRQqGSe1crquc+EZvdBhqIoe2n5vHkY7oyAuFnLYHtM88hnl4qikoGWq5sMrXNykzbaDxJPjl
LFy4NA0OWTgYIM17pZixoMD2u1859VQSW0AB2FG9XjhFXIX0/471X4Nsj59tKyVCqz+1hUGz7C2h
/BUb8apW0nu0H7GgZ7CLwmiXlVCi7HVpwfbM8QGBk2B9EYvhQSBfmp5QcwmJgOwTSY3UkeNAsuO0
S7GrtXjB1PVVpiJTzNJcrKaErMOlqRH4byBOMtlbQTF4IZjkZRnYFJ7/cv4OiwrAQPHil70hz/EI
t7Kh3RkZOUx+8ilG9V0DNK8Ql9uijB77KXTlj77vXqlZg1wtuH4MCJ0IdAL9kksoMPXk4fYSzxxc
FaE7ojIWdOIKvBy7gbRhQQekxDQFkHOS21H5TjPUIcEQvm2JufzLIAgTcWaJ20vtFKR+1sOSHrqF
AIasJTyEyf75tpWl8XCnE0VHgl4aSI3GceeI3aEhzcrXtoW5JMU+awgVQXh4dLyFNuPlxEFUwqwH
v5K9rDbv+uqdNsXK6DWAiX+aWv5GleLhA70/4NGvur3QYQCrAHXbhCZORn7nBdkoSu8Ksb6wV+fO
AZ6WeMsBcA44BOdUTV8HRVUNFE+jTbYJ9PQZccSSrt1MaAD0AIRtweIBkR9y+pcTJwGnIgVJLHlK
7Qd2b7T9tk6kYLIqIrfoJ6hNLoHa+KYymDYxOoK5I8JQyC6ZzTMK6N3C9F4PGrhd5smheYd7k49j
m1BQu7CKRa+u5cnq6qley2UXO7e35bU3Q0cv6JHidQcFReiRXA46jnXcnlhIL+3odiL+oWnabUAW
Isvr+wEBLFylAs1TZCV40mgzpkIshpPkxTLEANAlrCw0ZPGmPST8f4OKf1SWdHeuTwGqyKgcQhkS
uqTwn5fjSlWzNzvwZD01y6ajBNVCJ858sjNIO3lCT5ZosTOrhQq5gsAOhT2Mkjt1AhI+Rj5VCOsa
OduHOYEEMglBJbi9XNdm0NuZKU0yJWoUE7mHB630XI3EQfXyVIUmuBrX6z4Pfn7eALdAmA6pGBFp
Bv5kJ0IVd2ENK6Gaak48IKOTt+mitByW4NLvwgqTo4GPYmxA7rxNepr5Q6OonjH4pYenIyi1CFqP
ZV0r7u1pu3bx2MawxnTogULjo7I6laaIJlTzhKKha61IcWOJmbhJE1lZj4B0voRCu3R7Xx8tGMUr
H24SWXbwzC+3IJD3fprljeZFlQrQcdhSigZRyDCrllrnwZJi4PXWAHMEQmjw+XCSeNxcmsuzsS2m
vtS8KS012+imdtXWzRKXcm5QTF8YT1HkC66IjmYRd1OJDmCeHmRWPt2bMYiBVHZ+vl54vYOThqMk
y3wdMVUhHCM3KfEiI4L2Zqcm6Cqq9BvDz8ON2aAYAN7vj7E7OLWYN+BQUFHSAKDnJlAlQ2e2qubF
pOgcIwyHPV6IhTVKZrOwH2didWYLyBOMjjHvuMVSRi2uVN/UvNLQk3WejsIeBFKyIVLVeq1eBdss
CdvNKBDFVnuZ7tNhlJY0EGZuPFRrRTDsgRlQgaLjTmA0dIHY+RngHGKGV8Gwa9TAVbNfJIHghGTl
EoTJCCoXlpI+6YuPhpmtxDjV4BqD+YO8A/v/ZzF8UZli4E+i5oWxDux7HQ6OGkLMH7F3sTDfs6bw
1kb9DiAjvFEuTQWDoAttawBQQsBJ2WtKPfQPdIwSNCgUukFZoCVeH0WoICMhjp6Z6Mmj80C9NEnC
UoV+pyfkaGBWJXr9txh8ceF1cD0oZgXRAfo1MXlOLqKsJyLAu4rEkyuj+i13prJKFJS7rCiu24UD
OTsixHloSmrChfL6gLkuaEkiQFbFbMIeEj1K3aNvCdo4qT8O9TAoVPVRzAUBHuSly5WSSkPL6g4r
hcs6e0l8Pd2gw2KxwMTiCX94/LDbjXH6kZXAEeQQRjVFwScnke9pgZm/mUVqWtDoE+6rvup2ba+J
+2CYpF02CKNLIde4iqmYrus0bR9LKdmqlCa2GPvoRkZLf20InfouNnHzSouxuNfDHj2Bqyb+1FFa
XIgAZlYdzWeApsZSQC+AbyOi9xWe/lHte3oa+HYeIJ1KUu1JS8aFJZ/xUTic3204AFlCXoGLult9
QAUWLa29BtcX5JbFMHwjuKuh5JMJ0Z8yJ+UJXYdKiDKTLkSDlrjPX7pYk5aGzNOK2GohQEU4jB2B
kjhfzMkTtEAWaWh4vkGpU1BxQL/Y0GwcI4hXALf4mw5N65w4RVhXgRDsNqN/F6Vmdd+HfXxIYuNF
raiyT+D4F56pM8uB8AXxGKDt2LB8owJRajuzaQPDM1oynkiAsmSeBsVxQrJl4WhcBzF4zQEVB/AQ
+L8AJl4ejaZlWa6siA+9mdok/aM0wFe0gIij9chPteIx5YD9IukA/S7E7fj70tioBHWr5Xp6yI07
YlaWNIH+/X77lr+eO1ZyQHYQWXT4KT4ZjKGguhZDBXDKUJlNB+lThfiATQLkrG5bunoNAEWP+iS0
W3BuQD/iXKUSm5kSBnly8HGZ3idxxFKvoW4nvkZ3ODrd6rY9dn1fhLYMiAJeMhYM1UH4ssvZC1mL
uxbV9UOWiurTiDSL06ktSCRh/3fyGw3olGZypFAxH2VxyBasX722YB2BOxLd8A9Mz+HSelv6jVI1
XX7o4kA90AwM4kIehnUdNn9jIYzu81Cs7NCMpafbw77aocwwAl0F0QTuCr52p7SpEkypmR+GsjMn
S1ECiN8Lvh9A/g9kvWGVTk31lxbD+NNTCMNwUMg0462Hug/nqiJoyXaZFBaHdsqAM0FE6WI7oQVt
0jcLt+61W2S2AG0DABYeGLCjy9mlWgYtBAXUaK3sfSerCtNrBoRpUi5JDwAxh19GR9Wd3ww0Qbuv
SH6QzCHb3J5pXukSMQW+AogtSMsiGwkWwuVX9EYQAspQFIdJqsiTKgC2ImoDQy/oaJIlQ7ye9mO2
EqGN85RqrdZbEfj5xzFvEmsyY7JrBE1fNb75IQPAu5pMsIvQIdv246b4fftbr47596ei4oDCCxJt
vPcuok4zi6gqDrFPVTdBL7cMUfa6yAzl47alqygFluCHUc0UFRE1d+51jLJPLBFByw+TKUVOSTrI
QolDuuCH2fG5PNzsdKHfLwCpMisDXk59ZNR+GZFSQQXUb9DGustkZH8rkh6bWqQ9+m032rC9PbLr
OQQWGjRuFsCytAbn+/EWHxOcauKV6hRMT1kZQ585A76ovC+GHBL4PzWnoiwsYmfhPF9z5bVW6aem
TQwv7lsArXRUbY0DxNQg2haJYVD/GK3B4Gc4UayxBW4xPtdVqFVdCqOhe4Eco2WALxq0W2XQvAkW
IvPreQQGVoUNECEhUcGjYrBlpirOIsMbAPGzQY0KIwtQsfip90MtWtgo19vx0hh3CyCDF2oZGNFe
C3yPhRcVpIEGavzY2+PpBhAfUkJA3+h8aG4Auj6lnQAodtnJa2Wq0BENu6izIjWk6JEGQVSiNWpu
VQqJF0BG1w4fYSgyXijEMCQFjzevfTpWvRaa3mSgA2fn76MhAjqgPk2dtEYb9tu7cmY+QamHqgAQ
xiAh8LnKoBnzniJC9NoyGXVr1MREsBuDxOZCuHC1S0AaxxsH6kMAYbKU0eUJV41SwhukyD2RxJtI
x30tt5LgmvJS3WzJEHdTk9JQ/EzL0beCdFCM/cr7o15EC3fF1bRhNHghihpkWlAW+CYFn72zfbQ0
DiN/yAEbauiK5vkpE9t0IcM7a+QbboXEuYkXyuWUVaGQCL6BDhxtFwHIqAVtdCcGWbbUE3TWDmSf
/umjCF7NpR3NTJAyMo3cG4LI3/YpFKxRV14S2+L3NW517GmEMQB1iSjkcu42bFKDsfq1PRntQort
tqWWT91KH9dD8EPXDluA6YEcJDOpQ3D7LkfUk1HXCs3X9on4YDSDXTp6s9ikjg8Jv40QVvAzkQAB
jOTSyAgyDTIVJprSUiIAwxrSl0nVsxc0k0f7g9EM3hq8VXcTMHrrQJki9AWt1VexJcGRDBVaWAhG
ZlVqUO+yIgGvMlX/5LmpoN0EVQOyEDDMfawGFAiBniD0AvgnLt53PjWmjOzBHijclbaW3O7Q/brt
TL590/k1jilBkhthiY7qAKMRXE5JoUxjZaSJsQe4L7V9Ncu3UmgKNmo+1RoVwcHJxgrypENpONSI
4jtS18NaaEgWICXY+rtcNkrX1/PwTq9r/6ALUX6qxLx5TFJGHRl7YT1NoU+dqg5Ep2kks7XI2DL5
GR34biuUgOhd8Fx8bIJBgWCkA1oGzCfyppxDAbg6nYaJGHs1GfEwXEtyvRXa9xj5jdvTt2SIiz8L
cQSuAxSFfTftAW1AmyLFSqP7uHv5D3ZwjTK2B4sMuNMxyVnTRCrs6NpoCRNxzSx6L9TSHSZ9ddvU
zKHH8/BfU5xrGUmbi2loGPvGbB/8lLzo5aoZD40mWrLcL/jLJWPcQgk61AVkCHDsYwwrcA7ok7lp
lto7zC2SiQsRjGG8FJCmutzictJGCmhzJsTZpszulTTb1nllbIyxvVP1UVpYK943s80H+Ad6uGKp
EF1x5tCBMvSlHOb6yhysmGStU8lRtrDzvmkqFwcXtQcGHJd0IJwhlsVtiRg5L2rqZej1clRAulsL
fEhNh033WgedDv1nvZd/16DTwJeOSTjYQ40m0rY4yM1ox7nZnlpDzEKnCqB8ZyGvrgSKNeaxqlhK
ME4fHUmTI8nQW87NYlX2ET4FivRHLCrIzIpjW/WGg6IPnrORHJRLVbEr5wcKNPSpGF0UkQdoJpdr
lirqMGlUE/aA8JfPnW6RDYT7BQrR9IWJvHrJIhZAhAt9Qcb/AMeJey4VNaGZYbSBBwWYZlXegUr1
MVbOLr0vnNtHixebwasPIHSGlYbmOioO/BtQGlt0zZaGwDMpMDmdcQSif6NW6E4kZoLVSO9dCVFk
haIylr5O+E8Ux11tO3cUlrCbVyfv8lN0btQp0jVSHvWB1wi7FG2A5LZcJxCNQoNaXcjWtwc+bwxK
+Oi2CAgaX68FHXzUwmYMvCh5jRTB7cavLjwlEOvthrfbpvhY8nuKWeEKXGaFkXouN47QxArg6FPg
SbR0ZH83gOcwhgsc7SuPAm1QZD1wveD9y0LKSyOmlneymOuRV6XGofVffCle9yF0t9qFl8UVPAnD
gSXGy0YiCXEA5yA70/T9EMrSnioJe03Pe1fBO6MplfypL5URPQfzwU0kLViRQIofhtCoV2MImcA+
NLo1+DjyUewBW88lhNYlIpcHH2H9fZspj3ln6o8AKKOd9u0l4JX12DZHj0LEvyBtsSVgecGzUFv1
wR2J+oh6Iag36lYKvEHbot6bPpg7KXa03/Wn7zsr/5j9xTffNs5+N+cWYRsvaPhfLA6fTSWZH9YS
ChPg3SHnZte5Nx1zCYKe66GH/vRtY1elw39G+v+sXSl9jREg7KUCayX9DINyGxWjI0/qGm5mpZtg
Io37DvqY2St8aaJPC2OdNY/iMJgATLge+ZjLiS5B/6lGUaOelHaWWoJVGPgoX2qdBaoS+MEDrgXt
QdN+BdVrW6tOSIHQuz0FM0cbBPV/P4E7CrkUx1qsEcz3+Dug4Lk2kA10uka0lSWk1cydgCcVA06j
zsee+ZejDaFpU+CdTT1/3PTl1+BDE6h7T8FylINnLW4X8hbXhxy0bswsqwAgcuC1P/pMaZJKbkNP
irzOIHZlRE4GTLiWftyewpkbCJbQGIrRdADV558lhh8FMkUE7XUrDUI35SGxSjsk6AxQL2zYa++I
rBmTEAWkBXcrn7WFxoho5KqCjsG9zBgXEBJ+TpeM8PpaOP+woiNMxSIhSceXZKlUT6ggBpHXu4Pn
74j9SFQ3cASncpbaHc4t0rkptj3PXA1NMnBDE5gq87+CYAfHzNw31cJL7IqowgYEQDGTvkfMpfA1
J0LHOsqzOvLkdfmovIku2HhWpa+O5UcyACeZPd/eEXPLdG6PCyHjctRk2sJeLtV2UjhJiNLTuJTe
vHaVl6PizlOsjTVaP8BKNLmRuwLGSXKro/l3UZ6Y/aJLnwx8PZ6Z8MhQNgFB9XKRBD1QdJ9oEbgo
r7qSPohBvs718NGo4lUxmXaU1XalvpkBWgQYTXU/jcIXEzcQFltGstuf/xJsfmiBQkgB9wQ35BJh
dKGnKfX0e+mevBifxPmTO+IGfW/wc3sR57bmuS22yGdbcxrGwmRwK6+GsIEMQpP+UZWt1Q9L2mVz
uwXnGRECHhx47DK/eWYoicoQ2hY99YiANrjoBNFqgxXQhZjnqvzMDgGoEkj4o5kRe3lcmmFwgCCr
J+qh4HykD2QHTGj6mD52J8lDmysnjyHRuGkXPNbcLDIxYNAJkPZHyvPSaqjmQjipKvUCsbUg0m2B
7mwhR9OpC6HWrNdieD8mGAp+Ox+k6njHS9imkfemrchoTfsePe8St97iAbQQD89c3KicnNnibs1i
ooOUCLDV2yZUad9r6xVRgoUHiL3UnX7u8J2bYkfibHfUlSg3yA5HXu1q7n/65QBOfeu5oKjGjUOU
OjkMfHAcato85FLaWywwc35+kIDJ/Z8RbgR4HUpkGiqEk2ggR4rmvlByKzaPQbWkaTc7V8jiQ/AC
orVXfe5ltRxMM26pR/UUQsgCvReFfqnKM3vdA3yFoAJa80jjc1t6KPOiqhKc11HuhnUVSrgmzUlz
KgCEUZ4w/oyCIqJmqiVukw2m6/do1X17Sq+jNsTIgPhBKgJHGW+Yy02B5/xAUD+EH4y00BFMY1+B
hu6GovI11oXmDCreFrdNznkpE94DDGEI/wBJc2kSqmbV4MfsIFNzjWTNtMHjN7YpjX6qygNHhegG
MAfg+cDF5svgpBDbss+C2JO0rxzzh5BAiSubEWl/PKQLQ9xCBmHbFioVqKfJiQuM+s7vNQ+CGO5t
MzP3NHtrgv4CQTVGgbycuQAs/S6N4tiLerN0Cz8LemuczA9C0YsFxUh0jTN8yWoyow/A8u8XIVAz
S3fxAdzSTUJU4XGTx14tiW+yIK5bUbtPRnQPF0lvDYZ6R4nyWgblZmRS/yhxAj9Jy8ROKVqED0mK
bkAACTu3p2Xuq5Bjg6YPytzg7nJfleXA4kHdIfbCCsqkA3WT6VEvtIUM5cz9g0OCXqFgRwNyxENU
S6qELTBsbOz1oSx/h8q9JEcbE4manw8HbQSQigIyEw6bO5IR8lCRaCYYjlK5kgp6sP5Rlz8u6eBs
nFvhHXar6L1fp7HXugQYiDB7luq/OTjWz7dHw/YkF2gxugGD1YK8AR7e5Z7tlc6kfTUlniCbmV11
RY4nae/eNjK3A86NcIMZtaZQg1xMvDCxFVfOrP9wvtEmFmEPAEQoT3FxaxpUSl1rBa6D+k1OXqi8
qejX7SHMbS8moQnyNJB9qExdzpNUpj4EJUqYCO5S/3GIt63vkHR728rcagAEi8sGoAKI93ATVba+
Vg0aPKKST8VfkNdqW9PAc164VebeSQDG/muHu6mrGv2seymMveItQTQohJaPPmF+51si5B+rUlz7
abJLitKaRsjMhXeZpC6c17nb9eIbuEXL66QtdBHfgCRY9omqFflr/Cr2FdrR5254vD2xM/coyMvI
vwO5AewBH3rjVRjVWk9jLxe8MUrvhwQNX+pNH4duWCxRs2a2OxKoSBWgHIhLlEfmt1WkBjqVYnSa
m6yGfAXQRE90beFQzexIUHiAnkXNn6nacTuyE8qw96sRa2h8iGjqIwQr6NBgEZfwrLPDQTIY7DAg
1q704mlgtGU9yLim28qS88Cept2YLWEeZ7Y+K6Iy9hNjNyrccPoSHUeprsOtGgS7EW1N6+o/zBiW
HjVrYHdUoOsvz3DS1zRoahJ7ZfUnmo4dmraPU2nF1dPtzTa3MiDmgTaNrYbAjcUJZ5E8oT76LUAR
9DsOVvoQOkGBrSRrSHUtHOS5pYGjYNhNPPgk3vGh0IP+Om2QeBr6eLXqqwmlHv2nmnwI05irYDhe
JnTCY9zjruz8tKthhERWYLhmcC+FhzJZQpfMhE8oJTEkFysmAWF7OW0aWCUD+vAmXh37VhTFblVF
25iU6FrkdXmwC1tjByLE+vZizT3xYA/MFmwL3OhX7LG0rcapl3A5efIRjIHWEtfZvQF1Faf97GJA
8hYW7To9yvAT/xrktkchUhCsYmbwJLuJIzyjC6yrLNwkc0YYOg1oODySQCu8nMxYm8Q07cbEm6SH
eEC/R7kA3m/1qRavC/PHIgQugtBwKyJ/CJw/8r3cqaLUyAFdVBKQVazUNbLHeIVmVvrL9BedIcal
msXc2Tq3xt0amViUAvKm2IxdAFT5hxpAAlWs7eXkKPtNt8bFHNbZKZ7yQEJHYhUz2O4nPdkM77ga
s95t0Lwytrt4H9FVjZ6w5W5JH5e5uluW2ak/s1wQRUkHUwar6VCE3uDWn3VrGR+3123JCHfaumCa
okDHsg31+p3+jn9Nue0/3rYx555AhMbTGcE/ICu8DbEKW3NMUq9u6GcO8k09gc1Eauf/zwwb6tl8
CbU4hKOQpl5Ra5ssC7dTMr7rKl0Km+aGgxDwG6yOVwbvCAF185VsilOvBwvaakGvWcV9wAoN2lI2
be42xP0BkBPTVURofjkkoEYAgJKyFMrFlNiSD6IuWsVbt+dt5iwBco8XGXCkSAzxEcQQVKbZT/AR
yC3boQYhgVq2URoFJm7B0kxBHQ8lCIwDMsYItDyjVTdKI2mNIfFou2vr0IL4t5y8lvm6LYC8+CN2
uzH6SIPfKD2XkmaPzVJ4MTtWJuKDZA7T0eEia+pXuTL02O65uNHxaCuiVe9HdrAULM3UVDFS1FQQ
/gG4dqW2H9bQdsSf1IP2IhrqTs5Huhusv5aCvHXmanaM8srtZZyf3DOT3GaZ4mCM1T5KUfXoVuKu
d0UXXYYb60HaldthndnagsWZg4Axgj2OrpN4OvIFPknKNbODVjjE3NN1Dj0wVKeE8OH2sGYcFPRZ
0CPrn/XilYdaUoD30fiJh74PoO6up0SyK+XY+C9CvZAyn7ksEdZCuQONtVH94HHBTQl8jhbjtGUQ
v7G6NKCQBKTpOh3VYVu0eE+m4GAeIjAw/8NMsqZnjHPAEgrcNY1kjSyn+MfTVa/r/rYe7X4OIAHd
DHh11PixLyGcdulKlM7PizAIQ69tPgrA8EUNVMh2l4K6ai7K287sDGRkARwB/o3Ry7jrGRpmNRGm
MfKmsLCzclcHkMAeFx5zM2cZ0eG38j7ArkiUXI4IIp+pHGsq6mHqEb2OHVH7IiZqGj9HjzCe1792
2GDP7pVIDxEYqiiH6doj8XWnFX7T/BGg7gXvOLPT4eNRZ2CuEXuQCwghXD9UkK2N0BGEugYeDE6k
SSjNSwg+0/h96grJ/dHZQiLjspMKdzGjSaOWx1RCF53aWotO7y26QeZPz2KYKwvcnazmWlXUMSyc
0sF5tGJbXSkuVHsel4pq3KvhyhB3gkiWSdUUwtA+eFx9QLbZ7R379mxx7uHKBLc+6MUxlFQQ1RPZ
HYK973Ruv13q98Htad4GjxChQFfi3Sirp+ixXScvpiNvbg9i1gC6BiAWQ8kExYTLzazTQPaZdzgp
luQE62r9//fruft1atIiV1P8+vqLPuTrabS6BQv8NffPFJ2NgLvmkDqXGx8Pq5PDWoFhVz3iXt2Z
66fND4WzryxxXkwfc2jEIpo5QcYTvtLOT7cniy9h/mMAxUsV4igQ2+AbsyVxGnYtXMFp/3bIrcj6
Wzuy9R+a2KGI968RbkkasKC6pIeR0Clcc4GZtDgEbjVE3Jjl2OK356iLyvZqlR60nR0uDYJ/nl9N
FbcWAcpOcZ35WIvUejm+ZFttJW2k3llSCpn1I2ezxV0q/aT0cFoYD+ufllr35FSsnYVl5xz91Vi4
CwXrAV0tZIdOLy9oDW6JqCnfr1IbxGjZOx6PS3hqnnV5ZY9z8yaJGn8AGusUbbYH/dF+fuqt/f7t
zvGev24PbdZFns0e5+6Rra76KDbR3u6YrNStN7nUWhrO0uxxnl4N45waDUZDt7UVebuvhbBicUtz
fn6splZooHt+OuyDu2x7Oj02SN1ZC2bmNxoDyEGlmEW3l454io2savAoO3VvmW/lf1F5e86fFrz9
nBE8dVC9RSUSDVa5U9PlrY68TKidRttYj66E7oyBLQO3cHvZ5y6VczP8oSlayFW3gnoy1tEG/ULX
wc8i8+8dfG6AOzF+HehCM8FAvxu/ymf57Q/dLZZNmSPkY5VzI9wx8fO+GQcRRsTEog+1pRzzLbmX
doFTb/KFhVmaMe6gUEii6WSALXktef4m3y61FJw3gBQZ9KPwBOVLSAD5tq0/RNppMq0pstQtnRAT
3V72b1E+fsYAF4RcAJODBgT9cg83pKNxBVladGF8U5zqNdujI6xd2OjLDC+237fWy3+xKIHmhuwL
pGr4nuOTGIxNDiHgU2TlByvY5cN62HV39gaa+EfN+RRWrT3cL60Wz7r63n9Qg/2fWW5rjLlPfYEa
yunlzQGxhj5lSB1oluh8HaPV19cXgEf4qTeG21qaA/GxhQMmzy3n+QdwMw1MUNjpOT4AMz2tcAW+
vDROfNBd6+Hh8VG6e/pCBcv92nzenu/vWsjVCkO+DPIdKoAn/Bsr6/w+FQvKrkNYhtht+kyotSnW
o7W7s10Jy+2f6J32q7daa3HUXE75n2k/s84de62TI9rIsP7yAuv7FTiN/pZsg/Wv3XNoPZUQDXKy
9RIbbTbWgOjf/wbNrXbXorcEqWHWP3Yb4zPbbY7HxF4yM+ebz61wSzpEBZoUVrAiEuceDcmswUIr
S2lJf4Uv8l5NIndf6nXTCgm0HU71zunt3Dr0j+1BSxyAN4+fC6EN3x/jyhh3q8VQE4LmEoypB9as
F4VIZeM/mI8fq/f3996lr76DcB0/G0AerW6fEsDQrM0IodiocL4A3gI696/gfAXO09fu+fcz2p0v
XLzfoOmrPQ3cIPpyAVgK1DPntfyeaLHR/xPivb0lW91iP8YafR7wYWwpTtut+jCChvAsQibXtf78
iW3iWIZVbQq3sRK01MUTHdt/t/n8Yk11g1VmfxXrr6/PRZ8373ygAgFuL1AzuMkvv1eRgyQf0wEL
6MrHwhve9NUpX4er8LXarup1bQVb/0+2VuxddO9bqpMDF6xtbzsCHk36z8KefQS3i+iQ5vGU4COU
+8RT/uR3yVN6iJ/NQwlrwSrclw/Cgk0WNVytEyPSAsgNf88Dhsper5SinNBWuugg4Y+qsY1Aqlhw
rbPhHkD2SLKj8SWApJyTKXojN8SuVE/mW21n22mLdm2MT1b07sLOmw3Ez01xjkXuBYWk0MI8vY3u
tNVes21oS+XafP/SqWUgMPPRpdlYBQ5ZAMuy1eGn8twwt4U6iCHUylSop8qLXJw+m1h0t+TQeCgH
2yMADwF5BfUgZPm/PdFZoqyqaSRNhj6dirq0tPGVNk8jXZdQTXkdksgWpcpSs/jnWRkgqRXIPUFj
CyhdbmNm0BihXdOJpz24HvXa/+MjNLj/IUrle2jnVji/lqhN0cl4t52o9hX8Flq7M9b6tEqGz/Gz
8WtbDxc73bOX8+Wa4bQjrwmZDJx6kEYvjz3UuRNdwXP0VEzobZwoK3N6qaGNAVEONcjsoqueusGp
VdvXnkN5tXDer6/eS+vcgIumbCGHJPUnsXOmjDplo6x8dGwq1G3RqDbRN1Us7wGbWLDLduLVqKFQ
w7IhkH9Q+adEMrYGNGmHUzOukm4n6LU15RPEOgtXje/C8asyVzSgGxEyl1rtIGX/mKnZukHVsvts
lgQEZ0IBTAOwv0xuD8IrPAFHDQJZj81qOOl/avU4Vcdy2uTCe/dFOjuennCHtpthoeIx4yYujXJz
EEGmCuCVcjgJYuMaUu1WKG4PXqmbVkU34/gmNC+CsjXy/iN3RnrfS7rVCJE1Zb9H9dAssVtmPOTl
93AeUiy7PsLuH05T6YzZXo9xMeYuyWxBOwbSw2jJNHeMYWErfMeWV1sBUmtwzah+Xin5TUmfl1LX
DydxJwe2rj7qUDIIZG1dF+/U+KXoq5Kkd5CrKoQnQJOtIT8U9Taetkp3UABmLR8Gqbea8ARsNEHz
gqhccD1s3Lc+kFunLgTRsBbb4UR75a0whXAdteFeyORp4TTytFK4H7YC/04FtwJ6PIYC2ODDKahe
YvTuQktZZEFt809crARy0lNAmBxFsSAiVaS7Ck1u/YNQP1LpWCVPkrwSg18L53TOO4Gxy3B0ImDO
vNiMFk2FoQTScDKTyBjQMKuI7UCN1d/maEwrdNv9C90n5b7SSt8VpWEvoC8auoepv/vESBeSkNeB
AmrXgBcgmw3MGOKkS09JTWHIaD0NJ4AYsdpapm6NgCzV6K7v0EsrnEfM4jCJlAQj1t5ov4ZqUC9B
UfQRQxb6t4XZndtZZyPiywCEVkoq1LAVC56Q/jJS6O+9k3c58yIUkJvOCuMNvcuHJ3m8mwQ8ORfs
s7wQv7NZwghhEeRVrur0YWSUCuQNhxOkECCi6KSda0FOUdvSAwjuxurltr2ZZ+Y3+uB/9riTlJFM
j3AEhpO6TponbXI6uLkV4ukMZets3W/GD/zZRKsRfwvbZO0Q9/YnfHfcvDVk7oh1TAOu1tDByhB/
JcZ9I5YW0v9uTjc12Nl0r4Nj1EvRfRs3TpX/Is3vEfjUKdsiP2Ib+T4O/+alS9BXc9g3RYNS9eOU
reNauzMEtPY0ersQHuqm3DZE2vVqb48LzKuZEJ1NIl7pKB2y8g43Ar8hpG1DfTihkYpo+2v2U21x
bePfoT1Uq0Feh7uFrTJ3X0MF6Bs5DrkOngtbjCboxLIwnAYgOlWnyEs8jIJRjaweouWOr48T5A0R
T99ervkdc2aX+aezWHMog4aoMRlOtZwD7OpEWb/SCshO+w96YsfoWt4Lr1KxDrpDa277AFp3phXJ
Fuk1JyRvaQyAu9bbEfxkts8Xvm72xtR1gBYgAIuW1rykX2LA000dlqJSqUWiz6S4w4s7Qad2uoUc
l94LVrXzk6ULiRcI/r4nAJ01UPABkAHEv8tZSQQVfOsAq6GF3YoSCB1BVIf4eF4bmeOboxUECTo8
uoK/rwpLlA5FcaK1I0HuZGojK52UvY6nLHkYc7x//sNTCxBBgBCArkTCEEj9y8/rSJ8RvzDaUzXc
pejSVUSP2KuD+n84u64dx5El+0UESGbSvdLLlVQyZfqFKNNN7z2/fg/r7s5IFFdEX2DQ00ADCqaL
jIw4cY6vhU0CScyzm6ltv116vM7sUbycIWAO6Nn4ip7OipQnEARkmvPAvpQcqpKiVaa52SWxQdqF
mGC8BSZuBLYQKoKSBw2rU0yMosTo6qFyc6bdPqOe2rQvIWOKPFrSN2gLo8fH52DmzTUyaePYA7mF
/P6UybehTCIMHGnOfVinpw4K3UYGu2AzoBqLjjiDRNBs8rGYJ95tpXWUQKr18TfMXIzgowbWDc8+
PAGnIXtGo4gvfKU5H2WPV+uaqiz6hZnvaCi0aKmB/KfldzrBI0PsqP/BgjV1clVEg1IzSSy251Ds
k6eBCswxkioGQp2hK4ItqErXXY0dT7Ki190KxOIJIC5Jr9SG3w/8lhlk6ImKpNd6B3xyYZZm5lgl
0Wo8eTa1L18gkUp0ie9FbZBAbt84WaLlCpwZ9Jwrg0DltuDKzGKQJjSZFhK3tK+oWoOo3qRsL+Rq
WRP4G4Hkw4KLn9vI8HlgvQGTHLDrk43ceWzu+nHYnpsoeYXUwDNlPqX2ucmfSnJ5vKhzLx8w3KOD
ShBERGrTjRXJVQsaorQ9U8dQUD5InZXCQVrOy9Ss/dOAXxPAx9e+bLVYYgCgj9SFDxiTIXcLjeYX
xL5jH/PPB155+Kyp3UFi8vacU9PpZKvOPZPHrZylOng+N8WwSvx1jJ4VkX6x9SmtweWdi2BGeksC
d+FJNrfFUeCgkGWFgAnQg7eOS0gGoaFC1p4Z51def/XKPszUQlSl9CldYoqa8yBgA8QDGEytAGtN
0pPg1YtbL6nbM18Fn0Acq6gUIQbz9+JXw2QaxK5rfqG8Nr/YVzYnjtktOj5L+aY9E4f5IrIVOFaa
4QpFgSUqLSC59L4GcRTXqU4y6Hy1CAwdJ/BusdGypWBfA5wyhQgPWQXiVq5qzzHd0GCV11sh2oX1
HsLUleF3WoqGtCLbcAFc6KAnu2Gpqjy7wlcfMDlaRR3ntB93G/EYQ4hitRMS0zlQ8OTXYNGTEroQ
4y+NePygq+2NK1wMAhHLHPTcU8eVqzxWtkK9lPmbC0Wwlf6d2cmzhWmhFqgEmNmeKW0uzHUWItqZ
uPKZToVio8b1o7ShZwaAOwjWwhke982DZf15114N0ul4qe0pBllF5k4UNQBQPE1+M4bLqbQXgq75
FUTtD1f9qE4y2cOMU0DQoIQtKX7PWbsKTwmgzP2ROIBRLYxrPIN34xo5Nslo7Q5F5Xtux/ts0Z7b
5Hfr70SQsjtEyxIdnZpRqaaO+Set/iwYnZ1MNB2Cmn3UgbiLntIqYasGh7TG3SWDWcoU8FzKICuu
MYraCLZcV6u6sr3fjw3/sHLfj/Zfw+Nr8WoVIc0mR6nQ4nAOqE8dwcp6GdhQrTL4QPhBb5TqTgOV
9aHb6EIRZtW2u6ySbQXBXVsFGhR4VygJefkhZ0+8U6t4iADU2DnInvGNGlJb/ksCxjEQHqUX/pmr
SZRQ5m3V1SnmCjRa0UoGB4Xb2hWz1J47NzXK+PiBateYhZ6ik72uTesBuiznQNkJpmcktUbKTI1f
HMESXSi56xEoMECyHX2WF6U4Mwl6fAbgPRTnwDM7vODFdAfOvnXxJNaHbrBaYnd43z9ewZmjgbY9
Fv1ukBPAa2S8aq8WEE33Hpcx42xY8bDunGeBrHKAmHu6z4WlMsC8MWhwgFkbt+W05cjxhy5kYgHn
MAHXt+2SVuVYVQy/WNBNJE2wEH3OhAkY27/mJv4N3REcVAtoe0ZydOtYptT/V5P3j4GfCPxq8oJO
ELIhZ5GHj0otZ0WjTz7ctWsJA9o52yUNhnFjTs7a9XB+3PmVtZzJWlr2GM5GUJuFqfrp5Hj04xMX
STNShUmDH+eDk8OinCiVyLfQVeLmekErvaz2TKVK1UrGSXE6FpxkNFalYl84xZr3q13YL9X45x4w
GDBaSgGwRtvdtPMcVOO8i2w39iabHhTJyZDkjxKqNhUvaXLbh+8NJ/xGcC+thaAsElWok7/sMRi9
xUguBJ+BTgZ0G0zOR0OzWvEItmyWP3v8kdXAqw5BD1ej/OrxSZyLtG5MTeKMIO9SpSAiTkcu7fPE
rt7yptZ7v9yyzNr/KgQ92DmgHHKShTtrdmPh5fCTHRgrK7c+gISOUxQcA8N1KquMgiqn0gXV0hab
CWvGZ+8/ZsZ/v9q/ZZdkQS87qBv1tuz3ZlNuUq3LCrV+d2urqPf1Rh5UsHCh0KMXyQe3MME/fZp3
e/zqAyZrWWVcUESCh2TwqjObM5RmfDU0aqvUqsNeMIn5i1EHfRewyJg/NZFdaZ1VaXhFpPZSuXdc
y7tPoRTECihgo99orLFdzYXr9HHdSyESctFTV2lRCcQQeHMLPSregsBC/KeW9Ji/VVAmIIPmDE9K
fay02nl/vOnmKinA7/z7IZMnRR6m6RD7KKoJ+yYFgEiNuGMZ25UEHQ4rBhw/woocpUBr8G7l2+0Q
HrnCrAatDGu9yk2Q3YR7D83YyVJtaXa7IG2JB96YaJ6WEUqEwIrs+92ZNOmbr+TffbXx4o/H459d
B7QejuoJIEefPi5kUvUCF2Adko5jkNUFT7jD+rpYJEbqVCB37RZOwexZg7gTuh1HXb7pWUu6sGnj
OujO4LUJ1qQcwo/eC5KFovTs3F1ZmRy1TiFOJHEoy5Gwplunpe4mI55npkKlnB7P4I9q1t1WRmkF
wY5CkHyZ2JJrNin8ClOIeKoxK7Nf8xZvgR/iwpielb1ht5jdlx6s2HVp9P0+tdzta7jqTeVXbbqr
zKhNzmrN5I/3IUhaWa/wZ2OcfDPSlgKCuRePgof6P9868QCgIiZUzOABAt5T017tOGQFnB3krUKe
V+XcdtxjtftvMnE3Ziee3QH1jC9W2MpMtvPZX6lzalCjTfZChFayQ8bByzxelNn1vxrn5AWZhjIX
enKE2nTj90BCdoWR1k2xEmVfWIiBfo7I/fojhTUKkeKcTgZXgNA8dn3UwVOjXVcmbyUHTme+xNO4
ulCA2IpmYpX24wHOnluQdfyf0ckAG6YTUYJM4D+Z1tlA/M7XsiKl26L0BNVLiatClVpaGuoYBD0a
6iSgjEEcKScehsq3qdHZQjWoTLcvbEgHFgmAcwbvIKtrMPGS15hfz3+GO23N4WpEmg6Bl2aFas/j
3YACk8y0C87w/zke/5qZXgYRAHp1laHQpSDNfwgVWWvYte+ovPTtvjeJp0rciVmKPedKE0j7A0WB
lyu6HJXJqYwdPuRqMEaefdZ2Y0WTkDOtfIhD+zqc8UroBq1yzJpFkJC4uiRKOuUOZfKulB+5tGI+
XOYP321AL6iJdOnJMlc6u/m4yfbmCqZJQoKjFDuGG1hl/VwFZ5nqfbuKDanW5NBMdSHcBLWsVmDz
Uv4+sXtjf7LTGV+BlDuDpc8SV/ONON2GklFlhSZlS+nFcZ7vtjciXgDqkGNC9uI2KGFI0jS0wK3h
0De+t8X6XWRALGU9Prr/z3L/a2YSbjqimwwsHR/GjEnBSIJSCJVPVbwvBdbIA11AyMOrfifrEfaa
gA0hU1dNEX/Eks2m+47J1MjfcGGj8T63cMaX5mBym/kMzWW+qboz6BA1Gnpa4pgCkz7Xi1yf847z
aron275zUqnhRowIE6Zm4G9D5SnPg/dMOSiBnbjZZmDfyXCM2XVQ2U5d66B4XTPyNleY/2LQdGTM
J6Pq6p1wtS97VSekPdyLlHcf1G9GO7TTu0zktk0cC0uzPG7a6U67NjjZaWWl0MDLASJwn0rxQNhK
Bedz7Zt+uo75pXLB3F3xH7gcsIAcKjG321ruK8J3qYMT/OGmn6W3YsGMX+eS1X4+3tlzhlBjH8GA
CrrfpzKFDiO08kjad+7yXAekEsir+oK2J3tI/b1Ml7z1DA4PvC1IakJpcpRSm3iGPsT73GlQGh1S
yQrrS9vF0CNsNLleE2WjZNya+H+UpDQej3LuLro2O5lOl6tIKHhSf/ZBhlOu/fwtXKI3mdseVyam
NfJB6NBfyUB+tCnf2mZfFB2kJU0/oqocnotw6XadWzdkTTmgEMaOFWFy5hnfyQmTMv258pDGCfHs
k5752pbb2vZQKXw8fffGwDEBlkP4PxS7ISp5uxtduegCz4PgKwVgpTAb/oP8SnlVChfujXtHdmtn
esTkMIh8F3YYZV1JvwbpLQNx8fHxYO5fM7dGJq68aiJojQZAxgDpAGQZddg1k/as+djKzMMdZqAT
OFZ/kE2dpreh69mzTUDwSO3QViJ/IvrpeNAvGwOjuyVUdJpV+sb730z/Egsbqf/ukUHIPEYXgBrI
aWB71Zfn/6aANvTrRM5snq74VHdx07R1C1GVhWm537+33zuZ+7T1fUFqgTqL00M/PFd2qTeimvK6
6P41evvW0mQBYgBVyjaHpUJaefIqFHIjdF/R9KWxAQu0xgKcbgZbA3u4IJAOA3EJCAludy8GxXhh
p2BkYbQjjWeXmVE0p450at7WpwTEWLLZlqzahoMKUElAWc11kWhxrIpd1Y3GJR9BAurNFiWlFb/E
x3Dvm0SgolH/AN2djPLw5PPaBozAXcn3qINwjiEXea+GGai0mzD4vbAnZ87XiMCWgIQDDfodhRtJ
ObkEzIc/0wJXdKdxnemmhtSfFOEIVacs3zeip4bMqXAFLfGBv3zOmOcKMCP/TyBsAi/4iuVviX8e
5enrN+itMrVrptXCBln4zKkkjstlcGEO5c8NDXkT7MtGJeX+GgnX8OD1lb/g3X7oO25vdtx/ALiM
rL1jsW3yhADbYBSHYLE4b1IV6bQcbdLa5+cn1T4P29fX1/f396enj/UFKTYV3TGR9v3XywL7yOOA
p3SklBLG+bhKrGWeKLZgJBbO3hY4C1W0OlMwQf61cy3fqjbEckxyjK3BFlecke5Fg7XQYBGtg0tt
P/6UmfT1KLg3NlmOyubgc7/9FF9xZTGCvN9ZADBBNStoq7ngcWPeS3sJojhrS8R9ArIdXgaD/Hjr
XA2b8wLJL2pJBCDae1fMwUYT4lNiiKDDXxjVeL1PF3hklgKTKrpv7tJyPUsC0teKiK7+fa+BBF97
Q4vab6rm+mH7vvbQ8fTy2ORM5xhqtgQTiAON+G3KvyfVUpuBdl8865tdcTjvzV/mTo+0XlN89dNc
7X3kcc+mCrdyLA+2bWv22jAsNcDg9efNwr068yC8/ZpJ/OMNKJuzaSaeJdU30kYvLwDy+efA1rR8
260jZJPWS9CmJaNTOgjsaGgud5gCPDhftF/9Zx4Z5JVshyeI9zUvFUTTT+5pYd7Ha+puqf+d9ymA
k/UDPMG9HPOu7/Rfu7253ye6ufc0Rv2Vq5/jpIObQCZquiqedMz7KVC1Dx49NvazcKhVe2EjzGDd
x6kHBxJeKcpIA3m7y4skEt2+K8Wzs6uPO7PYRr65feVNxbAGcLpwv9GLGf7p19ISPHF2018ZnngV
CF4hPczD8MDpvJbulFPRWHmI979ZkbfH0z5TB8IowYUGUTEO9OfTZ0Sn1HnqsxVOWKwO20a5tIPq
iIfO3Tmvkq8FRw8aewtTex+VAhoMNbOxyR3//RSzr/wHOLeZ1u9c+ZxhRQXjkllLjdJzW/jGxBg0
XZlIfIiGt44jnVmLrgG4NQLTNxitUV9fUU2zqb0IxbiPBm4HNTmpACLUJHIZ6dzpDfpbXZt5Kjbh
hTvyempig9rJzllwjz9VicmZAWcxgJdoc0MIMu1MFLm8R1NmiVGCuqPZeJpi5Nqnp4OaX0M7ihqb
qZmox9zK17lV7oCGMMc5iC1XZc1jpPt2oHfqQbAKNTCCZxDCo3d6/Poaf8ssX49URnsFfFFrN8Iq
2jGrSnNNR/NWOSQhTowpL4xodmdcDWiy9cW4iH1GKqSznpnu8yXdL1Hp/BQIJlMGRLoMvgtw4Y7i
y7cbQ0KZvoobSTpXOtXIxjkwx8wMTMyYMdjhL08fbHddWtxraRaqvEnRUeqplVVZIRbROfKYB/DY
285Tu3yvzrjAkX4HcG3kw1Cwmdyrgdz4iYw2FnAi9UZt/CpWkjlseUN1z2hbdF4fH/2Z1BiwEVfm
JmcE5uIILXXyuTaabQlovikZyAOpivGR6r4ZWJ6BmFqVFqI2bnwm3C3Bld3JSXGd0qMFwTBFS15X
q/TJRyN2oxbGa75qrObJMR4PdMaf/qCtFbSrQVBoGhoNBTTng6iTz44V6MSuNlhYk7XzhRBsycwk
GCXQx0PWFGYQBtrdyn1WrMDONOn98WhmwBPoFgd4/P+GM3l2RFAzl/K2lc9vyQoNOGb4DETs0d2J
28GqIQYj4YpEUvOdWzI8/vB03UCyKALFB0oC5BJvj46IUD6NhF4+V9t8LX6I60gvDKpLVn8Kv4S/
RrqOUHnoqBEKzK80JchkAyfnWnS2nUlu+FSFh0IRzUV7wJIUzVw0e2NpMp9uRTzoPgbKWfGMVhM8
4Fq3JdHD+iQaLafxCyHd6MKmswiFSQi5ELClU3ncRlc3U4nWlWqIE+WcbIOTeOL1JXW/8dg+MDCt
9kMzk+ud0YC4Y2wgw4/uljXpwmafnzU8NNDNLYDAdJq+ByhFkRoxV0CwwH7ka/67+BMcE4M/8gtv
yllLiBJGcI6MR95UBayOHVpLVauci1TNj8GXBKVAE8VMEJkPH9LCtpt1TtfWRud1tTxVKDa+4NQK
0nMjXAxNMumz+8ztio30xIZa8Qsqq3ysLr3wZy6+MRT6Z5CTYDOAQrjDczCr7Kt9cKLf3O96ieh7
zkFd25hcrkqaSZwfNgoCWq9R2w90hO2LP6lZ7RY81NwWF8beH7xG0Xg0hR1wvgPBsThxznpYqtGh
vaz4Q69rglZuOQPkENHlscGZRBEYIQCe4pCLAVP7lDA1YpuEkSsYZNeSmoOSYrCFTY3700NVGIQ0
Km/GwAAQDdq8Wr1pP5fY2mYYiG6/YDK3kNl2oduGLyh0NHQ9q5LhmeSztMTV6xOvx7ryHl1AQfDX
vgQ4iLF4BkwJZJno5NHfy0XMDZLgnCV2MB1+lRfcevjDVK35eILvFxR4NFAbyFjRH5WO20NRiHlZ
1lnJnFklWyMO/coHV7LjBO2YGd+xCwHCXSQNygbwWlMkuzgOu2gSBvUkhKJNFvLniIETDtsi0VMI
kRg8qclCvEnvzgTS8KCjRTkKQnEjgvZ2ZLwHeEw/EOHMDE9cvmazjRysMkWV0InmMK+O8+1DtCfY
sYCZuKehOwipKvAXRGmaRKzum3U/altyTlmkDRcOFWz8/3fxkaa2Ip/aQmPR8+Ru+g7ieo7puHpd
6hWaF8BdVJQG0P31axipVWOIOQLzGDWwSxduiLuA0Lm7EjBKXKGIK0cNz7s7h0KJKE7GF2XiyY6R
lz00fSWkEYOsZozID3Lb4zPXyOveWdg5c5ZlOopcQG4JnbyTc0GFjggOU4hnkIxxFt9BSsElfLYq
O0yyLyixJZVh8iwo/VKhf25pxw4lJGYRKqHYMon0W6bIXYiFiIDfACfBqYwDOZlwLSQXwqnZLvbM
Ol1DE0AMdoO7DuR9ooRazu3YFgwhtsdoA3jBP5V+MwxmWaiueOBqoDGzX7xrh7JBwEpemkz6Ev3x
811cOejhtOro3Y21RlDrUJM3/FuyFugzi0Z0P1Cd1izkLcHfHh/O+zj+ZweDyVxA6g/NhZOBihT0
vNWAdBxUmw94PxXAHkcESgCZa2dl1etFE/F6WJBmlQvlcxWJrB72+ckV41rnOUfWBMXR2zj5E48j
hDRSqlUklnyVJzFRc4jWq00idavH330PABmxdgqQaYhnR8abSTxJPL4VB1eOLqSUoxUYXeInnhFX
XgQpDx8A9qaDOCRxOlPJcNYQEmemEAd/q+M+ymRD4QP04TJaquDiJldvkwIoHxSDc84CqJZUXPoc
4MjSolVTNBbkWMlQrA6e9OJzC97nPvkC0zJe7mDVh/4LO40FqSOSnC1Y9xKnltNqxG45s2GtttL9
S1utAccUnN90sctq3BA3EeJoFmOGQhTewZB2unV6YpgSFiSm7iWoFdlgGZSLWod1jD5tPKv0OehP
N2VpD55D17zHNCb6StQ6GDJdJh668Nq8Wgon794WFEy5YM6BjDGkcBD1334SbSpIDASleylCikxb
UGoiGwraqAtvFiTtzRqQQj2sctlSXHaA/F+ZmJUfBCu555cQCvdJAnwNdBVQVodGE1zHZEu4Aetn
NeA/F+4ke1oc7vo/bKmGg4aG0gDvLKq3rZH4BnH2HDVK1wQ0J6W5ysb7KP3itzz6vzM7hrQcGBxR
HfvuG0sI1qlgSNxGILqivEgXl2oSszSPd2/r8csh9QeRFeQ3kOe4ncdYgA5JGrfYUS+OqHou3rtk
Gz/X0lNOFbWs3tL2d78JBisWhwU/9JOhnWyrkRt/rFDhT+jz3NruSctDxiNzL7z8BOfh6O6xZwCN
U71sXYNVqrFDeqgEk3V0Xi8+omf22L5Qo+90IdhwmmRQXiUH4RzLegtWa8ZQIDWx5HTuL3xM0NVH
Ti+kOhckL0/dSwe/smdKqyMGkdbuTkDdsNpzBt3Er8MbcW3pmYHXL3ROY4WFZfopDE2mCswIOIUj
iHXEb9xOFUFnaFsLsnsp29BIn/v8JcmNzrWcVBOd3xWzbTIrr9+TAbS1dOv1XwWri5wlARfUCSqX
WMgxgPYb+vF4jrCZETU6ZayhR2vCUxQZgXOAJgwtDCa0a0XlIkN4Jt+okDon5VgFqwJUEhWSu8xv
Kj6Dx1atuV29Hqp3MPt0UDT2V/4p7KE8lKxBDbuwT34Y/h8NfuL3KRM3NIYm2UXclaKJZke17I6+
u1NAZbT2g9c8VxM7Dl/R0oRLG83578khSO1Q0Adv61amKLzynd5/i+7KZY4UyPB0LfV6DY+tlHvR
AddfcYS3UZPugjZ00OflVPPbgySakG6Qfjl0JTWXKFzlyR4oQw/urt+KkkmHXZJtIuBKfbVhVq6s
ZSgcpy9JoWeSkXebwvKl5+wNTSqPb8KZGxyFJhG4eIRoyK0I04hXKiuXZUT3UoWmmGvAxufuCqIP
jQ6wVqTyviVXWr9LK7SrGWh/Az8c+rnWoqyJ/Y4u6dfMXUs3nzO5H6IEul1t6biXfhdTtP2aZai3
KKJ7rJp6L1WvUWpQNtRlfolOY+Z03lieuK864rshpox7YRI1jsF1WYBwr5RUQTQhWlcksYqO84XZ
v3/yIzZG9A9nD944IA0mhxHt3YQWhetdKvaJwc0TDN3Oc2W1zICnSNSOZEZYglxKUNYcguZGxnH0
+pUiL4lJ3YP08CXkpwkIKn2gMJicjDjI+JzWxLukstCqPKoYT0LNd1beSJzW9mWyLaVIPqdce3Ar
ttokitvpadx3quhx/Fsq1orWs1Go8zmXfmeMswT1nv1CcFWCAQpcWEDvTbYG+pEkPy49/1I7xC78
QFekQgOUvZSsrDS9ujFKZpUEDUQTjwHzEhVbpTBDCXDlz8dn5r7Cg2L3yI06dlMAviVOHLmYUdKL
IIO8iFYISBP3Kpn9Ds4qpCCdWvGCjYzhe7gHVdDlseV7gNBoWYFx3LCAMAqTWKUBFoMvFS+6iPlT
opiFC04eOw0PknMh4lcg7aBi4aDdgn2qRKOUSz1x2LeMP3dgDPCSUTUmBdD0rWWBrI4cTc78NUxB
9rLSiPDtyeCK8RYegHfppcknj2HDVVaLoxFlEHeFF16MyaWDGzKDtiyB4omgllMEiUa71Fu4a8cV
mPh5lMQQiYAqFEncaXaCSYDx9dkiuhSARGzLJXKbcas9+vnJYfH5tgBOHT/P9U9S/9J+S2SdPTWy
tpTY/6kJ3VpCFgL9OgAjIfeNHNPt7ElF7KTEC6NLHw1rN9jRfs0V0s6pt/kFvKBGm75nvd1oiC10
hjrnx/vtPgGK9A4QLiPt35jblydxVcwztHY8x7sU3EiDFbRq2KPj02yiXVIEalxY7FLvyv1+uTU5
OVxRD64orlG8y6ibE/K1GhEODVjvEGr5zSDJ9HiE4wAm84vkroSaF8iCZGGa4QWla4fqtORfiNdG
ulcPpcqmrMa00hJJ531RH3MJ3wpkH1jCkSqczGWal27HSUFwSZNNLz67zQDaH/Sa8b+R0RE+msaI
EiM3uUBtt6K8Vypz2IGfR61LNeE34VIF9z5viO8hED0b3T03anROtlaVBQHPRMGlYnbtSC/BazFz
FJ4dkxnULFnFexklyV4tD+SiiIcCtMAZ0nxQUEyWHqNza04o0geAi2Ixps/xjO3iIgVX1qWg31l2
bornkjmQGOpnnuH6quigqT+4CJ1OUCumawfKlAgv+ZqHCKvxeEPMfgocBvCXqP3gsrmdlTDNu5Zj
W8CkCEE4pNSJVZCgAi4XFJyBlEc6goSl98ucUZAzgdNnhMkTZWJUCEuPiz0/vESeLNu0KdlVW79z
VbMBCmnAEy9QFiLhmQzID38CVh76RyNXxO04+9zxS6fHrA70i/arXuLUIcZ7g5ZqfOoQjJe+wdWG
vAQLnjtwoHIdCcHAXY9c661dvq2zAI/w4CKJzbDjwHASxuh1qYphwXeN98r0ZEsgoOKQYAGp3rTZ
htQt20uyFyLBAaUv4sN5LVwyc86ZvzYxLuvV1ebAN6PLPwgvXsmpHMSb6wFx+zcBdOGFTd57okI+
rQy3AeiGF0pTczvm2vQkGBJdoiAcysOLnAkSqFk6RgsiDpCkTMJzFzT5oJ2KY+vvz4aEFz56l0Qg
HqcR2OB53MAqZXip+gANs2eH5LpHXC3oMpzHJU3Gew5YOCgJLToo/AIndEf67aRN6A0pxoh2Vc5M
W5lXq6TL1wM3HBm/YMCzJYW6i1jV5uoMyLAArbrUq329YgpQIchDYoTA2Jt1KX5LQU9AbcX4m3jg
F1vaxwv/brOh3IRE90iSO2XkqkCMkcUDh+WIN7WAtCta9VSZPJWQPhzWaE1lSytc4uuZ3X+YIpDD
QqwPmY+JB2dToSe0F8KLEpe625e2kp+YQYuTM3LdpDBrvNA7eVOyOnp+WXcpChqP6nTQ6KEba6MK
SDWmbDMV6/DZwGfRhU0bf8ekMlqo5Sg6BNS7hI7P7hPQFluC7MRan7Xvf70Xkb9A3Q0ITRDD/sTo
V2dPIG6YdVkVXUBNhG7bDRH0NjdoAkqWX48t3beOYwtem5q4SjCrKk5IyujC79BzuXqTIrNyjNf6
zddAIGBEJpow1+B+laBqGe8DSNXZ7l5crEbfx7RA/MpwZtD9GDlnJ0ceytNkCP0oviA9Xeopz4Fx
LISa+t9fgDdmJg46l9MoDtowvsRDgC7lNbimPLBcg7FmKdc58466GdE0uOVz12NrGabIibeGVJVe
5XfBVWWdkbTKQArMNzvoCpyG08KK8vc7F1hlgAARiY2i4ZP43SNM0BR+Fl8ANzOQcP/oL+UuMH8H
+1I1A10GuKTVy4O4gc5xv8H9sRR8zVxONx8wfuD17u1FHxjCJL4UbKKovahEhhv2ifl4nDPZFEzw
1TgncYVLUyD3szS+ZLroHOpWB3UcD2FqcGGaDG+XZ75Yi4m9YHXmbrqxOg7+anCiXBYCVTA4af9d
fMUqalOhTt86DZngVaGRtWb0n8+Pjd6/yMaRytDeBiqfyD+JliubrMu74DCo4gsT4kUJatRPXBqJ
5dRNqPmNz1h1y3caTdIlQOlM6nl8jgNTA0AbcqrK5FiiguOiUFRHlwjsfPug6jIOV7FLa83NGA5g
LCEf5NOYe3tx2bCv1C5KC2GbpSkI2/0+jF88N2i+Q0Ypm2+898oeqeimZkDJociFh/aRHEyyBUez
QmcDURp2rjCAR8QvykxEMaJVvhioZAtmF6aQ6PJiaABwUed9ks53fb3ugiLcQbO+S7Q0EXEjUKFK
Wv3x9E98E8gYoQ+KG+g/up13ODdaciQjVPG3GZhnKQgJeSByQLImQkfqsaVJ/HhnaXp0oyxIuMTx
t6R0ErVtWciEih9dLS3gG5bsTE4osMmdiBKiv41ztJMRdOvGIornC8/PiR8YRwMwKCgy6JhOoj9M
n9fblsPNIshJsK0LobMULrQb0hYLHn3eCEqlqL+jtjQFIYYt+o3bIAu2pHsdRPcPqNS/Hy/K5PT9
7zD+tTBZlAadT6AuhIUQjEoR/SBJoRWsZDPcTkQ5OF9k+Z0bEtQR0IGKIjteaRODtRLg9SLCIIh4
9glpbbYvXh6P6X4DkFGzmgP1J3RRMHm3XgztqE7HAWeyZTJZSz1ULarPrl+IqO8nbjQCvkdEUdhO
PznPq/VvSikc6g6y8GnmmJEiPAXk4ot043Xd3ourNeS77cfDuj+pBCUybDgEEnj6TcGNhcNQpRIx
LK8V1QZyzt0BaPgmWNhzS2Ymx4fWSoSm4DTeir0G+kqpfhoy0LstvIKWrEzuNz9zKq9IMqhVi6h3
CuiPKXM8Y/NILZTfj+dtcqlhi2Pe0DlAgJUbUxSTAfEKE8kB28YgMd47fvZSpYWadSWGBdUqT9Qf
W5vbFwpFgnksC3DokLjdfA5bM0DUQI/eCwI01SUF+DdeclppeVH98QYQkgV/6+/G0yshqYwaLgY7
7SdjXKnq2CGrtzQKCr2M0kgHs0hqk/8h7TqbW8eR7S9iFXP4CjBIFmU5yPELy76+BjOY069/h3fe
m5FoPbFmt2Z39s641s0GGo1Gh3PaYW0M+cfJwl2J2UUFXDXmhV5zo5JbPoZS5ydRAI6sIX0dQMnr
opusXTleP9zELEk3RTSomeDPEBexbBXoslCWXeczQI8LRmGH6fb6Rs2/4eQNBEM4k/AngXpygLMg
1euqgC44rfODVGwdSKzcKU+ajSzpMRXECqDIWm3ZQzJIT9fFLyO8v+TPuFEYoZnNcl7rE/mhyaUc
r7PO736pGLGkW8kAF1b+wDvSRbSi9Yq+Pwxz1hcPPhEpaYwemvOKn8gzM64npQl9h5ry32FICLeL
1gYBw3XFfhy3hZyFXl0ZhOqYypCDcVPgSRvykdmVcis3K4KWj5D/XcF/NFocNaVVYzmwoBEsvnzO
qLqNfltOg5mAiD59o13JXdmzNdXmn58sIWMYNetECNxPv+5CG+Sa9Pra/fCK89qZkonBMSS2cYWd
CwCzNav7Ems3/eIRnSjmsZ3/TsLCGXI0LanZbAW1vkvRGx0A1i026Dj9ui5nWR/9a3NOVFk4eJG3
rVxqCo5X9ACQ/qi6U4E2sfGDjhTAlHpmL4PiJRo4L/9LwQs7L7SSTSmDYO0gW6AJoL0blvSldxVx
o928VR8FWVnT2aJ/eJITVeefn5jF1JSJhEpq5zfic6LsVfacKivd0WsiFqbOkZMZo1jFaip33fDZ
m3uurCRLlhWjHzu2sG4u1VOWzcaXhJmNtlKAHauvBTqY7ObBwoNMXjm/l1y8gtlNGVQDSCovI6gw
joCXANRjX4wGIga4jJW1ochLy3YqYqFSHaKKErOo9+WB9Ft9tzZLvqbC7HNPdl5KjBwyoEITv8to
we8e/gNjPlVgcQ2GiiTUpRr2fjBsi2LLB6cMb5UPYOjvzVtx9xQdYpreXxe6smjL3E7aIB8ZGaz3
07y0uVRSgEWQfA3a+6IUIFAr8HZgJF9mQIsol7M0x9YEA5XRtUDWxsAv3XcYA/pbwOLIRJnVp3WT
9H7+BfIJGmvHOvNQqqsiD1hN15fsorfDEw3AXibKcRh0OjeEME8DuQvz3h+ld1Hx0X+Iij0JCbh1
Taq+Y5NWbopL0cvfAgGIuqguh10yNJUxC6TgjRHRWP7ZGAQjxsUE8h77unqXl/J/tYOwH9dSm/Rm
zHufk/HbImT4/lh5DlywBmBB4o0rYXhLBxHj+fqZmJ+XFAabK6r7PD6m4X6Mj/9aiTMRiwuJoy/X
SFSj82XpjadfOK4lP9T+ZN5JfOXYXrjGz0TNbuPELcgtOuTN0ur8DHDqff+hmG+DKQKs3ruu0mU5
JhovLLxBlWUH2Ozc+k7BGYIJWL1JczMkFrikVWvNAmZHubjiZqzOvyUtHB04JWQJYLC9D6h0mtQQ
kQtOAkAQoKDrK6t3wakC4ghTWxg5wAt7CaXDxFEezSLt/Qip61ydSA+49f9g4WQwv83PaCQhZnM8
2SBNUqYG3Cm934s3WclcE+Gwqm/UIdtcF3Rp3SBhLmOaItppFpZgloPWq2k7+ANrgRe3TYsXM3+b
82tS++/je/SoasgNoAxtIJ96rlPKY2D6AIDRNw7dsRZILgHhhaIBLslWJF3aoFNJC6XAl8j6GR3P
11vdoKkSh2i5y9ce0pfiEaRWZw6VGS8EgfG5QkIYMUOLQB3ZgJzAF52Ae6KwGXQypV65XWUuueDk
zsQtXFBvgttWGLBVoZLs9C9BZnY0vsjMkTCCopYrMEWXHN6pcovdGpGXtAC0O/haF9sZF0kGuu7W
vm59q0u42KlqGHprVJrBl6tbNLTq1LBodytm+xCQVJ0jrGQillPGcwh5toaLc9UHkt73GtaQOx0g
beIDf0LlwA5IQyTM/ofkK7PDvbVyyC7chZCK5IeEHM9cTj03lEpC+3rdVIM/lrsoqADTj0pU+VaV
RAm+zNRV23DFf1w41gYuKnC9zPMXKB6fS5zKKknbvIdp2uW+IB83a9f7hSN2JmDhb2tF7wQhGga/
V/ZcC0kV/Ps1OxMwr+mJB1RQ8hVBbYIznAxOn8S0LQiwfxJNIalszEAOrFixxgsmfypymXAZAAKW
tAJESiWuK20fIj+GzPyKyc+bvbipzqQsvMbI0sAqVBws9OC7yqviNp++djO+Nk6AWiB/uS7uz3jC
T3FIzyOORTl9Gfg1IB7I1B4W39PwDsSaW0R+RCWgeXU1T7Uj1ChrD9DG/u00wIsJQILIAO3xdf0z
Lh10aP1/n2Etw8EYI9dmgXyfn8TbbmRkUnQkHGuna3WSxLaI28eYKEiLn68LvuA0z+QuVzsVq4R1
UD/dFsfeCd5av3gQV2z1UnR9JmXhmgFvFk+ZhQvHrEFQY0stkftoTnKCzupVibgjYr6BW59qopGx
MwnaTfqkcK6retl8/1nihZcJgJMPuhGoeryjaxC+K2YEYJbz4xjwvALHBH45k1Ui4HkPKDRbD/cN
VI0FWoM2ezLsIHsoQwcgg1Pu1mAyK0mKOSEkv1qvK13eBVs1Keg0eZgdbKzbGoxX19fgst9Dox/a
N2ZqyMWbCtNh3dhYOMKt6NVoIgfoiYXOHieQVhZ7TdDCwVZ6bFaAKcUpdsE2ub1pN2u0iv+PUf2j
y8LFCoPc9QmqNfDheB3i1EquQSQ7/OgAKHxvIy1Gry/e5UOKKjdaX8BMi+7N8002JdaqQSwOfiRh
QADcR1VTkbT73aJd0gCYSXAbN24brTUMXnglGCDh+VvswtWjbjhqWYi1HMRHi3GSvjA1IAJbO6UX
D8jfcvBMPFcvtJDOr1TIUawPM/XSO6HzxicM888WHL517L22i04hUyPjfyO6hslxIQzAFL+IAAAY
Ami7XsiXC43FmFKFl4hETMwKTl98gwHLnUAHI0edKwxPQrBd2dOL182J0IUDTNu+QfsxhCKdcW8K
6NEPMSHNb9BJqGk7Bqhb+Vk10q2I8xrmoNzlKzHXH7V+3EBw7wpqJcgILBvYJDBC9vIkwfVrWe4p
zbFVEqcJ6nepBKNj57TGuC37EhPUdgjg2BxEdIn02GFUWQ75NmHgInw3rH2bBjcZW7ke/iSsr33c
bDMnYUZfgc8VKLPwa7rmakFmN9Zd0HrKYAfVvseSPEjjtkBO+Pq2zCfph9gZiRVOWYM5LEwhz3gW
TP0sNmB0Yh5eEGnG9pVgfUyD5pimsJK/uKzoicSFHShjKFdTC4nao7A5BnfSzXAj35W2tY1WQo7L
jutE1PI2zKI0LAeIqjNHco+Brduad+vgXeSlt/4aDtJlr3UibnHv5WWUx6goDb4g2eNEwaet+8K3
kNnFfU7XkNf/JH2v7dziIgxNK4kAdjP4Ra5tp6ndsBLzLTLRfB3QUuG+ViX86FkRQeaJtAADFXGy
7SZcR5Xyn8SrM/oAeggsJKcWW6qDv5MXTMantJ7c7TX5WCgrZvPTTnXMsYMSzwSKHsbIF66Z18Wg
MC6N/isaEx14xLXA4qdPhAD0yWFIEH9At9P5+ZvGWonGAgIMlh8FFBVRk8smEqlOWXIkV97koluJ
RS/qNDONwgdjNHs5pRoAB7mZmDL6ymuP7umYgjTorp2bK6+f8T/T3eemApVOBC32RxYbENaOEITT
LdPmkw1E2YzPii2R6MZwBifa1u7vygEBaYn0sm3d9Z+Pa2nsy9piLl4FqroCAOjzBUY+Ux+0Cgss
65ShaqvuBHut5fDnBQ5FAWw1I3Hg9y1Rk6ygrHM91Uc/M2mAJIFZOlJs1xjrvb6iF3U5kbM4ewmI
aadK1UY/Poo6yStPyEj1Uon3rcxXYqFl7x0yBec6LS4GQUqjohGN0R/chJhO4wJZzwNV/Y1Jx1sy
AeDRmv+ilQNsMpp4BfzbTU5uKjpjywWrEfjP4OX8exaRbZlYPJEyE9+Dp1Iau4Fegx93RevLQgDw
jIABEEfLyY1y6FKF9RCiq24DlIhxwi42K27rgsOeVflHyiJ2ttB4X+gCpKjxS2489F6euSpioFR5
75ljGRlVBm1Fs5/xOmb3dVwDc6IOmejFWVRDcwQTHmQaiRtbv/rYM5rbwqIWoED+tZEC7wGHDe8h
WUSDzfmBG6VMVYq6HPwgIdUxADDyLjhUN9bddTEXtgoAp/pMyoB3PdKp52IayRytpE4mv4hFrFl7
KCx/ikrnupQLYQOSVpiPmO8YCFleAG3RNEM/xZNv8AN/qPwCWmUFWncImvAH0LWAXiTFP62I/bld
M64P4J9ghOiyWYIlGQgYjSSHduZeIId827iiw50JjyDB+d26SkhHgG6tJbV++pdzqfPPT4JBzN1O
faFBaq1qVOa7HB2tA9WUI0OrVBNtVpScA5Pz++Fc3MJSAKeHqnMDcVPiBuFerYD+Vh27/iZ4SFKv
NQRHVRxh5jgIQSbcff534pcWxBId7MVNNvnNL/OpR78v3wiGC8a+ymMu4JwiBOD/choNXvVM5SW0
eVNi8pLn+eTnUUFV8bXUX8ZXEbmgvv++rt5lC0JrHfBOMIJpLvylWrcpbgsBZtI+xsKTGLyH1bcS
/EYm+7qg5ajMXzoB9wK8FxqMddloa1pdGxVjOPlxa9hlHDlJGRFcuAISiXXnose3CFIAf6D0KtwX
711Tr6TqpZ/3L1YV3wFzmSeEli19U4pRmbFJJz/ccqcJbR5u0CleOcFj+GDdBPQRrAL34e/k5brm
P2O3Wew8cYqubKAdLZZYzsRGtBjsd9SJrpMWtMMT2IjQzZrS0riRH66Lu3BvnMubt/zkeMpZ22SV
CV80intheqw/OEX+FBAikUmKaYt8ycqlcXlhsaDghkHn/w/UdAA0ZdwoOBCkXcAFOfvqgJb/+a+t
SgLyFVORsJXb8aIPOhG5cApmqww164vJRzl2BxjSG21rkLVMxBJa8C+b/UfKEgu9MljShROktE5+
kOlxIiGdNoeHz468MWDD4J1OUw94ubayRi9w0VhPRC9uYgNIDk0iwgU0U0kjFTApUwVIrgOwJ1bs
5ecVCXs5kSQv7MXSG0njkKQCLhvVMj2bbG1yE/HI01eAGhahBuINTxYZLQppi5cCHett06442jkq
/eHmTz5jvgZOzLaqc7MeLBiRFbxF1mcyrJyLi57u5PcvomJzwgxxGJbzXmbFgxmguesgl3airr19
L2RyMBeKATH8FyVjvDvPNckrLajTClYzuGi9ep42Ayk2zSa1DfeQE+VGonAELtDhMJr6sir90nV5
Kn2xjj1r606IIV2/0VxUD2hGQWi0rzYG2ikHig+gAa1sdR8D0VvdIcVOVlJZy7n2P8cGECFzHIlH
K5oazhcA4J8SZzWWunFrRzgMrukwV7Nrp9jKI3Kzek/R5IKUs5y6YOPmdDXZcck9AC0W46ugmNNw
4Zx/AcpfY92F3eTz56alyUN1zO/kD6Oz89v+Rd4BawPEn2AG3/WHNZQU/eIGnMheGJqhpWauiu3k
l05JRhCUVtvqbtgG32jWvEfaRbULoniMfrwV9FnDK6ilX4Dadp6826cnk0TUog8p+WD0zTvWZAug
QSKQmjofPqOD499Wt7Kr0cZ7fOp3+sNaTHnJ75yu3OwtTo5hO6WGzDOsHDhN/GaX+aDCWnE4s/0v
Tzo6+TEtBjRpPCAX8WNR5+mY1hN8N0v3Gg8zAA7W5kYQxRSIopOwz3ogLih53VGuA97K4OU2q9oY
5SGmuNc/5pLXwWQ6XiA6OHIRwJ+r24idNJaRPPlR+csID/lad/pPrwMlLXTBzOBCaINf/P4UvTiB
Gmqm36j0LvFbPwdtx3UVLlTrMXaHRn402oCNCGHguQ6RXKup0ceBbz6VzyKwZznFK9EdqOjK29HW
CTBwU6d/uS72gpuDWCDvYtwaQxJgTDkXq4UA3q3lKvDdInSml6wk2+5TPSKkAkW9V5Bxq75g2A6A
bwAyE+6GlZfdhcsZ8jH1huEdQKMAZ/RcvpAxpW8BvenvrJTqN/KzcJu8518DkbfWu7XvbX4s7xrA
sNcbjSp34u0aaMZPJwMcIBDhqHNLEJZ94ebMUAqCQtYDn2WAwwID0XinCXdIkCGh2csrT8w/acrz
U3MubXFqpKaQLK4ZASrUnAiH6EMgM4id7PWO5kYPwFp2E0+3B4K0IDk+6DYjd7cvOnm5lWh2128H
R7Rlt/NENAVMDmjg7Ov28PMkoZcIqTMgrBjo/Fvm6q1wSgyesMAP85KogAtZozq7MCdwLmFhcIAF
ToNmECxf9QRXe609/lQ49VP3Yj1Vt/wx96Q7DIld1+pCNH0udHGZBxkgJkBXEvj1Q7ObwIowOTlN
SE7X2ioueAqkQwCIChBHkHUvL02zL8JsMPH+GWTgBZe3maMk96qUwNNfV+nSwbVEsGdDGPYJIzDn
ByfgTd8YoST4GTAB9+Fdt1V26SPfFyJRt+I22IS3o689qTt2CG4Ffw23eqkoKoozrAsGL9EUiPO7
2EYp07uhLBTBF5CiY9FXXnQkBUN2pWCgpVxR9pIwBAHI0kFXpLIXwgI0Iep8itm+qbf5HW6XTcYm
YqIjOpxWJkmX7mDW61TUwlKasaoAxZCwvRIEW3DKAiGnFNyyRqKOgVE2RpZAZGtPlOXjcil0EegM
IysAjAf9quPBjO1or28TeFuY6Od1q/kR1P0lCRNxso4apbSEXEMqUslBdAh7wNiHL9PCTe3YrnZI
6aYIWsBu7lSEu9nBuluj4P5xCJey510+CUr0GiNCbQvZFtj/WnbUJ6/vN2wfbYfim01AdI6+rqt7
cV0RvlsY2cWp1BbeduRyYNQC1lVqPFmzy0Ek4isaJokRPIxbI/q3IfMfDeE0UfGGD8W1cq4hT3o5
nRIYzxSlj+nA7bLLiVQzpNW2ylOYPcrREwtmLBF0O8fpfWoUtAZfygxhOZKu+C1P0Zrru3h2/vmm
JYRbKg0VyLGwBlZIkGA8BDftPnkae3iJxOc+wEZv2+1MM09WGxAvnSUgP6Fc96dZedkRHTZ93oZJ
AWBWIlX7+FfxErwVh9YzKAPx2aS4dUgEX3kaXWG7xoC2BOTE7QXJJ8IXey/1ZYvGZQgvwcOTOcOu
OWQfOuU02Ue+FoJc6WPcdY74eCvcdQLp12B3Zv97etNDPqZc0WgMkB8MIfwhfjqxdq7CPba9yvYs
97L2UIf3Q3CHvu2V/V0Ts7gGlLwfpbKFmPq7u5noijdchgN/lADw/NzGDKiUP6+kEyUwvRjlCJDg
eM3uLYiqLWuTlYTen/TLcqHQLa8i/Y3cvqIvnHsIljG8s7twDyBor3DNm8nObuq9ttkLjv5V73kE
ukXLnvbFPRDYDwGyNJsNyg0oUqV7CzX96z7jRyA+63z6PYsbIM3NstWBor6vq+fOfEcdkHAA1AIx
9M0sn8bahvFUPWBVvmo/aUkHpPPsSUNu5/p3XDg8Z5+xuBNMKzKECGMs+xSg91YATiflXhXAaXOj
JF6srUj7Ub+F1hoKLODKmzka8ew/d11VFhol40O0DzkoGhMqvTQ5GUcCBH1w92BSGgSRjnoYHCQc
vsedaIcl4bugppvrav8owvz1IUjvAgAb6Zc/cc+JyfVGOiqh3kd7a3iUNZIrtz0DeT2m0sJNckDy
c6+tPQGWCFmzr0CrvgQeDlT+gRq+WGtpsBR9sMYIsJ++4ZYDIHTcyriJVTe6H/KNYrlqCeQXUHh9
MTcjoenjPcTNlT34kVxffsZ8Gk9UF8CE2jN9ivYK++ilmhboFw3qQ3YXAGp02LXFUS7sAiydAEUR
tJfrC3/hrtSR10cPNablUWNb+MuhCoEExYx4n+gvJsDiA0C3SwFJ3jn4TiOw4+bFKobdj7sJfQlw
LRi4lpG8BJrCucKYYymLJC2HfUY4EiRAjKc10ansdHc6nV7xr98/795GG/j9dCIvFaYfweSG/EmB
PoYJ0crvP3yAE4Zz0VC8aYll93gYUVtEcL9jdoFEGWAgwYh3fa2WyVY8lU081VH3RGJKB0XF+XdP
hZW0LVpg911xjARGigqdZisH4YfrnWUgwp/xcIChuISpSsOwY4BuG/atUZB+nhyJ17JEYIfEh575
XghBbg8jXkCdgR6LTW8boU+tMBz3I33f7zp7Q18re/oFMKcNsp4y/RzIS0TeM6zgq+qQg5vb4MNB
Xy89HA9AJSdk+37c/gKHmf0y07893t8rxL7xO/r2nZGb3lWJTu6QGsIDNqWbuanmVvLwx8r+7ujH
d+skIN1NaU+/9YMKjh8F//jVuRr+v7RyH00yUJMk25TcIsmmHZCi93zFe+ntt5w8+SlxWnp9a38c
g8WKLEI4sxLRiToyrIg31UdNsMVfQw7TFIEQtrXylXyAMi/wlQ1Y1iWFjvetakDcbv++F6mdkGdO
tvuv9633sLf3h23l4D++c3Pz4fm/K+91Y1/XV137gsX1m0VDnPUSvkB/b+zK1+n2/eD+dt07x8b0
fkEenY54OvGIs3Fuffq88R1C7sgN8T5sk66Z5CWPcGKQS75wfVRVZkz4moSUzqtBV4HRV/Z3ybTS
hXoUWz0ENKCWQr8CLrnv9rfwS28d0KfmMPrt5NQ79ZBG9wIG1u38dX1AdU3LhaOvTRMMHSU+ghd3
Ippz0essJyRuCGJ0fTyGX0Kw44BhqYUdQ+8PSsdJTtpiLbhb+4xFljjvgoDlKj7Dfc5xqPevB44J
/V1C9sBSo0eMllIKG3h13YcG97/vOXc3nv/4olC6e7rHCfxa2/6fNzEITTB5inIDEssAUJHPPWvQ
ddZYRIBFzmT0x2zr+qnmuV2+R/kLOE14jfEs0QccVz7u+4CKNbrta9IgbVbbVryGkbUkJzfg54EH
MrOZoPMQ0PKLs2EIRtxrwpTuXwVwqtrNlu1yW7hND4Odm0QD9SrohmzJqzbmFgvUeMCTD+AsbbBO
2KX7He+bp3yt7f/CGsl4VSBOA+I9moz/pFRPw4RSyGspD+t9lHM0MfOS7XEZJXZQBKJnyUHjyBor
PWkcGgd4sM0vNZetLRgBstvESFM7HfPQzU05cnJrzLy+5sJeNHTmTJG4Ni3y86bEt6rgp5nTq8hW
LSx9kNXJ4HJc7wv+1io1kAweY0CeXPdhP13YLAQ7NcPIz+A750ZTGhaQQCwI0ees7dGayARIOJPo
a0idCu72Hw4b9QXYhK6g8XW2j3NZA5d5qVTCcERUE6okRYveBGKwCKAxLZM+mNrFv6ZwSEWw36jd
PhCE5vc4gtjdw2hSALbzMcv9qgdaOVA4Mum9ykvpdhyF6JuniT4zv/cWnsbK0LppgXC8t3hwmJDq
e67yHhhJSa8lIMOqOnRRdpXQsY2CoorXY0Jy8KR2yo8h4Eo1GuvhAOKnIEWjjQZiY2+cYEskGLgg
bVOtS1/KrjfBQaFUA0iDe7X5KofYfK54GSrbAsDvLQCnOtADyEY6PYtlXdeA5iwzPha+VtSABiSA
kxXj71AxAoYZPzMAnSRaTOt+crmq5XwbtVY2ulFi9nJMwraNP8dW0BDMKUrV2LHWTYgkohGg+Tpr
prEiY6JEFfIgiVoTSQ/10k7rKNZuVW7ybFtbOQbipCICRm2gtIBh1LV0CgCXEqP7MulqRXQ6gHaJ
VCkTM/PkSW+jDT4F7TcC481XAyoxwPoIKk8pqrsgTElFtMSZBn4x6WK9eeFmMOBQa02k79ReAJtI
VkvhNpTy4aFMkwoo4lwr/DDVm87uCqm+HzKRvUxx1nwCykUWAc9QaXs5TqwGXUwALCwN2Sq9WBS5
QNJRbXpbGjvN1ngCREVW1DHoawozAfhv21e/B0BtSrZm8Cq1wc5Y4oJSxjh2x0hJArz9RG1bNJn8
uwTdl+DlmPtG/TkXEifi5jC5uTFv96C0hkbMNGtCAI8KDfNAwZQdA0PEPJIcaQzAiHFYCXYTGfWE
jG3Sq7SxcjFz5pGOfVrPvBh9lRSHPA/TR60BihVhaqREblYBK4xMY1rdAwZFincTiIChUxE2XtQX
gUS5IMrjxiitZtcP4ijRAaM2vxOdR8JW4cB63kZVI9cux+RJTEYual8xrwzQdvU8tRxZUFKFVIOo
3FdKH8Q07AAgt2mr1mhJVdaiZFtqEv7imdn+spQOA0mxUDclabUB4zQ8N5tnoZY6IPbqE/aLsaYV
KdPlChTF5tRlTloAnt7W1c5CplpNqqckAcIbONIsMNAIWR0pdmXpDPSaHTKEQKyURjqOXdSQOBTD
bw1jkoyK1ah5RRxKElUEg0OkiEYoM8JuuFzCxIPdRiY65ZVJasebPqpaYW9gNtbc1wLm1hwpjzgy
GNqkyhSVmO5j6CvrOASift9jGe9bsbG8NEcvMwUVx/DVAQYErKURUuRUEifU4iLeKM+TGsVPGYaz
n5imhwGRBwu5rLZj0J8HMDFiDK3+Ima9gR2VjPI3ZiNyvJEqwCmzOMLRb3D7JURpMEuE7v2mBvth
AExNgvSVlRIDCGaYGRr65FlqkyahyFVXn0M+DFtJyMaIsEwLd7kRWqVTmB2z6Dyrthm4NdQEq8h7
fMGYwEDETCatWRivQglYw40Ut2mHPGwcTPYUZKEjltV8w3NNANqEhOQDAM3Lp6LQshZYcXKK1Uoi
Yeayk7OvtOnLiLZtiw+NJj01aaNlUkSFIpJBDs9FECU14GM9orOjREEkwPAAUMU0vNUMNdO+tCro
QerRhxaU1vUMzYhBJT0ZGF8cbaQg9M/KaBD3TTUHZVgoRskxj7Lho+jLBPP1RWyAGyycNzW1ItQk
jbgA3ntfhcpsZHAIltxUN0KAKRSS5DocViOnWu5MxiQqmxhzmp8t6BMNDH4FouYoUskiHw2w9Q2g
TQPUbvAe7EkvKokEpp4RG9H1Vq9j+j0eNRD+WT3eyerUFFQEnPGrLjVcBSlJC7gyqxpFy8kHJgP3
N6rN+zbOEWPGCWu3uR7Gz2FWGoJntHn2YuWKUG1Nq+beJA5t4QEklUsEeyIkbsozy9yHoRXF98Ax
Y7It1Bl4JFCI6XdDy+I5P4RRLlKlerqvp5Lr3jQIzaNVJMItUsJJ+tjLQh37gthyCZ2C6kwBqDCM
2cHrv6Ig3Y9Ekabms24Nq3GQIog+BrSlPo48rhUid6Z2D2zypqRmblTHqUlRFVGKQdMopooVzC8Z
mdh5JoLGyUmtFhnliA1ttlXVGUlrMFmRe0KU6h2JWcmPVYLC+0bSW0H3am0MDoOEm4bqwOdDr62a
GZ9DnZfJYdLKrqFZihmDR1GrUK1QlaAs9kNdmPsCcJnoxC8NHtoKT+WE9mbZgIWx19i4A3FrGNoh
YMl0Uo9Knjs5aywU0wN8PZVgnwXV0cGEZYzjFFjCQ2AcEWmA3BKs8dq0y8ISXEBqpZogCJEbVlBJ
RhaZhkpVv6ER2njgUR++4c3Wx7igJQDya1Y0VH7dB2W7STJhuE/QpBm7ZSQiBko1i6OqM42CI4ot
yKmKWZhdhaaMM56Y2lZmTQHiQjkWrWeMigCCzmRggbO1vGo7YgrN9M40EYsQYKENIgo9gEm7QlCA
cGIo4CEuMtkNc+RxSSCJgEbSygo8YCgPRhEi9HZkj0jDW4mdtXXY0w4wUOiXGbie3rAxYcZ9F1mw
oiITjYZ2hdjVhM3d2Tb8uYYmJ9EIc0zrwbhpYNXFs8l0EYwm9SCgRTplTeypTaHmjsgq9j1oyVA4
WawZBzQUzZkTxegTO+2FtCG13pc4oBG6xewAydDKFnoutykpDEFsKFMgxWtZiX4HWUBIM1RV2Nxg
L8SDoMdjsKulNgs3WoufekNgdbrXSbw5GhGgZ2kXFLXolnqWlDsWRcJOCFjxlcda+jBqHSjymjBF
W4HOijZyLNb0JrKKXK231qSqQC4VxhkdgeVAhQAMAFKfXJE7yQXZSXefqk3HHrmSlNXBLOqQHbWm
kZ+yhptgmEDtrN7pjTx2uM1HyVAwZVeK0XMOKEpkc9UAZSZEHnA3zVCOPXjmEKXSsZkaNHY0RfvC
QdXxPXVpkdMRky/9Bl2wESMI3C3JDZoyRayHGBSdPJnShXglc71z20SKwC0H4G2HG6VZYPS46bUN
k4FH/jDllhzaZlHmeKslrZQ+BkMgMVscAxCliAbvbSYGqeobnTHF9lS3BfOmsOLoAFXxK7d40OAR
LAGVI/8QmGWwxwBnKCOCgLYwu2/NXkSElSB+QrRgGv34yBPeybc5vorbnTEoLw2s410OdKlwgwl/
68OGZfc8whMTwDyN+Ao8ryGkCgZqHmqBTb+0RjRDB2yq2X2GyuEN70y8VbooTR5ZoMUA3W4z8QEw
aSgCz5cuwspUNr+QUAjfUegax4csSEzm5hkrET4Aizh0xTCfChq2UghymoKzmEZ5V4aEI2LYgwdz
+KWmnWmSHpCrFtgxowDNdnqFPaxwiSkEHLgqfiqz7CsEn0/pZrytvrOUB0+l0Um1U8I1plSJNLMh
iol5PVSbKhY5QWYoIemmDGXeMf8fis5kOW4cCKJfxAjuy5XsTZJlyZIty74wvA1XACS4AODXz9Np
Dp7xdDfBQlVmVuYuLhQyf6m6Pms+96iNaFz8OXzmDknHcsid/KEcbU65FDtDhesM75EdDoJrRMOv
XOamawvmj3F3/4I1678EQ32w7LeKPwVV7SOTeKcwkkSMnQmtRvE9lElK1+GlcmO1IHKPRbe0zC5+
dIhz2HMbTGtbfNlsJt4mG9TXQYYwOl6RXIfDz783ZGF82j25fyFgta6rMa6J6ox2HfwsWh/kpt3m
nsex5jGO3kk83Mg2zXigakvba9b483pu583K+3Dzp/3cJUSklriz4kACzx/HpyVetfnMT0T/3eUa
WH0stAfbNE/efZMwGJ8TO8xvdbgBgrc5bT5+N3iOlV5r2adb1jC359UORXYetMK3yMxiZ/0tqePu
lGzKx9VziA9J635AFAGos8U1Zu3UVl6fFfM/ZzJ+82hp2q3SfSf6694Xy0rZ4vp5ZPxS+qr7RNwl
je6GG+52cXgKfT0tXzK0mYIXkztrxETNw7qGfW+cXrIxGivpbxi+7DFQit98dBphNNKj+Za85SrT
DNKlCnJCrbk70/dNyuR7tPYMHFNswrn08n5GH7Pu5rO36UKUJh2GBA4AqR16/93qyimCf0vVTMc5
oVIHVagh3ImxSyTwuyGmqUzDaHtoEjauRSL4VkVs1Kdw60RBZxXk93O3WZSSKULb8sg93NIGv7CQ
jV323oT4J5WLdBvCW+vI1EliWTzZSMVTOc5NCjG1JUNaxosYiGoeO2wFYUbcn7rJRr+M9mLsT+2a
7optj0l+UcPg/fUxNwNjK3bhTvuqR1ltaU50wM55UlXRde0rG4Txl2U0a36OF50t5ew1tim1CLNH
ry2SrnIxREnJ0jb8yLx2dKIGGft/GuoGH4h4jx9m/oyo2T0Zn9gxY2wX0SD+7aEZPgdD28hzPmle
yT6VeVeNdE1NNXZDlJHCkiXsUPSSz5TEu3v2/bbXFz+k0FBR5uwrJ6993Q2OtSV/1ninoBhJVhhl
qJ+sVY0+jwcbySer+AH4O5R5Fk3s9+dmHjpGqD0n1+4Ih7Hy00maKjWb/LylkAtN0BNZSON2NIyx
diekYzc+CdrsInxfo7F/IdQmBWfqaId9NZCki3lpGhIO68+EK/I2EBkbB/xYIpyGf73QgY9lb0MZ
bPe8cOciPdo/bluOl7UzsTtFNRAH/0nfP/DL6oZuMFWfRcLQyq+eea8uxAU9UJHyz77uU/YsgyFK
TyGag6YMiKp9o1pbcRqaHp/gOmtdesqZ7H7kYx37pKum4kl0h03P+E63PxzTKrDQlqxJOU+0Q+XY
jvkTi7kSR4LRUXVD7XXFi0m2SF3jbmjHE6swuBGbLelIt6UE3wRMKsp6rcagDOO8+RHE8S7vGSZU
QEu4gVt2uce4irDyIEqoHmd1zlzQBOcmSofbZHqXnY0Z2z/zuItnBR7d3sJ5iObbLJZ5ep2KZuSy
3vxFVWaXiEjGWYiG1EipO/zRjjU+5WoQ+90aCP1OYkHOzbgkxVsjxHRUH1doVsaHPzEG+xMjSyPi
Kbgdo52Hq6qTNboELf1u3tlgrBSmMQeXRxQk1eIFwVPa9FRuK/3lSYeBorkevJD3nqxGTGqVF7af
lA709pDojYGRFUH4EQSyBb0+AP6NteP2wCcl2D4qZciW7NTGkiZ2FdFUphxBoHbb1/xcYTztp6W1
cV7pjjngBDb8xl9nryzbgDi1TbJ9P3KlbLXOWjGMeVCVT8LzFxCYFTiqLCzbHfdREtiOjmrV+YkY
q4ydLk5CWAU6bgLSo9hLKLOsJ0moYXyeqVBLKB9STIv9k/LN+DkqBA61DEdUu8OXcVSZqIn7Ksoa
9O7D0qgM17NjwGNFyBl9JrFfAaWvi84m6IfjVRpFLyk/llpKF9Uefm9jCocAwg5xnzOe/PMP5f04
5mQNLind9cqlOcRRWXPWWQBPt7V4mtqmqAH7h+xp0o0pgAltIOkuB74GGYY4kijdhPltjBLxswjm
4y30QsfGx+7Z/0JxWGaZaAuIColtXuW1q1+K2ePEm3Dg/suihmt8Q1Hw3evznfkiGYC/CiCrmTdZ
usuUU6IZ3rePqnewZ3lhnp4Qh43xkj5uGHyRROLGjHiusKPGbgNP9Dz2Hvlcrcu2pTK99fOqr/H/
qFqbrj+iRVp1bvtGxyXjNWhPa7bjV2626K90UQp8I5PwdZ/dgjHZQm9UZTLmZVZZqyKCXdTAHVpE
4s8+pIWs0o8OH3BQCwr40kQfcgy1yWpdA7YBxmKkjpmO4akWzvOYu/aMDZ9wUE+1cflxzn07NSei
vaLoKbC1XauBcvBvnIbCL/fYV49KywhosFPL9zBIxugq/WN9zPNZdSenwGnKrl18+VgMQ9re0mxf
gkvoTBReem+HD24HIXnJgjraL3A9Bi+S5MP7bQi135y8PYj6205tfy6SfvROYZcCMAElZV01H4nq
nhLn9d2DiXrZlEsQ4KCiDdmCBEfmXVy5eVv/RO0aTKcEaCU/FyGC0GoKRJef9zkOf+csuvJsjmHe
iUfRcXg+ombR1a5D8z3fs/2zICyeW4Bgm60Km1n/9DavoHtdtmQ77XIkTlu2PaGKJpjSd5N8QJAW
JeSdKjxl7iblY+U8uSBSZ09uya0AzXEnwVpAUMpGBLdsYwA5F8Uouqt0QuTlh+kotbTx8s/z6hE/
OLd0VarcLaXhRLpvxH6o48L2HPjM1ujxZRbDCGRsVJpd+zVqC8xjN7QXu8utBu5XEQs6rD6RENbH
eV0FovEBlwXM6qUgZhEikbmsJWy5YKNtTrzhhJhTgOnpNn5Y4jnTt6b5GC3mwfKKYZieI3YH0EQv
lwm9VsFss/m0ydD+7DllqtrHcaDpnfIOXKtop5PZw/7e21LhIZbxIkAYfsThfhm4AWmz4umBDDag
HAtY+jn2Y6OJRG6Om06jcCEg2voG7FuoT2u7+XyEZENQgIkE9jyH6v7kbU4NbJz/BqgzuFOgXETD
JFn6pJWZFTHTrFuuhObStYEUrfl/QVekhB2offGv4ZRxtfYOqf8JEw9f3mhEhKoCzuifncdFV+Di
Nrtm+CC271uk6190ZK6t2t52ZGtP8xQuN2WDrgPY9YV33wdyNpdj5x8lTBIcXB5tM9kDXBOYvtdL
DizkNpedUPfn+pLIJX0d5mC4N82YsmY8xXNCNjQ7sm/NbofpizfuTeCX5vC7sMz7guQ1OyCgnq11
Dspqq4m8B1WpwFeipPRHtR8nPdR2OmVAxO+us3RICt/NlyYV9XvSHsmfue4P+T5I2sznhSsk+Rpy
abu7o8Yj/JlPaUnm9JeEqw2fuvDBT+qw/mmUPnhgcp4+BZMReyWLsVEV79eOuVmUzYTl4RTyQ7M4
xWGIZf51NjnrArW/C5oT39by1U2DoawJsYCxhotrclONqxKYJ+RLuo78y3msnkxsF3XXhKsKMLpS
6SxfR+cFPItpT7unoe9775TQ5vKktepexlF1qLCYlva/o+zXHIAcsoAxH5GHSD/pSBLUV7eHLy51
3XpFxb1ncBfZ9qTZ7tfey0IKtmy9k0e3au6xBwm+gY6vj3PGAHcd6CIIC9V7nzy6w+jfzZhrx0K4
jNfP0ejjkhC1ToBgMy0yehcqh6XnbxJ3Ytj3+bam1o6nbcnsfr/DVlGmP/wl6NyC7VEs2k1vi0vH
DuRBpazvgsCz+blM8W20my9u667QJ5dJbtf6irB3CM5zX+f4+GGW0JIPd/C4tt3zf9Drpn3Z54OP
00cuEvggrGQ/PlPM4zKTj8WKUIaPt4k0ewCwW5YznWmyn3K5pUsZBxp1lxcCeVTDuqfTi2ZGGs9d
Th09kYxXz5ekD5r6yn5I9C3O6FL42fLOO3Xr6H622KXSQ25TXe/nAw0Z4e5mH/u7tVhi+WCDfEtP
bU9W7SkdVtF9Nwcl8a6vaW9qMD6HUX3JNbEm/yKfmJIH/wjSu7WJ17Qs1IdPMQDQu/CWyf3t1iar
/4DU2ewL12vEEOLkhzJRC5qkNiDOMVYqg7vqRrpYCVJDa996tyWOFUCXbtWnoK+BtmAFECs6Czim
8Sa+Uam0Xx0FmV7/6V0d4sFLWoFP/5TJp6ULZmRx3hHRpenlwFGw1eFYdfMkj5eBPuTN62nwKpem
41dIdKicavCU8+6Lrtjz79MY4oQ0H/QSB8ZY4507eDzVlPtiOjWLr7JrKoxKngoTdHiJTMPyO+ii
FEWuM+NQTsRoprd8G9enzCx9WrplDc5pHx+PdYht+XmqafnOkRLHg1W+TsumLpBHxuQq/w3bwc8e
dzVvPlgUQBhNamrTioKztPdRtGv9kqjQwnMo4bNg2Q80u80gYiBpmwsQzjVvGUVCtip2KY67cM77
ry28GXp5L0X+ue3j+jITxPKy0113d0gagBckd2NaTpNiImprP3zjx8yfmTDs47Ca9Ode8LBKFbf7
NeuOOi+zVCw/jqRYo1IkIy1XO6dRwynIZkT6U7cCkBqdfgnAMQV4QZqx9THPuS0BAZwqA5N6Xwcg
d69ExYl9fy9r7gID6m/LYnIZVq9+F+OCXiu2UTLuaN6iOXTnjGr91bhJ/tLAd8/9vtKHEbaiqpio
6LtuBHs6T45JrwqGlc/UxaOeSe/d/f+kCKK1jKc5eB9bT/1qwsHbymm34iWmwYpPG0O3PS+h1l8M
7iOkaZJW+30bJa3alMvkfLRuJjP5o8GEv0iHtzY9GMpF2kL1pGFbvw3jkqB0+ADqVwbvs0X00NHL
zr05tXbvzGkfxrTgfYj1awEHDUa1dg4lIUCKrJZ2Kt5di7LybqT5/3ywRPjadDscXh3MZCPWZndP
o6eBoAPX7r+aOqPdb7sR4UYAcna/yH5ILyaQ/V29GAelBieERwVQJs+RQZ4zShjUDQoooaHpRfrs
wADeuByiP+h8YIZy2HA4tvqIv3o9tzsT0za9RfyQYwkvpofS08JzQO5d+CvdlvzzMs4TDEYwz0Pl
5etOEYtC/bYWfv0liPFfyNej+OryevChdnbnlUGnAfrHbQSxs12gv7DWlvRnqiNdiWia5PsWmra7
zpltr22c+IThwUN9skYSf+kNjgh7W6ywMyrud12ldIB3toiFwuyyWP82GRxICfgpvqVNIAHCAA1f
sIKQ5oydylJUg3I+tnZBu0RVMtJEM0PsNU+6ddF9huVbX8622/+0vmSPkksZoDZIzGxu9JB7DEgP
lV2xLS8gzabY9pdpqf3nuZ79rDQWnKvKleX5brFv1queFBDF2rETZE0o4JL30X4b9rr/z0zFLKtG
rhksUr+mX6UnVYRFW6TeYPsPWRaGGbiSy5irK986/Ny0cXeUi+mKax/RMcBB1Cw+i6570fMRLnfz
sHKoYpIGFUMirm+85E7dprkfoTZcPby283IIAq4LK8/JhklU5Ucu/3P0EYtnm6jNCwKB4VnwMZ+2
JjGciOWD1WAoXt+Vt6pPAAPNX7e3C6MjXduvdY6ORzGEQDi5S+9F8LG7sq9F8hq1bcLGhhzT/6Q9
wuK891sqX20E1cYZdNPdtnKstB+H35ktPiDzPUNjtjdSPcxbixX+kYcL/ZAf3rWjq7PzEiUOJVo6
tL+K0a5fyIXlq65My+4CPmnryprI/vJiKeXFbXp6RyVB15M3SZeeaCu9BHnAttyb0GGpaUyzz8CQ
3TzfDcKZ6dLT8r5mbXTMP5Ccbh7LYokiBiLy0NBWIvPmi2cbPT9sSwHTnEbu45T1837cUhO28Q2+
Imyhy30h7rZpJ+fTpjaKru3qHeGtHwvxvedVi0FqdRL9Botdg28s1Ub6B71lg7rC4OID/x21l9Dr
VVBRuIMfAPAyva526fzzqMzKD6ht6jFG8b8GzM8Ql21bgHMDEug1efbRBdAOdvU03ycHnewphBH+
kUqo8VNNjfLPchxiJBPQ+0jJmT66G3NZbarcmrq4HMeKM1M8AE9diz4YZ/bL3AxIkRn1Ly8goEDe
+vUtYyjLOe0pP+SOcHGoeCHWP2OeC4E4/GCdqdiMF9zP9Pb6EokNELwU/Sy/yQaS5k/OH2cPU+d7
ZFhNZHyfyUvNN+iIRkSng+hWrysd1Ed20mSWscvt6rh4mOqlJ4YT/Jx6UmfPiUvj/7bZ+fV5zYMp
KBvXZT9zGbD8r/zNhw2Gib+kSe+ZW9+yJ4IcmoEUMZOPBbJb4p1Ua70qIAOSxL3lnBhLkbUe8OSF
9eR0OXPsQAXgqmN0dIeTLNTvHi+qdJ54jtTQdU9LosBGU9ATlBAx6pp7+tYYg7BOEXywdzEKopor
V1RjEneyinTo6FznPHn1g+LYIY0do2SyzAO8vchmw7BXtEBpkT+MF2QwbMm7GMkRrGcmoeq2PPg2
hMEHzzHisXNnnamzUuV7GlC3i2StxrZg+Nno6PPSy4BITQHHWwHH5795jy2ikWlbYSTtujQnDDxy
9y0cNDd+LszqnZFOTf297vyeg3m00GI7Mor0vKdMrRUFNdvYkmpcdMI3veMHcr1Qp0GEkX1qzBLA
8Gr4uePshUt/nLdJuPbZ6ibF1WiBgXpOIoR/LfV0z7ZnA5pmTjJRR3uvpl0MTzr1W/+6x2No7gpt
gOvF0vveM5Iq2966dCwyxk0rH/NFNStNuFfs/TcAvGFn0Jm0eom0Iw4Jxieeuq9BnQzFXa4ySJdt
9JKEXxiY+XvTTsF8lYEAoy8O33yNGM/Ssg20+zDfbZfxZF1h3LWoVQZ+13tsnytvsn/RigGH+VGf
7RdkfiTQglZG6jIMR75cagfZqmJnfu+Rt22XwKulOkmVO1t5h67bysQKgZ7jc0GwMN09i3bfGuJB
/YL7SZraPiC8W4nWzmFmq5YEAIB1ICiQS2FkUW0f0ccV/Qe5O6MI2ZMT6wEim696ml4a0YLUc9Ga
4xwMCXsTc1d8CIt8k7rrMOfrD6ac5ktmG/iQMOuWsFrQMcwgH9hvnddB7o8anv+4CG9uGkwUaCze
+z1b2dDrpry+8JARwskR9rcUrGisp8lMqkBVER4F0Ies509F33ZDSf626c+dVRwmsUYWUZmelX0f
kSoS/abDZX87+Jbqy1KjzDtviYjal32DPX9vcm+IEaHVGHgngRrpucnT3J80awOPsye69XsQHvuE
31I687btXL5VPXeYxzbBgpXt1OBNWpS1m/ruVQgYmqqOWS8ABobcBdRqj/rRSRVDF2XZ0JbwGKm8
Qytp43u5ILM9A1h39jJtBbug+1TY4EKHmqdnQBzJigGPvL5zXaOfPEgsdXOss/SvWwGY9ebnUxve
S66e9u8ms3x9CBxry6Sp+Ym9OTOknwKVre21qa04Ktm6AJfSFCHKY21HdrRRVeJVtR0H6Fzr5Qfz
NqRC983zs2ghsSFTxee18PLtRzxFPacrbkx4f9DnYPhax5qgVr6sOB2r6aEjEYxs+EKNAbfWUGf5
J9yVsuK6WfjF2ziuxQBWmtLNVevC+3OFCV62MhJhHFywsezdeSY4teCUrRmCjGSJ23uZG06lQWRl
r7PyU/kvmP2DZLo6Qui2TkUh4MQWZb1veTyI5NxvXt1fUWnY4eQlezA9UZXH50kEXIMqyCbzPPL1
ipvUdqzfJGHJ+4uPvzsfneuqfhxMTXtrxd78CTz2sj99ZGwB0YNRew+wh8QUjOC9mDRMbdD/NTYN
CX1YVKTPjVUx7Ck4fH3XdwADKDYOCyNF4bbj+bBmDC4+tXn96kHprB+0DXwf/WaOJhGQum7vtiZs
/oBEGOmViG4id5La1cStwuGNdxtMAGxyIciF9GThmUviJ1iwu7DPm/vUU2t4TY7g+JoRc3zcPNeH
LZFT8N/louP6z5A2yHM2ts5HWBKubVWCxQDsInlh2GA+3lizyjxiGWHGUeN7+5pyfRRc1ojTdPgh
JVmy9eapzdMPvOYIGfJDxMNvOTKPlS6cg+Rsij1MT/G+JcBEQTil2KZZ2T+kKtsfirlnBHSrhy3T
Gh+xvdttHwBei9jrLp4bEIxEiYrjKlwSFL/cklyr/uQYC3RNLz0PsLBXhfbYloKmR5f+nq/eSUiJ
6fVWhy3MNqAPNAYCLTZsCqjPcy/ntP8xqNX/KeN5n8EcNDo8dBeFLrXJsh8wxHF2TYjFfGU+wuPI
zX1M6euXufsMaSLM1UqonrteRh/v8upb3v1eEAizbqnlmtZxOlfzoHXy4B2+vzK4sQF+7zVeyCE4
EsDtMBn6o5zij/lKb2Hk0K3IIL+TLAC4m3eoHkpWNDRkXpxEHx3EwizK+nVSnGSNbIIxcMyxI9qO
Ji67aVn+Eyo8/mvSvk/PAm7ly6FS0Jpikz5rwHV2vFE52DSamUO/RAVk6HWuF/vNeC0L/oWSywuA
/vRU5HNXMwIt7rXD0MNcu1nq4zIy3B+oCefon+Q0JSUwD51NF0QuhjI9UsjF1ASoi4p8/S/xFhff
mnQjuNfi+TGADpEbyDiVeL8gUdYO1d2UviwOpq0ii1mLqpYrijLd+PsjHhk77it0KMEtcEWBV+Hq
3FySNdZ+97si/MF0Nn3eyU7V5WYKf6h21MbBTUO7kZgT9xPC8VToynfJ0JzgXRd2CrN+fsTkuGGx
itC/hlOq1m8ZQkB1yxwaod8auHtDGphxbNGPi+4emCKecb4Uu19uVuWoyhrO/BnNmFnpAEMO3KBn
H3RhSe2/bB+PmZ24ZfIua7OjqrDtEhxXlGT+p523ZzjJIjG0sB8BumWRRDSveunCKwagBdIAmYvw
LCOwtdOGZJd7Jo5cd6t9pRXww7DKq1Qd3n+8rmxWZ+naA+nkrX93RLnHvZlF445dQ548+H6BTlFP
BJFwF3BpoTCwbXNJt54Yuj2k6eAFW+R0Xv0QOaJNIXAZsT70g2lIpHRlFLolWAUTOJI7ag54vTsG
Hnoj394W0e+fW5TiEiiODgIzrB4nDA20bM60xv3NI5h4eoRCL74W8P/jOYs3D538ItKk2rzxiO56
5Kj2HuaAt8E7kFWfRWfoBUw0S3SsPbBQlXbNLGjiM/stT5mPKlDOoLmadITDH5ZCd2edijio/GP3
YfnENr/o3qfRSDJCrkyaTEhq3V6nt3DL+cya0OVoHfJ/ieq9VyQ52fNea7QGEzHn0T0fBvzL9uE4
VlNqdtTmc46XE2OA+7NmcyLfrZ78qcykC4mlTPsmeYasiFqM9IQnQmiWJg7CuxGOjmMHuRygwkdr
fNb+khzf2hz4tgSB6rCkXiNcTod42sbLkh7J54CnU1Qq0d386UNL8wtIXIyVOOZuqSKpmpe613T0
gpN1D1HC2Y8SZsqL7JbltSWkh9QXB5l4XdfGA+1c/Pqden/kF1rQoz6JegKa0wtveJURMuw/yixy
t+hYGrS2bpW02t0KvMw3H7z3LDs0k+fQsTSzmyiuf64wQbePEIkEoQZH2F0TXxD0NerBvnpevLpq
z4E8fso10swr04wBHz62XoD7PpUYKGNwX0TtJBqvVJM/kU3slVyiINT2XlDivsLD5H90grrxbsyX
7eeMhqI9zUnM2xWiLza3TmeCFelscfsXRUwR0VKtW9rvWWxac+G3Jc+bRtB725c5S899Qx2u5nFN
7L1RTa0ztB1x9MmwzbEjxtIRK45dkhUlKMKxX7KhLtLL3g3qA5YZip/ZFOS/5RbaCRWwjL56Qi/v
8ez5rGhBTPVnmdabq7buyL8s09Bz31Jp9GVM+8Bjgb3BYwoBB3FysEZDVH9GkNktp3XPsSqj7Ujm
V9iUFI89RSNaZSbFUt6fJhDt1Qn/5xbv7XO/tBHxWZEDahxHxrXPYXFM+jQ1nUUNY7wZd3G55uHp
Y9NjBsGw+i00Mpwr9CH1V0Mw1oQAtusargQK2ZnJWDyIbM251OIGFJq+igUM4OTxu/Sn9S/982Af
1aDBbDKzb/nZ06Fq7zqewr81mYbhZ+yzDgImReU57ZsBrYi05gotJu+wpyVp2vWctksz/OIBtkiz
mVC3k2UFHvdbbmNxSqN4+DVxPT75xrc/0eAOSZUfCfqlOdiTpToWP/212WhOLiuVs2MwTGfvWzB8
bMlBPXNLS1UX7nfEDsPTMKE1+611b727BVU0Ccw1XP5Dj6/g8Xo0UJlVl/agCrC84MFnlmjEeAea
XC9/aYNi/7LmqQ3vB2vl9OQFWlPX7GGico8M/EiidRSgdAjqIXpYXbLUJwSCW4o/zrrHL8lkY2w9
eorA7eBeIHyjMR1avCnc26s+FjNc2niZx1uyNCK737mivTswYgjQQM3w8GkQr8GJ27H1L02YwI83
DGNgHnmzvnRLwbTuJ/H8ZtopdeWU5jC+AZqp17RYu+DEZThimhqy1o60ooUOXUU+U9yPdPo8OQ8t
eQr3tF+QYAd86tohiyeFwyKwOyKKBmT4Lq+z9lT8ieOYNWe7MsdXTQAQXpIo6cVX6uCxVYL9We9W
+AEqvhVVGD/vMG1V4xvvJyYO8+uoV719KZYxis/K+PXvdEFx0o3JWJ+MrNu/jY3rqGzWqOsebeY8
ABlWstpPIZbIv0E2it+7yhiBB+sn+cvItO8jNUHRNlwH6DIkxjCF22vN/hNSjFYstJ9JYnkXj6z2
L0u3uvbOJMh/qVN+a06+jmZ3Gc2S1598vw65uUweTs/Eo7TdadPLh36vT7Ml/xl7zAoc0tF9N2od
gmsQaATveT0Vwac9PWB/rDxc9FjHCGAuQRYeNBpBEO7ZdJYsWcwbCp8RgRsomLRTe006l0wIGlQw
gQfESYa7Y384/k8eImMpith7DAJg2Ya3N0hYQ4aInr4KKEd5EQACRzUvdUhtKMTwt+O8oaeEO80Y
f4J1OwtPDh733EcIU+/3JvqVDRE5mU0RGbbXErAV/CuW9gB/phczZte/J3iwf4WLJUuEIcaGL551
smnLyctHYIzJ6a9Dv/oFTbgXeuph9YeBEjU203fN0hvk0e6rH8dk96/ad1v0UtiGKCg1bfI91GKL
q12sxi8TKYP0nWSBCeVoh5q3DFsrOICHmYESe5qpsDI2cfklyjHCYFcnO9TFusU+hLFm/EGmdrRP
BqQqYGTuQGg2XIjVn3g6AI7XXK0jWVQQgOK8mPx4c22RPwuWlTT9cthnjz5wpfiftDNbbltJuvUT
IQIojHVLkBRJiZMGy9INwpZtzPOMpz8ffSLOsSD9YnT/Nx27d3eoWKgpc+VaK3ee4TX+XSeCyFnB
4grjvaFWmX8e9GzSK8InGaYwGQivRgiU+eCcRyjO3ROFce2lVqkQrfDwUJJV0MB14ZoObB5a8IV+
4WctviGZZgaPuM3F3abTYFlT5hmG9Kh79Bpe9GjuehJAemWsvETh1fCSIHqjsK4C70EaaOXJqjCL
e0gcDCNddiLvC/Rq56Wpo/QxtqnxoKRJU2BZ8ldtXcfSYjd5QSNciLDNHaVfstc6N9ID/OeLtHqo
Rb8Q2mi+VLY6pSfqn0RPA0bL/tLW6vQV3ErnFaMWCfenNXOUExrAe2dFMlqYU2ihmcguBGc11Hrn
Dj4CpbaktWvYUSRhievHYSx5lwtq/57J//oH+Nf3txYoUr4OLahKRB0Q7bnFGq1cIvzU0r2nJYG2
Col4IcE4SQcpMlH1tD/6RIzhtrejqb1R1ax6jaheY7066WNH3q914cKOgvL3YA7Wa6CWBddEpkVu
1DnxKfd657uGFOTVVqIKIqKP2nmp2U5tLrM2Rx5aaXn8WvWtot2GpoZOAip72K2EL+tt3Dems/Dg
ypl3etOH7feoMltvwRG26elBMbVa2lYIw7k1FNi/hdRx5I+yRKcWXg7OM2F1Xi0sRAm4PHk+ujQY
//AhpTcOrJDdesNFszEGCz498VYXN2bpIv9uVIJ0sxqXRZ1q/Utb68CDSZoP/sYxCgPNqLwo7ygm
EdC7CiWkAP3jiL5MQOI+m1Wn70ErmhaMNWnessGx0duYIKHATchopt/ES8O3gWJbu/aLgnB07dvw
ZzP6fib9UlhBgssb+R3JtxEPreuEHu0n6jLPxNILKmQWmRGkD7m0ggLqSGpVbtNFJbb9Wqfk8DW8
7Ixuk80mRafuCNQ9Z6kqZfBAhwNDuZ1EqlXLaGi98VBbQUrsWxXSoMk7YT4hmMVdxaGA3FFVWvNM
K63aclubip+HVU1Hhc4Znr2wDfrnaZgAoythhS3Urss27f3Y+A1cwzpE6C+9jdq2JbE3x5pVGiZd
uBQPTVbS6OgqYsDMWtqloeC10V8ADm+6hEqlr6PUrSVVTQj1oXo7hhJpu0hD47H0y5L+jY6AiGP5
fg2e5itKS0Oitn2k8JvByUnQIID/h563tEXV39IeJgIW5Useyc7jo9V4SIpAovLUNfO2b1fOFKnd
oq0vKmlTUSnphsg9jQVlTXELNtK+drHW9Yuhi8Z9StJHH/TY84abrLtQNqlCq+dB5aMcuoaKxZay
WldgElhnb5DnC9J008wOfMBoAKWD20oZJNSrtSZj2tdmnaEhMILWiEYin6pTrbRFsvSTnIxfkfyI
lWlUzg9db5EbAIXCQk8N0RKK+5jP0rlzQvPNcUhL2AkXamevpKSPqpOpyHchCbrAmvLZsqX1M1Oj
nP8Oqv3cJKp6RxobTm5O1emb7xEyu0Y/5UgHWi8+14jYtIUDaxGUF3BuAZ0cfIVHCc5vAcz8xu1L
12SY9EgGWZJBXw+hN2gLU09GzrsvsQInWmrtfTipzckPlfEUCC1Tl5So0/LGSuXwJy1RpCwis6F+
SAPg9ok6RvGEBIlnytGT2NxoNSz824rK5Vsae6gWpljvzFVgBfE9tqodKX+ptwezoEx/oQPwDA91
mT4YQ5WIFS5pMCf9aYh2Hn3aUORlKr4uVmHaJP+a7mUZV3BYyD13sAL5yzOFA5dAU8Li1YCPhAMO
Kp86+hHCiISwyI5Id5qhlP2yMk2JcMSn38JZVcnDT0aZOdWOu6v7g+sA/YJJtNrgpkzN7HmgC5oJ
vyvK68eoMHJlHWaJcwjBJ3lbQ5WFZSKQ6joVaAQrAR0qQhEZFPRIUxvjVkMTWSJ3SgajX6UZSOa3
KTX9Uz9Q2LsD6lTvY9VJqttIWqDajV7o4aG3a7O69TL9QsxupRaskoHoHSFSPL0hI6Z+RJ5DYEMa
SOGZQrH/4tTETvw/PPOPboPrsrpBTltEhqG020A63FRT70g3S4R3xOMqbFfdIOtzrwyavjWpFmvf
vcrTH40mqn9MhtaX8JTagv7aSUHKCmFBNjYEijRWgkUbS/oQ2rZnjdtKTdTpFjVM7pzRV48PehZD
iBiiEtn9JTBrdnVhBwPLmCDzQ+1BNW1IIkdZRkVVQqAMe91bCTXlsYBI5W0oFXRPjcj0Z6CXiL5B
bUOrahjFjuP6gV+9To6jQ/Lu1FFdIPoIf1STbF4kkRwHcDCQowyQT38JIiTKiDU4jgs9euieeyVu
KeW13IprKj+6cVdrA3kxmqLmLkH8ikRO+lxHJPHxUo75YCx8J4Uy3QFE5LwJEyXCVjdUVBO4Y1pr
QyXOP8u+l/JkoxqC5Wf3/r0CatgdB6uXmDPopDYZqLsC4RZBp4ctlZJBqkkRqTauWuaVvjH0ACZa
TE5hL0cKe9ItDb9+zGKzQz/XIhOi8mt7q87QVWNb1nlBySawq5eiUur6pksTtKxB2yZLrQoti9vb
y0rY+fQTJNxSX4puUqlHZ0UO4Brp6UYD773I2Kp0BTJh1pyfYUrdLhLkca0hgk2fcFns0MN78NvD
WOm/E+2k2C5R7AoPMQSa5jdpXIaJRuJhDrQAI01s3vVgPBSoCL71ooE8mzXEEgtdiL58GA1pwOeb
4JTycx0z+UZM2oZbvL26X3GAQGkBYankfihs/cXMlPEQqyObMA/zIl53ZVs8DdGQPthhMgFJ9OX4
2vJY/+qgqVgXoVR7yoJQKZZ4dI8Cdr8Kq9d2BvPB9EY4hGbl6M9JUFyugtH2UhfRXZawHoR68ADh
Vi7CssFJpzGghS0lv9NejNxF30y8JmBcVaH/rfGCOHzQ4XNR/+deTR5KMQRPceoMI1zFpj2BDlcF
W3FCTNP6qtNtKAgBxJt+k5prVUOuuygAIH/bI3Hmstan6NCMHgpdFGc1jBekcY8JHnQeHF2BdQut
RkdENmOYvDZT4SC47BXoqjyNP1SOd7WERJq92uDvuE+hReyWiDnwMch61XYpUffPOMSNBlrEKDri
1y9pvueoinrTEGLu4UYEz7CRYNSbxRRhr4p1xzMSr65aY1HslzcerCcfongdlz8m3nFiMDXWH8gz
ncBN9QxuvxrW1RnuyRDu4C35/GurH7KthblMfjclabspp6pil1BSCtm7hgURmsLAM879LIFdN90h
nnLjtRKQThc2vY8x0a16oG5FIuiBUGTBmgIarh8NkvQ3lB5pc5N6lfYH345SrAZ6P9EViBo9XTM7
/7IarQhh2GNqNrVU+NTJRCxSFBR4y0LkumvHxYh9OhNQDnY15d8AyCj9+F6fPXPpZoeBmEB1wWkd
oqU6bKuFbQThGzdAqy0QhQ3ybsS1goKxiOQOvFg3N1Bh0/jewBWgY5o5aGDVNg5hooz7vW3AzuLK
K3ARDUtCqkUYJ1w4XWLW1lOHL1vwA9mKH9xkVhfdQZ/SJfgizkZsWrgZBYDlsAFcKctNHbTYKpgR
JErXEhE9tUZDtYU7FXaPNsDM5K8Lw2rfUUVQb6ba6U0C9nKsbi9Y8o8Qw4oYioKtP8WmkGDnQx84
x1zr6/KeahUas9S5WBsoYaxVh0TPmnjV2pn5vYn8EdNhorOjR+WJWB7i0/dCGxG1dCKbKJor4ZjR
4ngkRZZd3FEByP0kAzm6cDdA4dkIHIUSiaPaVcT7djlqh6ye/CPOPdFdq1nosBdccFX8kCLbkwfL
7jONKK2JUH67qqEqmnrAhIU0Yp1Hpek5UHtbs/45pfTjq5agt9BlF6lj2P2wpt9rp7Rn6PhaqZ2c
sUVfdaMFIkzR9KAHTP17OeKwUN46OsxgMkXyLd1fWSjqTRuBCurwcEs3P0ehb7OpJQpxahWUP6zC
mlQyQFhPyzjsCoTpmWV769CjfU62zCshsCWNHKJvHKA6NftT1H4JM5Oqdd/vlVwa8gGO+uSsRN73
RF5qiI2Cnje2t2h1bfyt492S7yaPgIMSg1Fkj33opcUu4CY0ly3dJ14l5k3qqaaef1Frc8k7v5Qu
7f2TsEdJ5cYRscShcgiTdhsrqT3dZHpP/+eLnwjAS++n/o9ptKp0OxZ9oG8aME9/L3vMP3e4/nFn
inoK0mWvRvbw0HCmaUSc2ZaFNgNHhG9lK6LptnZi09ujMEJvJUhQUXFRE4UMoXH6G7GAkIcsa5Fx
ukziViQkK5CPSrkHPEG6M8QUcHcKFpvDQsUDhtMz4VGAj1ECOcdv5MifpZTeLci8+wvQV9IPs08z
KHFS006Y+MYw69tBm5ASS8oE8C6iJ7OrrB8CEQ3vRdHLe62YMhoaCyDPkQIjYqEkjYhseHcyEnHp
mYvY9saT4ZlGd6RAxRvGiTSeat2hBafPGT90StdheMByy51iVvJtCEr/Z8wHmFYBxHAVoAFkZ9VW
Vv2WBj3hY2+EAKF2ShXJ03v+ZuhNPco5Q0wvxeQr3kbEhVJtKOIN37rM7teZZYn6pqm9oTtkQ4X1
igOr4KGTAH2QJ1ACbwavQHWK+0/PXrFj3E87duBhynlhbwMbAhDkSW4HDIMib0W5u9pM6dSUq7wp
8/tx/Pve6drwVOqU4paVCKhlIqDJLDdgXNsNeqkNIOVmjNakbI1h4+Vx8IzpSEjW0KbyDjkrjie9
keSrxNBMewHfAq5qaEJGXwDgtvmG673gzjI63H+mIDgDdmnVgrQduK5WycAuwJWmr2qUmA8U8ilQ
62WiHMcgALit/BTputfJ9k/fWw3pKQeoWEWwKkjVwYtzQEJ0aQcfiaiH8UOutdsBDOXWmRqo0wM9
2mmgioePuG31woFs7dcwKFQKtCUHKh2iVaAXNVPzvWa6EzZgKOL0yuvcvgabxl1Em0hIauyHT0ml
D+GNUzvBRaZVluqd6FAXUEBQwO2KauiGpZqScbnkvyoMijGCkWXnNYISv8NogbpctPBroedLEfv9
bwj05H4etFNMMgO7NW7y2vYRkvBe3+RYi04r3MHM+6DEM2GJc0d3VnuHQnfreSROsPTYZwmst6fG
Kw1KxrKul7YB4gyBTq3OGMCE4FkIF6o7G6Oxb2PeD94hp+vss6OO1TIWou1eRp3CN2j6KCPiXqr2
nG+qtchlMQSF5Vh1ckFxR81cbEIxeNEioMgVzBOYrjoWA9AuSM00FJuV+Vxc0p6lZ+ITzC+2inQr
jcl7qlQb1TPlW/PBLtRxibS8O5Zdlawn6K4+bHqr+YWIHwYP+hBQeHz6SDYmwF91RRavHrGbkRe9
MtXSBQhkjGIdCbe2UlA5Yd0BGxkmIcwJxKXFRLldpFXyHKd94t06SaIMML0TdZlGFnYBUnP4Z1mY
uJz1Zj/tS5L2txyxAVJ1pY/ug6kyBVI6xDELeMitTrUShvE60qjzs89kfZurmifofCKr7L4wfHCU
TM3qP5nWFT9zoGF+QZU5JOkgBuPPzkwre+XIcjimQFv9Isw8Xf62VIVCkk6F/sbXYkn7plFrHjCR
sAqU405KVtQUWQpfoNR3g1FRSakzM/C3uVU701JSiCpWTivoq+PAvb/VLkZDqzEPuiMXaxevKDfB
RdO4DpSbS+c2/VCk7djfogdANtHjQKJtyxCFmCSphg2o1vVPy7blcIduRFon8GtpoI5F2GEPEkOp
Tkk4cmgNAyXaWGmLFCw07OAHuoEIXnAt++YY+INV7/V2uLDTOi3cG2gogmPcpqmxVztvoGyCoCWM
17AZHDZuHyMM1NAAv4VgwD8kyosT7CE43wQUnY1NkETxyD+LfG8jcFC2ZC2dQB3c5MmqpBaV4wiB
kAZQIoSptvCIpRRX0mMsXlcJiRMnK6Q26IaVroillXiOt+OWw8nT1JULlQhzPdxouqlvT9DyMTJn
4xcOlib+BO+vcc3QaPWjX1MzCBboicOeRy1AoVG5Gpd1eg8GNKHQpPWYue4b6ecbacbIEym5tfp6
wpvTuB17Sm8XJFiweXl+l6SmU+CGidb86ttSP6UGvtaJK1tQnv1Io0GsqDJL9bgy/bEpb6HapMZ3
DUMJSsGmovRnIKqg+gZnMkBQbcMlMJYRpBc4MYIiIdggvirZt9DurLeEiwYOiE6Nwp46g6pPb2H+
CLHNTpZ9BRkdTjjl13VaxI23TXqrs2/w6qnqG9kTsPAgwuSQrhpVcQHj2ZI4ag5V1O7yLEWTHHSV
vh8GX/UlKHWg6T+nzKjuRAa6/92G1qWdGgiIqltNY+PcR0VTencSqSToRaEo+KRPDHNTIrtVvmtG
3eX08+WvPSQ2eP9GlhUlfTQwAhIeIvHYSJfC88tzozSZ2LZgCw4WTEI8RCL0sYJXBcF1Gffwe5SL
IDKjGKHuiHn9aDv4nNhNwKrcN5VGlimrBquB1HaCVxLMob7BNrM9dcIu61XYW20HWblR/C3KYl91
iy4f0XQhRdCUWwfwHtMuTwbe2YsL8RYVil9uC6csHPjpkiwEga/1ypXS4C/UULLDzcl3uhiwwdYd
Smg1xJjyez7xABao6NIg3gVBpDavjkq8DTaADn6Vh2OpH0zc6YJNHsFHwBgN96iFCZBHg+Ak8uNn
jFp6/8LUNdX7vKyL/EgPYFpMVLpR16dalpDeJpZM3aIW8onZhWLq5aPRFhaF6rYG9Oh6HN+WaR0Y
6QnYfBh2ugX5R+l0Cz2AbeQeYra2M4gUB7PfYzo9/TKczgwh5zbRz69NO7WP3tMCC0O4JKYqeH7F
zFw17lLNgf/U7GEPt+GDSNJVChOPAaE4qYtJ8R/9KVm3ubZ1No3rslJX3Je1z9xJHQHJSKU5CF1C
Zj+htDK7GCQ/ga52I3bX/gojkSXskH26pWGF66+vdhe4GNi+N3xm1rowL5beOpLFmSGqwrS6xPbb
fZ+U46qr6IBSQcSiKtzTXhA1AdQKya0WD2W7Viz7JUO4tlW7QBx9hAreFSfzD+0jNCHhlNLv3lax
UJ07mZstbjpBnrd7yh+rbtxE6W/pf8em68pif7QavoyD2TsfG+8fZ/alp15rBQqldu+ch+Yxd8dh
a+9NZdW4tvYYZvtqqfs3KXYMbk43x2N6rTPLJyv9bvyZrzAASCDwWECB+oOMumjoaGquEPWNv8x9
v4ZgvqFyEmjrQF75wNqnMwfElHTHFsx9PnM7pBWf2rT0XyncqT1MuGaQ7PjqDQ4EkofSLNAV/CHt
BHZeFRficbMd9T+iV9ZFHl/Z8h+/AwCcql6W+9Jp+m8n+H+8g6sGmWeHc9me6s7RL9eU0PZRef/1
an86iEbzBva3bWnzTUWNVh8SZAx7zUjPMPpu9fY+Mh7+i0FIVSkDEJmJeevxOPP1xjK8bo+Z7Tdp
ab/Rrp+dQL9ikj2fC8eCEARRoC3BFU1ndl4tRdaqYxZ4KYXPlXYv7CenvDLEfIcwhKZCMcFN2CRm
1GbdzbWik3QWF9ERNmrRrCpEpdamSjZwLL7+ZPPDPh9othUJoc3GISo7RsW5ie9j74+QP6v2+PUo
n3yxd9OZHbWQngVTUmnRsa5+ivCXI4/TtSZd177YzPDZDOKEWiVfLDHcuj3qPF7jChq4VV25N67N
Zbb6hTJ4wRDq0dEOnzzz4Bm/jHzz9ee6tiiXn/DPicSKbTBkx+fqvZPpH1gUNbof6//wtMyXftbe
Jeh0pFYqo+Ak6CYaZhnOd8M6fz2Va1/rsmz/TCVELWBAA42OOgKUWPmNiSDyyyvb6/LJ/31A/+9M
CCx1TRWcnNlM4AcUSqFa0fHiRbagcLZTG+S4X8/k00VxKMabPIoWXLf3MyGRg9VMQ5RjUBwdHGUj
LEe18FfVF1cG+vA8XKYjTC4Y3QZI0fXZabG7TFODMU6OYXMHuhHWd06LnTMswql4GU1QO+pcuGSu
J3H07O8xBt966rgDlZkABqbEDOzrqc/N1Oc/aHa2hmYyRsXjBwWTWCWYoIWmoNTrLyulQFhHM5Xn
rwf87Fv/+wVmZ4wWGJ5VAwodO3kjfmT4S6YOdc2rX/qyZvON8+84s4M22SWgaeknxxgX0xTmMno7
2EGYvskbTPUkAsx4WNsoIL6e398dOR/Y0W1ePV2D7D3fsa0TayrqkOQoM+WIfBJe3QmLPfQA2Pcp
D/G9/ZNMsbtLd9ZdimkTMPi1PiOffWPHcC7dDAj2DGv2jSM9MNsRBt+xWAbtKlDopYK+38yuTfXy
gnyYqqlZAp2BSWef2TceNceDetgkx7K5B/Jd4JmWkKRpL97CPhtrbLUg9CXulQ887+lhCzo3Ec5Y
KgGWJazZlRBD8aoAmMaTwM5DJY+t8YagQXPU3Vv9o5bfAgxGADatfeOIn0OZnC5rAQFmxCSs2IB6
rM0uvfKrPrxRsx81uwybMBwHjN/GU4v8chweQ+wQJAZjLeiFlq+//gQfLsXLYMTWOvY6UtA74/19
VeABaqYeX8D270F+FlX1+z8fwOLvX1pDYcM0z5SALKEYmcV46qni6TpG3crL1yP8DXPe7R3m8O8Q
szko3WA6pObjiXhoYTl3gfGLOR+MeNVj3k1ZfIsRSFfKK+v0P4xLJmbbJgGYnJ0NMF8cELNuPMXZ
oSteMEVcKhfxnjwqDmZIP4cW08lr3d0+HEgmy2e06RBIoxNC2PcLViNoKanpTycFS+kmRSDBmYS5
sjeCK2fys5Foja2RbdIig8Yh70dySs+rer9UT4aPATvGUl60xT0cotSVDtbXBpp/R5kNseEn6qnF
Y+CA268CXIl/Lgc32TajdJZfb5hPx7MF+PzfZMaZvdEj4AIZ8aCeRB0vkuZBEj/hkV+m26/H+fAg
CuuCERhCAI/aQsyWyvThJsF7UZHB28fGjG+a8tEvK4yVDMoz4tTl6sPXI4qPdwdD2sQ2oBIkHfML
LUXhXhv9qJ7sHHfVxFB+1p7lPKUTpZ4U169b09DzXU3ZbmfUk/YLtK/cGKCgSxxj60MaUdKaNFTC
C8+P0tuhgeuOh5u5w09k0TbFa4PuBYG22Ww67CkWDaUPV+mVQ+qY0RZnz+AFoXlw5aR99iF1tDDY
YrHjhTnbiZBpcmQoQj1p/UP2EsXcg+7ULZvqUFzZip+caXJbnCLBWbgOtXkjVsoxSl4XkuOFd3hc
aOvCslbhtNOdwS3w2BlQ6vQT7k7TuPp67T4u3eUaoae5wyVpE9i9P255HQvadgzTybaUNR4IeIAo
6y7dBfDXav3168H+NkN8f2e+H232SRH7a7x83XSq3iCmNy/TL+1B3cl1tPaWxlZsOx8fxIX8kd75
j+1jsavWX/+Av+1uPvwAQfpN3mqa1t8Gc/+E/IaCgQ9k1OnU7/x7ygm3NItUDua9tZxuim+H8JTS
21Vu6020h5F1ZfAP0YZg9obumFKa/Ie43BD/DB5jjgRD2J5Ofo2FEwqr28AyN0aUftdSar+4PeMQ
1/ykF8UNyrFlo0/f/5tfIAFa2ddCByR4/wsGYcKGx33kVNcKh6v6Bm679YZlH5lb5OqviKXh4ltO
vGiJa78e/LOdRsRD621Tu3izzu6lNvSnqKbqf9Kz+tHZ1bYrs+whnf44xc3/aqS/u/Cf7xxQdUe+
Yv3d0/nCQDlPPX6XTslW6dE5Odm3r8f7eLNfYCNidYBOk+dxtq6ZDu1Jxr56Yoa71vLWWEHjDFHc
O92VkT69KIB/Uf3yGPP4z4YCdA4mQ025k46llSP8eIvqR/rCRUjeFK9YlIm6KnP72v306Qz/GXa2
b3AY1NO4YljFrtdVdxM2FQKWYp9E3qPnCTjlq8Cv935R4RS9xOurVfpdKONVATpfXWs/fonK54eY
1waE0jaxaLNmO2kQeZfj0qqesj4Jb2Q3/KHdUL8ZYmwCvl7Zz/YsGZCpSo1GRuZ8J6UiM2GzMm+D
+ls8YdO8gThZ9E8mGuavh/oLZc5n9e9YM7RrqoaiNJJYPfVmi+qLzjIu5eeNoWRPkCoOvdAVNzKG
u6mszhS1btPJeEiT6S7C08rFZzpa1SlkaBOT/YUt8ezKNB1Jl3r0MYsOpubshxouhko1LXMQRBwu
KMx42q/AMW8E9Ea3FN7K6npI2aK+cvF/KJ7QkdnmEbUcqQrQTzmbnF1GIfTTiqBEmPga682hjdtn
1ZwiN02ywoU/+RND5G1eGq/UBvehE+ySKhfoiPUNvOzpytv+MQHh9+i8AIClNBGWs2CM0BME3GvV
U0MssehNEblwa40ro3xyXB0CBJPuNzrpHljl+/u2aCX9tmJFO+ULfF13/U3er6IjfOCoXGN99/UO
+nhI3w82S2YrlPyKrvvi5FToJwpxl9qHiRZrMLfVzddDfT4xGgdY1IV0VcjZhaBjBakXCHpO6EJ6
ax0t7dfggB0Xgvmn4b+amKlLIVSCZ6nOJgYhegpbEGlOBvkonooB/qkQDZDifD2tjxcLX5AQlptc
UvGaR3xYCyWTNTLQ1Na4tohyumnobnXj57p/JUr/dChLZRNKbFMscQk+/3mjFG1Mi5YE6FRR//6D
ZCx0/bDP3qzQevt6Uh/vMCZ1SQeg+gmpOvOlwpbalD4jZRAyoGy4SbeDTpHipJUnV0oD2iWAe3+J
MZjEq1lajkYiMrua48SIa9qWCEgTBZbAsO7sJ5pLbQz7sbFfU0gEYfgNFSSGq5sYnaceXGnP/vFg
Uza3yEK4rh1KhLO9kgUoCMueRiHOCJWdECel2p5a/8VGIYuzDUIZDe7mbBQszjRK0704EdSrMGMM
+IQic8X910v32Yn+d5jZa29UCPJp3SxOecIluFPCM66ucMG+HkX7GJfyzS4hDDNi389rvEU9FYqH
Jd0p0n+PcCOV+LHBUDVLN3HyG8LSwkjprg7H+/z1wJ+dgX/HnX3FsQB/1+1RnHwKuEZq3Nr9Riua
9dejaOKTPfnvMLOvqFuF3k+pJk5ZjrOB4+nLnF5kq7oC/b+wQuno0XRbsqDqgJl3uMOAMt3Hdhze
jVgUXPk1l8FmB4SW9dIweHt4FuYtxI0mQ/bf+/ZphLkD1kDmi8vOwq9sfYUFcbv6evKX8zYbTtrk
5pLnh5WdD+dRRrFiAxPALnrVcRUHK3P94SwKdmyDssdvb4OyvnIGPw4qVQT3puFYwHukGfyof+42
pDQdMrbYPoWltlGyxfSQ6Kd+1O7i6N6xdtK6Mt4nK4xjhSEJBXUSWd719wPqXjTAqezlSWjtqsQB
pA7PZbzFyB1LumpRdtBO2idD11wbzS+Xx5Wv/EleC0nZQZJ5ufmISy9b8J8ZSyQ0TmSMwTltf5jy
iGR1YUQ3GpS4eHBb6D0DLox8crocKOkZ/uI07m1UUxhClZiHtVZKY8pf0iyvYE6ffRnbISuROo1E
yXlnez9HOQ2VR/NOMZIbqFRqTfy4g5jeQYwP6KwKMITY+Lu1Dq+1a/7AVrk8BJiCa5dMm3hq3qy9
m/QG5q3vn/tWfCuqbRG7TbsGYMQFf2+3w0pi0FopmFDJ6SZP92Z40pSNH9ZXjtwnjxIEDoJ4kjNC
FiLR96uD+gaRlBb7ZzSTS938pk6gKtVD/ibgbuwh8Kq57+K1s+yLF9u/8vx+RJHeDz576IvMbDq8
M/xznDnrcsTmHNMFabxi+u4WsP4071rX38tuf3/m+diY7eu8TyqO47PTENLMBDmZ7p+xcEJ4GMJq
w05SbjBNuVan+eSkX4ILjh3MQsOe12no3zWN9mj7Z2uPuaQRbrPhYPdykVjxKi9fFOfKQbs23mxq
RkQvFVq1+eeivRSjcJfJ7loa9aHmX2Il+vXd+RHW1CGewDUCrCHfJsp9v2/g8gkLH5ToPI0Hf5MY
29HfG9GfjgWMo8fWoMqOL36xHi3/kPRAyK42vEVLvJkUVyg3UrmtMUX28FEtC8Ut+xuUggGO5kkU
Xks0Pqz5+5+qz/IZWirizx+30Tn/Fryw4M6p/F0+Dat2m+xgoz15UNWvfJ4PkdZsyNkt39M8lu6F
fXSu+xedlt7t768//4eXcvb3Z3cq5nJ2bXn8faPDdMQpXYTCZfija1/+83EcYYHyWryP+jxkdbqq
ycZpjM5N/2xU9cEpuJJSazyHfq9cWacPsThzcgzOC4Ej77I6W6asNPtGiT3mZKfZjTrkCRakJTnw
VOSbemy7LbrPK1HWx1xNhw5EtMF1wG0MRP9+G6sjiSkGctO+dellsupv2J1btA/hVdrah+PJSICr
+iWhBqCZh8WpiVAx7Hx1D2K9HLbKIXSdtboJr7xqH3fG+2Fmj9oo7SCNFLpdt7thGW8gr4pr+e3H
zX0ZQlLUgFVxiZ/efzMZ2qmqGKG6b7ag00vES4t6+eaf3B2WU3e//tMd+G6weWUIvJK+eROfLd4E
S+mKO2379QAft937AWZHNbnER6P6d136VeA6d9AHrqyJ+HgDvR9jdlxLVWKR1Afq3n5AF5IiakF/
cz/c8fmevWPoesysX4YnQO9D/ybP3qLfokFZ23ftlUP24cX9uwv/39o5+vu1a2j9W6Z9pO7rlaSu
IF25C5f2lfl+TJpmo1x20D8hX4+6psZolB2y7Fe41q2dpfG2EAuwrCvz+fxU/f/5zB49jM/StouY
D/qz22ipuPZZbJTltWE+vSf+2fPO7FhhYYzaOGMF6xVsniWAIPdE9qO7ubYdtWsrNLuR8MXAS7hj
JO8sN+3qcojRl5zjp+JWHsRWd8u1eKb3l1zqVx6taydhFo3RwB4fNcHIwg3c4lZf+de/47XZze6O
qeziEj2Xup/Wcp0OG/0n4beb3RoLzcWu1LUO8oRhq2yX/tX5fb4tQTQJyCCzErW835ZlFhmhGSSX
bdmuvF2yFNtyCY9kTe+nK7fKPMAni4UiREdyqAFEQsb8NQOGv1hTlckTvZxghC7JerB4FDfemZ7A
/Z2p39DQjds5Ib2nmx6t5b6+1v4GYP9Euh9+wOxeM2gbGCVRlTyN0aZFdF7ctKGF6fQOIYOuu5hJ
2m+OWA//h7Tv6nFcWZr8RQTozWvRyEstw3YvRFt67/nrN9jn2z1SiSvuvTuDwQAzQCfLZWVlRkZY
aJxGQ1VgeSWRNkxtZYvqt2BevWcRX1edKihAAvunxedc3g3ijKuY/Ezw5OCpjXQRYIDUpmvzUeAg
GCJ7YH/8D3aJxjAP/K98YfkQLmsBAyXghsVygsUGTdzSK+PsY9BPgQEeUrkdlNrDleOYqMyFvF6g
ab5bFb4ODqtcIWxwmZlU6oj8TarIga8S3csIiehLvO6ZHBSAXGSn/TKXNzWILELPApBOANYDGaK6
9U20wZIGLfpN+ApC9NBZj2KmIcRUUYHKV6rwrPVQ89HBqtQDHKoRyLkUIA9pmxnXSB21f74VOQyF
xasOmDXqqDFe4bd9oEW2UoLg3a3lzMhBCEg0TLmZZhkERkDEtCwKiDc8nibquvsfy4hzULPnZGD1
b88ZahNOHsoiZklm3WXZCVABF/phL8V5Zj42RYU7f6aQkVbwhlWAHaefrxkaGKVi8GM7w2NF74q6
NwMtfUYdcg2+1Nkq9XhR04cKiekxeSuPv6lDxUi94NdNG9tsvIFQD+7vmlSl7lQXubc4YD1fwsEA
YcHjQdK3z98or82On3V1nzoqun7B1hLbuUzk/EmRdhBqgOQ4eKzDTdYt+mLx2CI/OVCBwz2uAMh1
B5XvpBy9g94Q2yCJK0QTWoVO+cnHCxcCCfyLBn/25KEsFKCxE43ZumKB0SEzAYcLViBt5now0s18
EnXT/zMHAtLJeImgxks/p9kc7EE1w8Q2ZAObddtHtsBV0pmHVOoOGW9vA6JJV2fBbq/XqqrsH08I
fXf8Yx4PEwGPeZR2aH+OhnMPHAxhYjMlQADBq9IH+0hcMspagJ5kVy0i91io6EKrZg7T32m523Oo
JY1pUfjHv4DhavFFLhbQRwXLLUSE8iO62AwQurROYKLtSi9YkJnJL021VT2QakIaXMb1CcKGOjOl
7jJwDfrSrEg75ODK8J9VaOA60OOc+ciJYyiOgEJ0xiBDCM7/2w3KQEol4GIuQYtzBHaylVs26KDb
oQ9nZhlG10FNBhCvaL9RxuwNgHC3hvK8llXQvCR2tC3OoBglpY4WfXI6caevgvDljA+lMTHjst/Y
o1xZOyRQlvZgLyU7zxJ/M4vRTz/D/incyuQlI4Jul8H/w+09hiKPxknFteCVROdwwCd28zWgPipu
Eu8jAYk70JOi6i/QCA0mhF0CyanuXDIbB5+TGVFodmlM6k2amWk0g3OYOH83M0FHwIMoO3i5Jzay
V3ufQKuxYWPseihreT8ldKger/RUYDDGBGNXIQfWZzo73/eRr5QZ7PWd6YBIYemSVbrwzh3W3EiI
zhI92+HSJSb0CPRlS4zveOOU5HnmOyYus5vvoAKUuAHcH6/QxN7EJCYagbBBTkqSYt/91G+L0tgm
hLcysrbP7efxmM5ccHRTwT878GoeqGscatZCDkYUzDsxgAEEV83WyEkaLLo1upTR6EZ8xK9H9/Px
uKfunOtxK1Sw7IMqphJ9jBt6gBJ55X0dfj4ClmVYGMLqsbHRPdzt9n/HSPfVMdBjiVSon9iqsmkg
QxVUT07/3Lk/kMp8bInOd9PTSWP6YjUUobiKYQkHlJfQy98LC6fZlO3GrUgh7oN3tIw3O2fW8KTn
uhoj5bkk10VQ4eFE99wSSUhohbE7Fun2dfjTM2jKMJiRN8HMz7w8AzCZdM5Xlikfhu0DffIBs8sK
RxmCFGlgdZ3OzwbHkz5Lkngk1lHokSTKZxWQLRRlV0psidlEglFDQoyzxCVviSsG7KGKCLIFNPp/
8MC21CBTBK/AvjbEWM+XkPOdWecxErvfUv9+DOWukho0rCDOS+wg2zWe2eFdw0DM0gKHX0Q6aRMb
TDYzz9O7+F+T1CUoOB3IORXMsyBBntOqeqj4vEYx4UB/+nh0E6E9zua/liifxPNoDtcS7CUL5Dg2
x+rOAQyyy8dG6MLdP0dlRJujCQEFcJGawpaNMg7afYn9bKUkOECiYYdOJRAj6evR7YDIa9kuz3pL
IGk+Y3py9a5MU1OpMYrrRsrodA2r/oGwL/HNxBqI2qwSsE3o+m+0Sz/bzHStsNRnZnf60r+yTk2v
XLdtCFnDxC6+SjOD6qeES/WiC8+ssdZqs7COLTlCONhYzlkej+LdrlVQU5FHIJgg8/j/q1jPFxgP
chF4zkTCF1grO3DQyDkuucFHvlBVn0tvkVURSA5W8FLFqBUy15L3B66hP0FhBXQYyLwgizLl9xUx
akEqUsR2B15PdQF9nArgRZM3exxfvf+JQ6sHl1y4GMSVtgh3xaGANOBCtGSIvWy5nyE2+WVZbQJ/
mUhPj/fFlCdTgMRQVbgzQHaobdEGbgMSZTa2NQ6KIUyK/EXeJzAdZDooh+eSOFNX/whRQ+gNfB5L
Q/f7ghNzWZNiO+560DJFCRELMOip3OLxsP6aqOk5B1IGRxq2ADOhTprQh6nYyFViy5mufILpNmWe
UMIDpp59Rr9VTtifMgM3TgvaxXW4KjyLKSyoRVVfXbdAeQ/i8LiZhxgEO2vXB3PkOnzht+IJUB8I
0zhw9r9ubOKO8drj40+fvE+vP51aErCuhVXt1bi6ZaPt4MtbsGeTqN1ByLneMMEKquLpsj2kM928
f4DwuzkbN4MioHBzh1b3Q7BDugp8oCPrCriCyAWS9n5jPKEZTkf/Tb+oIGFD8m9/Udoj8x64sCsi
6V+gxyi3vriqpZllnHo0i6gu/59Poi5AxLCe13T4pMoyelM0+x9rJT8tEtKQr+xXXC4zPbZQ5lyg
8nx6vA7ClOe4tk1tIY+roAvHDbjvVvIx/HgVfw/+SdnIq3gLvciNGywq81cvDX0dn31LWu2BdTno
go5/t3jD/2+uX/gvDZg6vFvvGm1YqEZXfR6ntoiG2HwF2k8Q94AmOn5tGo59rnzQdhsCqFLQwwTp
53M9xOwz+Gbi11SAQvvMfTLlN5D2hfgQvoVV/xbuyq32Hv4P76nUritvsNgyTSBQE3+VFSudm4Kd
A42Ne57amuBlAJpfRL4CdK9UyK51CuRPSiW1gSwTV6rP4X2A/IWhMOBwFHJwPUMseC4/QhcOxusa
7CtoG8RrSQQxCZWb4nsu5LK6Sm0+MmSJFNALlo0iXQqnAhQZC64/iUa+K+SNwC2VjIQFYjN1ZqKn
Xitos5aBpmRxMNHPcHuBCb0HJb+sTm1mKXM7HioFIsm3OZoye4JZrw12VYpmAirF2kJbcPalzDwl
phI1cKKoSiL3iGYSOsAXPZdXPClP7c/P0Mz1+D29QCfH8ufeRxN7CnbGhnJkPsDAQR24LOGFgfUw
UgdkehhoOVxyMDyjxRtsRuDEB3kWSGo5CQ3fSMYUrj5ALPE5BPg8l/5TiMPf2gOSywHUObY/3A0a
lN2RKyZY+8Kq0rW9PjPGWtx6BEHK9/OM653y+UAKAazOQsoeXXujL7o6TkXj+Z0r9SmepAhMEAJs
oFkoJ7q0B5V8DRUpxNpkLjSaeF2gAQwINkSiGvpkKOeKDBjD1WAEt1s2aw0m7xXC15BkzMAbTJgU
4lpKAzrQyFMvreY6C0hnBTO7mwa9jNOMw4XFRuihsncMOw2XQ/H77xsch33pfJf5TjpBE4wEFMzA
SxYpOGcQQLUX8E2DSU9L1VLZO6Gkga/cacLQCAHRAUVuF7mQPenrOtiiwF2GBtuH/EuSCeILKNOB
i4NqKRo7RcXncGcoKYSm2ojViAbZ72fIXUnPRQK9KwtCy6ItNEk2ByaausuA9wBPNnoyAZcSqRg4
AiF64WgjbbynQ4APvK5Kg+aIkIDpTmfyT/4Nn8OseYGkT20OskNOlz/b19ySHR3y8miaIjI7lwul
WyXGBQBoEt+DkgbCQJooBnJfUKX2ONceufgUE13+vMWBeHbRgUt07a7AvwhS1qgzB2EmAfyXb7p1
6sBtSOCoAeAJ9A50e1heu6IaQmfCNl7fezNZ7QajWjHkPSXvmAhyKFESzvVU9wx1hfueEP1s/B6P
+hrFfGO7hRs0Gj0ib8hVHfFr2ZPzOdHPkKkliZ7p6/VaP8+9J+59FA6MoGHKVLRy4Ea6PajoDo1z
KOw4Fy5/A4csKatV6D153Uzgc3/f3ZoRbs14TiqpKI05l5qVTDfal4ASo5EAyJ2NAEmXx5EODabA
Hri1RnkfN81x8YSw5rZGr2crhTRG+Zttd7udBTaq1c8XimrdutPJdvgNn6QZGP/Eybi1TzkiDgnh
Fn0rzsWA0LhPdtbnmINGdlJ8enphkQmUEVCB9VAH98+MA7p/kNyapu4ckASrCnSinAvoi8XslwsP
IUjVH8/vfSB5a2Nc7CvnDmo7N4ZbcS5eZOd1Tvxq5iT94Wrpk4RYbITVj+UCiVpABuym7SCkzCVe
Ok8/yGM26z0aW7+BjNpIxlwxcnRU99YQlY/VeJAZUXPG5rLbCEXNQLERXJDVaqRg7UEmnn9W8ksr
zQS+kysE3zReUwrosKgT5/CFODB9A2sg7I/KRaw8C306cwQmYhyNRasPnCAON4uw9naN+qHlIQTJ
MJfUDM14oW5Vsv51DQAKZixNORDMi4jeZxQ98dC6NSSDrFEpO4e5dKgsddk6KAVSlru8+s9DZozo
yhA1b0IppqCIhyGIOOHtBl06kQWfPETA2K8ICj6P9/hEmHprjvJYZVmLpVNozGUDLulTa/JHMJwT
vK+/ON1MTH0tb2YeylPHCiEpAPiIl9BoRM1kIeRCNIgYYKQ1pgzSXAnv9sejmth7CAChcQwQpTKW
424XK4vKCmz6sWtHcvFS+MUW7PU18fzYfGxn4kRxLC7AcTh4cvzh6q88hKoEbdBAXNNOynQNAP0B
guyvWuJ/CnkPyobG4nh25lhNZKWglH1lk1qwTuw8T1BT195ZB3DuAHSIvzry87MiixXBZauvl84e
ml2H80y0+8cPRTmQG9OUu+IKVFQrSGzar6+s/iybz60O3uelRAzLWmkmPuHzMvp/5BsK8MBuREMm
taFXC2QJy+UmM4zf5eMFmLhvb75o3AhXC6AwggZxn9y1fV9bygM0RyR2m3ecEReVXpb8zORPmoOT
GV9VIJekQQ8BB+V6PnZdO0QSnzf9WkJvzjKsNhmKjY9HNnW5oieCQ1cG4FMoelNDg05mWXWi6tr1
Olf10sWECiSBnNUKraFPCeTZ9dKBXA8uWBeFOAcCzhe0sX+0eUHSN5T/Hn8P3SMyBhs330PdHmDt
B80Gw7s2EGPc6y4Q9cACfe5vAEiL7szcjGNegN5p14Onrl4w7UthA3kbuxwW+anZstzmQ0IiSdr1
/2kDyj8DQ9MxwM+o1iDreLuHmK5i4zyMvLGsuRsIx5n99/fmGQKm+ne7FObaVKeiNhQS/rVHvScC
x5Ma1oe9Nlg11Qatj+HGgywtlBdY4jtL5Af8gYzyOJEnGIK4afwDx77G2oqvNpBfBoCNWSuJCaUM
CPtsQ0eZiXv+HpB3s3/1hVTWpodQnMM2gWcbog6uYwtFD3SME4SX3+5a33PvfGCAF9j8uRwO1mnL
LKK9fj4ar7vN8ix++gffSPSlY34rRktassxfHm/F6aPx7/dJ1KWfCEo2iF7o2by0CXhSvZQggi+J
L+uBsgZHRbruQXbAFyveiI69vMsvJUe6j+rEJHqvHDNvJhk/kXDC2bj6IOq+QW7E99sSSyqB9sh5
g0ydKWlLwcmMttJsKbVSdI8LyD2xBbg71mVmgGdf+ynUHRRroEjkzh3WiTsWiBAk7PFG50XQ7tzu
aYD5uxwNrZ7N6upaNMvF8MI/+Tr72hqx4Tg6FNxmTuzUVXhtkbqW+oTX4spLPVsplnKu96UVGUn/
jtS8N5fDnJ5uFCIEEFuNTYvUCaqR4W2kHtOdi5YQ63xsiOdi7wHsqJntHgqyhuIdShbFgMUA+QgS
Dbp2ebwHp92hJI98sCPUh2ZpqUcFEnCBY8mrxSAXJgN18cD9aF0955HfTYIVCuwL3lGgGlPq0lxJ
cirwRbMaGhoB/hFwFVFeS2pkSFUksA/pW5L/QqgmIFCQ4HQ9tGbu/QkELxj2BOAXcQWMTYLU9obU
pYvt1Hs2Wl4tt3yGckjseEC9HHl/E8ij7oXug9ebf8sz4jIGdJwk5XlmwqdiuuuPoLb0kGljw9rg
2bVyrlVdU5dcsFU7oqZGfwy9I3TRDQ5ifCKqciseT3wZ4qCPv+GPvJt2jDy6N2WQMHEAM1PfEGYD
Fw0VvgGlUCuGfllF3gQ92Sd727ZjKzRSyyO/cHnHx4anV2DMJINHAbTef5HZVZzTlZJauawMj6fH
poJWE0Z3lovGND8k/Tv9lGZSx5N3FIKc/2OPWnG/VMS8k2CvXhvdtrgkT6FZbZVlupMN76NYCvth
zSz2YH8Ce+YaInufrhHpc0s+Tic93ehLBUod71UJTfK3XqxwixqiuqUPLvcz9C/8o1KYIHnl3bWi
7eNw634za2EOLj4Z5V5bpW4/35PQP9jAqifo1uv7zvuqF6VeEmu8B1/xMk9WvQ6lNeiZmE9AoUJd
EcW0vb0HvycpiH3uXzb1zM6b8q7AWqNDFkEnOmiob9IgcKDFAF7afrbwqktRbxL+TRE2XpfOwbwm
ctqgfhoz+eAO5EBARQWeoKDOhkhgkd5rTZ+4637nQ8lK1/c8UcAX+9/cnXAsI288YJ3oCL9dZK2I
80IIGd9OaxdipF+uQgTezIBn1zSrlp+A6vRLk0l/K/QqbuPAgJCHLot6XCwiqC89PmijMWrHYXZH
uVoVtcu7hi6UwfLcd/nA1qqFHC059tg6i0CaCbBG33xnBfQhHAyMDcfUanZCIEDEVAjsplozgl4J
Rmj23pM6fD8ezfhzKDuAqygiNg0iAcS3t1PLi4D/VhIT2WGdGR3kl5HwEeuVv4OIo8+j+UEMjMcW
J+ZPQFFRBOsSwNJ4mt1a9CEd7YUdkPa8fqjWvdWfHv/8qc15Y2B0GVeOsCiD3klqGEj3wyYx+J9s
A+wH4j10AWmX9pOxHhucHhAy3YikAAWhD16eIASoRNiDjlVTvkjKPhnWQfLx2MpEOQWJaVmQ4dtB
LXPH1slB75sv8yC2n0sTALHKUEhwgerqFk3ZW7ypB3JqgCp/Ski6ShKzeuaQJj8vH3/FRNB48xHU
wfcAcHKbGh8B5RhIsHeQ1v58bGFiNlEjBLMbi9h0bAq6Xb2Wr5VRsQ9ArQ4X97Dy0Rnd5kd3ZhdO
DASXhohYBe3YIG4bP+N6kyROlPUpBlI08bPCVqrFFcVcv8VUBHZjhRpMA4IHT4T2iQ1IedOsha3j
RzpY+iJu16evwrAAFJiUc7HY+LahzvSNVepOrAtIKgyZh74LPVTO0vBbDscg3yfuhSvxHloF7erx
mk04EUS4IpwIWl0BLqEeW0Xqa00ShvEIuq+h0BuEp757Kyqr4yFk7B3n3uN3ewQOEYbQwYKkMV4u
1OI1Cg9+YTlNbL8P0CkfZSgbL0CX6OtRyM9slDtHTNmillBUi7jjAjQUcKViBCDo9VgrLkFcB7LD
mv16PJF3uxLGEESPaUnQgGBwt7syTSCgqvjAB4EzUXObz6Yovx9buC8KjiZG4ANkWFC7oEuVGRcF
Dcc1wCkCWOGhJtS8vnIOeN4tyCtuNszcZryLyYFwwPECxAK0tICnU2slZCBsA5lThvI3HNaqMRjg
wYEGl4myGNDHi2D48Qjvn/6URWrFUIeXu5ARMhvNPptP8EQtGt3XfwILwt29qR9r8r3Uwy9jFnw+
sXpj0g+XGtomgeugLh5Ivvth4Pq5jdeN8a5toCLnWATqch/VAjp033P1hrtjh4ECTAGmmLHrCI+N
293i+qkMwdA2tyGyh2K3id46Tx9Ckv10M0nNu9iSskS93APopCMagqXa/45k41yz5NzP4XTnhjNO
75VLlgKGh6A9jEDSHjrL4lLWiK06xsxDac4MfYXJTMgXDpfbuenGxA2QiNZMCKBxb9LF963Hm/E+
GBlnDv12KDKocFh/t/rVoBAnQmuSlXNsf/ldfbfid63c1yv0Qp9bSBub/4U56IEBdIFHP5iMqMHJ
lVdWGXCXNnCvCtn4H3lqlaLxIifk7BoyFIhn4tT7RAsGCEvwJzwCSTiW21VjHTErwW9R2Kiu9QQC
Xhm4+0Csd1CQtUKjrHiR9CQ1FEdvonPFnKKfYS6ivE+0UN9A7ZzGByNrCSZRe4f7ZyQQMbKYVJ6u
ZwAKQFT28SRPebTrEVNznClK4+RaV9iFBS6XTTS3hlNu5PrnUx6TLT1VgBZiYef+CueaGDtLzQlb
vnWhsRSelMssl/EYct8EDNT8UR4TMtghn7p1YSfaTpIXzSvDY/cE8TF31loJ2CyZSwXObhsqRgmU
TAorAdtGSHccYwwx4KcvaJ2MreAr4yGxeEhBxhPzQEsDGEg4JtSFN0BlpNkjcxctYfAAE/8xKSMT
KlF3btWGQCAycWlz7inuDOgPE4WDPrFetcugPQ7mXI39HjGPWxCqDX88ijj7f5mcK5+AGL6v/dAp
7a54DQGHs6MXCSnJeISpB3uVKLtkA/LUYa1aAhJFj3fvRDyD5lj4I9DQiugOpc4KyzZCEEHs087q
16DWG0NuzjF0qMUZOxNXBihR8YAdtbZQ3qcWGGA/iHdC0dwOgtMgLBXbLSCkiFy/181gTITxQFDb
F/RwHOoyGqoz4D6/dUHIieRgCRYqmzVr5GA+gTNSLHft25ddUIBv5WPNI/uiQ2OVJAv3kOi6eToX
P5vXnBgQDJ0Z+FT8gc9BLmqUz4LHp87vkPea5EDa145q3QMLuBXnZrL1N0r3i5VdRqReDNomrFbS
sOQ90iLfzhjiXv2NXos51bP7dCT22vXHUEfbHfygaQu1wqXafIebzxaMHEVKQCiBMAwVDwK5ojXv
mQpBT5exmUvdTPgysAViDyDQRK8rSy0NV2Zyw2R9bUPgtCOOJgx6nEHY4vGe5sdLht4BQDriVTwi
DRHg3e6Aoo0Fp2ZGM0NBwBTIP0fFaiR0JmVsBiDrW3oNURQIn5oi1DgBpgZ9A1pGmg+1hfrzJhA3
da2n3tvj7/rLet9+F6TTcOsDxsCNf1NXBR7zQa1Aud0uICV8cqALsWgKU/gKDWUJ1t7BXYC+oc/0
Nt8OvNGmJiccoAQZs0slMdpwAzB4veg5Iyu/HQOyEqIGfm7TGb5Dfo7HeGIOb7+VmkNo56Yh57Kd
XaJ5F+e0Mt5RNRiRAwP6N33zkmyyvaSfIx2RxPfjibrvXwWfxfVEUdsUWUZfTfOhw5P1PdJ3vYmc
ZQjqp88xeXrZaeT9xSdvH9KC0219//IxY/8e4jLSr44MTXgcjc8vKinFaGKXqLnUIUwD21BoDssY
8MOwQO+sa7mGRFodWtz6jNl7x3VrlTodsaBVqihpnV11+15CfBaVYNRexmjqfDy/wv05vLVERWk8
GKlFv8T4rJhYB+O91zurNge0ikH41DD1LbLUnzwy2PFC0wvCGwV6hjc6vDWZy1Pf96JQcz1+69X1
pyVxJ+ec09nxc7IVXkTiGMPyFMGUB3+U6xU2nPuNbnjjiLKBYeYzDvq+WZf6AOpUDuAtAL0nPsDN
v7kKzeKkErdhLRI+eQuDbAR+Ru7crT95vtDzD0cI7LmGNN7tsBnfTcGuxmDYhPuyvPPT+4r5qlaB
BQX3jw9BARrWOTh7gUQLFupYwKc93gP3qKBx2CBMRzoS1z480u0HSK6v8YPq9jbM9xHZHXx0Aa1d
cvoRvxenVXReoFdQ0vlPcf+9/NULfa4of9+5NX4BoElgpBhJbGgSc4aJAtGJ495+3rwedv7mEzx8
+wNKVT45ZZvFYrE3zz1Zrz/K1d5eR6ZHAPo9Lp8fT8S4vLRTvv4Kavm5qOJTh48wD7zeFC8gfCFp
7c+cuKkDh+UEywPeRBxw4beTDehBphRl1tv+YDqlYkacZj4exn2ANdbS/7VAHemidCCtVuS9Xcbg
x5Ei8BTh4IYQXVcMKcRzE4rsjy1K97HjrUnq5HJ90IFcLO3tzHje7VAsSMmmP76+7t49/XDJdxdc
8UbC6aeOrAayclYuuQibVawvCDFNO+WI7a1x2xHtaXkOyNpM9miOtX8T/dt4/KlTnlUYWVrRkon2
UDpDKDJjgTbGYWvjkZT/GAzvmWj6sTozJZN2ALFG9h9wWfCk3i5z4AxDEI9nKkMufEx9qgiuWBkA
iur38Yimdu1YWEcLDYBeIH6+tZQ5Qtb0WtijX1priSShYVDmW9IgA/r/ZYgWNChbzF00HlItfnP4
TcWCOub1sYnJWft3LHcaDm1egrI+6CFH0RDP3cZ4GHDhi5vN1epmJo0GGDe15Gq4TXu7FqGTEyc4
hwloyfPQWz0e0dRxv1odjTqMUpX2TK/AkNPiTaWhzp9W/8W6oKMGIS5c59hRdLsBapWHjmlU9HYT
1gYXATzq7qVgJl37B4amneO1FeqSaBVw0ecJrCBVtI3Hx8nr7sCaB+spWzbk1G1Op0Z/a8y3D5En
Hywx0J/xeConY8HrT6BcJ7ATjQPC+tHLvII3StHgZnaWdTjhqlqATEY4JmT7YabGeQkcRaTPuI6p
pfxrnBHQFwh8A3Wke4h5/7P/6w4g8TQhajhDfTC1K68tjJ79KgAqs0B2gw4DLENgFjxDdp8zbg6h
939ZSXSz/M84aIchxbxSRrDiB8uYPO/SEZ1wWJ0kZMTtU/v0JRIQxpHGbI09or1xLtGDMeMfZ4b6
F4pdDVVpAxC8q/iIUam21n4kO3Ktx/tlygSKeHj7oYFSQHRxO5tcA714xe1xLtC9XSaS5eTqKtfm
8OITL2kUC4HpEdHQJoEijprPKAxEoeabAXiXCtwyKVC2aD43VuGOmKBBdfVirXxk+nKuuWwiu3lj
mK6ujXQ6Mqi/B1sghbeQP/xwU76zT3kDfptFLi61p/Tz8ZROhRYIEsG8j+sTNT1qg7JcEVRCWg52
DBBTn5giQAFBfcI7+T0MZrI347TRDgd20MuPFlQojlO2kj5P8rLlB1sF/18dnWsuMzKBsK9McNSE
bB3ncz07k4+9a5PUSgZVkqZxKQx47G2gjYq3Jq+7y3fBuFiuTeIaFJNEmMMMTb46kHXjQJ+soaeB
zgW0fBIGaqMO9hBaWmTlHUu6MDVi4cUHnyG7rWsT3aqrxys5UX/gEDL8a3W8iq8OoAvdoETLncFu
wEwkk6QxASJWRL2pfzldi5/AlA8KgPjVmSM+nlzXK8OUGy2iJmf5DIZ57clfczyJwjc2ffOERbEG
4eTjYU4FptejpDZRqjigPUxGY+6xhTSM9JOli6g7zmFLhPEev9utQPax8AIKYkjqng/RWOvGgjTY
u12pbyxkkZbNJbcZc4EuRt23WMPm9K/eMj+OUIol9TJb/AZmvTnOXFKTAwbbBqhSRRzUv5fW1bJy
uSP4kJUcbGTqBdWqloKnQwtirrIyuYhXZuh5LdNa1HqYScALdOhz0sIRJETTVe254ueOyOQTGTyR
UNxBTRNcnOPVfDWqsuYgb5B5rM2R1YoxT655OXy+S2gaPXyuVqcVyFUsl5nFJd/f+NDbQ0YeGSAN
ZVSa5jmv66SuQTtrswNvMxLkhoQ5L/cnHHK7cUYbaCsFqwICRVqMNi1cLy/qoLUR0eAmlnXtk9vg
JibJYfWTLL9eIG4C/Ny6rMh5aTvEW36sQdN2VAz35fFZmci/3H4KNctAGGRK5Iat/SwQ4QDyD8JZ
eMABQhQvgJResavFyxt65Pbl4XzM53Cq9zgmHMXrmRjv86tFVhkQ1vchzKv2a/+L3n/9wBFrNI74
Tt5+vYgHmbzt95XeE+/9F9X6x+OfXu1/V4LyiEMolnJYYSWy/iWuDrkyUyuf2MW3A6Q8XwX+MMUV
McDMgDqK9WqJ+jB2X1UueTITlHm2a325/FZNbfl4ZBPO/tYydVzVmm2VIo1aBJYlqKdYvEgNzTVi
LdQjELko5VKLFh53KKSnKNnE2Wy38b17vP0A6mYdKpUd2hBzK5DXcP+OYoxnXITlakVEY2Gy1jpb
n+ER56LMidjsxi4dAyre0IXQLcTpahCagecrsi4/p+DFdMha98wl87REs+zj2Z5I7t8apZ5KMaME
MZ/CaKtLNTE643332Zwv4fGSrlerhWS+REheJ4S13hAckpobS/BgXpyLTCcupdsPoR5MvdQmqf/n
W3JzPM6t+f5eXTTSjAmanaxfAuO0SDYk3m7fUsncw4cToA/wdlp8z2zBudP9t0WvTjev1XmaJtj8
zPL5FXwXOWIrWbdWjlFtPOP0o5hbU0GXP5Q+7fVRM44zp3v2A8bjf/UBddf0cexhVXgQl4OJDNEd
7g9Mgk9WHVlkSyiP6i+mucYMRLujt5h5Qd/fzLeLQbm3vleluGFg30N7odNu1MzmQG3iJHqQz7wj
7znnbl3pX+/41VgDVas7bXSluRmjpLcTzcPK5FdPJrfe6zwuEmNu089OL+XchDLL6jqDSaASJIsz
Vt7ZJc0YF+BdeQLcabuNDTjuNTr6X76Pwrd8muvrn0gj304x5eaU0GFAvT+edpAabEagAtAK7LrY
YqHDDXztJtQV/enlpTZUUEiYQk/MCC0/xDlkBBB1LP1yObPs98TD1FpQri9M4twtmvGjdq15QK4R
dzvSn6fFF4Hj85/g813s9jky0L9nw4PA4m+PXO2BQfOYOBztgj9xFxOj2u4sBb22jnE6dactYY7Y
CkDZ4V06c9RmdvqfU76y7IBZxwlZWBbA1I58ldVn6cavXD0IByttePOxv52ATdwsOw13K4oy9eIM
9grjNf/YCVvEg2QBdUECNRXeOLuWMbOoE2+2W5NUuJ+CgpQJI5jMDGfnLCTLXztL8eBs+jm/eZ/F
uLVEua0o/t832Nirtds1WxAZHw6JEesucbaLJ6TcEpnsBfOMbbT5D8UsVCQ0rmMy+m1aaV2ZauOJ
kuNFVS4cdNzHhR4NKyacu60mylC3tqj4K1SdLCs02OoXRuCTV1xRObFQfsJAV6cnRf9Sz28p/Jhh
/x5Bb7CZ2bbC6B7uTgwYsaH/OmoYidSiqn1UBkGCKEncbV5rpDZz3TqFu5N68Vt94SGjc1x5VrUR
TqhapDg6vqUnx/GyWqrDiNmbBXJOQEYwJ1efRK1+7vpqUQX4pP4oQjFd38GVk5UyAD/qWF9kjxTd
WcdbYGYqJk/wlVnqrkJrYJzHApYC9FSGrGfqW+xnupMvYk5/fHj/UFSPJp1a9RTayVGj4d6QSH9s
vsbHMYvgn9c/E3SBYunxh9tcCuyCFU71fs8bKP6mqACiS9cqnrcvAmC8LMiCGvJTVOTEr15q6y3Y
S2sTJEHGEW0C/I7Zyv3cJI1z/+jLqRuPjzy+E8W4tWuHh9Y0azOcMFefn36TYSuOgHYoxdEVkdxJ
cl9Tx7AJGSlljFiQjXJw+hVz2AORhq4OEz0sywTFs437ucxn28fu94LK8qwG3TLkUMeG1du4acj5
slEqFCxrNjKCqlrVDlPorBPv+f9F2nXtyG4syS8iQG9eaduRPa7HnBdiLL33/PoNjvZK3dVE1+6V
jiABGmiSVZWVmZUmQlX0nFVS87ZKcEt8fLmxFxLJQlOV99wQh/l0MhleT77j2IgtcX/PmFBGiqhr
63opigjVwVsMfsEQixsM1pGO+71q7F1gYSFmAfMf5VYtqny1LtRlYWGW/BfZYcf1RVv3I9YF+PGo
0jHvalJu00r3JNYD47W0iYIHnYSdjRpM+00zCrGA11iG7v/8CTaAJZj1l+modrpn3M+5fXsPV2wU
OucBIsYC2xWEzGT9SUPNbozbYMYeLuRviv5xfJg3stnY6PMttrpxiq1B/4mprFUrXhjd9CIGIwAT
hLEFco7ZB+NoznTSdIq73TRYpSIDmshrWrR0AfdVaT8B2KDnJS2peO0nLsUSYWbP8yEfVRCLzKmF
384gyDzEYB/a3t7ZaywF8Eufr4+4enFVK32IafXTM5JsuXlEPiTZPwEnDzN/2r4xPhrnGFmNwSHb
mAJX+rg9WPweVGQnwA07p8KWN72z2/WOV9mPrYG/d4X9yOqsPmH2ltbIsqbegDhCumyZMgb4yKWh
kFvwD5VSOJ+46THfV9VJi+xkCCkqvvLQwKaciVnM8ll0yYlNpdUD1I3fdfcVSI6cz1R3LMtbClU/
j6llbFp787h5T8zUuX0ga6YQ+UCYYlFFuYdk0eOrMiszIZ9PgR8YrXb0BfSjxXtGyDAOqVKErTwc
wNrAazwwmlESVyTi9a75MaqQBeoC+YHZlwDJgwoweDw8KMYHanQvKk7R1xkX2ZPaofVCLapF2qpz
4cRh8n5T112KBG+QbuTnUkawoyDLy/80MFt1hQCkpQJPrNn9c5nEyfYaKGmCDAvmDiNGeMuNohgR
A/zjWtAnVENfKuX+9oGuWRAMIIGLZgE1w1OECHS4IU97IeX6k/ICkw9I48KuRFPU3P7kZ1v49Nvy
Vnb1QhwR7HR1xlTByPYncRebmIkD5iaXGUwDenLHbymoGivaeiFs+fnZRRHTWWrTBmsTDYWxp9ys
6tfq2AaUOt3qHiIyWDp5UbLFYPKlHK1v5Vgt2uE0sml6J0uJqw6gZgj9SbK6qma2Q5xxuggE66wL
NUcSJ4bmxhfNILQVFwWMCcBXWzpqCTeODlUZRHJaf4pGk40dqVyQLJld9sI/FB/VhzDo2cftk5RX
IocLkcSqs0jmyt6HSJF1yvqt+2C4DzEyymjP5jpXmVGiR9w2HN9YHPNoSqVb5fclcGxzZ9Tc1H/O
pmOLdkoJmLffidYC73WnjsY4uYX/IOL/1lIL/GYsDk+6n/4AugBE8eFsZiAqqoxIddLc6Up9eJx3
AqqS7VcM1NxdzhpV+xKmn7L0mQ8PcmcIw1ZqGiPzQW1jjco22lVxD4yT1gCwqzzReNJXnAC2BcYK
Q02Y7ZMIu9GPHWokNUomYrmfHxvOYGywGCfTMlJVhLtuBJCzJajAZr/LMYL9MtJ60Vac88UHEEYE
iYcpFfIIaY/BFCc9+5nCH5Sos97pZIrmr8wXAFdBxCQ+hkMQdP3qyNkNE9iy5Vs4oxNf2ZJeHnqz
PAimHR97u7ZzJ93u1dAI7XmfnXx7TpFWFAzfzvCEfVT+jEad6sDBYCh+Yy0GvPgqwsik5cj03ISv
Arzlq+TrLtpml/ZZxnplANTXRPsudIzyRLGlK+YGmDrg8wNcuQTaByJYyeRSBpxwOp7yWYaKskbe
IThCSrnC2F78evv6rVx4gVMwDYui3AIWQIRgKMCqaTFU40lpmei5x+tUF+XRp2jzSvlAFTgVGH0A
vASKCDmrImlFyPsq2vSVtNDBY2CnIHsdQxNQTWWv18ppRnkVVXqwiA2ZGQloihiMdFAMcXqU613T
ALuuZjZlaHGCfXsHrvE/ge2myBqaeHDXMOFCGKBYDbgpmZXxFGMKarTr7CBKpX5fhd88sDBQrASi
MN7SjemDGLxyAla//QErT9PLDyCvehZHMMhoHc+egfBl/xmsVzP4SPT7nw0qKxvguoJJjn/rWT2b
9vgvtBzcyk0HCsDSMI1eLCA5Ef6Nr3qeE2o8p2r0riNb5A8m6I3t46yzR/k4HKK7ZhvvNpRVr7jw
C6mE5rXDDDwnHo1L+9ZO0TGhJ16lC/bRfnrInO9WPwz24VMx0NY6bHejezIoH7D2Or74AOKeYS8Q
norL6xh+gLMB6dOb4zsfoEXrkeJX13YYhW8RoAEYpwco5qVnnwqWkYOJRQSK+TMJhYrxOZ+f5mwz
aVtFpV22FY8qaFBqUAuImI8in8cyQoW8Gbn5FGaG8Nq9J2ijQPLtTpfNz5cXr7cwHgvoxO/HOsFK
adtKk778/MyWKyFTqYMC6W3lAoMTdlPA4I+ugcJqAlswQhkAuyQbJTT4p7DyQuu2Xq2UaIHMhLZt
UNYogIglWxzSJJGTsp3QWqXYlRtyuhr8oBFgH+Ilm/qHQDrO/SZo9YmlSF455AvB5MLrQQFe04j3
VLzhuV0g67x6UMReL0BgXFBebyvhASZpwDWCplRMpmuEb9KqsmPUGs+KVjj0H6L2U49PmkJZ0Uo7
Ol5GS1pAVcCIC/K7y7Os8ELkWg3eQdCfJ2OwpNf4S/4ZD5wNtHtDsiv9z2z3JmvMB9UZ3jnbfXLQ
2jAb5Tu8dHXorcMbxhx2lnM4WO/TlrNE0DZtX2bj8Lbb/dxTLNnaCYgKwPh5gDvAlBGGVMl7dogL
fjql5T3gKrXK1BJM2rQgnEHQfFvPVspCoBI5E0bERzWGWlklgrC9e5TfUxNw6yddeWg3n45jYSoa
AJIMMNf5l4FqsFdM54VoQtN6TejQgslNJ96pEBZF+oe9/3p2FxbA9Flzdu/MVqJYsDVreSGTULih
KXO/lSAz06tnRX+Nty7nlc8xxXysPdZFdGArMqBHkCIgFTsV24aZe2xrgQRYbhaGjDcHIKXZLR6w
DeIv324t9TUzqyOzVe6+pCfAXjzR6HxWSmE43bPPIHxi78f+FA74DADGc8Dx9VpsLr+bXy3xyJz6
D8xajhjeA+br9pHDPKFEUa+VuAwt6PgjY8QCcAPEEYt+U2AXcPOm4ruJvUZ9uK2+v820xEsPAvC4
4DGdfd2BOscziqljM57QzvGn3wrmfBCf1R1692W0E6QmygVObSXbqgYl+ekRpRHN/FlIAgCuxtz1
GGBswR40IXVCu8XrS//nywi/jCdwxWZjO54ihW32SSCpnqSmj7fXv+zfjeX/9nafeal20FqBK2sI
8fk3ng+65ypHdImppZxCVLq6HIy7odV9oYQmc6vBhMGFrsJGh3H4WKmYtRdoDp8mYrGLZ4sRpEbq
Y78bT8/dZGQggMCRHkv7tyfokG0xfigLxtvuETXq27u4eluls8WRZ8WPzMz9Sn7ld64tYM6scB4i
B4G7WZnWGw/92Pxo2xRVFVpmbfUI/5FNpsvlXFD7quvHUy9LmwHcldoHK8/W7RWu+dmzBSpE5Ma2
zAh8IihjUHy3vqmML1xkx2Fm/hdiMHKCJDU05YpJbmwA4NML43gqy8BQ249AsPvyscHT+7actccO
4oV/BBGqks0JcFT4aTypXGNlOaa1Jb/WoUGFnmNwO0TjcBIhmRbzP0KsGCWQ9/oe5SlfEu1KGbcB
Lz5rY0bR4EXq1W08+ypCjQQJzfAai6OcUcR84hs1scO0RqNki/6TMKyS+6kXP2pGFSithGTrP2KE
BWoQ6LV4bSugKiLOl+f9qcnVhHW1TWdNFuLSDQbsNuFGQGGaBjxCaOyVMP7ynuaI2ecmTll3+0Br
+qQuhIh9ajFpKiHA7+7NZBNZS5vpYI4WmpQCM3qhaNES952d118LgaJgWgPaBF6ey4VoQp8xTF6x
bg1hKC5b5T65K12AXBn/UtJi+s5Mm8j0zBwKkDRCUoMidmQou3znG7QGDTL7erWm5fDOJHFxJrCY
lGDRXNRvgWNtAebGFA+1Q4stiOjtShARSZU+y2P4uWTdxhqB7R2aGpbU/vutI0OYvJsKVcKCerPf
ArDebHXuBxVgnxJKUHeOsCnaCBS+WMCCamCzLmTUmpcYnCFuUoo20HaOMBNdKqe5n2BFnaWhp8E3
+S1ntPcsZUGENSIPiCyb+yXTARoP6xlNzV6ElLvaoJF5LrtPXCHkAwDQCURnvFN/n15n6laqPfIF
2q9ig9EKQqZD9l9c0wsZxMHMsSgFnfqr0g1IKtDMhTIys6W1C67s14UY4lhKLZEiLqqXYwHBJVpI
BAPAPpSz54ggZzmVcylkRT5g0ymao4ZFLxNrDEZ74A3OjGGrI2PidRbKRpvnJ1MJVyIJ59AltSjy
HRYmHOX7xa4yBtBlAC9jgnn3h2YXyCfWX+KWPBxoLQBvR86/cagExkWvsGirHbflW7kfcYuU9wig
zrQjIxtbSVnkyNugxYlStr+yMq/vjQCsM6PZoFlDMZID/+gfOaP4wkzRjt37D1Rju3qY/yyVRErI
sqbWhOBX/GLWl5r7X7e5snu3NkKXtuD1zUWGGzTGS0camYFGr8eCy6hic4HAa5T70hL1EYSjaMIz
MkoeYlVXkTkH35ICbCS8sy59SdsAo71tEs7NMpCoh5sxke8lsMS8zsO9FOya7J5n7F54ahJVHwBi
qDDUETwicP094PNPIFw0F1ZREskxB3fG4zmnefkHxomGN3/Dgd5N9ZiDbxQfLEu5pmSm/0ou4bDn
UWJyYYBcwEUfNU2vzQhAG/Nh8OBXD/wz+AECByPck+kf23cQs5kNpZpEvt3/+gQwXgFtBgUlcM1d
7n7P8dj7qeLcbicdy9AMn6KH6GGxsooFjsIDCLAiTMU/5JjKTUyaoVq9WiBW+o940n0wTRqEbYLD
Dw/SsTXd+iDu2kO0sdEO5YxG+M4Z3M8M1csdSrC0dqskDRVatDsAoolEHuWkAQAoU4Mzv+8sadO4
IXy+v1nMCK/zQJ+i3SpyBPqvrT6TSGw1K/dTIEQt54KWUYb9HwzlEa8IhDT5pkFTT2suvUycLuzH
7eCg5gPEfPBAyLr/6X+2SBHamkkzLmQfFflRJA5MzERhy8zYBm0jHdX72sR27GYb4DsItlJAlH00
n5PZO6WB4WxjMMHGalJOYiXSB0Tp3ychEZ5j8KO4K0R8AuDuzBCRSuH6d/x2NuJN7i7IM8wTLaBY
ewFcyCSMTjbGjQyELqi9VYJPdyPsF4aCxpxMCahwj9RZqJVHwIU8wsIotSANglpz7h9A4CMuR5YV
zVBAAN9QNnP5cDJUOt9MwqS089RkKYuFCbhOhdcYDBCMfqu+g1lSA7N14312dsRDoO4y1CqWdQ1W
B5/oI8jIdj2Wl935sBeB+a9PjngR4J2l1Fm8nBwuy/IMHQ+NoTzkm8kUQ+Av/Mv9JB4GmjL6IuND
OUMU2jNPwwjZcnqDiSYogMfclkamiK5uIxGEjq2A/JcCE9HBEfXbWAWXEbhK0YEVYJLG3/gwAsy9
hBAbZPNQHnBYoPGOuseLJbqlRISlUgM+CmoZp7qAC4SgRvXNxOiPi7ESTcbljOZusQOayRyoVnK5
CTdkk6GrDJ4pLVtupnrv7yoPptASdNkLXlqTs0vs+rGxtCPGBzeaEYZ6v0uf5dqcjdYCBIGy68zU
S70AWKuRqdAs1WKJbn0bYakyUCpqUg9lKCzA3jfYljtHumfpMLbrgjT0dwBZH5E8oeSlWCZxlwyc
K7vzp/JrMfpdj/nBeKNRFrUehIBn9j+yCA2vmW6Qm6hfgpDe5B5He3B6AGMv9j/fBHfoEQJb1uIW
Y1xoheqB1h5EgDv9Wzyh8soMtKsogPhuBxBIQGMvTi+m5JVXI9pzKYRGx7LgR3mODQU4FZaWH6P7
xSyOf4Ljf/USOpNFulTYem7MZ8jCvK05m/2TD/bgBdpkmTMU/7vHHtquAe6JTn0ZYyTQ2rPXcSqk
SDBN3F+3FQxDYDfmYC9weNse90G1aWXj1agNMRv6QIAvDpnEmWWDEmT5wHBuvJ1+RpN/FtrtU2Vy
TnVgJgttMZvSBbGQW+ChyTgSLWZdux3wOcj9AgwAiUii0tpNvqZlZci7Gm6GCg0VDNA5wdkgSqe9
TtYc97ksYnOrTmXTVg54d3LwYnc1Y3xo9Xz3f3gHLfeMNC7nkoiQBOyfYyPGWJVy5OzmvX9SNjEc
qnpof+r3HM3U4obBCmkgEiRT06/POZdLhCawMzEqA1hhbfr3hdcjJpX2vln/KLvAEL5ZvXVpYf/q
ddRQ40FCFNDgoBi4VFnf97mkljoefo7RAa68CyycogNUHpY6TbZmYM5lESfIyUUbVXMLbdkM1uBE
380WfAkUK7rmMc+FEIfXAwGNSyosaLnzi+lEWO9ICPBuBwg0McRZSXUz+EHxu28Jcu/9bjB53bdk
67YY6vmIl+dTTyUPXISeB61zf2zuhX1gFchU9Y74ElGqCrQlERFky4MPeU6HRRTi/xwxeLMdoe20
E6KuifCpEXycKg3QAxkNW8uKFrM8Gr7OudULZf9WrcaZfhM+NUHHdcEFWFSNQfzBi6wQ5YVwg+Dt
XyoEYYmLfG7KYlHu2owPS05qsftYFM0Mrr3RzvWb8J9FwTWyuCyo2y0+LdmI75O3PFJbvTE7PJvm
wtG+/t0ukkVLofe5tkFjAXJ8YBFFYiYz5t1k1oC+vS1pLe7mgYIOtF1Ut8CXR5yXks1dmIoT7/LG
4CWbERRygvnZAq17MN98/f2Ei2ZVj0BMuKdV8MnO2cX+XsgmjrBhxCljpZnH+Gd5x1vLyHhhINw2
IBhkBVZsZTagEW6veC1deyGVONBWqYSSH7Hi+VAZPBq/kbzvzOaQ3Y2ejCBTeKIIXMmxnQskMz1N
q/a8lGKZiu5yZrAvgf52Z5Vec3fafFHUdcWmXMgiTH48A/0bgI6LewHpLx5sySEG+hGtz2ctDrqQ
Q1h9DQxlrVhjTcBuL99Yg0FH6rzdfkcI997eeLsw+Vxf1JU2oSlexwo8Bg6QswRZGo987KV9bqKk
5bWxwmaKnQc6ulOSJg7lwFaiLMhAZw/ocjDpJi7fcBZWRuA84oSpWa78iEdgbCZuuW89Frxl1IfV
+nr+kUU4AVA+CDlXLrLQOIcUbKirsb5EdkvqCTVZU2Ooj6w1hQRjs7qwLUgIIon1ddFUdx1X824s
N7qsgg/1Tcl+ZIU2uEe2EfxecLSXskvTuACeI8Jpd1mXZFws8q7oLHxDqGIiubZ9SPBk5W3kGk0W
LpxyeCtBD6zKPzKJxUmJmIuwaLwLhvf77KF7zreshSHeHmhZtZU/p1721GJ+n0Y3sHaQ53KJg8RT
pGDkAnKj3Ne7xG6kb8rKlt9AhMkXKyNUn524QBETSGD41uh7XVVMv9yzfq93hZX3Hsiw6vKjy5lt
Kb2oFaDDU4XSgbGWNL/4BsJd+HLP5W3G8S5r+DvQGCRWYLHu4p96vYIZRR/GZvTCwQpM2s1fdRfn
O0y4i57vAD7ZC7xbIfuVeOhGO3A64y2T6Kk+osfMlG3BAh7vRnqibD1NqQifIXIln7fK4qk+3I+l
fQl4Is4dCgOj8wi4TppTXjNAZyv9tb5nBigDp5pY5tjlyZCd2fwA+v+f1ARsTgTnKMMz18t7ej/o
VAQE2ib/5kzORIetoGCaBZsMfADUacGNsD0+OXdLFuS9MIFKrt/T0gZrPut8tYQvEWteGVE+Xczt
AJGxzaMXbUn5Uw5x0c2r+wNqTfQpA/ccZFCXZl2pmagqcmnRH4yXxIceUwTAXv/+rq3akjn9PTB+
KCKXT78lklia0HJCHAXYTdRq0V5R7DBKZrS7+kHelAa1orVqgs4WSJjbkZvaLqywwDBERhpd1gsi
EOAYXtlPacdQ8a5o4pafn6kKLzJKlEUQJyUgMmE9saDBHq47kLMVEUZV69HmWfj/q42iATQfqzBw
XssNSDe1AQQzGi7K6lXnML0IqhzQXZCNmAxSLFXLyLybvy60ZJgxe0kAnyVYMm0Ad1XvzyQR9izp
ikETKkgSOD2bDVlCziOCT/zsviKaK15z+Zhs/ntVhAFj5bqu+VyFd5qg+Q9DCQym27pO2TfyydI0
wSzKEVZTdsaIhk7AIH2pGnjd9JLmCSgbR3ZbSlGQSkqoLO/ZKNMbd2b1ctKFwJg2mMu5vay1tiVQ
qqHPGLMCmG0guRKENAUmjxQLbhb7dh8ehNoEyabtz4WphV9a5Klsawrgy6LIXS7rlek4k0uovtwM
uZapkIuxo/kgY5oXdPURQOxU/EHK+ji80FR/rTYI9jggQYNADq315DSpxA5pySWh4A6TlW0GeBoR
UVPzWWWGCKA4V3ujiVw9ShE09RJwo8GPROhlA8wFsYsTwcUUhprqrGjmkh59TU/xaYxpR7nqVtE/
Cl5IRPD8Fatn1Khpl5eC2/2AYmzTbxhP8Mbn5CmxAVxx+/xWF/a3LDAuXRrHoe9madBybKWkY5iY
e5IFPXgKvgpT/bgtadWtnUki3BoTiBiSGCBJVQ2pt0ET91NWesrTFHI1/DyTw1+uKBFrmU8WOYzO
utEfPFNk3G3QWRnJ3bSpT82Hsh0UXT7dXh5tIwmn1tSsr85CJrh9ZsRRblXCd4bCIKDFwwMT76vi
5d/JI7xaiLH30k+xTHA7o+eZLW0F/R938UO9Y+7+nSjiirORllZjDH1kHpMHMMBYPjijnyZWpzGi
0vZw8Q5nntpnepYL2uJ3Teoz94JeoigCIh0XGBytr+LaD+Bhjl7FX354PNQJxQ+HOUnRSa25Y6sC
gY7V07S0+PKYAoKHqb6ioKIp5rWlRO4KpMfALQfQj/Kb/jxbXVLFpQqwH9+Vwk5napRDfXWbc2BS
mzozx73DqH9S9zoTJzpX33UBkI0YkUY0c309Lr+CuB4lE3dBMWe+q/DfU+IUORBtndv6QhNBXAWG
B00HM6W+24m8HadbbdgNIu3xsSoE7aagCGYlBZjll7rCadoEyKPed5ug0fvyrq0Onfb/zlIBtgJ/
gRNPBNAzaRxFaWK4dJ5DT0120it3LAWLjb8a7ZgCW6+pKY/W6zj1UhphIKeintGhwoVeIASa0WU5
Xo2NWBu3D2fl5YSkg4jiHHKpWBKZ5guHMItLJYq9ds63WfEYiRgkNYpUn6rJjMvnrA50OQSS0KzX
83YQANmhlDo4mY9xX1qxjCrpRHtaLYd1GURcfhOx9IovmTYZgtiLRW1X5Y/CoG2D9L7Padq/klUF
nD5SA+DwRK4HcxKXapN2C80UIIc9NWrNSnkp88IIEWQGKAehTyD0+EgfvzWJYkJXWsuAF4BxGIxn
CMDgIluoBPT6tmzRpR4aYhyMNVkYrszN2A6cwOJMxmpM1UQTkF47GfJNgNVxZDsxW/vEfakUABgS
nwLprstvIUzArMUtmAV6tGHweh/eATkyQvOaLPR63u177oNLciP/EiQnVhVDRbpmanUm3QAuhGde
0XCa/IkyU+32DGMNlS7FL2n+mIUmF8d6cKwrM66Ok6Snf4R6mySGyr5o6azf1uLruwI2ckSAEuDR
MWIkE9Y7npOJr2o59aq0+AJvKAKj8fG2iGsDcymC0MmwBC1DmypoVQFyS4GZA9mcalqh/NonXAoh
jkJU+gAkfhACmLlP8Hy2OhtbY74R3NnSJKNrdb60JlrQR1saYaCFPpImfoJUiTETdt9EFs9Tnlkr
xTwYGWFhNMVYMWbYiRNihyCQ/KYpPKau7Ea54+pHMUHyGBA2+WSm0lYD1+rQJE7YUURfB5qXkomD
84exE+aiLbxMffwjFLWloscB6jvwFCVceXNdSiJOr9F4OS+DrvDKxFZQMlGtKsactD6oTutO+hBS
QojVlaGdHhUw0MTBlFwar1LIslhrC6xMfGPaWu8VBvrxVuWaHvG0AGnFJgN2/x9hhKVkRzGLuKzE
4rreiOOj0L0rhVOD4en2PVt5zWEX0SQChCY86XjSJCtxNddJh/MKh8pouK0c7hC0KwASY2KX8x9H
+Q7QDuFyCSmWcP0AVZDz8KgzYH6YSG1oc95xBSrBnj9v65AxsxMaausCmLYnhb2r/cMYUxwBt3KG
mIGWweKM8gxe68S2gj2wHNRQLr3ofbbzuw/GGO5EQZcsFXaf3yMrnJ4UkxZZr3n9C7HLZ50Fn2wT
qd0EFm1v6t7F76wHiIMPnCH0yDGADt7Ig+V/8rEjqu5wnBLt1KvGOL4pvSXLgXX7wFdquXiyn20B
sevtGLRiKQulx2xYQ7BjOznxYN8d95qVpEYbI/c4o+ofWjWA5wd9CnQ09qtW8SI2tBt8/eK4/JTl
52fbMk8lgExKnEa8ncEtiXlx5LjQ7Q3o2FfNrQ7x5gcYqsydatFaOK/fH5DMY2AdXL9AvmaJTYj5
SmWVPC+9oiyMScLrdAqMZLRjHsmhUg8AQn5721cFykgVLujNwA0kBA5TG4QCy6GeK72CgttgBzf2
AzOWvaYAKAENB2jFfIAdF28dEbOoEgzW5c5Wysz4U8eXXjaFXuLnDuNXeoG3cafRItrFlRDRoyTC
IIIDBt2YVxMSs8BmGNiKqoVAAn2wDpIz+ik48pQWxbUY7lwOGTkHshBycww5vZ0+tU8zasqcHh8Z
qzL7PdpuLQRzbmirpm+PxvukB4+hpW4yQH51H8Gjtq3t2ye6EgThezRZA6wriqRkCpiV8xjGK6u8
uoyNooiNoaFs7ZoEPHxE4N3CWqHT9fIQ+bKLR0nIK6+JMm4/KmpoxUpHc2srIw7qgvoiAMAIWIGY
MLoUoxVlz9VVW3nlljcW2KRkw1qiJe1H/RAY8ma20ofSOA0LdkNq0HJ764v8RzphkQuNKcqc7yBd
bWpMkZfcHR9GE8XqrXTxXS6SsMCiNGR1V2OR/C5/Yl6jDZ53aEw2QVEtHlQ7ivXijfJ+XV0ZzyPg
V5bBoV+W5zPrVud9li6zQ14yg1sm22sJjTBzZbwAqzoTQRydFEiV2iZj5Wkbfhd/gvLJf5PN2moO
nOXv5Q+wyXzc1vpVD3oukjgvjMKIUdFgVeFW+hResaHPsVl/5PtoO0W6tosfloZaTG48UQSv2RkJ
uMIL8Cq6eFniBKMgjppQw/2X8kIXGgPJIt9kW0dz8sDl8EpQ44pyAdciFKScwUgrAdtW5ciQT8qb
UE2QfvZaDFfzln2Xopq7oxHirO+pjCgd68OcH0v4wXQEercwDRXopGUHQ/A2YyESCn2jOQhoK+/2
wtfC7f0TMxSvtPYgR4vp35J/N+BcR0HulHEzJEvH0axRO5Ye0r14nI13zez2CuUMF3W8cBUi+M9U
AVxhSwSG/N+lpZHKoisbUG94QBEsjFoJu40sTalV4yVm3lYXktdJQex8IYtwuKHPaXEeJJWXjU9Z
/PU9/Ql7A5Mi7X7SAl0Vjw1KJeW9D9KGVpfaY/wH/54+6nHXn4JtM9lpwNPUibZ+4pyHugu4SsU3
ycLriNkfZRtyj0z4Vs2hwYZ6su0TJwaHGNBnJ2fG/BtH8VnX78KLXUHy7vIEBE0YFV7AF7TDD8Zl
/J9sMvLqOAuD2cy2pDwX8zNX0civl3O9OPcl6yLhJiHPtCAnE+eOcf426uWu89Qhs0qMP3M7XsmN
dCz0Nvi6ffBXeywBpw1umYeRAHM7CScRKUJXVbJce1WWvpZJYOclhvW67vm2mMXMEUsC4jR4IDAB
jMfgr785uzj5KA3o1oOYZkLvr/AYAd52KFASo4Gzra3nXBBhb5MGW5t1EDRI/FNcYNw209xZLCjb
trIeBAFLcmxBwdeu2h7EppSyOsJ6Sq8c0V8WnpTSLjRaiXlFFaAIiDMQ5CJ9TFpxLhLBzDpMtTc9
iyl6veq7SrQ6zb59OiubdiGFuPylPPRqIc61p7DomI7vImtGzvi2jOu7JEGnQXyIdCKmS2SWv7xL
YAApBYmLG4/DqKRb9JUAVkCuRv/vVJpFLMlG0viJUfZJZWh8UOljwyRW3ya0KvDansq4YEDWW/4h
E2aFzfp6KCWh8lgFnRyS6LDRJxrcDF+JTFGjJXGvLSvWDZcBBhTAImIInnhbxHk88Kka1N5cvs3B
Z1HxqHGbAo9CG2rQwlBsmPIuLcLTWNran6ENnBYkU5wXshuJ7w3UImSl04sS5CxHbVSoYHpXgcLv
9yE9CY5RFJlIVU7qpM/ZQa28rtY2bZ4b8mcopLog/OF2cWMkT6Wih8KGYXdpEtmqsC1HtwkVR/Wt
SXRrTQ/T59uqIl4bC2CvIVUKiHzMH6mEpnTdnLSjqiDGnaqXSkNzTyJSgs0VjVcWrmvUSgQNOAGE
DgB3MRzzoWq9kptNPtqNgIxMZIqRWFE0DMGrgNkXMJF+dXmjrlGqOWlar0h23PxTaZoZx5rBh7Ou
CCklO7tikS6EEXc4LQJOzuW69aRaNfjuGJafffkdyX9un83yawhDjjOBWxJE1HfgoS5vMSosY1+H
RefJ7QcDqhhVA0hfwOvoWOLZk4RSzG15188tPAbAVoA0ooCKBBTiUqAwBKUgykPnhaojtDHqD0Fm
Ss1r2/K6oHnNNk8B629Nn8UTu0+2xRPgzLVkB0315H0jbm5/zrXeiEi+IfDkQGSjgqv+8mvSLJ2Y
VIzQJZ3ftfK3mh1ipaBYyjUZSC+iWRooo6jlEeofikXKgKGh8+oYxY7gmBfIM/X/37wzlrDkO3CI
C+43CdVa5qzcxF3ZebPd4n0AmjH0gWGikPZcvtaXSznLYs8cP4CppUZsIUedkD1jLTV24szpZ12t
KVf62mosknCn8TZHG8qvIp1JCoVBLFEs6jwgCIVGy41HHsyRlLNZWQ5S2Ry7wMTgUUVSGTVVEMw8
J/VebtrLUEWsi5Q076LPlxdMvJBAnH4nV1ocSpCAFheQdxVGtFXte1q+nAS+RgZb5JFKBtkzD04m
9KxfnkukaEXdCXHvpWLmDk/ygAi+3Wo1QE2jUxbez135yo7Zdmr8XTpbExjiRtHG1I7RCVbwFJbW
AKTw1C1yQ6gei6g4yHNqA/2QoWFcrZwrvhRgLpgbgE8gLY6K4W08Tqre89WG2bZpH1l9M33fvtfX
TZG/+/GPFMJLl3U91uXU9F42u11g5CKmBuCfxffwTsxGQzoGA3BsteJuZPPn8kcO7Xi2Aj6l2JeV
xUpg8RCUpeAtcwLxGX0h+6WaN5MX87Ku9R3Ivm8v9DfcIPQLEmBTEVGCmIfs1+qBEMOWWT8hIQFE
bOE1eYifuufx0N6BYMGRzRSEg9GdipHD2Wq2vP5FmwZcMW8Si6AZZNEIA5GPudQ8JkyGhGn4yWv+
h7Qv240baZp9IgJcq4q3xaW71RIltXbfEJbs4b4X16c/QV18fzdFNDFz4LENjwEna8vKyoyMgBI9
yUJLKY5pI+zr4/x5Heq43PG4QUMxrt7vqOzMG5C0yIpp8EdPyYc9Ab28AUb7PH9TtxJyP4sVM8kQ
xjLDOgD0Wza29CInsmjqyRutCeRR2rF8mtkVZlKH3BmP4CJ+AAY63k1P10e4No/ndue/PxshUMJt
LkvV5L3bD1sv73mbLTfJ+b89z+7Zv62rsVBjKOR4Jtd3n91RAPFsWI+Ju4U6XYmOL2dv8dYdayqB
uB2WRusz28Uga2EH/ZDvp13z3ti/m/24k1ziISvNewstxU6xceJWDgTCclDxotoABRg4mMuxTmyi
eQX2Hm8Y+8TKacR96S2WQVX115CdrLVQvLSoD0HdU6G+1o1b1KGb5P195IM2AknKkkz7rridRkdl
//q6mZuY4A5QncAz8/tNdbYOdQiJFjVQdG+S0skqJkW3J5WE+3QoId2gZ8SViNyiDK+R3fXd9fOi
my0jRkZrG/rylzkIygpkaJG89GpgTHpgL3KWcXnYBYeieY/YloTiT78HgIvG4OER8OA2WlxHjMqx
NMWx7kU1uTOk0oUkxkbEsxJJgjJTRjoNATnywN/Ku2eTqYw0Q03R1D0ROuVD7KNqe5gYZ7vsL/qX
bktPlXii8v62zmxNd8EjxZUHBZ3DitVtZhJ/+qfLj1nsutg38yzxme6NjzLoy8lRgUgOorDIioZD
0+6Zm1XP0+sApJPYq67ZHq6v788k6kwginvAIDKF5NEy3V6wqh/BPq97lS4B8GlpymN09Gn+UsYq
J+1NGt6p7U3CbgyF04lZLHVj4xMqNP3n9S/5Wan6/hJcvSrYsBlO4uUBlIyKVmSKDY9+sRSob66L
UxLcS1b0YET3GVQLpF1W3VVH9Sa80b34kdzXN+lp+qv4jsrVN4XuAb0y9xoDjU0xbVwkP+MxMNcZ
DBVgE5cyOlwuvy6pG7UoY3zdKL5aCOUJ8zHT/vlH7+y6kvAsf7s+Gz9rFJiNc3uLkyBBY6onGewN
3Y7e9LeeCUHxl9/e05+NgWnzRXvp5GEJyiOYc0Dwf6C8ggxt8nmSGJ5236ecNVw8DJMbnCInMVyC
XpBdj4bl4QR8X13w4Fi9moqr3nUf0y/a3UnupDuqcCf6aJB9Lg1WGUwOWtJ3kV5vuMGfV93ll84j
OTu5IqlFR0lmACTTcVL1fJpuDP1hY+Z/XnqwgtoTChhwE2yp/aeGyhDQpjc8f7SSeuKmjlfEKVIN
PoQ1BxuUrgsORXJ3KyL6CSqZ1xwxLpSAFB0Vdu1yfCYooMdM6gwvqr6MowQWZMXOG7uDJN+4F9H9
CFB4K5+maGPIq/N6Znf2ymfzaoy+0hqNMOD5XuvoOceKl/9p7RiaijG8OehcJAxq0UtjUkyG10bC
m2iy75jYacaw8fr7mWvBFJ6ZWQTOKBaGBA3Uhmekxs7oU2LRsfyqkZRNzS5zorTdYtdauSHniwo5
c6ydisT25eQpWeWnwAgZXlp+JDW0wd0mMU417pVeivbhIDnX9+faCEGSA4G/Wb0RzdqX9gqSUG0K
iOH1Q8714M1Q+13sP+VFwoc624gA1+7jGXCLFByCZ2MJc8qieojAdGh46H4iXJqgb1Lk+Vaj9kr0
B1DrtywwyoV43c1jPtuAYSsZbQ5hKI9Ahihn0HtNTln6qhvoydEdgo0yOKbMB6eHQjiFis1nkruV
eRCtxSLX1D5igK0E1OnazNlMKKwGDISBJxgP8rmbZjHjRhtNrZoQ3cvj9EZUjPvgFJWwvmjQCInK
aYiHIZSpwD9TWNNvyJzztpnlpTXtOTD3aBg2de4/mTHv2ts02kqN/SzSw20Qhiw2kIu4w5dIhHqc
hAYKMd2DUho3NEtteF83IHKBpt5vUO5ATsk4RQ+9xOxRfmm2urhWN+SZ+cX0DDoSdtjuCE6HDLp9
IdRro7iq7CZAAxlmE9gIc9Q2TsHaxgTynIJfFOAZ4KIvdwzU6mhPR1xavto0OyS4Yijkmam7cdbm
b1/ejWjix72PVyRg9Qt3QkuN0KTXECs+I8J3QFh7Mq3bU8DdXyZ3v3YRR7P2AX+knmRbjnN78+b8
5b9vf788tUeo0v4JoWf9BO2dj/3+cb9/f/7n8QkKY/bRDrz3IzjUj49bkKm15Tj/5MUlWbK+E82I
3SomYQ3xCx2PPQWnr3KvAK5xfX5Wo5RzY4sby8+CqWGjrnsaIPZlfQPAo0pf9NxVPiVQS+lO9qLd
sNu4PPqQbL5ufO3WOre9uLVQ2dGaOMfaaOmHjuRlX9vtVtSnrnn3cyML7x74clmKgereEapsgztr
e0BqCYItKiQRKajWQa3iDJyBs/kh4Kq4aW7xPKa2sdmivxaAMgq1o5lPV9aWpzzRW01LE9wzwfir
GPbdfE8HXEz3UXOUDbfOs435XTtiqIlAAQfeHwHRYu9XglVSHQFqV/kyN9BCFW7UEL7fFsvThSQt
fJeCFwbeIJeHGIiCHDCulHjuAdJCh+eJ/yW2zr+oQ62/vv33IbIqm3AnBorjaU8P6ftrxtE7f/qz
1Qi3ds7Pv2Thw9g46OrUzWM1jqPnaz1eYL8AhLCvb9nvRbo24sVF15AgHHOKEWd8vIHS37sJhfFP
0PXz+vb9030+MPtvZgVABJrWw1f/nkMVueRIMIPZ1f09C/4k7uOxcNrja2ttEc+sHSjw7ykUlQAZ
LZyLSZiqkOVR2RKv8zXejjedti+ybmNXrc70mZHFDEiGqM1QbYg3wFcwICwVxltoDxa/N6Z6xXOf
D2ZxQTQU2WIhMJg2GHKrpQ0aRapk3IiP1qeMzo05xtwxsPBBcs1yc+oG4mmGiofCbTfuFW0rSbDm
g8BkiUoDYiSCXrzLY9JnRReEeU68kQEy+YqehPKFDugURXKi+Lw+bavLc2Zr4dBVGSozdZyBGdU8
Tl9ybJcVhBearaB5zZlB2vG75Izb+1st/izgU7q2r0lYEa8EIXqsHZpGtsawsofhEcHUgGKiaZ6u
j2zlXsQ64XmLa9wE/mCxuxn0W4My1YhnGuN4ZGBnd0Sk7KaS3DXIElnVFG1YXHGgYJIEnyUSaIAX
LMHL5qjTLJDgVLRaeVNiZHi65vn6oFaW68LEIktAo0LNZYhyeEqicw2wXh1pk8nNsmLDc61sdIp+
AzwC5PnnElSbTlEgEgWGquoPkCGgtufjsNFLuGVj/vuzTTEJmQa0hg2R/MJYWrpXhg049Op8IZmp
gx0ei7pEH5tk7FIxYnsPKcl5N43PhOCJr4Mxnido47i+OmtbDs1eAO4ZhMp4OlwOSA3yrGimnniS
WoROFxZQt51Ywv0mROtUFoW7tgg3DrA+P6QXVwzSxJRCYAq9kliuS6Nt6YetkskYoptx0KJR/hrv
XsHA7szKMGDbsO4D/pc6u9PDw8cDs098dHN+C3562+q5Cq2wnm+l91cn4uybFhORSQAVgusBu8cU
zyIamJWwFiLuKMTo5sg7o9T59alf20vns6BezkJcQ/UF3XDEY2jMrE+xekijjQrtqgm4Eyic4lxg
jS9N9PmQEQk1dU+f7vvgaUIbVc82zveaCwHA7H82Fk7LDBoQ6wgdfnLqvwZFfElF41yfKTJPxY8N
c2ZjcSMLTa5bZPLRUnEz3oCAGm9qS2Dv4DWNHwmv34/Mam/eNV67CIKf/xZgpMPGgugjR/NCYZ3+
Hk44PgeChqDI0kGkRC0/BA+yzmf5wviVIIZ566zG5TIHXd7jf9leBLRDSIoYAKMsT3XX6OMwFhSL
bQS6qwYp2QVZ8V6O5KC2anZP0DO14Q/XHAlypmxGS6E8qy8mDXF6ovQ0pZ5BX8b0gBdQEceWWiT/
PsBAuz8liC/Q1w855MtNBsrysa+ViCKMQQuDnGuQROtQfe8b1m8cmbVD+n+mUCy9NJXmRl0ZhoT9
3NRPsd696oP6RiNFcAgnG1bYDp17fet953WWWw/lbWVGeH3nPC9NBimDzSij3vvM4VTjQfWKdA7E
dmK8s9DtZaWgZAeVrytsBmGLd9VROFLSexQDrn/J2llGcMUMdPWhz3jZ2JQbRjWkek09U7qRyKMs
/zUR+1y3sTq/gKUQtHAjkluKyks0McYuKKhXhVNsoQb20BQ4YYaBnLL2MMW76+ZWhwRRPdS8oW2F
jOvl3AJcMKmRL6inZzE30I9WsN9ierluRF09B6jYQIAOUsgGWXh2Ooa6FI0t9Wp/5GF/7AUaPPcK
+LvFg5zyjrkmQ3Ok/FARZOj0XdVaqX8EvyyHapR0GrqEo87BByngo9/fBSHIkyBF1D7IW9Djn10J
BvqNcIgAOwXgD11jlxPSD6JuajFSzw8zQMU1NxTHHg+94KAK21AsgvYMq1HN/7AOFIugz71eqDcu
XHgNgQ6wdmjUU/oO7xwqHqHbl+18JBs3KpvflYnlcTo3Ne/AswCq7tEnIMUw1VqdO+CHgWL5COVv
pCvQogQU2Sk/DHaG5yZY7xAGDDyxAkhET+hdTPlDsPsbOPw2wizwEDoIN4+PrWX+hygP1F/gcEAv
A4jW53179pFIoOdGCgYRL5rIM4KgZ1JTSEEMqrxx3r7Dqx/TgWCfzKSmKDosYoBwSst0zEz4aNxU
6SHhECJwZ+K9e5Sx9oo989N1/Cvlt8WhBCnvTKXfowUIvo5j4NdPyvf74trXLM/jLG5bBvialIxc
b23zfSz+SGBFFzs/P5LMi8PG0ghydib6cz4lyGG0Ba+bw1g4eg/djmlwQbLElQqwbOloagfglu2S
HMdmr8VHFuM5DfJPkUBK9F0Jb7IhAlXmfdO6jQQRUbx+LcK47EUEFayssXsCWfjgYJTgQey2Bos1
vDbWOaw5W2MphnbwNFB4hQ7NhhF4hbaAAmt+B6Vi1KvnNx3ys5cWmiQpccYD5tHhQUwQSYuemZZb
RbtxRa1lbNCKBvnnGTwEAMbiTKFoEURhjmWrcW4K/g5OJpsiNkJNjuNWAi2Gid4/YmEznSBt7/z9
YvzrS+fkW3tdOJb8NYc/I2fOY2IjE8Ehd7VVQFnJEFCgVnB1oXxItKVyQlepgmphzDwt+C2Pv/Oh
AaPZ7yr/bRqVo7PMub6Xf5JxwJWe21tEJXE1VJooYY+yTzm48zW3SvdgVfNoiFu7rLhcWVnPdYie
HaO4t8zB9fNDiKCQjI9CTcBDM1ip4mijhg14xNvc8pE1zZ6ayk6Vj1GxJj+wMomX1SntXln3lIC1
ekr2ibTVWbF6LczzNjdxABOyhHIObV8ElZExLz2w4cMHp16IYtNB33fgzNa94eH63K2lzOm5vaVX
ogkxwwr2OiGsqcjeDPNNbqHddW8UVmA+lgyeGuQIU+SQ5BH0hb6xRUTyk2kW63f+DUtfFIKoYO5G
8Ab/Xg4tP3+CIDGPag5CCNPcoftD1R8RwVgadafMCvvBofJvOapPdbgvQ5Dbb3btzltm6TJQtwU1
EspFACIvrkkhh3IdJdhSPdbf0ypkgIqvEvpg5CYN9tW/14qYpwDmgH1BvIds56UDqZoyl4qgZB50
47XGMR4MYM+8YPioLJE1fAL/R3G4vvRrhcRzm8saOLLspU+CAtMOBDQofNzQGvaSA/Ie/sD4Ww4/
Mcvhjdz30Ihtb2oizsv6c47/N+ZlPmIkVRM2s31jcEVDjl05AHnZWWhjI80uHBtLNPcamOHzo67a
TbHVGDr7ymv2F1u/HYJYQCCPIQ1Q3mjSO9MsKh9kDf2T0Fy6Ptmr+wmRrw6yAoYm8MUWj/XQGJlf
41iPCgd7lGU2EJ5LeUyPEnlQtcpKtopF667kzObi2ku1Uqs1AHc9TXP0XU8zi2JyUQgG8oET8Va+
KP4/14e5FuWj9o7nIRiF0BexGCYz4kqTWM+8yJBtkb/LQOMUyfN1I6vrhlytitgZT1F1MS4wmit6
UTPqxXFmRere71Ob+o7QoQMXbPSvfL+cf2wS7FHAn5Ghw6v38mASqQNevYEjQPe3HR/ig2yhE5FP
POA6qkQBfzZxD4dggUIVbrIl/okq2J7cPhS336oKL799nh1uX0DgnFo5QjmQo6CKorovf67PyuoO
w1sOiQdMzI/3cgge2ybv4ciNMPeYjx08JscEykgULFjj8CupKx7k79eNrt30YOcHyhhwUCAyFuGI
rBQt6uEwyhqN5wmikdts15qgXisQkygbz7vV3XVmbbEWlaih4mNgQxO4xFL91NU/I15r14e0+oZE
PIH2RhOgJ7QUXa74aGZJrkohXL/0mrWQoiWfXXNo++cgeE/FPhW8BbBPjnAb3cW5lyn7waAg/wAx
O/2MzbtxJgpoQUM1lk6tlW8iELs62pVsV24R0a+cBEQIYP0xEA1CvGCRI0l0bQr7EdMfNCMnw4fu
n9A5yJP+oY63CK9WehEAxwOcHOA8lJbM5UspMelYmOnswhDoIy6p9mG4m+h+rHUeDyEwynwSiZ0g
SdfxYcL/hNJ8/Gz0G8d/1a/N2EBwlilIssnzNjkL5wNlElUpdcxTAic0nKLYgfu/tgwkFkJAo5VT
s3U9r23zc4uLaIBmehDH4ezWIrzVg0n6CPLEKXyBHq+vOunfe4Qk17fhlsnFyWr9oo3TESbHJHEm
HXG9eB7S+wJdykHaO7q0JTi2ZXBxuDIMb2q6YTZ4499kTXSb+H+q4EQjYudRt78+vDVvhYobnkvA
DsyUnpdraLSq1tTI4HgZQfKjPips30ucAMUIAl323krWdXuruT10YM8sanPT3nccfLZp+rrPgZ4A
Tm3WM2AQ+6B4dJcPmgvmQP5LdypOQEkP4/w5AXlSx58ba6J4+jp5urG0825ZXCkMKSoTw0Z/Kwhb
LseuBN1oqgryw9jIDg0+1bLZC8p40W9xM635h3NLizVNpTIF1wYspf4vIdd8fgspDOqRCbJj0saS
rg5LV9BND959kC4vljTowqCKu5B6KD4hgopdXQ14QwpLkbdyw99Apx9T+N2iAfwJSpoLF5CU3RRU
VURn9EkUH9AIMNEDKb4gRCh9JIOThKWdvLQSF5+jchs1owUeCMBh2oM2PI9kpyZbFck1r8TQu0sI
cklwyktsVpWYdS5lSB5nfYai50utnHTmhORXKWUHWjxoQfGqaW/Xt/XqAp8ZXYSwCWoLZMhhtIPP
lYa/QC7aovjbok8E9cuNm3FewB+TjgsRBVfc+MgcX+5bWdJIHrUwJkcZ5GtSIAiltNri/FjdRmdW
FqejnaJU7qYSCTnlZsxQiUM1qEMXfJ/waNwCTKy0/4MIENVXdE4C54845nJMvQYyQFzdSIO9C9n+
nAKu+SDdgcDkKXhNNxBGq0PD1OGM4IUPSaxLY5NSxWkeN0jrxx9MwInrn03zpkpboJa1hSKIyACc
mXuhfwTINEq1LhupN7DnaPKY+PPvd92MsP2Oh5m+7ISvaecLdEdQD1zM3Kg+BpBAmPlrpQe8N35f
tzW7qOWmQ5/NPF1oxfnREl9BOT6O0eaGjlBnUmteqE/phBrMY4P09ZZnXkuvATr6P2tLTlTUQ1IV
+Gnq5Q07aMWdXIBZKv6opYOS/w5BquVbtQHPFqbHOA3tslbA8TPdDGntmCrin+RtaHpLbg4sfKVD
xn3z3u8fw8LpfEsC2/2AJHd0TKobRT7MbcBTcwPeiQO4zlmHg3tCizDYQXguoXMkvwWJdTtyKTvR
IOLqaF+f2ZUr+GKsi5wlqJ/9COQX1GvU8NSLHSOSBUg8OqmOaPnpD0LZKjmt7UuGkzYzlAC+sSzp
9YgetQRVUy+jsRXn8h2TysP1Qa0dMQg3oGEOpxqJlHnQZ9e86bctRGIN6iWFrvMuVU2LaiACkDNk
lMogoBuXnjY7iB/700ThFUoDIPpcoqGoHCZZK3zq3b0b3AbWBVDM1znD//7r7jO2PwskZ9/xa8BR
krbmvL6OHzuSWt3L9aGvtHwiQEfPFB5jKDyD1/ty7CFoqbVexafog6O1PKN2Ro5JuCftQZ4O3ZBY
vScaMH3fyAC7TVBvAk4TOJ2Riy36jjUQ+MVjYfEtJou0QGEV86RqT0S0lyqH4HEyngqwu5o75Dvy
+B9fs2q8r/6CTGTcqlT/JMVCeev8ubK4RyplGFJtxHMlTH8V1G2a9tBF4IszXGrwrn+cez+mv2Wa
8Kw4DFtojLVXJDrxGfojkT7EhlxEKKxNO6noBAMZNvqZa9Vts+lJB+5GpE+xdq/6d2rgBPGXyP4x
tOe4P4xfE1jYDVQb4w85Gq2h5IrW8Fo1UJJsuKL+ER/Z00A3gtG1Zx1qXyh5ozQlQ1h+cWJaXQq6
oGqY55vveMcGGRRD0WrI8vrOGDOL6ZBNjI+ZsMIHzcyt0t+Pk43+GVvZmrMV9wCFZwS++AWNOWRx
F3eBkkVlr+DhPYGKBPLDW3oPa7c9LOBfBhnCrIG52JVhoBUlaQzmCbZrZ2l5STwqxt3MJ1M9lkTn
VXOMthgg5pVeeIgLo4uN2LdRU/m5zjwzfzbMz7nQJTR34+yvuCFzToaByMqciX3muT3ze9glXckK
CZkAOQZIOQPzvJ7pFdAJxUsO92R14RC7A0DHqPkO8R40jfWdHLfskVCJcKU0/0N2Fc4I8F0sKAUH
xuLt0ahVnikCqymkO6Xa+Q+ScUyRws9O14e+EiAgDwhII0U2AHRGi+ltRBXrVYLpTZAUkhH3q8mx
bfYoWQSI5sKt7MPaap6bWwxrVIrRb2oNGa/oTqi/y+jOAB33/9+QFkfSlJKynUYMKW6R/S84K12l
1rhaOfQ2/g/xNhrMsUwKdM5xkS12DlNFmrR6YXoZ2okT5VlrUSCU3lt1a0Os9RNeWFq4RB30VkWS
52DHUcu3FD1AY8rzWt81vkv75liYnFa/mxZPOVtsgZZX3RyUhyjcMTI5wMhdHhCl0BqzjSrTU3f6
tEuShxTiAX5raep9opio7B2M9iTMm1J7lsDoG79oaLRuN6KF2b8sXcHs4JC3hgoemvQuP0IfdS1q
jMb0OvT0CxB6TAbK5HVgNWwjbz3v+qUlAq6EWXpcA6PvwlJeqJGIJ8lEQ1JuG8HtmLVcxAclemT9
6/XdunYi/s/UDzbCHEoIg9kFvpfJN40PggK0jAMYcN3ISnADv6Yi64h+TfSGL0F1hR/FoxRj80Tp
U2XYeWoZ7bvS4EEQ3QX9IQUSITr02S8qAbJTOSZ4Edsd8G9C2m8pY/5cRaQ4FERZ+A0XyTLRkQJo
JzqCE5OW8kehVO8AuUCNhvZuqjVbj+6VvAI6vNH/O8vTgmvhO7F15tnlSgHislewkophgV2qrOek
q4EQnUWlNaauzPXSuT7bP5cUNtFqgxekOZtdPFT7BLn+QcS+JxAZBsJt1dDqN+BB6wM7M7K47huh
jnLEQt9r0n/i+GS6ec5BmEkO9fQlabKdT1vv4p9XBbQUoGoD5ggULdhyKtFIP8o+SiheqAGC638U
EfHqAIK14Z80vwUu5d/P4rxqoH8CnPAHBUunlyFIH2LTk9GnOU431UGu4o0G49VZPDeycKqNBhaE
WgtNTzdaR9FuC6g0UBOtX+oujx8H8434f0ap3DjzK5EUphL3BTEB7wBz5mLxctzHTTLhDPS5V6jx
DZQUbWhi8PrQzjAh6vYhJGqDyN7EIK88LS5NLy4sMyuEyaTa9GqUMYfk5XGAXh3UzKEI5ce73GZ/
TAHigM6lhSNtysPO98SlY52tI40MYADGvfRDVIcIQBrO863kLc/7vzEQTXeaus8n3GYTkp2WFgQv
zaRv7KYVYgRkqRRAQnUwA+KmXhxKYpSijnJcHpCPOT2DoAhY5y9qEajeSNaAiiRE7pyA/5o4/ogU
9q4+2ePRtIG1gloiIO7u9e29dprOv2exBeIq07pg/h7yYvSg/wwslTgdkp+K+qFv8uHMo1vOO0TA
AdVDUzuc72KfBxHgZ4QJHCYGnYUID6LI2FXye++bbl2HFqtdX4ezUphV+6hHjXzQ7ugw4XlnNNYY
2XL7R65dmiJ3BLrLZke3aAt+Pl+wPjiKeEiBFAdvqcvLnSlaEpBwMr2ckIdQCgNe18Hp+pz/vNZh
Q4P3BVc/oMFLhcpCSUXTj7gMTFBLN2D6iIdTU0CPGW/bTaLj1QVGZXGu0aAbki5CJjT8FwwKNDho
jWYlygEvwgCAWsYK3kDyPUY/tybdy8kukgYuqYPFyK4oJ7RMJU7DKNfZczBu9ROvXL7oOtNM0CKh
GRQw1stZ1tM61Gnk4zoEzM04+kisKVC+aMTGcduys3hWtGrdTJWMAEpq9bsmyvdoE7zR8XSLN/o2
tgzNq3B2v0d1CPrZGobGwTFMLrJdGFpbWJvVvXk2a4twMFKKrDQb3LWkS36zECq3A/RZru/N1avo
bGmMRTVax5MFJPkYyeRbPlB2+i7Avnn5orEdtA8jda/bW6FpwGFgaELAbwgJl/ghg8ZyqoyZ7yVc
epIBfAyfB3sGZzyDAl0gy0Z3BAxht/TG60BUc9362kkEY93c1aSDHeUbXHW2bKk+6DNOz/eoEfIc
sR+6RrX8TW6AVe422sTWwrFzWwtPi/55ReqyHOFYv6P6ryp7rIwNE2tnfea/o4j3gCdYAuejxk99
VEJ8LxwAvrPNWOHtcPS1g6LdkK2Vm3fb0pejWQWWUHmR0UZyueVJlaMZamoAK8vkWwQnFjpXbCmU
/hIkwmum3qr9V91vvIg2jC4JG0UkopKMpe+1Yw7UMtKi5rGW8fIDO7aYUnRAU2DM1XAr6Fy1C+FD
5IdBZ45+oMvB+jgSRVLXPgBE+o0occD5NFq+Yjc3xtb7cnWjnNlaXJKtnpdZLGNig/yfMnlm+p9K
+i8BJ+q7/xvPwgFnfhNIeozxGASw3hv1UDvQXhrGX3FyB/LJIjD49ZO2kjfAs+/M4sIVa5oALagK
i8Qf7jtxpwPbIrMA1ZS7oDiVyCmDYpcot0OfubUa7jfMz6frx24F370KHvAZbrLYrUVGymnMYJ6h
EsUV4ozZZ6n81oJHs3xSsr0pNC5rPE1uklGz8/9w4xv/Z/3b6Z75mWmaUSCl8IFGUngFkJEx0D3t
7QwawGTjzlu7JcC2j/9AVoE4a7FV41rPEyXAsw+lLSgYhLvrM7l6EtBrP+vUEBDqLe6HEY7AaA24
sQjRnEVFYw+RQa2i83dd5wzvorAg87RhdCXxg90z/9No8cCULAOGpq9MVmYKdk8krAJcosBHSfth
slOIRunVu2BuGVpR8CtCZ5kbF1ZVvbXKpmTo6tyefcZiE8uoMSekx2ckrQYNJ96Sp6l0Amd0jd1g
g+nOB/YEVH8VZkXa2ENrzp1CrQPJCp3NkdylC2pYFAxFBOc+xnuRfEDbChhjXqY1bxSrMLaYOlZK
L2D+AQIRLB2IhZHzu7QXhxTs8jIWGtANayDZS6cfKtPSfWIV+a0QkSWDpbeWE6dELUYGsWb7H66z
ucldRfslSJeX0Oa8HGNZmuDs0TRpKbFrlju0pviVraq3rNy4Wda87rmxRZzM1K7tDWU2Nr3MHVz1
HWTC/osTPDeiXs4pS6cxyCS4doQbfl3bifor1UDGrbxFfmYpfbDP0GDM235yy9zOh3TrHK25QWwe
zKcMWRZwb15+gN9qTRpm1Pdi5C5T3QIAx0YPBFBLSLhlR9G5bfrJyrs8goxR5FLp9d97jzP7y/sb
XKLolEyJDzFMJ23w2BzSU2WNslsa3ZOMx3+02YuxdmYBb8DRAVYLmO3Fwo5yHEudauLc9GSXJZ6h
fk31W+0f5SLd+XoP10VtyO0p4rMKYgfUnHfE3Mxcr2UcEOMidAA1BTIAiwtXFbIowXktwW2iE2R8
CtsDq0A6BtLBQIBacug4BV9ApcVeUShP12d9pTdjrgmAEAdiiyD6IYs7QWV91cCnS158O6stDi64
tJFuwQJAD8NLduwQOVLmqL2bW9V+692y9qZgCDWQwEY7At69iyUI276pE1WX5m1P0sQOIzfTT52T
3JtooHN8dasfZr6EFrc9DIJcFt2AJoT3Fr5y8GmWJqkqeQ2VLVFJDiAu7QhF+oYzf0fLf2Szt7TN
07WyyBdmF69AJVP0EqsneUX6NCgPagtSY8qAjORguXBBY4m4tbHrcIs5fn2CAVwDflgBD8kyma2E
UahNZYs7H4y6SsTRJ5VNjmBAj3NxbHWwrm6x+M0b9scUo7d5hifN0iMLVxbhqA2shslRAnc5tLFC
6HoExhHsE4fru3fl4mOI2UCGADJ5Arb2S58lirYnsYRLtyvYgSFLwaJjlrE9I5GlaG8UTKLXDa4e
l5kaB9wkaBjQllXPMh6aatRVuGkJZRAUlkA/hwalgRwilqGN7BF66xbEGhylAA8eBYUzcG06MjiI
qu1Yfc+DJzV40bYigLUYGiSeM6EukO0zgdzlTISBEalaHktel0KpSnKMHD9vYw2OC28+JefN2O6C
ZqdmvVMVW3CQ+dAsV/zc+mIdDCUI2qYNJY/6U8abBvAiwyMlrzoDRGlbUMzVVQeDBJJxwKiBn/9y
rFFaqxCOKWENUqBhjG2dtftRixBmoEMhLaGLpGzm4VfuCrSwgTgAlYU5YbZ4euWilVqspwS8BxT0
VLW183tTuIV/n/slR5sEqGyRNwvBoFoc1eo+z47FsHFFrg6czOSYBA0gULS6HLiW9GkrRbnkDWTH
KuHSKrIpSsY4zbX2B2JdG7t9JfABEQdkLUHFCZEefRESNAT83wMyPtBuJrJtlijgRJKS2x0ttghU
Vv2UgsmFWDnOMdJMl2MTg+wHSdDAFnIVFvbyXgrl4dABfmWztLgLTPTsJ2lh3PRFOFqhQrYu4tXZ
Ra0DTxcUcFEgu/wCaQzTsQ1lyfOxc80UWYMQJatjC8aYWHyE6duGK1m7iWBNgdIQultR9ry0N5n9
OPgZVrPJjn6c2M0/OrEMYdxD8YEaCcfzW96qNq4d1HObixVNQB/VagpsZjUnU8lLp0UvR/rpW9cH
tzaXkIqeCaxRMNaXY+vrrhOSYUpeTfyPvCrcMgVlJqiP0l9o3tBFsNHlv2YPxXBU3vH2xGW3eHoW
iaK2WYK1a6kVi2gn3Tc7pVUtuXoesv31sa15gnNbi32SRJHsF/M+6YeJRy0Q91vudO0CPbewOOdV
LmguylHyXkOhOsRqIsmRABb9f5ydV2/kQLKlfxEBevNKsoxKUpWk7labF6Itvff89fejdveuiiKK
mHmYwWAEdFQmMyPDnDjn9jrmb7102oAleC0ocFKpW9w4vdIbKbUIvfRSfxzMoz98Nr27ooR/Xip5
QHbB822Dq8sChTbzv9Nge4Navit1aGoe1TNo4ZxNSFIJltN4CMEo4kHckv9Zc1w01Bm9oMyhoIB2
fbXKVirkLCXIK7TXXn/IjG/B1iTk6ov73sbiKpUJp7GicHv24K/2dvXrZB6N2GELM9twQ+Wv9dfc
asltrMtYHPPBbBJv6rBpyf+S9p9pXYru++2PtOqI361r6QZ1RaCQonO8FXyQmNxLECArZ9E7Ui+u
/vpfp2qLWXXtQjEyC3AYPBkzpYuQ3Cr7JmxN0b8YSS+6k6KN9pRlW4wYa31l4l8w7RoFA7RiFy94
GnqyXxUF4By3tAOHDiP0ZMau2H3/UsBzKR63LK6d9/cG57+/O+9l7RWepABpKTMLfuZdZ/3qKgl2
d2vjYq0uDb4XcMFU3cEELXbQLILGNEOdVq3VujFTVuH0szwx9ZD1gOiLU1w9BtZ+4pEZJSrw3oMe
fU+nl42Ts/a4vP8Vi1un5YE1CYEBBCv920LTcGq+VdYX0g8w74MNHbqIbog75OchdDz5gV8itA9T
vIV4Xdv2mQQRlR9dBqC4uJiJCK94Lw/eGRYhu4iBgUaP5WTZXdxseNC1QhhFqP81tXx2dH8y08Sc
gLigL2pCRQYu4ZTp0ZEx1ktvdZSjXuIMJnFTetTUl6rdwNis3RwEImaun1m3aZnM1lFRa1lG/lOL
j6MQQCWx4Q1WPikXc0aZzRgzHtjrI9zpRm6YU+Zfagu6sdDHIfDmxT+CkpSu3gwCVz6dRRrHsCsc
8AT2C3NJIdV+qyTBJf2nnhi2vkCScUp38ePwwjCF98mHsDZiMnh/++TOJ+LqJUTidNbZADgkQpW1
7AD4YxIpZWcEF+jgB8WdUQdqjR6IrYUPhbEv+41oZcPemwt+7xjGKeubHHtSmCFl+SOQE1sYL1b9
igKiW2WnKnq6vcIP33EWcaW4x/osDbj64mq2UuPnvaf6l65OdmWmHqv+kMTPpaV+8QT3tq0PH3G2
BW4IVNTMBracTkrL4v/aAoUFVOZQQjvWGMJhEzOyZWjh0M0hbf0oNv1L6z2VvQLPJUrFqWyXW4QE
q4ZItziQMw55SRxtUqGqyBj8y9ApbsSMkKk+RZN1l8u/bm/dR4cy7x1XQOV9QuZPmy/8u5ORRCLU
u30QXCBoqnpkJ6PRpcjhqml+GpTwPknAtsFFwCgPZ0TMf2yude1svv8Fi02dWQDydoiDC/iLwYvv
hO5U64gBqqkb12gPJqkr+X9vL3ttf2fVSYkUk+7FsnFkKEWdKFYaXESSS1gl1B7yKO9us7e5bseA
XB/AHndh/vu73e1qhq61oQguanIU/b8z8QrkFcF/TP3LRyQ9/18zCy8WlYzK6g1mOn/cFSFqejHM
aHHt1CU8LFuH82PANpub4cZAFShlL+9bUaIJTRaGuWZ0JHzY9yjsbS84+2a3076Mwrc4kjbu+Ed8
4GwUFT1yB1LYDwjSbBzLJhnx1LCFHYRj/xw9BHdBfVYO+lZrbfZNS+9s6iYl+lkYhAr59Vcri6Yb
AqkPYBtmSOXB5yI8euEXQT4EWwfRmnOeD7bmswHHyQzJXXw6X9DMbmy64HL/7Ydh17vLRbIvlv1n
v7/c7Zn9uuwv9svuBQkG++Ulcvd/P0N06BBOup//7p4+/3g6f/0LJaH9AKPO6ex8P++eJucc7P78
e3617p7vR+do2K19gv/2+/HT8x9Y5p+dT8/O7rTxgdYc/lxH+X8LWTj8JGfwz5gX4p/Vp8aujqo9
bRVM5o2/tVmzK3l3nWJlCpUuH7DhR8Q+eqsT6PlbQcFbEPXRDE8zcTsA8eUILxSJehVDR3qRtMjW
85+dGtpBDPpu/I069KSGjpwOh67YUZcr+2MzVQ4Moo4Yf670lwwBnl7IGQhTXDBfh9uOa3aGt37a
4mgyAgPeSqhwXCekk35uQDFW9xfuTtJlFc+4LPfpwpCEkTQFlxjCvjhhun8jYl8zwNgqorJzgMeL
ff0B2z5Wuz63uFmJhmsvcVXBWJXu7U1a8bqz5CeRAKI7xKiLpFXPY+DtnklQ92I/aY68EYSvnY+r
f39Zj/FC6nnN/O8zdToFKTT/0s5oLjQMbOP4tzA+m5Krh69CmkD1bQ+qW4x2XNyJ0r8gSYga/guo
KB2z90uWrze2a1qtNEc2tutS9WIWmnSneP3GtPma46cHQSeC9cERYC2sBF3WhTS5eKrjgOEhKAKP
iMdGyjMC2bFN1rU1Tf8Rojyv653FRcmoNxQjkTwsTr+BI9ufTffzr8tT7MRO7XwTmIElzbOb09eH
77vB2f0xnZP986gMG7fu4+zl4mcsrh1EJk0cKF5wUeIH0USrghHMiULm3G8qEx1s+KM6Rm5itLbR
mveSEhwGpCyke8H800i5o42/Cvl74H/uBwY1D13kthpUXUHo4CXwQBvB98oDdrVri2sWpX3f+brA
AS3hHhTdCChhC1uHlXzNk5IZ8nx3+8atOP8rg4s4J079WkxV9ocW31NgeW4t3lte4Ar5xhFcCRYx
hB45HSeYMZasdkpfy2HQxkjFid/LDkhm5ioSfHK1mypIoWnftenb7aW99SsXLneOOJjMIeVl9Gnh
TVS9yqIqT8KLUn2TTDy71KCHHcgHWYAo3LPuoCfbWcJwp4dfVEFw2uZpkgEG9VvcTCvOkzEviUGv
uSkE8Oj6jtdhJda5z9oHQwqgkRyhjEyL/5jhZT7q76wszk6TiWPWIG116aIf6iHSDm3w2mQ7KLNv
7+val4RKAmvMsUBbs4gXwpacpGnH6NJMTHmdc//kdRnEmd2vLA1si3lTh7znts21e/He5iJ+8HQv
FFIBmxbxI0OvO3Xnt495oDmIMvznpkDYMpuHICCj0PONeReq6OUYkiHm0UVqnG7WHN+B1CzVJ695
FDbLQqtuUpOpY8CiRVdWXyys6zoJooIGa6m4E5Bw7KK5N9h/FoqD50uPYYf2Kkq6+rMQ7EswFhWT
UVb4eYjY8r4/l93fXlB+p7/Uh7p2quEnCr9l+LWl0TgQ/ET1XaAfDXhvmrtI/hGpW/Q7a/4DkCD7
RdRN6rDwH6E+tZMQldElnJoDjTCAbHr6kEpwVW518NduEZQ6EkeOOXqQR9cfxmvCOBGsJLrI4R8K
zNFWmX7tXOu0bEEIvpXJFv9+XYajZsV8CovAVOimu2h6LJMHtIdsMIl9gwRF8x9rT3KLKCcxbE9/
moBn8S5HRg27F/JOl0xnZEjp7Cg6URjduD2rO/fOyuItVsmI6An17JweWXbamH+o1G+J/a1u3zsj
CyfHpmW6ZLXRRcz/DemjZrlS9iqax0CPbTP/Hm1NX6/FilAfv8E5gP2/5Wfv7qnUKyPhHFsn+W4Q
PyRiZBsqzEfZFift2hF/b2ixsGbQaoQmMSQbn0St3kkG7/8lNOp9prq3fc+qKdpQxE1zCXWJVWRK
eAiFqeY2NZUrdy9WS6NXcKzqNRL+3ja1lpbDBwZ4T5k1xSl/X18nERI/FDvJlWRfe0rH7GhWoj1r
AXnxuIu9yVU0iI0dU/gShls47pVvh22DHI2YYKYIvbatJmqfCDK2O+WlKI4ZQgO49C2F8JXdvLKy
8E26PwgWlfzg0ppSbhcgT/XoQUGwepj0l1i929jQ+Ucvwg2IbED108tmOG0pUjbKoZpQWQ8vbSSL
916clK6YGJDcF1m788Uk2Wl9Px0GqYRMtzC8e6MOo8dAN7w9o1UZbc48fx17Ms/GaMONk7VyOxFJ
oviPj57zq4WjQd5N8giFCb8s/1BDdEFZ/U+jpvaQMgqueK5UNz+QU/95e1PW9uSNqonHe4aRLz+B
gJ65OvCY9kPxOY7TTxmEcIqyFcWu5TcQoc+MczO0S1mWyTW59pvIiJML5DzjAWr90m6nCM1R/ywA
IpAbn4Avt1E9aok8iy3l25VlInvIHfo/VFvLV7BTZCUt0y65VHDdx4Ojf58QrL69lR+7yPqsrfj/
jSzep3gyDKGx2uTSj3Y5QvOuCjaco6Ud/cxduMP2we62xZX7g0FmXJm1hJ5xWU2JxCz0POZhLlVl
xjsOi/hYm5IFZC4LvhlSXT75arrFLbo0SnkS9OFMtQ34hMdx4ZYCXfTSENqLSy934HgPhn/WAKGV
unGIlI2qyYca+myM8RUImximn6Gl135IEQJ9ahSM+eL3ooX7WhJsuUDRHnYb82IZbid9bxGoSkXb
MyQn1jeacstzM9vXUP7QIQVSZYo31/YH3bOGrPKSi+IlNtXsAZhIrP03Rmb2FT4jZPJL8EZK88OK
QYxfKq22de3rUDW2sCm4urqUd1YWr6Q/IWchxmF6Genf9OxfPnN3QNx9+0x+SOrmLeM/QM/n5IPP
t9gyta+jvpGSSxxL+9pEbDDIvjDgpHpH6WRIB1HL7qTU3KtCg1JIDeMdUtRbV3GZjrz9CFgPwRXO
DKJLNLgkVULXmmwpCEbTbTwXli2ncUC/28Lp058//9JLD7Lj9tLXbsaspEB4OlNOLDvItFX91Ew4
LHkTvMA0R6GT8+ntpWSXi1uIn9WrMavnkDdTvOc5u95nI5YDUanmJU4odRRuR3hF0W9ukicUJep4
uAutwS7JSSYkForgXwrP8X+xYpm0eWYuAaq1+A2IsXhlhSbOReQNccyeZ9UnPNqNBrPHXlF7dpIP
4fG20Q9TQnxc1DRI/KjqM1m8bJLABDF5vYlVDTYWwfuRT0d5yL8nsmP1cHvA+t+7MHoq1i9RS117
bFDNoMWtaBsVkw/fe26jA36aJSFNcqz57+8CXLHNvSQAq/psKoK4Ez3R0VEMdaZx8ilQaRBh5ml9
uL34+Za+j2EgcyYkA73Ka02p5m3O9p1NQQuEIVas8DlvxsCtA1kCVy9PGw/Lx8M1m4F7j/dSgfZj
CeNRq5mQS8UMxC1N/7cpSkcZpX3WhHu9gKag/1o290HYwY55DstzkzQbPvFDJfhtoe9+wdLzgmjT
+sYMn/UEpprEFcb7Ln7Q1OI73bC2k2zai8mQojf0e2CogbneU1tAdqbbjfwoeEfGa5St3zSnYVeb
/1Z24KUlPjNAZy+OezFBMJ+2fPA+lfK7MI/6Q5xI0knxGNAu/Uqxp6iWALVKDbzemv4YF3njNnUo
70WUUZ/UwJxndZumP02NNNlW7CWOUCCKKfJ4u0XavAaa+ktoUYcvrTDaBQHFsNsHaBnZzwQ1/H76
izgNTV5+WcRgy2TUk+axlbx2l6mi7na8QIdoiJCNQEP27ra9D7f1zSCAMNwwo0icm+tbok1BIAhN
2TwGtK+y9MVsXmSio6566arBNrofVS/dCVl/8L7Wd31w32q/cF9TYGw8TG91ofdfb/4h8IBAxiHR
S8N3XP8Q3+oys8/r5hFpjztfOjX9V2R/UP4uA8f3w51aQunn3Vsd2twC+irdkx/svKek/eVr3b7w
HzNVP+bVd2YPA/4Pnzmerr6Mr7ogHfotws8PA/NvvxbtT34MmQpcQte/dgip2TXJ0DxS0jkNuW21
KtTJhj0miCw2n/24RVv3r87QCeXhk5JNu7rRXLQ3Uv2uL05pNZOsn4NaczJYZTXrkzYOM6fpBvzl
LeNd7iqzCm8ALQL7pQaOWFUNjK9J+5gYaTHZVa8Vz5k0i/LKU9CCofLFUHWTSk8su/WN4F4ek9Cz
ywFRdzGk020yMgttoVrJ4eeyAEZt661qnqLSG7Jdm1bSOYpbZjxLL8pARQlm+nuKfODrhd9Gv8tS
6314sqvicSCh+BHElUjxVq6iwVWzxpz2mRIrIASmdIuMbRljzF9Ipd7Fa89MDjOU119IVUNopzSq
jjXspYUXulr3L5N+NMEImciDuTUpsXxt3szBpaIyo8lc7pvLfuf5pWlsdd/AHHAtr+Skunubb337
tn5YExznPISM54HqxVEsgkRdGqCiDnLh0Q+9xzTxOH3VydCm+1h4VOOG3MmTvt42+cEhYZKOokT0
CS0EQlnX2xhMvlLR0RUe9ehEr/eubx4HUsRQ/XLbzvLl5K1W+CDzygyQDksxPan1uy7m5JxjxzY3
fMvHNVAPYiaMeAynSgZ/vYZ2sEpDH8mEhKmyE7M6VuUJXahdV4wbwc8yip+f5feWFg3StOizqk50
/zyZkyMLk2gLffNHaMyNPteH07aws3A/SV12Pp0i7KjtA4GmW2T+veanjAJHv5Nqq30wv5xXXgQH
RxA5k/0R3UHadL2BY6HGhl+wgcUDwczj4Llwq2hfyA06aX/7HHw84tem5r+/u0edkitt0GIqSLxT
/6KUO699jNMfRHhEDxuHe8vYImIQpNxQaVuyjVl4MhEbgQvfLlKNoWqwYPVkQ2J6e3krH+79Ti4r
lLrfTpCxYVFNP4UxHRLTcyfoDxi+Dfx/t22tHPsrW4vD2OmtoMaF5Z9FgBlh76jdQ0amMeobidXK
ob+ysziMQ1gbnZpgZ8q/gw6A+VreS8XGufhQvuFqXVlZOCJi6QFOBaz0wtdQN792XvqaefK9/Dl5
LlVX8MMXOWMGTptaFBA35tI/eqdr4wvHO+WFpVSSx6k0vlj93zH9D3OVt8XNwF9G+4hc3ygb3516
Pfe8Pp0E/5xYUDcMkhZ+anW5d3ypKvZdWeTnsh22qshr3w1SAVANwC3hLV24xS4VprEPm+DcJ2Jv
RyDbT6kxZjzJ4papNQdC+WQO7qig0O26vtW6XoUkBXVwbtQyEnZwUxDN5nUK7pdk6impU7+CX7LM
h0M5le3OE/1ui0Nw5TrM2RICzgy+qYzeX/+GNMG1+GMYn/2+D78poQVev/X6nTQ0gjMWVb3RCP1Q
VOWjIs9rAd9j6ofew2LRuZFY02A18XnokN2TPbgfKW2ij+hX/S6e4kPkeU6rh2cZ0rXbV3/dNqA6
pjyIFEAdXS+2rEdVmzQpPsNvnLxGVi4eRqVE/c1SYmcA/Q1XhCTsSkv41kh975Zl7m+8hSvOlTCe
aiRVc5RMlr25xigiWRiU+JxbXZnuh2nSPtVdBQ7ItIK83Ae6KiaOkpVZ6HphHGxN8KzZ55lEQ4Sf
wWTl4ns3hpcJejZFZ3FU0GyLyuSgtXX3RZR9hlDIz+/FQGgOhp7KW2M2K0eN4Rd6unPEDaHW4maV
kzhKcdumcMRL/iWHwe1gNZXnZrm576pSPdz+2mvmyHq5XHAbQEC+OGhj1Mq1UZXZ2Z8y2MhIZ/O0
dUpcMfNFW/qsHyqIHGtmKNEi5fvM45Tzvr/zVVknmlUfTPlZbkzX8Fu7T/Q7LwyPsfyY+pMDrVAv
mHYr6U4qCReVXnOdKvetsfUkrHxgpDOYLpolTsiRFrsc10ETqHpZnEsqTIUBqUCQH6zYPBXV0DpR
1L7IQri7vdUf2n6s/o3FAvaXmeJ9WUWM5spALbflucrNY+f/FMrnMv1qeBcLWV8QA1rUHMPxky9v
sfCveGvw8Ab1bpkvDQvq9babY87YuZSVZ0nN/jWGv4u0nsnSKNl4aNfsgKSYOxZwJQG4ubbTx17c
eaZVnOMYD6kmqW7rr16i6Rt25n9nEVNSbZg5QbgiCqO513YiGs5ozebleazDXVoxSU5dTuvDvZp8
VrSNeHnl/TapcDDrjKYwgIH5Br07s37YegLz1JTC/DR/loQsO/gwYG4EQmtLovxnzTefichlDpOD
cvcMK6zOheLAwHw0R+lQRv5jV3/pxS2E4Mo95ATOMts8p/MzvlgTB1WwegvZPHTY29oWGIs/jS05
YHPRDulOL35400OG9Gtq/IisreP4ca1kg5Ag0GKar8JyfEIU+3zUlag4Jx0z1P4PUfGpQd7xGLhW
qNi3b93Hz3dtbPGatXEujHERF+esQfmlAuK/RTz0Ya6PgaSZC5UXExJevuDChFCFTWp0ZnxGHm6f
n6R7eJb+asfayYFcgjzvbJS3y61u3fyNri/BbJV+hMoEHbnvwnPHpt4jaIFVSUx2AxRSMUNfUe09
pEbxfHsPP97ra1OL+LlF1HJWIowhz6uj0DWNlzjZQjNt2ViEyUIVCRWUognDkBkz9V0RJnD6p6ar
503zens9KwfwausWH4xWTp8WohWfU7+0p/yuTDiA5r2o5M5kbnBgbdlaXDXK7VoWGnwm8TnX99rw
2vxCbNdJ0q2BypUs5/orzb/knaPSgFYUUYolJhvzyRngc7ES6oujEnwKgsothE9p9NDTxPaBqPXS
VtC0ulJeVSCmgC0VZfEFrcZrA5oPHMg+czK/+hrV/V4cAzvxSfrzL7e/4ce0gHIWrxnnjvICQ6LX
q22McdIHMU7OSYn+52NbHNTYbbSjED969bMq/rltbnV339tb5PtGIudjqmEPmlNb3GXu5eV3YU+7
FMalDVNzcr282e9MqYvgRJ7qxKpihsgafyfm92nwb2iQcx0dSK6ZjWaks7EtysPF0G2YXvuEFAnB
xc0fkOm2602Nq9FUJgUEfjUIbmj76tk0qXlmv+Ot2f9Vp/ne1OJeBHFpqFWOqWH6OjERIKHGK3d7
L0cb/pjH40ExXH/qYTQuYOYpndDb6/Vg16g1397uDyqGs/t+/0sW9ybw1KnV9BzPc1ee+13nQvHY
uP2ufckuQLS++4/9U7ODVxw5v7iwnWxwQPHf/hGrp/ndxi9OM/I+pY+Cb3JW/W+8H9M3GN6gm2o/
p7/FbKMgsWVrcZK9hOisN4vkbPiHLCgYJgHOsi9LO/0Dx6zWbbGZfOwTzRs8jwWB9GA2bMkeNlOr
eJLRJudJ2E/7mvkD4VcKVjCdjtL0IrR/lFM3PYY6Or+pO1W7sd3rW2XIlawWj0QuCRhKm4vSi4pW
jZD8GOnscFrCW3MY7tNvDKGm9Cv+TIPtb9X01+3hnlCewktxm66vUiUIcWo0SYo8RaVINsn+4NtZ
hIyE40edNBeajLKhS9bm/1K6HihwiSIo3rIyyv/iuWPyhLBxTqk/DFTW0TA0YskB19R6L6ZHmTs9
JvdpfhmSYeMgrz3j720tLlMpRrQy8HZnmkV+/SURngRrozE134Wle6TWADpgjjr4pNc7Gyt60bY1
ntiKexftccoPbmBClQYz2/DdjLYKUGv2IEtl/6Dgg8ZyEWjpjahOWVcmZ2969GfZzb+6fud396P+
o7eOt/3A6jOD3IcBtboCNH2ZmIZBaOajKGCsfh0jO0XLG/qyqBugtZZsEdiZrztCqe3k6fe4Vapc
Wykkiwo9P/i8KYtf72yuVFkYdHF6FkTIz9PgUfD3qYGcZBs7grlDSfv2atfszckikAfCBm2J5al8
RQkHaWCIOhRPmnAPtsfxvBdfdY0M3pkW1p7bBtdcH+xD8z1ga9EfuV6gmnRi2aZqyiNe6JHdeM9/
x4D//erXn31lC0OztjxzFubg7JA/LkdiB6Od4EuxUvyeZ/sQ9ug+NB+Zo4VUOrJPeeBtpKofoBV8
O+qfaM/DUcko5nKIz0h88FG1kJ2nCXgFBco2V85j+UVp7xvlc2f1z4npPfaKXWjKjpkVR37waYaD
LiymjsFnzZ3C30J4ar/e3vc3yNLizjLPwfwRCNiZw2FxZy2/mDzfS/KzmUV3YafdV035S7GKPxrg
Z0glew6cxiy7WouHUpCdikQ0sP2A8FVS871X6Y5YTU9CdKDGvfHbVoIe1QBrRSEIDiwu+vWhUPSq
V/RByM+G/nfwxsskR7aJPkU+ub7wkkHHUj3rU+y2XWAP3lE1W0eg+ix0d5OH4Af179s/aLa33CuU
leiaaiAx2a/r3xOlleoJvZ+ePdNzNJXRWNXIHsM+kt3C/3Tb1ura39lauOuqy0Tdm9Q5FnCF9kAj
1CnZ+DpxU2OL13prXYvLl/phYlLO5GlQgp3CILD8SRCbfdZvZKtrTy/Hn4E34IEUUZeDPRE1IzO3
cGNVj/xOrBYAKXL0LuHViUWnjUU3SJT9xKidkW7N+a+8f9hG8xKAJO2CZacA9oQxSrswPftt5eSh
cReP1RdrkxXsA4xrvummSFea+o0Fh9bCVUtxJxi1V6dnBSB7VQ87MewfWv9Ta/xKfMttdHvSVbf3
wqNf9z9V9UuyKS0439nlOYU5Tpyx34wlG4tkoWwrZZq8DPemq4kjmzmKh5b+9/YBXXsQaRzPDNJg
e3TgKNe3AaBMHGgVCw2zf2bi36VButMG/c+YDScNrKsRGo7mZw9arz2aolu3g3v7F6wdWx5EHkXg
gOoHKlq56DS1TMqUaTusNWB1EFjymRmq/XHDf68dHs4sdA3zsDCtpuu1ypnCx+qbGdwjSrbZWgIc
y5a8k7xxqxS/aurtlUA/mvLRMhxmOkVnKHQ2le0GH/XZsa4fQooGG+513dD8BZEUhmV2sSYy2bIJ
jZ7vp6gwJX8Je7DJ8Ua/bM0IQzsANhnAhwpzkTErTO+luUUgIcA5uusM+U9f5aKtN/oWemvt0NNN
lilzg4EGvX79ibw0L8TCI4KohJ5i0XMeDhsbthKjaPOtZhBfRAttKWWsdZ1pDWWenaupy71TOjT0
YTyaN4dCGBvvLhAUcmXBG63IFeggHnioxHR3+9CvbCiVaNoVCF3NTcDFrYPFeqyCpstAaL2oJlXN
1raQKr5tZC0qgAiStrUEds+idHS9mWmeBKZO+/Acpu5Xa9fZfyHRdp7OX77umP23X1sbKomN13Wt
9v3e6LK6YhVmqkYpRuO6cuHDR4NkQB9pzOtdFd01ljN0cJHtPPVYxK9VeBIgLL697pW4EEoWmSwU
eLEsLje3yxMmmZQ4O4No0/dGGHi7ilEdSJ+ZxDKVYl/pSLdNSrFVeF97NQBIMcQ5DwQBs15cxjQc
cjngv868XMXPUmz6Oz0fVAddhP4ubMz5REnRoRjDgTHpUnd6CyRBKEXpMxOGgpMoWb3/zzeDPita
buiRgxFbRDsDqo1JgbLIuRRi877KLWlXExed5KIUT35p+buqL0ZXUwPx5bbltTPO0JAyKxfRZ5bn
v7+rl4rB2MFCnRVnQZv2XtEds8gZS/Fw28pKhEXXaMZcseFkjwvXJFrBNDRTnp9bb1eWP+Xu+LXX
/m2WQ9fMMCkAihBHS5Fl8WXp2g51LlZsYxHzFZOI0HEQ7/pJueTdpLkUIbaG3lccFT0kopw5vcFV
LG7vlAZDmsV5gR6ScpIyxqgh9kqMx1yRXC05dgcRTZ/bm7l2ed/bXCIzs0JpIBqib9v0n0z/MRR/
dOZLm4h3KVW5RLmoiEjX8tMEMDXNPld+fii26uwrL8DcOpvnhkyaWPri2FiSJ1TMDRfkVZMjDD/q
fCt+lTl4i8AKkRAIBWhQE28s3xgRSE2clT3N6fgoRTsRVH5B0rjrutc+eZXG1vaTz0m829ICXYl0
gI4TC1C1wvcvpyi7UR88TyF7bBO53qVq81NBJsWJjVC008Is3Nsfc+38wGozj5xRaSbqWdw/Ic7b
dBxzAqt2Km09FAvbh7P3Wero/3TWXRnr6Bp1UYkgsiBuxForTpiglbgOHDxM4cv5s5zCthGFAk1I
C3B4HTjoJsXJvlKOvZDNrnhjxGDl2DDJTBzERAl6o0tch+KNcacUFX3I9qvUNna0pay1siCqq9I8
pc9wB0Cw6+2MEsAoHWizc6So1dEfIVjPtWF8qpUkPlu5DGpKkH0YyX1jo8W14kjnShVCiCadyA9z
AL0y9LVZTcUZqjzqVVbz0LXjMZr+i1YuvoYpTPAqYM6WAw6g6VupH2Pa/tPgBL5u+8ru9pFcyzaA
SQBXpaU0d6cXrxFkGmkuW0A0/Ew4mTiZbmqc0nBNr7L9Ln8JjBrWHqNz+9K0vSbZN+mWUP3aQZHJ
7lACl0AeLed2R131kcgGrOHFIW20z3X79/Yitwwscv6uNidmsJLyXGf3g/h1yL0tLz0ftYUDA/A9
Q3zYR4KcRXKqFUKgpB4fKkv2GQK0d5DbqG5eH+U9Y1tSaZtb/ZOV5w/VTzIA5l8ocy8ZCbKgTKNw
9MtzOpNVB+KjAVu7ussViGw3Apa17WNsah7S4qCQdVzfs3QqRLPI6/KcG5W0y+tJdPwk3OjRrK2H
2EQCVKCS3i8PgS7Gcl4XanlWi8ppJ9kVEarQ68iGoOqZjHgj51jx/KTwwM9VRHXxxIsgBQ7LwRy7
vEIEmuaXP5yMVj0oohDbwcbC1nwFe0fiNJeZP7RhKCqLZDVxdY4js9ypVnnp4zY/ZuHGIV/bwFlt
bEbtzKNB8xv7LribEAkY6latCO6SfS8EZ6k4MLtIm7942SQyXzkSqB6RwoCwAlggLW6UXlRBHOlJ
jTRe/jpZg5NF5UbTY80EURaQHTiVqJUvgq047ceeHiHYsbqDrsTwol3XJlutjpVzYBLWsAoKS0Qe
C/dnefi/RAJYJVfmfWdEtjBB0aSnbhcebjuhFUsEq6BlGLd7a3Zcfx+BfmuiMEN3hhLFVcM/Tf4q
Qk+4SSb6cd/Aos1KIEDFKFMtoWKykBaZ2gGC1ifRvAya2f/wS8qbt1fzMZTBCu1N8DgU5fAL16sR
QznqJZ9QJgu6B7XPMhhE0JZU/Ma68yIYEIbBLFAJroWd2YzW7rb1j3uJqyUmBaCMwwCUfW2dofIi
58XMz3VfICGTRNqz6hmJ6+UDNbLBCDZWuwJknH075VWQHlQ0l4HiIEOOHqhFcVZ6HzjwJDTSQy1G
pp1IgvEw1Fl0mWpCAbNKgSnrtad/07sCCaeMGbL97cV/vOh8XDw+v4iDxGe4Xnyop32ge2RxoTS+
wp/4oIjf0Wpq69IxjC23vJJAYw2mIgiG6WIQJl9ba+o46NG1mRGOcp66dV2U3/EwWm+rXSI/D3lO
bVvISih4MiFUv0FzpcoPPfPTgdPHFQyXSieUqIVNRrHx6q6dgnliGVgrLpzy8/VPq60uNcJSLM6Q
/oz+cxM9V6FT9Rux3tp2I34G7Ax8NtnsYrujyteiLvWI9epaP45+7h00L5R2SRxpruCFn2Ckkjds
rq6MeihXGOi9uUz6ulHMIjUinGiqYC8KQjqrJZ6MMiqcUq9/3j5PH8PoufhKx574i0BdWXxhKW20
PJMxVuejPfdDLAgakYodvdhuY2tHxXvj8V1zHoTrsKeQeeF4Fx8uJ3wmBsDp1vEnWfxRSLvAOCk+
DI21+ifSt3z8xxeYBb4zt/iCfVtbIsxXQF2i5gmppOOgfwdVtCVptnZQIJ2aqW1NpiaWtWw18ovS
yMh3+POhT/x9PYyPQ0d+ICfA6qON079qjvd+pjpmunFZU2sHIWyLkdNvxtIhDMCST1b7d1LMX+L4
O4BX5PYpWXWBpFt4AZAt1MoXIe5MOFip6v9wdl47kiNJs34iAtTilmSKqmpmVYtqdUO0mKHWmk9/
PtYC5+9kEkn0AIvdWQxQkREM4W5ubiaVl/pdkvzbufKxNt3kV9PhauVIr6/3h9v6ZhR1lzILRV0I
1tdnO0k6oekbtYTrSWN1AzseYQ1r2hPx3TpoCLAhqcUrxqdb7f0w8CvL6CZSD5wl80Ys3UkLvo2z
+lFQ9c/3p7TBCqK5mIZ1Whxoq6G153pOUmP4oZDIDAYOiyvWORyK4yg7ND5GijNrpHjlUZ4+G9ZH
MVGxKiN4G55Fw5ui4/2fsrV3uFVoyV4MJm/A7rwdCyWtzOpSTQdZvzTRU1N/MoKzJu4MtPl8/DnS
atckWuoXfmhUIL+2bjjdobDTX1pk0/78UKAGjn1m4857KmobBVGWGjkLsE7yMlwUrpc6auekJHyo
LjNOsBKgL4qOD2k9PIi+ZqeWRC10fI3L9HUu91CJDZ7foj1OMLkU8EA/VtdNnaFNl8Zzdekh+JFc
0LFTV15bf8sM1S5iL5U+aPIPkQbz1n9KCkReM+EFh6+dvGPjGy/dasRnAN8EC6ufIUdpRY2Ilc/o
YZSOmSMPnFTF3QmNNg4qlzhMgkVRcOFgXK80PhxzGvpCdelk49JCGIzkJ/xaP93fsMv3us6vueT+
GGV1HUxFNcsRbW+XOE0fdd1BMdQGezm0+c6G3ZwOMAQLRkmbgOd6OkNQRJoWVfXF7LuDaKYIccgP
rTL+vj+fzWEMXdRpu0ejdZ12CF1Qjf7MfFJBsWjVlSGzV2l7CsEWdi7ujcd2yQP+/1DLPvkjLxRE
fGqRg60vYc8GSDwtDpwwFj5GLSK1lRXbSYV+kr9X1NueIdVJAykoMLLVQka94deKFtcXiyA1PUe/
/D1C7eaegG9IBQUxUIgP1xPT/IKwuwqXhDe26bA4FES/amwdkmLnKG2NRB0XzzgyeC7NZa5/LGFX
Nc00xXV9CWBWRKnuKskjTdDHqv3n/rbYurcwLSC/oDEGm5J1SGs1WHGPwVBfpELq3ifFVB+lcpp/
5prcnuqywGRGUp/6yJiPsyg/tlGx56CwdW0s9M03ggP0oGUt/phrjMZqTY9jfUHgztUzfJbHT4Fw
jAT1WHX/4bD9OdZqa+pC5ndZ23PYTr3+j/ls9D/vr+fWh6PehfUeWSr9havnXShQPvSTub7kyWuQ
4vTyHW6mL73eH2W5fNaX09sjQ9smAfS6CSxItXJoFKm+oEpblCdF+Xb/728E6PTGwtiSkZxBWXp1
k+tWI+htQpCChFz2HDLPb5lQPIox/68yI/OQtqlo4576973qlCgpj8AvoI+OuV3vhaBvhFEfaARL
u0NpfdPC92azU5TYup3+HGJ1tOo+7fJQE4kPUqoeOdpWItXYfPqgWu1BFF9S8SBXp/vrubXFFyiO
XM4AxF+DV10D4s6/qy6coF7r3V79Xln23HeOWgc7EgabJxodboJY0h3oIKvzJPZBJPWmXl/qUv4h
RKJ07A0zcGpVq1w6mqSjpKBsUGRB7jYBhLcuHawffz9fPI8hcJAnU3he/QQr6wMEkUAG2+axjKx3
JDAfgyg6SYH03Oo7sN3ywdaHgc5L8E58gtg6qyMXUyyp+yhqMfdNMcjSULNKfWnnTds6138Osrr6
gyaHOCuH7aXFfH2IT7P1Igx2Of+Hex/jeUqfVJdgqKyGEejsDP2uJGC3RtGTpczJJuOxiS3VDQsl
du9/pq1JWTBn9cWjB6P71W3otzldH9g4X9gGFdIk6Na3Uj24qVadfb1td4bb+FBUPZe63BvfZY3q
i7FBLTv1m0vdtuw93awcSkEJDLpwz3lrKwugSG/RA82mwHl7nfkofmKFdddejLAsabz4N48hdkeB
qrjTOFuXls6mozkL6jntROXYyFn+PIRGfgyz0IQHW/Y7X3Zj8hQaELhZ9HNgRa+unSoyp8YY44ZX
DtpZYNpK37m6snPRbB1+CjR0fy/ICpnICuiw5LHqwjrsLvrJqh598xBVT63RUFh7KIriKBsRJ//h
r7cRY6JRTZ5O5rVW4GwMI6ZROO0uCI+Z1JgvafHj77cOuKJIGoupI2nW6kLJ/Wzkmmn6t5Cy0z6U
kmLHnej8/UT+HGV1Hpo0qJR6rvvLMNvl9Llr3UJ6GaiU3x9mYytoxI8LtZSsnK90/cjJY+ynbR4N
F734PYSPoeQo7a/7Q2yc7Dc5XaT3YeyZ6zsRLZRCpLYwXLLZi6PXElq1n8gHC6nm+wO9HaTV7Qsc
DvsGaH5JyFZRdzOJI/LrzXDpYuj3U1i+q6svAOPoKypDRnckTTfA1Ip1LjLpQ20gcfGtD5xOxpDo
56B/n/XnIo/tig9aq+AUL2n+rPeveqQ70QBLrE3Oely9v/+rt5YH2h9lJEwAMc9Y/egoQxFj9qXh
YkSxm1suFjV2o71GerSzb7cHYtOi3LwguatAaprSMtWNbrg0ZXZCDaevlA9BVLxMQZrsDLXsmpsP
QTqM7CQILkrd17tqnMVxTBJluEynIH4YdO0Eihrrg13v9nvfhod48nEONdRJKGiuw5moT8dRjNEg
0Ht4MrwX7VPsRuGvSvq3FP69/6nUm2khIIH5wvKpqDyvQ10Fh/WZ2g95uDbaI3f4uCc+cHsc8cGF
X2UCbQKjrjdDPVd60GQLGp3WsguIZg8q9qWS+rdml+w1OvSwl0LJEXrF+rmNm1kn+IvBR1K9tcWw
gX5snsQIXcQkc+ZUvAzPfZLuxIMbCwgqpC1FC3oDiQuv94U/GmkzTyStklp5KAl+l6x85xLYQGqh
cyz2qMqyijdaLqPYmHoSEXJ2yMi46SwZTmFkz3obpq5VoSCLU1ntJjWVKjk0G3ecM8dHMmPnCGxN
9Y1QSxsMT6C1OtZdmZZmIQKl4IJ+SIT8oPo/7+/G5S9cHzLqtvTEAYKz92EBXi8mhRO/DxsgrrIs
7SxSMuoVPUBX7XulKrVuYKr/+jKcTrHaeZtujzehPIWxZWKAG2uTHaHXNHA+o75EQXrWAFb00AsW
8loSvFPUj/eneXttwb1DswXNUcqdACrX05RVGNG0yvaXCXLjQ6ngBCGbYeyGbTs9GEoh7ny4jcmx
nFAc4TgSumiraA2rhELK+oLxivYMZ+xL6SP6I+AsZKtT/6gm6vH+BG9vMCb4x4CrnVInUxaUctVf
css4y/RshZVrwK6a2aGJL5/oJjvdH3G1pDz2cOBIaEmokbC4yVIkNVCG0WwKr4oldEj1MX/QhtR0
VCmen9JW2ytYr261t/FAgumPkXj+6eu4/oTYRJqaLxalZ9Dhp1I8jQD4K+P7/VmtyVxvw6DeSe/m
AvnC9bsexlAbM6VwyDAxvSnYMGqPKOOi9h6XpTMbg/KrndLkQz+gTSlNk/HkS+royvkwPE6Rn+2k
gqt9tPwayEKwKjEbIupZQ8NWSb0ykuXGE9SpOUpz9Job8SddQ3zFCjL1QfCR9rq/AhvrzHMLK4CK
GOu8RizyrAkwf1QaT2EH03wshEjjhgNhzhzubKE1l/9teryAoMQYCPCOrBZbLTIFlWYZp6ZQSowj
fj4+3NuOBlYriQSC/EhP0DZt6vpLWCS9eRAkzDnsQhGCXz7Wq1+7phfeJ91Um3bWzTVisVhaKyif
p0V9qNH+oks7z8XQpsO43MFd1sWot1+Pd5ayuMHy3t7EpAPvhlGZjVdLaTnYSRBX58CYM7coDNwI
m34QqE8E+bHp9OKUCKP4A8pjK9thVwlHoYqRvhOF7jGOsIdWfeSq+9Kvdz7nOoF6+5VLHWVRRQOx
WX/PJJnDKcyNxjPQ9UD4Iq7fN0IAOWxMZycw0+ooNF3qaHpoUebRsfrDZHHnQ7+dmj+eGX7EkiSD
Z7x10ZJaXZ+qYvJR8wQM82Y/wbIxk30tcOVxXhqEfWMkzyqi5jPn2++OIWTD7ljDDW3tfBqDn0Pv
KxDMhrYiMpP66tnMJs2pNS1+RJQlD6iXmFNJDjoiA2yGoZ7/jKaxb50cQXryhD5QPqGjS6glKv48
H9Kx8xv0wkbx098eHQneEBp8CgjmQk++nmUdzZOeDFPrFbJUHPK6kWhLJnXoNWsX5l4C7fWK8q4Q
H3MDU/1YrWhXLUmqKDIWKuSuH6QyjgZNjBOg5ZtuEfj+62gUUCiFcDrXSsdBkOdveDHHOxtsGWj9
Q7gtEHBZBMSRobqedFDUUSlo7K/CGC0sc6JPvp4m53yIgHpivGPj5u8e17fNBCBNr+tijYwv8vWI
RqNqdaLOrafPJUrYBmFXO6uo+qOIfGCfDSeocO3D/W+7CpT+Nyg8R5IDHSWINQ4R9QGun7HUejhz
1u8pG0bIGuWFa1TddCAabE6dFKqncJpCx5/1/L8MT7jNOV76U9fMCBEJpazr+Nx6iQuzqmXDN8wW
JCwz1N9J1mQPuio0TtLXsgM2u8c2WRdkl9lTTiFW40Vc2OirtE8TKXebvtB7uthEH1O9wRJJFdGr
NUf9FKGoeFDGaDqMXdE5AdH7sWkrwSHM+aBA/HHaSq7cIh+CL0bf7lXnVqHP228jU4eFCmVPBp+9
3g5iN9KaJQ2lFwQgD2ZLF0evGg7ZiWRXAHfvTQppL2VqKTsR7O1LyRsJIExbLX1vN8p11JLKntJg
7fWY+412HTQ0e1qC3oknX+Xg72yB24CLfiCEJQHCALX5FNfznI0uHGL6SLwCAsT7VKXnS9WbyTG1
ku6OpNSiL/e3/PIHVyebNgtuxjd7DQRFrweMgjiM58iqPUGO56OwbDyw771q2ea0FvAIrAXcdt38
TNFmgIYWNF43+nrmtFKv1IkDbFUKL5GfzkR6gq8M804WuTEsxXDk2hfhKdRkVqupRzMcwGVy8vRd
0qChQf7OBHR8gnYnxdrYn4RR2rI7oRvemCQbpWTVZJONV2ES16aaY+jtQcfEtoOvVRrFqcn31AA2
oliCEhAGijA0qQGeXH+6cqjzpO+63uNmsr4EWvpl1NPiUKaZ5oYahnHWqKROT9hqJ/iYOeBhFEYj
VcOGsvf3pBc3NhJ+KDQpk0pzX6+7J8e4KP0GGWqPdl71QzgG8zHtmz00fuOGBhpEmxPHZBiS66bv
kgJDFUVy7yVq9txZ/jExRHcSUCeaH4oaSTFD+TSo4U6EvrGPQI3oVIbhyWqvL+ZRmvPcGOreq4Ou
t0MIOVKbfReb8Fyp5/vncSNcpjVi0S3DF4q3dq2BmBVk4Y2v9Z4otdFHxRc6/ZwJcW85cevHz3rc
5R8S3ywtO1S4p12xbOCNtnWV/VYCNTkOYmHYCc/Yc1BG4wvg97cqaaQzMW7zUCeC9NIrWLTe/9Vb
C4RHJ5Aq5jxLe8L1Vgzgh3VjGQxeS1fMoFk9rJP+hzJWpVPW6en+YBtnDaRz8ccgJl/gvOvBSn1Q
sjpf3qmx7p2png07TdPfbSB/D/vWbUpImWq7F/dtjYpEFO2o9JFoZPzXo8ad3hldGQ1erWsfm+zd
XP3q01PiE4e0Bw1Ti/uT3Njo3FkL5PbW8bdOCs0hLoWxLQav6fXzGBhIi37O0WUtk4Ol5Kf8t4/j
3P0h1+Wn5ZGlUPH23lGEBfa7nqI50fGTiOngGbOJ9k02mQ99qmN7gljuqVXF/oQYbXEOoilxM838
SpzZHiSwTjuzwpM2mXt94BvbankEueaW/9yw5yW8L4I4awYP66f4CX3U9jSBTJ9kLoYHIZ33Oni2
xkPQFVIH5483cdkDf5A65m6UhI5n3pPU2S1gyducvB+BUnwlFm3//szAbiSaAZJbiGerDZW1Vqtj
hzh6XRB/q4BwrPnfUpteA73aoUm/CVGtHnmwNzipFKHI+NcCjDGPUCxaUedNujx9Qk/ztWvib2LV
l64Yz/NTIKeWG9aK8Yk+lcJJh6Z+xtQrORhiFGEfHWlxZk9l/o/e6VNFz4JVfmyY2NEHwbXD2Jft
uEjGE+op8nEAddg58et6DTuTN44i3dJZQBayjh+aQjDMukkGL1aNGMUBoUsfSB3Mj0GgHJO+j89B
1tbv08gMzqGBQLMkwzof9JxMN8qMYxkqI3KXuuK2VE1OdRVbx87S2nPR5xP+aVKLN53u22Jqfgiz
WHBDqyPPoZPNybiF3KRMH6O+h33at3s6GBtfBw9yai0m0Rd8izWHd6Sfy6qzdvCqBE83iEXRx7hv
gk8RNbfDMPR1ZoeN8kpr8eS0szIcc2MaD/JUx27fDfOhm6CHjk3fPiKh7T+aXFBOTYHrZGmBfson
zbdzMcKQTqnEQ9wV6s5Gvn35+f2LcPcissGdtYTQf5yaWpSTzte0wfPn0qd9VShRacJS9P7tdHs2
GYUAkkefaxEV/OtRTHrKxSTnLlBboXXzRJrfBXIxHFND7F1j7OSdWd3e98DxEFwWjJBwZt0fJOmN
0sxzOHp61stOYhrDOwSsZlsNlf5gJEXotq1ZYHOg7ckwbo2M2hQoCjRy+GWruC7p0Uj2S26hZiz9
UyQHr/GMZOvQayhAi/L0rm2VU9mMe3j27ZNDwUVZGoTBbmQavq9XWM86XTCHevb69kQE5qIQNL7X
9OZREk5T6TR7KmgLaHB9Ky3joU/yBkRq5vLv/9g3BkWlKY+j2RvK4SRHka1IWPYF7ytJdeZ8T95j
c3ZUQLBRIkThlbsebeqWBde62UPdoXNrq4LHYQkKJ12zbGkyLgIESneqFtRJ1+ed3bSxewHSaURa
smtgxNVcR7AZyIis7SAfp/EhDr2+/m7+p0HIsmj1RmBqTeNrSyUt8gnFzFpqvzdS5kbp90H/J8Td
7P5Z3PhyzMZCggyBfHgNq0CBxjVDGsRm9mj3CetnMb5o3auYTA4KYfdH2khyFp4nk2H1F36ufP3Z
wtEXdDG1Ji+oyV0U+MaHKHTjxGkAIVSn/dK2qV3LECM1d2fo5Zyt9udi+w0lnF2z9AleD+37Rd/K
wTx7VFp7B5iuHRzeIPPIbtGerDGsbEGLAOe0MHMnA4GksOqjndRjXaVcnj70kYDCdNaA2Hp176Vq
V4+Nwa/IZVf54n8C+XB1W3ZN24GhfH/KW9/1z7FWkXXQdKFZqYzVRbOrpvYMqiM9amno8MbsfNmN
W440GZgIbJPzsJZ4nKVRHsdCFT1wl3cUAMyBuE7jfxVE/9qvclnvRNS3SA64CnfbQvFmSdfkKrD3
sUiqSfIiLX0QyBo+YTwd2WUu7JE1b5eRkbCYwaQVugaf7nrj6GVYNs3gS16DlK383qx+9/qj2FLN
moKdVdyaFJc1mCFRHaWcVcQq10ptWGkke/gctk95bYaY3wjKsStb4dv9zXH7zOM287+nkDLDjS9z
W0m1EWiT4sV9Xh6o9nTOOJt7E7q9KOGZga0T8C2Hft0VMhp5nomDKHtdr36U8d4Qa8uO8Lyv0z2H
k+UzXJ9vhuJKoU+LLAs68PVnIrPQ9SkyZA8VtRdFdCXxHSYrx2ASTwgtnGpQG7rddyCp2w+2UBZJ
7QAVYdWaq2cI3achsdpeQcLeR9KUYoaAPUWPDubOztjI5hhpUcPlISAUXlNr8noO0jhjeqXeSp7W
t9/7lma+LtfLY1YEL5KKq2slIN7UGzgnJVI121w/oT3P1XMVtX8pkMZFRhED+g01TiIbkMDr5Qbq
6wfFFxWvTHK7zv5R/M/3N+gGgP1WJlliaJb4xkbF1ILanBtJwZ1RjGNb6pQGVRMf1XB14v4SG7n+
HFXRkLvkGeQ1ilanMIlh0LVOEwndeBi6dhScUNaK0EnFEN0nq2uznYO0Ua1D2pZ8ZvGtol1n3Sdh
VWNYxqOueEbZqHaapMapS+r+qQisyp1o5HC0mV2vKD6Gn5X5sxO6aWcbbhwzRMbYgpSXlpLO6ooa
tMTohrpTvdj8oXSLnNY5t7Jj5ss7t+7GIUMPCU9TDjXiAWs4a/Kxx4q7RkWHf4La0uOgmhqCbtdl
Wpw0sYwPZTWmRyFtw1M/Krvq3re3FtkCsCw6NEvctVbZCoQyrqV+VD0alp7UIrJjMX6Z2uY8itFT
kCBgoDyo0Y9IiqgjoMCtSXjyvvT4vd3fnBvnHtoZYRnhDK0+a3KK4WtjB/KgelzXdIhImY2pyxON
5J/uj7P1YRcfsiV5WPiaq3jJEpO2juVS8ywEsK1mPk2YgAx9gEb9zkibM/pjpNX1KUe1WQRmoXlJ
XUOm+xJl0WMj/rg/ndunlHyShmsqMNRgiGyvL426LCkit6PmoVCO2+owDg5Ooa8I7aAp0NHhNkld
/R8+FRIu0J41yME3TFc19xveEVPzxgF4d5gMqB9mqh7LttrzRdr4WtReqDSS2NKEuS65paGiN/yX
6gVl+aJb8OlC8Z1W/67Q1r6/kLfhlrrECAiEAM8vDcPXCzmVUWgVOOd6mC49CsZjqURuKKIqL/1U
6n9y+Xh/uA1Qg/EAndCApE7K0NfjQbnry66dNC/TZrFzeyIHmS0vTSepm8faGavQegoQ4/1qZjlC
5i1FyZMh5LTuT2qFItAgTdqlkqxItHsdF1cn1ZTF0Il2QFS4tDb8rcpZCA/fSIfCFoJZfDcZRqnb
SmxEP+/PZiMLYTZE4EyJGBzweTUbX9LxAJc1D8cluYpsw5/sVEhOJU3QpujEEiYq4nMHSX4aRpuZ
73y9jSxguavBCxmdf1iDhapC9LUAO54RxI5a+B+GlB635osSxpf2iyE+Zt1gt+0xDeU9Dt/WcwUi
ynckZuYGXxf/xyqBcIcylCePP6JZc+ANfk+aF4R5KRXSda7Eji6PJe3np/vLvvF2kFUBAEM4J55e
s8GyZOk90Crd83uoNv4Y9Icwa4Vz3lsYRMhicTBrU8J2pRzRT6fadbg//sYNpwOZEhouhGuoLddf
vULFmPiqJxZF0dgNxiJ1NQjEThUpzU7m9TaXVTDK24AcJBITNJOtAQI/nDVlConW4jk+IFvrxta3
KvKfEyibvuJMYUO/JrZ4QX/U60+BusiMn6f8XGqXMvgnnU5WGNkSsuMNIArqqYApR6NFo0J5uL8o
W9thQTHAKaFRo9i0XNl/wDa+AXqk6KniqdI3v4rcqrF+U4l0Tfndgjl0ZX+sR+XcJHuCoBtcrKXC
+NZwjCUAS7UaeS4EMyZwIqINzrISnHz/zFf7apaj46fQwt6JVXpWE+1kKK3rd+cwas9+Ph5rLTyn
of7h/krcvk3LzyHS5FXnR72Fo38sRER3ahamk06vwmEwXeFykacvxZ4VwuYonCXwD4pdt+iqkcxa
iByshzNz4ZQzIvxJXKsHkldyFVi/ICHmXz/ti2IyJMzFco47fJWkTEpslr4fodjZzMPJb/zSjWU5
s7N+is/3F/H2jC+6VcTqIrJppLCrKKIWS12vW1UnirCcMlXQpmmcISsu86gczaAj79OJLtqX+8Pe
PrwMq9AQsES/nPDV0S5DLYTJpuuekH+a6pdw/JUG4K17r+7m7P4YZvVuyEKeTmJg6p4SF0dw/n8k
+CpK3j3HA20jRKKIFbqDsNO1tTe51Qnl4OZZRwjg8a4m59HwjEdzryS+sS1ZQNTsiVlpc1iXlPqw
qytDR9S1qhfgJtSDp3Asq4c0zTPXFMr2YJZoZ97/arcX8vLV/m/Q1Vdrw1k3wgSZyp5uRJcyEXB8
X3wNKr893B9p45ZjKFo3yJvBAG/g4rz1J21I2Je59SPCesSwztxMjpyK51x+SurHPjyH5d5+2Zzg
H6PK1zdcVfYaJHZG5TKHNEys29vBHitmuSavn5plaku/Ml+OO3y1iqWkC2GQaTqVDVeaz7uWVduT
+L+/v9r0eqnCWOr5+6R4dtp+CqTPur8n67M3yGqPy2nd5EK3nKxRcmtDt/1Ye1eqf50KsFTw8ajR
SlDg10heYMU6gnQWl68VBIcG9NDpsvw36F9/vL/hNj8K0QYBJtuOlPX6ywd9OVayEBperEGs1KW4
ckrIGv9hFLQVl2oj4ANN+NejmJVYJ4uSkDfkUvFgDhIFYJP47f5cbnMNpGwp2BP5LzRGZbXBEn2G
aOy3ppeLGdrpWSU6qZWauHtZzSNSO7M9FNXPFLmbnTB5a2Aoo1RRlwfZWqMaOJNMkyCOpucPM95l
eqYf6SnMMBSO5sMYG+lZauXmpCV5cbg/5bVXHOjW0l2GFBkhAaHRWrRIUQYY6MJgelr5aRY/4yJ8
zKLhPGdoMkbfRxi5iXRWNeHQa4/9gutQIKXd3Y7Vybaa4kyD0aOJIFYkRo9Gs5Aad+vMy6u9Ovd4
2LyFbGCrKONdf/wgS+PSiATOfZvG/yDhUn7qBNEncPOrZ1VQC8eslMQFRlFPpT4DhmIUghhn6CBZ
KLhmqHTHShq0Z+qgolPHqvkaW4MOF1Sv3E4Sfo7ZnHyIRGHY2bUbryg9IehnkvyQBq1Nv8uuVM10
4lY0ZsmJJ80Vc7fov4Tiw1z8aqsXSft2/2tuHEYiEkIginU0Z6x5wFM0WeXk5yhKaUJ3kFLju99C
qrs/yAapgVyco754TXNO1pLCRtUXqMX6updOlVdYh8x4Ashv8TGxk9kOrPA4Tz91/588Du0sfA5o
NPLbp0C/KJTdpHw4Rubw1JAO1XYyHGrzU2eeK/ld0dAcekhCCqq9Xu/ETW9GWKtNxKLAIoF6SFfg
WuRcUClt+NyKnjhLBXs7rf2Pkl5bn6JWbzNnTBTxJHdGn2HApnLAVTm0ArjB+fRvp0Z0XlbU+eYj
cmURtIawKr75tRUFtiH7IlLfRprDch6QgwqNRG5dOUMyKdSy9tc4azMmZ0MSKa6UzOqvGAJH6MpK
lItOQxzeoEXq9zTsFW2XHgQNZVS3DOMug2caL9Y++WR916rGMG1NyCpv8aNOIPT6qAjIqYZ2R1vK
c0pBeGoeiRn9D1ghSl/VMPGBIBoZ/KLQEqnjLvMFw+5SKYkdZFGtU2oO6pdgVurBtkatfm3DTIzt
um/yLym+MK0dNEVA0qJZHUKYQZm4cDchdPiyEDiCFfE4NtnUdO40oIf3qPcG+WVdA9IetK7QoxOK
Tnr50LRN913sBUk+CCjaqCddm6rvBVj4Nz3os/zIEvmBY3T5PJyxkjUUO51lrTygp5p/FDtKRTv3
7VvP7J+7gYZdUDnKwLD0KWesWWpU0RRB4GLBFjSeW1tPgjq1/Qa2siPLsTTaSQeSqiChNNqCQIlW
Da30xRBwJ7bD2Zqeiop+X3E25aPSQ3mzpV4aflt1GnzOsqLZqaWuY1YaNzCBQWGBF33pEVwFJlFj
WO3cCAB7kVieCgkNVqkcY9cqev8pGuT24Ifi3wbK/xsUYizgEQ7QxirBEWspEos+0r0pOXefzUJ1
5+IgNcc2+lu4YhkJSWMed54i+oBW06vFkI46pSSnsRTbD/XPVtU9gAv9ZXZBNZyrkbyJ3tmln3oV
Q2RRqZZiJgIHCRxYzZV9dMaGk6LstYDcgF7LSFwxPCfkonQCr6LhNC/9ue9bzZvi32PTPCtxdRr6
d1Ge2W2vPY+mchLz921i/UiGPZXK9ZvD2FDOIJkue4WZrsbWKmsWZp/Iz58WubH4SKXVznPt0Yhr
W6LFU0Kor9sJnJYvdH2crgdd7RUFvlaS0ijoKeGPMH0VsL6L/jaHWibG7mdZ0Q7lH1ZjpJbeJJAB
da+rYjtsY7empyTAZGbndVtHG4yDzBN0UmAQMIQ1caPrQl+Sa8n0pCI3T2lj0igOe9yhLU06yl0r
u0GqBw7SHw10GHP+2uhNeTR762tiyN3TlA2SN/lESmmNNPCktYon6FgzCm0SP6g96vq+lutHXwr3
VIzXZol0YaKDRUUYdTt0Fth714FSNGOOqDax70VpYCvJnNuhkL32gXgU/Xe+earUJ6s2HHFRKPGF
d8NUH/JygmTXOWXmasJHYwgOdSDZNZyQ2Nz7fTdoNPAvMCG6jPw0OEvy6ve1dRKI4Om+J0n/hHzE
uDpKzfvkoFaBm4szvjiAYQpvm9S8K+q9L7sOjpbRIfthBLQAN9qagi+3GP4oTep7GS1vdhEJoh36
+k4EtjlHRDepHSxn8MYpQJBCo0RSmDhjqP5VDAgHsXz2/xF8RxG8yG8+acFw1ALpiOgwvrl7bO91
eskksR9RsCYDmUKMfJXChIVM8YdQ1jPV3A7E7CjSSN7Qs3L/lOwNs7qyFd0PA7OfBE+OJrvVTkL5
W8K27v4gN1jGMpmldwEXBLJZgs7r/dykOEckviV4tZmc5KG3EdvVB+gH2re6Rxg8bXzHLFsnndKd
F/emm2EZenFSIhGkLYCe6+uhs7gVaECJg4svoctnuIJqnBld0198qUU6ubZnRfuZKv1HoWtfcGD9
NaBv3KqEaOOjnOsA2C9R6pjTh/trchN8v/0waF0A+CwONeLrHxYCkSd6lQWXvjkgP4J7h6MgAlQV
x1R7MOh1p00oyD9kmIzjE9Ci/ygXHxYTIVzYXCk7S7Byu/g1Lg6W9aGrj3KcH8rxHMc9OHTtROWj
2ag7Zna3bxLpAkkmryJreaNgAh0tVny55DcLxwk+NyNR+uoiJB1jwzFFlq40aaSiUfr+at2+S8vA
i1wOYQXl6/VihbGq0cEdXKxIvgzGYE+ISWDKeEiy8OFvh3qr8yLCJgPxQ7y9/i6pZARSitXwpfJN
022N+Nio0nwI8u80ehz/eixmBMWXhssFCV7VKFOQCylT5xRrLGgJ1PfOQe4/Uutbei93Ntztt0NF
5Y+xVpC6IadlRVMTVudTunSw+4NbTJNrIUVwzEPzayyo8zEUk+ghEOPm/B8mahGswSemPLMOfCuf
7QRykV6E+J0YHPXiXVpHrtXtVbE2IjYYvQtYJtG0AatvdZ+BZteZlcXZhdzM6QJ0fOvXUv0X4OEw
U+lNe3sIT1UuuFph7ISlt8+ShmfEW7vMklOvdb4Vc0x9q8Ucl1/WfkTUV3rKtER5f38l1wgTCQ8q
+uQ8dMogGrzuAqqQ2jCNEQdZrfejx5EKnQO9toRQNMoRkxOV1wwcESf7uvZ3tuvW2IteMucP/x8q
kqujgTpWPgoYnvqIBQ7Yf6lV4oQCOjVIViWy8r5Uyq9/P13IxMBa7J3FQOp6yErqZMHqFExrcVeO
ZvascjLir6zzMWlaWpE/3x/vNkODs0LFlQYezj8i+9fjmfJU5MqoZZe8p/Ed2GMIA8Eti3HIX+rx
/5F2nr1xA8nW/kUEmMNXkpMkeUayJKcvhIPMnDN//ftQF+9dDWcwhPd6F2sBxqrY3dXd1VWnzskj
eWfF5lTtQRvF5p/btq850Ex3hZQs3ksG8dx2M+ZJWdcTqrUpfYTT2FA9VdTM/XcrMwiVFiMOBFom
zq3IaJuBSRIRGm+ylLNNlE5WIY0r6cgr4RPYFYC19CoCOueuODfjp72Yxo2XHqks2oYWOE1P61S3
F+khCIJhK2j+ptHtIDWfBa/9lJhrkc2VIJreH8C9BKkz7/DSW0WDEoOljci70qZhi3rUbEsjPYpG
+lPWWm8L6VJgx7nBcTQ0npOp00+jbPZRJY5bDwmJXdYkL5CDpU7MY8yeMYqO38jtxlBSdRtSev33
mwd0DCl4HuqgvZc9jOWExn0Mxc6xsYQtxFCngRu+rh6rVUbma3cBBPdsY1ragGYufKAUrdgq1Xlq
qq0u3dU7fxP2dxFdfRu0aW/723zinj8pNToszLk/GH4ZcAznjkAvldyKYpce5daLv6Ac7LmojA6P
fWKpeJ4mr3jetR3Ma5k9DHWQDLviuT2jVaxMT9lFYvJmWbEN9iflMu/vMn9NqfhdAfRibMB3ea7x
lr3gS9BhvgStLjCPyPU9xR0ENrIviXvNt9KHgH59t2toZxNTodpYqcApDYuuC94s2kV6lW8VJbUe
iPQjB8Cx4hh92LmJXwlPqe/TbC/V5n60GsOt60C797Uy3lG+PfllIWzUKCt2faT4d6LSA8dvyu5N
NYOR52meOOhtltCsKtVhlGseurlhbsnqebROxs3K3X7tViAFR3c75wmh7GKBuwQ8KylFtBmF6Y3g
/yUQPVuS4i17yFFr3xlFML3/hVNR+p37aGDsXObHU8H05GqosiNMAfeVNCL086AG2Sej+X7b0KU3
cYJxHvPWpDkV/z33prhpQgFpICS2CZqQhE+lxG04POLJOKXd9HLb2uW+5FKH6pUeIVI+sP6cW/Mm
3pSWXmRHRf/dGfu5Qyit7Kr/q/rJPVj1z6il37b4jjE/d2FMwh8G+AGMLDI25yb9oQl7UUIMRQtQ
PwOyPDa5HQuh9aeBDGmyc9preagpVpU75BzoIehRYjspwZB/FeNce5UhJxptoyum1jZyXWntQoyV
w9Rk8ve89YpnK9DKnz4oks4V09SnDVIrtB81ip5bFQDnyoCuLRitAaBu3vEqy+ut87MSXFyfHYWG
Hq5CtMmHg1MbX2Kzd7Q2WmMlvbZkvOKo9TGF/FkcN0Pg1zFPrxwwhX4Y6c3+5GfjNkFfNvDEvaXE
tHmuac1e7jgOTXChULGhGcGeO1+zsdPREh/97KhDGVZY20z/UZr5HbCEOgg2Fo/p205yJarG4Nx1
Tu/KDN5cRNVmKocGCG0k2UWhoRYBP8C3FID+nd8X3iv9LmbnpEpsPgegzXVitIR06NDl0MMF2gDm
+fb3XB0/ZB5sEFq/aC84H/80JRZ5/jLjSoljR42oEgZZh6BiF2eUEK38yVdh90IO11qxPJ9ly91C
TpbXCpKOcxx8brmlSiKKMRvUHFS30wUnjndKIP7zM5tpJtCnEMXUca+cW/GkAYVAb8yOvbSHTcFO
os8dpZ4+nxxD7OkLiTekNVYA+ZfR52wU5gzojoBCLRNOshV3iThOnD09PCXqidfxSuR5bfKgKpz7
H+lsJ7d5Pqwy8y3Pt2b5eEgicmK/+FOyWvq/tv+VGa0NwABo4PJJHRiepBCzZUcfDeSYHotS+Dx4
zx5IJH/6fNsPL0ObmSEBzqK5iYIn/CLGbfyhVMZBYcqUZDN1KgFu6yjZtJG7eo0xcF7zpeeBB4OF
i+fjvA8XkxeOVRPMgvSxkN97/rNYvIqqrfrouBDa/BzNH7W1xup2zSVAp+GE9AAiq7GwSdtxDRoS
gXAqmd62NrTJjSAH2d6exSvZQRKDkCGypaA9IGY/H9rY0V6oyHV+lIICdRWqxo9BVjre+JLtEYN3
C1Oz47UI4poz0tfJFqb5hOt2caR1ShMbk0z/tGrcF+lLot1V4lo24to59dHG4m4gj5N1QYeAfB2N
ENcepoJmeDjFoY9TaGhc8cZrnv/R2vw1H9Cg0ORWhlL5yJppyaaNZSczClspvkR1s9eUNamVa74B
vAawECzx3A2LzSz2bRQJHe87TQMsEjXEedCzr1Xgruww+uMgD7YIUoDTLcaUDFLZTFlcHH09yzb1
ZCgl0PdW3o1DGu4z6KlWJvHKsBgTr2MaDOldWbbkTVaUFFnSFkckSYKtT93bhu3nH+Wiqe9QjwI+
PL8bTFAMi401mGYYjSZ6Kuoge6euharJLATDXdlYVzxi7qWniR9mHCwtzAiA2mOUCmZVFbKy/Usx
BA+x+KJWPQ/c4jGh8two42H+Gw6ujQK7SYB8DQoUdp52W1L5rheoK2mydyDZ2UlGlpFsDvk+PopW
+MWa8u7stJoxHzujHb4nYxxGThHR6ez2o5rvm1IJRaelLBC5ShgLbhdp+k5VaKFzpTYtNRspeONn
DDbiZzN6KIP4ZSPbeGFVO2M0qk/QiVX0KFRWsPGQGzI2ahP0g1NWdDETfJYNDRKQBv8RWln1twLN
5LpD4bN/i1pzGLaJ7vXt5zzTm35fFVWs2CX8RbVt9JYcbnyjmzOXmRfzoz/q4CkKSHdXVm4+8i7m
iBQb6W6c/kKsS46toreKQCeKLZWDnhYHT0zJete9eMhANTrG1BijHQZBLdt1BQdJZ4mzsGAfPpiI
Cqzwt1wGgNzaczcSkBuAdaRNzs8W1Jt4i4K6ObJMjZ0nyiFPG1exdlKiQF/r30FevZ1o9vLj6Gnq
vZWA6OKwfjdPsovnJYjYJdFxmCWS2RqJfuxrf5uVusQ7JXQCLw9XIt2LE3s2RNZg1vOk8rbkFSjL
qI26qdCPuZkBhoFzJql4QaR21dB03zz03soeXTFoLLaoVVoKMK9cP9LpYbfweVpwAteFK2mqbcRv
gvVlxbPmmGThWVzoILCBnHPZLstOoWkETS+y+wCGdxtOqvxeCdW/U0tfB80EiDeG+aS+1CUdC12m
5Nui7/WdMCv/3P6Sa2sKaptF5SzEzsKlkNtWO3SzAJNVkttaO1XakKxbWc/rRoC+sKgEtcvQggAt
1SGV1I8NwMaaCic1cc79le26ZmXxKkgtUja+l2GlvmtIahrZTtVWAsBLR8H1SYRTKCTfwY/nOxCC
V7gdclU5erSM0gsoS3svPsBt5ijJFyk0V/zyvSJz7ifsNNpLqKLMu2GZ+AhEFHsqLVKPhFCpAw54
gpl61MRNGj7J8eOofhflLyIpalHNnIa8VdWNW5SsP/kq7UPJ2o15bfgfPmf5JGp0f1D8ms9RlAfV
g+ZTf2isL428HaL7PlupsVxGpMCUCDqAEcxyF8z2+WTj+3FkaIKBBLioPwxxZth+ARzSI5rbgjat
jnLqcxdwpTx1WjE6Jarn29v74yIS4RvQYILjhCoghHaLxIysBDHIUMM4JtyPVLrcOP327xaoAHAH
g0WDAmye8w8BozlTWVlTbR4LUVCdmM3uikmxpg5zZeVIUQAvJR8DR9PySK3zus0Ru+VIbfutoLwB
AH4Qwk/qAeFLl2f6Px8rZESooADcAOqmLDl9uhDh1k6ImTZTvNNkUugZeq1qrq8p0l5ueqp8PFz4
X5CzYGjPZw8h5kKSETVAMbi7z+ompD4fPkmetbITL0JgsP8f7Sw3vlxTqBCxE/eTbcKEEodfACNv
ijX97CuX/GwJyAnFB356L+l88IcQFze7mYgo41DYmm2t2KLvJ3YLFtn1Ek84dM3k7SElhtnMG4Rt
22Yax09mbm475gWPAs9pFRk93heaMgfhi1tRhGhSMHwPwdtRsHtk19L0SyBvslR98Wg3LXfG5JbF
cIq07LkYhhfqgzPgNYnLlS+5yO7NnWFclnPowSG4bIrQ/RJEbC1bR94o1JOlrD6UidHvRyWLNwTe
Hc2nnrQtG984eKMsHW5PxDXzNILD/MuKKKQZzn0s0MsisjLMC70Fpapfu4VBGJhFBlry1mGCbFzP
0K7VVoZ98XB4x1VxBJLYnBFoi/OvrnJRi2AtObY/y9gGgeLdD6qdrmScro6OOf3/VhbXZsjmD/3Z
ivgkOt1j+9pFDnWSt3KtTjNvxcVdBkzsP4bmo/aDY0P006jphCElt0kVfknebi/T5XRRHOAZTAID
iC3UPue/P+Jipt1Da4/qePLCbxpJyXB6M7ODp608ni6nTCU/B7UN0DfImJbAO28UYhjEquE4WdDp
Ci06KoMjeF9JsZa9Su5TcODOXglvLk8gjM7ILfTuEIFfNrWMvRL0mi8PR0n7DF6M6AOW/8dMH1eC
tSvTyFt4toVmERyN879/WKa6FZHFCozhWNJ9CduP3ZoZbfpA86VnKSxXAqr3Q+TcK1RyWyQ6SXhS
n16W26HP8mJKFeOxczlNv5ulPZic4U6p2q1qx7oDL429+/763H6tdsJd8gMUfrMLt8FgF2/DW/FU
3GXO2svv0lX5KBwJWhTyfBdplcIX29rro/FIg9JDD6KjEBCmytao1q9NNblL+nlUKiUX77nBjCqB
0uR4rGu61/vHIAC7n9kN3Nv/Th0wv/c/GlvcYK1JAwbCLePRmALc0xHzyrVE/5OSpH8z9WdVP3RC
8ZAX+1BY8ahrs0nQMXNozPC/ZRuxKIhq58XNeAz0Q2gIhyy2dRBI/7z7wVL8x8hi909ZTg+xWI5H
src7Qw3tpB/v2wc/2EzC2rpd2Yqgr/kv+bC573sRsg30NVpGXE1HJQL0Gn5XatkRxV+GshJ0XImA
4c0gCkBzBLQWMJHzvVgZ7LtMb6ejUNEeYezMb2JDP5ubE+NDL77JkpW47RIwAqH2R4uLuy7u5RiO
ECwa7bQ11fxz+zhBxuaQj0I7ecgfBrPYZ4MtdyuW3x+Bi4NgZtcH6w/17uUjkV6cNhTlfjp++/Yp
tLefnu5z+8cptE+WndqlHdqfBpcQ3w6c0vE3h3gTzz/YwfbXr9KubcmmV2rz+Pnrw0v+zTHtbvPd
s18De7Rlu9rxgN4FG/LadujK9tOe7eYa7vPG/rx7eLj7+3Qf2H///L3tke/9jbdGtLhZK8scjLpn
RJqd26ft/X23lTfjBgCxY22RR7kH5nKyNt6D7lo/6gfYNjUnPDVPzr6374C+23vFXrnsr6/vh1le
XMJRXA267s/fdPKydFMVu5RU1pbcvh7/rJ6A5dXT57UQY/6li4lA2Uidm1rhEbiI32Cd78dSQiIu
isiJh8ImLuKVK/l9zy1twEZBHzOwPNpEFgOjzVSMPS0Xj5KdO78QFeI/6Po5if319Wdgi/ZR/byy
vleOAToD/2NyPvc+3JRpqHZTb2FSVb7rTrxPXMFp7NR5+TY77A94OOx6m35TmOKj89c8Kgfwera+
aaFtFLfwc+i5zd0ib7/3a5yqVyKUs09bHPbSGMWhIfFpYqJsNKHg2Yfqe1g1NXFKuKnH8KjU8Kao
4soxfHVOgCWj9KTQ9rFET0lU/aVRqcSj0bWPXb7P0kNt/orV9vvtyb8c4LuII72g8/GIDsD53AO7
rMYq8qUjrL9182AVnZ0WKH67o9w5maRsjPrPbYtXDmN6mRUFSRjOSNqrFts5ndSkkWJdOsLOpk6p
HdWSI0d/+wQOr+xeb+/irj9AM/24Ynceyrlnzz3U9OiQhZ4pMheerWitybtZk47Zg2DuJ1UiIY/8
yvgbdn06YJvsudSzjWRsbtu9DE5ms8Q/AMYozi1Lc1HScla3pnSMal4e8X0s/GjQWA5PobCSAbnM
TZxbWkScXSE3UjQYrGUT2e1P0X+RxS9ZGbvBnQcz5+1hXV9GsHBEQ6CW6GA79xyxMxp4zBlXPW6m
k0WkAGeMpyE1GkmwgHpQYf3xuWZvm702RuaLAjWlY5Vn9bnV0IJ7TVMz+Wga9HRa26B5NJDO9Zw2
/CmIKxN6bYy4KLX3WREEjpzFyVSJYTxFZi4fUzow+94Na1ulqbI0Nyk3aflJ6GI7QUbr9hgv9/7c
7z+zFpEYVbjCz8dYNIE+TlEiH0vxEzjTNq432fjit/1KPHllLrEzD4+IiKrx4nArvUQJS72Sj0NR
O2b+M0CTMAoL0Hcc+JZ2h+zK7YFdSJqRATmzuFi9JBu6STNqVi+P7ThB+iO3s+4bwBpBccqh3HWC
q9YW+qCGTabPFgKLXhE358dm+F1r5b1n7ZrU7kt0m3CzOjR2ma/vEtlwNIUml2B7+4uvegAoT46L
mVgSrztfizxK5VZvS/lYCNvII3sQVW62BZAulTCblrZn0Oa/xuV7JXcFCwyhKjkSjkqgUedWg1Eq
QLV0+F2g/UGnzBmscCMqbsEbWfzD4xUNgcpuDSjqU2t/e8jz714ck1wJeDvlMRoclv2oklb1U1u1
MkG5qUEhVOfbyUvilYm9cu8g+UaACgcafDfW4t7pq3Iy08DDE6Ls2RumYzkpTh62rqBnUCOILKdC
NrxeOYyvzezMQE1KDggky7lYTz2o+kogU37Mu99Qk/ZYGAW07m2FqNi0w8xW3mpBdm/P6VWzM9/U
+zYDMSQvFrQr5aKuBOoP9GiP1bYWRnfQU9scDrr0rYiLV13YyuEDdJMrkeq15fxoeXHb5rRQxEbs
a8d8KCv6/3silwYVstsDvLacXAMwhaDyhjbuYlqVJFSyyAu0Y+RRgY9p3G/+juVBQBzB77pN/1RG
xu62yWtbE7jLzB5oEaOB6jmfU3HSqBKzZY9+bYubZnyW4Z0to12fv4qJse2n2JZWYojLyeTxSDA3
p+NnvtnFZI6wIAhouUzHRI6UTduG+qEWjOpwe2TXrIBFITSayR4vduAYqJOSB8V0lCfi+zFEGg7S
+H8VmCIe4RolZUJxgf6OZeRXecg/xGU5HXVhSrdmCFmXOSjhymlyeZedW1k4fp5aOmAX3kkdeuEP
BvpoGyRfie5lUzhYntqvzN0Ve9ybpJxAidAruQTMDtYkJ14cS0cvUvQfuWaNW6kzCQ80L6hsUEXR
ytaeQ4Dz45I49p3Z9H8i2sVBNkuAVjzLCLqAydBk4TUBDZfwOAp52XQr22zeRufGYOw3kZympZpt
tiwHBdkAUhTtymOVirYx8mofeJdHnzX/bTLvlWhli11O5rm5xa4eSqFPLbDhQBwjR0tGhw3n1Npr
9e+AjHND8/Hy4QUoU3lSG180gK/lv5MieQjCaLJb2ZaNwBaMe0HQZuro9qR633tE2G7vtznquJjV
uR4ClQVPrSWRj2EWuhUT5x5T+uf/jP5B/14kbzGkkbftXO5rMmtz8xft1/RiLX0zqcOgFNByPU6V
/yulP4aLzktXbrhLf8QIrZ5gIXi9k4E+n0oJRdHBzFPzaCVp6ADsZUzUmmkNavr/ZjwfTC2iOT3N
TL2AiIrysZnZhlpkm3CAi/q/mLUPVhZO2PtT1OUjAzK9dNs0E7K3azRx1xzg45wt3A+a/zrrfBYm
NdxMKDInBQnQGi+mnsDLFL3eHtC1XfXB2rIcONMB5brHtElaUm+t1mtdf2qeR8t/iKtxWvGHK4UB
HIKaNTwVpAUv6GbVqa7CTinN4zhmrgw/otfUn2pL2oiR6U7dndW0OzRQD6rcOuJdPCZ22Eo7KW9/
WJH3rfgcd8abFXu2Mu0UiccPpcIglk6potuj5xpQnuEFu5FmnFy1u7gjJP18e8Iul2f2Y5l0FIEF
N+LiDpmqEL550HRwWA4T2FnudtltBlf1Dplqrp2xV1J7psGdSI2SuJQH+8Kt1SEpLI2mD4Lvr5G1
pwM9zZHnEuygghw3bEfHG5q/ivAYpLLdpsI/E0LQVTyTAxPUEGpQ0DnfwbUwQ86FQjl2sM261MgV
W43ENWzYlfCJjgsTW8QOM3v+IpbxS0GgRy/Uj6VS2FmN6PGGN5/xBR3a6qU/ZUG1csxe+j11MNjk
TFhMoFN/bz/7cMhbOR1fvlcBkeqQhhDM8muRknQS4+9CaXUrYe8llRKwfJ4WsE5QeWcWF8eG2sYQ
aoU6mMNY3pTZRGVfznYAv3jfWvIvwJMRkucmJEtdckg99kXTxDuNWpgXHhS5UCBKSao7VerGu7HS
ft126SuAJLoGEMMh8gI9Szx5vshmK9FU5wXG0Tel+17QH6rGe4ZBwc6tLzLPIDTZXb1u916dbOEp
TtUHTbmrJXMjdSd5DT3+Hree34Dz18yNwiDgZ5TQ+df0wtBbngfMRP4yEFiYUCF8tyBPd2g11dpf
4W+pd6xHo93fnoWLjQ11IrAs5pvbFYqYxbnb6rFcwyVmHacu24zBN6TtHSF/NKYX6K9vm7p093Nb
y1O3BMZJOQZbCuR6X7y/1WnI3doN5F1p2mstRrNznc3nbIy2Lcr9IE9AfZzPJ00UappFDcYUfVPn
z6hg2AKi6wm1lfzbWgL9YmMtrC2ufEXq/ILT2zpm+t9mrG06PGFE+D6rAN+exIvYAkMInNLSO/ft
47fnw5IqfRQSK/COiT7aJdewHPyw2jUWtGvDmbNeWGDmMHNuRe/9CO2J0DsashtbLlD8NLg3i5Xg
5apDgI4FVfXOgb2E/FcMr08MzEygDZ6mfVPZfupElLS6xPGf/33myOgBsAIhDqpi4eli1KpRIUQe
z5IKeh1Xyn4p6cqZMs/+wuloUmc8YKznlq7Fe1im/0MXC184anpau72WC7bSy+nh9kjeOQouzMzg
EBmyJHA8i+VpokSN2yARjt5r9Si9qBJFL6d9m3x7HLd3+met29AQDK/9it358xd2QfiS9XtHM0Mw
snALQ6uETBGFo1g9RFT4R02z6/gH8tddk9mq58oFADxpxeUvjyjekCYHNQ9sGimW7Ozo2gmhVij+
iS53u5v+WE1td+0vQ/qGVNmKrctTg/oLOV8ODCYXXzkfYRl1USxkU3Dqs7chlF7M9pMYty5oPOgc
Vbdf00Z+B36eTym2yIbx/wYITwfgucG2CupqQrTrpHI+pfXP1onFE5prNGFBrDI9NNrvHlLKtv1M
txSitHSPCM09XGO7cC4TfUN2ySigMbfYMBVVlDWCniuTD+yRBM8cjfHeXbjaNE66Z4V9eDK9h7jw
SZBpW6F+K7xvCJaunAcXjLNEXGR48Ss6+9k+y/a3TqPE7CHjccq65yj77vWv0/gwQhjt6fWml/Do
P6Vgh7w/aEjPfmfVSYaOU/3aFQpUU5NoK4jQNHN/hb+GyL7c2USD+P1MxcuNoS4cQ2zouBpTJTpJ
IXDpOiNzngyetbLDLjQTmAFcHJkbKh1AzJe57mn0SPRCgnLSZDZz07iJGB/mV2QBOZ8vPDZ5eWgL
0TW+ekNuk0mRAxAo4GxTn9Jd8pV+aEfgfTEWmzHaNu9g7gE+Jc1Nw7V9OR+YC9cFOT5Ld8CMAOfU
In4CtekZwSjGpzZw6uxZzattOes56L9aud97KXJPKwffFWcEf8tDlMIT9dhlb0OQyVIyGWZ8qqy7
oHqR2sfQv2vqB0D5K+fA5QuEus/8B7AiIrYEEuf7EjbxEpJnLzsFebcFNm2H8WhXjLSXNbvwqxNJ
BNzQc+Pxi+Rln8qh++fBMreQH1CCArVNF8n5F7RhbBS9V2pHQbCccARsUUNnRtVDTnbmCmLlcmKh
7Z3rXfRRze+CxVL6+hhXshlyb2Vasw1TAbDJoMkPXi7RyaXW6kltVwVCrhuFdZMIACTFhTR1Ekxp
aMbCMSwk5EDUoDedzPKlzZSA/BfHunYa2pm+3L7ELk94QHDkWoFWsJ0vdpiU651UyINABsisJicr
Qk13eL6bFSd8Xnt2PXoW1dNQrMUNeK90TYX3imtBZkrPE0lEUMAICp0vLPmpVJX6iS/w/CC3hwQG
GIC/wUNGacDpMjZql6SZK0Dna2dpDG+sXu0JZeWd1sCGdns+LgNKEwAm0gngFSlDLh9pfRBmmWGK
ySkQB2mTCfLgYBNIQNGuxQ9XTJE0pT0W0AE572XPV9aT4a4CKz7Vg6K48YwtHSpa3cphXCMIvOTq
YUywWgG0Rg+AQ3V2vg8v3VwAZBq2UXoq0I9s6CkzyxoG2crp7nViFc4NeXhlHz9wiHSjm1XGvknS
XVFvDS23q2rYjmn5q6ZrWF7Za5cvvVkTh9gC1jtC34sZl5QuCYImTU+iZyGGzVUv7boxdb2CPpgf
UtU6hrZVUC5sdo1xn6TCP684rHfm3I6KAhTny2Kzc7qqjZwb6ckT79RMZc8lbrpWGrrY3DSYQJYK
h405q5y/h/4f5t9XW/YA4lfENepdoMpOWz9Z0NK02okK9Pa2D18+JBbWFkPSVKFt/dHPT5PZHcyy
t0XvUAzuawTfKQQ22lFW1iLFyyB8tgkh1PxAYhGNhU3Csbqzhio/1bDV2IHU5ZtIzp7oM/1ZqWO9
5bIK76MuhGG+TUdXGevoDgIIGJlFK3cLLxJ+BpmwVre+Nu9k0WHhgv8O2pLFveV3ytiM3ZifqJzh
RaFBk3jTGfQ8RD+CPik3k7pOiSmzmc4iAaaC5wgkqiTMCNIXRisz0uu+1vNT1iPQpNWqfPBVesXL
PvVJZdX+3vR9bi9BEFw9Tr17VOy/55JRHvqyMf+uOMMckl58DWmUGbQFpevy8SqafU/Do5yftGdj
r9xHBWklu7OHvwpc7nZ4yBub3ss1IO1lfXmeBAavk86jNPmeDfvg8YUIUbxRqvlpmPJ9Kem2/1SN
hVt3tW0hxRjrd62FmJmLYN3tAV9d8vl9BF+MiOLW4j6xwhFik8kvTmLbvNbtGG28EhYMWZvUXZSJ
BsSoU/brts2Lo5zBwr7IDicRal70z2oCmDlhmvJTSGaYJqwIidGiFZyKDrDNbVMXkfdsigIzMDxi
Px4h5ye5Po01sZZUnAzvhyK/6tbr7d9/ERAsfv9iH0tCoOlZpBYn2XC9L1GDjoVdlU6W7HCU26bm
fbDwTLrj5gYgXpmU2xYrlaCWHnmJUZziv8WheIxj23TL1mlfAvX/aGlevw/O2EvogyWWUpw062SY
h7xzm9gZ6s/js6C5UrNy/l7xwLNxzTvyg7VQnvQ+mcelJs9auJG0p+Cnn76sJiCuLNXc+EeExI0+
/31up0RILtbMkaVC1h7O3f5vScQk+s9QkTrxULq3l+uK552Zm4f9YVimJYwEgZibUJSNXto1KMM1
dwC1B4wG2gKCMOX891uCaWYhqf9TIle2UL/o413s/fXKg1Q6OvrQHVwst0d0GXuQ1uA5zwuT9B6U
6QuTMDV2jR/j7LQuT8WnEEkeeJUeSDb/8V6gEsnNQwQDwVrDz7WZRD0Jxk1SffBhLszKJC1pOMRB
zOw+EPyNipjd7ZGtWZj//cNa1YEIYZyJBToKhU0a+3COjSTxb1u55oD/QwQEaoPobXFWEC0Ba1Gw
Atek9JKoB6WmR3Afjbu2XdlTsy8vzwpK4TqE7cRPpKTOB6RHyWjFYV6efH0bQDmfPMlpZg/GCsj5
2rx9NLNYmQ7Wu7yuZzM4QpPdBfL+9pRdM0DrFZ0lcCihYz1P6YeFGRp9LHjwlCfTrB0p/ZStx/rz
VCymih0EGsPkFQnaaHEsJIitauSpqpPR3iGFQq+VfujdmBBfMbZi+CjJ+250hs2wt+rXMFA3sh3F
du9UratJW8oq6VrT1ZXFO/ui5cmRRWVaDwYFDqHZi7E4+6KdBX878Z/rAeTJoF1g+HBL0Ne58Htf
yAn0JKM+DdvIfE36h2KtZnjlcD+zsLhKorRtkDHBgtKPjtj91c37kHhWinyka55uO8v8uxYrSXMq
z3JKlHAjLiWnBlFPyiItmlOLwIpDrjHg3RAl+yQCQ/HvpnBKujghG6Icuggrer0jcgzq5jT1kqPK
n6SIxMO4u23kih9ARTFH4lT92cQL58fuaE5G05xSyLHjFDacOP5p5ONd2RcrUeBlWmHOmFqzjBHZ
KvKoi7Mp6muOWFQoTgh13Uv1bjRwfvVZMZ4NWg9TNdrG0IB7grqvBX0XJGtczpdjhV+A7DxNgIA6
4bg83+gq1NSIiZT1iQ8Bj/uWyC+e4A4I1t+e00sf4d0MMvedkhWXX/gjKhxhhOJzfZIEpCiyHEJu
eSfkaxnAy6MeZB4DIvs3K60vyX4blBrkrJuaU6ZGdi+95NFBn5xRQR9izGjpPNwe1RVzZMBoGwVP
z59lHXZoFKXpY6UhoNa/CO0WkF5XO2L7UjlTKa6VYi/3NLx8/7F2UYkdgPsGkdScyr/+E6T+RrB9
7ZJkLdqYl/x8O5+bWbikBAE1miFjc9Kz32NEV6xxX5XfJcQuPTcMCTU81W6iP7dn8oofKshskMvi
L/bEPPYPF06f14MlpGpzUncwCX1uH9bAQ5dhG6P6YGCxqWHstNo4wgCkYY7uSLbuKrvcDbe3x3HF
z8/MzJ/xYRxenFRphSryKUQkV+3u51yUV6xspiuOMGOweSlDyEIX+GIsUpIWxZh7zSkpoM+AbKYn
AeploPufPKNYOd2vrMwssoLmJBgU0j8LY01HntcM+/Y0RtmfCb6lCFBcNUmu1q+9ia8EupChvcNq
QRDN2Ynz2WtGUe9VX25PwcE/Fofut3iHxvSuuYsfmr/et25lHq9koM7tLU4lMfWEIRKl9tRsmwOR
x4t6KDb0qx3gt/1nvzgb2TzLH/xC6sWoaBQRS+qr5Ze/Jiv+Mfj/jkchewTOixw5CS5ytQszraYn
OWFMe+qjT1500hT/udI2gnCnV3/1Huoen5KjJe2jKYVUPv+c+fvb43zv7FmcHqRuZwpo7k/02BZf
MIkeHNht3p4sM4EI2O5FxQ78eznfetrjNLlTkjmVYY8BJNiPDTm4wnpYw6XOLnnrGxaHiSzn3jgN
XcstQKq2eWiV5MFs6n1dlXTHTN8ncU1f5sq2h4lBJ5kGKoeLYHFm5q1c96C125M87oPxLSsCu8i3
K1N75WA+M7J4XHQZ/PlmPLSnpL/vDBCWkjNokMGIn5Vhl/iHSv8aPt+2Oa/WxUwCusWnAIRdBOm5
HKV6Cg8tbhs6CuqciPtlXz1trbxy1Q7kwvBIko0E6nu+PSbdCtJEV9pTGFk/eyQUzUD4lUZfR3WN
QerqGYNoxv+aWpwx7WQkPajp9lRsCQsatzHtotrm+bbt7SBxaQ+qGnf4viZ9ciXSY2vqytyyA1AV
RZfFELtImsSCIVpR/hDGn5o225QQdlDKccHTbPqJcjjfIHUeZGvDq5jVp9uLOY/sYjE/fMHCf4R6
qPQQ8dRT0lWPkdy8asHaOl7dBx9MLNaxjUyrz4BUndBa2NRSYFvdg6qvjOM9AL81kMUSpm05wgiJ
FWUf/qhhuP/zK5DscCNDNF/aKUCk+26fkD4mi/qNkny9L97yX9ng6PRPoHFJDXhwordVHMraBC+u
E8ULwtxvca1RztxO2hj92vxe915oM2lxA9CLbsO5F0nwAxqIwiHcLttqTIv5ELjV4bc8bNvOjn7G
B/nzbae5ujM/GJz//cPFFSqwHYX6PKa75DBsRadXVt50l1W/+dL6YGJxXLd9KKKJbM1XhvqSlJ9C
H8oXB8HBorkjdX/QEv0uCx2Vvih6pY6xqT34um9rQ30Q/x9n17Ujua4kv4iAvHmVyrcp1XT3uBdh
rBwlkZREma/fYC+wt0ulLWEuzjydBipFl0xmRkYw1PUtGVhkDGwIP3r9SqZlIWy8+rZZ9EM54rne
w/D5lrUc6YmLc9GLN/RPBoMTjcJYeVEsugmgfZFycQFY0bXZ3k6bomtMkshz137SRgBj/OwpzhRC
y3iahk8VEvcTcoCl1uyFrR2GlK2RfiytOOIHwFrR14GgZfYkdMD9NjrG1J9JLwIz2TdGH5jil7Wm
zLLkK5RUK+Rh0HBkz3GEVQMKoMLXe0QpSLMgtf5z4uNK2LUUCUDMEcwvYEpSPH7Xu9eEjoow3Hw4
84lvc+3RNbZDGw1DvGHDdk1IeWmvoC0Ybad4pKGkNvOvpd+R2HDK4UwKGfZpvrfRnwuPztvqQeZu
wMESr42b++dz6S3w0ejM4wqCMjwtiwGvtT9psXNdYKq+OvURD7f7ht7rHDOvi6ASImUKTQjo52xn
9hKM+rUDS26dhCJrwsoTh05rX9E+v4mLn1b1rWoDnjXnDK2vUOXeO/o3lv2oifzuZN5+AombI6rt
oNOQmfGOQ2C3e2k5hHW0ci2yX9jEwIgjGQAkjuvevCR0O02h6YO1KLVDV2+cr5CITIatP9KwpD/b
bfkrQw/8H3DWDfGvlAdyJbGjJmM+WR/tz/w0OLCHBqAz7IXcOHKXvHhDvRZqq817YwN8IxrcJwpU
8wyqKzKd2pwP5wmXABRKv3vms2O3T2V9TicvaNDvVXd/AZffupO9NsFqM8+NgxReFawB10Y27vpk
0c7uLDPuxzPt/D40vPGgQUEVneRm/Eoy+VMzQV6VtGSfcYNvUw162J2bb4ZJ71fmYeGM2yB1Alwc
WXfk+Wc3lCR49bRlji+xtG+8/qP5XQRl4rAn6Hz7rvlrDRILfgtoR1TpURtB2mf++gYBsm31rRxR
emShngwHi22l24dDSoMpBTFqcgK0b2Q/SuuL4P5Z/OiS+ETzNeay21YIDBlwb8gbqKrkjeaIVzUe
TZppPLfVOQcXXJcGhvngyr3nbsd2J11/z8BBBQbyo+rp1bKdBm5a/U9lJyu7fenWQvMocCOooUO5
Spu5PukZbtJp43hu6oeOIbZiG18GE4CXz4bcuk+T99VN1hh3lrYg6jaoHiCeB2RgdsZiMo0ghSyn
M4Ms6wDl4LSDVg6UniaUCgCu9JBgNIIimQIGMfjY9dcScgsrgAYMxdMGkVaswDyP72T1IFzbnM48
/wJe08fmB6bogec+D3kPpqiYhUQL2RigXUaQQ9KBJir5Lavqd1r8vO+ebx0OWAeRPwbrKdYBLbPX
59EzRyicG9p07gbAaR0+HcEsslYRvPWq10ZmkZpeVHYK+YfpTNtTDeYmhgrXdpUMe8kKsOogjgDX
DC7t2ZWWyt42RSu0s50nYe0aAQhu/lL5+u8ThlZnrBswwrivlVv5ENh6OfRDbcK1szOOD73hZoFZ
epf7NhYSTGh7x62J9yb6tvz5uSACEEr0RGrntDvFwwEiaxl5avNnGjeo5Job00/C1FprC17aC9DT
Q4UaQDqVD78emsFyCPXEsAoZzDEAJ2WxdQEUX4nbl5YJJLEgu0C3mOJrvLaSFq5N4Zm0c43fF0W8
B3zvBYLeP1iabe/P4+KAPpiaDWjyK6q11NbOujVt5fgEOYOVwaxZUH//uBugf2xybsGCNgJayOvA
N+lKbH97cSCH8g6UR+UKe24WWKd5ZrjCLjWFiSkg5qfxp1qfVgaygGhSVv63jRndkPOoIKtl2TEX
p6eSoKrz8SbqAvNkbKpT+1R9ZyvmbucNKSkLKQ1wUgHxM8f5uGkjdQzKOCfQZWjFnkKV+P7a384a
fhpxBjKaQFsAhnq9Mn5DSJM31DxrE7B6VGx7dPiVwGfdN3O7mxFJ4cGlCt64weYFiEEgRVu3k3Ue
GRh2tGOL7qbJPmXFGp52wRB8AfqNFH8EniUzH+qS0pB9oVvnquW73MkiFnt/zQa9JG355f6YFhYH
jzgIwoEiFo0q82op3m9VCdkU94ybMki17wyO9L6Fhd0GABsw0SgfovYLMYHr1WlHy66mtvbOLnB6
5WPLx0sT6/DavR80eVehCYT8sLMeiIvhyYd+0MoH3M4m0CnwQGh3Ub5oXoHL0AY5TFbmn9Pmqes0
qHs8OQIpvGwF/7tiZ157G0aZNKlM/TNJ8zDO8kAC62v4R0l/3p/R22hWDQjan5hNlNPn0eUwaoYY
ZeGfmf80GickCoIYhLtd9UNP9CMa0j/dt3fb76u2h3qAo0kDPWLubAVrx64KEOyQs5224Ls1Do1+
0uo+Ep6GJm0ZgggHfGHoGX/yp8tE06Ahv1lvIpABewwgtNm/h3XXH6SW4oMr9r3WcKnmkbNx4TQg
X+02OMZtmLxWJ/kknsju/gQsTDjQXGDgQRUekhjzCTfBL66K42nk1mQzkR9FZx4E4dsshrBKDwje
KpT7Zi/BEDoaERIgdIT+qsojfBigZ/dJbCRciX28+CMEVEiClLN0yd8eyun3R7dsS/k0PI2woYxr
W63oRJl6vfPcefZ4yprmzWugFii4cHe5bdKVyVTO6+pVqChd0CQArDziYrwGrs0JBk3cVthgw5cb
1kFSwNlLIV8sJ/7syGLN2k3CRfUKq54QlCYBZ9VmrjRhzGobsNQ8d+5Xx/0iefJgi6B1OajRkbqy
vNDq1ib0doSwidgKJxT1Nazj9QipiGukY0B5IeQEHlzeRogt90LGSDzT0Q5tH01m99fw9oiqceJQ
qAYz1JbmfrwvKp11Res9cwEKaNg81K7T7OtE0w/AdjyYXZw/pgVp90VdfauRcghBQ8cCO52cl9rn
kIVsIqCR4nPsTHTD5So92M0lbaHUh7tMrTt4DeeQGbcnfgb2He85Jy26gUFJlnQlaArKl5WpMG82
GAyBhRyRLdwV6CSup78kuoQIagIm/ieM9/PU7sFXLaGo276hJSbIXsy/4xE5Ratdy3jcXKYYouJd
wwMXncJgZLi23AjfSmXHQMKf036nCzQuouvPW4kRbxsUYAZPaYSHeDdgOmfhju0nLBbU8p9dTTjf
x6TDXaOnlv/VNabmJ29LOOmxT/yvExgqeNDFWZEEBL6G7YaxBzNJl6UuPaRTLfel8Po1HY+laYCA
DuS8oRWCdKD6+0fnlTRa2SlpJzEl0yO0r+ogNcZ+v7LOC2Yc3IDoSwBoGIWO2TQ4NXgoGiNGk7nb
socJwb8f6KIArgZasoEzOfW+cEdvaxW9/aybgEpXDkvCti+7LfFyd8s6g0JsuVjjfrzxOQB2KiJs
lV1UfG0zD9fwgRVaXpTn0jDoxcpSfZ/EtL3Eid6EaYZeR3QGgcPT4yP6ssCMcX9ibg7au3monSqd
ScCP59OfgqO6YynakNzS31RSy7bFFGdIavJ/hkM68DYeIkcbxV8D0jDXKz3yjIIKzEsjiMP0v2mJ
AF9mujiMDdXQPpN2P+4P7faxDINqclXbgHq2zl7khVPZHc2SLHKaX9bw2kNjGQSbu+yNGRBsS/ku
JiGx1njIbm5ISB7DZWGToRsDHna205IUQm688LKoMi1xMLiR7MTUWtvCaViQjdWaCsVNvDGzN7uR
eyjKMTzbMUr3gfefoEtaoAnERo42LCGqdn9O35/6VxcyrCGqAegZvR1gN5h7rbZNaYNMdNSHEIc7
+Fu6kRsQ+G68Dd2AJxQk5iTc9SiKfjN+lVGnh3YV9muwaGVl9hWKGlNDOIuuXIjAX28lokN8skOD
dFTaSMpVkOfNJWhSLPsnuFR/FmnircQhC4uKkM5VnT2qkXB+TIzOsgjvKI3M7FGfINk9RW9js0Y4
tLRjr8zMnIHOGwtKQyWFcEKyR1eYWyUPepLt62JbJ3FIUf3uTO/AdG/l2X3jhRDOfRzfLAqBMhgd
3IIUkQZxeXt4yOmZD2DSi1CDCkDK7+Rse38nLS3hR4uzjdSTorVwOGkkxmfiiw3ERJMnwnYCWvP3
LS2sHTLaUJJHSt/F43U2qS6BCqSRGWVkCSTUZbYvs89m2T9PRrO5b2lh/XDJgFpUEQkhxpqTVHgi
99vJKOporF1wl9kh5jEbQkh85WUOhaOwQjeRnaMpbsWw2vDXBwIoZuC0ULNAsxvcz/WB6EWdGb07
gbKnab/zIRynoEHa3t8Z6bYtjzrlgdD2ekYPziqb3u38XtueraRPW7CBaTpsDy8paAJpdSi7JBy/
rIzxBq6Ejh88YNVGtVExnPNcV3ndennB64joUWODpLZJ9kP8mPsPyBgjJwqmhMgmv+5bfX+I387s
f6yqk/MhPhnHbHCruq4jCQdXvIkX+2dxyc/ywdqApTas90BVP9Y77QGtu+fxkT3nW7qfIu2T8Wnc
tzv7uHZUb/391TS878EPH1Sq1EHbNXWkt2RDwMtjD1ZYiqOuQWhlEiFURr/dn4Nb53BtcXajiXTI
E23CxMvmkmhw89NT1ex4tsn6Z+gTotVif9/gTVCCKA1YFBwilbAHDcj1nLclqyQiljoCN1AodbJJ
PONQVitKPUtWcHngP9xpyASqp8GHifQb7vm8nlhkxgGiLPJ9Fb9zm81S4Sb2K0Qikc4ChPHaRJwM
FZ7rKY9IDPYkFCHkpoegamCajbltOf5fMxTaph4gvUrNofyCfp8ybBKXHe/P6MIZRUUTJBbo9X5/
VF1/SDXGGaIWm0WZ1eO9ptROT+glAUX8GmHFwqwiO4D6MYizUSf3ZmtXMxRqkZZjUd2NQaUNkQAO
LUfjyP0BqZmbHUu8nYAUxn2MlMe8R8S3ysKeZMkjr6Jyx1MNRNXdtKYhvrDz0XCKoix465ATnFtp
0okXIht5hLL1zo77E6gqLvkDycZvOvF+jHTa82TltN3WPhFkfDSqPurDvkz7ZOxqr+HRSOpjkX/m
AlkxcSqJDCoxBK7dAQh+HFhYEfKWiCy6P7NLC4gmW2xZ1BSAcZ8dC2m4Q1pKnUdxa++6oQ2l7LYt
qVfuykUzKseC1DiKVvMbK56Q0/KZxaOUoKDLgbMjrbcbmfP7/nAW3CWQy/+xM7udvDSze+AdeGS7
R4MLNMO/6hUo2x9rekZf/gq8S/3afFt6impONaei3222dknXlUVqCxENTdVerDp3Pnd14YeoGkKO
qjbYNtfzNZK7JTcD0AQeHKpT8JY+yqVItXKrFJGdpwetxeHmga3/Qm61MD+BnQvvq26q9oSucVcu
TC74vlFWBUAJlU97Nrk6IAoeAytSNNk1dBS9V8m9ejNUxcVGQ2vWem7oE1RC7y/p7dlXxQEDRvEO
QQ5Fba0PB6QACKGkpGmi0RVATOg0/dw4Tn65b2UhmFMyqQjobGQnkMqdebKKlxrJSguDK8fi0KSj
c7K5n21MYieg4tGaTzXvh8856dC/7XRkV+D9e1j5CHW3Xm8ofATyQxCugwYAKmPXY3UKry2o7jeR
KbgRQPscOTfh/9BBJ3ycRiAbXan4Q2K7DGva1VuaCB/Z2PyfGzhVCgnZSbymUZsBZOv6O+oGVPVI
mjRRh0zEFuCR9jDlJV+5+JdW9qOVWaQhPYGiVYbkIiho+y3eLCBdG5t2e39Sbw+pGgsuXqV5BqKG
mZUY3dxNVmJO9Y4/mG2cg8rJ+ZUb6T5JEjtMnW4F4nPr62AQhBgwCcQ2zsv15Bk8K03iw6CtjdA2
T/Vfhh7XaFkX7opXvb3n8SB28AYwAFxSaIRrS8hwumhhFG3UiN9y+GxCaLN8E/GKT12YwCsr6jXy
4QBWyPwOJq/bCKk7KJSAoTBIIVUMlkMQ8VZWgbaQyl0jrJnvDYQjKAqjtIT7GIzy8wzeKNDx53e2
iICb6UPGuECCPLVWHsI3vnRuZjY2o2XVNHAPgHavARcUyJCgi93/iSEiajQXN/0zjs0RnS71P+6R
ud3ZtTv1bKBIFYvIdz73+b4d34b88/19r3zFR1/ybkLNISJRlBrmDi2xUBmmTdJEbvHdaCA+Dzgp
tNi3aGcBlze6ayw7gG7zird+V5Sem4XnAFhFcRwg5X29W/hUCsbiEe7a2uXn7M345rxmT/IUP1Z/
3TA51cgYQZU+bI40OeXDikuZ71UDjRlwW6iQI1mkyjrX1keoDcZxjLJKRgP7V9Wnx9xzNly3N47l
r4RON8jzubGZt2Y0NdIy0dvIp0gi7TQwBUDKrxrRdiYhthVMpBhPwwDvdLCqwXW2xKiaNGw7AY5Q
27XjbB/rvlTd68ygh5g3rhfSIkN3nJNBsHvDZKNNB8OhwPmYzGloyCc5/b2/T+ZOBKMAABQrBVQj
qiJz1iy8KxOnpZOMzFHme4Lyz74Y0wc0IeWHeBTV2h23sETqYOOqRTIPCIbZkctY3ZslpX2EzkDj
KStb8taMpXt0sj7dxkQ2cC9sQmJRa2RoFoxsGDPB4+vkMsTzzgjryTjkjCHXSIhxzGEMoVe52nEz
T0BgXhQho4Mue0RZcOXXWykhozWAuriP8i72A8eoH2xfNN/opItHauZmMCBNuOVOnR3RtKOfBARK
VoCRt0dYob9UeR3wL9yyM/9e9ZXJ6troo6y3+hPSPs8EVApfLcHabUaG+txl8ZubmM86k2t87O+l
yOuDrEpI8PzIpuNVOwe/U2OkqKObQ5QnBj8LGg872zBHlI/SKUSMou0KEy2BnU7koz9BbNcpZXoA
zJtty4T1P3KaV89Faxph3hPQc1K7RwIDim/m0LhB0UO+kaYcfpYJ9wSRPA7WJlk8g/6wD1vfigM8
iEAyW8d26GjjJyeb/J3UZHIg0nkRNZchGj63BPFh0JctVKiqql55di5cD6jGgr4X1M0qxp8D8Kqk
EDTVsiFK/Z9dbWySEWKs6WfIaB28woiGGGgsY4dA8AVfeP9YLhyTK9OzGwJFYujRjFDVrQz72S7i
F+HoXwe/eG7kqSBIud83dxP/qu2O0rvqe0dFHNz019u9YeC+GzQ6RHqeQ5XM2uQg9QVCNqSGGdSk
Dc22PhIG2Epi7VZs317217Zn+9yqZOcKtxoi6Y5QF+NozJmMjaT7jvwoYzc0/HgzVuDvsJpi32c7
V/NCQKZNugZ9XJr099cN2GjRWTIP3fxcmyQfBNY77wJ0oWqIAyR6+sbmLxAXK8HH0qhxReFjkQFA
UXo24+7oN2YjJxywnKD2GNv6wRa++Pd9BJpHlaMx8X5Cr8z1unpmWvpe7g2RU9oXmUJ510KD4G/L
B/XL28o6LkwfinAWQJ3wV/Cd6u8fIsXaTVoUkZwxylp+yFI7EN5nPh4tNOaMPQl0fzrZjX+uoCGY
ou6MsY5+GtTuoXF/VQB+V4Lu73/SPBaH78ZDFUkHFLGQmJvP8TiI2GY8m6IktvA67YYGrLmAH2cj
LuL7pm6XU+El0U+BwePynr+Ofch5mtVUThF0XPsgQ/C/jWuz2ty3shB04CqCOwL3DYDySALM5lja
FUkyoUdFItstpVl7ZJpVB8yz+n0/EuMyonAPUugk2SXcdDfoiXc3YNf1Nrac5F6nsftY+HW1S9KS
P7U11feu1rthKjqoR6Z6Z158EPmuBLwLcSESJXAtNlK96LKYc2tIRkdPerkZjUm5QcbC2qabzv9r
dYHDdjbo18YwD6AxCBqMbAOCxerrpM6dCNhaMnHB1V1/ilrJD9sUdXGX2CU+xTk5YbVLN5H4AXXZ
HV8LdVQoc32FQusDcTRAGUrzfk6PYvp90etmZUa4/oJyy0/6Jt/9Mk/xQxUWL/c3xsJOhy28+OBK
QXU7b2eYulpLHB22WsT3FfsMQVXhr8GXbmPFd/ESBanF9gM46HrmQJEq0yYvzUgUb+Dv2+Vjs6U9
BCXTtalTbulm6hDO2dAOV0WBmaXMNLnXOrUZ0W8OObhbvh/zfSV2yKmR01SH/cHWg3KNbHrhDCMP
aqAhCZgwlQ69Hl/eZ9ik2WRHwnZOIx+t0LYLf/vPKwU/rNQ/FUrHmzOem0afWUMhvKjVpdi4RUuD
UYjHqc3WROUX9gT23buiDSiPEMleD8cyJDWGxPCi3CbZxnazdmN1Vrnxa9Da3B/Uwsyh41QDYB9U
b2gnm11mmtm0ZZq7XkS45UDKxPCg1jmsKaMtDkj5clBQAkE3t+KSxmzZQLyobExxlIhCM9wiXf6l
haTJ5f6Ibmwh7lXaLMAbII2C8sb15LkkYZRl1I8aQ6svRZzU5o4Y0EQPBJrzVqlEb80BLIOargn6
YrUpZjFQhvY3j7kuQaxPAx9yOX783TV7SPvu+64MzGKKRr6z0KftCB4kIt7jf20lQVkyWUEr36wl
9j/OHe5LdAQBRTxbS7337ayRNLmMNWgvIGT1t5iSNZGBBSNgHQcpMV6A6DeYp+U8DlV14nvp5bxd
8R1rvzzb9RrxdVz7+GVEHOHaNXbjARUM5sNnK7/14e5w264u0deYXsbsCzzJ0bbO5GsB/uwGnHJ0
2pnW0S5eWfpcJWNoiKfE0B4GJxSevxI0L30IWg2wXfAyAfp4tj01vWyaHM740lr5Ic0ommhEy9Aa
61ZBka112S9YQx4O//AQRDl+3lRFYp1QMDPkFy6nAAcToEK50VLQtm/vn7pFQ5BqQRSOCwQYtev5
hc9lRSfi/OJ55GGa+oNfTj9zrwjdZJUNQU3R1R1jvovdoK5gAkWBl+61Lbuklocm2/yS5Wk0sG/l
tNfkS0f3cvhpI1DUnCDXIfuEVo4JOTOgRVEiCARU4fM/DqHR/ZHfkDPA2yABg7XELY5iuD8belV2
+thosriMCP72WZNXZuD7PQtYn5783K8+DQNUxg0fWetcr9F7bBfpsZd2/4CpTMPEblYboW+uYVwb
OvDKqj1Rcf8qr/Vxu/sMosiDVVzinr5C1vNceN121GRgvNbCDM16X6GsjOhReloKrvUpoGvPpNtw
TbHoIUGloeaE0q8+i3ghSkDTFqpgl9p5wBP2OS8uvNin1rF2j42BbUiAc9GK4P5yLPhjvAGRoUJ/
MnKZ73XbDyMHE1fiIatSXBA/B5lSCmB/u3QNF7Xgq3BDI9xAHQTBwHxsMk00YQMqecl0bwh5peHZ
KT2yuT+WGwg4tparKMtBbQv1Z0Cfr5eR5a4V215PL7FRQuV7J2yk79P2WNl7k1QgGxpDKsGYUQ+B
3mYb4T1I+htoy40AIMwiT2VcrJzzm7r3+yeB8w6xnco6WrNVdVKb2XELECxN6Ysfe0dZi192v7Mr
/xdnMhzjOCDjYTT/QLCzLcbd/SlZmniEsYrIWpWk551nhPSVI+u0vFQDcMD6ABElOwEH730rC94M
/BQKHgZVQyQRZ0c6z62q18u2vJQQtzJ5dhyn16nMX0j5X40H2BM0sQMAi8zd9QpL1C5lajmYzqqG
zPWxTYaVTbR0IJCDBN0GimkYy+xazfSpN40sKy8CnQNh0zu/4qED7zip1nr2lk48wJfoccPk4SaY
x60FBfyo46y6jHsNRC69syvGw+Bc4uxTZ0RkfOXav5920OEBxILhAY00JysG+HUqS8DjL4U0bIhN
ShL4xDxqxtv9DXGT0cUph2Q2rmzIkOjGfEMwv07G2sqri2W+tmASDjUkFP23FoyF4pMw+MqwFm64
K3OzoDIWuTvRsaouml2D3WM05aZj7Z9sBCk+lb44mV5C/n3PwyaSIKjBQAvXmtl0ZKPH+gSbuf5n
6ujOtlhoT5fsn6HQKjqHMh7OFYIFSEjNnVocl8SiTXVJsrDN/Z0+boc3tJtVyCJoeATfX7l3bqRZ
tABz+AflGrznvdnbMK68HHI1ZX3J6ZQ8mpmVbeO2kJHRVMNGm7xm3yfasGkTVBEFM6wdF4YRusSB
0khSDDsLyeuwtiGXJojZ7CBdZaLR3vLDIWfOkQ+DplQi0o3RO3aQp3n9oJWNfvDjHpR3CfS+Kqft
dgL+apf5w7hlbCyOImf5Y8MzO5DoHnij+uSGMSYF+M8eTjxJq08F1+lelNAZlx2KjYS3m4QY6Qmp
bXYykN4+N5OAIIvbdfv7U6Zc+HzGTBTdIfyiIV3gKx/84QoVBm4b/LG+jFZZ7s1Yr3aI+YfQdpFi
Hkqq76RwxZtPu7V9f5u4x96wNJS0ECAjnppHx+nkm01p4d3WgbbB0kOpG3tvOvbZZbD3hcg3XFPX
Hduh3fl4f9QLPh83CppbQHuJp9zNXUu8yeNtXl96z0P71GeZsYurfPLKOVtyJR/tzC5Qw+6MGurq
9SXmO7N4q86aRQI3/uopynD5s11jDV/yJR/tzfZ/i/72BOCb+iKy75781IOo3j8VFJlH7J77U7hw
1SD1AzClEk1QkM3rjVO7RQI0kV9duJFZR+llqLx4UFLuafvnvqXFSQRjLHJMoNK+UZ+LZVnTqsSg
LPlYD3booVDu5Cno9X4hzf0FqLFmLRNqLI0O6Xh0QCHmA036bOGILxF4SgIHmW50dkyyNPDEj8x6
7Y0usGm+TcqDZxc7rw7rON30CLjzwD7gVRoU5JR0IaJsI9u0/uOo0ZMjofVmA17ivd6fmhsuTuVf
kWZB+I+1QCVw5sjb1PPT3IfDYxvVrBsCQFqLEIF2stWOzVf0t0D5LRUBGn1f7pteWpWPlo3r9Xe7
yctiu6gvVeuFbHJ2DSs2E2o/xOt3LOZbjaef0Qa3cqKWdjha0hRzLIoY6He9NuvxUk/NnNUXD20R
jSzDtPqb+b8c+pr7n+6PcMk1fjA1Dz87VldCGJhbW5gCVwP46XTaP3kOgJ7mZIgt2DGgEU7LNSbZ
lTHO0y4Dak4VaWr45KF6mZwuGPVHxtlmyL7S4vf9QS4uownHr15tSvzrej4Ls+omR4r6ksZZwPi5
Rgd4cda8fGv42XNPnzSxlp5ZMulg7YDgA8AZ2pXXJvHSMpjTFewygR8f1Gn8UNllGegmt0KaDuOD
L+0kQKWe7NNhGg5tmtY77kMFozcnsJM62e+p97tNw6324OmSHqqYyYOBKz7W03Jzf4KWrgpQMKGM
A5AC7knz+mulr8VIKOKWigdfogmvLI8eRV9wUpME1IxiDeC85HnUcwscP2jARBvszJ43MTqRkl2G
3XEI/7XzXvmLj78+O7UTpYOZxfh102t2ev9SlN+ofYxjEPGAb3Lf1T+kl2yYh06Vy/15fG/Imkca
EDiBnB2Q95DSnr2zOlb5Iw4Ru7QT28bFA8iaXlrTD63M23Kje+mK36DLcYbTID5x2gV+NNGH0aYh
nsqI9vuHVNuTAmpw/QmU6KDcPiV5UJI1zpubU4+KMuBYKukPRMhND4I25U6d5oRdHHcEXT8Ph/jJ
k4+Nph14nb8iuV6t3KRLz2yMAel21FFQTJnzE6TW0Pi+NmBmZCL3qRjw6KdoTYJs2RTmwqCnFPde
MBgDP7S2PT4b+VjuM7PzNygHGmt7RO2wm4WCM0DPlMquz0E1Vsf1riCMXSyWbLl+aHgQJ8fKPVUk
nD6Z7ggFxOfi18r2UMt/YxVtGQYqkCA0MWc7ExmysZ28il20TN8BWF+DpCL5TVMWeIn9R7ChDPng
fS+qXVENAfGSp77vw55NuP3J1wS0bBZPDoz8bUzIN62Sxyw5LTSjA3OB1y5I2Wafx6Cs5WhDxy49
678jUvVD0oA+wvLK9mgwUKGYhQd4mCTWlnR1s5IJeY835rODlUDtBsRfivv72iu0XlcRr+IMzKQT
KEP5UCLnmHtJ983He+ex506sulkmqFPiPB2k5CBL86XZHNs8N1gwugl70Kwm+cKqDmV+bCj5OBgW
61X1DPzhpVl8u7+ii/H9OwgdzhPtGnMeBSfXEs4sDfvIGE+1PRwdHgd5hbC3T7bli+k8pHE4CSsE
fdVKlLCUncDjAqxciABBNz+n/tLBmlcXg4H5+lo80MDDfyZq12spif9njP+xM7s+22Io3NyHHaf8
68ZPqaeUPD5R9m0SXgj8wtZ3At1rnv21SP/2msApUTTsihoH0zvzppw2vHJLHJcMcERw7rjp73K1
i2HNyOwu8gbqI3+N28K4JFMdyNcmfkp6L5CCbfL8UNI385trPxaINwEk29QIQslKtKCCgeuNj9ch
YD7Ax6D/5WYhuc1jqx17XIcW3ZmlfJXaGmnXwmbBSxC6B8gBAgOAw319uEAkrslBlPyij2lYoO+F
1laAVpJjVj6mCQj+3DHk2uc6XhnbbZx3bVf9/cPbW0uLHvhK2HWch0mcBn1v+fvcDc014NjSOiIr
qECkJhpS5xC5sjY9UiUVvzS2j7dT2sUhsU2OfthkFa1968cxKFzzcIdI+UBO73pQYiAdKHIFv1QQ
cc1a64lBFt5V3XwJrivODiwnD0YM+lq/ilY8jorF5psFlJ0gOQI/okIxXdvm8TTyAc1hFx9wWTAL
INBwtdQB9jAPfPRkDnysN40Dot68aei2GjIRemPfHOtGgJ0YIt4rV/tNMIG7DGq3joXyCFA18xRH
DG9nj73GL2ZlvAAd+8mRFebf/VXb47GyqoM7rHk+dRHN50Bl9GAUPL44PNdzYBsSXBV9zS+yybdu
ChEIhx3H/oI0usHHTY/QGoWYsACjbzVCCjSeVsa8tNnQQqbStKpnzZp9gNmhXwTVJ2w2p0NkSR1w
7juIHCAMuDbW29gcNBIfTKlP+XCA8rasp0KHJoqsp+/DkCNU+Jv09G/C9NPkilCY/WPm+KFmjcFQ
lA+NtMIkdRG/aPvRPgxsDfm1NHYUinTUwlB5uaFl7Aru88Kl/ALqlECjWoBKrGRrAePSsMEJq7K3
UOnGm+R62IVFIRGBXM/FieW+YUbQaP4fZrED2Aq2K0dq4TgjRwcIm1pQC02517YsrpnZ0Pni4sVk
yzUWatK70FYEQ4ns3CTJa10TEEXz4slJd/eNL/h+YM99DccHPTpATF3bRtWhdkEMKYB1e62dX6O7
EqEszCNyPGjkMgAGxBWq/v5h+zBDqwZt6sQFHdTEAKJjejLoU7IGWFrYFFdmZh4xtbqO2TrMiK/m
xoq61/uztPjzwMADyYBUHOrT16MQzWh2UzeJC0UTjka3I6jJIfD1XxhB6IlsPirM4DW8NtJobkYZ
ULeXyRIhTyERhBJ8/68tbaoJBvCa/7My22y8Szx97GBFbKxgxS0tLvZ/fnte1dEy2ULjAKuQl//D
2XXtRo5k2S8iQG9egyaNUoaSKKnqhZCqSvQmaIJkfP0e1uxuZzKJJHowmJ4GBtBNhrlx3TmHeUYu
2KLyTeVPM/5vDtWZnWXMFIkJzQfY4d3BDEHcFDXESnd1tuVnV2YR5tXClB/kC+Drl6V7oezTIa1k
XM0c0w8gz1EY+gcFSQSMIBELTM3g1S13iD7jgDFzd/tErK/nP9YXxy5PymygEEj1ocNjKwpKjDpI
kBmYAUBEfdvUvO2LJw0QC7zrgAyhZLRMfspRTcKqzVscPl30FCrkO0FmYOXGuEk+SDW4IGVx1q0v
7nUMtLm3ra/dLwVcTJhAwXMKUa7Lo495r0qqAAryp+YZWBsvZynhU7VhZaUIMMMsMdL1V1YJE4GX
ZgSpbHtZr1ufJhLgj5R5lSJ70O260+TesyLhVBd7UCQdLL13Uq54mibsb3/p38z+aqHB9QmFRwCl
0T+7/A2yAToryWxaH/zhP2rzXsNcvyiI7mTlBPKSPQoudSk42iAT2WhLQiV6Eriyj5vIY9qrFG8V
Y1bXHgkOQlYQhWHw5vIHxaFuViM4tX1AxbiWEAYAdcw3Ch7zV1199ZmRxcpH1QQsqMRaXxD4btIp
MacHpfk0o2dJBE/LxkZvfdIcw549OmacykKOmT1f6GrAM/uMTLpfyNXWpVm7n3Nu+H9LtwzDclFI
EYu3fhcStXy1TE46+aPcdEPz63W9eoC2QhoLLLHLeJ+JtRr3gF77yJKgbiS7UXwA5RNpJdWdtI3F
W/+of4wtDmhSVFqhRTBW6t+W9SMyA3StFRSPb1+ENYczN6vBz4FZWX157EZaIWgYp86nyI/E8hfT
PhhGBYdxJ2avcnSXVR+3DV7f/nnAEnkmZm1QaDaX6XyiMC5rEI1F1E7tZCidVqOEAniBAXtL3Gen
tKc7LUuIhkmbfwuGBnPwPJAyo/0wPSYvIcrmFEVJVqG2lVsBArq06UjL5H+7pqirgrgeMDuEkyC6
XGxd1E2ayHUdBYv+eTxEh173jHAnCXdKzpx4a3L16pYtrC0iiTwT+mwStRpzer4U9vagJoTKWwPV
1+232QwykBkzgd2zFv7JKK0wDS2z9qmAOowx6NTODXocI1EgyMHUp0FJAaJAorkvzLLayYIsuGbe
K14zdXd4LSlBiWdw4rnbfvtIra4ApsnmrB/zeMuIzQIhaBazsPZjW81+N/xV32Keu7r588efWVis
8ZSnUHlLYaFNkE/WpafAX+Yagc7svRJtfM51pe3S2jJ+66kWNX0La3kNCCrou9W0syFGZmeVeS9W
jDSoLnZpTOAdqCHtb6/mVSqysL7YaKEbeN5xo/Y1IQQdps5DOzHqrXGB+Q5c+FJYwegWmj9wPRqI
tRZvA4Ick4X4RrPY8XqfansmADl5KND6Mzbu4+qC4pmHAJSOsOMKBK7UU9pbY0Z9DTQaAJ7/NpoX
OkhunUH/02kMyW2noZt7bi7IK/zb63ldc5s/FTJDeDXAfIsxjMtPLScQixUNFjRWoWlSfQPz4FRq
9xprlT+mwj0z1CN4d551vkXvefWG/LU845yAGUZhcRHP8aoqJC2LqN9RcdeBNkv4bFprB0K6w+1v
XLuBGKqRoLAFKTdQvl5+Yho3YCNqUAgRcyiaR9RU7NhsMCaBbuLG7bg+nrhbAMOA6W4WK1l2J1g/
MdWsJOrnPOf2aFAdUUW3pYW8ZWURulSloLEu0ak/yk4oEEqd2wu2ciRRnvxLQYgUEH3KxfkX8lzH
+2ZQP35t+5RUo0mGfAfq9ylWbD30RuqZxUMuvN22e6U2iJ4T5C8Rc8+sYODqWHiysVONVGoT5DKN
jFmZGGGvNiJgSsRa2IHsRUY3Wk8B+88GZwB9CbC2UEMCMALRAcsDDO6CkjFq6mdFjUe3KcVXDnrq
/QSVVHsQh8IrBOrRUERUpIrPlRrF99lkKCBZygcwxajMSxoTVJ2G0GwcjPmXX3qU+ctwwdFwBafa
EsfEOWWmkscooSiNmzaxC3CLV4GK/An1vx7K1kTumXt7Oa+92LlNfQmyhGQUNLh41PjCexFkP623
nhTIGTb819phREPe0kHoisbpMlfRAHLIzKJG2QN6iTYTwUbQcZFu5AZX7Krz0QCLOxBGmDdBXjT/
jLNwXSibCsRGVePL2l0U5+/j1NqYxp6p8VE82nV16uiCBTq1wRGhBx1F/CHmAElCmspMfil6gbMC
EFxl16j2ZvljPYCJAI3smn7cXvVrtzb/UMBboTiBWHz5PmZKUaO1XzR+kb3w8S4KQuDypA2w/fWT
DyOISGamWZBpLgHoGFcYuWWiIieHT7TjpzRhdh+rR1ScHSveYFa49p8wNrMAgjpH0iHccbn0ZWiB
9yVrUJ4zMNiU0b2YhgittvQlVs2gTQj49dz8WTZH4g4XVG7Fxu9Ac+TwykzQ8FHEPbgVtqidV5cP
eSx665i1RMHu8osaBURRoyo1fisfE0sELdc+BpIsj96jbmPx1i4+Oj5gDQF4HY2YhStNEkqjFGxc
fp8Iv4tZxwGZ80DEBqMdEirlYv0u0q1h0lWjaP4AhITJaSDGLr+v4lUEiANqQka/C0Nw1rKEgNyt
shXEMIWxy/rftw/9NWIZ1xMv6/9a1Jd5k8jFShZKHQdyJx1ywXlXbNWbvMxhJHQqe7QhFuA2O+XF
tMMNN7e2meemF8czHPSuLriAzRRC4UWz6GcsdU7d0IIYxVCCYEMxNxpcqyYhY4EqEVwRQsXL9W0M
GpXpXJ+h2UF1c7jwTgImYxcVm1DHq7o/FhYco6B0BvXNfFgvTUFvRULbEEWRafyZINi2U9WTM92R
tENsah4Vn61mSzfnihl/drbQXZi5TeFfENJcGq2jFhXPJG59TXKqnzSogilIH8ODYBsuGHQ/ZMEx
ttgx194RDE8i+0XgDU2WhU0zljtFqmjrY+oCwzadI/1bsta/XwWXCYYalM4BkLr8qqKJqlKVxhah
7nNa/hzbfQ5shBW7QIK7cVTaarxVZFp7gkHhiCkmWEVkMx+ks1fLFLJUnRoFdbNIOxofadXvpOcc
nM4gonlDyrgRZWyZm///M3NtlPdGGKqtL7YTCaEcwyiolrLys1HuJfmuRh3j9r1fNYjWKtp/AGlc
TUzlUWUIfS216Epp3IvMDArfEE7fZWVZ7K1h7NyqQ18shDLghl9dey0QIc6FGvRWkVxffqrZKCmY
DXWsbNvPAWncepGRFk4Vdblz+yPXTuYMupppR9DKXbLhspiOUxMmnZ9PFXW7QS6JEeHVuG1lLW44
tzL/irO9UyQuZaKVdr6ehyRJNVeNn6MoUGmzsWerhvDIzrNdoKFddtv0jmlWF/ad34jUloXYUViQ
SO+dtWVoZd0gYWvNgDHMwoNh7PKLktpqss6ImS8XKXfFrC8fjDDKNoY3Vg4Cgixk6xAKnaeRFw6S
5eEQRwyyEPDzAWaAfB5DfVOLd7e3Z8UMinIzCA7kP8DTL3KuIi+tRqmNzmdJSdBWJ1g1Rdoiklp5
WDADDGgrRNhwGJYQUiaq4WQlRe/HOgTjhb5M7XpovxnGK70CIMRTPejthtNY/TIUzhC9zeWpJXY/
SwtZokIMm8lXFz8qxYOQbCR2K0cOjwh6u6CVBJuJuXCDoK5tRxMDb34rohGWD5rsCDXmR3sIGzot
RtI2jvjKyVMw5IF0H91YUNwuzgTGh6xJjrXeL1uLelOnc7AkgYb19pFY2yzcIdAfo1+KvvXiSGgh
N0I9G3pUiUDyFTanimu28izR2jPz8vm2sbWcHCAxuDRcJJSGl09JWzMxjhJt8K1CGh/irtAcS2hk
H2hMbS8gn7VjaoEZlAqyl4uJfGSyzrwmAxPX7V+y9tnoSQHhjOBn5n66vNZUTdHnNtLBlzq93KkC
5uIbaXT0rnyV9exxwvHeOKErVXmM2KEWB6g3MGUg1b00abV121qqwHydJ3g7MaHqNFKSeFaddeh1
1tVD35Wig9hCeMB7U98VkYWShQjQiGgIW2rqK9H1xa9ZPD0CikkjG3Tmj51YO0oVdi7TLcEGeVTp
jJmSHPtaAY6vb/ujxKKtyaKVNxdTRQgmMKs8E34uzFu0S6qiKAa/xENrNOZPo73vCt3m3TenfB+H
4pZM/eoHn1lcOHIAMS2IbMNiHkMKi/2gQRY2+xlJBWI/4zTF77dP2Iq7QNkV6GtUBdHpXT64FRAH
ZahXo89B51v6gzWScELtZ0vQfcXzqajRAdYM0P415k4xmKZBl2L0U9Cj91DAQ1fuWEoft79mxQpa
uSqwSxpgR+D6vDy8JubumlweJr/RjJMiAGscqbkrdO0WV86K18NrC3ldzFACELwsqIpDF3Gww3E/
ZbpwhM5G69BaphuB17WVedDBwunDq4v/XdxFqg8TBdks84WkwoBmQ9StcbLrBYMFzNMieQU0BbWM
ywWjcSREUYjj1k7UtSiQEYaR2tAP3nIrc2Z4WZSbDSEGwlgBYjtxYShDWMqksRt8cboXlPhEKxAz
8vR5bvTJpOY/yvhPOPzqhy2a7usDji7VnIeY0B3Dg7jIddQkl9Uwb0d//JVYLsPUU+9IysYjuLaM
M5pIR+kbG6Ytbq0SsVgCrHb0m4lCobsDiLmyO/P79uleOQ4YxEeTBJJO4G9eSle1TIAeOaTRfTF6
rOuU9PzrtoFrd4ejAKQK/jokapBmXJ4GibG00ctI9BujGtw6FVXUUPTxCdN9TlnM4ocQAnPHQSs2
Xtw1wyaqmsjeMHWHh+fSsNFqUp7xRMSov0maydNHiKEJ9ijaCcNsQr7Fvb2yX+j/YqeAh0Wlc4kA
S8wwG1QWc5+OPRGHvZ4xMk6726s5387FkQeaCTVDOIoZa7a4vRlKVPAJBferaV+0X7Gi2hl0uZFB
adWGqZVDPutPIewD9zoIyRd1makux0GxGg6khumNOXvmg+4MEAs0BH64/VUrh1CFECbKz1hAcGEv
QhLUgxszEZnosyK3bKMXY6dp6JYA88oGoT8HmDTuLJL6ZQ0/NHIIs1ij6EfFYJe5zyNqG1usXfNx
XmwQJuDB+IszDxKypXJ1ljRCFwqK6NPCnfijkJk2pKCgXL5TFLC4FqEri5+3V29lo0A0CP56kJKB
r2i5UZgFD7NME0S/HzXIMbUF+ITTgZNMp4cus8SNzVo5gmipgs8N3GTQQ1kSVoQSVVWqU8kvHhoo
oFHD8ELpzsQ801huMX2s2QIZj6zBBaJWsByKqXrZqttQl3xU4pNkdNoxsZMsfqzlu+Hl9ipe88aA
8ANkBxAjUC00c5d8eMok9WmTt7JfC+ouHO9jIQLfX0N0EHXW4tfUEnDogyBG8tSyus9Z6Ipx6fKh
PvSx9FBHzBND6/32j1rxYee/aUnp2WsAz1ZjLftZnbg8ccbQE/Rjp+4KM+jVbutBvS5WzuU1VNdQ
NMTuLjGaY2xytHUz0Rf0fR4VJFRekyZ3wMVmFA+ZEKDJC6Smd/sbVy4/ngeIis3Krde62EnVqENn
lJLfFVNMBoONgMyGyoY3WzlJF1bmS3RWnjEKlRm8TSV//q5KA3JL6iA6w+1InoiSbrDKrVlDQR3r
KCPzAVb00lqBklecUSb5rQQy+tqWw3vAgsfOKdqNE7Jy+ee8SpnTqpnUZXZ6Z98la1kthpEq+Ulj
uFrKMugVpAws6xhhLfOtcvbKeUTpRIa3seZh72UriWpDOWhTKPnW0DqhHj2AryPVXiX2UxKgcTf4
t4/GSuKI+BGYItASoueKiOvy64bGyPIyx9SEjIIaZa+8+lbKzi6l6aBp7lgJnhmCrDo7WZl1YuEW
w/5KW2SOX1HIxWOLiHn5ZKRGl+tmRHH/it9TGr1PoHqEeMpB6PRjbShkwhhS1ig7RE5eKomf7TjZ
kc4OtPJBbxgkXnyqn4E4v70s17y4cLtYk5lNC1pC2P/LZelzyENRA8WDqmscJYdN9akxfWnwcvNH
msYuSv8mGlXZn94iEaATDca084CB0boV/4Bg/ZQCYxZaWz9sZRpl/mEY8sVooQWCpsV+5ZhsiDAy
hvVC8jJB3SmNJidNamIYvRv1JplUELzk067dVFZbcSMGQhXUedGkx1DKIlyR6JCrnTnIft9DAJcJ
jGIyXdjqcqxdNwCyQAoFspcZRHq58sOgSSXGl2RfpW/jkDpay1HKULyw3GJLW3Eh89/HYDhmw659
cZsmSmwqheyXXHGyInIw7QKqn4gkIN+pTff2kVq3hijZlBEyI9m9/K4iGhXwnWDjitQ0PKohrYkA
hfVGEJCSESWLb2GIy38fSUBNFkReaFT9nby/NJroehYbxiRjqOJNKw0H49FuL9wPXb/Ty62qz8qM
IV4XpKQIn+d8Z0lFojZx30HBXvYlgbsVZCR7cMjokeJycXJApGCHer3Xk4co+bTq9NgPv2tpPyig
IJmGjQu8dopQGAE1AfJvgE8Xqz3qg0S5zGXfnA5W+z6w19R4mbbUJ1atqChZGADh48VZeAmJTZYx
diDJFtP8SWLjvdIU1U4zu6/Q0reGVZYHCMMjiJ+wk/PgD1rJ8/U8e4eKtklDTeBj0NadP8iJC1jV
xLGt8h2InrYClTVrYNxCWAg5uRm6cWltLAXMblCTB2GLqk/i6A0pLVIy0oImiv9WgcmTjvl7F9qM
F2T81gubK7tU23jmr4q681fjtqAuBFwV/MKiEKBpDGoQTSwG9LuIPkJJdXLFrdh9qnwakIQZoSZQ
lza3Pm7f1is/+x+7wJFBdwbw7GWzNY5lJoYsEoPaEe0qIu298FCT4il8j/1/bwp1L+TvOK3IL5Zq
duU0sqhExhk40ju4FLSvXQ8a+5K07/3+tqn5PJ6nTvgoNOTnkv/cicTc+OWmKpnOm7AseZAeut5G
sL+r9+NE8ud4w9khh10xhQrsX1HZGVq/2DcIpqtdVls8AOMYv7dGHuouSJ37GKX3VjJJTjs5hgBN
qI5eDgb1Lzqq4ccEsL+wE81y1ElUtqNEoIhn6XalxFr82aBqV/0Z0eXJXvsS6Zo7Yy4BX4wsi9uV
Kmfls6FHUMZMGwyV2Ele1fnJ7IxEd2ed68qtitBiv7M8C2d0jgnPq49mldi4eXBRDUjVyscxxuC+
zTmIpFz0UPTSK3sTupuy0kmCa8XQ4yJRBm1XZxyiVD8MfLAw2c9y5bEyoMZ5p06VHN1DcqoRHD0W
QoUUklyLO161tMZEfianj0XZac2HURkMyqhp0liHsbMwON+0uQLOEVmHTETP8eB61pgr0l1VT1Nz
lAs9TAGMlUP9Hi8a7e1yCBXJK6HM9KqkRjy+FFOSt/expgHh0oA2BKoJGp0ScC0lqU4QBCY6cLZq
0j1lIGZIPR4LRb8rKssEko3XKCJDRRQiR0koZILD5VzsXS2UlXgvNeYIgfeJillQqTkrf2kaJgZm
mEsjqV+FXMtNQbKwEuIHi3VqDaaBwVIBHGat5Ru0x1BPj1a/QOROplCba418wtI3Y8JtE1R4xc+y
i1vdTXCM21+dKUfNL7XtobBgI7EQyn1fqdZwjARBS9/wxsapG8MDg0k2SzF0RZpWj9IK1dZUf2DM
0JJAqsE7QfqZlAD6ENlYA1LcMIuC5C/qjcRmrV5Kz1E19NzJ8e+0I1Tr8c/aKssgs6SsdgfkndFd
20yV+J1HUEEejmCz1uIHoe917Qf+TN0d+sIY2M9O6brOVmlpvWK6dQKSN+012aV9kVcOZKQi0QVJ
k4VfZKXG+NA1Qhy7/ZTK+i6qoNB0QjIeA16D0memnRBKCMld2IRieS/kmAbbwYGY+KMgILhTuAou
1YKxanSnpCpBolWFLYX+a1NpmW3SHok46SEf1bxGUobpdxfDf0P5Ute1wU+YXIWKBujcgS5Ef0pV
90qZyYqrG1gkidRQMp/H5KouOnSVyko7UcpSQujQKMUdMCclFi9GpUo+Zj0bpS9Wd5k5ElS7LIGw
digopqjwBD8BgZwb4HcGE/O0DxOhFV80cwTvCbd0NGaiAYXrL141tbaLJgGdWzithLlAhlsgvJYT
SIxIepQp2CplVB+4PjYfuBs9xA+gqdi7vJZ7cZejf1DaVUwl65dQFtoEl9BHmsPDWv5jmYMRe6bW
RvFj3NSx8CA1pZS5eRHRzhXMZKw8CbC8uiEM5L/ciTA0Zn4PZSm4RiHz9xGd6OjBgF7jn9vu+Kog
Mvtj/BcFwBmGjeTy0h+rnGV4/SoeJF3iVhCjZmkgigcjCYYSIF/tfix/MvOVZl9yywjArN/jWDtW
+CcpAMewvjd+zrI48ffnzP+YBx9QLlw8D03BS1SI8DxA7EPogAh3pN1QgZAEgmfmllzjMnaCHR00
2RAVRq0Q46CLimRpSeB6DXMxKHWz8BTBfNPMxANlceqk4lR4t79tmbv8tfYXOo2ZLYzjLOJBpVFM
RlnLgynVUBXvkshNWuvHbSNXU2F/rfyFJGKgA3XxRXKmdL2ZirHMg1zISVHAhdcPUo/l61xk4K8a
b0nXEYAqILUSAZ2MMafKNB19M028Uh6fd3Hu2KDtPqfWy3pvDtXIauxCHmiPvCdh6JqQuSD5S35i
e/4h0F37Zh4wI3dXmLZ+396n6m4cHUMDfxJguMcOxES1+xZ7BchD/a0wZF6GZRiCZvXfwUAD+fVi
maJqFI08YWIQUr2xB4Y6dCVlOqlxOYk8hjXJeC+SZBToRlxyxU40rwum3FCjxvw8qg6LsNaCJjM4
lAcxiFMi+9x8HgE9/py+jGOT7SzJS0C98T0i/bMVSOs9JK9xshHRrgVGMvrSSKOB48es++LOQ0c4
yxJDDHItHxzIUE9EppJh1yGLN7K/tfOI1tmcrmP2R4YQ7KUtUcOjO7aVGDgV+UnJz4/e/dl+1ORY
726f/Ctcwryu55YWnqztAadTxEIMCsIcjWSkIvO/9S56uXt9ZxHgD2xKFMdLGDmW5Enb9QnpXyfn
+/YvWd3h81+yWN8kN8Bsq+GXfFR/f8S9RA67J8Lt1jkdU7vc1HBYC6rPDc6Z1FleVnd4RkrlPwY7
xyAOY8Sh9vx9zI1s2wYSg2x85NohOre5uEFpG8lKBI2e4O7e+/qyHnbHyLFF8rLfGB27Qu4v93X+
+LOPSwaj72eQaXDHPIff1Z56sAuH3TtbSdCKg56bAxjcmREB2pIyW0uL2mToUAQVAQHzz7hxm3f+
nFVED4k9kbh3fqd/bq/imhsC/Q+ASDM0Ekn85bflaQhKgnYUA08TbOlZ4PbRl7e4D7aMLHZKRxqp
0RxG8oNFxhNIjRhwusRybn/Laihx/jGLjcohZjPKEnwqVb3qPf+hHsw3jPrFjwDnGm5+V1UEMRvo
YDvTjQ2i/jcHRYdeFKh05qnv5RT2UGH4r5gGKXAKAhx3phKqkin3zI+HwM62iErWTgsYtgwU/5Fa
opx2uXU6paYJNNIUCJUESqQ7qRA3AoYrXt355J+bWHg0akDhjgvKFPCXMCNv2edPTyLeobljhD9j
VIBY9+CuKMmDu9+jtU9+397Qvy/R8pE8t7/wY1UmAHeG2egAyPHGLYjz8xUx4s50kl02HHVYhnPZ
C/Atoav93uJM3lrgxd0QpXEoclObgjofH0y92vcC6kC3P3H+gltfuLgaoAPSZfQfpkCOvBhC3Yh8
zZp6bUhf/wtDf1FAGB1AR3VxN7Qm1lSupDyQ4gBKq1b3XXFP3cIc/uV9XH4PmIeAGZ9hQNANvjyU
0Ngdi8oMp+BNIXgHpI/J/mg+nI9HibyOpLCliDwPPxLbdWtix2S6ewnaJ3vLZa89Dee/YrFzIHUq
0iYVpmBGrGr3gn43bAG21zbu3MRi4/JEKmhRYuNAiU4yUM4pw0Sa/sTlLaGgtfIfMiSMoIHiU59Z
wi7XtEsUuRrLZK5YaR/FXroD4j/9Kg5FTXIIqXzdPiirYfOZuatqIx3MOMuweAxJun13P8bO6Hil
c6jsnWGf3MFxgx/h4/svBGyu+/nig71m47CuVR7PP3nJqTwUSVSoPOaBPN1Tg0G+2BdNkPhyMvQS
0drPpIdObbJV8F3ZVICc8fzCnVozxuRypUGMGWWZhIJv8aC/YW5D8vqj0dxVXsoPEHJ8SIkATapT
BhnFaMMRXBHuwtdCFwg6FqCUQZl3Oe1l5IDTprQXAxZ9jvJLlb+Djg/3lKj8s0i6HWST4zY7xpn6
0iXskArhjprAGHz0GmmLDvjFPQ2dovukceVo0bfGORF/3j4baw4ZYQJYcxX0UjBJvziKnOu5nAFV
GKj39x8SAuo7vAvjr9FDvpIjVqkap3yIbJnYL5Hjv922vnYqzq0v66lTBAYDVHN4MLbH/nkwSGG8
i4I3KoB3OLh9wsaeXDWG5z3B44qxJHHOIq+q0pXJGJN0NABGMmG6cIwsN0xCkHY9gDKCqTHoxfWj
+FrIrqxs0ZpctZL+WpfQt0JECB2VJZVRqotJH3cCD/pj636MnlNNu1xwQYxqvzhsIFukRqu7i2r1
/xtcuE0+AcFpgrAlGKlGajQBu8GuGIofmTN+9eCiMXO7KcEqxH5FEbrRD4L0KMwk0E6k7wZ11yQu
CnvqaIG2b+NqzqYX74oOAj2UoEF0DOTnIhLRgWbvhKLDT5PITxP8Rp9tdrp9vFZNYOJt3nMDfEoL
E00XplbDcAELAogw31vB+JYHt22s5YioG/5jZPE+Zuh+djrKdQFq0g6E1+3kWOzgWHXb8bhXn8qD
dvIGHfMiDg5Ut4MLoC/xUbwr7xNvqwaxfr4BIsGIH0ZxgPO59HeKVDM5MmoxiAz1V9onrtwemiFz
hfxbDV/1wUuFPz3EoaWBlJpzeynW0irw/YJ7GVEJ2s9LFItRlWOqcCoGwyhA+f0jIWIv2lCIy/Jj
P0ITLx9IXEpeFXMi1G95+rTxA9Y2HD1oUIVhrA1d/cVx73MOlpcYexGmL73+UaNYv+vfzMiOY099
VV8UtIXUVgQx8K4FtQ80s/pHTGZvOJnZZS5PNhpSs64P3OoVoBlOoNaTXBcDiEEo4hN9aywnObSx
ozZOM20A5FcCIwzvod6kAB8P6v5F1GKYLVcHVPADycwgwZYTRUWBfCMPWntFz40sHomJUnlMGYxY
7W7U39KGgE+2YB8b27dSqT3/luWDmTHayqog4PxMhm1YPzr2VqR3ceyb2n0+ugxVW+lw2+bq8s1V
YQWwA0xDLb6sGg2INvJYChTZtR5YtPHnrwSRZo+P0tz//f3lJ3UY5hp7YKQDJYrAz9eKauJjjq6W
vUjU8xK6pBy6CmVa8k9paApw1KL+SdCbKamTIlVE98FC/Z6oUZJY3jDVuZtq4ZiTwUL+7ZY95pdG
pWrxgoFBA6DrrkdGA2EH9ElEk0IdsQ47cLMXg5D9hpxQ/zNGL34gY8PxIqCkBJ5UQDzMz26auAES
jSmDynM7SOVO0tjQ2TWSjIpwAYmwXdaFBrl3xCZuoeTqWyWVpupMGPdsSaElXbWrJ45JUp1rOTRZ
qfDRDM04ere3bDVoOF/ThY9rWVVYaLkiKe9alB+MfbErUJXiNsYAy91tY2sJ88UGypcOVRyUiQos
lYLmJDleazMnP3Av2Zt/PNnuHvmzTLqH6WR6ohPf9a8pyTdwF1dDW8sjtGgp9CDP1TU6H1HxyRRc
AaS27aOmnGju1tBsF92x3pvQl8sbT6QfQNY4TC8dNfSn2Ms65pbmk5VvsdvNbuXKx52d6znTPqug
xdDoopUOj5C3LhyPyO08fJcJ3d9e/jWHfr7Vixd8aqFVMdUwE00kVU5G7DJrp6DSVLQbN3U1Wgc6
Awy7CIevOzcWVFgg+oCN1ojG7ARV3bvkjR3QRYZDTQk9iSd1D6qkfX5M/eGrtnM6V5w3i6Dz6b1e
2X9+x2JlszouKzEspKBgTvfUQXXmzjyVnLjoKb/fXt3VeFRD4I8TjtAfEymXuyjG+dhPVSkF4uSi
W5vvJaivSY7lRx/H8Ff7WHO7eNnY0tUQ5dzoYk9DTotp0ispiA+IykDjos9LjJm/1jEfWdDUHnR6
b3/o6vuFOcwZRoLx82ULUI5iKHt2tYSql3ysQODXuvK/hcT/vaZnNhaxRxTVbVFLsCEotujrpSuW
QYVGGJmmjbB29c0C3zBeK+RrGKm/3DXsWam1AMEGZr4L8y9NvxOrjahifvauDiHIdkT0ttHQXC5Y
V0HHckS6GFSVC3wc2kppdKp1Ij5BRiLRNu7elrXF0k1x1OdKBWsQ7IZ0uPwYzmWQrLNftqAcq/7k
7Ltmt3bmtkTeZZHMYMnMnQ4hcPxEU5exr/TfEs/PpwEwjpluAsM6gOVdGpKbKYrBEC4HyXcWEU/v
EiKlPyoR2rH6f/MenttafFSFythQ9o0c8EcRwYSVEEH6pUBv2II42mNzrLeqKmsH8NzgvJ9nq6j3
iWZMFgxmKoOgyF7RPvI/t2/s2pE4M7EsWZlcYhXYeuSgt9XC5aef7K58MyUn3qh/rHqjc0OLYKIe
RjaB2VAONMoPQmRCOO4tlAfSfHLsGY0eRvWlf6FxT8ZE3zj3q5HMufFFcGGOFRgMqlIOYuvIQ+gB
EJD6SqiC+5hNqTfu9OanLgKJ0Bpb0IriU1uQKHd2lR+i+kloj/UpqZ65ONp55yX9vt2aSF59ZtBF
gZbrDDYAVuvyvKitSgsZCJmgAGP9XN1xTANg2H1TP46vED8tMSYWuWbtYApJ9/jW1OxawxgYQpC7
KuA/hY7h4oLIbSWEuKMoxHV2072UtT05UNh0leoopTtRP7XqYVQd68lKNhKnter5henFVRHkqek6
JKyB9svL9prHD7iezUkgGM3yPMEOAYQCd6cdHgxf3VcxyY/ynSwSGf8RdsJOPXEQfKFscPt6rT2I
/6wI5lAvdySFCvqA4rQYoG9AUH71jY1awNr9BSbHgjoxMAcYC7g0EAm0HsOhkQIAoaZd/T/MfVdz
7EaS9V9R6B1auILZ2JmIr2Dbkd1sNt0Lghbee/z674CSRt0gtrGjfdnRi+5Ql4lyWVmZJ8+BQmMG
sTbNvUfSdSFAnk07QGwEgvDIwqDtYrK8fUqqyBU7xKI69+boN5W2RgXp4GhLejxzg8LlgeocCAmg
QjU5QGCDiUK35bgTkCdt2NiOmuodXxptE459hxTwwyhbJEEYp2p6F6OPHPQZYBKDtu64lmfeNnNk
tukzBY9vOwbN/I3aG+WePDiA7RrhcZNulmL7ufIElH5AkoaICdjdacmnEcCG3AMneArpptjuWiuS
aW5qri7eXd+Gs54B5UACjQkMDmihy7FB0CD0vNzhTn7/0jKfjLxq3Q+pXCVGZhUBVNh1ljWKQvOf
g3aTc38jUXNufTKzjFj2qpOO1qVNnVria+4+hsqqcG8JssJLWlVzLwx5bLtB6IZHPFhJLwfb+SV+
1Pv8qbfCQeP7TFNpPjwJiQGGZCDQkScyil0S2vF7mRtHkAWkSJilmU1WHJok3a/EBdBjeL6+BjPb
C5AdAP1HlTAgfycXYDlAsiiF7MMJasB0yEGuAe2/6ybmTuiFjck9V/dxI/FovjqBr8RsmdgUGXEr
lae2trtiF7i7jtE9CHZlaWum+S1X/K+/YHJ0k6Ln6yFE3TvtAZFrrAIckVEpGh2iM3BgV467aXKg
7h1Qb7fQoVbjVV4uYKRmZ5rjkYkGoABvkcl2Qytj2dUd2596oXnpwHHKBMHCYv6gy0TcCY32v2xM
4k4ISWdyPmCme6u3gq238lal8XLrUvxjVbS7Q3JpJd5K9Hl9hJCufn2h5+oNMA/gI8AL3yfrcosD
GMx1UYcC+9Pu5c2lqcZosVXZoWahsH/CvUtbWtqedVC065ZnLrRzw9M6X18BpwGFjv5UD1Yp3cj1
a5s8RdLCy2vJyuSsKCBYbJsCuwgSSxB2yut9GSv2ECDlxtaMeX1I/81kArY+ck/BEU9OTeb9OZm1
Vum73W1ilha6eekdxWw+K7Re5ebx8LHUjDe3TfHwAypJxfX9Q+E36FjSQzULuAJpHbp3vLQkn/Tt
6CY3Gt5E/7IwDe45oQsKZLVQlKVtryk7yWoA5bu9x+aMaPCg7tRdp1X0PdY67FufJjpvdCtPu0dZ
5fORMuvKIhqnIbuuMQJtl/L330nfa983WWYmqoib+Pg+gO2QX0TWLzIDM7XSnbN3VrFmGTenwAjN
wopN6P3QRGspYyYago7rW2DuJr6YqckWiJVWBexhQBONa4ua4NMXqPzthps++Dub7XxNJg5Skguu
zNHQgjUZkzKYdAxZWXkg8gQo5xnNJ/SIKLHdgMdr4ex+B4PX5nvckWcRTghvEqvSt+2Xe7A+0xww
S28FHk/8Gxa9o/v32syMhlb25/YRejP0iFSvBq0ovdwsooRmrysUcDj0lgMzrk4BpqJYCoLjDT3m
okAbhg2xa70tbkThGHOcDjg3GlLDXpNXC6s9U/8YO5n+ZXcSDSUSqZUqgl3eghzzU/npqFSLTXvB
S889Oy/sjG7ubL4bvxVaFzqmiO8qk13rZKDaqaUfC8OZ85ZofQaBFOqQeHdNhtM4gs+DNoiFGfJ+
e3ufWyt0NQX68IA2sJbazs3Ca2v2uJxbnAxsQMeUwLWwmGf7hKDtBdqmEdKJK6I3W2+nkhtnCTU0
O5mj+Bd4IsECgqTP5WQyrChB6xVQyF2jI/X34oeWC40gWqNfxViY0bkNcm5r8tLxkRdW+LDHs62m
u6dWAcOuPOx0gyx1ZQqji5seyZEuBo3iCAkRrVyOSvF6R81bDhhrVtFqK5e3IOPac+t4ZdE7lw7U
LE3tK9kpLo2sw0a4fxBvHlQ9LeEKl1Z17kIaW1FRWx7Jk6Z3e1AOQ8KJGPUueHIPssattcoC4wP9
wuFf2LTCuFw/B/6XsYnvb2XwSrrFuJybwXx7MV9qq7WUtYmte3enag2NNvv7T+PReM21x8LqTpFm
R4aqu8fl9+YPGoExmsPAWbA4QVeOTDESbaeEkcqgFlA1YrLpw1gv1Ag6J0DtGCWQ9WtIU3m6OnTp
Lcu4uKycXt6EiZQ++FLCrghKc1bADvJNk/pju1nWWmixkm9L/A+S3q664MFmQ5ZRog5vY7Ty4rMv
tw0z+F42QN0ReQXdsWSWiq3msHpg67gb1dUhfftidHtDVjVVtCW0y9zSgUcYrENj/PsDbJ0nmeK1
KTLw5WAM3JvA3feM6dGMLKkbLxkaN+yZ/1QCUHJCw507NfLpRawzEEMdMkxoxi3cjLPh/PmQJvMZ
SEKKISGNIidUf9ogHqlR+jWKZ0+hBE18lKArYa9soJHL0A/7YcHfzJ08ENfhbY66yc/ljNFV6EYx
zGeFC2GdHRE+xSCkte+jv+7LgVoCi067JkfFkZbZmnONUBzur3/E7J5CfmBsuwUyGm3il7NdJZkT
KWHFnRLXCjcDVV8fS9OqXLq3DMN9vlmvD/IzvA506K5b5mYuMHU8eyhgg5wVe+rSshIzggwd6RGu
FdId0i6tMfSY7wIJpoOwr+lCuDe33CqSLki7jJP+g9O2C5VIhIQAd9oI6JXu6GPxlaDHI6M3FKWQ
RFP1fJNowurBtq8PdRzJxOuNvLN4aKBsAb7xibvPO/gfoeDRttaaavKSu+9Vu4V8ag18vRDoDb9U
Hxk37jWDkyNE+AQNk0i0nYJ3Lt3JXKFLyhLYb+aY4qENLljoL4kSHNLl8sU8y0hpDhtxs+sbY9D8
AT1yC4oMcy0KF1Ym21OU0jLzfFgZSs1d3/qH0GYNgXLvvArWJ12ycSfacfvAZsbCdpnLa4+ZBKTo
0GkJyrDJXeVLHmjiG3hbJfGpqxxVbpvGRowmUEgDdrVeQN6q+5ShRcNoUXlK365vmpmhwzlw30Qj
Y9Q65W7wM5GLm6HigR3lD/L7CMUIDYuTb9gnsBbZQCGUhmMM++tmZwARl2Yn6zqIHpMoKcxCB0Pq
XZ1PAKrbqabS2kVDFUgVZrKp6viE2HsldyzyHEQXt82DGup5sRCd/PQR+BgebekYPwrpU+qrxm3L
EG9ZHuHfyqfeZqloM568y4Ny+fsnBwUpdKGN6gGDRe+qJK9E39OQWtTIsEmKowhhZ7bcqYGe96t0
2FXN0h77eVAv7U8mG0mIronH8YHuKn3s9iW5d0Ldie9C53V4DaVbudXkj5T2FPjV6ws9E1pf2p4c
rUzuGyEnGHsUoQPcbMqMMum+e8xLuwBO2hDLpVLCGED/mG3QiYEOe6QHmTZP1XzVhyRHrl0Iqwho
TbaJZSrXERoo5VYSj6HDs8e69Bsd8jdgfW4Tjwg0KkJJopBqBrSwiYnQg5de8TdDHGYZ7b22ewuH
tn9N2Xj4SGUXDH/XJ+qno8M8nX315FkwgBwBdPlACBXQ8mJLyRaA2w69DelKKLQtaRvM7Ag0LYy4
3RHr+YNDhOOqTEnRLHXyyaOYr5TgPq7N6wP6eR2BtmtU/AGWE13kU1xKHSmtkPTNiIGJgWaMtD4v
V4wX6nL2IER6G8Vami6lQH4GO0h3AbzKQUvwW+z08rqQ1Vqta/D5noawCCwvjl67xltSmJuJKWAF
glAjsylI+L/fH2exY9KKsev4Hn+SSsD7o3VZUF/c1R4PkKxjNk0e0LIYdKU2/fgJDIJ1fIiTnJLg
fQlbNVN8wacIoG/FFQK2/inDqluGNbhGY/7k7LL7XMt1Yqz8dbYpdUOhg5GIVFiI5WZK0DA5Ir6h
XYSujGlKgPGUvmYJSnX9IaUlcsOxJurcTafdhDr5G/EbstBoyEYFkgU545S5CY8mWfbbCCCCCDcR
YIzZB/vKa7EGfg6OOh6tnyT8n3ft4xKb58zLDdVIzCwQRzz6Bqdz6/cSRGkQfJy8lKKO1VPfdlbV
Rr6pkLzdVMb6M18Bdn/C03HhDTbjws4tf9+eZxsMbZlx5PKZcOIa8HlmFtvSkbY0M4ZId5YYcZbG
yU9CEIYf2pRhME72K9PzG0FfuetYQzeoc1sYItrDHCQQKyv0aL5UT5s9Smdz/P1wOBtppQxi7ISw
ne27itZWorsbAT13GusZGnQb6w3mV4sf/0bK52Jxp9FyhQgeCgYwLGd6+Cpq0S3ptkRj7xFgRMFC
gDF3CyKvBL4vpAbRLDaV00gqJNcUtQNCpdt0jdao9MMlZqbqwEa33utQLkFi5hz8mcEpFS0/cOrg
NQ2uXQD4wczCg7pFl7ZocSfrdvvqPK4jvEGWXu9LVic7CYnurso7WO3iLZtoZW3V0t8aGWgjJDzn
RimDyUXJtHxdhYEAvA3/UDHiCuIregW1b8KfcoEqzCpmlRcu+SodsDeZfGAzjt0u6W7MXG4EpCiA
muIW5UBOeXnPRF6YZqyfCKdW61bRW71yTcznUuzE/4xkzq1MFzEDZRP6D2FF3MVUfOl0KBC95E/p
CmX8pQT+zLsV9z0ermObO7jppk/0vsI1E0nfQ9JjGyxqfKJ1d8r9e/uuvJ94qnJU2vC74RYNv54p
ZFS8S5ZeezN+7+IbxiDpzBt05UDClOAbQrTfqJrv74U1pGLbN29J7HPm3XU53Mk28iM2kOtxuLcD
lT4s16KPVFh/pYZql0vFqJljgQ4SgKbGqR3TsZfDYoreCbrR1o4YH4u7ZP634w0HKUEAFb8hC2eT
BsF7N1WFVDgVJlQ8NDO273yr1FnTSJ+xTfTrYR0385jBYP4yN37OmbkilKEXpYxrRAuz/GotAKtx
HbK39fZY203wtw4BiBtlpOYJC8DspT2icHkWJrVwcuKAtutGMHhlF7z5B2i7UXHfFHfssC2TdGmc
s3tRRbYajgbQCnGyF+sAybQ2bPmT/sSvBzxVAu3Go92pPSJxdFjC68yAzMYcFW4BaBmwiHTGyPZs
WislrHuvygAsiY2M1UNVc2pfj9gIPYyh4UaKDkoizME2y3zaZtBPFg6cjADMa42mP3HRxhvWUcpr
ZWpXAIFk25DXZe/YcppYaNKL4OF5qbPNR4Q6SmQtbIq5yYLqLOKzUWIJRNKXX+9lQE23pOZPDyBm
o429CrXGZuEc8cLL0X16x2/0Uka+GIQ6103P9O5h4s5MTw5y0OYEDKm4c/oDGEzRv1fpzqHRVUp8
KjyyhWE8I/emQbv8+dm6aXZ2stjYPhcSjw8BcCOPish4GlwOv3PR1KXyuN4FGiCLk2oORysN/aCH
RVbkudN+bmoy05IDYft6gKkHXX8S17lLQ4ZyOxYBmm2LC2iXb1qoyVsaFK1AkI3CPWg7mVhD9k12
ixBXK3kqX9kHedPpzb1wExr3smZtOVDIgGTvUJyOR+F0Kig1HhN7S5HPPR5cc+FEzmRpLr5lstBy
1wsJyLgAx0ajKSiZTCJiucWljMXcVgaNKTr7gZ1jf+hDNiSXw14ZhFNF7gKVxonlGh1Cw8Tww9P1
vTsXeYPw8i9bk4uhZzreAXsfXLeO5hj1KGrDm39ijN7cJq8KXa/tTPvSFqzO5d4urE48aoNqRxm0
vHAaSwA95bbOWlo391TS98Z2W1DefB0GzbOJVn5cH/Dc5gWfDbICEqhYgOa9PCe+UyVDHUp4aSha
07i0PQbt83UTc7sEFHFIaPKAvpDvB/OZHy0GH4x5JQYX9QDlQhdPqLdBvPYWIvqZnrLx2QIyjZG9
HlmmyW7kK1eRYwZDadFO1j+4j2gd3pcgZGhsSuPtOzYonsTvDf1kjDehpF5vcQuzKc1N5/k3TKLQ
kogeaB8V4ZQSUFtSPiwjYiXCoD6quZefqjDtQbFI5E8JpL+1ntYOusVFxpN3nTugF1DNmyqGKGIP
AsU8ynuBkhAhBpWykH3jYxHAnLRBUYnmOVNCHs0FKyT6SJwEfbdcECFP5ZLkPZLEODIlJ5aNgqnf
BrSc3PRenTW0LYb6GXj8ejVwXQ0hG5UhJ5kvpXsw40Z7Pi1A1A221SzXQDWbQ+I2kQTXKIFocvHv
Xv8cpHKBXCmXZTYjxgjMKlkF4NwLlF1IhMjOIhmqWZnkfvAENV+tFkmqRUmVcHSIm2qtJDyzijKQ
QtKIy+RGy/ioBgt5ErGtkRRow6SgEgB0OvGKVxaKDyyV2rZ2NDTqhm8xpqqko1Tdklbg7I3x19L9
0Nxt/QaNnSDIPgX3OWR1NXJUwcoJ4XRm5W0cQ3VN11tIyM2GvOc2p95Gkco+Qcn15G0lzTveBrp7
4CwOvBCREVlk4SDO1PxwQlBBRgM1TvuPjgGlhexikDjYnYa31RtztwvtHMCklD6RWzCgvaYZGEl1
KdI0JrX0hdtifrQScpuoqYz0HZPDQUTf6aUuFk9iozfMYUgP4YOIRqGCsivsKVkAYVG5q7ubfgkb
N/7m6aUJOaU/LU/7hd2Uj7OB+OJJfeIzLaRCYfHpNm2sstkfrnu7WQ+A2AJM0PCpoMC/dKjoCQXP
bZeIeHA/qf2ubgAaWKhezHu6MxvipY0463mfsLBRmLsNyEXAGeTpd5+O6W4bjRpr+/hly6sHZfH9
Ozs4QCZFDphqvJ3Gn5+5ckYYmJ5zB/G08WHm+sSNgcuPNTr73ZOIrZbQYyiMv7s/GeuTBwDg9d8/
f8DPDEwiJ5l0AcgzYUAJbMfyACx8ShuU9ESU8+SMDsIhrSWqptu2WgjavqPNa2ObXE05qGHjLIfp
1NjtXm5NoLVomwPvA7bB7TZf3dyseaof5YC6+tK1OBc9jTDXP9dscuo6N8gC12PFse1g13+94D1C
RQMNQqu7aGNlX4/P8f3N+gQEycFGDuFvHfq/zE9RqQyXsUIbYOjNE7e9HR8Ajn4na/3tsQL60QoW
dtGsk8GDDXE/nqcA2U+mugNxNsf5cKkh0I67XoOwZ2X092vw7Hw4S3yOc3N7bmwytyo0J9yhJ0gj
iEa4lrXozuaeF7bteAdM9w7WDh4FJLHI7U/ORdKELvSFIxGpCjPbsKZmHz7seunNNpdDwJMe+QoI
LhGenUagOBdQ3YaH9AvN+TLfcpo4uBfe1M3t6rkxvDtQft9o4GI+NadQP14f41yEOApCQ8gDwnr4
gku3Esl1LOQNL54C6S3vX/v0PmZe+yWB2RlALOL6MzOTMTKCkERSKcB7PY1e09OafQDEVE7f7l3q
4TyIlG6ZA6ROt1qlSSHIK32zp4yu6uDuqlFxuD7s2d0DbAhQo9yoOzHZPZnH5yzfy+KJfWFuo9aS
6hXkZdFBIS3U9ucNjaqcKp6NWN7L+ZX5nFNTxSOnSlckU3hjHTtJjCa0syVaaGF2H6HuNTI1Q5Vs
iiqE1CSTxTFMpUZpyJQ5DuYgaNHqZWf6NDuiaffTHZNTEYX205eR0PAeVJrxHl3Jvg5qv9P1KZ6r
ZqDeDB6kUZ0HSJzxe89uLCdmVM71sLX0XavtICpMUdbXisdoE2/J2pO0Wls6sfzcTXZuc3I9K8Tx
mAqalHBBArIfoN8aCXW7o4ltRq13ujWqXDPskYL1oD8sDHhuAdB0BPgK0E6Az07cRVmJI9MB/C1z
zCLVFKInxbsTQBPUJQZ4z4IuA+G7hfCLwe5eSsLP3rHn1id3rOg3Qyoq/Tj0nV7s1UcZQsrgwwq0
L7Df2Qtj/QnchbtAOnDECSM/Ps3QDYrTcYwviacY7TDVKrfAk514sh5CcosLFL0L9Mp7v2509i4/
NzqJgWq/T8oM4S1i9ocnZwcoF93dlnT12e73+8d0uxW0G822tYcldzGzrcAZAHwA4nfwrEmTUxzm
gRNIZUxO/BdISlqkeXVw1XSMdX2AMzHehZnJiUlFNworqB8g2zJk1hAomFPGD7TeQQXiuqm5bAug
3YhkQSMIct3pk92VwowMTU5OyEXSkTH1ztpbWkE9egSedeFojMfu4iLF5QZrOBcQUMElM7llwoGF
KBVx21OiRK7u1RhY3Xq1sTCmH852NCOzAJSj+g/HPjmALTLxpHCV5tTdhjecLtjxDmnxT9B1Wb5G
do+VIeqlrjaHheGpP07DxPDk7BGfBAkYbdqTK904xYY5VishXvmeCVRrU73K/Efca54mbdF0k5qh
Z76pr5FoxHieq898Cbp5Pb7LdX+Xn/p6FfqP4KeIeC3aelbh0LJBd0aplwibDfc+vU0jrdmqJy54
VGLN02OIZUS3XWaRXCt90IHZ2VHK9wVXUQju9QwN7OQ1BwdKqZouj3euaGdo8137AIEG25jTW16P
tRA1SkgHuZQoRisAjsJXNLzpxu79XU5iisYgFNsr5hFsJsgLiIa3E9+CcrG1fTxKP7bK2RqOa3x2
a6iOj2K0Ijcngob+hzLXhAp0yFsOZH74GPlAGKP0DOXu+taZ3zmoSXEohEMQYHpvhF7fyOMCcqZ3
KyNX5bh0icpuycbEezUpivvQtWhPG9FC91u24ZfO9Pw2/GsUk/0P0YleyV0cM5DV68ltBajCQ4gt
QvON83p9wn5ibb63/F+2Jlse2tkJabjRFkWzIEltITLI4cahGeW03Gw3nHZU44V2xdkpBAQGb2AE
b2Cyv9wccS/lZcWGMFqVtVk7UUR7LuyMtF0VMRBHXdU9JB67xFj1Exc6DhbFDPQ6w40BSzWxmwax
nDRYuiB4YQf0q/HohrlJfG7EE5csFcA42VnSh89vs0/2tlB0yApQsd5fn/QxKv1xNs4+YzLnwE32
CZsE7VjtT0wGZfACQ3YMH/Wc/DaWBfO6ve9q6TWDk8MYkHQQuwrzLeZm5VGiQjHAD1aFqFfvKaHy
AAGBFJRvmrRXfCNehbKdvnOfTat7eGIb7AcHFGH6eP2rFldjEryXnl+nMgR+sPXSyA7rO8Jp3pub
3ataDF2hVf3U+tsQUwJtLkkPmY3fL7iLn3W28XoBOwNCPQh3oLh6uSEgAwbBo4y0p1La+BJyxPtk
rwpalcLlPhMnoZ1NEhqtcgJtBbSMBFS94/zHTjB7aGqh+RPNLwS53BaKq5bQ7iRxRRZxNnOudLwH
RwJLBOHT7H+P6pjIJxI+Etq966DDAkqHRFxJleV2VuSvQ/JSqnsiHBcWaO66BwXCyJQhyJCEmyyQ
gFdlyUhVB/WOLefflUOnDdADFXJ/HwgvncSC0mdd8CbnBAYDBS1JfSnqBeTr9CmAJkfoEyjo1ePw
+Bp1Ki+XKGQcuSQ1mqyeROsJO0QJqPKMh6WVWrHl1xqQar0dmmgD2Tl3QFbp0i4BlIR8/3N9Qkb3
cHaMfnzKZD4YQMqA5h/YEwtYuxC2NGRvAOZ24oUxT98AU0PcxD8KoGBoQgaGCjAc+txH5+yhkg6V
X94gBTGrWIs3Ql2BLOelr5MFbzHxTj+MT4I81x8aMS1Z9lSl9+mrEx8Hdu03ts/pXGVKzEJybXIV
/LA2bv6zOIFjGaVieixviGKOdO+3LWRzaj0ubmNojF1fv8V5nRx3qFyxXUrQhpmsWMMtzZy1Ewjz
gXAn0Cp4fxsSvIv0Gt+rNd02wFuAWIGTwJXy/eA/H6Jf9DLEMUF9Cyy6YkGexQxApw21CKAvubcl
hpvZUY6URnAVEN4BzPNySuuABSkqoPinQDRIpJHKDlaqYOf9HkGkF32VqlXgxuWc94XpnVtLXK8s
0oZgowF+99LwEOZy4PRoPxNqz3mQ6r61Oh4VNeil8VSIvf6l95v4gVGEYMWxcm/HTI82vCh9jofi
K+Ti1iplMT1EwMLdDikP3BJLXrM+SO3rXzp3kFEIRyeTwEsiJEsvP7SLWS+NHHyoX5qjuK7HWaku
KEvi0tN02ffmHiMNIEikESs1CUebxilblDNACFroqBNpwR4snfv4IBnBR2tVoLlnDGJsZdNfEavV
4xVr5iiVgdz0EOrqCqIFiNd9k1kKMMcjPN2R59813SEpxzuCgO+S+U8pjuzGrErf6JDWcd0XucUz
Rkg08rvV/3jv/tP9TPe///7yn/+FP79DH7HwQSQ3+eM//19dVsVr5L8mv9C6+Hytf0m/fjlWr5Vf
Vv57+V/jL/vXX/7n5R/xu/6wpb9Wrxd/MKAgVvWH+rPo7z7LOqq+vwJfNf6X/9Mf/vL5/Vvu++zz
H7++p3VSjb/NhZrfr3/8aPXxj1/HKOY/zn/9Hz+7eY3x1+grSqr+j7/w+VpW//iVsL9BPh0xrwLu
ihGPiGVpP//4CaQzAZpATx9keUCs8esvSVpU3j9+5aXfEJugvRglPwC3oFv36y9lWn//iPwGQXbQ
AOCso1gPGrNf//ywi9X4a3V+Sep4n/pJVWIgl2EGvJOAHgIo0AJiMAJ3pclmJQyBpCUABhDRBMi/
lxkItwWRcB/AtW2HnIl0IagBPwg60XI8dXjhvcI12d5pqCC0S/Ie37H4X3v0989B0x+SuuCOluBR
Ls8oyZKWYTo/15lsqGvND2p1rRZ11RlRWjfU7XznlRHzxqNl1UANNwPtaZ756EZknWAXkNp7Ib0g
jhfnm+Srve6IrXB0+mGowWvWig9c3LMa44rMs1D4eHAXBYHMRBGKeBd3aiY/8K5Ya6UMhdRernyQ
c/tModJAkhiZQngZ3NlA2R/7gSBR6wStVkqhD75QECyJNAvSHWEqT9QKWW4+IyUDvTqYTgvooElt
/wXP7RKahHEn0EbtpRfQsQGXw7DBEhp9EuP+PpEC6hKI4mDgR5e6Ug1RwHhZoeeQLOdG/YCW1/pO
Rb9uldCKcXZN/AF+UKuJGkMoX5JYsWTvLm9CmrCumcpHpzBl+KgMaJ6gW+WgYYIkOfibC9MvS80J
fV3hSlQBFVtMmYVYaNx1022AA4DWTyTt0EM92QYQkKtSNyjx9WGD9HZVihoX+ktsypc31+9zBKQp
ngHIuwOuOF4Y51e0jP7wuIiQae4T0WAIljRxDnW8jeT4ZZDbAQK6/hJc97sH4WJs2ArAC0GPErBd
YBQm96UrFGWQSaPifYLWq0yM2W0b93igNT7bvRI+ED5xaAM8Ojg3PYgx1IxpAcXD9yyNkXv3+3Qb
gRVuX4uQgkNPocds2YAPHoOcC09eHwnoKmxDq5N6gqKI4ooL8dR3eWU6AHgzJFoUMChCpf5y2uBI
BtK7YaF7UdPphQBabhI24FIcqozygZSaRS1I2tA4simxdWT6vYAzx2Yy2HyVbkUA9NQI40VGh4ZY
CtBMaQ8CE+oxcoBWHxVrIpWHOKoaLc7TQI9RANtxKdPetnjSWVLG3lWQkrgNAxfcucSrFgY4xgEX
40OSGAmDkSgRrUhwjJfjIw0DxH7dgvG8EQubL4pV7isNFBPEL2ALQRYJ4ZOz6+IPr3zuhS8jE2xE
WETRFflciBXIyvS1E4VM6jQxLGZFcd/nQUz7Gnm9kFmncSksJVov44DfraFkicAUFTRoj09cfhqG
bFGKBRqsWAkkm6Qy0QAga4noMzq4BBQz7/EST/esLSmhqPvd1/XRfjvxyQTj6sK7lh8bH36o4NTo
1O9r0c2h6qG6VpTG4jqqY2cFBBRYK0ri6F7P50adFDKt81yFMnUOT0PkTKuqCC1S4VBu2UYFwYdc
mapQ3UPjtTfEwFM1JqxYnffERJdCgLuEUSA0AREDfpsk6GqZoy06Ysl93B1EBeWOquWYfZzg1eFB
pQXciap7VwaMct94NbiFnCw05KAA06EKH0o6r0cbZqWkJ+xJVquLRis6kaN+JASbDt/24Ht5veZS
QMZ8GUvXhUP3+9vp34qodv57kZbpV3UZLF2GYf+8zT6TY1V8fla712z6X14EXf9HoqyxCvnfh1mr
4vUyxhr/89+DLElAvASat/HGAOMc0hd/Blmi+Bu6GpHHAEE1agvAA/wryBLU38YeAwLxG+iT4K9f
BFlgeYIujgh11++/9u8EWVOHAhZQPASQzMBWRyV1Sl+dDIHcBznPoxe+zpx1U/L+xgtKzrE7pRHU
F5KCJs/mE7dil9pQxpj+/KiNptF/J4KWG2EJCLovfVmSD74fig5riLUf6EwS9Pet2JRa3bDeElhs
Oky4zJHeYOynGJtuptXyJi45EnpSr3tt3JplKXz4bdGZQ+RKj1xeZTeeG7QLOeVZm+jKRRZvlCmc
XuGECbsujeVeV0RgPmWhyz8Rf7mPTBYyN2Ge3UEAW1ywOfXW4zhHCimAZYGd/NFMSepKZksRsaWY
uV4IjYtAuA17gQdFbtJFR8DY0sPZPv8f3A+jRcD+AF8f0UjctImy7cuhiLy010mbhxuBzYONhOQC
BBYEMDkwaE77t+2NMQquPwRHuJEmu6aMghKU12iyKAR346FxU2k876aQXH+F4nmrXbc2s4Zj3wOu
QCAsoYQ1CfaKUi19v+PR0hHmrpZ2/S1EUHZ+DO11KSG2oHjH6wan0SWmc1TEBpEUspsY5HhBnsV9
fd+5StSHve7z0qlsAnVNhj5emMM5IxKSIijOQvEKCkiXRnimQ1N5WfTQR+cSEMO1aV/TAUrUq+uD
+Tl7gMDAwWHi0LSCHvhLO3mY5QCtcr3uAqNcWVIRN/6tIKXQe6wZ5MANPEq8aANWyLj743F/8bY/
j1umtuFW8bSQkXMSxurKdybkbCL5OEAzuIf+8KYBp0fjZhXUHxvWdEouh8JsMqDbCBO9EC1NZ3a0
Oha+Uc5HBAME9eWIh3BwZM/1BkQmiRProuRA4NpTgK80r0/tD0PwZHCgaIIZScdAQXxpqGKkIvVk
gqZMOQDC3/OSAx+z+QJly5wVwIvB1cEjjwwh6UsrssK0EUM8Vo9Be/sSBmqpQF7P46R/85iB7Bcy
OxjLGGOOhi7tNLmUuUHqDDpBn/0HoBK8wRIuvmWluN4kAAKBnMGtlhoGJ3nQ8ZE1phdYSILiWmYB
Obk0q6DO55ZB2OgSb2USJM8RUJUot/GCXTLEbgNwG2e1xQIid331fmzOkbMBMRuyCYjlcUYuDYt1
XzJMWPZ4AQvutg0FV0fg1tNMSRrRcMUUtBlVz1X762anNy4KSzynQv8KUQWE3qZZRjlRG3CZc6zu
KEUvGWIhDKBTRoY0B6N9kjL+v/tUhj0CaBqeKixO/7S1P06Lls0dhtXdIuf0SEpTEIGHS2wU0zsP
POYyD96tkdicg6HJZMoNhzOtoHUv83uy6Xy53xdQ87OY/8/ely3ZiWvb/st9VwWNQPAKrCYznel0
uvcL4XIDkhASCBDS19+xsva51047nFH7+UScp1O7ioSlZo45RxOR/dDvPDxz4/3yFfE8eEGgB8Tg
hI9t/vOPR2aq3R56jGL7El4Jc7l3Fesdxk18wXXxzFL5ZQviaSgNkRN/KdRgNP/z01a6K4SglgzC
vkhezUvRwtl8f86b53fvBPI3PmSGjgMk7T8/xXDRZyQga4C1hn0ZI62/UGFHi5Eiea7Z+/tnoUuI
PQcW3+N87YeTedkZmEhDzpotaofD5Cy/RTA4vw7b7p9Z8L/9eICT6NQUMYrpJ6/VMRkQsYWPl4Ax
fQPEaOvAlP23p+TlJ8KmetQ/wHkRZfyPd3Zis9KtQhaNYpt+s41GXKtOjM/MpX63zH98ypN3yUGn
tWmGZafyhNx0Ah/LY6zRhL5LAcf75+Ian0iQL1j88lqPJpo4ILPiyb6aCW03nF+smfPFvTVG8Neu
0+mN5F4eY5FTkHXK5FhIG13PKVkbua0phKmra4TMjlG3yWeI4L8cm5e/CHVYglEOls5TtlcvDWNe
YeUwu6kjieP5hdIxXIdhLlTP0fo1cnPy7s9n5mU3/4hSHr8CBGgXxAXV8C+zKzUGvauYNTtiJKvI
ZeFUDkTB6H8l77pUP3Tt6m6XYWfnPz/4t9sE3GYU5zDzw4Xx86rqZzhUEpWxBjTq9BybIRz4iui2
gUfsGdTw84D1P7/0D4960lUqxjBwhyS8ZoUD04u+jx+SlUsEUMJoJk7VubBReD1xkhx1qp8LUPrt
Hs0wawDevQwlnzxclzbdHcGPOgvHT64M6cnbcmz+m6/5/57yVBM5dT7v3cZYE9Jtv6EreHBjWZg6
M9Bt//lRv32hy5GNE6FEK/LJCw3BkQmVE364pNxOI2P6E9Prc0Dht+sS8Qi4VzEuRMPs5+VBVt5l
ncBn27N8vC7TwK43aPPe72BPfNZxNl4Dz2enYqLPscF+/2QoBxAdit3xtMfaF2PkFITMyKCRsa/6
ScdnxPWSY7bq/nqfkN2Z5zwc3bzJL//+06LkRZGILQHvsSeXYeCRIY5seHTK2eswUn3Nk717++en
/G7n/fiUJ5/WM+uQ0xgYBj2xOMKciNZTDFc1vpfrMyqi362VHx/15OpYEM/Iih47b2SbvRKgAx/t
sj7XFv/d1QGjzAufCLbL8K38ea2wMbLaJHghcOvKBmqCrbYlKrKYbVxUodD2v9htPz7wydURpXOU
LTxhzZQPw5cxS4ZGtgN/Z936XEL8774g2leXxBeYr6ZPbZUmDBHWvcS1uM1z+oXNm0eK7/6cd+Xv
lgS6KQzdONzyMOb6+QtOlvZTl2FPS1oiDymK25vElAqzqOI5o6jfPgqyxgtfFAXfUyeOuY+63mgw
3aexMBVXRH9la6bOa9svz1Syv/12aN3ABwO17C/rYqAizAAFrFlgeFpHZjIHRTL5zGL4/VMgUgXd
IMZ44skaL0pI0ROwp5u8NdkRUm/zwmu3Xv150z73lCflkZcWOIbgF/KzwCnfbeTAU63+q6dgDoJ2
4m+MUqe2iPi+4ezTEzJgrYfjUywFP/z7dwGRJMf8CljzFxGR3NpAg8K7ACnTqkw6hbM9fa4785uF
hqYrbl3MOjDif+rZa5NsXYUzCLEUokRSwB6v+6H12XzM2rYrn7kVf33apQkEpQMgN6DnU4+LkFG5
yjaL0RNJIg7aVppPqCJdRK4indnxmZLm1+WA3CAokkFRiKGOfgpo4oQXPor6pCGzio8opeZq7Yrn
XIF+81JZDCpAikE24NlTgGuL9SIajpJGL9Pgq4mZdK6gFIA/z1RI+Vw4568vhUw4pExdIpGQC/q0
Wb+pCSWFTOJG8yj7igaXp7Ufd0Sm/3n9PdFwXApCaMkvPXnYzFD0sZ7Ungb8Dm+yImvC5qX7ux2n
fGKHmJHIX8nSL36qCktT+Z5C6sZO0Za6GX6eCYZRImmBJYAF8E8e0PRO+FEDnE/HMpYRZOltAVIP
/lk8qmMbsT45tHYLEB5s8Zye/vwev/48l0FpxFAo4OL7BTt3s5B6mVPghRV7FpSBbIN5QUoR3bTL
UT/8+WlPb1lYVDBEFF4sG0EMwMDn5zsCv1gA7sGEcMzQu6qcIvLjOoHX1XT49zAQLPZnMxWeviGe
Cb56msH/E6RYyPN+fuZqwRYaRlpiehhKmJu7NI3RSkqJaOQ6qufGKE8XIPjxKfxpQEtGNwc9pCdH
eVbyfSqla9HQ6RkaETCU/jjnW/LMKfvrl4SbAMoVLD7YmaMr+PNbkQKeEXrp24YMbBLwLjDsm1ci
qbqsNZ8yucbPqUN+fTGkel3+D3c8ehJP5+roBDv0ipMWG9nNZ2NHcWWcLao/r5DL9sGf/iOcBJzD
fx5mdnDVQ081fVKK2dlZ2BP3+uCSYZSfhygn05kVKF4eeBKsO3ZTtMOMzbfrh14M4LuviXw5zKp4
2W3pvlakDymvECo6kqbT/fJ6Ehd/YaUIr2eyKDg4U/0hyO6m7OI3Y6fpGSFYLUQDAgw7rMqyvYMX
tfyS58rdo9BFYt2Czsu7PkzLwfAgXsM/2z6QpATNPcSgVN0gGMGYG5eBV7GjturPft0xqJNx7O9G
NkPEs+RcvcmWFakJLadX0YDj78CZyN5vXTljVj35O5JM30xCuKmKNUTV3PbxVyUmBF3FVnyKfWlv
jGXDvSMxrlWi5/5NunJ1ZOm4Ni3+kmouWtPQzP8t97Hj1Ur98hq0IWRBlpsfE2gDxxhWIxNBGLx2
VPDGd0VnTp10eXeIgipsZcKWkQr0J4d2HQ3n3KniZlqIUtWQsqHuCUU4d7aEO2W1OLBsnWsCP+Wk
8vMUwfpwjPxtuq366CmVMKCSrQpVCqqMOFA7FBUnrb31nQKDt5Rj9JG12/5OUHREZJJktcwg63BG
lOsRPi9ICUi2ZKt3QnoE+awccaoaIqqtS0CS7VHvvlsMI11N4uzypcauY3e9cK6vM0cCaNcdOpHH
Nlcg5RS8z9h7+Au6rNLlFL1zmrIPrndQDGgSl6pBNqL+PIgRTANpx+77sMTjjcVPvL4h8aBB+JrB
fNeYdGmMGLsqL2weV6AbGPdNBdbH97bDv9ikcwI7ax+X7TX+sxbNySApGgZ7npgj5lcYjwm3DPHt
lK7JdgBvxpzbbqAzDHAWA+qDBvM4UW2c33SREhtYCf1mXk44dLITUxmPvm6r4uY4lhN7L9OegNW/
BH5Yi069B5n4Ie69brxe7YfEJwxSIeLYWiktTHrolkCHet90+SXEi7z3Zg3HbR16mLDEnbx1JGlh
mSZmWtNoAI1ztoglxmlmcgcxnIXb1zTyrtvr0SmNfC3ufXcGe8hltgPdbsr0duQshmHtJKk3V9SE
Xh1HXg53nQ4yqqTeravdZM3dYvGw2uWaZ9WkYbneiDxZZA1JbeFvheEyVQ8aMAa9lr1r5Q6u8h5j
H8F9Dp7UA6ibtVKT7x9wQa7imCQuZAdWwgHiIc+Cws52CEbpQEWjw6ZflpMg6q5bLIEUAZ8jWUAn
7+zahKUwWVVKJpHSPs723eQKmOIwW5Lu0xjJMT2zbpTgRYmOgN1TLPYlyX1Jmhjnki0r2vmox8jT
qLbmEcfMZGM2wANOM2R3EwYT4WqF01Z7ZIUV7JAXnScgMVOIUbicStBOYO52pNira+MgN9LH0Rfm
vtiwk479PoT7rgzF2LTIl8ecafeAWunU5V8hb7MIMIP9dQ8GaJvGR9UvO0a/kwPX03Sej4cUtCjT
FBFJikNvZXhHOpLB6CctfXpgXHRx5Ya9f8mNQER8MY/mM5VRAj/a1vFmjSbiGx1bmlczbJJf9HHg
CN91Tl6xpGPkuuBx97Wbcfs1s01C0QQvdo56phtAwYR2qmzY3Ia/nZBRWpux2D5uIZHsRMUls5Jo
233OwS6jjdJdhHFrD55DNQku8PfGsn+fI4MAgq/JOXLAiJ/ApiCl+8lljPR1xKOUVsuuc5ixQfS6
VF06+Ru/hA0+Sx2mVBX85eR2MJEFv810qUp28JALyKV5vgt2xVzs8lvc7ejRYg2o+DoC400eI8XZ
C+m5L+tyISvISCXbXUPpnrzvu6nkpyXlewAfDkrlKoyb/x6BLNFfbYWR+3Hru/xFKTmurC0zUXJI
iz2+TybjeR3PwfY4ZXv2fY1leYfSKaVniKyyj3m+QMSRLjNSQgy0AeJMjd10veoR54gWNP5m4N4U
DlRl5uOgxhwv5Tw0YdR3oH7uLF7eh3IpOE69IM15wdXxShqe4ILQYS3rOQypq7KWlW29ALe9aDG3
+UqkRsiDip2jlZgWm1bd1HJzirVPkV23svwLFtnSNQXu4fgQhxhvYFK/zTVIq5ZWeqEDLM8Rbfiq
10Jkx34iKqonp/evMFrHGVTk3vbNOrB5OVI69qIZux0R40YxOlQYEJW+jhLrMG6kAvWoxWqAb+Q2
J+AXtIOrU7any6GfLfkYzTT95AaEiDebUukHQZXM8EWtlKcYA+azzdiMBI1pv6woBQ5iFZmkfBFn
ohsabub220ToLiuWOc2qcqaQ8k45aPJHWJDlSaVyvr4s4iGfKqYJehno3Fl9oJ4iPKlFZ7aA+L5D
DLUlXr5deBiiZlaplLiV3bTCHNDtf4cWh/VdnvTr2zZIvh5L2btPFCK+F8gGiJKKcoP1sYyd+kZW
nI21WZa+fKVzF0RdcDIiWdRbNVSrWhz8yewOebOOetxvG5nwAyL0zqWN3yQjJ+1bBVrwKKbx5HXg
+rjiY2e1kR6v6OLORJXYhyhUM2boXxCekqY3E9Mw4jHjaGg1pkUor/vIgwst3VDoGlsMJn3DTpBW
FyTO2XrY0t7iJOgQ6ZLIWN/1WythPI8OQ4kSgncl0ESZ+fMMY8GjnrWKa1a6ef2QtDjprzYjY9F4
67Lkc7t6ER8CTay802PAwL7SfW+Qrjpubmz6bkinVwHpDXIF21n34m+WcK6/LjvJW7QfGV+HE3X5
FuxbYMoh6DvHlpVIpOtFoQsVqClUjK+sCy6BMX62zG18aPfZGaB6EkM0mstkyOaK4vvp9RCZMOVR
rXOS26FZwr7xr3zoE/mBxWMCsvliIUmqUhRsFDtt1uPRqNz74zDyuW2yRdoV2ky1mJdtMojrFH9A
fjniRahaS4dvOK+RUs6m2ay16fuQVbtCGwq88kkn1cxd/82Krh0qnezT60iBy3SkWYCrHiYNw7HH
gJNXy4r/T4MNnNwqjHVwqW74QasUBx/CfQ0KoduZJqI8etXNHyn+2+RQ9Iac0mnZ3ImoZdFNMaMo
rdSayeLQqt29GsRC85vdSfIBImPsA9qxWDdDGIM7OCXnuDxOIttnzJO65bVOlVgPII0JuA6RYt2O
QxDdddRN8Xi1aoMkxnneetvgzjDF+0GTGZkqEJF+3sAFDGCGL7j9QrmF8ihXBTdAt6I7Wrvgi9f7
sIxTjS+Ymbpfdwmvr71f+zpN2mKtUj7G4lAkW/nQTX66S0wushvCyXYD1ky+V5g59h+9TNOPQoy6
fyMMqKIn2gfxst8tTqx54sv17J1bK7hFpqCRl4NAyYhh10c27ImqYX4PxcQcx1rgexd0PEIQUNyP
3g7fY6k8q5W1a1RtoFWjdE5B1G+oYPvDwMz4N07E5I1CWDFI1kk7d6eQCoEQkDTOMXANObz0x6X/
fmFZ0JOSyfrVE6sjQJgC7c3WeHP2YjHtATy44Xupce9XaNREoprlst3vFCFPEIDH7TeR5Auwi8lR
uk8+yG97gevsoPtpBtkWhOt6JQluZr0MFhiujefrEaYhqtpsyuArgBvhSBDTDeuGWKSikmVq4O4E
yIOQXS63Dzpk79uAnOlo6D5nLp0PFkJchLLliy0b6tfvC/yRK4eg9ms4BG8vY7ZzyLHXr2YpeYNm
k4Db44gX4HYuOsQ4ttre99jrb4zb+feWZ8l61efrCI72Oh1z1c8zzqMiHmtchRaCjs0eMVQhRyG7
BBXyFNTf67BN7wWhr3cAIcT4LaiOKgMqJ6v8KOkJGRhjIyIbmmjmUwGacOIvfa48alCPA8tsPG9i
WEk+KFfAn16Dh/+iaMkVHECQM+/3+A2Nuv0FYjxMPS++uC16Nh0TX5bvSgwgb0rUCBCcjLuv1siR
N4aP5KOicnztDFJ8eTLTN3PitldboRJRtSX/NEK2ABAaCLzQdgH0evnZ5saEIlz3qO9PvFV9hQOL
ve8K616rMgt1m4TtjmZqqMdpRlFFIl7lmXoT9vEcr0aBsLKEF8mWb7WbsbMrRI6Geov0WqP0Weut
EPQ9nwZ+jrUSHwJukANZ4O5M3QTdWLsjOZegVYK1mbRZRVq8lpb+tWW4D8GKptfO8+UKjmoUuvfo
BRQqN2ykp4XBLhIc1QXOWVTjKkSrr8whN5EuhlrF8uR9BIh9ZnqXJ6335GNAnAc6gIN4N45y36q8
i9jL0IftOO/Fze7b8a0n+Yi/HSIV6fP5pqXlNcE05rvf7HTlNv6hVLS/SyOiakMjWxso0qt9yMj7
PkqnF37OxjfwKVwePFl8ftxoOwCxuiQ608EvhwhLMQ1bekwl+7gBblbBR1cYM+n3M3IMUceM4pAs
pKj8NtkbgFDuMXaNyo98Eqw/0r3ldW+Ry0nVjMjmTnSNd5pfgbCX3wxWhe9FQdKznAaU1DLhTQkY
HVz0KTc5eRhK2Z6TbiE3gvf8zA3aEVV/MZuJ9+5eL5m9p0PM33Cew4NjW+Vtv+/kCn2J/eyZwVm2
+W8rmBpHBScgpLnk6wf0o6BGWeVStYWVX1rZhWuNseOLIdOfR9ReQBYpq4ShsGHZPL9xauSfSaf0
G9B+k+uRzBZGSeg4VD7P8Y2LaABDdtqOAiXlULeUDHBlRdfpKADq4fYt2itQsV6Fci5v6Abaa03z
ca4Qr4kFPEqXHPp8yxuDVup1NI7k2uTx9Ta49gopZ/Jmldk72qbkPhTxXo2Wmpss6iOsRwRQvs97
w+7gxfiAA4N9U4Libsi79J7J9vtC7fsV7/AZ8EPPcLob9Kd9KPuhgiQgP2RS2NdJUMv1EPh8TiN3
P8C1HfsGh2rlp1aAbZyn96BjoOyii/vIN86rPQAB72vLoZVPgURwL6VxXysDJnQFoK9brHLVfohT
L3uAKPTJar9as9VJsuRlNdI4nAcz4crmu1xQofN5n09zZLe9Rv22PsCgKm8ARuOHrdPRfsCfn811
OaKr0KztKj1CnwYkL3r0Hh52l6FqLeYhuck1GrcV1G/pB5MpHSrS5cnfYGSrY09LpEtIqhmpw5qL
u70rx7VCe2ho4fDWua6Z8GuJ2uCIQNbfMEGGTp0pvsQ4YiW2Xp6dfLkmwwliIPiuMClRb7VIIcMB
ctFcIE9oREvW9ej29EgPLeFBYWAdKYmL6JGqHo3ibBYxbAeHWSC80qRrfCXHwq11yPDxKuJ3gpu4
35DuKqN+000Os9x70vIcLuyBMIROFqn/SETi+1qIvIUNLOnS95p0MTwdVJzDTkIky1LBHt/dajox
X4tYlV9nTezf+bIs9wP0N7ZqCe26ZsOp/QXeTYVscLep9LjM5YSFCa5dBycCltgDzzV9OxqCow2c
Si4bRwqkvXHUluZ2RRvF13Jx0hw3QKKysX6YxEHY3L4eEX4Kt0zwMViF23fBUsDc7vOQeEExiZxZ
Ck3Ksrfgzy4ZGmJulOhDxV2RvVo8bW8XGwukTWPo1FY7F+6uzExMcKZ3KxpO+WTessWjbzwG276n
mYRvWTR73jUUpdj3FRbootZqM5+13CZ1tcNVBzxv1ybslqQX0AzZYxHqUbcabGIqcdEko0dJuaL0
XxvfTtNHsxV4B+XRNS03dI4qnLT4eklnkPhVwDTW18luzNRAklbcbuNQPIRpK+ejEq3M0d2Z/d6w
HVi8YVAdRVeIL+sCCAezOwpIZpCwNS9CHON1wxGJcJJ9akD22NmpHIt8vk6GOYIVRGTJ2bfZxzRT
SQ/ReyfkwaENu4CPfPHM9n7ewnlV3bIcBpzb7/Ipbb91AjdPDTOa8aHg3PYvEhR1ogGIjRP0fIbi
q8Focjt0bImwBLu+fYA6q2A1SRIovzS4nwrGF2kbagq49XbYWnSysQAFYF/R5f0BTC+NbDg0iifE
wcttr+hCZ+zOxKfyWLTldhv0DEBWbhYNJFMoNlU8GkGlTNBAKmprogLoUbE1eaMLsnbfhZByOayD
SuxVjKbb7eg7s76GnQ01J6KxpQBDpouCaaT4GMeCR86gQ6I31UCGiAskSjfkDvJgciSYjyWHyW3r
yA0DWvkqMMBBbl7wCRyjZjFGjQc95G6So/gcQyA+1hPv/ctk9zgAV4jj+qoN4zgdWpotd2vPRt70
6UCwInsVv9lW1rHTsvqNwkonobDDMmDo1rRrYX6wzYBk19MY44dv4NpklhyuBHTF7bOYnb5dMAGS
r+bJjtOtALEnp3WfDENA+TZgClykrv0++QHgB5osfTHiMFFedcogixYN7dW/RWo5GQ4jzjr0a3MG
MxmgKXGv1yFCYTwNUN9OZQK53dKt1B3K3A3t7eQzFldoi2ag27R5aU+jkRbkdVDpEzCzjHUrtMYu
LLzykCXre7bgHK3oloWiVpd0vXsv4xkBBn6EMLPcFg1UouY1Qm88lespB/kaUNRN+E5t2il2tW/l
aECqQKXwHuZAIEmvDtXhMdNgoY1VC9FQ9G6HjjfLjvuOgcBN6ZnYr9HI3JZ7a0HGPeDIT7bXmS2A
qw5rkhL8kkpxkZ80b+fpjRgyqrByiHOvWp9G3fcZyX/kugcpzFwXO+TPRxws0/zalVsCZpqBjO5v
3acm7+sR2pZV1TGnJDtlmAyNVxZVLlTEY5ybscLO49MdR89Pq6o0/RbrOlKYIsXVblano3oJ2vi4
VhhYf4eMF9mDGZBaDTi2o00XeZsP9Hozwz5coT2zlG+HFAMvnGSKBAJZd9nm0wZ39omgVT7Y2OZv
y12m+8tgCSsfEDWI5k/M+YaKaKW97zAbpilwgC8zCWMPAGn1Af3zwR1ITy1slyY4HKLWFgQJPXe5
AqvKnDCuTMMJ3nezPOsE3aK6IxPyhF3mtpIDW/o9R503YtpUoXltd3ipj5mYTqbXzB8iNhN27dqW
EFOlPjWQiaME7NQ7Ne1uPTEkSaHaJrjKyYNLeE9kBT0P2WF2vYh+aiKhFkXq2Zcabhhtpst7JRbv
b1pd8u4mB8hHGMe6UdmkmBTwZjLbLAbcbaWTZzLMi3nAdKpNjtkos+1uyBONQXy5Tqa4li1kIwHB
hWMxvjSLZtPnMcaw67Ufogk2v5vbiTH/jIX/V6X4f+I/m0Fc2fnzt+En84jLv/CPTjHN/soRmwTt
So5gKtBbQHv7xwwipX8BUlL4qMAuJoMtFeax/zGDSNO/ElDuQSABTRW6uouB5f+YQZR/wcgEUwxE
U2K+DWOIf6NT/CcQ/YfJ6T9eFFBLXDiHyLZ4SoSnvbKcsWVGl3QXMNvOhvBhbtX8CunI4UOL2AVA
nnaz3zxLzTskEvjh2LnEsVes72fY/ek8hgP5xeCgCeh7HqeeWFkjUSG7iy8gPpKlerMJcAyrzsIn
87BjUvYukvOJYXw4NsuWgtiQQbE4VFu6WDAXNJn0EX2hCWctgy4aRCq9Ry86kbrQdMCVotklJ/GR
F8VwQ2NtISQWiPca5xXePpgZkgYxlwK2xRBhoBGCIMRv1KZ2qTK1G8QfUgRJVCBW0PJE0NBKULYo
ql8naZt0V073BmZTtlxuce+1+qoFcTbGvHdZ52OarouvO16uoerGuFjqZcQk8YJIcchrmcfrOUU7
UF7tSGECrdyJ6e89X4cdNf6YwdNLDzFatR0mns0Gwv61zLcFMNBbOdWcRvAlKgy6xXWrCtyQscpk
WqVm2F5N89T2NQwx3EnkA7SBYWxL2BqtyINFERwNFETqMb6dWju+s8iNUCfjS/8JSAoZueg6A9Hz
gHMhKVT2Il12Nx7LyKX6tk3XzxiLLu4MT40ed7rKZsyeaMH6Jhe8NLWNkIdQizmVyLFi6cBfLehp
fi0JCw8qRfcO4fOiPXfdlGSVSHnxQoNbjdmtRiVVr/uC0KfUt8UNTvwxrxYFZ0s4S/AShg8QxgKg
8NwncKfLMNXZEQoamsRh3dUJm/FeMQpaFPAzXhXtnVUDusy8/AZxHXIY/NwloVai01+3TcMPExm6
5BPQJUgOA9P+xODAgoqEFfJWlThNEc8Rky/l0tsZQ601ms8lmgP0ZENWfDAbNddObFCK9951CEVi
Yhzv186IOysih5W58qWtQQZBLGrUxuS791S/gGNJ7E906v2Opt8yYwzl03Kbz5R1w3ZWRab7lwMS
ObPbOOjS3cCWBHUIWiCQ1XyQ0bQWDbTBU3sNLkiwaNSMZXQygbX5CdB43THh7NECS+KA/i8G1Pv1
homueBDprhFjVvqRYNMsvb9eo3Hoz0mCi8pWqNBHcY6JxOR8dkW3Y++gx477mJcPoD6N6uzGxAdM
iUJixhepLDr7FdR0jqxynp35lIzo3U26ayL0shJAsSkOsIeJpzcaiwC2ijt/McG4B/EqzM0nKJ7L
YwCnqi63Uj0jCnnCzMFxBekTkmJxbkYxlDVPqMoKYXExAWOjRi1jD7vreWVLHypsvvh/VfcwT3r0
NrrQef+oup9+us0u//N/bjNa/JUnoOWBgI9ELUiFQcT5z21W/AUrjhy8eYTBI4kRP9z/XGbsL7DF
LgTp//xDMPf//2UG1lqGm/GStMIYS//NZYZolp9pQHAmgYYRirUM5CaQfAs86UfJEMY32dBu0Ygz
hfBQzzOiqLsx02kdRvQhWz6cW43THNSxCSNpg2FOf87Qi+vfYswE1Bbtfda/YvGk5BtwqYArNVhT
GGTiqyR1B6ifId/aQtmulqgURwZQ1p0iZ/fuWAIx5ddQdyh2nQeb9vAxtnM6fVon5Jc/tNpg32ZE
lMO1GCWh76gfLLxYR2gwMYTOVVycerApPkY7UmXRSMUYCn0IAqjTPuKV9RG7zI84ppsvmAYACPhm
vUCdYrZIS0W/Gtam5SMa6swFGfWPKKndQ8ir6BE9zY9IqryAKngcpdMhT/NVn7bILwBe2wZ58W22
MipfoV8EdJY8IjU/TQtgGwgXaCM3UK07d509ojv1iPREguoYfkEXBOge0WDpffyGP2LE7REvJlKu
d+QfFLlKIMr0EV3OF6BpB/92kJkGT+ACQQuzYxhwaVo24ypTeN8/4tXiAl3pBcQOloqiFo/YNn7E
ue0j5p0e8S8g4IbWe8bj/mgfMXIHLR4AM05eoOeup4Ec0KuZYJQaD7gQL/h6e4Ta8hF2m0cIPjzC
8eURmqePMN2vQ7sfpkf4jqIIUH6bGGA9uyB8XBZUHrNH4L8/NgG6bkVDAAUQHk3HLu0Pg52jqd47
a8RVduklIAGHhNo8thi69NJu+L/snUd349aarv/LncMLOUwJkCIpksqqMNmrkpAzNrCBX98PWPbp
qur2qetZD87EA9sSJRHc4Q3P13yXHrRePLIlI0hQe0Gc8FedQuTeGga4yhd9bQ3JqeUG/5hcBQ5v
1TqUP8+v5YxVuG2lNiz7LAgQRrpSGRSnwc70WxwBxBP2mw+xrmuAgFdpRVxlFvZzJBckPq7K5lWK
mUdFtbTKfRSUclVryD1QxK48FRsH/yroWKJZGO9qLAWP2FX0mVb9Z55c72xdRaHgKhBZV7EI27aW
m2rqiQCYZVLcFcm8RiBWlUlyR5GRcRWfSDavuVenbIcbdRWoYnsVq/qrcDVfRSxir115aFZtixQE
Mpe1Kl5+KhHXnasQVq6amHuVx3Csm5clcRDNxFVAK8ZhumRZFwBBNgomRPer2oZohvCGI4sIpyWr
INf42SxQgdegc3kV7XKUyU+BEdMTFFdZr75KfPmq9unczbLtdBUBi++C4FUczK5C4SSnfiTItAqI
5XcxcdUVg6vEaPnYfWF/lR7lVYYkrYAkKVd1UpgERKKkc5DdWmUP91Uqh8/AFIOviKvIm7o+TmcO
U4ie1ZQjgDZXMdQhL/Muv0qkcb7Kpb3XzB/ctEVEjTl1+eGcuO59cZVZJ1d4ZLGWgCSXfpVi8yJD
liX/hURbXeVa9yrdOlcZF40BSTe7yruB3SD1qlX1TSXTlMP0KgZzG0AYtgImPUWOmXBUnm2QBXvy
OorgB1edL/ZVY26venMqxoKI31WHrpu+5A9/1adHVo9LcVWtC3oPYpdqhBhjvLnP4M5RuNtV7Pau
ure/SPN2vqrhyyqM28JDIx+vermTgTqKLBpCdUiwBkRLtcrrhYmnlxb+8Nhf1ffYgmRygzKJKu8Q
9MRUX8V6KTLCIDNBzDGkiYue7ywk4KJilfmdq+JfXdV/8+oE2FdXoBhsnjkLc/xg+oz4aCGvbs0s
uQMODZCi3LiG4BxjpckL+R7r4BUNTpyZXWhjjSferng7D/pDDpD/LvEAwucNbngR54/KtW+LrG3v
c796LOw+vZtLSk++dlt3yZMgPsqOYN4Oc3MvpnbBRdXs0PXHe2tGNtTbo5sTq0exbPQyZP2v9yUq
EPKxC2W+adsHdImj3emHJOY4GPRlGm+s/pU9LucHEI9e5Wcv+Ty9NtxKtjo/hKsnYc4x/Wusqxsg
dK9QLA4iTWh1AE6ZYuHeGULc5IHzmVzFM4KaG1Iu4h0RZrMf3aXBSM/Py1rZynvthuDs59rNX3qv
lKEmh2Nr9va3xlC7GeX5PNAIPCoudkskSTy+t+NUbdxknMNh7OODOyXPLd/BoCIRY9j5SRyKjHAu
hgnP+0ZI2e6TjpmgFPg3HRGvUreJrTasclwKR24pd+Y8+jsrLV1BmiaPt6h/cSRM5T8ElWvulyV3
2VcSjTyg/skjnUMMv+aW1NftLk6LWzHVx4GYUWiNK+x/vivSciWfnrRxHjTGDDr5V9k551xjnPoS
Q6nyKnYUt1V5xDcit6sumUzlczniBQEz1Pb2nL1MXVqdedvHjY9gehJ5b4YJa9GNT5gVyRPhJ9ft
hwTd92Z0IMPdBFy5zUrzGEaYv7RlUSCAs/MSUcEyzeStaQtc5zLYt3Z+FoGwn3qccOzv0ngwpOkj
jVkPqmvBF/pT9dExcT/8svXvhcZ2srj6jHjIVs21+jL4QVcwwRJ3JHKIKzyNU1O9OR4kO9uvjRvg
cfNulrp7HjRV30En+2pmsXVotSqqmRrSb2YtJ7nkmH0QJiB++tq4602gd6jddrnX57h+cpup2OQK
3aDsq2qDJwWvOlZjzIeqGC91y3yTJilzdtehiUm0Tfd5E6CnJclzp5J3ejNoDwZH1ZCWcrdN0+ad
kOO4Kab4SwFyGVuYI83aG3nSYr1+diFn7kSbW189Q7xkerm8FLQRNsBLOL/AmCfuztxIJrtwaydq
SnYmbJMi38eN9ZFiM7x7aX8lYRS6HhlFhsZt0yDWmGVWsOuNhRs5MwkVIxOnxoRKoIaZn9/jzJrW
p7ydnAt5GtIlljr3hAA35JKD7MYjqnIY7OCg5W6/QeJ5qKtqOcwaeeeiJxVFJH7nG15xL93Y/Mrg
yUcxLe9nM3lLpTY+aNo0P5s4oB/joSVTeUicDGM2dQBJ8ctXjXnT1nZfHbJap4q6ZUE1Yb30SSU+
C31u9HuQgWN+NrFumHzpD7ly3loCuwobCVCmFU2iHXiPpN33j90AMetolt00WqGdjEHxJhB6Scvn
opsG3JjaXJpI1TqX7kvb+Ql1wGLyRvKFeU7O5cvoI32m2xqQhypJ58ZWlV8IRkgLt7VNy/KI/CyB
RxRmSbp74/vkjx6yxBraJyKXmvrglGXsrbEkzlHW0Z0X6po3SZkQzn7uSs0wCc+6pa7yU0wjiLs/
4NLC7+/HPDDz7JNou7gto16M4k0PEi8Fa+/V/Eg9QeePNgiBTYuysGCIuQYu1mi76kZajctE3gnQ
r97lTBxtCMFyyR8p2Vw6LdMYpkkx8b1lmY2+rczE0N81aWJr1fZ6lfuPSvv/AOf+u1vt5ZPs5E/X
2vX//36tZdjNH/SewZwEBnGL6+31+7X2+l/0gGSwCaXAApH1r3utpv/h6FgTkJ4g+XDFpfDxr5vt
+h8da0VJ+razDkkGP/VP7rbXwu1/67RwNwGs8UM4Ky7BXgHCP19twQyzTre1uPds3wZ3iDzV95/n
tpv3jW/urdzUNoOTc+n1YxHl3zqtfdZ0cuSEbRBySpcsv/JeDfKnSaoOKQplqHPYgwv3RVvMz/95
yv7SThAd/l47Odbd11+YhSZf8KcXECDrswJjl0F+AuvGm/inemL/ATncpQENbkf3/LWb9Zd8AuiQ
ADfVTp/zJNrGT/IJ/4JalckWQ/0JEPs/AEN/Ry3/9zPmmdwdeZJ5fa7KyGy/ImRGlQbo73IIA2y9
vWOWTJ8Gz46K23aBt0eLKIZwivXsYPek/HaaV0YEqOaOO4s93MYAdA+9Yb3CMSBylfrqwWyHD7JO
IwvAwKUa0/lFY+zJswlguQpryXGlsTK1I7W+nBSYQdS8ZriHSNSee6d0+6M1GUG8LRR7/9bU3LLb
BQ35jKOX5sMKSbFKoscQCtMidDlFnDlSyEGGvlulgp6NIfJvhbPmmYg42WC2LDB+6SaIE1/Df8c8
3M5KmH2zGbIScGDETC+lCETQOaKNUeHtTbZ3O7Wj2942XuJvFzD1MHhRPzeWcHDP9a4sCUfGMdtz
N00Hv65MYh2E9zfGsFRQ7bjtcIaxUrmt8tQY1pz2tLgXNP7EDHVOVOZNJTnKP0JJbYhDAeKuH2Ix
p4d+UHZ8nBgNoTOfJeE6SX/dS+NDZzXBs9VLoU/4pm5vE9TBVbx18nLcaIZWfmhLpbxT0Tbsoq2i
ORpTKrlTBOTDbAY84+ulkZ3tIFPyUgQN35cIioe9WwXOJ0vGHb8DtcTiWXcxtxG0rhssk7PjktmD
fScycPp0IZtdr0YxJpAu/SyIOlOJF6OLE+fQZL7oMwR819WOQU6VskFfCwqy1NhaX5hoppPNrzPH
u9UJOnKw4SEaEPldZrVJX1b+xvANUISKF0U/8WGZ7Zw+k7umGjo9LAp3KT8tcjQQtg3Bwc2hLWx9
Q/teuAM0ZRwu00zqfEodnNYpL+kKNalT8B215ctgZqD6lFoMJySGqH8gPpXG25LwgP5kdsUc3+De
idfBH2OGf5GMJNlHqnLjpHnAxTVL8icZTw6ekj9jUYCqwfxmDI2sw0TPfH63ppa3vqs4FGpSeneO
3RRltBLE7vrYoy6DxY6vbpAXhH6elOlBTL795tkWq7W5miUUrOlmAIfBCLHrJuf0q9neCc8Zl4Ub
fLAvrt5Lkk/YMAtFYgLkNn+sWdnBOdd9ouMFtvQh76yUBOqSMYGI2O783Dldgt005fKznzYDl8rO
9r4yMVwGGCVKfw9ZcH6xmtoUYWPNdUWUOgMNLHTLYMB4W5f5yayIip7lnFjBDUBTHDXKpVV1G3c5
Tlu7mm7y6r+NVy9uaKGZcPOOBzw6YMFne4yBc6wWnoGxb+y0ZnX2atMeFzyKecTx8/VhikRHUZo/
iNvUu4WAr7m1r25hf3UOK5eIWdT7iLS5ydCJbvUYF2/kaVtW61FfTUiXFPbF1SucSe6Y6S6tKpoP
Wcp1detefUzb0aX3sDSeKgjnY3V6Xdx/k0EVWDtOl+p92pX5o08zghyqsow9OE2S0Ek9KmotfCNv
13qeuiPYVu1HYolwQGYDsdCUVHy6G0ewb+8Wofp8Z5knzoYIC0yj6srB9Xckw8uNPnp2/J/j3l8m
xlry/fuN+FZOn9Lhp/Pe+gX/sjFsS8dXpub3p1nxfR+23T8c0JkcAtmj4TlbOB9/7cP6HwZf4gIO
vuKB1837LxvD/+MKz/JxpSwfcus/8+SvPPgf9mELUKnDhF/YIR71Mj9Ya9U/oNzm3JOEhOlcGRgL
1SZGnUZo1rmIdqHOnbruqLMyLgEdE0xB2El3Uhut0dt2I0WnGyHPZFqGVZzXMxeyWsAUSxNxNAGS
pmE1irYM3UAxqrBMkwbwikywpJH1YnGWuZuj/RJ5qfa8kvrSxdlMS1DoaxOajrgVgWlXx7VHxP1/
9I0H+MAxwTq6v0RgqOOEKIEjZUApfe7EtKCaTdMYdI91QOT0sMaGbpXXVgf0KaVtjKbTz5pgisu+
6ovk1KWlTRLKNpE7bWWn96XpLdVhgrSToN703RhNVe0DAK7EsM2LOb3Tl+GyDLl/4d6onc2AiCq/
YGdnD9BL0g9I7A7CDZ2Nca+RVVcbh2+bqEC8WgBwiLIjeL5WA9k29PzVrOFz6pLtajUmSbgill8D
mWnOtoirwsPimTTnSOd3ineF27n9liukiNq5Tom1e8JGa0jmrrnE2szUNWf0TbQZvTaNixwTomMu
EWrWISPYU48xFhzTxEoeqiSQqK6xNewbG4f5fuhaS24ni1iyFXt+tc+surlVbVvZn13amUSRjcF8
q9CrWbOD7B5h1EU/469MOzF1n4RhFKe+y0ZcFbXM/NuxY8RB41sVbSDVfEnyAeu0Mj37vROb074g
PrautM3FseZPZLNBvpT8GTfW4NDnso+i6Ip3Xo7JFnKoWkI0m2KDKq87W5mZ04aWOkdEfMB0a8zq
bigCNAnJaWdk52irOAy8qR4x+Onr3WS16n5D81tzNj+BAABSOFcLEKNYxwLkHP3jR8euk4BHZJFR
E6fpbtW3b0wd0MaG43fJIC+cFGqznPI2rWWPZNZ66BlVVbl7Z7KaW9qz3kPj1Tb4piY5i8qgWLD+
5RDOVfTDenT//fP8I0rXxhL9nz+rBy8U03K9Pf7iZdvDLPS8yGUUU5NNN1lmifxepL3v805nudpk
5AOohKFwAU8w+4+YeLq6tRozD7ZW249R3kGpoPxoLwwWpJH+5g5u/BYoh6qsFlR7LcjtJzPJ2Vyy
suMo5GVZfZswZC6qkurNzfyzNXn1peaDuKNiQkhj6mUexQy1+RbMTvbQNMvwsSST22KSVaDwaQFZ
XtgnhngtHU37Nseifmhtv7iULpXljWitRuKR8i3CoksI5ymwNzeyzAlEJFwgyt9RVX5lP6xvOdur
B9SHQbLWr0S/zFDeOCWmBI+YOo912Y3vZeu+5Elq7ue4GA6OHudh1SXztsW7oLE0eBAiZH/vaZNx
cMd0eBEIuFFejPOtn2jJzmuHfDdr5vibt/x/+VEJg3GLZ2WHdWqtT8QPC3swVgllDrgLS2fKd2j5
GEVZs+xqqZsEnUH3AAiBssBH6XdDSP63TwYWvAGOyltZW78OEA6CLvHLmcZ6rBz3UOWUUAy8L4qK
c/Psa6NxsUpz2I1pX+7mpSd6XNdjuATkXeqF2ZB58E2UsXayZ7NE6vfNowJO8Bu07S8yB+8hBN2A
wjJyig+hX//lM+FnlSprN2Fes5+xnXRFH8m4F0/Ukdg7lpkLRU+WM0HMlybsWyG3YrQWPNL8fRD3
035MXfu9CYcbMdDULp3Q+q3hj+XepU22V14hb+LKRNFORPIn+fgfaWv/dgLDT1Ov/naiw//FOQ0r
bvHvD1unb58/Vb/Mz1q/4k/ZwyU0wqP+p9ThXM9RULZ5FNexAT9IHfYf67JNrIc8hcNMaA5sfx6x
SESC/iFDSYISzQ1O2D+ROgyUkZ/WXnSO9WwFRtLlHLiixX/+JHbDCI+jzI1QuenQbbMxj78W12wY
la78DOMYUz8b8g/lGiDTPPBnkbzGyvzO9bfFGjaTWWpMIUnm4iUdJvEZedizIzgHxr0Q8CDoaWrA
t0uAQR/j1QSlxKDqjZ5r+Qm+ZV7t4q5cMEx6gzDhrC2Ku383Mp5uJEtXhLFrwF7QAzG9FW3gvFRF
kD1nY5U/C4bbjvQ9NO+p9qa12k9o7VSWcnpmrlB60UY5DwyzSeOT7IzB3bFtiyQi5yEiQ1N6txmd
uXs/cJejxk8bi9kpjowvCXjGJvRcItdyZJRL1GlVpW4InAGqMWj7bANbzRUX/6KmaO/IhpPFPOUf
4rT5Wkxdnq2noC3vIX5KizdMpLPUcQXsNmANNmPqbNykrbPnUtiyEuNSOGQitxo0hyrMRT7vfEt6
eAxyiHdmUg8RYyNbc0MXj/1QN0FAbSDVjG7YK10/koqsiKcSI/joFHpMmI4lPODkaeCsQRyxtI2V
+IUVGnGVDRH/liC0Tbo0jLlwumFiFNPTmPkk+3pHv7N0hHh+uRn/qaiDLKfuwQA8ZtMYuriBX+k8
pn01f/R9UQY3hm7aaiMoBnPZDappWxY1xRjVu+ouk6gYIRh9wdmJCrpNwLWQ72yxJl7NabI+CDUF
cwiCnixj7ZXtXuKxfSnqMb/ROY22uxmy11tp+kwpTvB4jwsBHyPMK839xp8LA0JftJlmVpOjfcHv
PXCu1eixBrL83M19o+1cnXzM1lYEQJhTFmOkdKlNdj5zIQmEVGe6h7QHxbAZBLUyTiG+eNatpX0D
R4ugREFv0MLcyftnSCzlU0EZo4ioXJXGxrWa9titcUmFz27fQEIhRXldQv7Ravq3a+RPK+m/XXP/
L66mAcfWv19NHxhm2P10c13//+9rqWP+weLILskN0YeOt2LZv6+rTB1ch0pB/Gf9dIBucWv88+rK
bEGUstVB4FIbQCPni/66utp/MPIDz4A45TW494+uruvF9MeLK/ff9ZVZ2jmG8Tq/nL49u+RE1Yg+
6rvGPhtemR1T3Xz44Y/xv52bf30Rh8wAn05bJxdvwHH8eemWNcsws8a7aB2icHSgF+zbdhaHf/8q
bDU//yq8irseY1DWObD9iunO/F6r+YR3EZQT/ZZd4jkhKrFLR63Ycck0vj/s//9zNdaXQ3PgTwcO
21/foR9PhkLFGiF91UViyD9Jr+cM3gVNtPizQbHfYSK1Mae/4X6ve9xP79b1NaGHGgwF89gRf37N
eljtW0vnNYuxOGVtHByGvJtppFkjiMIRzI9jIdXZ8yFz+vk35/Zfbz88rNSryGiilzBd57pD/3AW
HhkEL8qCVw9aSsbTRG1tBLPDWI8h/s0v+j9fih4Pr0GQkZEYPD0//6IpLPFihCpJd2Cuw1qPm10b
9B0Tc+f5Nyd843rd+PmvSnqa/CmPIJkz6Lk/v1hZV6LvU3hLBeHJKWxrWUJT9uInwohutdVE1X30
2at6BFzLSMOZ2uuhcGT5sWiFRVYjmbJNBr2CftooXjnJJHXUzXn6hgltbRRh/veqzWua1oq5K1yz
MtOnXNBZEB6aGgwAMzL7/v3MFKZ3NtL8R81I0mfhcuhmat8ijVCIYR2ZRoZShL1ITGeb2Ipgux/j
WpfgRk+J76QidBcxnMpJuNXGli3SsUGF6tUxTeOLWDppb2lKFT3/1sQzGRMzeFN1Gmih2/YzJ4G2
j2kEV6649TImbjZj4J+DzIpBt3TBK06TePPqeCxCWTTV10mSKz9MWQ/MlJlv5Qvb3lIwcbJaU0xy
eUnZbp5nZ7Zfkq5GdqiEq+xw8EySrbFhax8ypql8Ia5jpFHpTJmxXzEjl9SdNFz3zKNvzMzFotrG
QAtk5DDhiMmcwlGk0xSuDPXZfoicgewogIoFGItOhetT7y2S0R5uggXjTMzFloFfdlHVDPOXxq3i
b7qntecxz1p5o3dt8l53svRZn9IeN6Vz3OdlsCYZSWaufiWCwgkBe1c/T5kGfCSbl+3g6XFJ9xdH
bFmS5I5KnH4sG9OWGASaRuWr81EBLcfBC5kwYlzwW8O0g/fFIXEGSg6zAStDOpa2J9fjXgyr79Wm
DLLgKzW4/iHV18abjmlMjK3o2jO0QwJnMXESGSbNkr0KTnKYC80gAm6k3JU3fUbXv2lym9Zvq5zb
3IJ/szNANjEgtWrUndnDKduOBlVDPaWAsU9cu45i0QL4RmfM9wPjPL7ClySipOZlYAKZUXBxIxaq
3ghx1K/FlM2feu7r7zS9W2pkmIW0JWsyBANlNO5732nNtT1ajyQQvdF85zVZEVqENZmWXA8uPKDO
J82bjp+lP1iPnd70UVov49sw9FgaE+AxouCV/mBK47csXPOXOwQ4V4b1smAbzPIlfPBr2hz8HQlc
e+6juUUJA+XWzj7Ih5d1CjZS3pbrw6aHMaVJFzTcU9N+maxbhP6wDS5OcFLlHd2giNMw565h3jIT
ZKf64uY/p6jvTjzZzB+29HUC9E8jmp+YTP3px1PU9f//U/838dTXGAVGIzoDhvtfpyjqeqyDLNyr
F75uF2yafxkA9BgMNiyPr2QNvF5p/7qd8v0QZtYJVQg7zKQL/tHtVLfWM8wPmwjnjbUOQcySa/DK
9/7letpLPKZs0IhhWdrqY1r5sppr+upuriGzCq0GQkPam+Uno6x6PbRXY9S6eqQF7IBm4+Ay56Fw
cyiChNdLtQW6iLeflzohsjrmB7glkooH6yXAHXzQvWKnOpzEZiPlQK4ykFo6ZGHijKC3LF2IF0YS
5UGkWANI3oHNaaDtpG7iMfod4504VkCErE23szG01Re3rLi+bPiMriEuyoADkS4DXpt8Sr1BISv7
86AGzhuuSwAsZgBw+WZ9j4YFlKCIqFNS25dE5/pH9T1ExkCdddotNjPt42vUzPqeO6Ocp/KzxNXQ
733NEJ8zBqhh0jszqR61kYoL4GtblLI6uJXCcp8HhgGvYTvCbgU9Lb8lX+ovgB+ZVk8YLlbzc5G5
/R19Q7Y/AeVyUvHeq4zkS6+5r7WwLkM8bkb0tJNZDDeAsSGkWd9gCj20RNbSsK+KeFPJlqWtNaiD
DUEJTKI+a2Y5kUTvO3DWfXcKCP9vaYfBwwi0Ez/WO5Hb/E1Tihh9Tlc6i28BGnxS02Vu4h0Ipls8
/yhvPRlyZ5sPVO+guNqJ9+gOzimIgR+Z/gn8wXYZ7D0h0l3bu3Rg8uZ1Xtpz002jedbKuj1OXX+3
QGwbo5lQ88abkoeJq/KOrSGzoPLJo1L9ZRGms+u91ZUBbs6Ncs7fL3atLm7i2HgaxkkfcEp5MIQ3
75PceZr4ITeGjF8xV619R/v5oTRHRmDPI7jhgKLg1HU3pSJ/odYUtWlDASD9EI607UiQJuJmbIhW
toM4FkT0+cLePOeqcIN9Kiz9BFPzCfk/MrvytckhCwYrV5fksZOGrlRNG/pLk7xQtK+Prss4b2Nu
/WTTxsmtHnxzPT+OKibBlUD0KDbkU3eatDYkwRIiApjE9yF1zpe4Ag62rS3Lfq5jgJ7bBim5w5aD
RE4lFPJF2exTB8jwqsB7nqh2Y6cuqQfyIuDdJ0lfX0ZLp6M4BFGSMde2S+o9cdzHsYVv1KRDBF6g
usERfEGL2CGwDptSlNM9m36zgX/HGOzE5VlIV+omt56DkzcjTPRylufCd6EbOPMxKeRyK0Cv7HrJ
PzwATHRRSfVLTWSQ4FvE3UpUdARJJ9Ltbz4b1RCZVZt+7lBxGwI/2VcPFBDjdu3lE2KIdRqmRkWk
kqzjmmW59VxudG4KwM7O1b4RVgt1UUK89fPFTMJZ2PjtzdTt+grW2lJajGY36AtlzB3vpR2EIEKc
iN8quDfJKIzbIDOYG2336lNuFF8nywCHN5TGxfZBOK8DxudTPTKtPCsqxSk54avbqvGiCbb9dtK0
2Dx64HzBo7lJGmql7cDxHQ5AX6ZtJbEkd6aV9aRPq/ZmLkc4fW0lMdgwJVswo/BLR/Kp8ShPE3y1
8q5stTdDk3d90rwxX9AksZ9qMH/mengm4uJHSaKec69pwlWtS4bhRW+BHDGEsDnpjjgSoHg/e1Wh
fWakFKgx1990fn3IDB3DibSNDvKisr7QKkYCnCq8SkJQZ2bIXrCjYKeBuSWQXmv3tpscu7S5pACO
GEhVb2RT2HfFCIo4p5bEikZoRB/pjGk672bsSnYCy3jDuwqAevv5xhrbb91Uircu8T4WgbYlijwC
oMkZaqw3pA2UeCfG+Qw6XiNlTI7ZrExyzCJoD9loXThSWnmY1DbFub4p80+10Kq7uAINZIB/iDq7
2tPSAoc0XojEd/R2cx/rwKOSraG9UR2q/ZC7pL/mbeINM2e4mjjgyvLp1siWc2+P1pbPE//JVfo7
o23TECxRQhw7bp1bY0V6rol9ySTLJ28QkQ/ZWjI0HBA89jJDsSQDnsOp1+E4NM4lZ7M8NGLoI9dN
/GnftCwZnPvfFLQe1hyI+z0bRlz3ZZjODLq3kg+OmN57Tu2dZu4iVbuvgemrsW02fdGfFnTROVsO
MnDlexA2Oqg/eai6k7McVACUtWjv8hZCHxAcOvAOz37dvsadTgoOLFrItTHYJiZubZ+rUKZfWOkY
CZjEzlkFpv1okev6ao3fCorm+ET8BbW+z+9TFoc5Lx6CAcaqoW4GkZ88z0wivWnv0sVGloRe8dHp
20dI5acisR5d/1MzOOOJVF6k+m7fLeKOm9dZB+K8RyDkFle3xc4Gq/w5iOVd4znHKTHO5WAc56x4
yM0DYvdOUR6kekx9KlS4w6qro0SfztCOT/FsyJDC9Ms8Oxe30e7aISnDuOoOpRl/Y/Gd4gMl5So0
HTjAGMC7LshOvvbWGA+yZlPpix2Hg3djsMCvdjMyddwygiYPNqT4buwyLdKIKbdfGtbJunk2rc8+
V+AxsTdd9lXiScZUBDgb7HTCDnp3Rq0MFfeSpoqfETT5mBksRQN8D8pTvUFrK927A6nqp1Lr3rXy
kJrZXrJVA76K4uWb78LdaAgMelokVbuj4bQvK3lxFxafjwtlesmK4rns7a4Xev4FWf/MR/ae82RY
lBx58M7aBdKPnNgGWIwZtJz39ArT8dibaj8YLdmxL0Xn3PmpdZ+U9TaHCQ3Jh8eo4XzxwdFOpWUD
smxJa/gZhuAYnEu5rorv8sKLKINGRbA17a+dbrJOmek90QH+XvFR1Q15t8XddoL7PO6Wr7WnALFh
I+JpHNm0g/phgR9gJ/YRg3yXmJw/VHDX+Nz2cybeuPctKDbaXzVX4gRuQlVLKNoTRFjGzDQPGfIw
PXNOzVQ+uinEJu4idBwLOkB5WKwbBwtAjRZt1T4yGp6WgqswN/njJAtKK4Lmj+/cTVTBqLEYhDSC
pmEbjpceIKtmHhx7qo615qT7eOZc6ssdTO/+XGcDn/1qeE8PzzpkK+9zw9DjCiCPSLsHc0ofy+7O
S7J6P5Yk62W73Jl+f2t04605bDuLTIhJCI9+XemxRNb5o0M+9FVRw9+7Me9ATvYkCFfxvCZnN+f3
QaAOMV9CayOIprJ8ijmJhLPjyD1uN8C+GSh23t12DFSAuDiffD15ai1wvYT5ALpYh6K4qUHmEHqY
0NohMDl59d6upuQ4TT1Pty1A6ncux55MR67wzeRTYroHz8ve1TEOJDm0JzEn24RAhNUCGvL6g+0U
zyavXHVMv9Rc/QaF59VOZcSMEJxP82IPDy05XUALRdRIizibF7IXR+u0gqmeT0aqz7y//GGoGmaH
xNMydgzAdP4eBO68W+JhKzgcz6kTBhMPa6r2BXjLpMClgidBNwJskSh3jaa/t2jG5cqIxNw8Acm4
MCJxgktuvfR69279KrcrXmlLPKWZ9hEEz9kbh0fN0N8GbXyZAKdvOo4Em4DMyADYfTNwkrpbJi7E
MM3bItuVqj3rhXHUrJJcL4g8ZjWRFDWfDLt/UXTkrPpzX/Dx8pCgtKy81QuXJ8D9aPTqQyCnD37n
nWOpb92lAj6ngh3koJsqbV5ULS62dPayjt0dBKeSy0jlQLLXrZeJMb8h0VSxpaE+87VASx2dHBWi
T+iQmTiYqb31kiXUNZkw3Lhx56iMUSiyxYfEGe+4FKRhq9SNHQQfhzHtSFaodi86I2o40bcTd/o5
3cqh3Q5WQaL3GFTWB1+o25xnZVCETQUlcZQlflhz6xZdsMtq/xhX5UYrG3j5wBsdyXUKIu3iuzMs
xbnfV41O29WKmAED8ZgYFKtjJtCshBsl/Vsy2Ef6KBGE509erz0HwnsGQAGLythUZUHCyVWfnfyW
1tZ/sXdmy40jaZZ+lbS+HqQBcKxmPW02JEiKkkJSREix3cBixb46AAfw9PNBmdklUixyMs3mrvui
rLMiK0AADl/+/5zvAJ+vKfWYBvz32L930mEMMEbiaZ1vUl9fRbNtX2sqI3t8ZHdt2fUVwnZmIcFO
+SruMhMRtP1JV/rOB7xsmqRKqBqBVKW2rju9S9xkTwnmbo5LOOGcHtipMMtsGll9yTMH+lcYKAIe
TBfS7zCsPTu/JV3vOp7vK3AxqJIAQGxE9yuqtE0/l2+TaYAW2IMJadn8dcHIM7LKe70ARlzCJbbZ
GYeKXVWkv51NND32cGWxumURNJOsC7AIfqEA9kZztA+yu4fA+r6x4zcy4rASfVXsJwPw+NvIcd5g
8Q3STn2oBgHLNGf1mOnbPtaTx/og2hmAa3SXysVQmGi/HIHQEy8yhbiZLOxounGM0c4DvM0TnN+p
yb9nkW/1t6Frs83Ts4oTDvh9kCeR8NKPbp+5TITWyF6cslL4HbMHlb/I68f5HdyunPJkWfvWzsUn
aSDKmvSfrkzN74bqondtXFrcuJE4X+O6Lb74uiwsyI1d8asN4WmtG6Ko3kA696f3QAfgDerRNDVv
Yly6e/Hc4tQi0Ldr9M0NUL/nNqhHd/x+4AwHXdIGwrVOHdHimQ279qv+3E41n1urbhhZGu6tUGoU
F5f2qwETQbFm0ZUFAw5MUWIhvRbPbVu97wFT+s/tXC+Vmr4umqXX6y5tX70Kx63rtCjysue+MDao
O+e5Vbw0jXsz1r+I505y/9xVzs0ZXuyoQf3bNGO5iVs2ydj7LIBtIG6ACcD4plFNDAgF1LpoQ/TT
ONpuSh4uu6vnFreG5vMJcTyNb6b96M5O6MAH/XNrXC1dcqvoF1XdcwfdFL10ttnSWJ89MluCkKiB
O36Yeoy0vr5VpkaqdUqK2fvCdRk0ydKuT8c6eySqwX6is6t+afbS15/11s853OEJQDW+iNNgnXGy
UKPO8opnIS23jZWzgTMra2bnDktvpqjuNvRuB7voA5cJw6VNy3GTg3LrvAvz2n5E8z0ws0wDxV6j
tpV2S2kSBDDqftvZSqdUdM4Ibck2Yi4xBthOYqsVkbXi3noWqGOKde89mHmUmWoU7OwsEbPPxiJs
z55F7taz4L2LFOL3KDHS90ZH25EtwSKPrynAziu5qOYTkG4fjGcpff4sq1d/SOwXtT3FYYT32Dqo
XBO58h28O8L84VmkbxmQEdfTs3j/f6qhf1VDacb++57yU5l0P3/89n/ar99+2xRJ+7X7KQ+Lo/zP
/2wxOwuvRbieawrDWhLR/iqO2sbvaNYo8hEosliSXkBeaDHjhEPHaCOrIZLc4K/7q8Vs/o6kGuUZ
y6BL1xoD099wKfH3vKyMck0Euobh0C6lgPdcuX3ZKHV8UltyjMCwBLwBjK1f7hMqH6sXD+fhj0rr
S23m69bocn/kwS0FDo+q72ETD+JkIsCnmIGpw9vVKiW+YOGoWPP05NZwXXjpA/jtuYvF0saoHs5f
/nXDEpMHVzVc7H5EWx1dHghxAbZ9gqSCQm5DEgbzrhELAoLqS+FZSzvyRaV5eZ5cCjUBlzEFJbPD
OxU5CQWmNloBEqOtVcyPymGPUKQVhiOX2PUBueKqM5PP5+/wxGvk+SJf4CXy/zxL4F90f9uh1WzM
09whUGgqXr62rcNw+KP58W+76q+b+O4ihVg6+KjjcU0e3lxmCmf2QiCoOmfC22nMyy8a110ZSMxv
dXA038/f1fO4OHqafC86Hj8H/QOUvsML+jX47F65gkI4CGfD7oq9Rh2MCn5oVmgJAKb2a4fjybY3
TeeXmosvib4EQZRG/XTht7xuT7n8Fou4ZId2Ar32w98iKXQQphSRjDMMNYUWMjyB64dUjiOsy2sx
QywGhvTG5jcDszVWfVI5X6KUKo+m9836/M85MaQPfs2RasMrpJ74liYCm+o3mEH5VQ8jnbQcqccX
Pt4TY8sW9Ex0H5mryed7eOMdiGUVje3y9Uh/T6/8fV5L84LS/OT98FRQTzAlIqo9vEjuUhUpS5M3
zZd6jciQmoSbxlfZHP4J1vy3o/jSpY4GFZx8b3RSjPTkOrL2uzGFk75+00Xy7ydhMmSgSy45i8iq
raO2E6hYakzMSEFNKWlTuXpzo0Tv/e2hgKyGr4N5Ddm7fZyumKXULmvA+aSQCH1fFvO0H5Co79l4
yH9wKXxVNoZbl+BSsQyVF9NMzGsKS8utwTAW3QcQgdrV7EElQVLcXpAuvx51HksbTUWgnXSFj+ea
ricGgjJBDdXfrXdxxdmbE924Of8ZLcPqcILh1eArN5+XBtaGwxuasO3oojKI5HJN46cjRXorZ8df
6w61UIXp+FtqDuHV+Yu+HoCHF11mmhdPsR/dpnBD9qxOaHgfqDcN1IR0t1sZ+DsuTNmvH+PyqgwM
8ywPtGyP3liFWdWy8dTwxlA3dKPfXDdWF17IsX29MCCwtZ9Hn8+yYBzJzIXhsbEebBlQ1zSuhKzd
K/r7Fm7fgsdoaPaFQPITr81GgOcg7HKx8B8PDhtzaCxagzqfbJZy3FypdeiO1IepH143pDFs/DCq
LkyEJ94bSv/lIaI5FuZzauaL9+ZWcST8AjE9wSwYosq2uM6rtgu81Ggv3OCJB7qIuRmYC0UBO8vh
EInjBs/ZOHCDej/cV3bbQypP8FPXFFit2EehdH5MnlhqWWUhEUJdQPFo2Eez4pKYOJpN0gaZTqvS
lF1Zscg1ED9yhaAshFsJvKVq7a81LLuCIJa+e+sbqnmb+I03XJholqsdfZfse5etGgIAfPxHM2fS
EfFX5F0b2LmghTyS0lhujK4joSEuo+adBDtFvAxEEKQiqQH4//zjODHAmJeZs4ma44HYR/PCUAJl
IXChDXq/C7ei1OogV8iZOFN+7VM/3je96i7c86vhRTWYLQQh8YgUTLw3h+9cERY0dx2OEtMg+0QO
CQ1Y2PVIksqf5+/u9cvmUggjgRRzb0zkR5eqOxF5juTMC9+2zYPCNcOdR79q35JgpNM9UBapZWG6
wSFiuWszjN29p6z+2s1VkwTnf82J+xaLgccHx8DdL0edl9MhcLu5601NBl3R2itXc5t3dm5AmrKr
9MKi8uqzcrCgcuDh4LQM82cJ0osveC69KdTsogtqvYo3bZIio9Oi8SmMqZREU+99On9rr2Zfrkfw
MWgINGj0v48+Y0ej/06eSx+0se9/zzijb32wD/vzV3l+QgdfC5dZ3LcYATl6mMevMx3CEDWf4rbq
LLwx5AJLqDIinTstMelLWW27yUZYv+gp4i3kPRJjszG5JoWkewC5FBGC1EcWNZjub4fE89Nsi62j
g0wah8jRWudAjqJEhLp4Yb9cD0KM27nK4wu7x2W8Hj0AJuZlC8QlHHTch0Mo6UMtyu0Z6ViW1DGJ
UoT6EbgIuaVuenMn6Oy+kUypgUnr9QpSL3mhF97BciOvfoLANscBiWnbP5oxiFojgA+GZRDFmUkI
uYODNSwr+gemfdND5COdJSaYNfJG94kx6j9IBY/ay9Amm3NrXNUIHS8syycfi03gN6FHbEKPZ5TI
rEw3K3u+LOL+aKfUOmeFSekdbTj0MVfg9MYrKo3t1iw7fzMRgxJemNReTaRkwSO78jmXOuwcj/cf
be7ZcHKWoQni477maaycbMr2PeLtX7PmjYzR2bjwmb8y51FesxEmU2kgSXw5ih+OB6fXRy2qyKUO
XfHRau/KqkMVqAXgHvBaaGvDcvbCidZjPN2kpO6W2V64PwZItlKBFKdrCxD6Amr59ZNAxM/Gj6lu
0bwdC7Rj3xhjvaXpYbeiv6XRbd7J2mgeZosthJbOtOImt/52fli+nvAYkmDy2UsY+OyPtyxTU6oe
T4welKDLbqZfGbjSsS42LG3F310yHWZwWMaCdRMJ+nGwfKGsEr1XNgfoddu3z4mEAifw+4y+7VWY
gzCfiTK5IEV/PcKXi1Ilo+TB+nEcVG5YEDIaWjlBAsYswImbXtMWlVf5VBMnXZRechXS9BCr3O+n
u86s5wtz7+vFi+tabJhYWKhsH1co6GLZ6FKTJduuD9cxJ+Wb0K3kZ0Vs1IVLvV5MQBOxIzF5lYtj
7+gcXqf1sh+bgazkdvijKMPkA6Fan88PmNf3Y+k4BhfvhI1rdHHKvFyMa9VHUeRxEaX37fvGsOuN
RpTJ96yls3X+Uq/HJpfiFLDAlnSdXd7hpdQUtyOxf1Ng9G2+d6RV480wEuZsicWMvDff25y/4usn
uKyQOgERy1oBXuLoitwXwkowgCBK9SvRNsAN1GBfmPJOX+X5uIUXiE310VX0qAVPl/Oha9kYGCma
mTktsu0/uBf2xwSPUZIyjaP9OpyehMhGOQU5VJRtIVPnBkzveGHMnXhHwDtwNPnYPZDQLn/+YsME
M5sWgovVQ5mjua+qxtkTktK8s6w4Dgw8UBee3YnhZ3jUo6kwWktp/GjDNGZ9ClaI6xUE7l6LdAmy
ba28dFfwly4tj6duDgOsu7wlttvHniSZd1SdJeonLSRELKVvnBLuo+vpA6OnvDDaT4wKzlWcJJaZ
almbDp8kFOTWaSYI6MRO+JyZOrwWZDpenR8VJ57f8i0ZyKkteg3Hfu8K8WhMojjmfSsi4Dax2OyI
zx1T0u6fXIgOBOdTCrTHg1zr21YYUIyDoScGrFGwKBTlrttw7v/+jMRoEMJZ1nF4akfTnuYVQ+KF
eh8AG6wfRGWLjeZq9fuxHsWFd/SMiDjcxC217X9dyzx8SbMVm5Hncuxuaje6HVA1tQBW5oT4wNII
3xKnMjiEQhiGpLfbziXbqHrsdk1JLmogJln5azcUBRZQuxpmWm5E5qH1Gjw8G2U7lo9KK+ufrT2Y
5NItybVBMVeZG5x/N8/lluPbMDFoWYuDF9PU8SNr4zQetGoI7CnSN0iGAbmNXfdpAvS1sYmp3rgk
LSEMhtt+a8okJNPSqv/BUFweJoxHzOE0uA6fZT9xoJ2A2qINQr8VAbLh1OX0O8pH9oVLnfiQl30e
Ox1vmdnto1ljIg0Fb6MagiZvsjcl+mLkhpFW37Yow1d1LBrnwjx18oq0FDCq4FrE4XB4c3bpOtZA
/C8IeAn9UTj9VetHyCwjlO1vRFbHD+ff6Ynpw2KjQn+HTRL9uuPpY5YeL3xSQexXBEb7EzI+00kv
jJwTt4Vbkg4SJg42Af7y5y+m+y63wmlQlgqatNaDVOX9dZOl7dWsJ+29tnBgzt/VqZFqGRQ8KL9y
JLKP9zTknKUEbXVjEC02jGgirH2OTGTfgFUekXloXwuBtSvwaCECkff9b17PJugffPfs4ajRsxJQ
drKXp//ivqOocnIREamoO52xabOs3GvU1KO1sOL+drTy+F6U3nAD5RcOnYMSoktHfU2jnSydvK8f
gOPqVCCnBXRTEQqqJBpuMkaDnAAgGv8NfarZI1Tt/PM7Md0v/SidU4WOb+oYeTNxfkH7oqmg9qZE
X5WONl75hTIe4LGp7+evdWoEMuL5pH3Bdtc7GvK+ijSdZDqeEZnLm7iqyfIb7Wj7D67Cx+zR7APg
ebxMKs33ltickUpyHV7lMq2ua3+IL42714cx6gX4itgE0kN3/eMZo4wVBCEGulFEzg+VN5IMoDlG
IpqRXLjXiwhEmElh92kKixItLvbpu4HY9z0IjF+6cgtyscZxO7lZ9GBbAxCmiSrH1Wjow4fzT+Tk
T2W7zx7FMhEvH32TY2JbY17x3ClywKGuk+I2j9oUyRjgdwUgbNUbtfXt/EVPDiyXxqtOLdLBinX4
QRDuaENJq9CvddnHFo3/WtcR9EX+XGzOX+nksHpxpaPbk1Q4U51Q6qAcSmygaKjfxHOuLlRCTt8P
zi/a1gIbx9GK2MNxImqgHcmf8aJVi7qxWCUdxLXShEtxYTo5eUvYbCh90CmGEnD48NIs7IF1MKll
KjO206K9a6VeX7ilU1dZ6qbUOpZy/fHutXFHFgxbjoGlVA8eLCbvux7/tq2cjsfLqxytO5mhy8YQ
WFcKznHv+8qGgDxW0werDoFvnx8KJ8rSXGwp0TLoYPYddz2UYU16GoGoLJeUusjy8AVppVTXQ1R4
H1XrG9ej8NpPY63nT2aG6jvs+uTGKibPuTRDLCPiaA+FIgcoAt8AXciFnfNySRgQcPmaJVUwmUbO
TE8gQ6HHH0fDbXcYz38NgkCvHgF50kn4qGMSbScvubDNOPmOKRbBTmSjDcLw8EekfRjr4zyqgAyT
+soejG5VNbK4sIo8Ix6O75W+luEsmzWq4kcD1q0JEXArHrlsI/dmLqLsLSkU5h1rLYxfM3S660RG
7iadsvIbBJliHRqu98mkpPcVN4hxaR9+6mt9+XuOvlYYLFB4RqUCL/SI3Wx5APQz6k1lQvk8P+ZO
PWHLZxGgRG8icjh6wlnGtoRWCAvBJLqVCi1EyTWxFOevsnwlxw8YqddSk+S0CVXt8D22vfIGG6Bc
kLJnB0GHXNBaqaX39NbSM8ThgPuxPU2SSpUI0yr7B+OIPo9JFXiBcOpHXzE928idI1sF8PyK62ZI
23WdFe2783d5og/Bl4LMir0U/4er9/A2zSbOcLpS9GjFFBPIbUdJgN1fe1xIvzdGNeIXGtNBYtEq
4+925o8xNE7EMfu5M7SPypTEmo+hRmM3KWJElud/36mVlGe6KApciuILe/7lJ91kDbL6QVcUM3Rx
VUT6hHOscx9mz4NnVuEIJAvDfjx/0WWeOH71y77SQi3BaeG4k0hkVWJmBXPaVOXJJoklJsIqXfeO
/Rl+0ofzFzs1ml2ePG0IdtWYqg/v0Kx6/F8TnwsNY/NaNF630lO7/wcrD3o+T1DUxy51jN0bjAyn
Z8JzFKOD+L8sHuZuaN+fv5VTn4zrEANH1wCwGAzYg5eVIKxmi01/AH21/BB2vnFXeLO8LrW2+0LK
vL9JQ0FAh66MC7d36o25SySAQ3YBjdijUUyDbkgrNEKBiHBAxUkbXzc10I9N4WR4VAu9yJ7O3+vJ
1+YCrKckidLKPprvmopsMH7RGCjl+wFmQSvQCNHYnr/KqVmVO0JJt+T6UQY9eqJxa3oqMcYgDPGF
Cjn65BVN3V7H933hSzv18jx0TwhbKREhMD28VN5ahLsYGWaKSKg7QG7WU+jCqR7bSAMJ7ph7UKLq
U2mG4h88SkquRH0i1SMn4ugLqHVX0iHV2K+IMfmQVLUgy7u0LvRyTr0wahrUozgJESQgDu9vxsie
DLlgopPQZIiQLsRKmZX/T+ZtwHpLB2/RHB6Ti2sW4dKpOZfO/mhsfBBnO2eqm+D8wDg1L9K0ZCOJ
goeHdvTMmogR2VrjiAkrVG/6JMzjjeoNKq+63zrAcgoN3GyuLmhcTh7+wT8bXHrBfhyPErDzOIcM
9paqt3D12mXjPoTdJJ+YHJ2rcBiHvUQCupurdLhXflw+5HPz5fy9n9xz+mxRqKtQyaHAcvgqLYBt
lTHyVeQE4W1zwx92g6PXX1MZJrtpLq0fujmLz5wT5HrMJVaIKO3shyiHBX/+p5waVC9/ydGMl5aO
UxMDwYbeqXuMe7G5Tf22udAqP3EVNOOsDdQMKO0fbwXAWBDqZVdsr+eBjL4hEjOej7w2LrzdE9dh
z8rumXo+u4Ljxm9dGGZdyM4I7FgWt2NaDbuW7s6FZ3Zi6NLkNWmMsbrSGlvmvBeFGxLfmtYGfBhY
ntYyaTrT96LIyl2LPocmYERAtIneYXf+Tfn8rUdrOsPVohxnckn6uYdXTc0Y9nKcE+rWxOZbvEbx
1jdBfmf4vtcw+tvrOR0b8mDiaaFE1PqFuz4xkyOToeqIqH2RDB3ddRu3cRZHkRH4Rq8/FByENm7Z
Tu9dLNrn7/TklSiKsWWkA8SAObxTzzfmKMctHijpTTcN2KrNDMb7vS4gPJ2/1IkBg1IGgvzSzIUk
enSpBHKvChPPCCbkZavRdRROnTgMzl/lxMq0RLwgsEAigPDz6NV5rR22rW0ZsMtclEy+I+OPUer1
dRCWWgbSKuviOxBe0tpGZZmVF27y1Bb54PrL0HoxYJ1Mxg4JCiYpDE37C6ddfz9YuG3nZDF0VqDa
d6JXxcbSXIllwBuNnR861gcz0W48rL9VAliFTAr5/fxzOfn0IQUvusZlKjz6XaocZljdeOHiiojV
aZzywJ0c88Lt/yGDOfx02Hc/UxOXljlHocP7191e+ZqEF1ZqxNtcuQBUPs2YIEmD/CwmjGq512Y7
e/Doj8GViR8rt66yQBqxjwq4D0so8DRU1lD4wXPhG+zsxz5pteie2ah8M/YzXrm+JSRsNZAwql83
hY9vevJGz9lHwkzJImxbNwqcCMjqtsJG9iUca4zB2Nmgy3faBJwrjMeJKMJ+4lAPWC26LWKchyt+
A2nkqpzAixetNmW7IkRRxZOKsLUk7YiARE85TgeGSRZH70mQHWPrSX9jqDyZV0Zp5d7Gn8LodrLr
+UlVc0pVrZy5/ug1PgifwVLRxlNt2F1naqq7dYLFArddnGGtNVRF9JsJY5wybJ8pwj/7sDAD6D7V
57ade/OqtEVSbqVBWQ0WGWkwm3ZAbLOSpqy9XU7mYkxHplpcKLESzm5QqbtLXY0YZa/t5XSVIbgk
ZLeiXXUjhcyjAP1OFK0HqwaBP2JvIUagU7gTPT9Ra9zaI+nKMrGzJ0FcpP2UeXJ+a9pqAnCXj7OA
HK1rzTbuEypGbAsBcieJmXw0KTZgBoKu8aZqtPqTbUsBwcJtr+sJ2f9KAVap1rmKxfuS0kWGvn1q
tGttYL8Ee6Cf4fqHtrFKowkiK21wz13bkUiHm9zsIxevoJTvpJ1YkGq9jHJ11NFQ3uW9k6XrAqTw
beq4oGyscDbHnYQL/9GMinRakfsl7pJoIuTej5nr9xR+UrF2O5NQSOJ68+aWML/CxGkt28Xe2zc3
vgjR12Uw9uLA75foGiJ03OZq8PS6vzfdUvsQ1sPwCfIgSWGuomtwQyaP821ixH51vFLdtwZWSq+Y
C9rPujJXnHT0xRyZqkfdKqBkpFarrt0Kz/wKjY3RgeGtuo781LEYcbp7kXend9LXrhQ5iOPn3vM6
e5UCbMIF2XUD4ZhwANMgH3Txa4TbG0M8Eelu0FrtV5VQcgGSgV8FekDJiCX0npTttoWbMJdz8dEu
gLGsyohiyZqCYPyFmFpvL5Kk+FnJNnlQxjik92HkWh+zpEk7JDeg21cqjmM98CwRtoyYAqVu4Xd4
gFUEGGRfuJMkQseeko+k37QgyVMVVg+jOWtZ4PV0gECmJ+0P241J7slyXLur0K2HL10Sq/qqAcSV
bdw0sj/CwlfDzjCd0FzTRhL3GYEUNo3OMd7G6Gm0TZf7s1zF1sRHOZTQnTdW5pMO6LZuHq1Nbfbv
syjXsDaH/JDEdiGm5Ly0fKX5k/Gj5ahzR3zN8A0uiaaBr7ITwmu8zPqYoOYnpMKtZyIR4pQs4hEN
SrtBK2V4ex+rtB4kvseGrvRh4KylnJMHmPRdtG4iJCnrIcRqsMbKXpLfAaFn71uJRWJUXQraUW1P
3GbrmMAK8rEBPWNGKRjCXjNpII9x0kPl07OyDpRnD+kbx9SUvU7m1ndWnha3Pb9/IJa2IUO9DTi6
lJ9MpcPX64eiSneTT7bdljRkj4BJOYTZVaucHryPids3oCiPiyQhGgRhly/Kt+Po2e+1WDUmsIEZ
izYAQmWQppUlKih6ibE9RIM7MeFQoQDZaEChsatM7UannQA0NKEzXxeDLI00KKBkoPntbfJos5U2
aqEhvyGTK0ftra6RcwGmTYcblD9VI1kTCfdPuli8/l9lg88OILoVkBpe3lH78t/bTEWPxKiSeTrA
I90Q2UE0PEQEyA0qYWKBSNU2rvk0xUbKH4MsfQIxVTOi8korL+wRDcFK9nKl89B60FnCLUCBHgHN
8ucvVvoIceMAJ8SCDx2953EBITBCAk1aPQ+qIWRjWrYNOb3ZD1albE0giguuhYqNbzHZ1L18el7h
/4f//B+E673Y7LwiFz4S3Zv8+Prjt6/lj98eq29fo+rQqsv/+g+rLuyP363Fp8V+l1P3Yqb6y6ur
Ocbv9D2prFHdFIvYkB3UnyRDw/idWgcaS2dBSbPTZ1Pzp1nX0H+nCUPjngOmQ4MWx9Q/NutCaabg
gE2Xv4jxTI9k2cS9GFIcXiMQDTYRvrR8dsMgxUaNuOZfPJ2HP4boS7Puc/XiXyMXTDP9V2TUiEdI
jGDsmoeXaSkSac6YhaQUpeFjIvp43ORyQX6xL4k/Z8SoAjFItMYJ9CmlMDEPSQaPqxvH+8kuE4Ao
oU072qn1ge9srhy5nQiRj1fC6cD4xbo53tbC6u+LoZnyDfXX8RuJ39210oSW7aIRc9ksAfChSxa6
zedMhs4aXrv8PNt1+9BOVhTdSHi6GFPsSbzNkx52Rp/3bUdWoc/Owya0r1hLPUrJy847r9+nbjM8
kBqfQ4Ad6vFuYL/lbPwm8zWmJpI/101olbcFMU/NirTcHrjrvABFfJAAhHsqf/6lXNWwVJBWcJ9h
gf2QUE8hkk86/YfGzMETg/JiK0fM7HTb524q9ixv1p7ve76eVOLSKILbN2/q2aabivN6APufoMhY
VwAySI4iYcpaD9zNChJs+VjM3qwFFWWuu1j0IUn1yo7f1hYQkVU2E/2HwhZmRzhaoQdcn5MaFGQy
C9eWlpnEFmTmN1gdwMcKZ/R+nB8my2A7GCU0MkyYc0upFO3EcRU4K8bOJMdBw/kq/Ss5Etjsi7jf
nr/KUZGIwbhcBl0t/vSlRHQs5Z6Ik+/8XmKDkaXaZ4n7Tg6GGVSdJW88UbM2hSGeh5RVlM82vR3D
NLnwG/joX90pR8WFSoubk/88/B6itA5Hv6i1tUst400+tuIqkYkJQiKuN33imBc+wMND9x+3zCTD
jfMpMqkcXa+zBBBBPdXWdTHWa2u28R115ICBqjYurFLPZZijt8hukussITqIpI7OY00dLwlJKXqp
DorHjkVfftIIhECfFmsdKGdR2jME4pSIeseWD1Wk6z9VVSTE7uWpuB3nLPbWY1kN983A796Fs8+W
1CKdfd2pzu7WoYg4aNd8Pt56gn21GdVc3dTowZY0dfdNiqnsj9rT/4+lbviJUa39+dubr7X8bduX
P752NJ/+8yDl4L8O/1H+8c/Rz2pZag7+YVN2xOm97X+207ufss+7vyb75d/8f/3DP7G7j1P983//
x/eqR5TH3xbxs14uW5BzX3xJrxa9ffc1n179+38sc4bHKoeiV9dp+KK6cpjg/wg9cH5nbaHtwZDA
qeAi/PjvRc5yf0fmSYHUpPJkM+P8a5ED8ksziJY9HQwfIxJl6r/u+8/lhkf2b+3ZS53nXyMSsSKF
GYQ/NN0pUaLmO+odVHbRzJ3vmauYFJib1NW/Or4y1nlniqvZTCHa20Z8yTCCwPjoshTzaQIv9ikq
IMYrc6dpwSWzjE5fLdzD+alWZCehdfZAZBKB5iN0HdBY31Zgu+q7NKVhDnQrNOxVZlllc5OWmt1e
QxPK262Afis2oXQpCQ7YNuc9dfUW2Klr/jAi0wiJ1orafIGXEgeVYqrWP3t5RU+ypt5bX+sSXgVt
oLQuNyxa6EiyLBQ3dGwBSOACqD/SVZx+YC7jHDUDAgiIw/EbDkZy+AQ5PR62Cg6ruTb9WLUP6aTX
750UWUowqHp2rul8dcXKlnkIb232CavTOITuNM8Bf0VQmuo5+NKVExvpC+6h5LBprprMGdI106MG
c92fMpWuSRVNkO/PbeLexMMAuIx47LwFdte2ltp3YTEW76SfhMzX0eDvCqPviY43jHsTk0GMy9rS
PxeFfq81YywDjdrNGyDMpOm1DiF7jlDuJ+J+JAfTSlrVQ0jhg/j6vBq191KISWw6Jfr8Vp9D3Vx5
TjqmOyM2ss8Kyv3HUadiUpqtY63tuqg/e7XX3uulp7710krkCvalFwY457jRiiMzJFJ3MotvMBQK
RUYzDuRVLmKqAJ6G/n7daYVpXBE3xH/fitgPeqhiS26snrmreYoU7CpTvOcE5doszLmowUVDhotq
i/per3LRQM3ym/4hmaZheC8Lj2uGTtF81sEVr5GHUwATUhBAFI3ufJ0mXXWXSalZ14gKk0fXqoxk
m0ZSlZtJhul3vegazLFJYyebTMtNZzeKrmYjM88WoqOpIJZsNw8mRQnUh7MI79tUG9QPT+C8ENcw
ftMlNjeCYno96X1RbVlV+wL2XZLKBzAp9WcdJaZ8yDSLdz9YjSW3XZJDnF0NblJV91x6atJtG4Zl
hizbD9uHTBoie2hE37EYwCOsUc+NZZzuuk4wviCe6vLt2FCyA8g7UYha+vGmUA9605fpE6T+OL+1
GfaMQidb/u1Vpcte6Ks//0tvNpLhCu5nmgHVBLXLmjO6bha0HBGlWOc1BhZqbSq0Sb4lByDqofyG
rvPFoqE7BVNEwvO2dp1Y+0jAAE9tjqmCwaed689DgvJnozUKLuWkeu66FJI/jOrae1vWZRJzbJaN
/DzZo1WSY5CQHOGiSufw7XYELU8RwQPlQODoCpF8p+8qdzSypyFv+VR0BFrp2gLjmX5wu7jNHpRj
1cUja1IhN22RMG90Eq/sJvX9JOHomEqYnMQZ7pspxSrTTMASvpuOnwK1xNEJ6o7kz5+d1JJfeWv4
7zqzqu3PcclOMO0ro9uiub1G5dJutWj2PoiUmsdWUd5+ZFV276re0AnGyK9iMhMIFF6N+hKu2RDP
ZQ6oWQma2JG8AMbW7L70bPd2hrNIdO0nMWXDlR3xqjoSCcAXR+tu6N0HH9/dQ2Pr2rrHw8EhAPX8
jcjINxxmr8eHamqJ+9Yxy8dSFL+aKlRomigb7vS8M/b9PJQESCbUH6ZE3MVMxjl8f0tRAmQizBOz
+mEWobHKRt15iyzyCh9ru3UpAA0pSeRwsq2gn40PtVf9LHjPb9yma4LYMq60Ucnd1NTh3i37b2VX
3HO08DbwjeHBhtp7LaX8qqQ7Bf7yYvypoRjsEcs0+UGjjU8q6XZ1p8dbGSfxmugJ980gw47hMOx6
sl+1KaFFK2lxOX1155YlEyuqPUCifZTc+Wn8wSvEBrL1vM4jKv4U8sJVlib1JyPCR5NlH6DO3Xgw
duCXRdf97O2IU26uO8BIrZNZ+8mHrdqGtzOFFZQqrAUCTDUQ3nxb2HNKVq2fbPVmhF4muhvR5Uxi
ffqOFQz9WMUnG1nFtVkzjUJcJOlE2B9nd3oUOWjlrij1q1hSpAgxo+5xzO2jjiwS4GO3cIS+1LNW
rWE9UkUCHwEYwKlWRqa8NTmILaJ3sWMfvJp9D7gkuTCm+EHk5V4z8itQjGJVy2L6HGZtR+IsSRmL
+haMnw6ox8CAkEaPwk+3rPzzqvWndEVyWweAzysaK5gSksHXauZkoQ/Ce9vovmZD4G/eWJFzHWWl
f9eH9lu9HtQ6LhhMod9/HAb3rZ7G2qqX/5e68+qRG0nX9F9Z7PVyQG8udi/I9JnlVCqVuSFKjmTQ
BYNB++v3SWkOjqTZ043Zq11g0Bh0S8k0ZER8ry0uOvKAYRu0ImV2axcpCzfHeUgUsc9on986pb0c
l6W69ygN31g90ZG+62QncDvSD7yejcoom+JoyOgz4qV5ignEE9dCL9+k7pX1MebZmh4IZbDIPQzX
rTdVD5ZaDTozNDUnSvd6TOZwad4nvbI0GTKAUpfzWG3xbafkmndjt5V+Ne1Hq/EOEznpT4uZTjVv
NQv5qpnJi9j1s5doWQH9i2udCjKpQuJ5HMqTgsL42OjAeo+6OnuLDCl98ngVof/WIi+sHMud6mWz
aSs6xiBKrJO7ls17jveXRNZ8WTdDLUqNBZjvDJXGJgu88kCnfFqTGuxIsR06O/zYywHbSC6mHNBs
dY1tP0XtFrlrcZNnZcXamK3ZxpzH/pW0WuugTBKzpW932xb10wO5GQ7bRDmOO39e/Ds0Bu8mLfPb
MDNch9zftir3Fqi2T6JmpK0L4d4EKYd4Es245rBAbnQ4yr30xwEwe/ARQRv5XWdl8/eog1TDG1F2
SQs/8+yFFDqXdir8pFNtmW0Gy+tNghUZcbZu6lCh2/tpDgxnUgGR8DOGz6ao9G1dZBMBzXZuhrvG
LM2HrNYoqgyTslGoF1zEGUGLt6jFKXFNpQr2A615cT+q/A5rUL9P4Wc+RxjnsE1M5iksy4Ce3szZ
ql4zyWXUxiT+XC9siyQZxlVRoaQ3ffJ0uVMfAun1DbTO6mzwppXdDXr8IqlyyAQ8/b3cearsHrtu
WQ82/3YGNSZvyixmeyOtvmTXz7LxC0K0Ze/0wnrpyE6tWBKrak0adyZ5tamG/JC1wn3pB3/clvWg
7V02GlEPIlGYn4Ip2hOuKOKi7vQhdVWNHt6cyZ01WHPaPvWgWSb6yEQXnDK7bh+xtD8XlTI3PbP5
NUydZPFBNrcFAqFEN/6+Z13cU4lc2kgDDeuj6lNKAWrVgLk0Mlm7ebr6gpyHonKLg8sCetDkjWCs
aatdysGd5bDwYsl2eA46Q+0xvkYcdqrxqNVAmU9R+g8jZ+2HQREiTUKIf9ae93025+ooq+siTEZJ
OsQgRO1WUEIZxVGbWTcCh+PJh0uC8y2qemNEojC3WVrXX+iS6Out6MfmGNI0e7sShDu0iuLCUpHt
ma9g3ZwDdRl8oGqBE1bmi3RvGSuBMK0wPi9VT3mRohcr9yJZHaFeKWoIRovGD1mFcWQgcFyV354B
v81kllP+jT21t+JQ62kfTLM6LTlDBTB3lDgT9AyR/7hgBLLjmE3I2+emXDj3AvEfVmusYHJW0qVk
T4qLdih+oBZ6pmO6NHbCXvWTdkiYT0phLAfRm+KsUbLsapv2xIhBp/3mEr1lJtSHRMN59Fd9V/bR
9EmCcbk7Wfs+RI1rSJwOQaofw7Gj7VgFFseZavzARAktRYPmtDdJQaB2bCZ/p68GFuvFXdsmrsx+
/ojrgkztkLj5735tckuLerHfsuCaXal8Oi3NJXISurHktBuMij6vcTKjPdHk4YDIOgzBAusy6Zxx
+SwnW4od4dpjnsCOzHck1IfOCcCrUASWe9UUzyB1wblfvYdKr9RTzWXUqj1peYTqWk798RpZSBpt
3Z+G0plP5PmKGEeC2ILdfZGdJhUbZep48doIxodLdQ8Gcc0n4TVpHCmn2tpE1cSlWRLrWlGQtCPw
K6WUfWRRb43OIkOnWMSCKGTM6PfiuJPd5fz8WTxJHzxEMKbHHpXSseN2dbG3hwBpAHfmAe78vR9b
Un99XZW7aaLJa8NRjGRsLaubCbnCUbNSX4acggjcwJ/o1CrOrOrWlUT0bglQtmLFqrmPQsiacfDS
G/Qb9p03NcHWxl/LGSArnjzoviTo1nzbYm+6GRmxN71w3C/hsMpnIKr+MqtqfKCyvtxTFP9ESnZ3
NBenvHhwgk9q7vrdKtHHazPr94bbtIfUhtzdsQbJDfkTVFvU5rW1PrSnm1LbbNRLZLZoGQoO+it3
8xBMLE7d/GEdZ3/vNSYHjaLtoKvyKu2HM6yO2uZLN26QLliSHNrU2xNXNB7NZnT0xcxTY3dFO05h
4+sSDNi/dnfRweaoZo5DwHnJRQtOiDKSLYnDOBk+IW53k7Rh7hYZT+3gaZtNfO2vUyVR7mnFBy61
ld3TXo/tE8X6TYXV81OWLut3ERmBirVprne1qe4YIPso6Xi3W4on3MQcK4u08M4ok1kbQ3QGSteE
j+vWPIdhI9hwQpdfSxYJqeTrB62Et9ENJ/t9NRnlvR+0YxQbbgZXbWrJAgbunzkxwt/8NFRTOycq
mNetDdOaEO1VfO3addnWgyt3S164ajfVRq53Tec76Eo8+3pDMmaegbCJ26Qppb0YugkAqOs07vxq
TGTLI48IyP3sL4P3SF7seqr6Hsm9OfRpDCrtLlsAf7yrGQNGEeeKVNqtaE34TtvJnh2Q81evynTc
KNf5YMGLb3GgpkdcWMWJnG1CEWldrT8OU29FBGjN7lUf1UbfPZaij5Bo3+psZtdFlEaZrN2PJPLb
KvJiLKr284KFGhpPSOeLIsJk42g2uCunzfw55zPzqS7lOV/t8tirYtwZKu9qOOMw23admSVGIQrE
Fr1ud1w5T8rCqje2Tsm8VoOzwTXdP7O51cd+Us7tsM76ADPaIhLnnrGTmaCix0hk5U3lVMXH2l/K
W3eZu3iUeuXbD8+EI7WnVCj6gZwFWoSyKDQBPms8G4VZiq8VlPdurIbC+bIMTvlOYmfND7sEn0EV
55P0pNzDPLRHsowLuOtICSvuy7JY2Iuz6YHKOCp2qjyo5yNOb+8RCY090mWvm2cC012VtKxjl4ke
EuonhgbFCQugfy6Xzqx2a0UT3mYoKYlAqU9FyEJwxYNAHye3aWn7b5WVVdjg5rrOiaSRfSbiRejq
ENglwUVA0MFnEoOm7lJ6E80+4bLOzjHv8+a9apbu3TRoPpnNYSUhujUixWPEuZRvLzfUDekgCxqS
sqzdc4m5ZFeLMH/Ofcnhhz3UXA+KE+f3K/7MjRpcSxaMwihubCicYeN4PGKzU1uvoFOk2WuPnA1y
09NnkvQ+sn+bV4Kmb79OQ2DmiWyizuPOWvp3Em1tCjoaxvH0B75FXjj/vzZl84V9YcyPdN8ED9jO
R7lhtVRPBRkEIFi5I3Jq0N32sObdqhJdyPFkhGu3zS1z+lhoI9gWNZyYjS89fx5kCNlcWbWVKKpW
3rEkAyx4ENpMSulogDXMk3Sq4+CEzTP4eu3t8tUCXTN0ADJQLjkB9lbQ9xDAxNvnm7kI+WfHog5M
kdP5mVDnU7xhRmWDUUMLEpFTmsT+X+f2nNjKs+QppQ+H1o8pV1/42xz6vZGjhlVW8lXnRnpuenxb
jA6ilOWW2Y0XkR5b1MbIOnPcVWS7cbJf+mrrknn+FFr9ige244/xTDrcvNGIxiEj3aW+7lj8e/ED
d/Ku2Ild1M4Rf90py5psiSOsvRVpwp5ZVzGVUOzWNE/UA7UkNbjDirvTnknrBhqU7V2dCb4Mmzob
bBk5zH99pkZsCuwYFTSwkxNIY90FdVuiPJrrrL/31wh4Zolm+dpQ8ZBvJLq/OZnClH9aorbrM5i1
2T45NnFuIeOvUz0pa+HnVxqi/aDzgV3IENXCG5ynzilvejjY7nPdYLCgTQCE9Z9QDvgVX5KtBVDQ
UKuiuuTCKLwNkuW03UZXk/LBnAxzTij+FvMD9WrylX4pXsBGq0Opyg9sx5Gcl88GDbT9bsISWG59
mfHhfMTqgKottS3b3sssf794awfkNeF5Ww9DqfhIund4fc3vBPIqZdPe0QrB7w/QZtXnTnV1/1oR
Js3yLNO1fTLtoZofWC4zse/x25U3hqu4KXPG9fKmXmiM86hLFUN5S7C5rC/jUA7PHPx7/anx51Q9
Wb25yt2EN+y6oWWp3g/QdagoQsmr1ZRd+3s1tV51S5gM7yoMo8E/AgOitGhqTR93N/fNrVA9Kwru
2Wg+hzPx++BaDrBd6Dupm0yGbIZtQZ/CjMD6Khmy7WFCZidVti8GXDmqd+uL4S86Vmp2PxVzaDOl
huJQe9aubIK1/uim4+TH/8O08wa4je4q2ni9IG7MJb1GqIte3lGSYrXHsO2911+IlX8SGL/y5b/T
g4GNNPZqUqHaOMIsgl/yd3qQgF87MguHu9Z2urtmdgoLPGX0Z8wpgSp2jjXUf5cVaP/LRfm7aEt8
z+IgeM3r+f2iHKbbQXN4otHFkK+gdyP+c+6Gb4rxjsKo1TtRpdl1cUjiNDqmoTGM3QLUElNj2D1U
Uy2oKRtNbytstIDNbNa7xem8t24KMSvRmsto3K3yGlShYZkZXHT4hK1jfAw6C72z1Vkn3RoWhcO+
+Nswqevb/4UE4qvEe0wkENERxCvABf3+8VbDlhbbxxIzAxfc2606kqvWbXrHm+/V5E43TjA1iWiz
7uO/+WuSroTqAZMwINeVivr9yh2PGsmLyxqPwuZgWVbIRo0s/5Z7kgEigoESfyOK/VMpxIfl0ErU
EiZ+7PXoRX6/pGqKHikWMJKqq/R2dccG2MmITrNA7UCNVBReatoJ7wxvlKcmRLIIft9niYnA1NgZ
ukV/RciHPfzNG/udh+bGviZqYXPhTiNZA+3J7+8Lab1ddmzoqODs+T7E+38vcsVxUeHSFX+jab/+
or//4kja8dIQMA35xvP0+8XQxPpt21tDPEZEW8V5RbhMEs2Ze/zr3/fPD4WCAJ7tR8wm5iS+9t+v
s6BzFjxTLQ9nD9pughVVW9XmdOICZbA3/PXl/ryRuRx6anxsMKTwAH/6S5vFIjnGZRGTPzaeYi6u
YpgFEGgfpiWLftUvVxCKjQFkeeWMtfnrN2D9cMr9+s3CdRJtEdjEw8P0//zvv6iGiskuZuqGYVtW
3Q3PeV+txla4rvZhIK/C6b6nPxBRtoQtyPvyNV3Rw4HxdNQMDYEyAQfNDMREQyreUu7SpnHaBPhx
tV36WUzhSiGSVDsuJVlzOgKyadYPpI1TwYyx0mU8O2IKGIhz+sJTlugqXszWNg8yk0a+8QbN2v+T
lvFGzUYLkXA9g7oOFJMNNq2gBFwyD2pj7t/CbHGLc8NB1r6FifDlxqj8ZTmoSpv6vppmfsSon632
idmCDRXmBnawEzObrh5NXjhsTL75HjV5vZvN4rr1Yj2gdZXQnHJbtql37gIneMiihX/boQT1YjU5
AQ3SrHjWfsJbw04sqBZPbLqzZr5IXey1o/kpWdey90zOMt0VwgpPteoBgl0dDBcRltF308nZKvmO
C84AKTTDiXSCNH2mWKbiZIJc9tOq9PoQGAuVzIbt8ha8KoWVssHfq0uhJBt6FYwcQqiVnWkO8pZl
+OZVLqfoNsoH43EWTqqPSzuy3VN+GwFOSEdYm3YNi3rX0mtbXVDuimZrrx2Nay5RDyg5Vc4pqiRu
r9+B0xR7YxZ8lylsznqghcfQR13PbNA1XcHweT/OIx4CqoIWtWsvUOFooNS+mWeT0rbJrM9Ix2vC
UooO+HqIsK5txx+vMBQuFxkgaMSm7acuiOesKKID3N6PLyHgQ1OXwNVbo+XNrpzxKTuqR/yzhFjL
134VGvJGzilI8xTtCi8Knm1HcdcI1NKnxZi621RjTt2mhKLC6hvhe1rONxRxwy34jVhuLZ+WXx5A
sRinn6e0eRJjyw87UgbZjTWuojn4brWl/bBkJapzwqFcb0MiyFqdGJsolvrrh/UP7cPVge8zYCMW
JfLc9y2EGb8K/CK/LCXNnXZ81RfRRQmn+MBnZJ0K3ZRyH6vLbzGr8BP89XX/XHxRcSE4wv3hk7F1
lVv9fl17Yj5Mwwm+u4pY3zMDaBmXwDLf//V1rovrb0vR1VPLZoebMcBt96fZDlzVHbVoUcg5RvCJ
SMz6mzAd1R3ocvWQHzcBg2u1EnZzTlerfdE8FN//+i38y1dMqTRGMfKZMI0RNfeHLJeiUttoaoTF
5hTO9+3CMR6oKXhAe4YoglalrzUteunffMF/Htf4xKhjrsYXqlsCQjt+/4Lh4HLEnSBAjRuKs2Mx
37BqXenuqlGvI02H1t+s+/+yz/E50U8gEkW1gzzhDxkNgRVirktoYKrpo7t5uebNZ9QpI45kKfnr
7/TP2+cq/2PUCE3UOvj//zwzoWOWkZ4FDouIUSRmqi+Nh1bLtfn81xf6P/14yGB9AqPQn2Di+v1r
zIescZWLjHImNu2z55FKHru0EqxxNLY0nKlw/vpT0PHX1+XJ/+POJbqPaIMA46TD2ZRkkN+vzKbX
+H1qTZx9dHVnmn1/WlxT4UlYqkZubbf1v1IcNX/3itb66hl6rNCJhv17nzuF3hrh0n21W6HsLVoV
HEYwiMtGplH1ENSj8ySboL5EM+hmXCC1+BRBRr/XhW3qTZuGIWM26B5b7bgAZBaFnDZ2No7vpKpe
JTtFNJ+IJfbajY1F+N3xRlpUDWF04sLqDMXU+e3nSacGXlrLno9oM5rwnigTtqulUFnx0kZhTVRd
7nY482LfCGpnH/yYrwcOBigRIdJqiB16C44aTGz4FtmaZagnoEOesDG5AXRaMxoHBDes2rkr9BAr
Gs+voQpXnCBSFIYxZ1zBJcNhrripmfXDe3dceIWsksj4TVxdH8oAub6O10mb9WnwUxSDfagl6qGh
rpl57b7mNZu8tdk4o/U+650VWUnoIlZZJVeq4BdvulHV4Y6OVxayhgSxux59wOP8AwjKM7XGFZzt
V6GbK8JWROZdTyw4HwSZDpjzwpuMRDjvvbJyKaSlmOTRasbvVeXgxfLLMWPjX0KzT/prhsCl9wSI
tVdiNZJKDu6hlc0Cwml46XORo9vcLfUQHeY1c156WUyfPPK6OIcYvidPRut450Zh6qOqUYTFtonC
fq/EdWXSqPEO0NWhnxTtte9vES7OuHCeRnXuyxVxmpy88889wQMdVKxrqVFefoJCwqX1+FXm0/Wn
ivAPHmVWcB77+edhgsLsbOJ0CS+FVqF7oXe2fJm91tmgD5/lQS9rRFtl1RuvBvzMR+TxJeiRa6br
G7KY8kzfQ1uDgBodqDnH3D1tyt5uWqJJ76poTuvEXIchvRFY/SmyrXXf0U+q6vqmmHraB6vZx4vp
IfAxEmSH3Mw/5S+rWnjLDQ5xuffrEMS6Wtg6gb9lbsaKZ6SGgbv+uEIVzppIX7XRuV1oj/zx5P9b
UtKPbc3/fheB/hA0fmklJ50s1//rpvii2r79rv/8U78JSf/fUI4iZP5l9fsX5ejzt17/t/i9KX9V
j/74Oz/Vo6g96QxjDyPN+op9XCe1n+pRx/0H4zqiGQQoHgeKqw/inxYJx/6HRzA9YZQ2Iy4x0fyn
K0KR/8//7lzdEzYZomQOs8Ci8v531KMEgv6xUhMk73rkJJPhHbBQh9eN8Zdxh4eTe6SgkcKKytOY
up+04w/3sqCTayDZ5+B3IJgAixaiwmo9h+t8j2gTTgA+MuF2hNWB1hhi4ukug6ncvclTgnbEWe9b
350PcyG6PHZn292TzAYLYS5nMmzMXVH7GsazS+New4bZBGfR0F2226GheiViUY1JXjyrpdIbx+5a
RIK5Nm6B0j9BEIVbIj8MBhRffE+XFomktprn0lis+3ZwjAd79dX9MBXmCWd0fWFOwiXdNgscCe6u
/Nmq8/6NZp6cDvF1K9S+D4ebdG63AelNIhq/AW+yNQ/Bhwz32qawVnxHg4EhYeTYMy01LMibXbzY
Q/Ho58EF5vloVzUPdH9082P5nlr2DVnu917bvKd+99as3WelKB62B+jS6Dyl8oLWbVdM8j7I/Hsr
a+7rxtCx56wHlLIf54UmLJ/nOd1OwX0TisdcyccmADzi4HeL93KbAZ11i7Ulh+pcVvP9FL6IAqan
SBOMiPtwji5+P1/GqaO5YpD0kRhvnfYHzGb1g+6zR043Kg488aZnWiR0/eyH6yUvg/Mypq9luz5P
fXVMLU27Rf9EDOs2G4KdIxvO96jI0IMkTYZ1NGhf4f6nGcIKCP9uhIelZhqyyXx1qkvWfZtRzLRs
r2XXfmBbZ7yvISTaaId1pUjCzD57FtxAUIQ3uYXMDaQphlv2jehWKnXo+vDO7rgirU1osMQhC8Vx
BY71xnKjxR08JZ78uyHztp1K30k0+ArMuTH0g2GLOwRR22Wl9bZMIIo9+35oEM+q3bq+XsUK+fwp
t1aszLQujIvxWJv2O2wExt4716KEeXXVPoqqPW2hDcXD+sWojJ0CXO+z9slLP7bO3nWrD8pKaYWY
94Mt9pDfIi/uCyM7GrSmKlsQRmLfOtq71SOF3k2461osO89pMxxpm3hbA2K8a+9AlNeWsuAbYJdT
ULtvHDbu87Tcz2Z1txgs8W7LlTokbp3ukwx+xCjfEJGc8F0ePIlT1lySeeHutHw4iBCDgn1DWFB2
i9jqVMv8zbPfuYPOq+p31mi+lvarCD9YOb9Td2jStIvrcfqOg/DBLBERjs5mCvP91eJjQl4FzUtj
dGw0vncmQWIbSn1xpugkAvkE9LzpIVPm4AbUMQnLYaesD9EwPlsi2IFAhlSoemcYWxlPwbKPlhku
vjwrn0oncTKzaudc4/Y5tgWNs0cosO17tFkIcYg6SR+Wanrk7MczGUYfrfHQDR/c7ltNS6EDoUlh
eeOJ3YxwzKM7cAqPvup2nDguTit2voxuWgKDYsyabZNMYkZDCV1FLatqA5yumDWc+s4z1EsVeIfF
Tp9wIG97KS9GWdOTbkQPo/TOBqqZrONrsPdtlB1trOfTuocs2y7NeOi9fuvlb4vr3fe6p9mir/bT
bH5Ku/EWO8AzwXkIjUSWcKLBI8xheNRbyqc9vy34zBkIgaQKVR7c7JSXO3e8tgS78WDbaBHFHJLs
HT1x2r53IpVUBoYrBEYNfLiGNbWq3Wx9XsIFc9a6yaJgt6p9x+2LKZr2kvGTbWJKVyr9nqdrEiEB
JxOgPJPmCMUmglhm6Vk2zVdYZ5MFnZNISHM1p/yTWpGf5dOjX4XTpgqtcYvCpUhKWUXPYSN7Vn75
FqW5uri5kDdKVx3HPPPMcHfnGOulQ+Ibu5NBn4IxhndX2WUMX5Tv3UJ8zYfxLrWqC56FKg4BLc5p
nT9cS2Hj1rK4OYJDzV9FyhTomBP0a9msj2hV3od2vMWblp9RPeBV1ugxvRLpiZY2XVOLW9+67Dwf
vLq376fFsW5t84WCHq9Pq42DaGQSZoKaI898zDZ9VnHvdtY+LIJdH91MUfFeUW9LQmS90mKPfSzr
D+TVPui6h3Ne2ifI2y004b4irOzc7I2SynlBL4aeSxEHhCXEPcQmYYDTOarM6BDN5i5qu3bbZcUz
a36V1MujnW7WwS/2ldmemX5eunx8akEukAoET6ro6KfmxyoDkqGGbsBrdw+FSqBBAQ+Es2BM+no+
jWh8p3H8sg7ORyqIz42YuiTNygOw3Z1r9JRLW+aL9GX6jvpuSPLrObng6UDAM254zGMwyiZpqTNO
cqzTG3hEEWNvypNpUKSZ4powawXDZPlb0t6fTX/WR8MR2TG05huxvgd2/jIt/Cmb9Aaxr+sQkpVm
i0YYX03aXWqkGYWx7qOmmzZl5iykRCDLtCDCGrlw8MCTd639HMf1xRyc7wbuwni1ENhpQTWP52Qp
YiaM2cPsXojJuJRV+tFa07dySh8imd8ign6B5HifIvue+Nqd4+qv+Xzs7A9ZO9ErHxkXzab0cerI
CxGmacCQjyY8N+51uzWL/dT6TZxLH95MGEQklAMN5vPksHxXj06VzWz5KADGqr9V49rt3d7rdun1
G6tgAzCO4C1sK2u40XnIM73ACHY0Jo6Qz5da5OhQXALSi7y8KXz27zHMyG9IyYow3G785sJp70KO
/Jt5IECKGuUwBiXUJzTvXxt/QjtVrhfaqdIEeTgFz1Y9HpvUKy85cpNbpBXmvnARr5NIgfqk1yFC
BInMWB3sWslr4O2SMBTsNCNq7Idzgo6r309+s68cw4EYeZHza1e4l8zDtldH6T10UZ04NGRyvPBY
p8KPho7u+kodZ5YRx5wOqDMhlrWC1zZvs/Jz1OKfp5B82Nrecovs4bFbwjKejBaFI/hG2aTZ1kG8
j/X+tGBmD/NUJWM35jvpNI84Wi4r0yULm8ZyKpQ8QQ2H50YLteIlcYJbGfbzDUFz1X2orqsnDhsn
ETpyd621NA818g0Usydpeg9g3uER1e2LNoxs5xQH9HvGhxVX1lMU2LBVTiSFyZ42ob6m2Xo7V/zi
U6frfVdX/T7vnOdGBsF27I3v/6NugamM0SHW3gkejRGo2ESIEhrkRXTGcOwMhr5rmvkslxtb2Z+L
HqXMaH8dOGiS/JrYxT/t8v/WnPVfDlF4x/5z1LqT35pHrb5903j2/n8Yt3ygt/+6Sfr1W/3tN2Mf
SQ//4Uf3XAqiYSKxv16DEH8MVD9HLdf6B3nfJiF+hDPxjyu89x9u9P8crSz7Hxb/OaD8B7D12m75
hw/vr3x5tn8NCPwFvQUaxhp3LWm7Tn3Ijq8Y2S+TldTj7BHz4seoIXNjj0BGyfu1dHN2nExH2Qh8
PF+PyVkHa3sh/rP29kRFrnfBSsTG0Q8WEpZo0wGHsp2mIwhVrJpmPRtj1SbA6fW62KMTJF2eLc/k
pASvYVuuBT70sn0OHap/42GCxpcI5lukpslAAEr4pkfn2pGegmDArChFkFy2icpl4UXydByfLD9r
y11WdTmerKLHBPW9rAYsOmj40YEGPDd5UYLlGeJal0ZpGkJnM7OMMJkc4ocuYSoGZ9f1TX7R5mBM
N9VUNPlmrUx72gXVAjbGlBP2955Z+O6R6JjcQcS9Km8hzKYr2/dQm6QDh7nvZKBgzAU5Yh+jxIse
lB6JJbS15fZeTNR0XvJB65QYDUL3KZGZBu+dZKLQ/MhBwyN1vlTO6oxx4RVGk5+FEm39qXHCbnxb
5n5WT6qcZiuRaq4pvp+atL7G2JS22EQRTT51Qq6Ts9yuVWfnD9GaRm9gcrM8MiuO+c1MabFfxZPn
O0KxqxhL6tGMRwuAnQhejO5lHA6ydve4e7p+k2ZMPjvFPGtTJ9hOBI4YrHZoN2qGMYoZWZsQcLer
KWJ7pcx3/G4WZCzl22hdBpukpEbm+ZMxUaQMOilyHY0b9EU0asSjp/GzXaqOioyRWbdLyy/2WI0z
kwGAEhlMWrv1QfjoAr93g2vYj6x9zX4tApUnMOjlU2pK/U5Zg0i8vDKbTdSAgsZmKqpzR26/OJKn
pOqbAEMK21ATeC+wB/i7CTr34dqn2soOfW4vaQLESTrNAGA7oY/aaDfqHuQwiCr286sWq59864HN
B47MHqdtF9bDk43r+QUYU37GyHVnKxk8E0hgQD+VjvvQOqr+YpPa0wF9DS5SYSqXXhyoMrRuwq1e
pDmbj12G76kZZfRKMUJ2k2VkCW08yXSZdB5q5hgD8W4qjEdHjogWurY6L0UFEuEunn6bvFk+VPnk
vtnwp+ircspf42tu9caqVmcXTiFiFYO9sYYmPpeNaeyYC0E8ZXMkBYtOgb7DgTFziOZp/s7s2G71
aDMarebHEU0gcJ7tX3wteAnXVh+ysPkw/ghyqtz5eyuFOi9La2/bhjMeD0e5dQXRVY993bctBL8n
xti0OwSuaSlqf1s1pekzSuO8TEqdivKEuxF4oSisyNmEatIhKrS0L28r05px7/gyr1+4D8T09Vqq
GSV1P6WE9Y911W1qLzP8VwwbCz/vMgdFgvfO42SWr2mzgcarDYT9KSo3A6QvuIs4ufhXTxgQT4u1
/Xvp+P5IIpAvP4z+GN3P2M0+h1apgzgv/QAjGDEImlcq2qfIoONnL2xj5E0oPXIzoWVotsocLZNm
Ab3KDfkOwr7vJ53rpBUWQ6+ZmfbLZI2KglPL4aBoTxJdbKlEGexyty2a97rPS3Uq3akVB0OumbWt
/CCtd3hQMqeN52jKx2fH7wCss3JsbeTNmcgvHSY4VEGzQlcQqxSR7zdEM7a4d2Un5U47rVLmYe3U
sj5yINAo3DtiLM4KcxzfDvIIQG1nHIme+mWHu/+5ZfyqmPqDTEFfY8ECQnjZdI8iLPmDbkSuSHh7
MCAkEdoAcgloANhIqfSX/4vrOBEiov/N3nk0R46lWfavpPVmVgiDFosZswYcLqg1GdzAyIggtNYY
m/8+B4zMLCfIohu7ezHVNpVlkSLEc8CBJ77v3nMV9BdEIL9dsLReGjD3dp49pVL5TBl8fJaq4FBW
7aIp9Xo1AFnYa+Gq1+VldPlETm+iI3W1h85StkgjQw5GSXbFVhbbSRHXp6PHS/H5pS24GMbrqDqh
XK+kGhp8c6t1bzFO+rlLYCqeLadAJxthUApUrdiNaY/h1lIjzASiIsQA463SxcqrJHZB6/nu88+x
aDO+fgyQAPpMspobq4tbbCU5lJNao2ec+RQEIv+EpZZyqTlWu89Hev/QwJ8ktQNGxWyVWZIqTOZN
WmuTYDd+Zt1ok4fZoh4PwZ/fXw9cT7yJOI7BJFPJfntbacNF3VSjcNEt3ofakutV4Gfeydhg1fry
BWkajX6VO6dBD5LfDjWNGtwyHa2TBnnw2AQxFvTyoTyVD64HGYE81+NVSvLqQsOV6JrIES6y2Nd7
bH581aNOAlLlQo4TdBBfviIddsL8ZuskNy/57xFsy85H2TcH+TwIYkc1wI/DA8/BR1c0Ixro30Nc
A7n09rYVWqkIodpb9qREeYA3Af3rcdxlE/uqvMYi8vVrUhBwErExR228ciP23jN91Hns6V7YMRKU
tVyRk0oOS+J+PspCH8AAbOfpFM4zIoMsc+8M0M4o5FXLDjRqZ3VHHVFvebkroWuP8kz8+eXhOBbQ
ibFgUhF9sJg8jMZUwqLWDWrSWCUHjvbHQmLJx1Vr5WfKOKoHoMPvp0jYIRTaNFjP81lmIUbAHRuJ
ZT1SWLcAKiWN/yTLAAr0Tjob9SqzEVEdGPH9U8KIKDlZ8JnmFGMBO/dDXwm7jBHJh8/Xk1FS8eA+
UD3EIPr5zfzw4uZJg3xXUiSW4VGamtUdrHokTDWJQHHc92tdk9sbw6Sr5EtReGvUPQzGz0f96AJ5
+HkL5rwqdaljqfTEZwZpDRs+crcRwGaghorLdV1w3P98qPczLxn0zO78SG+NL/LtG0fxL/PY9Hq2
RF/sOBSQW3Rl3W0/H2X5CsybArIZ4I7xN96E5czbmHU8GLO6NOmC57iKBSyhaeY2Y9Kdp7Rh1v+B
8QwVwBTmjnkCfntVkecniN/p1lkGUoxArWI87Or40DGtIPQz/PTAbXz/nLA3oHGKBoqFW1qyqsN2
EjpgWtgxoO3S8tLZesuBEd+o8tAfVZZFP2fUy/4QLfrDcZlVxPk6Ua4sLrQZOqka25gloE/Vm6QY
JSdLrPwyq7TmxyiJ3bWQAy37/O6+f2ZkVDpodIjVZFuw3BeooTUaQm0hGg0rehx1IirPyMyyA7Pz
+7eA/gpybVwNFor4V5n83uxMIRMblCpbdNYCZYfZ7CdzUL6JkB4cuKAPR+IroeDCYORivX1cukis
qOICxc9FqabNREHPVqeagM1Ookj5+d17/y6wN6YQAk9QZMfzLvNL96tW0kF05l6yAd+iO0Jt/Oh9
hUqeUhzIUH7/VYFnRxiMQBjmA0Wet1cWGZiaJwHsRttjIhAHj1IxhtcDl7RUubNTnIchXQBFGinp
y0ixICiGBOkvpVwPcNKq1XsaZ+0ot+NKF/LMcrrR5J5GnRE80FepplUp1lgTFCEw8DTyemiO7AVq
CmQgEw/JpD+8CfOWAruBZrzKHfa30xonTa9WuGqj0EtH9+jnjzrutc+/1/evIuo1JKKs9irP5WuF
be9xNSGcByZcFBuZtXCCpCu/8EXIxpJZF9ej0ZQPITTRA3Cr95c2c90MDSUS0nqu7+332wuG13ZT
bNo1t3WDWDhd1VYSHJjd5ul5vzioQLicLQxY8QAjYYZ5O4qRFEKMOlu3qzGrfmjhiE8rTGIqUaGc
luWq8mRNOAvKKFXxDYeKfuDWvntlkLmjLEHAqrJGgQRYjD+hFm70gvHRmZ3AoaBsoVYSeo1spNs7
NeGh5Lp3MwLj8YriqGITjQNnMa+2lofajGneLo1AzW5VL8drxNqBZWGSot46sD6++xpBs+scfCxV
mxmksvz2AuVCadBE6pqNMQbShUcSBbF5X16k5lGYUdnEzzzTZZ55UvWdSWCqhoouxnSX5XAbYrV2
pFyWHBQkxc8SrNKB7+79YZbwVo1GFshe1MfsEd9eWzY1XtWp/twl8kEES8NDqEt30AHPzKC+0dLu
WUWaoRrdTZCj9vj8pZTm3efbR5d4CkunOMQWFRLi4gVpmqnppTEBDwDDzUXdNu0CP2qdeMJspJeU
0YAIRZdl3fYboZbrbetgmld/fv4xFt8v+0cSouaPwY4OyM8ymCOScpBBypQ6kZGZdgE80aEW/sWU
hddRdA2JFudboivUxbUmsY/cMgR/ow3l6IRlUKzMKZYO3NLFZIBGllPFrCPX2KIa/Ovb7zPM5J6J
qK8ca+osf515uvXU1BhaHQGN/oh+SOsjQEolYc59OybT0+f3cvFqzuPD65y3PGzHOSvO8/DePKvJ
fmEGE/B8mrrCFStHJ9u5og8ypvCWEu1XR2NtE9lHztp2lrb5m90bTadE5meD3jiNTxsi5tYHVHij
NrV1A4zg6vPRXveJe48rF0eIGxlHswCPwL6lXWygUVyFUtE5omIKRBZInZX1tl7VsDc6MRqaoxas
hLyqpUofb0qLD+TqGZX5jW4lQnmmVhaUdeJEu05/qkSi/FZqh1pgZci+dNPpeRrMyiWjIAUw6wcV
VarUGivMiOLjmMiV6EaxVFhr3ZMmkOQNO+ccKYKoRr+/xf/fE/w3bWYq//Oe4Fn+R/qU/Y/6jwRk
9b4M8/X3/S3DxNZFpYrdxFzfmc8vf8swyWNnBlFZfKhIznL8v2SYQKyxH1Cgwdg3l2h4cf8hw6QE
YaKnpMzB06UaX2kWGq/r/d5TKrMN4DNxbGRx5HFVFyWGpOvh02ski40S7OXwpISp4Bf5c17IE07Z
hEkBQZmi37aeeURx8oigwFMc4okaHxM4CkxMFL8bhWQ4gg61Xxl++fQrxtQ/URGFIQkCn7aWwqe6
kR9x2eM1DnOohComtKhrnrpQdkpSL+Issae6Psk0gEY+CRGyWj4h3ZTlbQTN4byONxXgfNUei7Vn
unru5EcWJIB6o5lHpXlx3tBKMYxTmSS44GTAELcpVTdVyC9wvQa/ut0jiG7WUMvs2nDBiUHvFwU6
566oror2woovQ+IM8ysvOiZwpMwdzQPoaZtAI2mDxmeVtbbUXXKdXEcrwhlIUHgpbxXxCh0V0Cvf
4UclZj2eTpJ1stbuBW8Fmi59RBlVXFM7AZx/I0iOmGO4c+rwVyBdZdeVad+UyVku3NF2IKRgslE5
+Lag5A7Sd7k4LaONWJk03JxaGDaeH84iLjtIp9UuGU6IG93q7WUuELmyLlvjGIdpkiUOccy2tKlX
WQMPA+rMw/hDeBQexx/i69/F17/PPwZPzcvvH4Mn+UfzIv/466/uJXqiK7xRf3Qv6g+NOQlJhcz8
NZKvvPbGNfCp+ESGXqRaYBg0GcodoZhHSZE+JmcRzjRKf3L+HdUe6veUg/RD8qQqTod8LL4hH/1q
EHeQzOim2pKT74LJHdJV72+sinjP8zh1JATq2NFp3OXnVekM0zmyC0W+5M+Cr8yPAGkwGpjVFq6j
PdGts1OZHzKIDQL04tV3oFsogKrEVuCXHJX87pljco1/vcLlZluPALjP7crl15lPuerisDMeN2m1
jQoafufoGu1gdBVx47eOYTj6AEt5NV5wnYHnQOOJm5V6k8OZuxkvgmcPoVV9kYbHRnY0EPBy7Cmr
Yhu02ABq1C/JlS/88OvzVD+Rd0m79mHWkPN5NwxXg/KoZUcXuriOhAceVV9lklcNckManCIsIHQE
zTFfDwLAt8CwU0NYtd0ujlf4NEP1uELCqgwXQbtVuo04IbmBhOhmXDDiZcOGwUdWgyOginEKfwNf
SPFOi5Oks4e1epQ3J+blo0ZZ1iKeK3Cs86o5CgLXz3m/nVG+qYWLGtdtOpf0q1UkXtAJ7F+Cm/Ds
dLVegdMwX9Ylic1IpJ9OBVsLbYqwFpwgZ5rWYXBZ1OiRnPpMdGHH1pNrKScVEoQb4bwLXP5EeXQ1
361Hd5BZpbyjRD6J0xcvvCeIA9sOEUsnPTClJ1In3Jq+OH7wjaxxqgdZpckpODW8n696RJEUU2Fr
BcdJEzlS+AyMajXURxX63+YEvKhdxCf4W+zZosdnsxq3uBCf2MkCXZTvkAeWV2n5EhOH4Y9Omgwu
VIv8amLHEBTtCohgYTLBnKNNhMu1zX6GqOfY7gLUdIBywzKwHLRx/Lv58xwZAx+NbzSyh520ShS6
PoBrH2NvdALjl9UL9020TrRtUuxG5Ti1XI5mtunfBNK9ampc6SYToSbcZeKdmLgFofZn5pMczUix
2jbINZmO+uRYkRFemS6ndDtbt8mFON6gAAAu1EGcOjXugd0Gkp1fppeWiJUaxpctvP5Ddt6e1qev
/5n/9vtnRKZX1WaumuYJrc3//L+GfeZXfhoOTt3vmBin4+l+7GlSzHTPuWe3MpsVsqSLUj1DKiaB
/NripkLI9gxFiM70mTYmPEn3Asg2dRW2vFMlblMRISmijkR8ljKko8KVAaXe93eYjTkSZkhTdzX5
NBaAiJ7OtzkekfwXFLtKu8Ut2ru9CY7FsCPIVEzW+kMtMq+ypSuuuKsZ1TN80eD7geDZ2bNpe4y8
slLolzIaU5LgK2uT1yAXbHraVvGQ9Po6WWXruDMKu8MJ9aSfRM8tBum4hpBxGuRnun+XszyCIrKy
LTtGA6BwsJ7OCmTn0IsnZ5AfYCqtGo4HkPro6Q5uaPLuoFow5ckdY/miMUz+ncDs8okylZsdaby0
YXOvaoNbEJdqNdpaNrAG5N466YsXX0ucYibdUFGJWvzwYB9i+daTMNZJ+vcooRsxCIOtoltB9bOq
WvEibSpojwBK1dGepksRo5Dpd46PZwxXqtOq0q7OdFdIiuNEF1faCA9USFZpXrl9/9L7J2aNpaHf
YH2N7RCWamRdCEqbwtRRQ5vG9kodw8tQy1Qcc5Y7hBMVe2K4banujmXrPB2uYT3akmnAkVWJKCpX
7D7oHxTga/tuWpMe0QrDI1LSsziSTgYtOTeS4S5N9J9yhhxQPYdW9Lo1+9Iu9V9NkwbFa3bg/PMd
6CZn6/nHdfv8M6ybKvzR7O9C//zdf+9DaV9Su8cCOh9V/tyDapDkaZZZ5BcgQHyzB1W+0ZbR2bLO
PHlwBByX/tqDyt8oUVE9skRyFb+y/+Q0+fZQz/6T2QwVOmGXcETUWSC3fygLixL8DvZYCJPWZJdw
8JzEIve67ttdZyYQEc2TyZDuMYlcVOovnGatO+bGKcVY1c2b+lhL9S20IdCz6bkg6Ed5p55Rxjg2
+/guRKMrBtMttLqBZdA4SigNdFW9leKOV1h+HkX/qFLFq1wlYxPoN7TYVPuZ0vxKO2w4ivSim7PZ
BdL4JkmQXedR9GzEsf6r6ODMI5WSpdshs9qNppXkG3HOO+oATCP1l5TdENAmERO9vWviEhiunAyP
kG7kFYiswhHQrRGtoD/H9ZMfF/m5D8F1FgP/KMCEroJII2OxqtMj3+q7dUa01jl5MMFWjUBvFQVl
4rlDh+FAAVRaNZV+NYzxtQ887gcpXHPqGKmeAjb2syZqNWTCStauqtIoAycoPaB3mYnQPjPuy5Rp
cMTa5GBa7JwUIpUzahXyFLG4IPxtp2BRtr2ojDdGW10X+MXtjkDGH+AOQHLwazjSHkG99y+J35h9
p+x7mVbpKDheHm+sLnWTfNz1XU4+bXA0auHWiI9nX+IM74dy7lQploNml5sKcrqM039um9p0FuIb
LkY2W5EX3I1+xy/IzwKV5caqGs4gRf2s+cY6k9sLvvrvQzG5feE7kvmAGnA9WaUdqtluwkPDXkgw
8HFYDhV0kHaZbXFNKrqeyNJPpEDoYLm3F1k5Zt+LSOcOK52Bv0FCOPcD56q2ijS2qJJa1DtJzuI7
ZZYTJZl3Rgz9rpqIExgyEeqXIt0SPXBd+6O4JeMkOi/jU0XIjzQv+qV2x3UQrXnZ1kaE5EOQYbA1
vnbdoSHiAf5RxXVywd5G29ZteBR1mhOTcuCkZScQvkvfCWPxOpYIpYc+8JPnQHAmOEorPla8lkWv
OE6T5DzBX3pqyBx76lIDCimnO0UlryYU1QmCZE0vsvHPAVxnth8HGRv4/oF6t+H8959wJforEpFS
n825N232/Meuns/89f50+4/f+3vG1bRv1GiJoJp1N3NRn0P871mXn6FA/FqKouaF54Sp9c+Tv6x/
m4vy6K3I/DUoIP/j5D//FGwaoBO0CLDxUy/4gkx4UfqDRjUzqeb1gJ4Snf5F6U+SU14PjUg6Q2yc
uFVru8+Dh0iJn9M2wHgG5mtNgOLejfpAUCYtCn6vo6K9Ul9VIbhSF6PyH0J9jAJtJRVNbjfQNSgZ
AOQbw/SoU8OzscKmnOnKJkqTC1KBDZwmnKjiKriNmGVXrCOTI2aRuv76s/rfU9b+51P5aR3r35/b
P07bmg0V6ycIy93P//lv//h9fz/N0InYJJBvjuJqz07M0yzCTiTxDFsw9VyLKu5fT7P2DV6WQqPi
teUxbxb+2kPI/BR/DIlrLFS8cwjjvvA0v1aK98pYPFgGLS16dgZOYgbjjdrfRhCMkuP4CBT8if6R
MrKxHiNvFXjKxLlNlvDHRbFLKNe1BfhamPR+2yHCQziN303D9KZN0rgdfH2XTbwPtWbm/4HZ8L/n
E0YXFhaaQmPapCdkqjRH9maFd771/33lXrtXd+7q//xxj4Ud0N0f12h23zx8H/6Rf+9j0biKCtMj
Sh40Q8zVf+9lef6Ak/Fp5ob8XGn9q56qfGMzbJkW4gPmUJ6Wv59DHO9I7tgBI7F6nW+/FIr0WyK1
9yB+dC/2H0RSrJQqSSvJ8VMPGpWmbcFEBm6YF9M2bELCQvsu2ORad6olwmWkdncc1Fatz4lMU7Gj
KjCmQaVvkko7a4mdM2g7t1Z9Fpd18miag+d0ghqBdtKRlMq+vGFve69UuO3CJMoxOLFbNatRPRdx
crlROL0kmv+dENlsPU5mfyIkHsfhYXTEJL3qC466KeaLy7YZMfF2uborpATiYMPBb+yzVW9ZAVIf
K+Qs3eVVeVXJbI6DAWhy2IbDZsQJYUOzhOSZEQ0xEGOcUVhITXUNjP2ekKPiQgW66GgmjVDyk29y
VXkKqvAMuM8VsQOdrYmVo5SkN/CLz3L8VlMe3pG9fYkj7oRG4GkQyhscGpObxnWLo97EvqUp/cqM
iA7Q5IhdrWFtVLGV3awWT/F6veAcwIoOqhTSmXySttPJOIlAAFSaaWkHo5xgi191kDzVnn7mB0NN
zRm3vUIeH0rxSluTnMzWsDZ3mOJaLCCjf5IVnNCljvJNHR9DCI1hUlvXsZfsoLKct7I/bdImH35V
dfmCum4OwPLn/uy4ayRsnrHv9Jn5REbdzotxjZC1hFWDPrvN8cftPeM8C5OXdoR5EhVtwx4Vfops
VMU5yYxrv02ozkSEUK2UQKQaUvtNvZNHkUTlSlDPsoqKKV2laqNyC8nTUKkAiMMWVJ9x3UvPRkag
TRvU4RFAk+vAlyd22Fla2FpTdYTTenZLxvV9GE63aWCQsgzE2YHq4pbZkF+M6NtPmqrvL6bZV9QJ
vXA0QSyp6wDeS8ETZyQ/SFco1yjS7SaQPVfVOuOIPXzEkWNOqJbGEwMj+0bohtu6md2XMX1yRy6o
7MqtneOKK+RkaxnpeUyYDj0rl6WKcmOLJ+8FJ8Qau7ETKQ2ZB1wgQUNOmwVuV8C39otdTmW8Gh9x
DdpxW1KM1J0ab16TSZsK/UqXFselLzuZ+L3jsGNFg6tVqSt4vjPgAPIoUJSRxsuBc8BMNkZ1IQbD
pp+JDKjEz+LWtBPI6Lpyp4baaQY2wjPhGwuCdG5AHAXW6btARKHQdpvq9r9wbzKXP/723P2/wS1h
2v3nBYt/T56fsreTPb/+99QuS99EkCVsbWdwE/ItNhK/p3bJ+gayFe016muL6X/GPv05tavUIpAi
ggZENI0kcX9qt75RUWDWJ9V1bqLxU1/YYiy2rqC5+OPnLh7qbMTtS11HSXhKiSuJ8DCC2+i4Yje3
jS4S3Dwp8PPv3ZQPNsqImRZ1EUSchqWpVEfAoyD2WGxoSo0Ibn+MA6epcvWBsMbwWeToXsLBa/NT
U1DbZt2bc4ppTjTEM4Vx6CcEFoEViTCObUkBR+YCHCE6H7zRT1w/qFtrZWGmulRbpNKroNFDbCeK
lR7XapPmTpoV/a5rxSxzQgtTuz3QN3yIPR+ZvYq/bODUL1ej43tSjtdcjtI7Dc5oYUsULi5j0D4X
Vo8GpFZKytQoyg2K4U2idriNzfCh8gpqu2ErZLamtRiAajXqcZ2FBelsYpXJltPEnvxowZwrnXE0
grsamRotMymx8LhmKSgCTRPm4r3QKEQAwdQFbx4X3Rkxffl9DcfoOO+L6MqHVhJtI2VUQRfhXGt5
QcvWc8QOUyN5X2V5QfSQDMi7GaXuV2TEpe42tMkf/dzSzgMvmHuYrAMPZt3iA+sqQttsK5F7FH5T
Vt6JWFbCrVCnpGRMaDUujRiE4SobyW1yTDBL32XVgillDUm+ovaVwJTJxBoktzixBOFj7h9VMaxn
Zalk3stjNyjkwzfpc5qOYb/O1ZHlsi0hUTi1aELJGXxLuuwFP1W2aqORMWFMEiF9vaILFLlncrHS
hiYtGkPtRPAPeks4Tl+Zxzy1BWQF4rFukHwH4EVTpmV8IAXqVmA3+mMATQdYZCOrT0JaC7KTTJHi
uzqs82qdIae8GPume46qvoUKYU0Qw/KwHTSMZHUH2E005VtV1LBLxxOxAF1JSMWm8ftRhHDej7dN
0VNvoViMN1xX9e6cVG3gGnWX0tbzAjLZ8ABSxZnR0hsFncKvsBDzzFXxd1Hq7o3kxKyARzpyZeo/
MebBAhuTUbzJfAygKzGoKkrrRUdPRhKrmiJ10rUPaj8vVfIYyJGtsJTIbhIb/SOL/UAe0KArcHzz
is2+Xxr0f1QkjprtYVhId+lYq8lOV5MxcHhMhGczwkK2kgWhbuanjo1dTbA932zgRc0qNsdasQf2
TbndBkJ5rVTajMsn7SBbSwokeExliIcdD9gG1IOyH57NHtC3U5ZxE9sF4Qmx201KibdcCGvZJi+G
1nMrxTUwN0vvX6w2KqicmwlvMx/jRlOGntZvGNDLplBLKFMujAXgBHG0yL9NyWhby1bf3lA1VlAU
h6CZXSzM8amhYTHCQTuYZykx9oEbkHH8E6NqC27Ek1qy6EsrH93KCJunQicRgj/UB1YSmH3y2I8N
53a5LbyKRMbQ8F0VVtqvXoHKdhoVo1Gvh6Kqc6L6pFAjmmuioUUXo3fJFqyytRaWzY8EbHxDFEoq
KqfNWM9JUENnso2sAAfaSj3Ri1T1RH+cdKHijBZVMu19Y7wzwlq8KZIuu/JxymLJQ4J+oVmJRrR1
aco0GWLFSFf/hcvv/ur7v/7VuguUhD5ZqLOf2ArfnMr49b8XaumbYSJa4jCFgpND/KzU+3Oh5pzF
QYt1EuUSp/5Zo7e3UL/iRPkpSgLKbNn6s5/AGq6iR53/IFY6LOtfWqitZUuBehbc6FlBjzISUsxi
6ZQtaFaInSLb83LxOewi40Id8sEe2Ug7E/mZds1ysfPoxN12RkJ2VlsKtyQBnIDyR4CQCDThwBnx
a4g96tjh9QT5dUN4N1QsKCFGHRfdqokehIZBNHQ/SJZ5nPykW3XCeOnxhG4MJU3cobUI9JTzeJfo
U+sgkwa948PvqgiIKAfze9GzP85y5XgcvFtRD5Q10Ntg45XVsWSmwgwKui10qT3DmPMLCKVNeAw0
MZqoImT4+5J4UrcuR+NIlvNmo8jN6JJsYbiRUJMVKA3ND1UQr/go6WkXwx/Kibe1ek47JIyFKHBH
+Zy0yXCdSuhiMl48h0Mja29P6pon5NAl+ua4qSSQ9H6buZOpT2tw775b5MrPXJ1oqSKcs0n/3BAV
1d1ESXGl+MVPLxbu1c6TudOh9iKAgDIJTrghWVDdMglvrZyt/pyxSnR2MR1NxP799hV9qdv3n+EB
vnmxN7/ys6f0V/0vQLGYjYP//KV2gjD5tV/lm3/573da0PVvs8ORSs5ef5BkCuvbvIemRKJTYHtl
xv75QguSQT41OjQ21jiBZjTg32+0oOnfKMKg1IWYP28AROUre28+1Z7yl1IOvEI0b+Q54lik5rLQ
iSpGolAMGKZjKSB1D/BfrieXkDAT71bmmCyBU4ry570788EWfCE31kWq8JQlkRsjFZUtNiZvS4pk
nVLC8RPzyLDPffvq/uTs+vKQgWRW1/2jWvR+jMWFWWOnFjr5xkex/fB449snnn3ANbLwc7wfYm4E
7KleAdES1G0xRO1ePpzeXESri8n5Dvz9wJFlIQ5/P9B8rXsDlWqVjNrIQMeWLa1ughUXw5b4dx2V
942g9o++lvnzfnLLli43jw2zGOV8LbHXr4p8Y6TEYqDC0GXAwnLFgSZdWSaFhGuA4ACkoAKwVfXq
hNMF/B2VRiUWGvQ8nz8uB75JjSVx/+rV8a/bPK3Pzy1nc4ae6j85xLzu7d/gUdTIq+PKU/sxcG4a
+wwi3oHb+/bYyRkbbT8AGZIXqOjP5923Y0Bjm4bUMppNzqpHBKgXrPRQIfPTF4yLz+/Y/GzvfZGv
Q+k40tlDQBrFbbMYSiCtIrHKZgN9N7/x0XFm0xBtOePER9hswa7FKEM/H3Mxkcwac/DpABGAGdDN
WMrqY6gOU6xrKWRHiTQ8sddtrWurVSrL2VEqG+Hm8/EWx3jmKwbEJjBPJipi3bkBsv+deUJUypUs
MyBtNVuuVN1Vs4pEBy024JwCyIzj0tuQUWC5AQqFY02rim0tEdmLx6Jc+3HTPxWFWBVOI0mt4xWZ
Sbwy+RTIHwdQk/SYrwTQuzZgZOvU8HzdbtMw3/pVYW6KAdJfWHfGjoYjgUZRXFKYg8+hcARea3JN
tCFBXBz1FIl/YstSdARefX4P5kdm/3umLoOn3aQyjizaxHz09hbkTWqkUJXBYcEEXsNVTNZ5jqLh
i6Ogs0fJgoIFmyHmq+U0h4rEI56sxA6Wyk6ved26Itj7wCjL14MkElT9NHPZVXLwEhdv+VQJsYwx
S103jVXdFWYmHCWl1l+31J+2n1/QB0NJJoFFvJOosgEDvL1tMpG+RhB7KlsvSDIxI9+OadO65qS2
V18fCjQ1johZkC5pbNr3H9I8Hc08xM6wniRIpkbZTysJjss6kAPrwPzy7mGgesf6Tf+XrwtT++IG
EmI0FUR46OtZEM+GEkJ6kwjBgdd8ObXQdMcjxLvHo8D2xFy+dagn6qa32q0BDfclKyRiXysia18S
z2Jam2qjuLbqzkoOzNCLtQlzOQOKKOqNGej/DkJArJVYNmx8N77v56qtdwlgTw0ALAnFYXjfaEb1
PWSvRRWP/OpD68NycmOyYStGFRS7EOVKcfHEpCnVnU6tE9RNIhrzyc8lbTvUOQAuo4rFKxmPzyEH
0fJOc257NfCwA0SXgK/m7aNjpkOVNpmgbyAahVtmXR/i49yeqAzleDKnHFZw3hx4NZYPER1oiUWD
/zGx8Eouvl4t9aZUoUVLkRNqa4Di6bTMg/CAH3P5Ar6OMhvOUXFQvlpaoyVdgg8We/kW5G16LKVe
PsMim3VcD8IX3wqGkkXWCG4mVW95uXnwO00aB5ML0vH8rGBeC7YxTZ37tdd8HkVitWU3PheVl1K7
KC8HYwqygtxyOWeTVJNts/YtNZBXZck8dP7V4VjTQR4gM8FEC3Ph7aPRmrk3xHIzbHsRRGGuKcGx
qaQhstw+Oft8qPcPBOZ1rImQK1jV0du8HWpqCdcKNH3cip5XoUFOqo1YWMOBrfRHo2CTR8tAh5km
xWL/hdJV9I20HrdSOsK07IkvFspD0RkfDIIUluUCugI2UXl+yfc2eajg6tQSon5bANFxoz4HDkcw
Yfvy+R17N1dwtwANaFAp5lLJzDLcHyY3qYKqUtJvBZ7Jc6MtvRNZrMrTYjQnOmfD+OPz8RbbY56C
WaGhsQN49cOZiyUG5Grht2M+bPVM9S/1uBFcSYkrcqVTWm8gFVZNQYnWjDx91yhhfuCre/8u09sX
oTq8CgAwZL293Jj5kqzSroeVHAokDRFZaveBOMyRG93t55f6wTcI+Gju28wGXUpkb8cqYXQmWSf1
Wz8LAQeOAFscyyd58MAi99E1IdsVRQl+vq5BjXzzFXpFrUSRYiFbGdXsiTtq1KB361DaQJZV8t3n
V7U8Dqvs4rh70LPmVVWCsPB2uDpsm9BQEmHb+b1iroNEx3YlCn5+l/kCdLYpI9cySi3zpicJ5QpQ
qmK6Jb1qH/RdYkUHZudX7sf+tpJLpms2q9cshCdYvN9+Hn/QI/pHorj1uQ/Yi0KwXhvBILRsLU9g
QlACjYCxQ5lNLy0Y9nLrGO5R4QB2K4xN7A1Nhv/CQDqfClNEnAiQszvJD8cLatXKITvouxeAj2vM
BsBZJ4Nzb3H7Bt3AaEoCyjZCRvUzw4JCvLZMnz+oZO0YoBQR6alZn7bkPruyOPYHZuN3C/U8vol3
GcIIRY3lwc5o2kJT03Lckh6JciQjUF3qyQ5T0rR68NDenWRc+4GH5t0jyqBUblDX4Lw3mWzefkdT
OzWDnJFjT4ZZ9xhbZCo7fjxjuzqJcuOBVfTD0eibzppLHUHP/PN7U2fRx0PV6dq4zbqw2xkRwWTg
s0u8hIEsHnj8PrqdgISYOhHNsyIsrozXnnzehpcvaQS6Phy5mKbHsKW0CWQ9N+TBHQzDVw+88wsB
JQep+Y6yOrB+0wmHefr2GgNJCSajHsbtlDcVwZ9B0m7kRgGcHJq96kRitk3Gbl0URgzDsidOddBd
P1OQDgcV2QZDF55KHFtweBMALh/YmL1bVfh0bANN7NwihbPlXRFCQ0h6MRK3Iz1KJ8jq8SZpfaHH
edlUx4qYHDq5fPQ10JCnCcHmZq5bvL0dnhGFJmoYGOyJnjhxmlmnpVLnt4Va+m5bKeom73XhALPq
w0GZCClu4jVjv/F2UDFROkELiOcpkz7BbxihtdE6ubyWwyq4ChSRuKaICrlx4Mv/4PmmeKEoePaZ
rThPvx13KGUOVU0obkOQLKoTB1YtuInXmT+J6a3uP5/vP7hI1HVsdMgmY7+oLBZsYSDmMDaMcRuQ
Us5TNMOxtVBvz/qgzlw+R2t7RVt/dSM3r2PsGFEIwyCDMPH2EnUIwYlS6dNWpC5a2JWklqUj9hGN
xs8v790i/ToQs/F8I+dAm7cDmYB/lYSK8jZFYbTiQBVvkwGt0ddHgemC54azKDvgxWZOLD3U+U0u
bZupyruV5vWZuEJFmx4KJFxWeed5gfQAymkIRmijLd+8TE8s6MuCtC0rURxccplQQRWW6pML7s+3
T6IOTDfYV81VD2SFJJRKRlwgQPxHY9KDk6frrMXhNjRD7KRfvw/s0F/BfBTE9MV98CwvK0J0Ytvo
/3J2XrtyYmu7vqEfiRxOK1IzOccT1G27yTBgkK9+P3hvabso/kLTWt3roC15FCN+4Q2ZK7xDmaS4
StpmBG3s/kBrR+TPgRbLSq6aBaPBQFYxYKcMVAO2oxiq7L1WV5vabjfpPlfcbG+H8DdpG+Wt601U
VU1b9mjx+oBSnH0YGcoXO2n0C/py+Yfcks6buNYxXs4NI96Y0ZVwYhbumO0gCTKBPV0PjU0ghnYO
d8GYe8VHiOONuq8rb3jPu2ACBGo89SlUgvHB8CyxH7sMyv79qV45QaR3fLsNcBY81GJNHb1sK88G
c2HnSVZi4S1l/xC3UngbpIGVgdjZ5J/k4nDFlnXiAtmRtEDI11dDyzxAwhoOcmzy1z9dZChESLyt
QIftRfAgjbZvUCNz/MBSbGr3eT94h66P8x9cRFG6l1Ngfr0/gyubFRTzrBPCOtJAWwypp2UkKlwR
/VLpnQNEK3lE01F9IAUMNvKflYcZsU+2P5EyOfnynSQycjUwISZl6Kb5nqd4PhleoHQHr8rFbzOa
ut2I/Zb9oPlKQnKTDWpTL7VgDlxvUaukv6xpoennmNdibzJOOt7rVZ6+rbWoepz6QrwPq7D9z2yM
Hg2WKdbelUj0lof70/wbHXhVgZ5/CSnuLF6EoBcb9vqXUIS3cnVKbL9rWi/ZpwPRyKnRmuqdooam
/QJqyCjOriWaBCd7D2uqdNCtH00Ib/GEMAOy5GNXdNbRjt30cxJGVXmQvCDlJU70sd6hTR65xw5w
6ucCRF6L82Ogx4ewM2HmqcUUfECVKfuiKXEOHXGQ1VdjQh3e91JtQA/AgUvt4l1kHzoKW/YZPGsg
TkqWGDP/XjH7RyzVG3c2hDJ7XMRGB5l0N9d+1nXX/EcAWpVPEapdcp/1evq5UqJcYQM32EjEmSzf
W21nQpNGLxwGu5ROdyz1Bl0Hz+2RFlID/FSrQmNK+lHxvrZejpoRlmlpfUitTnFPAyej3ytdMtT7
PDWCN/SHuvJ9AhMjODhGB29ToQaHT1oCSH1nkgRquxxAToDbkDl815pIad4kcVs/d71l4HmEadn3
RBCg74GOK4CwS9W9jHncj4fas8bPTSfaj6IpCqBbctI+GnGi/Bpr3fzh4kxUnWVn9O9QyRE6i5mA
Z5oC3RsPQUpmN+uHW8a7TLPrEF8tPXhXxyoYvnFqvLeNFJq204ow+BEVDVqgXRKIl0YNOsfnm3DB
aVsreGMjXYdPpI0aKszFOn9pMTOAh0c9a9jXRq/Ak7aK/HsPctM4G9LNPg29paXHACjeT1PtxtBv
+TvSXa7JSIOdrlo/3FDr+Z4Kt6PHKG/UYu9MA/rlCDHTErHNFqV8FOCS4CRzxOZPcUFW+k6dMLvc
5UWloW3RDbLdu5mhBhclT/BlbHS116FQdaChwjzCPKwWpXoedK9ECl/PpXEIUapM0bxOjR8lgHS0
GTStdzD3Qe/xwVVE9s+Qt8MPQsjpMjopcI5C0+FfWhifGSecWgN0FNTyX9Nocu1U1gDR906gKsWx
HF3lqxKqtjzAW6zfoYUFzlFtVX4G+yw8umqDSqalGL1kh+Axc+gxnjCPIY/kf//TpQNQlKQyeD7l
/FcjMTtLEsd4FN2/AVbeaQjO6NwALqaC8dt5/Y/EMDGEh6wyGpBmj/P0rlYz7MbTYYi+1iFOLLvQ
qgu/VgwUIoIOhcGNC2jlAZu9fW0ETPkJBIPX109uKEHRq0L3G67JF3xx3QM0zWhjlPk6XdRDyHrn
7yM9nAWrr0cZxhaheCPXfR39QHzwiA94+V3gTngo84Jm+9bInH8jZ8Qf8/78rr0uPM8zNZFGLq/o
9dBmCyKJUEH3xyyp4O/F1niWhjq9t4TrnBEb/HZ/vNtPtYGDqHPdh2zzN+Hsz0Q/EEGhaFFv+VOQ
g5+MOkWN0cTvRfuoIAZn409mTcMpmvCOffVWQgecGhgCoxb9suWbTdNJiys8my9iDBMPArpj/BvG
qZqgYtS78J5Lp2iPLTrSPdBeDKA2cs+VMhyFW1p1c9JCbrZMXICH2eZoJ/nFju0o9DvbjSrURwo4
10ZInH1sSOm0XQ2O1PDpAwjl1Jm1gXaEVBtgukWRbkzJbRhDK4+aFmgBQmC2wfXqp0pcGUMWp5cK
srq782TtPY5Sgwhfx+4/91f+dqcxFmfZo82GittSEFuEsOxLNUsvhWu0R0RG0iNwwvY5Ard7stwu
2vi2251GzgJkgCmfpfKWmqtdF4NczybXd+MEN0QL6UPbmvJnIxm1cyzByI+qITdO8sqEzgVCx1H5
RuAYi/vCUAewGWgm+Nzc2QsPuUTdyJ7wwFTVje+7vZpm+jHhJ20T9bZxUoeR7YAm9/zSEojumW36
0CTjVtd8ZdUQ+uTUUK6lk72Mv7QADCSIG0A5uGHxhATKBxn13THu1Z5TqkUbVYTfXIzru5BInn4a
vUGOCtX46y2ZDJMBAt52qQ3rZUbpy+X6o55hVI/gpo13ZVX09qVvwFfvey0IgnMSadEb2dcO5pkw
qHZujw3qLglq5WMAqhkbFhgW2XOimwUocSOe2rMUVvMuUZsueIFdZX5rgtH7NIWEQqf7m35lPwAE
mAU3SU9wVF/kCTFmS4mB8q0/qDo6rY0WVNERdUpkGMbQGtLXbz8X+A91i1kZklLe9eQBHfXEBPLH
F1XrjrDEilw5UjWuP5pZXiqvTiNnwysuIvwIIA8v6+IQtmrFibTAb3JJeBl29rfWzusNrNHKPmcU
BKaBGs2y3ou6klczQpaNgV8iQE0wkhpJ+0kdEFbdGOg21OBzmD519ouYL8TryUthX1Q21mv+hDLj
dCBc1on+IAPWss3hgwZ2fxQunnPxOOVbRYG1jTKXA0hf2faQsq8Hz6gXK53UA19VmvgjEVGjf00T
o/ikK7UpPr5+V1IaJLUihwUwtih+hNINe2/oFB+MvrLrqsRL8DCp1EunwZm7P9bKBcLGp74LsIIo
4wZ2M0xFamqj4oeZlx+yrmkOaoilV1OP/44cj41bceXWp1kB7pNKGg3fZTsZK45m8HJN8WmNR290
taoP9mRnTzLNil0hOuVSa7m9sXPmxVncWQzKqUVvB/bb8mlruqgZeLsVXxe5Pbs4QS7Zp5UmLdS9
5AAOL+8R4TPiov9H0QP3rEv5SgOIub2AYTyYCkAz+mxDssiUU+RRc8tuFTxHh1zzozIAGNaFFl4J
RtaN6mFC+Ffu3WCsP9xf4rUT6oAz/r/VJLAz13uXoxh1rcwVP6sm+zFPJqTASGc3wqe1UVzOJv2v
WXt6WTaTuDJZtVuyspCbkBWjD2ccCvjVzsZAazsWnU4CNFrfNCgWn4MFlZlaQcTnOFSTEg+DYi/u
fpohNVc817bAt2snn2MBXxDcJpinxXCwpYHew9gAESPNg2mUkvZTY2PH2f3F4YBEP/degaWxVRZb
xLVocOttFvht2gAPa92kfadGOZKFad4iwFiYgs9LKs97/SXAfYp7L7EvKhQ3l0DJ1m8mvrENmsan
LItiqDbZnzKs2PcUW4vj/R25MqfMJe8t/EvIpcu41sooqs/JpJ9pUB/1AOvQMXINio9Svv4RpMnC
NYom+1zkXFzctPILQ8sqzxeJFb9kehE9tHaXnF//QYRgHHKgi+z9RaAeAg3oSyJ5P8Sz/dFFW+8Y
Vlr4ywutLb8HTb+9zXgbcA2DCwR6f/ng6pmotT5LPD/xZHkxqa+chlFP5uTbDvdqYGaHDPPEfRa2
oPQkNEqBtsQXLBPDc5Ap7kb9c+VZnvlIXGjz6b9J2zIKGzgJz++/FCmNQrdEyqutu4eQOtoev/Ts
GNc2ER8PWnV4/bRjFcShnM/LTasYxpt02pyx6bUgRdnbEAKJqkxQubYyDFsi7WvbFsAVetPAEYHd
LFY5xjGoLQyLaFHxxCWyB8M9sCX6t70Y8Ym7/20r15yHctvc4sJTh+17fWvjEu31bscyTw5Qam0Y
lB0RDyJegC9mM5FNd4o5qli8knNvfy7o6vxvGQvbStdnhdV4vsymBpnKRkcRtMUuEQZooNbKyS6D
MHmkzI9icB7KrjxGhYGMmJcPY7ZxoH4n2ze/Blyzi4I5ieLyikh6Ew6zawa+TPBswSWRrttDXeZl
9GbmliKgnCVucMS2A3NIBan+xy5Phl/2aLdfI1z/ml3VZnaIb2OMVEUdanl+VpvWeRgpq/e7Nuir
YONWW1uxObr4XZqfO5PXK4aaczioUxT4iOzVv4RnxN/UNC2/gZfLRpyzO0vf2P+3Z49UjE75nFSQ
0i6vAgh2gRVpuQsoYOpnC+tO+xZYQaUeQFdkDW73cZ0eAOWYHyYpPX1ji94++XAVaZHxdKhznrt4
r1pLprinpi5xlVF78KjtxDmlAwC/jfdpfSCE3rnvSGWW5lkRyN8WPT7Hr8LQPSsRAtNtY25Zk9we
bz6HVwLAGsUW9tz1+sksrO20lIySRtlJmzrzkNdFdAKXOGxs79UPIgWC/AQcEeDj9VDRWLYROGXH
zwJANBgF5b7QUQK+f4WsfhBhBIVDqjpEZdejALJV8Qe0HT9yaswsPa3a151qXBylfn2UxNyRSlOM
xJT5BgCrG6EVD6Kn1M9VscemfjwKLxr2+Ltof/NVKFHRb8LW8rck0p8lyiInwDZBJPpTNHzRAAsB
xO7lGbGCfuNpuz3QM8LKUSGzAP8g4LyeP0RY43SyBwdgV9lcYq1wT2qe9vsBfUu4Tob16guEbyI5
AgCLmSRo/uvxgsjQcSjnPBWlrT6UapDuqmySx8KQ3V6zUf2+vz9Wvo/djmUM6gT8s+RBFGkRETg0
XB/Yj75taXW/I2+r5FOQd9YPNSjxab0/4sqOhAMBeBPA3sxSWhyxsG/qtFWE60dKO+7isi93dPCd
wyhGsXE3rg3FwhEcEGpCfl5sfqcpG/BjhutPxeQ+RFaDU3M7GwmbxesMEufUzqVqyEGeQ6A5BLxe
N8i2ht3w6KARTpW2qWV6GGql39j3a6v1xyi/m8J/tFoMLQHHO0rX52gAvvT0kZ7f2H0c3bjxh9y2
/2I3sumpiCNoOAc911/VE74hSVCzViVylmZReu9GexgR8yyLk4mF8etrLEwjBVMPWUf+XW5/xe0c
anyl6ztdEB4d6bUnG0AeXa5hi00yr8h1dEERGO7r3EanCuwtThrSLZKAoGAuaxXrWEFjKjXZkWk+
YXHdG6ovsG/dVTAVDhYiCT/vH4OVGJ7xgSdQBQFcR7/lem6b2VjZsJnb3klM4cdamP7yqgnNyDRG
8Gmf67ZEG6pK6/7s1jqiLd5gyA+5rcsHRGLnbnMfJf9Pj+F/JYCuhBPcBSA84bmAqVrGXOiRJG09
GA51J2sUyDKV2nNSB84/LXIpiHXznMmdi57Ff1pl0QK+PykrbyL9B2jSbIKZSbjYb0hWaHblEfDa
tSIPQ2bHe2jEyuX+KGvXApvLADcGNZK/4Hrmo9CBn6/QdkCYZnxBDi45Jh0i3e4gftwf6feBXGwy
eCezZuIMRSFfuB6q4T9NFHhcH8hD96YvAGvsNfoc9n4oMvsbppl4ScRe2F9UlWTb03q6vQ0yafd/
x8q8QpF0MfTlir9tEbRGbECwGT2/QNnjpUXTZ9eNxauh+chWY8aCxgRQ9llL6vpja2zN9R7VdT8o
kjj4XR0BhT26TbbxaM2zdjOrNqhnSOvkGssoLcrDGVcRBj4kgzI4ZFIxsFbL6vRzlgV2/NAnWfVs
aI26VbxfuX/R3wA4acPjvO18jDWd96LM2J9Zqj01zPbD4EThsxnWzb4YXft8f91W98+MN3RmRQ+H
vvP1lDqlToyYalRJTKP7lrqBeEYaGrV9g95B1AcIrcXEqNBdvbPEOf7Ua83W5ln7aNoH7B/kAbDO
WizrYDYTtnJ0sdraSr8NSSm9s41DtLcTBWqQSOnLKd14eFaOKCH4rAeGXSc4wMVFQNmjN3KPh85t
nHZfT1G8w5ZQnJJ6LP9iKMaidDNfw0TJ11NsWGNbtFbEGweQ4VMWe+YvyeWMdG5uhdXGzl25XsGq
/v/B5oP6xwOuqv1Q4Afg4CsTqeZeIQr/1k6ZvAzAx4pdhPj/W8AerrMrQQgP/v3ttHYNkG7MjX24
aqjBXY+u03s0vVFxfaxmypfYTPsnmAL6Rsi8tnbkUPNFo89FmcXaqSnxhGhHrtcRIznTiFEBHJGT
jyqxZUe69kFUSmkhAxS9Zc2YEVZjakbUFbRJdUmDKT64BXY1r582IJhzdj03cm9AAU0Cx65IbT/K
8ug8pXl5mOJKbOzDFcoNCq+0BQmLsTulfH69OhSwUVi30dsvq0zAtdPk+9FQvB0HnJqemdp7ESBf
I/QhPkgRqDsFqtsT4DGalmarHFQFfyLHqeqXPAnLXTAl1sbKrt271Anp+5J5oT2y+IVBN4eKEbRX
L9ER3CnzDCkK/Cci9TjgqrUx7auX35/DLQ4LXMo8VsPQ9kXXaf8EjWn85Kh2+akta6Ti8tpM/URE
5UeIAqZ4ADzTmUcvmKotWMjajoZdxGU2N4mJiq5XpjR1dD7szvaVPmm+eohv7cFvhW9SC43M1+81
l6CUNtXM9ljeRqx8ZBfu6EDrVAwkUlWsWyIwj/dHWbvSKfTPkr0U4G/CbGDUPTaEc1wfjc4lkq5+
MABrUeYoi7eV2UUb/ZqVjWOwAdCNIpHQbgrEkN5EI7zAJqyf2segQ46hnnLlhRnALsqyCvCr8i8u
dlrfyK7hZgkzcpks6akXIDvLoEaTBfgxCP3Q94rl660Vb4CoV+YTDgLAmbl3wuFd7tRo6pDTiFi1
WOB/gI3LoRNleI5cme4h8TWH++u3siGvxpv//I9nJFPbKemSxPFDO0aZNdb1F6eUAxlClWy8GatD
0c1AaB9yDCHk9VBicLIWvC0uICLJdyGQ1zd9pfSfSjvY+Ki1SeSxn9m5oMSJzq9H8gxDVgC7wktf
xh3ClX11rKXbPE6IYGEHaukbwdX8yxdRJBYsM+sS+YeZTno9XhfnijEZTXgxasfJLk3QFcjga1q5
T0uj/+7ag5cdqQih/EmbX39s0i653F/HeV/c/ARuFI3eFEzLZXWuiQaV99cNL62QqKgLkj/eoGrj
tK8EHVxdsJERCJmxIIvdYulZnFWVERJkNOIJnZDu2XYn59mpbfspDJrSOzBDTbhzGi98f/8LtdXB
6dFi/QDzHu719Sw35PO5MhTRJXJKFMmGEdw13SAkrJ9a2QMx1qqS+uAgyCZRi5FR8GBlHZ3OTslF
edCD1jzXg21Op1nvAQ8bN3Hac6+4bnqwXFGjxIA0pL53erPaohCs/XYLRhhzN/+7rB+1oMgNYXkA
IyjjRugfKc4paKPobRZPzYOnAlZyU6kenTF3j/fnbe3Y8QjQaZqBXTfdxMDB89xtBsVXc7VHV3bS
z0FuDYe0HPqNTbh2DoDvzEoMRFG3OQaHTs2LKb7g6JXiOwjiA6W6WmTNdzsw9O9uZ2jfBsUEgRJH
pvuUamRAG/zZtc9FhUyf8zmaPctOl5F5TW2ign5xUX49em4dHEcn/CHHaNq4ZVaeIlADpDI4y88M
w8WpT9IkVLHXAljjCeQ4oziEJoVsLvqqUU5xAhVePMCOMVDzZOMcrlxw1HtIoKhuzBCwxdB6T13U
6KTioybstM8opSfVru5Kcv6SP3svzajd8gRZmVjk92fAEn190BKLWseAurvwklTxwUh/yqqm+IQy
/ae8cbuNFVybV2aTABAsEVIA85//+SQ5Vqtoehn4WYYy605VcrIZuJwPVe909a4DWlCAmijzrZx8
7QthM5IGsJx0HhbPxqhqTdtkPc3nrInwrBNKoe7g8uH25Az1tBECr1wJYAVZPYNng2thMZ9Oq2Q8
JbSb60HoqFk2DnRUd+zcxi8Tqy5R9nLtX5GThR8KJZTjxhZaHZ5CEpLc9AZuiuep0kUcVzcAoKEr
nzQvh88TOnLMdpIwY3hqYfKWvukmZX2ppr5TPt+/llbuilkBh+o9PXfO0OLzkTkqtbFOIqQ7O6f7
CZ+iiR5K9l93mPQe4oNwnQTrTidFj6sF+Y98tSfFXxT2Z7g/eCpbpVG3PMQA4aoxFcCZlEGGj5nb
Jjs3a6EKOWG+EdqtcMJd3Nm4/wmY2dnLdLYs3CydFEfx68pWwmdPGKF6Qr4Ea6duNMxL6SD5i16Y
ItFGiGw1l1+8PMRTVNXDzDlV6DAnZwe+5IM1KEr72CvK+DK09Hc2tubaQWBluNqoKt5mKVbeC9Wr
QwU0dd9aiPCl4Xel62pzjzIoekn3d8LaZcYmpPXMZcpiLI5djpZ4GqQAFPFYIzGyKjy4TezGjUuI
e8M/MednPN0fciVa4kUELK6Te1ITWlwxxDjoHSD1cTFHLT9J4ZSnqbf14/1RfhvdL4IyAhXbw5iP
2+ymj5m6UzyUrkXEUjdR/rMKUy1+lJY2oumKpdiwiw099B7GxiuGc6tiinop296C3QJ4K7mEupEl
XyrTjJLdWBt1/xgUXfsS9fHsjW50wtqPU+KMEDnsdnzQE0fU72OydfuXQhTW7PpcDEQ1UCC2dFpW
6A0wPDk0oHTpBt8c397UhhSAa3xRvMzwLpqNvxllBKAuu2ocvfC5TVRR7/UARZV9O0lmOLdMqZ8M
DCxfhJdCfbs/22trSq2Is4w0KmnavKn/eDZsTZEqKuvxRXMCcYkrW+yjDDjf/VFWjgZxDfhkMOv0
spaFi6rS3a623fiSOxYuMITDb9NmEmcnLrRv94da/SDgDfxjc2Esn6MpT+q4nphiPQyH8wDwAsM8
BMzvj7Ly2s5/N8ccugwR4uIeztQqValaxpemBdetOHWV7XqMAv1SwBcTpt48h1okzvdHXf82JhEd
LfLPZS6YTZ1RVA0HUA81rEa90VSSQ1m52cYcrrxyYDtnbgGqE1Aa5j//Y1MEvStLO8ySSxpi8Hzg
GylSxo5uzHY6RTCcvcCNxQtV/+4TqivJ6wHR5Dt8oAWnHtmp5UUTVpMYzBS9FnOsScs83dxXeSWw
gVEDv2iayL8/ryt3KZ+K1hAkEYojy8YJmg+hoJIaXXIL1+IJWLBvTsI4xGM0flGHZEs4YWU86plI
DgMyoLG7ZAWA6nIgIVThBcsfcczwwtz1SVycUW4afLUq/uJlQlcYOi8eqcCElm09x+gR+p39Kcau
Bg/SZOI0cpWfoI9ukVNWTjpD8QKaAAzQrls8S1zdSR9VaXiRduwBlLP1x0oV2kWgJ3a5v2qrQ1Gu
ZavOQJRlEIKaqpaVOtlh18M2nfCLfAyq0H1Q8rbfoNysHHc0N6kJzrqDNGUXL99UannftWl0mdAA
Lh47GRj1TpAQ4oFeTTCMxyhJgq/YBEzRl/tfuYLCo8sGroymLDHfzebUrLTSLbrTFxyM0uoMiAQi
5+B65U8ZNfpjim16eWqnCj92muZYUTdg3+yTg31CtreTth33iiHML52cOdhV2zpPrc1/ONpWEr+E
qmVGn+//5LWFAWKvQfCitU8F8Pr6SOEmgWrpPL+vrHAfQtzzqQJlD2Q+W9KCazVq0APoZM0t/Fv2
kGICh6Cp680wZv0lriuTQLjsj50eYvlS4fTe53I4Vtg5HKoan/iqwSf7/veuXJeon9A1J/TjRVhe
V1K6fZ2o9dx3Fd1/JXYPD2hkmIcAMdP9aMb9e9fKf+Ew223sjZX3gGyP+gSYUVK+JfhviqwSrVwa
vmkXoPM/GvZbZ8BJ5P7nrSEliFgwozGRO7+lTA2jaI1BhbFHuI23l5CKGRzGuGmjk54b9TdgMMmX
Jlc6bIwR4ociHxXkmlFZlidlilL77DSTF21EoyuXKEU7KOgaejrM/5wq/fFIZVomIzr3YGXrOn3G
rGP6z/ZwKSv7MdqJMRBf70/DyioDQ2OiWWH0nG/wgr0TIv1Cr6uv6bt49n+OFr+Javu5Cu0vtWb8
UxbAVe6PuXLvzMRTh3cYTPBNtit7SAF1OgBADo3ymwxyjO1chATDwaFMO4mfamqbG3fdyunl6JJY
cHBnSt5iXm0jjxpCX8gWXvKNShN+kQhPIagz1RvnZv6bFoE+oeAM5qa5TatgEUTZtWUjFG3S2I7N
Lt4rjY7skrQTMeyqitO2K+3G6g5lpFX/hvUkg72X18rr4XDE4cwuS0r7bHlZlXWmdHFFQUETCo4O
TqraL9KxAohBNl7PG2dpbXKRtpqbjNScbwJhSw5AWk2KJX3cZiBRyvBzjXnnPja66m8+7I+h5svj
j/PRxUoXDnkX+LFMinPVKt8MkfSnUUv7vziJFHQgyyF+BMdx8TrmaEPoSdDCmckH5SL0SH2aai4H
d8Sn2x2keb5/KlYnkZibvTnDXJfhmjAMimlZFfiGmiKCh8Cz2h512eS/DG3StxCaa2dwNgClYEiP
+6Z3FhdqpcrGhuthWzLcNUOcJy8Yx1jpQR9HQYEl0bVoh/hEvNWSXvtQwnDAyVzyczvyegk9Y7D7
CNUSf3KT7jj7SLwUZa7ujdKsjq+fUyp4tJUdQF43mCxlwLnYjeA9VWU4nVr6rHtphlhOte5WBXjt
q8AHUyEBFwpaaXHsm6hTBQB1x0/LPnubq1rI2RudfTeJaovBsXbFEDjRFpzbrTeRdu94RTrhw+kL
s3XeVigmXNrAVN8BzUc0QGt6+UyaJS8QS/tvPa2Zrfx67dUASzl7ABOj3PSTQzNVpj63SAyjIFAv
ehUU7WmibPJLzcLgvwpNa3kI+8z4QrSQbeH51qba+61bQWGfX7DcQPTwaDt4ju/kY/6mye3hJFyJ
KwAY8i+v30CUH4HxwHEEgTv/lD+uG6esotii4euXbRecsMybDlUXpw+q1P8Cow2Xkvo9A7Gmyyvb
0EdyK4WhpOdOT8I2UIoB5LaPqgQTv7Te2rArm4jJm8E04MBumyOhlWDQObmuP6N/Jdgva/pUgWKs
qUSV4bfRSnm9cPizkJlxManFtu3X/cldCfQAJfAkc8vOzKfFkRnDpp6MEuCQLixnX8smO3To5x/v
j7KyW2D80acEYQHdadluM1xkEPUIuHY7uM6pr8wIFoE+nJMaq7n7Q/0OTRdvP2E72mDQB1akJ6Lc
bUsLm0QfR8a0860+TnEqbeht/ItoWO990UQW4AXRtln9K1Qa62kacFDXRGCIz5OJGM/R7ITTv/To
FQ2nvqnG7LPSd059SZvR0RB0KsP8Odei/EMp6Lvgs1pPL3aH4yEOUHU6PXVCUz/QAG7qo4J0eHue
xmD86SUCnY04kLpx0vuxOrRgQjGXGpsovpQZFgJz2VlDygmKcfQw9rN/cOZ91Zx+HN4hzOfJvW7E
puYXscw+aJPEs0JCGu8OuvTK/6TZZoCchRTNPskLHY07Gy86paz0AJW0lq3kVjJ6b+O7N+yEnZrF
JWu6qqPPYGIHKwoPtwy1TRoASCptMjyxBI6HrnDNl8Qbk/QLGnmGurE3VqJtuH0k25wCNuDyeI91
NyXtfOaoain7vk/ERTFwKswLa7p0emG/PlBivBnohKjRrUoINu5hYPXQU61edd6V+Hs8NALgVad6
G2drbddzB0KhgkWAusH8539cXE2HwgtKs+Elssy0PDltEYbY94auPOlxUmwhEFfCCV6+2b4B2hbN
1uVRrgA7kDsrfgsw6MTzGH60RjzLEuSbDwn24wcqx/3GcVv9Rv7WWUwWbNPyZFd2jSOMCvu+6Hp5
YfGCFzS07DcQnZvj/ZO9dlnCP0cgF00oGnWL5F86gzn2sqYvAWCloyOkhxQtrDq2Ue2pE/dgZGNp
7mMMnx+gWyHGlkSOUfn3f8XaB4M7mluuUI5v3n2o6ViID1QLRdSHn0DLFntzqt3PuaLLjZ36+xFd
XmXsUmrnIGbBJi++OI9rx2hQ1/ZrAsHxQ+sV5Xf6oY7YiSw2o1OWTf14avWgyB6nWEmewoYG2i5p
U/trih7/S54Jr7kYmaUU+J4ONt1bC0QTFCS80N/FoY0PH35dTrxTorb+VGVF6u572aiojzWpku8L
eiP/gN1IPhOqFsoJMrb2gM9RFu0w0S0e6zCI/4JtNrvNe7NVBbDM5T4eqMkpmq0rqN7kn9LU8M4C
Y95dpg7GxlquPH6zBgfjILXNEzyfqKsDmugegg2cmLTJULfPuXtLEW8s41oliVIzrUYaM9wGyx5F
KYTp1bnJMsbm8FSVBrIY1qzl7WlMcVKY5r8CLv5xsNOvmNzHCBZpv+7v2pVLlp9AFQnQ7opajNZS
yCw8hWOKGoCvmGnW40UrpiNAIe2kpUW4ARpYOSZcexT4eezNGX19PbVystM+kyiPpMDbd0XQZXvT
U+Jzq/D23v+21VUkBuba+10nW5ySahqMxGoNxbcw/PFR9xr93qutDaDj2igk1jOga1ZVXRaF4qLC
JaYPFF+G5ohNC8B4vQHDe/9bVvfKDJJDSJWS+k1OWLpK7A4jBXw1qJ2LByXWLwbDfNPZVL4tb5j+
o2et2juz8+wnI7em6AACzH53/2esPCUIqriI4XGjU8NYPCUDdtS4C8WU9dMh8kdYpvuurZMjoSnK
z97Qnmkbbsn9rQ06Y5WAH4Ath41xvWUqOlO5GfZ0uaMQ7XVVCR4MTRbPGSqemCcU1Xu9rZqNCsPK
o4JqDBuUi2A29VhcAbWsYnsYEDYJo1h81hAnPYZNBUhxMuLDoNT54wBRfR8NvJxa8TcMjBlvgikW
Cc5t1UZFo2rWZuNc0uR8LhpRHDRP/ApcKo0z6fbVR4W6BuAOcOgw8W7aX4nWaELXZeBHk6N/dAx8
mqG7jhtn/yYznVkQs4DLDHTmn/ko/XGtjnrVVA1dDd8T0n1Xd7V403q6PLRZ67xUueFAwhOAEsEv
vTrRYGhIJbOWI+VkYvrrobFLCxL8HFp/6KJW3U12VH2XwTSNO6ewgi2K/O1pnaXDSb5pSdGupS1x
PVw4uuYEyRY3mI44GlGCUslQ4kym8E3nDJV90ASF0P1UiHSEbygyfYcXekFMbVlJsoFnWZl2EmSP
niWnZxbquf4xSdLYapgUHd9eIC2bAtzPjyGz8SWpWverq1ateQql4fQ0lSySift3xsrwVJTnB4bw
iNd0cQ23U2R0PR1+n7DF2JcNhaVdM9l45qZx9yQLUJ0iy7DcbfMvrx8ZovOcWfKW3zQrPByTKLLU
PQ9AUKNRIrJHtTCrYWfmRX/WptB9rOuqPQCtDi73h/7tlnIVoqH3BLaRgJsWEeHKYgegUIYHiGf1
fjI53UNaN2Z6GItAP+hdNJ0HTSpPImmNb97YdnSNYnlKVCPYVbac5h5mvUMNL/rRBsWW6s/NbToL
UfHg838gh2xjjgj+OISlATE6SvTOb3vF/uwWSGAVYnLOcBCmj7UXGZ9aM+s/3Z+OmzCD4ptFMQPG
OYkPD/L1oAJwTWhJvfVFJlT1iLxl5ksnit/0XqnUJ8iK5pZl3c27PNf7TATO6NjMfP7lrkfPXU9C
0fleQd5r6fF4VCmDH+9/2OooYIcQw+CxuIGKNbI2iyCQnV/XrfUvev/iDeUF4y9GIUfjFQIvMPdI
rqevMjO3qGOKFnXvWog1D/+Hs/PakRtJ2vYVEaA3p2SZZqtlWlLLnRAz0ogmmUx6d/XfQ/0nalb9
XejFLjTAzkJZTBMZGfEahSVPcKtTcO1baNh7OihZ5CP2sLducex6Gafxzu61JarbJcM5Lbup8bKF
2t3JoJ+NdRWALoNcfpcB1g2VChetgTt78vzzYKq0PVSJa3wo0sbJDzXg+CCkAOK8W3OlPuDzqfwD
6lfYKix16d+6+i62JuwNcCSomJPQ0FHYwtff58GDw+8ZzbqJEwgztCqqLgiQ6yoLXWy1NRrf8/Lr
lbtmG5PyGs5x0Dwvmmx9rbKxAwB2p5Gefhjsvnsn62S6sWuufhlkWZgw3OtcSM+/DAtKx0FvdSWF
QbZX2dg3FkPefKR9a56NPAtuUfkvIj39cI4afTWSNLKm3SlPZzS4WfXlbi3t4hgAZ3vwqrb4NFtZ
Hc5G6p1NQzV3aZ+nr+0gbiPTS+A/3DHUkp9/qpvTDAIFot9pWlOfbGnlj/ZCL8ENtP5WYNn+rmf7
dxuL+4zV20Cx+8ehb8HV7GttvQPabB/bJFge+tbNPk2tLW+xHS8TCQZD9Q6eEckvGcwuWs90CJGd
wxpnKrXmqzWZ2Rvy0c1hfmrHIBxtNMjCvnP6n1Ma2O/8MZjfFwUVwRs5xEVsoE2zqX0RG6Bz0bJ5
PsF+2tcjtifrndmY1QfIGv0JJBha0a89GAayRrzwTZM/Ya48H2aUvXIKjy3LBkuKMG1QvogCI51v
vb2vfc/fA+1uB2GYUmtKa70zpGa/KdqxOUpRvhp1xaz9Ncof3OlfsQV/UfLDYlnvIBt3YVaN62Nt
Fz8Tcx0P6M/PNzKti6t9Gw7/rI3zs7FKt4/+a7h2ReoxQybiDj2s9agwTIlz257PU7E2YbVpAE2S
ovD/sGR/DbqbyapaDGe1x/XOd2bjjPKQvE+bybyx/y4PnUGBhHO3FYTZhLvQIrDWsd2Vc4DH9fIh
M5fm2HsFrsxQHW4Mdbk1SNiR6ICKiYzMhRi6phVZ39mjdVdpIjvYGQgee+huUd8uP2gbZTvSVJzh
GO8i1laxBHOIVj9O1U1kLuUUTdZcf8oHqu8vr9DlPQBghY0BgwDo6MVTtrDNMhG5bt0tUKdDH1fn
47J2/rGXMj9MoHG/vjze5TbcLDBJvDfOBIwm8/k27NndJWR3fEqCcjxjJtb8UKpAuzet0/xYlNhw
h0BZ9RuFmGszuvUJUARk9agvPR9WQRH20Imw7wByZgeQemNUGjTLlWbpN/b8tRmlFrPBKZhWIFjP
h6p4yTU6NmV3TSmaOOsH8ZQ27vqw4l7yX7BQsr0RF7dD9PzOAWtG0sRtwM1zIbfsIJ6b1xnszwlL
tH/Qhveae8jeEBKsWioUkfEocM5lK/Hmo9IfV7apfr68qlemd+vnkiWRTpDp7m6ixJy6ss4rBLgS
3HSHwMP4USTG0feLV+uk0RPhdLBpyQ4vG7vLktGlSqHFr8rKzpDi3MPK3Bxf/qAriwg1hkMBQJVa
+h43CgXUkSNhlGyl8WjNOUhp1M5wgDhan/HVwNH05QF3gYVOLBcb2iXkmCB/KIA83zUeKICKDlMZ
U1nxH5wEuerezm69766MAgWamwUECQDj/Wu/bAcsTLuyhK8jqndYULaHVfm3SJ67M759i4l1HmUc
E57nRXPOsxshaqCfsW1UQ1gOwjgiavGvNxprHdoL2jNhChLixgzujsGfUQHE8Kijhkwfd5fRDn1v
wLJoy3hy8uozvjTd/Zhg2orucKGCUIlmoxEPOahxJHesD8Knn/a//AZY0ezNjcOwh15qlr3MXKpl
jHqz/9GxSLhwufLCJk2KyM3X9q2mBU3oLoX8Vtpt/fTyJro28bx1aOfxmOa9uf37v+74uqT1O6pW
xbSZUbhcJut74rlNSH7WR6ZmVm8hhxH1Xj2qBaUe+QD69Kjw7LbuOrVzFyyNilfIZo9pr5vnxp27
L50++2+LWvyXg8H49vKYVzYy+4uOvUeT67J6Y6iq7Nd2rOJANdb7RmlNmGl6effyKFe2FPADLmCT
Wg2I+12dBqUmAHKNVsUo7/o//KYoxHFqJlHfkdmgdiXNtFK4GqWFGwoVIG9Sd0mbP778K7b5+yu+
bxsbHBulfTJ92lj71tbU+8GApbOKt2LCt8Qefy7V4oRaPpifXx7p2qz+AR2SIRLI97dkZtQrboVS
xU2S9KegTJ3Tas3i/PIoV7+HGPfnqqC0vM36X7s06/Kstdu1iruCpyctyDZUVuLxUtFeCXf6M3U4
e1BSgOizuWE/H6pzHFVUuKDFnjebXyarhBE6aJzdt4gBbxmwqUY3TousqA8UIh35+qNBaYZKBvhc
j3L9LiahEwOSNu/reB2EduiGcYnxZByOk7LlAf1uMp65t27kOldWERCSZ+lU0Tcd/938ToVK8fIa
VTylunWykkGFwTytNz7tyirCiqEHsvXxwc/tPs1CmJ+3flLFmVHaocjr+lxbJip0mjYeX94we57a
toyMRUHE5lG9LefzZRQltXtd47R3TdbOZ6tNmi7ECEd+KCcs6E41wPOH1G3H5TCihyMeTBh72rFd
vGbCpTeobokFXptitHkwjYceZ17IO84yS4fVWPj4ca5+NubUQ4bHL/TGm+3qMNyfIKwovF3omg5z
JxryHRWLpmsf00l4MQa02uHl6d1VZv7MLn89iMStD3JBtm/y0mznoKliZwyEFVYUM92DJYfCOPVp
Nt3bS4bSdDFqxVmZSEDeWN0rHxnYPAeoh0NBYsM+X9wAf7dU69Y2pvVhfdYcNd0bwWDemMprewj9
ZRLyTXyCMuluGDoNE+8S2capZutPgdYm7+tW985aa3RRLWwtqnHOi8Zx7U+YNwaRKebms6NJceMJ
eeXg0KOFME3P0uA5sotJ+Ty0Zp+lbQwKpHo3uk71lTJRg4piOt6ItNemFswJr1WQBPx3+yl/Rdqi
ztfZKNwmHuhpHccK8hx76JUt2A2sRDK+6UBBOiHz20UC6M6JxktZxLpXod5astP4mikYOaNcn/qJ
Unz3ITWT6ZW+wn9GJtPZsAmQgC/A8mVFKlQ0EAOpV6YfrR7eN/TU4QaR+mIW+T7AQ1wgFGPJK3cL
lgRtX/mGKOCQeUNYQXsMq6W5ddYvN+g2DN0C2K8WD9T9BpVlmpOhJnmcjg1nfJGQEEKnlUH9bhRy
Sp7MrF/1+2kyO+s06mMOmF06lXakA7AKP0SQozDjl0PDXq7lzwxvbdGNkMsDZZ/bJXXVmV7WFXFV
L9bMvaWTPi52KumNzmy4oy6TJa5btXph5hfBT4vsNwnhh+nFmyTLt0ZWL0Sot/hxhrNrdd+NBXLS
CTO57HPX1qJCEEnkt5gqF4eMyUQFAgw6hFFSjN2a2cNYZfg4iRgVmPlN4VZ5PKsSd8pSBjeu26tD
kVyApkZC5CJ+aQFNYhmsIoaNJO7WLjPDWQnvLl/Lp5dX49pImxU9j1+Aqhd821QqIGxpX3DQpBv2
VtvHZTJbCCuU2vHlofamXn8WHrorz7itEEXUfB46RhSLUwzEREyuaf5SNn0yqGtW8KTB6FqwPC7l
j4Y1+FEUuijuXVi3fmikg/4dkltbRk072Ba9baENb516dB77sne0o1fmnopm06/+1ZPENsKxm60v
yseLNTRLCdp0Sq3l1tdcnbg/lXnQRZex32xA8tNwL2JvwqAMDHERNnrbRCONlRtp0bVgwRMesW4I
35zlXaqCw2VWgVsuYjvHAHgdlvwB6FZ6enl5ro3ClQ3ObfMoo2T0fHUA5PZB6XlF7BaBfygyZI9U
vriH14/CyeduBuhy6V6Ad+1KMX/IY0cuzgG7OesE7/CVdizbTiOCg/3YwK4ba+f5t+TwVTKFl2U8
CTP9MPuocjvuIF8fxBmFPBJAOSj9fZN50dypsoaUUfSlPcJDEid04q0bWcaVjUYfhArYJtpOxroL
O60WKKp/glhQNYt39FLRobw4+34VujXmPTe2wUXmxtRtbJKN2EoOtb/fhcyQYOzXIgYestwNo19B
Iilh5QXYBH+djQxRcL2w/tHL4tbLatthzx6l29A8vJ0/Ye9CLa3LPHcrqBSxClrr0Fppo8F8Mlbr
bsa/9q2RzdOXCqjbb9SLvV+N7vx6eW9eG3+TbHZ4mMPw3p8AN3FEVbWBiMdKquVE1ue3sIfLwY/d
QIgU88CmfeyA3w1HIhZmB9bqC3UjwdrWcz8LiM8CWkBQ8DJ1LpEItXBfEXGmj/JszR2B2Aa69bE3
iupTJorcvG/s7laJ+co2syjV8vwgk2SX7bYZgugT6rcOtqSTYy1R4leNE+ZUv8HeQmN4/QXHI5JA
s5WUeLfv8zvLA43hVFWsmkk3QwNn7I+N36S/Zmtxb6V0V2b02WDm82gg7KRxnDbhxT4I+Ubzi/SA
Tr8edsWTVujfVOKoG4doV+rd4g/yALRaUMIlpO4P0ZD3UxPUtogdFKPHUJTF9LmrUBvGgTrX/U1J
Sc5vX969ew7zn0Fp7jtbo5/iwB7pqjrkPEec7mPpN+sjOu8p0mPzcofWHSbSbjWdRmyTD3PhGthq
qjEC/9AeyR/bf7ulukV/uTbpXIzg0nFRAxK1q3Oxe/K5M30SC6fgg/VxuJ8Dv34Y0qw4JLybgIsL
XI5fnoQrl9gWKEmrKdmicru7xNBxEpWrKRHjib4+9goAWKNr/r8vj3JteenEQCHcBFLcffaORA+O
6j2JzJr52qnCmfqEIkHzqQV98FFgk37j0rx2NjkjHEvOC0d9d525Pel5F2jMpUW9eVxndXTSAYsa
V94S578+FHk5dVAunX2TQp/dGeMMKWK3NZ3QaeZ/a9tYoyVwbhmsXF0qaC+ABOmwXoSAoss1rQS0
H2dDUT3onjbdJ9TWbpRbr1xnm6IoWfTGKrsQVg70thu8iYcWpvbr+L5KunQO5yBfm2OOKn+LC3Nq
mYcgmRvvvspU9vvlrbLX9tpOJbodRAIEkcit9q+G1e48r1tJ5UXlI+YIcly/SzW0BmJtbcX0zTJy
r/xaNQpbZ5+i+hTm2oL6fNgHnnpa8sK1D0VdtF20OoVdHSucNN1TUAfGLd+xKwvCLw0gB3AHXPKf
wBlXVtZydrqOV40oc/mG4saNo3NtEPYxbWF6mQyz28pjYlP9BV0d57TvzzxsROisS32jHnLlgG5v
SzYx+HVqpbvLDAWhatxkQWNnar2PRrLk7ztnzv9Zar98asjVb9kFXBtw00qiXvCnY7m7zzwQjVom
xzTWlGoOfY6WZj+ny1tfW79bNL+PL++qP6nlLkkgU6c3CtJ1e+HvKk91gl3HpMYs7mWjHi13zewQ
Kl/mHOh5V5+MKRnVWz/RXbiCdDzvpmEdKe/b03LvLqvpnKxB+MWh2lpu/xSFtCS4gCJbDm4vRyvU
F5EmUV9Usx0Ns2mAJTasLD26QW4Jqtq+RR0Gjo8WVrIwtEi1qUBAd5PgOZW6VKfAK7T2vkl8qw/b
uSysgyy8lq41+Evv1Bqzyl8fIymIk1Bw//G+3M+IMivbh8aKhsxiL8fJx0AJso11SPpuuTHUtcWm
q0ouzrHeClTP84mSfzVRXoUfMAdLnFRm9bnvVfkD7qIe5UIz/5fdRS0TIRA0o7jYd9s5gVdhyxRT
18kYvEOqrHepYfPexIntfl21W9KH184oDU9q/QSvzZXq+fetUugD4B08ZHW9O+SWkx5qzHluROYr
Nw04aaSotg71ZXdaR4c8bQJXuzPMXofa1RhvOtl2HxEEEZ9ePi7XPujvobYF/atmCUEMdWYfGaUO
u7rI1oQ8ewoxqv9hFJgGFAWATCCi9HwU113nbNwYM2nZtqGgLn6mi3fLA/TKhUbTENAh0m8bk3kX
QMs8m0t8HNI48SwMQYShHaGD5ydotea9dNvsnPqlfkhLYt7L33dt2wd/UHk2nA20QZ9/36D3Jrwj
TtgwL3nUceTPaiyNMBB87jRKJ3p5vCsZJKVLzCI3LRGS6d2uD6CF8Q71kCyzF+3R7gz/JCj/nZYU
hzk0VEqIs8stQODVQTezB7pC/GNfo+pptpaF42fxZJjJUUzrGA1t5sRI0niHUTn9XUBN9UbWeuUo
IO+EGSZ6cHBUg23//rU/vc5tEk3r0LvxK+NdLdyex643fNHGwDq9PKlXh4JHBTqXa54j/nwoDBvd
0S+5f6s890+Dm5Sh1GT6zm/GX//DSLzxgJBzATt7QlNRBdKRNYpsvtM0Q2TkGCjQYFPyu8QW8xb2
eA9c3fIsCD4keJw97uAL/YA5zepeZFnc9cPwYPuaOHnY3Vuh76fup25Cze/oyHWVkZ109g9bWc1D
s0p5qz37//khW/OLw0Jrcbdt07rxGlWiRp4bjXXIjEacMf4aTpNZY2U6BhpvwGZkKgzlR6hmEZWS
oT2+PPlXzuoWHbijYM/xCDOfLzOsnmpyZvTYOzEgpVZ4v6Rldkg6CYfCiuv9DxvYoulHZRcgP5W9
58OVarLNRG1W8lt976DmIYee2Gf/9uCjbwlTXonm7Cb6XFSRKVjvmxqzWnF5UbV2l8tpimDmtfeL
0PX45Rm8dlA28OKmzgoueH8JLrJxB6eE/DvXeTceHPBad4uA1hWOfW59f3mwq8vFOwj9nU3sbN/u
yibdVcqEcZhB33KiqlesXGLQBSmUcZhW3gU3VuzaiFAQENyi0GVfGGnVtjdzt8Bhh4mATr5vywEY
Q5Em70rNXfqDU0pPvxHQry0chRFa+Bso9AKC2tQaD7VySOMiLziG0g4gCbi3RrkWwUnLyCuoPFzW
sRO4RbT2SMXbShsAYriYB59bCGsnVOb7Nz1dCHzHrcw5v7yGVzbM1mpGXxPGH2SnXVYYTBSXskpn
WzqFcZ9lKj8Ka/LCBNjAjcXb+/hswc7dgAtbKwpWs7ut7l8XBqrf6xIUYx6PWSr1symTvjnIqkzW
aJjMVvuSTE7jnixpyvyuch2tiZKqAxljrgnQGL3Q/U+6n9FHTYWl7sQgx6dSdoV7KpzE0W8kDtdm
5u9fu4uIrbYUZd9JtEUAjhzsZUS8burNEEvNV3rb/7+JAS9motaOW9P+4Vd2Bf07etTUf9bxsz6v
KlIVrWNL65r3aqjtQ9f3w42V31Z29xjbSFJkkGCree3vHn9IL7eNaskZvCooHvvJWEJXM7JowEk7
8t1SO6CBYX9nefTDOATy8eWNd+Uog8rZhBmoNW7X4PPNMKrM7acizWLXrKzqkLYljVPf6aV5TmeM
OcJF94Zbb6AraSjPA0BQJLq8SvbveIkgGUBM3BQCzczfGIPqTs40iXDVSoNNRInVwAIQqGD2SurN
nyUmOSNLoudCkXz3uXNaF8IEgxlrdeK+V55e0/DLjMgsWu/Gwl6bWUg3aB5uYDzaIs9n1ltcsHpy
64UUyZbSN5Zxlq4wz25N5TLVm/XGSbk2q3ApeBUBP4CUshuwGGRhgRAs4iwd069TJ2oAV01xbB1j
8e7zbghUSMgMTrzeNXlj8D9/+24f41ZKos2bD7DrvlTlDEZCV7thZoesGCCOanZzKOFxZPcWoift
MS3USL9zTLOD1fPkpQuS6WbYWn71Xsu66SltNWCxIjW76j2U09aJ6tRI7j1r6MVjkuT9Y9D67Vs0
efFDrWu/Xk+t76jqxom4ctFAN4XGRITERnG/Oec2a2ykSLO4qYv5PSajRhoOWFCdXj5414YJ6Jnw
PqFhdFFlgvYkUCAss7gateXBHxBVqmzvlgjoleiJdCySGWxBtJT3+aTbOevgTq6MawfWy8GCgYIu
tlaDkLMpC/94+ZvMK1vQR4MLgA/NUxBUu2tsxOSpFluzJLE6Pz0lXT2PIQgt81Mu7WmI3Kyu0pBt
2pvnxVzqIkSfM4Bh3c1L+UOaTrGe+I68PCzFMvyy0HxbI3s22/LOUx5/wSw1FOiHwE+6s1rT+XGC
mjG9t/UsnT71rpuKyK7w84iGJkm1exRtG26scSjf2OlQPcJsWpsbC3llimHyIaID9I4iy36/IIQi
B2+wJNlyJdcoacbpbKV2VsdDwZ830qA9VXuLYHikAv6B8QMfdT/cWlb9iLsfU5yPhh+hc1Ua0SD1
VoaVU6ZDlJm9/NFjnlg/6FDH9XOdasUUuqlHgQlcaeeH2tgaA/V5C13GaZV1c3h5H1ybEhhx4PrJ
6RHC2EXZSjfkOo/g7avCZ/31ejhp89KFTlm+Uuvyz3RAGgX2CY8MxPduqN5WWYajSxkjlGqcEEPr
fyYyqaLBXKvfr/8q1KPhemzdVfpDzwN6unW3ayRgYr1X/mkRlnvo0TmJXFF9fnmka8eI+wmAHOVZ
JHV3xZIpEYNYO1nGVGN+lDL3jwHqk6GOaMqjHUxjhJWLOExGXdx4SlwJSn/cfzYHWUBw+2Qk6Z1U
lw6zqVRfH61l8d4ugL9e37/dVGGoyiD0hWrILkqUnV1WXduxPbBru1uFVh+zGb8vbTBuKbtv2eHu
VmIo6pHcTECU9ild3uuJNPSCD/LT7D6TUxW1Li+yfFgMLiAti6D4q6eXl+/K9g9AQLBDgCNc4p2T
fjNAGaHO5EvbAYbqkjeFgWGb8vIbIJIrG2XjGWKgRI5xqbPT52bQEo1FPM3auMaBiVzvfUYwraPG
mmF3rIWa53cjUFP3U5r6ZnIrHF3JcrZuDEGZC+YS9tAvrdRTpUPg0e38Z6JRs8dLOis+G25ZNmHn
ufIzYl1UapH+K9yP2lJDtGnJeN1wcOz8vdnj4X0eUWR4A8YLY9l6SlM7LBPotceX1+XKZuDRQ2OS
GxFm8L6olHv2OBSCblpNSnaW5uyGShfrnXKsNSol+X2Sz+MNsvfVJQKkyWuS+hJdhudRw6/VpCfe
KOLBK63vRqDKp0VVE+9yOzsXXS8eJPPL9aY78cufe62YRIbBKeY65sW8H5rq0VJhBili01sybLwl
VOwQpspaRCVS7M2Bm6YsERRRdRWNozAsbO58C4r22GgfX/4x184EFIANOk5ySKPy+TT0lcXb2XNK
1Cfdxg9535vf8tRuNusWvZ9vrPSVOAZLBpIMtdgt/dl+zV9PXF7ZMlM1FxDQPw+aQ4cQI/pyh9d/
E/ku1YiNvnahQ5SSr1A4HBilNLxHQLRWmOlLdUy5F2980LVjRjJKQRsa9lYSff5BuA+KRutdGGxO
Is6dlF4eWXPmfZ3FlFn0C4bq6bUfBwsXHBF4KpI5MpvnIyIKDGk/KGRsloi3h76NuyHSi3XvhGrF
Cv7l0a4UJciE6X5SWHYJZ3tiSmVTBtQS4og/+qiKD6pAS7qSjviCqTgvGVt2fhP1EATrx0BNWRom
SQB8fGkdbTm7XMQL9eF0TI7V5BbZ0W3sqTo2ldknITYUjf3qBUGxGGmmLeuA3LZ/3ZkduiYVMp8x
dPL2mAezc4+cCrbIvine90G/3hjPYbqfX2SwhOlOgtGBOnRh5gGerqbuooo4QTo4Iu1oo8LH1qGy
Ru/uxlps9+9+LLIPCqQUo6B57O5nlMPwSzP6MiaoLN0hG0YE2d1NljpERUL/rHi2f0/KrlHn1Wvz
IVqga8whHNUihSvd1CJsepm5b0Clz/flnAa/ADG1A0Kwsw6PIZ2m9ADV1Z0OYzFxG9/4/ebl76ch
8kdfE5gozdTnW9db0cD1GgBUuWe0HxLKbf9OCXkdVE9zdaM2cez/eDgGsKBkQAQSnl18kkLI5cGt
SjSSM/g0+Y2k5/IEI1PD/gYYQ+HtQquc+RxwmtuuakPVn41cc0NrCoLjKEfjqR7mry9PwpXhtso9
AZcc61JzPtf0aSrHvIQ5x3skQ7X83VCsAJoCl6KOvRa3WDOXlytHl6wYQIB/BStT2IR4TThgf/I+
/zhlYLJnXV8g79s+1qDLcIfceXEj/7mM82CaEWTHloiElZ7685WGDaDgsIkxroXeHFe/Kzedae/G
RbodscstRcuURy1ZDvy5fefLlXmij6IM4i5trezkwmJJ31WL5xwDY9GyUE6Ym0dTNnvfjX5S3TFz
5s47IJswLqH0tfEXJiyVudHS3G/97KTv66TM5Dun6fBSaw05Ng+wSvoumqp5UbSZ2ywF0mOm3TlZ
EsTOmrSfxw/dVJVumK/4jEezSErchwddtijee8E/rV5q3+zGkR8kt2xKGc9Mvvlpmq2hW5JWHYAd
ar9XlM2WQ7WO6p0h0/6fZZlL+RCs8/zTMcaxgBrhjFVkCXgdEZ+SlSGKe2gGAhjrvmxHOAtnyqLO
qemdbInWwFvEB5TKys96JcU3rzDVN2Nei/acmWX3JfOpax+NfF3XsGynCTegIRHiPyRiMhUP1Ia0
0A/KbAprB0/XT1NS9RiIwI0U9nmaXFongTYs9T9pblEjXJbG+ajpyv83n4LGOebk4dPZxJlNIKMg
+vZBaLRKHyR0qfQwOHMp3gxSW/Q3gMYt69+xDHItRFxpWn8S0QRqW01pAlc31iqJ8mAp30rT1bjx
2rY2PpRV0nySjpakI2yROdB/rXMTVHea2UzW28JS9GaxAp51k9DsaVXZxnhqA0z9ZfrZ4EbgsKqZ
fNdyftFZqNw3POCXs1jWpouGzSvnbqbiNN6V/lj+yhJz+EbDmExFAmd4GnQkuO/mkv9DCMpyqg5F
v5hziMKih3EQmPsaL7xsaiIAROlvv6otO4LvWKzhUMnyh1rSCXK3TCeaFo3vf0TY2ChBhMnsa+Mk
dQPFrC2/9yi6lpHpd+TkC5ddAMYN4N4R8xHZhKB5jDWUawlUp2yrAMwVjPlfSYr8WmQYgD2A46dL
egCnFpQHyr3zl2TJjHekMf13QER9dczqTrTHsUynNmzxuhtCF7n/MvIDpH6j1lm735xx5zACr3hc
uqDKw3zp3QetGnygdh6NR6kMYUS8RERUJLU7RGOQ5Y9a1yL766CnPITQ/Ic3ovBLhdmmar+kjSjf
FI5VnbVK1v8uliuDsykWoz50+GaUUYAI8WPeK7cItcoc54jtLwpsElF0CdvV8f4zRiv5tuKUd6+K
OZ+PsGrwBqv00ioPvc4985A1jQm5RNT2fUa9WoV6PXVvhrxYQO56afJorHr+LeAKLZFVz9NPSiTF
Z91p1h+ZVnRr5OSZsUSFmaQ/cULKtDA3xzKPBCzLNNSwIVsOifAq/642+vmLZTbWh6AurSHMVSq+
zGJ1noLUHqZobRb33SBBlh6y3J9+KltbzHAYFfXL1vdVBoNrsKD+d3WBgLcnc/2QqXEZwkCto8b/
PgTHwh/aBKcJVbxHoDU1+LLca4rD0CmnOVhLly8/oe1xlLsgd7KDov9X3ml9Yz9IWmbv1yQLDhKG
OkommE4uIbBDe436EfrvQdHck6FEuy+SZTd91Cy37Q5LP5nv7dQq+cOp2oOsV19G8zo5WSSDofqW
i7b8jW2uBW24qg1Wd0m9nl1YVR+aBVf7yFny4WuWll0aNXMq1xD/Ew7I2M49ytBO1fwrHEyvwoRg
Jg8dDrXJqc9c94urF9PvzvXLL1Y1iPnYu2PvREHnZh+cWnPTM3hyiEBL1QzpIStbZwCiRSHwQMIf
GGQ5adKFU6qZZ7sTMj1ZiiZSOKZd+3YWpi6IdHJ6SkyT4ldlkzeHyiusn7mep9lxaRGMOgmx+JR2
6L58t9aqyA4+pTLsWhGBe+q0LBkimbvOV+p7bX8stLRVIbzM9bdGn3ejsc3+Gq6GtnzFeLtqoyDV
5F1r86iOpkYYiE2gyyoOLnsmCA2trj7AcSu+AbAAAzZ2/TiHQaD3P9I0aTBPqpT+D34R/dcSrAUS
Bp0pfpTO4jbHFFk/NwymHt1HL2esqMjzjWMB28wJiySvf085EKJD67iFPI7j7HlR4+vlexM6wKMB
K2GO+jnLekzXMusLTG5qkHo++PVT0utuDyJtrP5ZN4AJx9HQ2uOaVlgnmh5Og7Yhe/2A01vfRr6X
zV9qWDqkpljWOrg9VVhUC7Q10UPBxcAI19ZEOJOiLRq/brWu3tHXJg8MjqcBXwCnioiqjX5grPTE
Sc6dqjfGn2fnTIo5U/GPHCFMLapq05DHYtLML5QHVIPY6wRAb1DK+tXJIHgL+wi6obfAcQkbqYYK
b8tyebTmsX5wRNZ5oZ22gJu4IsX7xWyXJ1uJ9UmVDXsVoTD3t5+Qxx3VSjpN7BDm/VwINF/LNvWb
kz1jWxcG9dAvwCqRAw21Qtrlg9WMdpynQ/ZPqggLuCNmmYiWYmyeOtvKxKkYIbmMlPnVPVI8a0P7
x+7iue6MfzAfLLDHqPkbBtTec8L8oKfHqvWm3/W4WkhqQ+yhmiw7wqDeqeAtJIckPSzD4p0Ns+qa
yEoct4rQ/Oz/c6qkdMK11rPsVCy9JzllafAbEneLhSzRRAtXxW0ZSWCAGWauOVag9KDl7yF3x5Xc
IlPUolVpL6EBrKCPjLRNy9CYquB9lmaIpuiLM0dLiblVaFtN8W0sh+w/VZvTeEg86S9UtTX3MbV0
xfl3NLui41Q6JBiomgJQ4mIVDesc2kPVvV99c+iihZT5Y6JBhzt1xP54cOckOMwyITmuuYlMaoXL
4AOnzlG+harHreu6SfvVtJW5AsJJxed2WYPyWCkAsCFuUv77Gr2B8eDNCXtSmf3c3QnYav9ZlVZ9
EFqFoY4jbTlFqe/XIpqKYJwPi9iiFl2M5XFOVe7eFWaRv0WqCvuKDrs+8BxOO34QOEgs50VB8j8R
JfQPPo7wM0mBsRzVIOvgHU/44hF7C96+rd148lA5C1C3RdvgEtw3CxF5Tcv6qOd62Yd1qnPt4NiW
eQjilHr+oGlprcK+VWUdTZAtuB/HueaIEu3/q9a++IBcGq9/w87wjMWVZDXv1r76P47OrDlOZAvC
v4gI9uUV6G5Z+8iyJeuFsC2LYi+ogir49ffr+zIPMxN2qwVnycyTaT8zb60vKh6jjPdF29cp3qc7
sQf61XUH2iCW+/AP46zmKp98KmxBnsRg8iF0af5O12GTkiboDuLFxL/6tOUNc48luK3aIdX8BECf
ebVQlAuvN5L8PEdsU177U/zALtfYPMHAVpZhG6zu6egm3y+smKmLS2CjqESkg4yox53B5xXJ0idE
QCRzJJWoutwxezXy+AnnXmFKMeRyVhv/sdmyp6mHt6PPJKQKVyYz5rJpOEP4s57BqyU14J/0o7Xh
Mp8hFjnlQFBpr3yelWpfu0/yb22FVbLwvg+DrH840Zq9J8qlydc9NX1tiXm6GCGq5byQkok1Uex7
Cwi1dCZSbGzs8MCPDhRKPE7vW+ZuEuSuW2/IfRXjTW+b4HVY1j5g//CaIJeLj6YxWxdvPLuzEyLo
jtBolLAamB+6ZqyewvQaqSxCmGK0SBFWl2xYPWGduy/MWUDVaDzIHGygLedla+7EUfdn9cdjuRlD
4bwMg4tJkUKo/sO7CkSKaMFALW9j5OM56gj/ZhwcC3+HAyzRY9as37NGzm7R6XT7UK5X3wuyZPai
W4J+vmFP9tqCkwo6icOy0zEeDuHjElYj3GAqvFuzO565DMjuVN6nZn3FJiXiU7tRT9DXHrsfnWzb
WxNXpivGBLPSQs/Svs2I9nQuPBUbgoADawuxLpvOsYGpJInjphMnb2UQL7KRzabkUfXGAipp+Su6
cMOtKGuSNqfLOO6D5yAEuWM5SPrcxzaNVWrzh5e5aSaVY/3j/+XsPGIEyUbMqpNZDifTjjxkIUEt
JsfwY36ukTROOc4D1Z9g9fTPQw6LLS3Dx8j3dN0ElsEOS7ntnQY4T2235BWkJeqbeW6+q/bInjhY
oP8f8b6Ys2JMCvN2zuq/eg6q39Ce3lBE6exuRVyFkr8WG+HHCR7pcwkjJmzhxi8DhoFLPjpL91hL
FwJ2HyP7m0AhnOEzjzvoIpykMuXO5PUnjLzl7eow5pwN88i7c3jrF659Q8cN6Zpei/Sw67xjevk9
9Bs/nq/2DXSZO4DHCj7GnH2nb/6yotmvXvZCQQj0PKLhIJeObWKbTd6KkCJc2YgPbIyHaUvPjjEo
IKYq0A8oGqKw6EbZ/yU8avkb1hldow8xeMtnoY6m1K0Tvocru1kR2sS8s9BSyChY6CRTyvN9Vw9h
U+xes4mSMU9ev58BSxF99PtHZONZ5sT3sFtG/hF8cCjK5OM0m7ZlF2X9wv3SNr03VWM+o3VAytEO
rE454hTniYk9Yn1d5766bPPgmXxdteXX3EdzcyJoXnG8gM5S0xXt/mtoMKHLdbK4TkGDb28rwlCo
Nku3/3FM3dxNvlXtf6OHFGhyhvin4FC8O0uzZxwjTDIL7jBAb2SZqqG+pNWiu5K5UyJg8fZNXoYN
e4bcLntQM2dX04jsxF/ZnIfQ57UebF+4VXwFjIeaNk4yy/KP0Ny0y81+NOyAYH/96dq0Pw4ntDqP
kQZ1JTW6erRz0HzFsQ7bMlJO/7L5bjOW14f6biJLhcF9jt254K7AJ9KhTQDalEY9Z5gev6d7vC6F
Msa6BZIQh/bndOtnVx3cpGXOMUU5S669Gdts9nJGq+VHne6pLZIWB4rcWRbnd0/T+FPZeProgvrA
dbnPVmp/NEVsxDFTlxdaL6X8SScr2l6qt71PooZYHbskZ/r+/r11p+Y3Mpn5P/yXho8lPrzkYjdv
1kWGGXydq3iXdIxhXKdCHENC+R+QA+cDGw7LcSfC3+u66Meg4e/NGxJBPq3shp6t+zAVPgJtQKuh
V0eFO1vz3PPfXvrGyZxLPHj7r2oYspdq021WVg7CK96EeaEzhwD4+f9PhHKBrOHb1laHKJx+DZCD
pUfkl8aMzY+O2feSDWn2YY44pI5nYxtR77Cpz6Wssn94/sxdzjC4LKdsqcL+jC9C2hZBKiioe2WG
N6ZG797gn77moYw80tgTT6nz5M7pb1u1+0dofH0beVePOqJb90/KNc9KqiP+wmxYR6okisE694AA
PvUepU9rcsxHgXls84f5KAvzPXXGW44ydAJKsaI4AA+Yq29CHuBIanYPc2kz0wLZuy3dIz6WJGOh
DYZLy2ZubxYyxhyO4iPHOwnVqwd0K/teNDptJhrTDAQ1OjW//XZelz5X/tjTzoLdpHeONO6PVSzr
EyffDENHOIh7hmbWtV309YhKQm0EUm8+gF1zOAFzIUq/PhcS//3TEPn1fy65ITej708v5lDKIcyC
2Jm88lI7laYSicyPdDMjBhFp2hRC7LwdKycVwGWbv5/SUPR/js3LPlxHLy25e5kHITsf2Zpv6e7X
uUwByYt1lcFr4G7TR6szS8jpkhoD+Kyk+429cTVMrGZpCtLtXK8QAMt1HqXYrtahZN+It1k8uk7W
zwUTnXDOHCbCdnAHGb20IvbGsvdXvHQDAK49D70Yw5M2sdNn3G/E9NVbctDrs1T97FpbvRgbVFUJ
yeD/U/w0j13mc0+YeH36n2205TMO7fUa2U8+KiRZQ961LGW5qgC183DJ6t8aO8e6GKZZ0mFqkc4n
ydb+zw9MKkpsxCfait6CI49kwFnohLD4sQoGeuoMQKPO3vXC7lYf8/bk9O0g0APq7FnGy0qBdtwD
YCNZAl06oK3j6Ygmh4cBxtvL3eHwb6d1ikM+cBW/4+XCNVvab8N/TuiJB+JBbAyiZ6e3ZF9VWLhx
Y19N69d8X/Ue3zrL5CS3yI9TD2JprS0mt3US35Jjbr8k3mzEPqCf+5LhDixThy521gNyFOYV3a+f
MjLrku+68++ZzPb1MlxP/fKsAeMp7Cjt08IY+zFm8YpPDWT8j4y4OMFCrtoJP8g1/SC3rn/dyFag
VVhsUtFBpuxi3TFtz1k2tYJNe/K9UzgcQ8xJVeJ+hxB0lm+jZrfOs8qPH/uoCm4xGs78PN3q9cPW
0fCHCc7/CoYdLkCQI0w4nQww8pFV0gkmtsNbLtXYuHfckMoFYXU12TI1tfzdBOueQqFltcLEIYvV
SR/18nMDa/MZ3utOnpgFgBaT9WgwjB7E/NW7s6vggKrh77bUlM8ezDYtTTo5vHmHHZ5V54kvFDrs
2P68bq+Hp+zTHgrzi+cjeIkJofsjQDm73CrUoVhjVvPHgF/EQ11PtX85uq3+vTMxpsXS7vCAWcIy
lh+dP73VZht/HZ3nvm+jJ78veAW9O4Na4otBP/jEvX7yu2nqSmKLuHdtOYPAjeXhePaCLg1VIUOm
/+9ABf5LYWL03o92sAVWRyyuTKr+57CD85c4ScU8cysvyZoGHcZ5rte9xmGFfV7nV4hKQvq/m2dY
M2f5PvTZUkSutfaSLSAsjC2T/glx7f/XJtn0fY3EdOfNTdLd6MF1RdnhDRIWhmZicy0ClxQUn5zE
fDdh/Vo5817Dw/ntm8mEQ9m0hgiHaVqif6OT7MCpUD7vR7PiuCn6RoZA250rT3A+5lbGxiaoHhL9
06t9MVPU6iC5jFhIpznPJZJnfjqsBvbVvacQUd6aaqpgXqW3fSElpKq4uyA/EnJpcs58X1e2j8f8
dZeJZV/QbDnfAmlNlO8TPGIus86mOaPH9jFzNTDmnL2kYHEts2zewwqM+SybkGATTYXJBwTYDZTJ
yoMV1H7/TwEwgGd7LmLMRQXjOURb6BWhJnS93MXCOS5nIpTG2elZiQ+Jq0oeARTu5QR6WiMl6fvn
tZuJrBZmiCd67pRlRd3Oy63xsXfjI7ZbWw4EmD/085DFBWFN7s/KLvGXgr74PtYbM4bueD5XlL4L
OGE0hZQn5WTk9fXjm68xK89tkzQ/tjXYgh8EuYQvM1IyOZ5TCen9Bmet/q2z71DjVbqSjHpR9Lro
Qh6AfOj8bGWfmYfl3mvQc9xgwLcNp32bqo+V2vGNydAO51aioSj6WE+fYVO1+KZXfbrg3xoDPRN1
l7E6T9v6Y1ZGgLJSs8VlS/T6kGnNLTgp8NuXmM11Y2NB/C/aO/m8N14y4nSwBIbhvx0ejPT8526z
bnOaOdBq8nRS+1c7xMHdJJL9NZJe9zbwlEY4Hc/mebfB8ntq5/jnCNEOgtbErJtj0K4/euTW031C
bs7CRtQb1srZZ3jeBq8FEtq2iF2CQtrMjxJ0dfFu+ikNtg4QJtqjAGjf3SftomZK/CEGLFhUfYIV
GBOmnHZncncRBncnsXgVO5cXNLeS/D/+9UiMWu6k1nPLhfr6o3W64DkFOWXcQIrzz2AC9LZ2ynlf
+CxePuLhv8MLKY/zRLb1z0QHIfQKK3JQoDhobzWYliyFklcckCrziLFsP3GF5Zv51FZ8HFgNG99y
GjGGZ1dwIPTZe1wr5yHkt8Z1rtqYZDIGShy52OgpDsjQNB5uVdxUj5ENXVts+5B9H81s5xsfq979
sg24vF7BBVfe+IYl7hT5g91OfTDWb6ODThb4YgHSIUZRxIWL7Wtbil0c+s6N67Y62eBIsnIc41Tn
jZKJKSekGCljiR5fuNjYW4j5fUaKnRi+iC5bzHeAiEkVbda76adw+whWMBWLe6tW74jyhO4pCiUD
xjOdVn3Hy8SYfoEYIgxBrSwOcyznoZyHYd7BTzndOAXe6LIANrWLG1e2I/A4ExdrvWfScDakm/S4
N3+vUsD/Mbq6OsowGNxTPLT255asOitNkGgumGOorDxEfHE88eub/ULHMG6l3lJ5R9Me3rfFBDdZ
289/OzqYuNlQ5nbn1OxDe47nOXsaNjV0JS8LEELrJ7NgzYi77DR5XIvmzRoxIDYA7PJ8bY/et9o0
U/LQsij8rfqQ8Lp5C35NWuxT2fbeOOYWd5apyHpuVXCdO7yvaAyZbHLgMB1fvET6+nmPmvV4B/Sw
6uEAAo9PIWOMyKve1P+44qv3iwd1N9wNRB6xEqwiGX5OeJD6Z2/GCqMEFAznb0iL2/q8JYuYHsNd
VjavzZGM3wxw+sImGpIUznvBEAwa3ey3QxAq752yxUaTSa4QmrwxyxrnfUMPfrRu30TPTobxSZA7
2W71iePR/pWpqoq/uXaYlqfJvwrEujTa/XJwp+NzaoACf6/X482L5kHTvPIuxJ1oXO8UUPLaU1Nz
71dsmsh0qu44eOc5rVd2U54fqFTPYOLWYB2s+T+nKrzFjSrWd9l16P5Bbkhq/7a9syreYIpP3rE+
8n2pRtlHvFdXStvktgtevX0QPCTWxs0t2+7QFZxHtADpxgicQys6fvx3iiOZXYDyh7roUwU/IqI6
205wE9lPsWcOWsD58P8Ge6jsS1/Faj1NpusyMpI3RlQ1w+QWgzc1/sXIfTYPGMw63sVpG0g9hzSV
6Uydm79s4CwuudAVtg0aLvTcH575lHULDtJVuzUML5n3tfGHb/dAcHN3DgAx9Y9EUIMu+zGyPPL9
eE+Ty/VZIblQYMLFhicoPOxF9L3vjM3NKjcC9rDrWe89UhWXTxpLagqYp9F7dqo5DQqRysx5Dhng
JGYNx7o9ZpVJoSh5/81/3rQu5gGsOgnfPQxBkpOyKoRpmXbf3LZ7avQD74CnC7ZMiU+n5oUow4kr
+XzbVOT+9eC5lzJtgOa/Babv5TdgXdwF0N/TRDT3CIq6RbO4WSItRRnFjVEXf0VOlHO5svuvPfCQ
yofOuIA7LlB6Me+THR/GRNELevZYVZplRKBu8a4Z8h4n6D5HKOHeud7WAjo1wbIXvgwzzWqEQept
BvD2ecgdjhltutInFtcqONdzhRNgTb3Y7sds5jmC4j5sqRl9pu/t9XiCXtVgi2NXuzrlRKR0x8dc
qzY7oQmIbVFNevvwu2MLi4zD6CPngdPxTd0nrT6r7ojZIjLy6k/+uI26WEKya0tFQuF+qnCY80uh
w3l/69LBdyErwzV+jZT0ktsMbpUlEV/DInBGPjjJd/rHMtuKCxdiqqdi48jUFops56Ns+m0j/Fbv
Wtvbq6/3XtojbNoTVzU+P1Z8cE8jnMVMj5kZoxf+cBrkxA/3U2mjvPLQa4a9Bbz+J5uUesQEqd5v
IPnEW1hd2xHJ4ql77wrrmrPMDJNFZJg3YewcxjwR14O8bWtNX+yEc8QlCpAD9lsngdwLYNQ5uCXD
KPwest6ivms1Bnc5YGU3sjZU6/Fz2t15yAleTCvohRHmd8rWqjq7mxvKHxARil/M1g71HUAGKgDV
aA3GDL8Vn3orECKiO1NQ2XXvbT+B4UV9PmyF2yiXEvFcSrJ/0HlHqbaP45o4DxHyivQbcEIsc0e6
jXcXgX38WLcqAiwVCMLgUJVDBVuyEWgu7EISkhKUh0W/B1jjK3+QIHTeUImzTup4yNuGbfJWHhGe
wKQCei8gs6wYQ7/graezESR1WCr1IUJvOsrJHE1VDPEhFVF5U9iU7Yh+55ccBibfAHqqzZOgH/ub
ZWqU+5R13FCeh21I3QcXvzsq+AZkAKcJT8LUw2lAEJ0YITD16SsT6wsP40EM+6I47RFtD8jrofx1
HoMK+fl/0dWR463TQgjI4A229iTbir03RHkdfZdx427lumEw/NnqKp0hC6ijPfM5+A3grMuDPrss
YZdwAbJ8PHyvbUoH4Wtw0pHJ9M1Yh2o9Z+gDxfd1sQvjBFdx49k6OInLftunG0Ma8+uAH/XdQsT1
UvqNPmAV0XmUgfCi8T4J2kl+o8sNKA1tA0TSaAVRuDTBRnp90Azv4F1VXDRzWgliYaL1azh03GAQ
0K/hN1kvmDJtnIJ8SumpJwP59c5tu/0/buJCBGi9B2egYscnZgh44JXgtnQnui1M5tKXrVPhJcRI
bDFBhvRCXRCcxxHrwFe8a5CsJ2QR/mtXZY/bkSJoTo5pUlQglDx88CW0jeF181/QX0yTWwwd8Pe/
qTd9e+HitBuKBR47Kf0xibfzHELTc1ZmnXWe8uRoO+K/XXfb5EONrfiGXTEQzT2a12Y7x+00f+gF
bRQY1dqALGbuiH0G1p4VFbEmjl35Bwf6/XYsb2wTw/a0RJm456p4qS9i2bfgPAESgxJsHbytyg5v
RGYzBhUBdl1H8rjRKeqeeAEUVLMbJnnEVdqQWycwDw2cfXZpDMWk8BSUYREN1t8J11rY5lZHNet5
7GZ50Yit6iIgqErc+5BmQ1mtXAzfpBhkocLdx24viVpeZTH5u3eUuo6mtYBjoGPT5psAXjtcnWKP
kvrBEjeEkfpoUpC9rBOPGgknSiKxRvxgjXec4sbTwWXPxuVXOy7148bVMlqYhs/tYQg8nA/2qJ9C
zPHjzucei6xKV7bvupnejO3935ggdC9h1MuPuvIGlBfbER7PV+VN+uAFG6Ar2iWFiQ2gtyTOL52O
3OAg+9F0kRR5oNNeAYE4RNPVKs6Oy2Gd8Z/X8GKfe1vp8UwOYhRdeBl1evJFsvVnnCMQSelp3+XF
d+LOXmIUBapQTZ1EZw6CVPW6rSzL5RKG14YwaveNP8xb7jUDq/ebzNksukyT4/nlJMwhzjKNVXbe
W8JMXtZqa36Ebcir20xL9atLMwWCYcPgA7oHHVeLbdh3vQMYnmxtoo+l5oQkn1nw4IoZWnjlKUw/
FZibKCqxzF+G2N+hbOCGHkEEO2Q1sU6esQZYEDek0daeYdctb5IvKjd3g6lBbzSt7ohZYB2DjA/u
+ENMNvvR7rH8QjUc9g/h7jaIlwcuH/xt6ocimQQYW+Q2kpu2mU/2XUfzJG6QbpFtaDeQ69c1uZIW
TNrrf7GZ9z8eWpwBs8mUnTV1pvkTgq5t7glFpOFXcazCu2DXSr0b9JLJuSKXK7wsgvpy6ztAvJf6
UMFazirY0Mz4ZuAEtWKxaYGU7Le1SfR3rHl5RB0nlh8Dt2x/DMrr/5wMJ+dirDGZ4Y0kTfqmtdgF
lGLeSBmRR+WGV3VWQGopmtjxUsltezn0NrBPLxJTGA1Dn5V+usMd1U6vgetEQ1aAlKy3iDnMrm4Q
Mq2mdLbZfebECLRsEvOCryj7rjgPrIP/pi21kFN7Ahm91Dx6f7vRLnUe+PbwQTE3O39D9MeXwCAh
c0VEyHAOhPZEGVsd/mK/QDIAiLYPP9dJGzr4utGTCKKF1c65DZnwR5a+EqcVELZ96Ka2+SlM13fl
PGWee+qSdZnek7kaY35pASxKQEquvnE9HRqchQb3j64Mwh3E+NGBpMpsf5R2DtwU5mbVNyiFiExI
oog09dSQxlMmfhc9uczD5rMnhzjM1wB6rjCu4oK4Hx0xofBa4uYswhZv2QzPPdz5Ail/Gh+n6/Ni
FhJ0qUldcOKfPbwJK9wIr+PxPKt50IZ71OZ490RbjRccfvE+Q7YX6lPFgwrsi9L+R9vXbvIwx1WN
VqHWXn2yQoOhu5kT3+7OKgGLRDL3cDjLdULFFDMqiIJDMFJzeA64WrsViiQImPHb2BMJU25jWtsS
7ZsQyEwkMNYma016rkxBB70pcX7u48Amxdf1y3VSgnVXyRkZzD70b2k3AU2E1tJFBEGFJuiz5rdc
HmufLDcN5PrvQzXAZwnY8cYcV3cMGo2YX7etybZvVljvX6xEXJ0W8O//2kMhMqJVCi4rZBJf6clh
PXGWHXNSYkVYwidGrzNymvjESUP1Dy9CtDlXE53nI/aH9pJVg5vcUj63rmTcDnxahJzZiKPDRUPE
Pi/ONWNjeon4xX+5fF8z861OmkuPULn/rRac8nNGDjjpvElG/wZaoL7lMt5Zv3FUmnVXHcwhi3iw
7Pc+EOT8MsWg6bk/poB8qk09e0fdbE0RZTI9pdfbsVzDKHg3Ecatw4XFSHDtV3eiv0W53FlEmZHi
MD0BaTvzhI/dg4fAdOANBOU4cbBf3Y7LvjwIza//fMSr+x3ybHvJ0iD78Ecf1lsouqMLPu3y8CBU
dL+aJXO6XENsihIiyAvOXWYhN0DhexRhFiB8nZvlJTGha0pScywnneso01wjnDMIl5XxT6DuHaSf
1/jox8Hom7uOTJOFczlP1xD54FrvyRhMzn0TMAiU2QwNXIRuh12dL3zn+A/NBsibnqssLk3vRg89
GjDxsk94G7XkWA9qLVClNA+9tt74FBxmgeRTu8gugdM0Vyd95b243GFizuc0vv1vzqaa42FX6n92
0q25s2DA0xMjyX71NEgr5uHRndwL1CvjSBjr2X8GmZr0yWGTllTXtH2blOnCPKj8aHk9wH8Zp7oa
bJgh3Dpv3jw72/3ee7BzB8cl0SPwV7+dSROIwh/O1B9BiazLAh3HTZBetxTD7QaiJVEqBtsm70yr
Hb4mmT23LGjA1xCj7g2C5uxXgPq7Pes15LnJst4iZQyC/e+6ZTs9sJuhnmuUNDxUla6/HLlk2wvS
cYjXEFp1eQ5FuqMiBSwyz0ewbh8IarsFSSvKvXzejni4hBox1KnWmaNwdd6VKiabbM/H2vobg2w1
/dIMQjX3J5Pza5cOw2If+Vw1ZcGwmdeUOxD9NwYURkoeGs1xzHRI+/0gOMR91gBGSCb8NQznm8Zs
NKgaRdx/frKHIThIlL2NXu/+nrMl+Rmg1F+ve978a6j7NvvuVy3icf8Y2uzeuLLun+0RXBGrtEnn
i4/sFo1vQLcqpA/Z+9/RgCzdL8s8Z/eeTOAXQr113yPuTONHR69+e2ECqvyT30GkkFSUbQ44l1Mt
bLZx3dj7NgKPOpk13v5mtNqtUEJKSrWa3JEg2JlVv/I8BfaP/9tTiyZxyONGrsgvRjbh5x0AaSrx
+hqrnEljILtVHv2WI4tdcMckkg7s3l7dDNi7NqYWeZB7vDCMXRPqjkoXybJPQGGTvwZFzfeOddU6
m4npIk5l4VJwryMsd4PltMN9A+yjobyteAWzYm/AMItuHtKJ+UXOY4ENMp8wzaS7fB22DXxx1Uev
+2nJ/MgvPGDxX01nepNzAxr4pzURSfiglonfY6gwb37A1wIJtcx8qV57MNrjvJNRcn0aM0A5LjPa
vjhiNfbnEKnKjhST7abFyQNNFP2aJrjF0bsnAZoKJl1vuHSOksud2brm1VvkoIpNtbtTrhaVLoxs
gGY5BL9+OkjgcM6EnQ/BaZR1LW+NN7fiLkzlxqQabGg0+WqYP8fG7I8jpglYfM39hLuqbaeWpVON
itE722+5B2n7dy6ekxscQ9eXORDIh+ws5W8TJf0XXGT6SjoNkPjqV8jvCUB98N2oe+q5fH4246SX
k4WpQOG57v5LzyAM5w3d/RJuNCE4TSyQmI3Moouq95E/u6vazmZUQXYPTOkl5ZoK9cHbMNNKgQCg
xj1DqsPEFPprSLeNY4l9QQ6311H6VdvMr09tozpbIIxT8iYTc/A1OMhbT3GPqIJFksw9rHPnVsbw
0Z39s3IC8GYVPeLKacfqHB5z5z55O3W+gMbwl29Bs1bHpUOy/guVFEcQ/j6krx7Jx8uTRKSngawS
z4CzpNX0tKY7RVqlGzZ2m02j36Lp2uQC1AFbNtWquQ2SPeOoAQf7/oamrpGeJrV7SqJkGU5oWhHP
KW4w7w4myx2lHQaDt4OXef9NWk031TghaPLnih9qb0zFIDO54W2aDFTZYJnUr21wfPeciJb6zt5O
keVDsiR1TR/Pvz0ayg8rYrUUAnuc4ORGIkhvhoYB/8Q1VCiZcsYIb6iqnhLuXiTKsjY2w1/bp+vb
vjvzeuskrvnW6XoLX1J9pHsIsdwcn640nPWEow8VYPAS+7Wgzo/uDgpXicC8HbnKlXN2PtaI/Qvs
1orh7DnWazhhMOuzcJzxE8cP9uHddZePqenb6YxUC71yu21A+9Mop4j5fHTfiE5T4pU7HPODDYWb
OpvuWbkf9E1UE4HLdc1CH94Z1f8QdWhs6UwrhYyAbORZbpAifx5YMR9bNJc/MBWAbgtnMf9N0Krp
PO0yeZcEEynaabUC5qija+6APnh+cLy1qkiFH30QHN7+3Ju0SXIFYSLyZUfmwe11c2x52IsGHdaV
PLxPyZ6xJ69SzJWJ9lCKc3SNlMMEjg+ConbcvzROGq/hMdTwFugk/iYr187fks0c3FG7R7ycEx+h
eFG5NpgvAWNadeX1s6bYIDJOsyOYvnCwn/42vIjiVo+crQEm+n5fOiagwK7OFC40Zkba+2GA0kDJ
P6MtQVGIgH70WQhOvUoddZJZbR9xTjLxn4NvEp8VJkb3TibhwJVUu/rbWTTZGpxiE+zdTZ/YcOb7
iqgR/dFrLn42YZuStQb/+twySCoyT+BCAOnl9IH3Fkdf/CqCpoQbvQqOpJv9cSXKqxzleN88Hq7q
55MTp2i7mEjCkC83HKnN47xV63nhWEbdpA6gO1TugWp20R4Ys0L7qkoSRaYMxc2OxLdh/OZwryZG
7ISjt4+0RejHLjHyIUm0qstE6Dq5j4Pd+xNYvIthVjcTXgCW7H5R/yPtPHbk1sE2fUO/AImiSGlb
WZ3dTm1vBIdj5Zx19fPIA8y4y4UueAZn4YVxzJJE8ktviL2x+pa2uhXbeAAjf7Oixaodthj0QGjx
ucNOGSEsL1IL1z211pgk90ttlT8ojudn7rM0PsKkie+NVvXVcZzC2LkFJO59QJ4q/lF0/YzIGShn
CSy4aLD/Kos4oqREwnuT64HQDKqqiKlKgJ1uIRtAR2J8G9JkKikTDyimYedXxzahGSCes2CqPXTy
CWKVFR8C0SV3yDAv3b4l1U0fWiqMQ9Hb6G55Rt1wW2KB+AsTH5ncADwcXjwZxA+SSmPaAUfs/guV
qV8qG9rVg+uNTXlaGrN7p7PJTr+YdCCWj0s4jPnJ7eawY4/CItkVuh48UoRUt34SamILl5/1cbJQ
vd1mMuOWI9nn2iUC9uiKUjW1qNFahTwaYy+NHVyF4pkGdvyrNAbjRwWMj7quZ5oIdLDPvxl5QYao
LbwLTsyMVLx3oiwlfUqmaI+z6jrycu0YgBLZ7F1DR6HY1SYwXbjtdir3qaUNh679or8XU8Twzhpg
CpG91OmymwpYpvtMx+AJB2TY7JMyQJAck34RX3QPompnAczOjqbSwXc18lObPuhRPGIe9whrBKhV
PwGLWdVwwPJ0eTF3vkPv+5CqeapBPLCXcghxRfM5SgZDMOZZFQgb2xmnY03vs+ZSyN1vcIjtd8Ar
xHdu9UGtWKo0PNBsrKP3VmT2Fdh+YnT3LkrHkgkOKNNgn+TTPBJ+nDg9WSIU5NlqprgE5l6UO4P2
+EtZR7I/2jOlFjOtsMzvI4GJCty+oOyfzMip2t1Qz8NdOqQFeFPAkZRONpPAe4gXpQksNl4Y/ud2
hbOk7OJ+OhkW7e0NHVbrJKpMmeC8Jtg9kDbaZIcgUHHrJEUtH/GciJqDMtY2TDt48RM/qPgKzpj3
s1mYk5GvzVZESwGn5eq9HUwMPfpl6ID5ImkPK2Ys5/Ym0aWX7z0ThFoK3w4sPmLl7pE7zhxORgSA
FXCE13I70iz/AEB9Jn92ahHeh01fdA+jtyw9PEi9gF4woUMwuujgvLQ9VPsjPf1AP/OjCvq3UHeC
7RiY9segZLC7rayYcldHkRcAxiu4jL0IyOBs9tDOB+ADd4EwHH0oID3cpimb/p02UU46UacD0KfG
AkSnassIXrJ06umHFuX4ywGIsPiUXc10NBjz2jfA5Uk0VZHaB6DuGRspidP7vrRG0Klg5D/AngL9
xT4ts2eST+8HkMcU3rAO+3oLpUtQsSIQGn1QdRR+A2ek50OFlKdDJYE3H4wtqcWhzn+XnSjl2Zw7
eu4/xFg14wY8bXJPj6iJb3B6yAf0uNL21yQiutw0g8D914gGsoHqgq8dk7gvB9Ppq+Wm5CiHu0zG
8VMc5gkMDc1R/kR0LuACgAwI7yPQ0u4NwPLY3vUpdFTAkoxxd8Hc1bd5ZifBlg6e+7lGdCo9wh0k
k+nzNKl83VhpdGOJuMRdE2MICDqMmFDPxPqc3mzA3HvbZLKtPo9lyikTIkHUErk0bBCcwuy6Pd1u
N3sEqIvavppm2CmzqMJHrONKou6QTXuGADLY58lIi7sybPcjvuoliJR6HoN7DhkQi7WYe2+G0upP
2eKSuQTa5YpQDkQlBdnX3bVWS+j37KpUd/2koR1o2gBcvtao78dULS9x44CXa2nKe9vcDpi6ealJ
TSOSYX7KWYe3AlMh5gBXVCKp0EW8NYEPOHsb541xn9vwAveFJelQlCF9vU3fgLTaqlDI9AgcJ3UP
InZzeZwMhqVochXN0XRj4LV1O9vxSaoglochjuwVP+Ykj103BiUYt1RVj0vexMU7zm+p/MAyxsmH
SEG7OJP9Y6Rh0m7LKhoAjPISycWRrxJmZfX3KARN7o1XNcVDOENo970Z1RHgL+lCDRHPLuiXIPm1
wHRtfMablE+0pLzYfMoNx602SKylkt2WLNku7yKn3DWMUb+3OaP8vW6NstnWmh4SKdYSvmvhBUzf
6s5mRhaTsaX7AHCIOlYD065TNTSazBF7hF82IRKOh8afaWcqkRTHoZfD+NRZZaog92XzJz2i488S
KnchLNjNrVtOoXk0O3Cvm34JGU8g+cDFXoTwFelD1USePAUKs5lSZfFDg4S5B825DLiyaaifXqTD
ZhuKKYq3bjPX1j5H0tqfPK7PLWhLZE6dRaiG+DU17cd2CBfFnAp3pZKkidS6Cfv5Y5sG7ruQEY9F
6gCkf2fKDk9vC2ASeOcygvZcIN8MqyNz2nHjBLr+xiiEsb1XeDY1rIyAGvJyYnoW5IXpCTC5le6F
rRdaNaqXMVMwSMV75HNCfbAamv/+DJSGplUB/JQULDVbmoHA63a1HmNjm6QtsS1A+VH60wKg/ORM
ufuTmQNkLNpBSbi3p3qy90uZzx85xYwTIWPOG9eaS+toF2jRIqgwyA81+MPyrvTGubsJa2f4xAFf
HfqGPtznXln+tDt7/gVcN4ZBVhszmDCX5Fn1ID4JGi78pyqh3256ZcfEG1KddzSmdmm2UxgEy76x
beontvtTCUbqF0N0bwcGcOUi0ZluXpZ5WBJ+nCIXHik3oJYMYf3IkKomPZzAvPhk7qNLXt407qYM
Fm4920PiYQv1pij3mHg44F9qbqPdFCELvyGpnT8PntO9t2ur/TLlej5lyBTFNzV96luNUtpKYh0h
32QYqYDj1ej/09MKkrsaDNyLiBq3ILUsrQoYNhc3W17X0x5Nq4COJnYr+uSOhpvuZjuCGuSNKG9E
LmCHYwXQD0kHo3ZBJLhh8YRRWP0FudvoOZ5T44vVFwx2ck00uUMbK7P3NCoHZwvw3b3TyQSRBMcd
CRDKxNTPTjUAiTwQ42kdgjLaA3RPXx2E3X0rp+q7if3xuO8niRABggpwxrVbhuo44d/h0REEcvTc
zcqjwCP2bCiWvE8tWLwY3kzQK2SGAueDA5o5YUQjpg86X+rPSqbYTtlWGX3ruPWmfUb/+XttgPja
ADIOpyOq9OY3tgTKoZQpJnWRHqdHBCbkqpi3OBIfkSZN963Xt+0TPi8NoGp7sX6oeimoRpjDFbtS
o6a9CxddvY9R/7H3ddWHTzESUj8J5lrtjD6bBYW0ZYOsLbLse8GkbgKCXmvqmmWUoOzslJFWM5TA
iRabZH6p4KyCjXVT56QFxdk2AndP80igwbxRDfoUW2FFTDTkFHpoVMTIGXUMaPpjGpZDQJgf1QtO
7CP8Fjt3HkMdUgtZiWe/DIEW4tiXenqXxFmY3SqAK7+UHuKX1qg4yzln63eLdOl3KN7leos0UvRJ
l2UynOp4ga+hQ+2dDM8W4wP8MHy+Bm/qwVOK2J5vXAXqlORxoBtSpniYbtJuUl/mcQImMPVeFxxT
xtK3FqS9+FDhnmKSGrVr2xhCpDwuxjLf9XU39r6AguftVErRCuNw9PQtU9I25xDW/AqjL2lEw9NM
UmagaErsHKtLqociDJC4YPeaH1Nui+IIZAuvJ8NO5/Y5VX3ylLbz8sOC7eBPFqzKdU6OIX03lHWI
a/zsLJCTXBrWXqA8sZUVWYBfqFqaQFEMNOdkHKXh0UGbgaG8I8twN0nyyyMd+cj6OrXT+KGUg9Ee
IDWq+6UL8+aokIT4EvdUFrRXq/wZQGcxbkaHF8c2QKlgS8REbWMM1PJcZr0zb2gkzKB3GwMdttBS
oFl6Y6bkodqfw1NIj3IvzIkJfxLnliRxGeqfnXApEjqgBd2mG9UkqXaW4F3e57ZxsCEQ/DCzzFa+
HIX9X79UTk5rRZlPwZLmQO5Lt39ZLaQBi0D8J1WQhefcLAAtsXpHNeSxQLsKKDPDpP5mrgZnOUA2
L55cGuBEDRRIv40Q6Gmau077zVN5ZPg97bX3NfyEZAMlOn7oQBEnzIAq+WTRCmeXzTazADGXcXAP
/zCG55k23mNrZdl0hJeJCa9YJzIgaOr3htXRmDIL4UV7p8tqjo/RdP2jN4ZTuJ/HDCuxFuX38sT1
RMbl5RaGvmzHDOugyU0z9pNGSyQuwI5EIdMxbqLOtY+VkA74nd8donxlhtLbIExtZ/jdt045Dey4
HBQTiVPEJAYNlx5ooMXM6nvaRN5jQnhDHYZA8lVB72pu4igIxd6YNP0HGhKjvddojMQ7qLf6WQSL
BeTdrqIcu4pGP3VRzS3f9iR5Rl7DjkUSB9wejQsGchvmCaG9W9Kgor8mKn0wmUuBcSoi29n2zF7o
P5pm+UySRiI3lqYF1a3lmjoujj0/ZhZ36GaYGaONThKvKXRDv3kZVEJnrIyjbTyBA94MAWZKt3Zl
Zu1KRyGV/E5NozWKII545D0TSxzHxDEMPv38TqLH9Tko6xbxhcgGh7/E3CAHVLu65sakgnkOR51C
w3eqGIgQhKphUybA0e9pO9AIC8tWfgrcNHjqwiW4N5nUBLeyVIveorlhjHvPG618s8yWmm+rUKKf
NnVm/gv3weqLEfXBpxnw6OKnKHL9YvgRY2hWAIHY0FUcUAWvI3pjVuDld8hDc+nacoi+o2cU6SOi
cpglznM2K8ofZBF8Q1f1YxDVFh14ReG1dxpGfXyGqIDH5KjAPmkDED18fLWAZmzqhhlE6Vo7WeT1
NsVs0DkxFmNUATomCXZy0S7gNZDOeG+kWV88w3non+akH97ZedlyTQNob0HjR9PnRq71CfyR4QYt
BmBjbprr8ZY7LjDfsxshUqjZLgYga45j7cOAZglEUPBrGwrTVXjf7MbbwJ3ASjqGg1omw7t8q9zQ
MsNNisXSfzUT9hWyBtN4Q9N++NJbLghw6pTmOeoqIPuo4dyWoKScfTAzgkO3KYSPFthh/DOse2va
ARlH+mXVzBCbBchHcHDou3QIBtjeZycQ0Sek2sv36RRzcGJZdKdZlabJGCaStxB0QrFJ2DRI/5Pv
JHsntVGVmGPTO5ZeYt8xle0K3Lhpcz8WfQYmh0a186Hz3KHdVL3dcBCA/wS0E0IipiR9bB+WIK69
TYhYlbNtrWJlcYfkNXsjtJIX1Sb1cqgZtPRP/NTpuSE4Icxv1B4dVOXY3X6BbgCektileF0OE85c
Lu0nJJ+Y/mSZW/1ovUE3GytULqEi62FuAOIAMyKbDiRguJojbBM7yONjY04gfRDFwbqDbpDdPojF
iz/Q6lfOAxsxQzNUqD7YW7VDTKP5z+g87EFb07R06nBvpiOKMPyvQ71H/hjdgkQvSOHBZ0Tkn3cL
54r2EY1XpB10smuGsUsOLZK2EQVWNDwIMZiriIAb3S+Lbbjvw0DOH/L1MNKeSKhyq9JTH0wQIMgb
OFV6GzZuZqOw47UvA0PP6ZjDsX/ICQjYqRXYwoaMnUpCQz9+7ZCG/g/FBHknjVwibaTdwN2GEhD1
DUw2EwXnqpx81Imcm6bBcnEDsQVUxEJmxX6lzne+WjREP1sgNEmbwBzR0IS+qd8rkdnVfmgGhdIN
AXnbQjLyEaIY6iN/F6Wbdpwg32RCVebOhlmUH1zZz18zPdLZXobIC3eCCjj/SlPW3UPxXVs6dkPe
THln2CcAhf3NYA/0kQy3dshLtON9Y3omMkj4VrTGB9Sh4Utko/0BJTbz/dSK7IfBPvnS5lN5H8lw
XmkjATeoE8zFD4j65spQtmiXeYjY/RflBmZ2zF/UtJmJX7ceO32+zWSePRlpkjrbBVxwsnE0UIMX
lDFC2G74EMNOQ56Zvv1CpUicYdi866ZqfJ6SZOmeS8Z18Ka8pvuU05MEGooQ/QsIi9E9Ah+za1BA
BTclppDa2dQ1hedpNEuj/cpg3Cy2Yozr6o6+RnlTkl8txwZYjNhHZmhAaQDChUhPPkXvyEPEVysM
yD6LBdgImO0ODNxiJnWHnA7OD5uauVJJW9mukuOyeDOMsiIjea6U6bHnokKSJnMBToecEo5boGyt
6hGYa/oAmaZJ7sYqc4ACmTmgqzS0C9DCiQz3Dr3kihRyWOegNSqM71BBg7ruWLFb+KBklL0FlxV8
Q4ErTJ6q3mmSA1YYotg3whsBZbqifsDAua43VmzyqyHaCHEjXODfoLTd7JhZeRbd0CAtyduwJxpA
ZbWz+dK5lfGTarzg7Y6lfjerXAK9nJNGbZCN7OP3NdCvgx1Oc7/PxETFv4ihBQBrB+UBVF3yZKF0
hFRUWVbLQ1zXNrazUG0wgAN9G+YP/wMyUBld3I2+cofoBnnOSt8PIg68zaLnydr9jwjsRgKKzf0l
GHDKsvKiKpDckUW2H1EFng6g0M2Sf2oBlFAm1XyqmrnQ+6wnYs09Hw7iRDpeUfe8ICSqSHCQ10Td
lRpl/fs/pHEZfs4MeqreRzDa3FpOaYMLAb8rqDOviUOvQptnQqKIhNBjVUhR8t+ZkGiyqoXC6On9
HpmEXYDo0T5Wwn2YEYfZ0iHSX41goZ7wyAOZaYM9K8nGIQIm9hX1zUtCkdrGOp6xkMaW6UwS1GBL
0y4ze7/VS3fo0cNEJjsejm+Lbl7QwFQacThX2Kurg30mR2mEtHFnyhC/D5r3fMDwsw3CfJ0tGj79
A4qoOoOQ/fai1sW3jAC+BZ4Z86BzT5MCCuQY0HT0x2GwnoAxuEcpLGMrGcgcyLpQLgJfs89bteyq
Ma03mJt622osr5nyXtpayHb9nx+yapL+sbVQW2p0o3jJQ56jvgfMynWt+Ba66HDFovXi5wSugSHU
Kuz+l8KrmlSmZdP7ivnx0XZt50EhG3dFs/riKlpq3pZtA2w7+5wD+JTeAiHqC9xZ6U5J51SOjbN/
+/td3DR/rHKmjG13oQKFNfV+BSnax6Ei3LtMhz6jxFXcJA1ASnK+4cp5uPCpsPwxMTG1TI2v8Nmj
YSDv0WiUva/RQ9w71dw99OkYIN4G7e/t57vwFsGCgqpRwJVQqz8TQO8RWwIPkvQ+RnUC/myn3ANQ
SYbn/7qOYDeYNu43FlK055dNVHCdA2Jh9yWt/VAuAqjoMoVX9sTfurqsQhppSw1H8i/FWcQawYU7
7LwAucWDW9biY+BNxnSzxInw6QMG4oo1+/r9X1+i+FFhKcndpRGQP9/rAqsTjR5R65Mi9J8ihzLD
SLJ0PxUqRFJ51fpPVYn6WyDEFeHb30YdZ2trTBM8heY4fqt6/bZ/nmimLhDB4sXvBkNZfgrQF+kl
aXgUwFUhSn/Q4A79picfOzEVUDVliuXc9D3shENqejV1VQCnmBk9ui1Opud8CyUicE4FdFpABDk6
oExaXS+8ybXDFL4C3r3JoOTne+ygQMjmaJ6AFMwW+UE3i11duT7/3p6oXBMYJIgZiXfNmfug5WVl
HMdi9iM3VR8QigLHsETmu7c359/nbV1l3S/c0JgjnZ23JjVSyUxjZlSFzEBkjB3kwkj4Y7W0x7eX
uvhAnvJcTyKhiCzT629mQlVd3FCzFH7Z+1TSmV2hg1dO9aUHwuQCBzlbSUWj/fUqCEh5TeNJTAYB
E23n1kH6YKGog7NwzW3wwgGgs2nSW6Xq0UzlXi8FtrmAt+hOfkiBVG6yfEQfqh9XSSMEDEV0h8xq
9G30emC3IjPm6MrFsv77Z4fAZXlLaiirzAXOLjC6qUney3ryaZcYtBBz5rXlCEyPjsNtXZvJTtnl
NRPyC+/XpQPo4FTGNYNz8+uHroIqTnTXzH5ixFh6qDHb66Yf9zayN//+KVlq9UmQOHhgJPl6qVAl
iMin7M1ETi9STD3sLma9ypb5lZUuvsk/VjrbNF1tICHT57PfkYQ+g91SD4VXzlBjxODXqJwwk3XV
4e3zcHFRj2mijZGOScbx+vHgw1FAuxA6WsAb3zkx4Y+8onhxC2Hd51Yvvs1MXr+/veilzyeJeZKX
Kl3zXC8c2lrIUCcd/RCOy02dw7EyJIwHWtTNlZd6aSlXCQkWz7MEioSvnw/taUrUsZr8USIKPsoa
8lE8/NdPo3clEl14k4AnTIexB7EAD6rXK9WzLIvBUqOftEP3hIqofZgxD/nIaLe+c4MQ+GJs/nj7
RV5cE6sgOGfEQJCZr9eMZzqK1joeHYAF50x92+w2Q2J+F08IJ6ERYCL/M4Mml6e3F/470NuWRTzA
j9ZUq8HH64XBwhUpukg1Qc+JoE8zbM/wwPhZ5n35n41ISXjlO/59b7OgNB3iLEYf6tw0q+HgjZFo
a7TsjZaaES25PI3bK9/w8iqktCTPgrv7bLdYbYG649TVfl5OwEc8YPvvvESJKw/z96bkYfCidQmt
4u/PZtE6lUPQNX4zomcGeqddjop+4riLUC/+9fanurCYWqM3rlxI+jru2adiujXrOo46H8Ed47bD
fvAQTUH+MJvVNcOldYu/jgU2EpxkQ8paTRXOnbm80XEYKAStX1Vt3f1Er5kqSvRz9oBAIajpgeHj
cAPJJ3jCwSij0rUI9W8/7oVPiAgSx4/YjhnceVmCAuQSpLRUfSeI+juz64G7wDf69PYql14q2YpH
NYd/kHMe9dx4KbGXKns/ykV0CJb8G8zdfK8laOO3V7pw0tazjdm3pngV58/DcGGMrEk3vkoW89hP
bpjQw0YMmpnz0B+RXO3+3XKamhAjX5MSiNB3HhOqEjMFG2kC32yM6YlogKqQWrxbATH38PbT/U4g
z7YMAZy4w5Fe8avrDfdHDg3TLwIHgyiShPuZ36yGdQ0Tc+g5G1gV8qZ1mvI/qLHjN8wIxJ570Pwg
kPm+cp9d+J5sGCGwILHJ284jEsjmSdRixS2A6f2Adi1jSjdujdOcA69/+5kvfFHPRnCY6wxXJMLg
60fWOs9UH8e9H4PuujXGyvkY1H0O4a+lUYQMJB4xu39dUgIg5+qUAFQwEjq7A0DqFEUWJ62PxQRK
Do7aM3ttdyay59tihLH+9nJ/n0GWw4QRcxWTMaI+y2SWkXZX1LmNH1lR7yN4UR4NnvXKKn9/M1Yh
7V0Ny0x6dWfvMQNXLIMxaPy485YH5HbcYxZ6gKtXqZe3H+h8Kb6UqRW9OiKPwjXrLC4YtUS5vzcY
oDdDfdOWdgtSVZeH0In/NWH5vRSH3XbRHPT+smxkAAOKrMlMHyeR4kTS8gJxcFxZWeGV93f+lc5X
WvfpH0fPQsAhTbsSg4qoGg9jH6idNJDvePvVnceEdRUoNCZlukXVdV6fDMlsESl6y7fIRlBcddQn
2/a0T86u90NnJXtUIb17PFPa/YTG4ZXDduEhceqyOdsWeQql2OuHTLFKxrsIyUgB6OKmMNz+FK9k
g7cf8vxI85CkQxrAC0RHl0bO61UQ81Iy5mbxi9SBm57DQ42R8cRHJgbVjR3MPzr7rOv97xxFsCeh
4bxer18MsqHAMH0Gg+awzZc0eWkajR7d2891Yd/z5siDXFAy5l+RYADtMxuFErBX8HCFNZ0saCx1
NHLh2KBvcGW5Cx8L5CkvkHaYBx3sLBg4ZQ1uHP4BZbMDCalOkjs+rvbffih7fTt/xhzeHhc9ZYcw
NUZ45xeH6FRCMQsKjxPfep/isohocMiy/VBXBhgwF3e3mJ5KGB0K2c64X9RCEG4XVDLBrw5ia4Sx
heCJ2+v4EHpmc2JvW+22cT0QzvUSzbggcK1CS2ee965sis7YIaijnhawOrRuMsOWBzWmsfcFYeYZ
NZRKDOCv4RMIhmIYndxMgZn2WxRkimiLS48JdhzE53wl/l76wC5ObZbJzEPTsHi9kaZQoDuDaqkf
mW7iL/ANN4mRlTQTIJu9/dovnBHaprx2rNwvtJKSBCEL9OQXZLOi4bPGwcaHjjbuetlX/03zcMVt
eY0xZx/ZZnRgc1DW/sh5weA2Y18sJsth04eu0BLmvzCadD+GOFVsEb8Vj2h74Pyc41fy9oP+Tv7+
WtqhVKFioQ16Hm3zLEzaugZuRW83dG6rQsYv4CG858FwndVr1UXTLurDx6U36heR9/UBXL/6UAel
+DyihPA40DLcv/2rLnzp3/1fEOq8lL/a9flkWWGcSmxQIWifwqZrb9D9KD+CoEuuvIDLSzHaYvqq
1r7e603lyQUpA0PxpTsTzciyAa3jxMV9aQAw+X94qrVLL2gCcb+fBeZ8EDW+6kRLhEzgLiGS3e0y
I4qeYZx3T2+vdWED22v9pGhxS4ymzx6rnklBktZdfPABS/opJLf7OAEmuO8zRIF+CDEbV4LXxRVh
Mq6dJ5s/zlaMjDwOrbRYfGusNBx7JCVBveH00of0YbPwmjP1eTuBi5E4aTtMCcja/qrf2sGodJ12
s59GodhNAtbjUIGkAp6RgxQNf5ierf4x8/69JnuSi5iMh/Hj2WaJwHHmocMFXOjyGXAIfE4gwMdy
zOL/z6XW8PNHwtOVzK/DwZ39RbhJvC8wH3iXp2CDNkZmivnK1rz4Mh2sZbWy8TQ8zwmQClZuBAzE
99rRuh0R+D/2Mst+reD5U7hU1Sd0casre/TS0ROwuCQzbMZK56FtBeVVY0+30oF09DAhMHjsqiZG
DgkO99vH4dIFS9veZTHpKn1+ypO2geddeBM0fcGQIizrEzRFC7pkivLXSPaDLRYupQBwr3Rprq28
Hps/vyPip4kxFzwkyMRtnWvQT96MqOhUeCc5Wf3PIWrBFDSqLK4sbV1ae53hctiwtnXPw0rtVAMD
+JSvOjRNSSTvggFE4xwPO2SCE3eL1Ug07QrKonGrgBj7M7zWBAn+wLtBR8u1NiYEgGjrFjJE4hp2
NOpq8xS4m8apW8yKFjHCix7R/dm//cEu7Q26QCQ/zCXkX5l4HuWBNSN35teZmx1Gz9A7pAMyskfT
vbL3L11cJBSmII/j3jqvl8wBiWc5Los/NPV8CMuoPWGXU+7McF7uoqicj28/2qWzhlQgY0CSfIdW
7+sdARzYDkPEX/3BCzxxkL3d34NtCcKnwS6F6+fBqiphpW33/PbCv+dF57EexAj0A0I9mfLZyiok
zpkIXPilMYkKbYlYfms8XGD8Ttduc5TgINwDTl1pvB+bNELdoIb+As5ycl5GZBOKR1gnqUBaPobO
FJRydHfVHCMV7yIvkB5auN/mqayH5GOOEtqqlRNUPQSOqAlvwOAvH5N6MMEozY4CQgp6TX7tQujY
WzhJ3Y+lWxb0IlwgQjvYM/WHeUw0iGa3nkDl9yje3aKaY+Mb9PaLubAD6NaiEeYRTciyz671KSla
BWd3IpXvVxmzysqM2ySNxq/AbZPs0PZ9XB/+fU1L0yKjz0/L/zzvqvCUiIbOoANfwq3f1VUxs+24
GfYAXgMLsupA0+P/ZU0m0NLxbFq6ZwlIE9IdnhrWnKUO+AgWgOaOu+HgGNP0fjC9KxtujVFn+w3A
BaHStGm/M9d4vdMRKLSHABF6P8zxbtgEHTY2Wwfh7mvAmQtHStKbdiiRlCIvOPuAHgqxEM/yyZeo
PUQoTJiWgbZPjlspWq0pMv/Rstwl7Zx8e/uNXrimpERimfyZPxgKv37CZUxaZTrM9gQy49hDqHj2
9lj22MN+EI64Mr68tE/Zo5YjLeRu6Me9Xk3mE5q1EKn8ult6tI06hEBlbIhpp7sFvRKFgPmVe/hC
CGGE4bBFKV5p8pxtGbeMws6O6gVEEqqa91260oNVlCogj/k3ZRj3utD2tC3cLrgSs9fdcb57GJeu
6b/l4Al8tjRqaIXZUp763Cn1ics/2+cdAL3GlYmPo6w8KWyrdkWTGMumGurmytu+9G2VR3GNUYFN
7+5s99ICzknOLW6FrnjnYiXkY3jwfcGF5fj2JrIuraTREF97Px751/r3f+QIqYWqVhHWfFfSJPEY
JQ5NVYgHRrFDpYeJyMZb8ure1j3cYDxfiq91WxcnQFruJzMvbFCIMBu/cwpqdRODW+l8pJXpI739
Oy8cZ8IVriFSkEXRHnv9M8GodNrLp8WXEdxN0XcogbewkK+ssh7Ws+8OXwZ2PX1FutznWYshLBwE
kYX0LaJ+dgyGvK9ugV2HNz3+QBCVh7Gx4dVYya3GiBO1p7BYvtDHLXEnnVKoLQDoi6OpY0D/GkLx
z9YE2Y2SsrAxOVmE7rYoiqHmh14PFBNKTKy+gnyG7pF4XqK/K6NF1BZJaFPcUh9m88lta0yXldTp
iJBprlEJrrqZjxSnFQL8HZf13TDPyfdJRtU7GYfhL1GpvNsFoxXC3g0wYNtiVopRDUr5zY2NKl24
yw01FzjkjOLGNtu8+PL2m/wLTki5oujeW2slyCzyvAjMEIxFLCF0KKP7WPwgK6jG/3rEfj7Dr47a
J1O2kpo3HtR4W/cTiqEFHyba0kibf2lA4vmVAHRho9PR5yjRnyMpPZ8muBYCl1ltSd8uQb1vQsf6
SJUvn/AenN6//fAX7kpqQuZdLvUoj75ebH+cKdNrirGsHLw1De4WpNy6GimdROMxHHbwRp8ZM0T/
XtDQRqEHCYyGJc8vy3CJRYz0v40aRK7UibTBiw+jwIPmZZaWvjZtW8/b2UFxQQU5COitlf55ChG1
M8PFxbL93IbDbcNaODYKCwCU1/PPwLfHQ25W795+rRfiAfuJ5rGSzDKsc7AQpaMeuiKSTLU1+FOE
jgTW4m4+PjW1R/ZcD7SpwiW9hQIdXgM8X7iAMKQH7Ah0hyvZO/umY77AucdvEVQqCt1QnZDPQlL9
3685AjnIQCalEEnOkXJjjHdKOhfKT3tnxJtSY7MdWdf87i8cBXdFBK2QTUb4513xpHO8QJKQ+RPy
9zsPLS+s1jpjb5dMDt/+Zn/NLbkHqAEdpKo8z+Ltre/1j7MADh/mLhbNfjNo2OUqd+6k28X72HCW
k571TKc4715kP9i7yHCT3YLvyZW3euE8rogTvhyNW37J2W9QcBDQlEq070A7+pwlToeouRUcSnd0
PuMTHl4bDF96akDFcu3rCcCx7vqL/nhqt81UBdlHrdlugaG9A11mKaBoek61Y5aEb9+MPU46Tqiw
hvGIOeOir1x4F5/aJcsnReTHnB+XdDbnKcpMjTSnJw8prNwtbjnoVQEp2JW2Tq6V/BeOiGfStBbc
+St++wwDCfE9U0nQax/OU+IiEOKlKNXKYte5WJvoSq621278DPAB4SjXbLG1p98/O0mzGWj57tCf
d48xGjSf3t6El34YfU+Jj5RAJcY8Sx6sEgn60TQczq4rnzUp7sbph/DK81+4EnnT/3eVsxvCQSAJ
M/QYu4sUqVfC3ld86cXnaZTfBgSAb9qxs6+kqb8HPWfXMIGGiTWTXYg03tnORpqelN0lylZN3hub
Sht9cyiLqcIOBUfgTYeNCzydDNGAxwI9C7hKFQJD9yJBU/guNbvhC2Kt8wmXm2D4EmeGxO9BFAjw
zCilIBICUguJRei64fZ/cXYeO3Ij2Rp+IgL0ZktmZiXLSWUkdWtDSKUWvffx9PejFhcqJpFEzQwG
3ZhFRZKMOHHMb5pxTJ8Dc8TNKFUH06M/urDlpWz6ygxHwgExDFsDdz6jtQ4xiJWbKO3QYNOw/oVx
iIw/ljFNogQHnEmM4NkOJnBJpbb0FUOg+OGhHdF2QGTX0PdGuJsHUqPVBx8VgoOsq+8PpIU4FjrS
rUkrrJydU5KQvN00tSVHZyXF89VtG92RXGWOrbNi9jMCDCroVwhZUWDeXN+OG+F3Ge2wG6GQAMZe
nRMn7pXF9cX0BZOGY2KG2KMlKuZeTi7vxICNK5Ol6IwvUPNlYvj+sVMjhWZkq9xaYRz9SuE4oVtc
4U8YNvMDxLfp3KNDcMtI39hLpfnL6525oBponxEUGL6uVs6R/kxmYfqtQPytMNTB06d4b1a29SqZ
gVIlkmVh+7Xa/8gvzmlsW4Y/igmzxFDJiWyJ9g2h2i8f/2hENigNNnApMsj3z4NbBh4xWs7N7OD3
nKZx+QPIrfYQd8Apri+1FUjoFWMovSSrDALfLyUVKAxWFfsjnyztNjSk+tXMc/U+pui+Vyfk1i2z
2cmttl6kQ3VFf4bDQQh8v2aYILqW4EbqW1rYW0eJJCz3YmOojuirJDvFwfZi1AWgsUla1dVh1Bun
zrHvMfwYN3MiQ7nolyvJGYknfecAXC5F2SqTMELIIz3WVttwjmMj1QeCsqNm4q5uZuSqA0O8VCLa
6+Uur+j9jl8qZA1TChq6pBqrpdB7SAmqquEb8OxhR3PJ54genq5vDvPySCtLGAOjuwDPLpp3zhAF
kdonmj+GRu3cTEwt1CejL8foDuPnIsOWz+nvln31q8CmAvVirlXEwtr0FQtD+dXRwRV6TZ7UyFYp
icrYHLk2C9lXvNTwWmg7pTkkQWd/nSwT7rkSqcVvAbfhZajA55+C0tTpUE5B8GZmcBldyYjCLzDF
yvzeRg3NdpOe3qMLyUJSPHsIzLesTw3tJkYk8M0y0FpAJVsy/sOpV3trMO77hK+q/bNDXbf0KGGH
GV66WmF8WFvtTeRUvfUK14wWVypEPTy3U5YUdykODU+iMMb0FAyV+IWDYpOfgxLx/sM8AglCTrNW
X0fY8WCQalC+HsiuQjnRk8P5Rc+KUXNDZALesjSIhmM5Jx1KISTMD2klmZjo5XUn3+LDiCagIuey
21uLnHpmar25c41vFMsM3rnCraVgpMOxOhBxJ8u4JqSaTxaMQyMyV074U64jbkMMqhX9Yai0ERxF
mmBoGZlOhh6nao2fubKUb8KunGYnY/qTEq82M8AZykiFzaxY63Jy6IYRtUiZwUQevdi4MSPzkSBI
hp711DzYs9Ud8XdG+iJhdFVKunOI9ChBckjTmDFJiAfRVX69vvWV5TWsfxSNcphZ1BIMYFcxWOQl
spJZqfp6NvcpsiG2VNzHBXoc7DYn/GYJMCznqYhRZGkRPk+83JGFdAs3p8tu8yqfkpMe53hU7vyw
JSKvfxhDZRJ9QN60Klc/jPEXONO5RK4qKssBVbKgSo7ZPNbOw+zI/Q8hOensDm1qlx5yjjJ+AAyy
8FrR8RH7qubdJJ8ltJ60g4ZTboUsRNf9YDw/f6piZfh1/dduxCkVXI+9oKrJPtbVkIG5J5aojcaw
PJdfUhxLJ2/WEHLceSvO5UuhAQ+yGOgvq5mra2zoIWLZkaz58lg4/2ZDiIEDIM5PGqkq2jbY1eRI
PI8IEE1thuhRjZWCsgMMuLxKuV1A/SM+QvsQrCC/8a86TIL7jUxQTUzmX174pDZqsbmK3AiK8SHS
trNzzoBF7pQCW6+Yi4CpDuB4Bfzz+2XjChWnthM0v8SgYsGbJ7cUDurOId2421RdAw6AwZbGHHv1
goMMJj+cFN1nCoBNPKopzlvvVOGTDkI6OX1411BokErSkIZ7tg5RZPXDVCCK7ZdVbvgzhiBPokvC
nb73xoujeLTo8TJ7BeyweqR6tIsEBV3NJ60MbwMZiRvIXPXj9WdZ/srquILcAK2nOrR6qQjef55C
dFagjfXoF3EQOL+dUTXTA7wCHfXLlgP4UDCz3llzYyfqcBkgGpMcXM7DC2FOtlVC/1Jqrf0+ygs6
BbkR10Jm51ChHXg/lzj5XX9QbXmS1ZNiVGDQ/IB/QsNuOaN/7f9Ww7Y6nrTBH1IsTR5ytQYrhzQ/
sxPgTM1nXg9OVliNdouAbMiMG8Uv4xgabVQtIvFwc8YqwjkkzvNEOYQoKoafJtjFX8ZYMOdagBoP
VlYX+BakUaW8RiEpjwsYf/FcTgm4PzTMVdJ/K66qH1IXKeU5JWC0ALnU2DqNWYpQbE52HT5n9pCb
blTukzO33j17Clwm7R+ZL//+LViRo1l63XV+kmjzS4ChC0YhCAsCZ+nU00T/GmsUpR6fr7/9jW22
jOZA6zOfg3e7nN+/Xn5U1Ai46eDXFUhUn7MQ9XN0gSwPyqv9RLDqdgLuElXWH5seJbNICtyFJPp+
PVpgPQk0QHJsVY2nsVDaN4S7Ig/VBIRHm068AbSpPdSfip19tnFsqS2JQQalA296tc2MSm2roGEG
2ustMmiIjN0YoTHdXH+fysYLZQVO0RId0AxbZdi1sJOxrkw4anGPZElnBHJ7NhNF9c1qNEM2bJkK
F7MiSTpkyBCJO6NlT7z0mJCmLo7KQferCTEIOBHoBsTN1EYF91NK4xcVO2p95/dubDuiJXO1hbt0
SSjCXgTv4iZhiIfcA+Nhs/o8Zxni+0Onpb0bN0Hml1OXOYfr72lrXUI0eAIgz6q6BpVUiYZwDCL/
vlRa1Tnru/hJb0o8gYdU+cQ12SLI2sRfry+68W3+9Mbp/C30yPV8fxgmFNUX/qBmiwqFRBl3J3uw
j1Nffg3wmPKvL7ex4/D5YzjL/SozlV4d6aZIZX3AutJv2x7pD2twsGHQq2wPnrGVmjODXbJNSAYO
geL9oRJGzTgQE0vfAAstDmOoxT8KOkyLtG8xY4scNbqvoN87ANVI4xcZvXX1ZtBrA+NzVZ9/XH/u
jW9rkdJofCaSN8CH73/OFBQSerJy68dYbGLnncXWU8U+vul6tbxLkRlTj0oWlR9vtCyZIsdCW77t
xbxHpKkcM5KAUTggBB4EuCdmadieB9KC4/VH3MgbkV6m/0FtS6NlXXrMzkytGletX4pI8YzQVNy6
kR1PTuLuNGlVcKMEcneKOUunCDO91+vLb7QKFTYV0yRiKT2KNaAjEWDbY7XqfKQzRHBQrR5JogKb
gs8xYtWw1C2EsEAqsduPWpzpdFkTJfwmRyj/7kT0jQzPIockg4UvCBphFVcnqmykHmHuTGk/H0ww
OqarS1PfHNqhbPZm7BtHmAgOg4FzBRRtfU1S7wLd6lq4XWMJYq+L+jNlVu86eOgckMgvdsreraez
CJA0M/jaZMrv93KEM1ulOUnnI9QMabtuNLyEpmIO/8WTo1U/Xf+uG7cjQ1nKMy4qttZ6NQb6FSqK
TQebrO+8XlIQ5TeU0u8TRTpZEwrBk2IZTzVqUDvx2FB5kPcXM+2WJW3mMZcZ7eozAm9JgjKDQATD
L+WoDqTqGD30uXBpY8iMwKCOPIrMHl+cJMJIsdTt+Rvi39J4AMMX0GW37cA8hkLYNkrQlYxllB2M
COiNXYvJg6in2J3xUFAOqEFVzbEdM8Tr2hCwzI2dltOioi5QBA21QPmdO3jPoOkYzpZrBZX1olSt
lLkCLbPHoFeM36mlSNHJmJga+Bo9k9cyDFACHpqiB+jR9i/OiADFyYGogQxgZ0gaH2/GnHKwRmdA
9c9MAfNiRnYwYCWirhMF4+8yQuDOh7TXWR6+L0ZxaNCaDDzFjHGKc40c0WUvrCPT2Nlmlx+eowyW
k3aZQk22RriYyQzRDyk2H+3sSn9ZhBic39hr9dEN+uigSaK8gWuSEG8Dl5RN3YO+bf8A8iLaFrJy
AfGrwwhLN0viPjb1LnkWLdgaVIrb+iEkm7thZpQ8Au5oP80wSv+5vusvzzT50jLyIP8gqK1ncnHL
rE2kmkBzmTtBttAZlTGSc0dEVE7zSFp0fb3LM03CQRLIq6bcQW3m/ZnOUiuqcfuBZ6C3xTFGwfxo
NPJ/3dCP3vWVLm/C9ysth+6v7HpS1SLGtUL2O4zQj93k9BgwDYjgcyee1AgLIGOa65vri16mHSzK
KbYV8nlaUasMtEtm+OgRj6cGNFHHWLNvhyltdpIbRsSXEYMs+k/PmvntReAv8nns6J8sU/OkGL9q
A3K33526TLUflQWp4k7WI3W8gW2GmXoXN+iLB+hcIxOfobF41FvVqX1SlZSWFOC1xK3MuRMHzHhV
LH/LXBiupnRV7WYYgy0CelWV3CVORlM8NNOqR38HbO2BQNPXflvp2fCZ3EKo6P/bw69KD2DGRnHd
oT0dBUJC/l/BHrNOJ2s41FFLbFVapUP5OwvwGA5xsxtg0cxa/1mKLLJQQN3R9AokSPpixgnamGEW
9uGdMdiYymEyH/4OTCu1DnqFWu2h7mMmj7oZta4YUR70BObXyQ19/+qRiXacHZfukkC2JTY/6cxK
ImRHuuKtJEk86UagPNmA3z83/Pg7dXRwLg2jUMatEpOw9iAErQj0uJOkvofQbNB4RvP9q9IpdupF
eJBNPF6nPo6dIpJ/WoE9nUtnvKPTHpALcD3mTfXdTnq7+dllJU1RJL+c6M5AOXB+FLKUfO3mOQoO
dd2O5QnJU+dmUAute8MUJ35BODRPb0wTdeizjXFX+VkuOTJvBT2BhueVqhBbRrMFydUJ9QUtf7S8
2rFPsmM1VX35OamhpnnyZNjxD7WlPXrb2g1Xi8SL0Twlb1RUDY1icM4I/wexz+FFPURgtwGLvOoQ
n08bZb7FIta2vSKCgvcp64BlgYsuMJGw8fwI/jWrxLztOhUfL5rjtPc12r3/SEbTDrTElXR6zUSl
Ogcb9ov2KYgTvTrCeshTz0K/2f46hgAI70UNivCriQZ3+SNMU0lxVavpzlqD/hrtftmaXD1BJfRe
6oJwdKepJ7sSjKz1u0bEenIO87KhnmpBkruIAksKTtizGeO5Ler2hGAit15mN8wA5MTQqm9DG1vj
t9aQWtXNalX9EdZa1N6VcYH3R9hGCBpNxF/5POMWOuEmsqRzTqeVnwzDJExCvrTkE5YUMoKOJgK9
Uw7I98CHKJpDRyc+RoDWVPTk2DX4pIPGE9mtXOJ97InKUL9jrRegqouBHmjZrJufsNHCW88OMaVy
kG3W+FdzeijzdK6R1iyi3ksBWPwMgsakN5TmSXVX2M70y2mtmDtqrPjsNKomLNEjy5B8q4Oq4GZ4
tMa4jJLjHDN8IUyXCgI7Pq5mNfPawe4UDLVt7WdjgIM4Mvlhwo9/KJpLedS1+SFUGzk+FJMU52cl
75UcuFqAXH9cOcnXEvPiOxM/N4bidpA9yUZnGkc7Aat+C69nmG8rR4nbkyWswCcGp+MnKon4Aa8R
ubzJRrNrPGy7OVhWNDNcnKI5D+9lpRu1c5bJ40uG8tIb5HdcdfUMAVJPGGYfHcZxCDHPqaQE1Uez
6VMvaBEJvcFvQDzMjV3f8dZ46UywGWXVjKByd7blQjmKxMHkETCK2X+d5K6xfkH36LGgbXvsvrgX
AsyqG5W7dzaKxTQPSAg0Lq6sXwXuHsrbpMrD1ynuis9KpipfDGgy4U0cZbE/Tm2uHOYSazNwi3XT
3PAnNH+wqbzcsjEY2SAUtJe8bsxj6FUuE8ylvnYu2q92WhlxksW2H3RxWJPNRfZJz1X9h46A3Euq
z9r3yjCyh6bSmoc4Du1TG6rm6FqNEX0Ph2IKjjiColGPzYCyU5Nu5BhIBiEwAOlfvRz1S2as2lMv
QVUPgtpj21enyXGmu0Ju5jt5KIyP3/wIAHLw6H6DkVaX3/PXzd+FGNp1Fe8ioS58avDRmFxusewc
sJcjt4hN53Uug/7rh+9+8KMKBalBL/FiLI/HEBK56Wz5DqIUB4rU4T5gbne6vspl9csrpHkH7p0+
l7IeHfSAkzsnUCxfyjQncykKA+ykk1F7LPCZ/9rUUXGnG9Vwj6fg+CwaUb9d/wEbGRwCVyYNDxVu
iLZuwaPhl6hdw9vFPKY7tBo4xCoEIjvhjnW+vtTWxtHAIJIaL/XtGnQgQ0mVp17lWWmOuQGG3ZRk
XArIzDuPChSovULsMqtaGvAmzUMECC6yNzVpW2wLNMtX1OiHHpr1rcgc8zkLhLzzZBt5osNRZZQL
OoXu1FIS/LVFGZGrKeEE7F0YURxlo/JoDOP8fP39XabAyEUwv8CrE1oVyjDvVwlmU60HZbJ9o5Xk
uyQJJXxGI4uX2FVnJgKlN6rsnuuLXu4P6OILRn4hRizUjPeLmgLj83SgoafimoQgI6YODJANQOmD
cvxflmJmyw5hhrc+C5h21IE8NrS5Ztzq0YLU3Eg35ps8CaKdY3f5wWg5AVViJsrZvgDeYuoVRyR2
tl9HAOwXQPoDWW+904O43PCswigAeRrAenRZ3r87kQGuSUbd8onkgXwEtBlmrhYaFnZQEobriFmi
1v3xl+iAwKdbSjeaW+T9mnLSchqwcEPQVF1yKk6B4nERS57Z1eNOrX0ZvYAtm+iLIg+EbOR6JNm2
bdThomP4/WJZ4CIHE0bnEYN2oK8jcObDNGk2/uJkdrjrggI8MPGbmp1z/qehsmq4/EHIcF+yTxm3
vX/m3LJKxLxs0x9rO5Q8rJyMR+a0hu4xm3BeISQkv6EEGrgzghyv3IW00XhtMxYmTh9AFV3GCVZ1
QgNWKm/MYBiVw1CFSXoa7B6TBwydG/sQOmbVfB7zTu0pKOaweAklKBwPsxDIs8AvXMy36KjidoAq
zugBT7D9QTQzI6Ak1d4As/TqTvS+3Mf0OVDbIuQ4MFjWsLu6HMSMDpbld3WRnCPcPO+EXPQ7L/jy
M6M8Ar2OvgqkxYv36zjxUDkSgbRE//m5n5v0X2w5y8rV1E7RsNO0otsixxPBVZu6vMEnrv52fVf/
kfN6/4k18CkEcybgNBTWkAu5jZMmQNXP10arUA/gTsziZUyrpr+zC1qkHtBqJ/cySqTXATvTFtso
GXtomPtx92+Epux46CQsqc4Q2vALk9Fvre/qZLS04yyNmBQp+Enu0aIvPw/fhMEzfchlDrw+H5mw
pIpNo9O0UMQxTpQcJzEMNK6/nI0QvexmRJ/oe3Hsl1/x1+0z4vjpNLFj+MXiuNylDAncKmaHizpT
93SLlrO0+hAaGn1ETdrGC63g/WIJ/itdKEOMkKiJvd6Z5n8GMVoJZivR/FknSa29PrLk+1jrdmUt
Nt6nxhMymJHplvBK3y+uyUOopSY4+9qibRfOZup1s7F3OWyQl8F2IpkGXxbBB9Dt75dBE6W1mrq3
fdRquwf4eDzejGH6U6tKaNJRl8wSjTW5U2uqdA4F7JeUqiAtJG2E6C+HCub2pvgBiQtgG53XkFNS
JkrpIrDQ5fjoiAL7EHr62dFOk+a26oB2e5imxg81s3SAyGnf/GsOZBx4S0V2Pxwsbn/5CBnPebOV
DrUtvHG1Ryenyqf8U6XSQ78HJ25NFCjdYhrhfDjWLFL4S0MTADotsXWUHfKA/zOxfbtvsyPm1dpZ
A4bz8fsL8UdmIFwsdE/VVZJTOnJghhPVRQwv35s6K8VpoMBXqZ73bq+t3QSjCVEx+Y++x6p5OagZ
tyiuluSHrXygB24cIpL1ne7e1un8e5XVA9HQS2pdT3ltaixA7VT5KZyC4TXBUGhnqY0EkSwUWY0F
hk3msfpCwRhnVRpGtt/Lyoj18ozBJLEbl0t6Q/dOzbAeqry1kyFuZDkwmDiOC8TdVtckpkB02I8p
NC/1CBMaIxPjSR7ximSgMB0bnJQ+Xw93W5+NsY6FjRj76wIWmMvNNOjjaPkp7/JR4K7tAT6zd1Kb
rXe5jOCIrKRu7OP3McDJQAzFA4JsdCCdf0sMvh0sO+mr4Hl2W7Wj5GMgNezpim9sFih2+kK1Iym9
uDBsWnxZQybhZxNWH3ElhT4mb3jFOZG9k21vfDaiN4M4ilzoZ+tqgugOTq+QHdSmooKaMzXUN0mT
pkemPNkDlMp8B5y3MWkFJIcEMLh9bg6Gvu9f6YS5Q4gPYeDT/Q0f0NeyfgGU1L7Rn3JeJ/CPhyLt
CIgidQ6pmptPdVIG007mf5nLAP5BkhulDxPQxPr+IpktUYQrw9vSpLWO53sy3olkntApQaPga0RC
5eBZFaWR56hFSJKuFFW8E+Q23v2ifoOPFNkbaperN2FFOVRqQNh+p8hidh1ZymdQoNL8uxABITUy
o3Inem/c27RsVHS/ABQg+7Xaz7qBgGg0ORIeOiL2J/Abn0u88rwhnptzHNWTWziRcAcqipsPn1d4
7QsqE/qLdvHZxzA3KkfQvDSszvo8mvioOYWT7ZzXP8FtlZgg1IZgEtXqkiWuLu0EImkonFrC8WCS
FZzWUaQaFNw+3XQEY+AC55b/kyUr/ZzAi8bUypnjTzJmoz9URRjiNY/SJHBNksOIqskQ02MZ52Xu
AjFHWrZSalPxHGnocGYJpVg5dZ1iBfg1JTL+QX3o0OjEXF4cB8is9y3cSvRK+kwZIThl+INF5mxj
pj7HY3o/ZMwZ3AHcunGuwlB5hcngjGcFdDWzjXDQntuxDb6h0xM/d02RqYcUa+72yCgl6m5meLBP
Av0rDJbGxQG8o3YHqT7XOraz6eIwPMT69GKm8Pe9FAm+Cdv0XvmE44SJXZmRZ89DEeXmAdfU4nUg
W8Ph0a7INLpAwrHKiIGVes2UN8Ax685qD/ngVLnXYUNnul2o4DZnMB965poZQPcjudK7UT/VzHLK
qXgyygjHJrwYMA+3i2xSPxcJkkNAxjUMU5PUnm8LitHfudGpv/sQgHc1846PY9jn3xGlTB13op3d
ejKD659wjbXXJo/zn4w0g3/7Jmze7AzvhdukT8QXuFWY4tk8aoP0Rm/fQ6WFyJVYUnbCLoyaL6A/
hC0molIZ1LbE1r/kkmVGO3fvRuResm8AWAyeFxr4++A293arKX0vwTePv82TajIdaBT7qOtFvHMB
bi2FjjQiGeThZEmrjKLG4JifQaIiF8X0hPxK+bnAZes2xt9155LYuGsXSKNK8wdywMVdy4AvCTCR
s/2Oick5xeTzcU4wzLoeITbCob2wIYwF5Uclu3p3JsZSGNdbto9jifQPH7C+i2JHjmGqaDYlU2mX
w+H6klsPBg4F5A+oKpnkZfW5kjZMGPBRoM/IbkjWMDxkKtzV66tsfSlyP94b7cGlq/V+FTsalToG
L+6PrSIO6ZBPB70f34CTpTvbb/N5iLBw1hdOrrZce3/VgLopZaYZ8TwWdtRn/CcxOK2CvXn49vP8
/yr66nkkiKBFVgBEo9mZeSnqFzcMjmKvgwN7vv7qth6I+4q2/yJ2g8zB+wfC395OMfOjj6XgUt/S
7vrVSlby88OrcP8udngLOe2if4L/sZ1JTeT4YTvkR60v55NSlsXHTxEcQplLCUwdKeXqtSXIP+SY
3Dm4AsS2QoU2Bs4ZV+mx23lpG9+Hiokm0yJZushRvH9pnSyCPG8bZhZV37+mYwJQQNVQT2OKXoc7
SczWYjo7DXwVmK4LPoIaDLRfOgobyBjBAZY9KNx2mFxcxfY84TaSFwcoMP5ojCgsKt33zxWaBZmL
yiwmo/0hefh7Mh8PUjvR3LmUqg5AwGD/LCLc8BTq7qfrm2QjPKGQzKejxCF1WseKSEPBKhf03TGv
zl1plnAEHaNKh2Vbza/omoQ7n3HrcUEjQsNlJMR/V3tfZPRaE8AZPoIQ6Ru4XwxvhzYQB8Z92aOU
gcGEkSE/tkODPt71h936qtAkGJAiNEXHf7026mRxv1RXwHvFbWcOBqmO0VgPwD90dSc+bhxy6F0a
XidUBGhqrRZrCSCBsEoLVF5oHhvNyR/tXM12Vrl8JFQpmJowwFh6pOvXOWg95optG/gOcIczyIbW
7duo/DRZu/4fG5w1FI3RHzNg6Tg0xldPBMBUYUodBX5R0+g5UKXP0WFpG8W0MTT7CyVFM3oYx5rj
oe3ydvLKHNdzV6/0AltcXSc/PFpTa+7BbC/31PLDaBLDxYCzthYBkVEYMtsiXvITEYYn+p7pTwRG
9RMOxEqFzF7b6Z46h03sZiW2qMfr22pz+QVIxWSCYLs+Q5NdYrghK4Ef972RexhmzwPyRqA/XSls
y7thlLVv4CKz+NiNKJt9OMPQZdI8GiNodhOuVgGkbDDFxGsjQBgc1o8uOc6hkKvhWASO9pyH6d6o
bqPW5UKhrrZRj6HeXZdbTVPXTFbLwJc1/NMHvYNRitqBeTP3eJ32SicfDSXBBaSyx8/4F2MvqY/V
8/WXvrXxKbhAkNAwtS7mTzgtDG3rNJIfTaPmzc4EeTbriqNaWMbOGbs8ycsFSsuUmLFQ2Vcv2Epb
MyzHUvLVCYsKPaGettRc+x92ETNqdNK4eBap8vf3gCW6vioKe3mryXySlQwbx65IjlOKlFSPdcoh
S0ftEFuIOF5/lctffl9dcn/jErGIaYKYWje5oh5iXiD0wEf31/RqU9Mfwr4uPFuWik8SE4i923VD
LVuH+b2cVda8nPbi/KZj9NU5vgAestRteap+RyEsrJ+NQZj5qcj74pvVddqXdij0zLNwtLe8IrDj
En/qsvk9QN170sqW7s71l7EV5cBDAqpedC1Aci+n/a9s00htkclNBSQjM9L8NIxp+iKbiYpYK+p8
38ZZVqoT9PHiuyw5oe4ijV88abGlNoextxLh1VKlpDtb8LKzAwSVdIRTZyx9ptWPatNFDaWxLD+J
5ee5z+9LZMhvYqc1budQyY6kB7/w2BaHMKuzf66/kctuIe+B/1DDIBhx4QdoFmqkmTndwlAxH/oi
PaRR4wFEyh6zMgL2htrm+fqKG2cbdBC+t1ybNtMQ7f0nCMMhlbS6dnwniACAO/JwjDJF/lUp88fR
DXR2SSq5zlA15gZ5v1RfzfC9mJz6sZWrniY1/QHKV7fz+TYfCKbJMmlEd2udeKSxRpJKC8YHpoeZ
KYUfFQZUwxcxahQbH397BjR3/gyTQtLy94+EBpWqBxMldGgCKgR7WhyQxDHweQ72asBl260iB2Bs
Ahb3HgPM9dhELmGt21Lv+Llh9PG5G6CQucGENYaL6dRUerIZg0RXBzt8kbF83DusG5GL9UmzqAn4
xxrgQ+/DJsUijsi2JA42xICj0Lr6UFpD5kFa29P33rgJAILzwBYDW+gsqxgN/1RV5qWY71tjfKAY
0lHVj/dmnltPRbMFkhYJORfc6r6ZB4k5AIWJH86OGd8aoVK+5LFGGJYrK+iPiA19HOtOFLYZ5iJJ
sIGsGLGUbNWQKs4atf9UuW3uq1wED3Tisj1q59ZZQF8WRRgaLxiarN7hLOW9M7JH/amSR+Rd0Ttu
6El6MuLGO93ZjaWYDqLazXh/0QVdLSULEDDabGp+ZIGiP4qRyQctM0P6XUVtmh+vn7utm4PWLDSr
JXChrrFaLq0VMQqUi3yQnfXvMdcQAwN3LKduklEj38yiLKdnrRkFavthg0DM4MCePqSp2tCFbWGz
Hie5krOd+31j19oAY2hBsZfo1qxiHAIodZqHUPgzXWq+CTn8NhmF9Hz96TcWcZayjvINcaqLSZkc
BZqCX7PpK5UaegqdQl+aQfdfX+XyaCwNLdA44Ni5n9epZxvUSq8vwMXeLqsnyeydGc+u2AT8IpIf
8RzqO8H0MsKx4KKhSiPFQPtidRZTlC6tVkFvDx5f8NSZen6aYqd6KYEGuWKOhn/gGhWekxjtTtN/
81GXC58eHtDsdRhvlaDTEnmwALlP8w2osYphkmZ6KoRbJpHax1URUG83GHJybzAIv4g6qWMy4a+B
5QbDdFNOgXJuhtH68NWO3M/SjFIRJCYHXO3FXkVokx6R5UNehucla+F90YifjjqUH39/qJbSKFp2
PRP31TWoW/2QqiOITFSz1Ue1d4BFdy26s42knIQcGztdyss0iUkjRBp085gYo7j7/tptrCGJTJhX
QAgQP0/MuDlOKE14gxRMt1Kizx7CPR91LdfBDS2sbJPbiGt4PfEDmOGooq2YqTaOeYhL7EHYUNVx
UYD/cv3oXR5wUIvAF5YJm0OdsurCAvbpWX8KzpMZR09DOza+XSnjnq3WZcxeluGKRXGNl7hmBc9a
h8Yl3L5zaetS5UmKUh6gJOLBK6vp3ghgczH6XkBolxO+1khGIlknNObBeZbN7KbtK/yYzDo4R0q9
h/T+M/d8lyshW8lYn5yEZrlxQV9TMDuzc7OJbqXZBpcZIc9hHeU+RQapmfXubc6rcTqUKK+brtxk
aBH1Rlf8KISTFMfQMgoU/Kep/lYYZf7fWNB0OvWin0s6DVn5M2JduGL1WAeebvRW5iWiBu88abZk
fdJCvpnqhiF+tW4mEt1C6CjuM68sShR2cxV1tIPo0zA4cJnO37Q6qP8b5zQBTwiwq0dBCkAHkX1G
23hhtHrEegu7xHRmsxW91Q1eNQb1J0MStLhyEUZ4VQot/yaKEZEs0RTDb5GEzRlckaEcosJRcGof
+wzChyzS50nY0GA+uGGXF76Y6DCZpdO4rplgIOZFgAPSbTC14YFRT+EXKgCH66tcbCFAtpxAziAV
F2DRVZiRIwmJgm6S/BZM2BddrrRDJpT+MQq4068vdXEC/yz1Ry2ClS7gynaEDIRhgM6wmjY+akOj
3oki3wMRbK7CPUA/aWkLrHN6kfW9ib4HzbQxc25QkZSOBfy1nWe5uN2Qa0G+ZNH5hGhx0fWuhNMk
g20EPsNF9RhYXeYpkhr/Ezh9cqs3U7znbbDxnehyo5u7AN+40FcXD6Ow1hR4FN9i7I1kbStbNwFY
PDeKhr2q6BLQycNhNc+Uginmon3//ioolVmtgWVKvoiC+guVpdYdlmbavdIlYnBpbgzDIc76bITq
KEaOSmR2t1gGhs+JmkzPajHJL5OhdRGOdJPUu2WpJvaRg1v8ZPTc7I2+Nj45UQmdlSXe8jlW70YR
ZjJ1UNl8Ky+SJ7np4++QK+Ud2SBt6xOwBNMOxqDAc1Y3pBKmUlabDsQqW4oZwkfh6HAna5QYcwNX
7pwOky3cNoiRaJ1xvZLOIUN7PMKVzv6Rx44WPWlFKA0ovg/GPzgBwZiKkIrSzmmRNrPL/LGzjqNM
8LwbUOxJPSMymuhJCabUQCwmNxNkZNXOuJHiWGo9WAfpj2LSh9lrBwO8IsqYBREOhUHtaFh9XZ8i
zQhKWt0yWAtwRuI3XeAa7lsQqHsO0VtfgVRT5X/URShNv981kpEoBu4F9HETPSLY1vOtFtQQSq9H
ka2vsMCqUQ9C7PwiigytOhpFXwR+rUvFW29o0UOlZJPumgjYfxjzxUkAYLZcrWhxOuuSSBkQ+aA9
H/hZMqTQDoXqGmqW34OkG47Xn+siU1+WggpDp4qe4cXUGyH1PtACphNzPOneaKL7kKeZfZxlMdy3
NLZupAIrnXoyzf+ur3zRnGPlRYCO4EID96I/PESIVUr26Pi1A0TRrebUOMc5bQG0G2tPspFkVM0M
eF1uiCMo/HIn89zaOKAlKNwRhSLkrDbOqAiZ67R1fKMIotsxMoWHGkB++j/OzmO5bqNr11eEKuQw
BXYgQYoKlPxJmqAk2UZq5Ni4+v8Bz+CI2Cii5IHLKttlbDS6V6/whrffcm99QTCoNG2RHoAh93p7
ope5jFakePem0yJxhx/NeBVWIr6tXL47RZl+tJPTBYDy/rhjwPoycVqvI6Yc5Iavn6xUgLdw2o7u
rWkxrnVrqNcZlBPo4rr8044B+TtnmZPBLI3ey7rUvzV/O3NE4W/dr5Hb5o+lrpYPZTM4l7YejyrL
na/GVgURsooZ37bp5NqiQ3MlDlEU7/5qjHhlfBbjgXzfzleDVrXWJYyXqRU2a2dXsDlmEwE6Y3Tz
f2N9nK7lCMP2XLeT933RCoO4ZpXJtcjr6GDH7L3hStR5geuuk6LXi+nkiuv2TMHCuhqsK/x7Yzqp
Joyr09s7c32H15k1QGd6ARTozKToVb9+jtcvecnYIA4X2H1ncOZ3SzGevbSf7/A0OfLV3lnRlaoG
TZRWB7t5s6LSkKmpJ3EaJkbdnIVwvEs9SBtTHTv7YjR6c6+7Rfu1hyN0sDlvKsyVhwRDheNHmGPo
9/o957zyEKFs01DYYPxmbbSuvRD5ZxizxoNY2n/hx0cHDZeXCL1ZXMCcCHBhUsFgahvBZWEDM3SE
CKEm1NGZ3rKChJBbxZ3vTO4wn/uuKrJLn2aVcRfNWjeGBYg2YGtjEv9P4Oc7+xKVuF8w+XXLH820
rM+0/XEO0b3B8kVXdb1vjGxTvzOV+Kops234rddaLmHMUt/PiaGJsB3tvg67pI16v3J6TNNT1C//
dgsJl0Dx0vuxHlrdrysvfQJbG3+18d39GsXq9G8aq9h0xQ1YLz/pPf0XeAvxrcSsID7biAElT5aF
H2+fW+YnBrTLk8OGhay/qLYM0FpuPr+9X3e/I+ee+hbE6k1/t/FKbZgEmgX0yJl7FYvWa36he5Pl
d0Vc29dJYt4WzHCCjYMjuXNVUVTzYHxT6VG8sEN+i2/otaRImRdJmDmD6K9izGNwjF1sWp+qvGvf
seGnnwp46fekxYP+iLYrc623X/+2T8o+ftlTaz5OcNrcV6lmiGEy0jSUWd7nH4XFtQ2ekYk9RBLC
kj+gqLoECu7JP2Gozx9m/IrUExzfLgm0xhmfl9HIlIOK5Haszc9C3RDcPdJ/UGQ24cqepyjuekJl
VXbdeOZBXR2MTQ2zZWYIqfleoaXWVdPGug862VjCtzrbLH1XmNpBVbn3nYAUIyhlMMm5QaqYA4AJ
2gFxqMPCO61jznNWy+hJCDBWUWHjz6qU5SmdIRzmDI1/vf2J1lfdHnoAi8z90Hu8LWAiOVZT6xVx
WJpt47uKtB4jkuqDc7CTiSIwjpEJKDU25XauLl0qQIhWPCWm0gT2hCYKT7lMzXIUOvcftQ5PGe2C
1t4kL5ShnRN5OVdErnvnfpjNj0amTSc0LJqDPHT/UTTbeS04uNv6uY4HspgsjsOsmHqcrVTzVJTL
4g/jcDQV3t2ylLM4bmGBuYKNXt8I7SSSssL+8F6Uuf2A7kx5ViLD+mwoZfc0pxUKYWopAhWF0Es/
azC9jEj89fZe2T3OIP5XCuXKCNxWuw3OYmmikcgMmnS+MeZMyYGbtn7fqSJDyQTL2OI652YCpjsn
vL3DT6NaTlVsTN8qU1M8X7dL48iQei/IsoNXYwqclm7gqWpeLA5RJA6528afSLHPQNlFrH5xor57
QFITRq0+YQT39mq89Cc3RwfRKCoR8nG8yE3j9SfBc3JkgqikIVMXNOgbjFN+VuDSf1SzVL+V+tB8
GqUjyk96NlYolzTqoPqw/TL0dURLUer1vfMJBZzsy4KMrvALZ1F+4A04lkG5DNpno/Zk4qdl04y+
akyKGaBiow0n104kXQWlbi9jZepwvj0u1maqO9h4Q+Y844kgrNCA+4fVVNLiW5ssSfed8UUpHgpM
D//G8nek8hdOfcYR7gWqjsxNgAJQAmxdiuxTJpvmbyVLqymo4AEAkEfvBG2kIsmMc15WUUdklNWP
ztUqzUfAvkGXLTOKD5SGSvW1c63qAYBoZzzHy5yfC7Nbuoemm7NfTSKsf9I4mf4++CC3oezV99gc
kTqWrswNdudk5T/0MXXOsnWaoDTz5e6PnwTpHsg6LE4GnNsYM0gKp4k8KJQmoDdrxLernEbnVKaz
9eHtR60/erPJ1rnG6pXJeMjZlill1yDArPRpOFZe9dAvKCPYVVud3n7KTiRD/ZNaiLkXAtbbC9EB
BIvlwJyFtMSH/5lRnj6VXpReStxzDtLMW21SgJIkmSBbABPwp02ApjuLnq8VZ+GkeM2PblKX7xJm
4V8q2i/PQ91P76e2Ln5ozZjWd6maTPgsTcZQnyfTjb6//d47oYN7l5WlrEdaYzs5SiwQxmNDfgL2
rX1y+wUNIqxZLkx8nbNVZfpXzxL2wSfdKWJcl3YMUQOE6o2gR+sJpWwqLQkbtLbOkBEgdyCA/BQP
bR/gYRJ/+Q8vuQ7iaFPucMUQ5hqWmLcMszSlx7SqlT/HWunwR5FG35j+z4tv0oUyDiLk3t51ka9k
BgJo5AZxQyxE2omZbZhQ7qa+UboLdtSJ++nt97vFmLGjqFdWXLqF+cz2Hpb4kveOLpOwTSIoygAE
x8+qKRDt7iMT2bM6Fh8UOJi/mjKa77uxFkitdbiznqdiaoK+VzPt0ixjc/Ch907Vyk2EyMBmv5kT
xjpUiXZIyP51LX+aFGe6TpHrPeZLfjRL21nqVXCPYpE8ZO1Ovb6LRDLaZVU3Sagno/rdaXXj0i+w
IN9e6Z3j4iEwC4+BYIFn2OboYmLdeItnxmGjc+HMxnJKhyiQaiaDKIdyNaBg8eeRCTgH1ywtP1rs
21A7zSWqmz1WpqUlxMm0Y/VqawzkbYRcDqL6zrkEW4vwPJ4LPHHbXEBMLFNUMaVhLTvlYczc4WlJ
M0UGgqy/v5RKpQ8HJ2Snw0BRuAoUr+gfhsqvP1sNoleLNU6Iaoj2XUPm/dw5rnxAVlQNkzQZHiy7
cxUmfJkynN/+mDu7cz00zLPWo3Mznx/1xXYK1aaNWBvF1XTSb2OjVB/0pvnn7Qft7U1cJeCmgF4H
CrDZmzIHZTSux7NCa/g9cKEfKnCDgzJq7yEk/aCVEfegi7hZyQhXRGOhERFqHT47MwqiyTkxzPaI
Brp3BLgMVgAMKLSbTaJYWpkmPS8z9ONzQxv6yuzauZi9SFuIjGodpC3c6oN9svetqFVBijF3vMVh
2yVKLDj1EUkUM/rQ1lMRuBq+MHYlj0ycX6LlJuNY+e+08qBhEVg3NTuMDaOL7VqEkHjn6KIPXZO9
RyZ/+Lc1LZQfoY+g0Db3sXky6Dc6PjOM/kON2gTg2SX5lmUjapJOGtU/OqBCv9Q4Hp5L0aO5WJRW
3fiTVztHyfjt57eYy6zZBHLFwDL01weJI2R2spAirA0XK6Ih0s5oDdcHjYO9p6xzM3XtkN3ObVxv
INl1YjpkU5meMnRRzrLJ6z8+mGxjg64Nnxoi901QGJI56fsGScbFFhc2vLi2rVbf5y1siz89mgxr
oJOsQ2CGNjcFXetmejdNWegoYOlr0dXntiqOBKRuzwzcKTpAHBeNZvt2GljIfijiPstCtUf/1df7
ZukD9DGc91HPZNbX61lrzyOQkyMoxksN9nozM5EiLVjnRJAkt7Ngm2IKZcm0CMEHGWsi0uluMOpD
O59qbEESP9MW05sosuKqu9KPtW1fUWf1Ry304UuJPOh4mrIBSiW3qc2waeyKX03Ra5hINTGahgmY
gPjRq9IE8Csw8X9oQ87vLfRT7QBShPne9JL0U6PZ6KU0uteCpKgKYz4tvSaw/et71z6jVWoAKU9i
XV75XqUMUrGg3G5FoytgMHdmC0NbK/rAbVdpFtEVZhpUtWr+tRgVdOnRswg5WSUpAE3RuogJWfzj
t/fKbQxiKS3ydnpnKBlu5wvA4sFTGjrXY9lnV4HN91mv6jyonNw7COZ7G2bl2sP/BatzI5BTRzKZ
FGNOwxmBUx/Eqv3TzFtwvs7YPsNJwaFt7v4Yi8slyDyWGEsXDiXoTQgZh14zmpw0GeSIdtdJCC9q
5WEJN+vKCThnc3D2bht/wFUo6GyKOzDNNx2dru1ROiqzUHMrS5zSPDF/Za0daSsZMEcplhvo4kiv
nM4gXpxfetwgU/72N73NP1azDdIdDNP2hLeyJFe6aCT/qLMyCsZIxp/pRYuHTk7Fo92rzb2ptwOy
Mvz+g2fv7SfKTcYcLPstorwFiCX1iWeXQnjBin9cNZRNVHHFUcN3L26vTmc2dQid+O1S50pDiVOw
nyJEhM+zW9Z3lVf0B3H7Nn9EXptkCtUTOkIoO72+g4Q0Fs6tnYe6UgSVKIprRP/dVxukXYBdHOTi
2s764Tm0Fq280q0URpyJXLEqMDSxPugoA8jYvstAv312k7KLzms0mE9W3ME7dke6OX7b5MrjWIAq
atNUBKWCdeGdPSEbFkQQ1R8yNT4SS3mB1W3iL53ldYIFBJSLc7Mmc0zEQ9eMuyzGGeC6AH8BCcNE
AFumHnnwRw11QfXcDPXwPo5msw/AeY3VOR1q8VnFgvFfrICL5cFW0+re0tV+lbVuTUyK08w521Ds
spM6pi4ERKHW1b2g/6WE+OSIMXDd1Q8qQohlPheR3eVgM7OxO9jGO3sLoBGKIM5aeqJP+fqr23Qy
UjnwGTTUQD6bhen5BjrSBxqMzqritF1IxquYdcJ0ADG5WcjFSGvucYBGntvOMkzRi9f8ymY+BjRP
KdsHAJ1obg9pY2kfrboylcDIGV/4nbVS2XRgeQVqXnKKgsxRy+coXkxEPWCkz/48qD0t3c4cEDYc
3crXsT0oLt4AODHI4lK0QTxL9x31CBBGadfqEgxqnv7Ke3NgFLnYP4thMT5ZlZwMXwMil/pql6TZ
Oddn1z7Fg2J1p05A6TprQ2Prp2lkvEuXxZn/qlqjMINxkvFdVVlT7xeppn5v6jT6p6gj+0mzJS4O
DqDYz+kkjJ9Q6JFI7Euv9h6iEvFmv6bxGV1kvozf2iUpFJ8gjtKCiJVsOhcDhNpHJ6Y76FfTpLQn
DyvlL2RYSn5ZMBq7l7lQ/3aj0pl8xWz7n0UzSs4v2M0YLRRU0X06G6n2LjOb+S+txXn94kKAt8gL
pHFU7u50x6higGjxFjTZb25ZaSc4EaEFft92M9LM9EpPmdnGQawW8/u1T/jkdVnFxKwv3xVKP5x6
ZiiB4wz6QTR7qay3Ow6001pQgeO6BeDHulHkk3TvES0xzLMXj0l9arKuaZ8Wb244WXqSxg+5503Z
tejJDlC4V/L0rsvm1vL73pu8KzCtSF4MY0KDvnCQVsnRQbZ8i9a8+8jYRA7/qFqb9gFCSbS9C7bL
F3WwOoED7JIgGR+38HtmZVSrT/XgjvWl6vPpZyEc7AHQPdeqd667eO/sRdrmqU3s9kNmKdlXt8bg
FTKGmRf8Z3PHL+8LKQOlc6bMV1AT+JZWi5pfCkftgYvLlMJkScxi+gSpnAMjEUYvw1EOVTh16YCt
MAFmPglPau9VY8EuzvHYZwfBZCfxobhYoT0ccxKD9Yr5bWg7NojnLHPl3esqLrmNXjSe31NjnSaN
PaDkXXNKyHQPnrq36XgsAhVwyxkwbcdzUbUCdlvFvU+QJ/AzG/TGlBfVKa0HpllDJQK36KKg70hH
Vb2eHlDdaq9GJ48gtjv5CNcz5Qi/BabvDY4EjfWM0Qc/BGrZaWry5UnR5/7MLMp66gd1RtW+cC6W
ddQI3rlM9VXbAjFIdVUh3URxB9yAZ9TrZle98hJ1mRpkjWdeVqnG69s51067kouKmSGdED71Tati
Lhm1mvgA3Lv53H9EWAfb38wFg+13xsIM2C7y5WOWjkjuO43KJBNC2JB+HiZl+W7oiCc0iDPCdvLj
NFLLP0aYgfsni1kZklTSN82aGcuVaZUScZVWnPO0WEJjnoqDp+zt83VyRnyDJHKD8+JfFIWEZI+3
YaYw3AI4+1nmXrveHoMXzkPu4MhsJelRJqjtZN0rs4FZuwX69QZBBzJ/cvomUe7jSHTz2WjjVTSx
8CywK/wrE4R+X6MLbY3y52yl8z/Eov4T+4bhaplLDdPexOi9s61FVnNHtpnrp8ipx/9JgGYM85xM
ubhzy/w+oyb9dLB1dn/9Ws2SbgOp3s5paCdPmh7DT68XIhU4UmbaViY6QAJaYT5KAxsLyJ/xpa40
9WGOYr31qYutAD6Y+TThlRJ0yqi894xZuSzuoD7HspvuwKIoXw2zm6+JUI40fXbSYgTzuNGonYGh
bqv/wVuczkuAHBNHxH22FMl1qs3in2ye889poWgHi7RzlCHIrEpMdE9u241J3sAp6Xke9CnxS8Aw
aYJqHNoPMZf+EfNg92E0xB18sFFk2Lane8T7Ma6zlXs5D9mJFhQuLeg03yHFZl3e/vg7iSZcdULj
itC6lXKs0H9DJIb3YpA8B9qCfnMlLeOgKt37WivGmR3N6/DdXt9AvCHpVFJSIwigJ3WziLNJi+ga
kwidkko/wtjtLSC3HV1wKGk7/VSoKC32INH9XNjDySKzOiv4qPuoafx5E5XIvoqAMY3RsOLeNDbN
KHJmEa+vlsr+EWaqivSyi+mXGNOD+Lb7VgB1ad+tPLEbaEA/MWYdcuXerMf03aB48z1dy+57oSWO
//a2OHrU5oNhNqMlc5xxvBBluTiqS2sNLvGXOEr/WNmezjrXgs1fTEvBNrzeGw4YwAmab3SfYcmT
+IM02gCzl+ludggib7/Wzg1BWwQlhLWgZn62RsLfMiGl7fUMTAl883yIz525ZE9JMWYnx1q+N0Py
j9lp08HFvLOSvz/S3eQAU7lY+Wwt3r1mp9DDcLebnyu0U0eS0+4IQrD3frQLwKy8oJ23KVezQmxU
/D7ua9cunxQcah7ypjMfSrtDfXaKJy7BxTnoq+294WqPsXZd6KttAa38w6XvhsjFY1XNQzsZ6L1W
i36Jrak62JY7cQQvzFVYi+EWOrebbSnxb9W6npSyGpX+tCDLeJqMHuM8M00DSnX7/PZ+2XveKsq6
YtgwDtjOgGEHR8NYou6QD2N2Sftp+XvqrG9m3+thao/eQT2+s5JUZ3R6GIOSrm755qmWlopoV6xJ
kqBJbOFaUWC8c0Va8shvZPdRfKuX+/OWRztXKbxF2AYhwXd6NEpLPtH1sT8MLlyjtxdxB+BloYOG
YBdKHIzUt/MAyxa4ntnRqj7qaZdZFkpQz6V5msFlXBXNkRQiC8RaCGpPrVH3fxVTXga6VisPcUzH
++2fs/fmjH1tcAvspZtJlNHw/MrTIVehenqWEODuyOmUc0yn9gCVsnMc0Z9h56zXHtef/jrcjO0Y
Tc4Itw8vNPlYd1V8p6WKemmXWJzbzvowK1V2AD5Zj8CmwAYVwD3EuJ7+6UvL57cQp3aFQNheKvdZ
V8ZnT5b5R2YR7YFe8e4i/vaUzZvValHZ+D8o96OdpdTj2Fr6mdekPrrQgJfe/mJ7lST4fLivfK3V
zXtzRQyRWMwe+7d7aB7OD0zRrfsJKYrTGMEQIBX1jA8Njm0PfTR7f2lNbjpBuhhAyZroj1nuVBcQ
LtZpBWXGTS1ttBTvmUFqVktVhL3tiNCLvSNTid3lReJula+Bur+tWBU1c+KsqOOwM6w5dAUgGtdK
+ifPK/7DsI41hRJAmrTypTdrO4EozJoGEK07J0Awda+8E2Px/PYX3D0Iq+ob7Qca89srAiECr3Uj
oNERLhy+dCRuIHaO02CGDO4o0i4Y8uTAimtvDV8CN/AdrqetTgjgJG12EMgNTRl39Ab1CnNYVjOP
IA2//Xq7j1pFJYhv/G1bjFSET4F+GfrRMPACKXPMNjq1uI+QbzvI19fPsT3egDoQ6YZAcgvsZoLW
VmpDrYZAq7gOg6siuTLkF0RUs1MxTNk3CjDrSx/P/6ElDTjRJvkEybKyOV4Hs2lGQAexaKJ4UnvX
Csmtk5MO8mAAsRe+KLBol5BOr7Oz109BoV+bLJejDvAYLZBWUe9zXc8P7gBtb0NSOK5KBLhtwfp7
/Rhn0Bi3ekiWKa21xD4SVQ0o2n6Umm9jUdXeRc5i/MOAjEFqu2hzfWo7ObbXQizW2reax9pnEtB7
J8dzgNOueyPxK7EUf6vl0nZn2pv60Shob5utIsrUNXRSSGFf/2hdX5IZQzblvhxVGS5uK355pW6c
bWfW/sOBdYDuM8VDlPAGTYhOVjuptaChURXuaYVR+amtDte6L8dLnsvSL6oqO+Ca7X2UF2c/tNvo
0rubHQay0UtaFbiZEk0j2o8aFpgYQZxzS/louxK6ApSs/3B0VzK8TXlKk27bmfJ0eDQ6nuWho8Xm
c161aYASd/tLOsu3t4PEzsn1XprePIWqdLuzi2zR6i4D5qaUKCUxTjDbByONtSe87zzsJa24eLZ7
s16uQEuPCp+dY0VtSoCnE0mnZxuhnAx/Kxxg49CaAd/6WquC2UQBVz1Yzt3n0AOjE7biTLadC7OK
7KTpLFjybV5P/mhNzmXCtv3nn6/l6gAJdk8lv9quZVKgJLGYI01MlJJChs2IWknAoMx7oxDZ+T7w
YmiCWH4clft7L0hrkXzWA+d205rRGXbZXUSbtR2K8RMDrQa6SXt0Ke9lPNTD6JcjQONwBjdhMMIX
xZENlNUkWSVZl7Tp3BNkhVVjt5YLbcyprJ1zkXlF5ENNmWa6t8nEsGQxBicw2tKoD5LZvTdfibRg
GEBr3jSzK3eOrayCfV+Yqnzq6D7ACJiPsvPdN6fAo1hYwaC8/+sgZwkEEmvIKvewI7S7mc50iC1a
dYptKB6GUHTwoEX8BPpm9r1kGO/V3mtOw+Q2B92W3V+yzt6xTQBieEOzm6xBGTm07r1QUDI5FQkQ
BnjhVtqcSls69h0SRAMijmqD47ROoXKuEWlpLwZQA9fPFXvKDn7SzgXggaYHurLWojeKJBbQylZa
eXSfy1RcWlA6j0Y2a5cVPPgfvjaYtFXtAgD/jS5wsVQR4mIp+9xRk7PVN9lZmZsjAtJOfY10InrK
pBMIG25vtFmWkdE1+FLYOQiqpKnju1HVciBAbXSql+zX22Fjb/1AvrF0Ot36G4aeRzFdiWp15rWh
+Kst0hB1OeIgM+biz++y1apxhRmt5OJt54D+RIM2VawgYpZG187oMsU37bZ+HLvFMshEE83wcytZ
/nr7FXfuUNJsoiKpCUpLW5xlhZh6j0EupRI+DNd2UNrQdWT8EGUu1hdIEIRzZxwlJsYOjsCDUEJg
IORTbm1u7qSG3o6RKPl9rZTmOa0RXwrSBC0W5h8l5RhEziEc8PQ2/MxI2l9D62LV5TSA5KBiRlz0
am4qJ0gojrzroWrk/gALugqatpXD2U3E9FEungL2pM1BimrpMGc+VhzZD9qLM5P1YinSS4/80Vfc
N/M4gO/bflN7mCcfOm8ccZkDBHWX1a3rBCMhLD5IKfeud0IWurOIWYJA2sQtR0nqtKlrWs5KUiEq
Pzv5YyNr79I4GZ3nIumq+8TLPeY/dXp9+6PvhWYg9C78fMLzjcKqsCCRl1qDiLeup+ehMfprkUZH
KIK9w+oZ9ELAVq2PWrfeb52FqmC+rk5cfUqTiTtLbVVwqpg+R7WFxUll5Ad9xRd09abW4ZL9/w/c
7Kq2xjUR4gGqp05l01/vimAV6H4fzwAE+ZPnmxJjJAHgzdcjdL6clEnJ20u7+9K0AIlS9BspXl+/
NM7i6KjASyNk1M37WfHaS7rEeqA0huXHXnU0Kb0NUfB3GCaQj7pIBr5MGn9bZKXpsjFBMwb/khED
6dFE+QdWwtmOxFERdBsqXj1K37xalQEw8rJVttl1yp9LsUyBh5pSwOzOeOqYU7PGxZFU0Nphf/1N
ealVupmR3WphsfmmDRk2002+6ZzprGfkgYcEhHJ200iMvrC76mMe0/3zlA4DKmH/se/xyhgGUapx
RCGPbwu/vLPcZdaHJDSMInmfzEv56A5NvdxngFujgx289zE5J8gfoC97K4XVjd2kKzjZh3kciycj
6nrcVKL5g6j67OC+3nsUVSGKvS/ki22rcTZjaWatANxqe/Wpz1xMhpAqOHc56tdvH4m9R9H/wqrM
hXF2Q29T27JW4x5mbCpT5UFqivi7M8b+5Ehj/vz2o25PHz0weg2kYKvw3bZvJIZCkVw7QKypPZWO
28IypviSR1N+okmynN9+3E7Kx/NW+7XVBI3cb/09v52+tstkGk9o5iKV6H4e2zLy5yUCjawU2nkc
BgkCzTYuODLIE0ZX+WONjVUw55px0Aa5vU1otcA8oBMCwBx3lNc/xBZTMtYjPySa+uyDV1leYNjU
psgWOIE5S8tPGwXsdzlaB4YeO936149eL5vf1gCRI2GNg8zDZlHVDqROV/fWWbXy/N3iotHn1+2S
jj6tZwjEhdYa4YCpQB0OIlIvHRdzz+o1xlHg2LkNsKJB8wLxQ47wjaTBPDDEGqnPQ73ENqIsO/va
K0t6ycaZcq8Q9YMxdtmpH0eXj9Ym16ya1P+w9Vf1RRzyqHFvavjO1LCrYI+EeW85QVS26jdtGPrA
xt3s4DvsbX16Pas7Nm3ZG0jJqMYNLSSIVHm9/A8phVINXNRoTkpXO88lnYSDALK7viQwJKvITuPx
urkOjMREq8JSkjDKBnHRE40OVyoLwx+0yD5VRmSerZa4Vela8t5q6NliQdQe9A/23ppMZsX0kr9S
Y7/efOjUu2UXw5bTmsz9rra9/X6UeXlBVqN7MMngjgTGdh/I+mLQCT7ohsrhaFkWCY+4qblsLatQ
xSepZMWDMynJR4E29EGqtnfpUuggt4DCAxF0E2GqZMiNGqPbsBhQqnCmCZfBcsaorhwySWk7Rqc2
M41Pbwe23bcE3bHiP1/a/K+XNYnJ/LMRzaHWG+dvc530fqkk2dNkRQxr4/SoS713yzOqeeHGQG3a
3rJ60xZqX7pJ6DQ27nsTUjFaMX6TdmShyV8sGAcmeSCplv1SyL/fftm9nYyKE5LyMEuI59uenjVW
tOk9bCwj5lS4C8YaIpeahtrQVent5VJgmxXqre5cMAqY3tEuMz6V45I4B+X6Gik3uY5GPxZ2HaJg
iD9vvrXdWHMi5iEOBfNsXyCw8FxPinqQZOw+hSoTGLfBodmit1xW2BUusyKZNsbfdOa+NEgS/u9g
TXcuJOp0nLMY89NH3O5bg75HM6wWOWqpLJZPm4g2Yrqk/btBrfFxlnQIQtVNnK+cXJGDfUU01S9H
0KW+GMD8+koSLa0vPTajj23oEAeLjec4bhCN1Z+Gcly9Jas8V44u9fWu3H6GtVVHEN0z/hLk2V5a
aJTittl4gTIly2M2J517TYfUVO8ycpyK1FPvv8aFOlonx53VBy3K6x9xP0SPdiXc4kQuUP2x/cBq
f04WheA7wLKbNuYED0OUlgKoTImny9z0xiUBS/+3Lir141wuR0J4e1uFzIWGIjoJK6/7dRhgqzjK
iMhzqMNLDy09QnxogEP74e3NssOPQ5ufBAqUEtXizTwMvR8loQsWh4XIhOtDkkt+JJFtfukWvWEn
FBFqhlCT4h/64GjzO0UaxR2aRe0YLLBfuydDVrlz1ou1JoHeOX9LHBuEQO3qinvnWMJtERUa5VdQ
/s7Pdsx69arNnPiT7WYNwgdLUTxXboShqM9Mx+3vJhTFvHM1VPi9WdBQXX/BfGK6TDMSDXeyd+Xi
S7OqHkD3ebE/jVr+XMpat9+pSTbUtGGHuL3qYCW+O/xP8n/7BH460No2ds5dTYp0hi/TxM8HK7mz
dcl/dbwYgc3dRDJHX/JqkT0MXVUaIeht+2nquvLu7afs3EnMDQmYRCuaY9s4NXpphQAAc5c6q9SH
tp6aB7tMu1AsefEE+/CLV0Xa17efuVNEUBYRSsCFME7cTrj7se70omLro7NQB3NhFvcNM+ATDJL0
IADsXH5AByAdM0tHMngburj0M9EsgIZkU/2qPXfkm+byGbMP730Ue+VwkCTuPA/eDj2D9QJk6L2G
0t8SaBm5MaCSAohAZEgIlCtk4NIIhYZVrBjtHEC3VLMvb6/n3kMZSqwpEwXnzWwQl17RyGGM7vtU
0c7LpP90kqXzbVkjzVgvR5YQO58P/gZrCXOUwLrt0jdO2kFQYj4xtNVEvh2v0Zv/2jKDKjWygy+4
E7cAc9K55Z58yQ1fr2hsGnWsNiv+o2pQiFAxxQMzaBxcpDtLiGQnOFjURVYw9zYBNiFh1zbj1VZl
iHJpdLoTz/bkJUCgvXapznVbxfbp7e+2s5AvCCFqTdq1YCNevxqGsVaHmqBy30xmg+bholzyOmM8
SLF7sIo7j2KuAhRi5UIwYNm8n+hkliBaBmClGauLQ/n6bqyNpAgacRi49J1Ptqa5FC+ruNhN/xsK
qK3oiyFCB93l8jxGGnRMe1Gt0bessbX9lDLyVzs46fe0KIbCN7VxzqFpCfOfPM+ad0TcejkZLczl
c53raDzPceJeTOlqf8Hlce0g8Wrdg3g1wBFSpr77qY26+rfhxjaGKVU2Pbu4aR25k++9F0mWTmef
ls5Nq9WcBzoEs5KHdeq1iN3L+hRhJXIQkfee8tJboeuB9er2eJncRNYcU4Nb5iLu6gmJG8+QR72w
vaeAaoQVRoJK+rHeC78HqliLU9cYRQgSsH9M4WUFXdUfmSsePWUTDoeGx0x6J8LUAkpgzHZy0e1G
/Q+bew1HK++AFGd7nwDPh8kOuSSsC1UJJoN+EfO36mICTj2IE+sPfp1PghUgSCCG+//ErV4vG6iR
ueuWLA+1KE7bgGqiPUd24X4aNbuIT8ZkOReUf+8MJ08OivTbI0yWT9v0pXOJ3crmCHvkhbY6m3m4
lGaJsVOq+oY5yjBRBnlQvOy9JahFBljOCrTd4sISxOdKqm4RGgkkt2vSZd1waZ3ZjQNRQqD/pTsj
egVmYURhP0sIuG8Hxt3nM2eG9EwmCXnt9SqnbT4xiWaV+9oqH8xlip/on6q+21nJXZHM2RM0NvUC
o6w7ePLuIiNqBaafouGG193rTp+CE+fJi6otAR7x7k8Lxmfsu3p9tG9vTweqQBw/DGZ45E0eVE61
GDqU/MMUMjYe8zJ5hJk3XN9ezNsMD8YAECTiFvz+G++QzCgn5rwlhGkk9UrU+2arOKFD0FX+GDXE
1ibpo3c2jZejodFOS3UlK6AHgnodyeV2H7VqXA6dkRdhhQTFl6hq53dCZLZ6LlAL+5X01vix70rn
hML+8JAbSpwHeSkq4dsurmL/4dPStoNVDYbmlkwfg6jO0NQQ9Dbrz01SOPeJlegnWMfJ5z9fccAS
K0p0zQO3sk+gjPV+sJMiBJku0Bb21I8Syrrvibr73HpDeXFAQR4MnXc6HwjsoPy0DgKQEfw/zs5j
SWplW8NPpAh5M5VUptU0NB72RAHsg7z3+fT3E3dCqxSl6D1hAkGWpMyVy/xmGx+6saF3W0RFUI5V
fV7MCI0JxZifJzrN/mCp/y7N4FyytkeUMe/KEz2Po1nw3obmS7PT6Jusdcvm3EpTiF6BlQUtDfLL
0Nial4LrPQj3u08KKgEoKUiU24mzpNuRIodGFsxOm7/H6HR0XFmdndTNlTpeUebT8qbqo/hkm0lR
uWVtTp8FDoZH4OTbrHEFtK429gCu7ZtoEaoTdHVs7gI8VTLh1po1/awzaJ9IZ87RqVSy/3KYmZ4R
lBWg0Dc0oHZAS3ggL1gpxLjn2Fyuj1PH0N/LptBs3CFLxsxr1bE1Do7P3rf9e+X17/9KGGh/42vU
pXlgV5J4q0+NGWBe3B50vndXodqlRcGcDvTzy1VmGqRR0YR82s4xygASYIjOaRINjn//jO5+OkAn
iDwB/rsR9Y3liWrD4YoLdbU5G9q/KFH9xOhL9UoH6eb7i+2EYKIBcZAe7Foaqi+faujlObIyLQ2y
SVXTT8xJsq8qjhnqu8y0wgtGCNWDLA/z9f6yO88ItY+RFnEBXvC25dPri86U2kDzvRtAQI+C6sAL
U1pgiZp1j2o5jAfdn9veL+KlCEOiYIt24I3gO7DOsU5aes1mOdFdd6dmUps3ttRLoGLtavwgZHXU
zk2Z5PHvDkWq/lxMUa9/ev2DA5ZdhQtp7998XBSV1Iylk8AGEP0EpbXya7UdgclV0ZvYGo5EoXbm
Zjw3QHr0qOG733CFRgIioxGUZ2xtwCQrDmt/TBb9TWuL/tJaJtYhcYbk0qJ2Hl45rYcV7mMmRcp3
0rrx4LPv7bb13gVdtYK3trcuIu2DrtPYCao4o6OZD7pUnI3OWb40rZ3446B3D06tRK+XHgTvDF8K
/MIKtNr2PiJU3MKsYGoVRWHh66LM/dY+KwVw/2R8M/bOs5Za5cG1txMwSFIxpFl7A7cDaYBCIBhG
h1GZHCLfUvfWW0dUR1ywnbSQVVABXCUUVtW8lwc4dtTCoVBC8NSQEg9yRnsWyhL6S4Fn7f29u7cU
RL11F63Y5G1LvwTQUlkCESdHTPCfmr7F9SnrnRA15xEHyfur7YUIKEoQbGjwr4j2lw/WSLCMu1hK
g0KecWpLQLf0AAiujkh+CnBVr4+61Ge0xwAj0R3Y5ihRKio9adU0ULuieWDMbfvlpHUPlIjZKQ2N
7iD33XuZNOHWdjQV+w0irkREZFAl1hunLg7iKRSnHlUdv0Je6HT/Te4utSIzmdjvUE5yZV6kBJn0
QCpISmpRqqds7pSvPT5MB2/xds9DKFPX3joqn0S5zW7sushx0nrOAlTpyS+pPE9qDx3y/gPtpFks
o2Mvww2y0zMCgm+y8VWWQWDYw2Y2u6zlzKl2Ihtav2Y/Ix/WXCwkTV1JmXXf1Nv24Oa8vVDW32Dh
+EVlj+reJqOc0x4poYWM0jAGNgxR/DqP0vIm5Xt7U+3Mhks8r1xcv9DWWdIjLvT6/7+s91kfrUHU
admxN+1xuY9MFAZt8hG1a1PXNNvHzO7aU8R8zxtA/rhjLZb3vZUlBydz9yNzMGmh4d3Ofnx5Mnul
G5BZL3j7RdyfBLLpl67UtVfv2j+NcaalK9AEtsfLVYCTlkmTIWQ1x1LoVfwrb2oVy4+6VjoIbHuv
UkHiknkomesNuHvl0UtOX7NU2FfXybL6c2/MtWvJwoE3NctnUJTT2eg744ijtSOQwmNSZ6tUZTB+
thVZ1+i9ItHGCJqxtN7PlZ7+KkYD9O86iRgvtCYx58hjKXli8lY3V6e3khMXweCbc5d86kQM1gRx
x1e3dPhZjF0AHJFa3+A8Im0cS0kzyAsjs1lAbqXhB4EsZOdLbQto+P6B3ttRsAqAj6PDAMFws6Pm
qM4t7KLTIEQ8W3PRx7I/NXbfvV4CkKfisAKIXUlW2z2VWAzeRVKlVP1DO55TJB0/24gDj+h12PNj
1RfU9pCT8whFQi08qCBUZefIojyE3iyQzVspfUsf87p3ijQQQjTZB7XoZzTLtEhEvrIqD34t5npE
yqlUErTFpnRSF18Dyaa5qoL4m5vYeh3ji5CWlSslIAP92ejs7poL0X3rZ7WGkjHUI3qOS2ie62KZ
k6ssj1roikWPtYMAeHutoMy2ci4oh9i7296mgeptUZVZGrSyWgRFNs9+bxv5tRfa0f7YDfhgxzkm
KOnQAtsEWzV0lKYbxzSIAVO9q0ZdQ6kMlarTgj7bKWmS+ck2JuScILj9z+5jEHkKtkmv36VoGCFJ
B0ePOdMmIqV9MkSGgYAsOMP+7SxGybOKwjqIe3tngRwVLzqm8OSNm2YqksRx2dvAFoqsGR8Mq5Wu
aIbZRw2Cva/HGghh8vHQ49i8UTHaY4XcHNPVVjH9WE5Mr+thbDp5ZB2wsm8zORoQIOPQ+QKGfqO4
RdCeIKZMZDmi7p8UBOKxbKdlOY/K6AvNXvz732l3t4CVZGpGn4suzuYVDtmM9uLqxJQLTf6JGtAy
nnqrHPXHXLFKxW9phjdujrpg7jplVlnPyVDa7+Ssh8J0/7fsvWY0edc2JwnRTeVBzzaS7AVJ9xiS
kG/rbRjEqWOdUxzqDh57dylqeGa8nJMb1UQdFAlkUGC9FVjB0VdyuVOeJnS+PMxbmPvef7C9j0pd
SeuUD3oLEomxRpEtKaOk6o3Sm4E0PUYp2AMnCfVfgDCP4L27HxV8CEwj6h0kqTd3hFqjqE7LDeeb
cFJzF43D/FHrdb2+onMsMm+q6B6gThV9Wso4bU512EbXbK61o/7MzntGXHlt/qNnppN/vUxMOt7K
pKHXRctEzF6hCBxlgFul17GcmoMrY3ctgiv1AaNYGA4v11LzgU+NF00AvFm9mk7anhwLPl2mQEK5
/0F34g6jXvpNrMIIfft+o6nVY2jEbB+0Ai9F0dXnUA6P+Ch7dyC5DsaidGO4Cv985r+addoyQ9uF
QBGYqLXqLoKU8y98pZR/ADbZbzWlrLDqmEK1fByqseYyxHtw/oHWeuqcUGuvP/fOIg8nHfn+a9X2
kexPdTpliqspC7aoio5qtZdSebcu5ibZCuCxrZO+1Lnz+qMNBIZimNobXZRt5obnOBNm1IsDydSw
5G1sxc2LKLtmZm4cHO2dw8ZShE6uHTCo21qjGBNtVKckDyr0xZ8Uaehtr4WO9D0ZpPms6eGiHBzv
vY0HxQXSECkxmO91t/z1meJeoNZRkH3jUrE8DZ1uXxop6hFNHJyDcmIn+8bFA9Ap+S+YzO3D1Usl
Rmh9TIHsKHmWSid9EG1mVhdevv4EZc4KmGs22FHCMzz4hnubniKGPAaUEbn/+uL/eky0pIBuFKyd
oONxWgBjnnoj6Q+ecO9lrspYXOmES+7bl6tU2qiE/TpNc5qiMV1gTQYa7VL62xR6etBX2Nsq4EjB
tlMz3ZKu0NRMkbnvc3zazPSUqHH9OEvRh1odK7+07OlAG2hvOWAUa+oOKYAd8/LRJsSH6gk4XVBW
he533DZfogF6s6SP2aXQjKMB1t6rpGVMDoZmFIP1TdpiJJnV6nqRBwJdej9Tp9BnS5Z+qUmvHxnh
E0A7iNYhHP8bDAz1CloqoLQCORzDR6Uem1MaFUcD5d0HQuyBoQkgqRuVQ+DVw6DbtLn6JbK8md7s
26p2dFegz/v5foS/7b7yQFBxIHDTc79pFWZjBTqqzrPAbntxloiLzMBi+x3Q2eLSdV32kDeh/Oou
KIsiZ0G+TJy8QeiWIPiaJsoIJA2pshEpI3dZ/e/9J9vbhZBS6EuSaTH2Wp/872NcYJmuQpkNNFC8
UNBbt3Ka5RwtY+NLSnnwHo9W2+xBvSk7rgVUsMcqMd7UefEjbbLsuefoeXW3ZKf7D7e3QwCzkavT
5kFrfbOcoy7wKsooC5YRnsEA5MCTYtinUcUJuL/U7pMBSgaqh0LsTQqJD69A0JjNqEuSc040Nb+q
XdR7SZrIpzaex/P99fbCL/seNjso41vanaYKxyptGi9OpuRnUvk6CFdV5fur7L1AcifELbimb2dc
tY6VrzNUiMDZo3MyoOGeFjqV12hQ2//wrZgwUKEybiFJ3Hwrm5ZxPpmEwyhVk3MVJrHmS7OYT4g/
j8XBYntfy0JSl8EOXbKbZmsVCauNNGKhFMuQFJV48hILIWdZMK+zqu4IgbIXP0DdgEyFNAiAbv09
f50yUCcwT0quscUpys9t0XcuArrJOak7+TP6MuKkJtIRbHVnUZJEbhgqYb7eNstiHxZttvbJeQFd
UOWoJrt5b/beYvaRZ0oFZsZD2327v2V2VyVGrspQXNxblSbJUuGYWiINuhKrw4QK+pIzIjrnbWw9
ItNTnoWolNfv01Wwk9mkoay9+k2FU4+OGOu0ZdGly94OpYg/pEqS+YU66wdgsZ0jQd1PMwx+EbXF
9lOqVqw7Y4gv4WzFin0Ozbx5F2UgJx8qk9LmoLTY2ajEkxX7AStyVdF4uXFm3DxyLQ6px7Pc+qeJ
m/AyDk13MZJJ6lxmrdPBpbP3+RhCUKKt8to3sGNeoijHEYtHaHGSlyR4iah6HF21WB3PJfB4T5ex
wr6/Z9azvWnIr+XAOtb9kxBtPp/a2MNoYtMeNKVSP1vK/JYy1jwnFr6cVtwklyUq58uMWden+wvv
fUzWpDxA+u62L6WU7ZABPKERh7BX6uHXg/RvMcFiGk0z/A/fcgWt0/Ynbt+0pxaVlAF1+CTQzCru
PTTy686rtTqmGVZBqXq2Sy76g3tp557gAuReR7EdtMI268NztlgzXuhw66zFdMr8ycaD6+AD7q2C
jhgFFhkfMXzzAVOzgRbV0/NuCqP2s2VtN9ZjeRC1d6BnnDdGfhbEHwqr7cOkUT7VSGcD5FNIIryR
uu+b09TSc8sxTL0M1YrS7cqmrF0FJpAfRboR+yIBaCJbWn/QYdj/OSs4dSVNr1ZoLw8n5ISqAMFI
eqGB9YjGqvBK/DPeKKI0v+ISXn8r0SnHO0oqrjlzN3/Imv4pmlGNvL+N938JndVVzW2HMhY7c87J
VSio88xovWXWkzdGKiVsaTN3gi6M+ret0urnpTKWdyg3y09xi6c8Ljr963mugDRkh+3A/BnNo81b
wRrYFGVFr7fN4l85mjNUbWnnIrqqXqZUav7D1iPrIvIT9m9xwlHeAUExTFJKJRUfDKvJ3sVAFQ7O
7k6g0Mj8FVwdVrG8bQMb8Q1zidBNDwCfTadOs38tXdyfSZXrg/tlJxbC+CdIcIxW3vZ61P5OFcbQ
nq1ShozfVvUPPa7S+aGwu/ytDHuhdru4KMG8NJheDPZsSpf7O2lvdRq/yLui1QRgfZOoRMKuu5x2
RSDRe2UADNwmbbrqrLRzfM0a3by0+A6cVALZwXfce8O0IZnpE4i5W9df9tdzD1GkLEte0OqWs+WU
WpLtx1aYXehUVQdxZGf+DHgAeARUfELidoei5EIU7qYoyETXB7Lct9iIFIVXdNH8yULD3y2xS7tY
MV6RLkPW17MEKcDXS4Abh8C8HfVjGzFh3s0nXsbsBENFnEUv4Nn0XeLzZQ9e7M6NTsTkZ0I9oM27
RYPgeV6hwdiGD2XqoMYkGeMb24oXr5Xbxc+Y257iSY4+3d9HO4zBlQGJpjPoAcrKbbOyI/Ouopwb
QcY1ZD6JyGIqbAqzKE6iqXB4GUGLoV6tZZUCb3gyP6RGH0PBN8xw9GarVr4qSoRtgW1Pv+Upzhtf
zbBi8NqmkN5kdRjl8KxVBGpb3K+syyjm6H2izL2Om1BfP4ZVJmQXWY4oPfdtV33T20pZLtRSWe4y
hO9/MC5q4jPDrvYLFrWJzkdHMdVfciexr6VhLolfKFH1XEIPHPwBacj8F+1xiju0HMRJ9IMeXeem
ipSvqtovn/Cf7Y6QEjvHEcVYqCmMd3mZ26lrhmQiBMckDow8bC4FTg3ncUAHL5fq9H9pzUBmCcsY
Mk4iX+9/wJ1dAx2BBg6KdWSe27FhHCpNW04MudQ6rgJ8JWFvzvHwnq4H+hhj1CKImh1h53cOJvk7
PHpsRUA7b3PrJscyZ3BgRxZDVJ8ckct+hlz210bVclR68voyR+XodRb4s3Guhu/3n3kni6FbsJoW
AmNawRMvQ1BljWkGLZQEDSHyhy6xkrOci/ZACWRvFTotgPjIY3Bq2AT4usAjy1mydcQ2VpGLj+/o
V3k5H7QX95dhHLG2I2CcblOyTnA9xKAXjUmUhVssUfGjjKsjZ4udAgVtIwI2Ae1PhvnynUWrTg07
H7vH2DGeahs/oqTTVLdDMMGvJnE0z959LJJZ9GMg7bBJXq6nTThFOSVJdNlLdZDaff5xzsejWcv+
Kg5zUIe7mD9eroKwvzFEXPX0+1D596NFNrwoyxP19WkFfsfAOrnvyMK36A0rhcYOEgnxoknvI3dU
KuqtyuqgLU8SIPfX729WolsErUoGnPLyqeJKUdOiATOXl9iftTWI7Lg9FBrci1mwbGABk5aBStms
YvbDUDcgkAI90qS3HCfLTxF3eyPsrEPZcrZ8IkrpKcr8epHtP9ZU8G5UlDhuWkhCcuCKZcBGFcEA
c6lkbOmENLyHNfjt/pvcSVaYkK+oYDgZjDI3u3CKbW1uiyIJIrMev1dG2fBkSfdpBih98NH2Dtiq
tA8VmKHSjbN56oyanfR4OuP/yRyidYJezXPPLMWXPu6/3n+u3cX4ZvSD122/zRUg3NuSlumYfQ9R
/+QYSewWg2yfa9y5TzPv4mBWtnPO1sdCXIAWPk3uzV5JhK7mk1YhUVOky5lEYnkQcEn9+0+187VY
hXyW3A263Ta1TPp8mhdlxoxbTcS7ucMNx2Qa+GbopiMU587mN8HYkFlywm6TLVPGOwgDlDhg0OLo
QSpneeqbYmivlS05Bt6CZnpp2aRfnEaYByF/7zmBjkLaYKZEXbq5v0qtwjcGn6FgnvI288OpUD6G
6ZTWvhyry/n+S92rOcETgExhyklTc3sGpDwKS7MxyyBHw/CkLFroZ/Kcu6nVS+fRUsNrojifKBTx
QDZKB1KyEvv2kB0cxZ0tu7qx4f/A9cOocP37v+oGtOabsE3HIsjVKnooUcLxZrDqZ6NwSNLG9ChH
2fnCK4lwDXArxmj72KpcSXqTWGUwabPcIi2SxN/kWVI731LChcwlMd91WZz4C4TEf++/853jAsgP
6AhYFcZr2+uisScu81Avgq4A4scHDo3nSLb6Iw2lneQPcBp5H8B/jEu2HHa1EL0hwdIM8mmMUCYe
ocZyH5/KDpBfg6S317Vdcf0PD0fHEcwPQqc3hW+U1uihtUoZ6KHcPRZ6Wzy0U9oclNd7j0ZNAguW
Nhx4n/Xz/rVdwKHqdSYtZcBkyPjVjUK9hoqVfXfqSoNNEyHlhPZwdoRZ3/ty60iZxogB+HiriwtM
BfhiGJd0xbPhlLVWguimOh3AxXYCAJMeaAZMhJBw2PbHQhrfUI/yKpC1upJdYDza9zbtqhFbyujQ
1GznJNCQ5uTRm1YwXtkE76YnQxulkJMQms5wta2pe2LaMn7rHCUufUsDOunhszso4C+XuTIu9zfM
HgCYHwARitElBcO2RtFDJWPX2ExxxAw5RQx6JrvgxNofXeykGPE1Ri2uI2Ejdq0sKv7VcK3/IuJu
/tn0qp3SW+4jxZXgWocHt/bOl+DG5ggpgLx2IFf4x6MhaPLTIrRU5chezpaW61cqH/ngNewEQFIQ
JuB/otINIUwCwm/SA8vJ5ZraN0Q1vsEcccAabbVeh3J9EIR2XzuRliAE9OPWkVwy8gh2MciPwQn7
t11qGs/k/o19xm11sc/JLEsC/8A5k/0OyWcz0HKz/YjaKiru1iCl8oMoMu0KBh85y/tbYu+1U+2s
7UBoaRhsvzzdUh1PlTKzI6rUKH5JyQK3XULiI5wM/fUwb974egGsNoI3zV9JtfOZfAN9Ai35bYS6
88Zuh/Gs0Xz4/PqHYrYFDYUW5Gpd9fKhZhhDYaIaeZAtWeUvcpJQXSEwV6iLdVCP/ClxN5MYJuUr
2JQi/DaFxmXTWOKkKYI+D9N/prIV7/spF6E7ZU72oEyOfjHpwJiunhZo79iVcZp62jevPj4OgYUR
m02BfItVSZVSctJKK4JGUybdg1k4ZD5YtxXUtqjtkUzo7bZxaNaTQazl3kr2e/mGq2wYbTkGXW6t
YbPKlvzLYpo/EHrVXn3JsRITSvJRiLA3zfGRW70MEZ8PVBy0XEMOxUNT5Uf4m9tLjlXQYULVEofc
m8BIm3zSRjthMIH+7mf2iXwlict+aeDtLFeOzeE0ymjMH3y120gEHAxXJwIfuL6bnlHGnZ026Ywo
oTDzjygBqzCaq+6tuehNdBm1RFHP94/G7bXKihSz9OThBdzAla2qpUAz9CSYkgin7akvfKm2lIMI
u/c62RWwLFYcxE3apVUEu45xfdA1eXRtq0o5LcVgv03wVjtTCvQfVznP1x9FxvYI5f4p/Phjk6nE
CYWKIqhmk7RU3Szk6AlniD0ahcvHFmXb3xPT0gdlaPMzIoSRW8MZLw8+6d4LJsoBRFqnOSSFL09G
besT74RhDp304hLGTvhI8nLUBrnt+zE0hBdJp8oEobwN2+A7FgXrhzSoJWkZLkuiO1eJy/tTpKLl
d1b7UZbhv8f5BwC4yeAxSW2fX7+TQBjSaVXZScSdlw+KbF/UF2oMdyAcowdNkxR/Qiz3oPe3d0I4
mmA26V8Z5EcvVxl4yUOPQU2g2pHwlmIenrNWRQ89in6mOWCX+w+1F9cI5iY9LIDDNwi5EhUXnHmg
D8gKwU1qNQ1Xmth+6JEdO9goe2cEF0dlRcit5dhmo4yFqrH9LKDdcV77g2MAMUeLFIaJZcarynIf
XUW5DF/uP+EOSZuuCOTdlaPMtb+teYdFqie5ouCOjGYOPRugjTfPofwmAvL62yi6tvfgzCsXI8oW
x6VW1MNTI4T9Ds8tifFOGdm/7v+mvTOzftyVgUtWvK1ICxQQ7XYZ46CbEu1nFtnlsz7+B0PX9Zqm
CwXEEgj1thaUbAmmRstowDb6MLAmZFgcdVyezFY+ksz/MxB7mRXwYZHAIwAyrrrBc1ILIznlENjT
LMkxc0XN4U1TTMXiCq3pwGhkETZpkYWs1znlCv2Em2AR/WyjKoY9onZfR7Me3sl9X7R+bzajdrEt
tjwtul6YrogrXXGRcNSYwcygYs927xgnHHPq7iINcn2qO1vPaSc0ybdec6bF07qROYAyC9BbjpJU
lifA62rurEjdeBD9dz7nKtlFvxQlqluhVESnyfUkEBRz5XxShtx8yhFmPyhLd04qi7CH8fkgFm4j
YKTlap/1WhJALup9/MKZCaiieTTGST64M3diEOBcMCHrp7ytmtQ4q5dmxbzok6ygKS+md1Ovxk+W
EOqPUp7Hg8iwu94662Sf7gh5jVaJZL7FHS3liCQmifkNHc78OtK9fIeCr31wb+59LnQ5qAuppW5Z
ElLtjKhjxOjUtfLAfE6ZTzDU+4NV9r4Xz4MWMZ222yZ3Ewmlq2BeBvOSp4/KYNZ+JamKBzWsPijq
18i5OXyrZDgJwCodzg318s6o0GPEhQSAQ9way68MrUlvYH5/nYd88GrJTt9YOEU99+mhadXOQ6Ka
SD21TuVp56svV1Z6heGihjiZQxvIOKPrmb1NirT9nqdS/8/9oLmzSwAp0UeA8cUr3aoMma22IK28
0gnkJTlj41D13qAzMy6zTmrdttTVgwJuZ6NgzEtVxdwFgt02gGaaJso5qYtAxFLlmWOpXVbPmdP9
59p7h9AJaE+snecbhyJTMuAkiqQI2k6nwx3FSYBRr+kBSjuS6thbihwKGDf5Bb3yzUZB92pwMBot
AnS4xA8cBaPQYyBnfkvg6P17/7F2rnsEYQDdGExLufA3a40EZz01MEyt1Cl/UuZpab2w6NSPSagm
pTurSoVaapUfxOL9ZWmiYRWnMONZv+lf3bthZSfXCzja1p7LwR0IK7U7xrlximddMrwW1bJgkSfn
yG5v790yhQH1CY6cLHXzvAun5P9pRNM8mH6Cv+CnUsP5tJhl9cP9V7u31Np0pa++shG3mZSUGeqc
FRZXQV8aKM4gMO9atZ6fikkD7nB/sb3gwn0DChfsza3qxIRF8lKY+HHIk2F+7fJZQd9W66wHM2+N
h1TU2lWBPfSUlql+RAree1BazNCzeKm6pWovP6YOcnbRe7IKw4b2UjW6OMlN0pyTxI4OzvpedPl7
qc2+yYcpj+pZYWpsF+m5TO3uPHF7/BZagudQE4evH7WCgMZV8E/zbyVXvHw2TeqaOilxIRiU6Xei
j+GbvEuOwFrcM/w3m7thvejYLrSG6MVtIjRCKAljBkBTYR0b+qeC8kZULmx5CV7uoMrnXCSd5Yah
mvUeYjrG4MUo+FMuQyzBeqUsC89SBmm5mI1t1t4SGfJ7XG60r1ZXRJYLsyZt8RMoZsOX9bwznxeR
tb8zKEqpa9ut8ynKjLK8OiZyExfNbpTo1MVl1bkSAt1Brii4ujtFFspeXM7Tb1MubRxYKlv+ppil
o/oRKMn34ziFH7LRFN1pKtSy9k11RsDdSaPxjTQ7XX9unFT7ZpfSPPp6NkSNV+aaKPycMY3jd0Yz
Di4mupKE0agQb2dVq82HehrAuk8SkHvPgeb6y+goLD+EdNqIGaGZKRe1bjvoj4ugTzsiOectSZXl
Xh9K1uwuRs9IXgBbxBNxKcruLYQjnIab3M5rsotq/lkgOIjCNb0lkCllNH+Zozn7TJSyxLvOsZhL
uWD9c+NfxCZnpCA6Jf7epU0yPRS17lyKEc7Ig6ROXXQim1dST8tkOz+Fcp6ZJ7mIdFwk9EjViGuJ
JnmVliZvBXiB3Mfrqfsf0WM2H9V8TtRTJEktuKgpLcfP6UKR4wtbL8pnUTXdxzptzCfk9aLCFeY0
t8+LWce1m7em+GYbmfNrMsVydmY8rNwhQejnKilma11KuSlQOJzG8e2QlWr2NHXTOLnwTyPbp66c
SO8LI4t8UYxwRzNn0sVVxhsvciOZW++ETL+V+8oy6K1XTybOhjW9qe6ayaNSuFFeN7rf9k7yWC5T
N2D8nTnf0CCbbK+fS+Nz4xhd6VqAdewnVZqmwKiVKUdZGM6vJ3PRzNcxrpYG2Qe70BPsTbpCcXsH
5hREn3rq/Rx8VPOgZLGJ9xaXRePaY9T/2+jI/LlhLpkNdnVMnL0OF3n5se6F8WWQwhgAmJGWXj6U
iCqaGTNqdwHlFj2PFJOdW9hmI30p51Y1vQh6dSDVnfiopYjcP5fY7AqXnC0d2ZTOMj7MSdN+HpfO
6F297rWvdaMK5YzQqln9xpJSLTwVM42jBtLOXUldSP+PSR55x7YyrrM5gvEHEcMYCu0ZIG74yWkc
+1dBbf6x6ZR/27leDq6Tm5C+EjCQgOKCJNm5UUrvMnuyGhgE2OksidetWLs6kdLTIhk/719cNy0j
OvyoNVOSoo3JWpsLeaatLxuTVQRmp+bf7dkp3kdab4I5ctL+W40+52XIuoqTt8xfwOum9en+D7h5
VEZO1FG0H0lXGSVuIvyczp3Ipwbd6Map3s/xvODQGE6UbW12/i9LoZ0BtJsrZYuSSMeyjBwZImA4
wdcsykhAT6iNsyqFRzZV66/eXihkc4wOUbC55SgksQDsaJfMe5up+Xd16/qlDEzKXv9AqzYuN+Sq
GbTtKkYJ2m6A+ametJFj24o5dTzbTo0fq3ysONiUe5ckBS/Gp0DuVnDxy7tY72ttcUoKqAym/hsn
0abLyIB4vpjaTNraOMn8oI+lcqpkZT46hXvbBOdr2mJMmwGhbDp+ZQP4jhYRp7DDOrLo9VZ2VdZ9
KKW+f70aLiAacAHo8gJdu4HTlGYi97Ggj6oqcP4zlRBl9/Olw4zk4J3+QZ6+2CgrdJGrkjeKb+1N
XaOaklkhycpAO83TyV8bpo9L63Q/hV7a/zNjnftKLuxMdYu2LZ8ys43tp0WvNcnvY8nOz+GcJ9/l
sJQZ2U4Utvd32M03X38edmswEZiN3uwwLDsXHbvSIojDtvTwVOce6cSk+Xnt/BgjSzvZ9px7YVge
EahuUk1WplIAXb5CSJHpfLnbKiWJp6gZCsqQcD5JWlmc8roeL0ZmiTdqYixH/ZWbHbYuSMW30nep
GraREOnhJmxiFixxNQ6qRZ45VvUHKCn5QZPqT6DZfnRYtBQmDCJpCa5v/a/yC9ebBYSuxSRSFeHo
qlMEYntWJyPyda1vuRfDxq5cMpaVVdmUDZK2S9r+o2Zp9V7GxOmTaiT64osFRvx1HBDLdsvE6OKr
5jTW56LrzAkjiDr7B7hA/j1XQ7BLy8zjnUa1UsRpajTxq5wlxD7rMQTcgOCqkmOd17bqF/b80Ltp
J+bxfRvTqTtZHaRSpmww7F3SHpOmGii9700UGbNLOWAlHg6jqeNyFY69G1W4v7wlbGUfW2SgQldZ
7Onr/Y15E2D5WvAG6VmjgAc/Un35CssyNue4RNY+4VlPpgj7z0YiZa/F1a2r0AVjnAkD5yYQyFaK
+5WcF4Gc9ypxLpGe2qI5UrW8hYCxDPMp4hdFyO10KEnT3MzBlAbCCpNLnofTiXxH9uckHfj+SujF
uaq/i5M+wWXOEP/EraW9m5hb+/ff6k2us/4QxoBkfpAIYUG9fKvmFMp0spj7J5m+nDAjIthLHbNp
WZv9zJbYkwTHg+OwF2NYjqOg4z96Q63jpDliBZ7QA4nK/0VGMT6kUmRbLvWldQ71Sv8Hflj6FCLK
fUS42zv06PmsyG7wB2TALx+YrVVzyOoyMIdlemzlfARvFmKNNjpH8r+7SyFyTEuV1W7UbVKpptxb
oUuIUds0OKUIpgpiAXMm7INEZ+cz2jIDVlRZacrR73/5VFQRkbag1xMsnVNdFj2rgzqzzJPCqMGr
m7h6lK2wPFh05/loKKEOA26SCdI2GWm1xiQzF0WA1Hb/j4Yj5SVph35wE1VYR8g6Zed6oF+GVBDt
8B3TSxpnVBAjm6albHTb0VAezLYt3KrLESdMFtkFrp+e2mywf0+MCv06AXOXmXJ3TSHRXKRSGA90
wfpVrVK4YSMfqRntZNaMe+kGIdQkgzXcXGCrcpAyz9wniWEBn0LgsSBYIlJ3xtqh+oQZUPdNgB8+
zxkaUaht5Mv1/mnefUfrmJQju06cNjGysYG7tJTagVAz81EejGcMKlDmnAqYUjicHOQye8sx16EZ
zNjyVtqwNptSMHEqgtpWpM921SE8YBQoj9ZjfhLW0s8HC96ibGhDQm/BbBKM0u3Qshvr0smLHsxq
aNZvwRFFp6KvY3SXjCz9jjfRdM6bvrY8rXSWT2Gfjg9wnaqDHGlv49Nyh6JPFXXrD6rOUt4WOiCb
wuySxwL2E7q9Y+P2UpEcxOfdV4xzFnUauRjgsZcHu8j/j7Pz7I0UWf/2J0Iih7dAd7vb9nhy8Bs0
c3aWHIoMn/5/MY/0aAzIyLsrrY7OaqcaqLrrDr8gz8JOh/xmZ2Z7ssLYuaCXkt05VWjdt3Nt/Xh9
B+09Gr19HWAciBSe8eV6ajRWw2B28GHDqHlmJWP2UF7Wvxh9X+sHn3Pv4dg+HDomTuitrg5Mh9l0
iIVVitYS7tqpks4XRajiUiJM4nXWGP2Hh6PKxhGTlia7dnn4v7KwTClSK5hxSqg4KZc5KD72zjie
YixRv779Nf690vLkf60EqkQJZ9KhW8uQ2QcWltL3ou+Gf+xRw3Tvi1FPYI20ECKN9ZlXG1xgHIWS
cGqq0i3B8T1mTYurFOy3L//hqRbMKN1Q+G3rZGGC94oZL+ioRC7aW2xx2P3SJr4N2LBJB6XustNW
KfMC2daYGvzRO1u9wpRWmUyXKLl1Udh5g61N91FlzwepyN7bW4Q1Sc2NncJvaMxYb4HDolM9a1+S
OUpPY2vM52pujlo8ew9EgUO5QWW1zAZf7ok+c+gnCQZ1TZihSkQ7+QZ45wjBtpNbsRFIXrkGmHav
hyAYcJvJKHAbg7CJLqrcRK5uT83V6M3oFNm0Z2PRNxcSwqNQtfcqydChcIAD3PLJczMDVcClhixX
EsPXkKc7ulCpl41peX59I+6+Sm44UCIMbDfUhcYcMZmKzOxGeg3beWrR1OytI3Dj7m1DNgXji5qY
+eDqOkVfOxobayk5Aqc7JU0y0yiVo0+TNidnkssscdFHak9aOtOpG7oGw2KrPOCmbFHD3HkLKwX6
AhffJmMNOvQ8KX4yvMRbNTwlamCO9NIT/dwnSBEAKrFzWMESRHu3LJy6u5RljqJxmuLYSrWd5y5Q
gu5Kzn3U9NrbbMQcfhk9ky1Yu+7DpAhUhgAFcOn7wRQMMUxLep/H5a8hGOWfDmJtzz0jh4ObY28D
EBooHqjTtvReNbBNSXOq7DbKvflotUP8DamSI2mqvayaWx7wDnw1jDxW3x8zCrVIqzy/WbEV/i/v
xvC7I7WTq4yQ3IEQja4zpkfu7nvHiEdaNHkWQOg6yLY6Fjp2i5yTkRvyY65MeeUGjtXqLpAs9dfr
B2nvAy4KcDiD2PS71whps27sWc5ZjB8DpVaLh+qCXkRAflxH+gVNoOjdKOTBpzvdHJTaSwBfBfgF
q0x9Ccmdjs+iXP3XHRlVWYgoJ/GQgZL+USjSP+mYOf9ixRVRA3d9fTDK3NkzL9Zbfc06CtTeWUbg
bab0mVuo7fTLmdXEf/2V7i4DFxoeCSnNJgcn/ENvjLQU/n4pPUoCvjJD3INMZi80IcCwMCmBfugb
rXS+pszcEhuzPlL7/g6hIVpJ2LWbvhlnpuJLphkrrlF0pupGdVsXLi47cebn+I29eRyNYBXyrQB8
KT85KKubWrbSmuBHzijK/FkzUlyE7c70QJ2Wb7+tsTbBAoGYjCvIenQgB3qtJS1Ck12Xl1/b0qZr
VZSwA7PJ/A+ZwfIREbRcBhUbAG/PcF/rMhpxNjoTnyorNZ6ipAp8a+ytg7Jtrx20NAUJNTQlOPmr
1AAbkEIyG1TVjEbv4J5Mavdvnlblr1oW1cOYKMFZyRoBiR8PtRMUyv6qakWnuHjZaQf7dyf+sKNw
6wV5hgqF47w8llNTV7akkCSrZhR+6+pJ8YyhrG9ZFk6n14/K60sBlHq5VInNcT87wKSiKYi9suuE
j2hV/k7SKJxfX2onlMMbQMmQPoyz4G9eLtVomAE3S0IepQqYJQt+whgl8dUZ2/QiUEa/m6Ij7MQ2
EoBcAi7IfqWA4wZ/ueaoxqJNippW+hjgwBaExmfqRvlIE3gbR1mGzUgDaMnL1yWbFoWWMTv0Evve
nk5xGGuPzSAVfiAV5kPcNEdCAnvrqUgbQglm09KRfflYaipKbVZo+8RRpbhNpQSP6hCl71StN8Ev
YZzz+qfbe40wPgFqMJRdesAv1yvM0WkbAU+1CXrrUycp6btWVsTBKtu9iEkUxhOMJDUymnUZFevU
8iaiCLeB1P9/aOYG57SLxkdNTg+E4rZ3LitRgC7sbaqbdR2Q6syzpgj4HJSS6n+zg2uSZ7WycbGD
kaEAuqVXw2D2GtsYRh4cg713yZoL9YOKB1+Kl+8SHAdsYw1QXYmt0rUZR+UhHqsjJOneDvlrFXX1
xfQgivJJLdiRRiu/D9UpPVfRNJ1NpfshAXy+vL5B9pbDX3ExLyAj3CAgk47EHJY8UsdT1XrFIFmJ
i4FFeB+bXXNp+G8O9Mv2viBzUTJeBbjZZoJtNpoSDLASb7UiRteMLCA2aCgg9TcGnySw2zQl++QH
xu7OURz7Y/n3Mmui5wQuiv2zFP2b+g48f0dBld+GZGrBhlhkUG6LG7ji9cxHPlciVYiiMkgULehu
6dhJD6D2MbLCDPIb+Zz5E4nVtHbtMU9yhKqC/mB/b5kFkHIZpnJiSSkXC4KXm8xWU2Ng2ADBDyzI
xzAt0/NQ98FnNIz6Bzyj5zsgXphYZ1iKiNyWXTSbNS/sG/sxK63o4GD/2dPrNwagh19EUUw0Xv0c
QwYNFbc9bFsI/YXbmXlQe0mq6bchH+za7SKjiH3MD/PpLA1lVfr2iAKoGytaZnvAmvTctYPatD3A
vDhPh0obxe+TpG4sr+0T/MisfAZ7FUc2Hf6xrVX54BGWU7l+Au5kchBCArDR5QD8nSkLOypjx8xv
DrXfSaeJdO5QGIITatePaoC6j5MhFDdVQ4EGa32kZbtzvgwMNtHnXwCym4oEE14Hv3S1uNl9LT0N
ct+eFSMzLnU5OR49oSO5x53klsOsob5IYUInfR0hOVxSEYYYvIjEka8TPn2eMLRv+uiUwjOmecYm
qSpBIEDW7t8JYeRf4UGNb33rIHQ5ZYtIDwoYm3u1LEx84plmXnGS/S5qPX8P/d1cxq7GXV3V+ZM2
16DA5Dlb8FjG9fWgtklYmE8tFGEouYtG/Hq4woOZWIWM5tWR4IKU4MaemB31j4wexnOuYnFK8/SI
fP0nerzYaQhmLwBaLigLKqKxqslG25ntRE6cq6MjO/igqSYklWZI9fReN0bnK3LTNiJPWRe7Zm2L
931XyaaLa30S+SmyXk/08mTpLnAmJodzkIafCjbvO9lEF3XWm/me7EE9qj82+5MfjSgBYst0dhHd
WsL1X8eDRvU4ZqVkX3sRfUswmLvoVpieG6j+Xtvo4iBr3VmOvNiEcAr4fcvpwRSwCRbD1CtqjePH
wGoajwkx/t9TKP2yRf35rRsBMirgBJpqi3DneiPYVij3Ov6v11IrNAZaadA9aL36XcoC/X2OaOUd
SND24ErdZEM4cuA7i+crnVudnuXLVzrmleipjZwrYKPpauvC9vQJdcFhQNzw9efbpCQsRZsOlh3D
RIBGq+DWd+UYBs3IljPR8fNt1OXCOx0MyD+vr7P9bFAVoAktZBBe6FoRrjc4TfSqrKsYMttP9Ey6
Wh3wnmCO43NbCeVgm2yCNvpUfDYElZgp005d7cpWHWyRq419Nbqw/uCkZXsnAFTchUZV3pTR6V3J
Kst39ojW+aTlR+3zbfxApoNiBy06+tobcIvQM0eeW8W65pocPCHtkP1gbNmxqlEYzwgbcik7lgj9
19/yduOwLHJcXBYkSJtkvatbVOPhWFwjS5ovKfhiD3lR54yWeHKwcXY+KARNkjCaR4w+1hsnzENU
B7Ve4tjLXwBoq9chlq0zdtyF31dj9vX1J9tZbjH/QK4HuDgnf5VGoFaYl4su+jUx6yF3oXs1PwY7
jd+NZY4Q/zC9GQ8FOgLmHB+Rsf4y0X15BqcGAh2dAOdqD4X9SRKV7CZoPn4Hds50R6n/ff35djbM
Iji5lP6ENfbNy+U6/P6oVRXnGiwV3QDX9t2UdsqTJlnCrR2lu86y1p1fX3STSS/PiFABk56Frb1O
FaGhAE+Za+fa5roTXkKczirXyRfYxwzKKL0i4ig9G1mh/Czzuj1yKt7GHpYHnrGoui1haPVN0WLt
BtMklNc89HmytfQu4CEPulZ7q/CnI8/KPc5hXHbWX/eTnWhaF7S2cxW10L8JNERvZRy+ue9osFkY
+BiAWuD2r9upediMoSNBnrXigja81KinrkqPsumd8/1ildUbs2tdD+nzI6o2Oc1JOBW44UCTXboO
R9f6zmsDJ8ye5E7g66wDdliy7fUQRV2rnYWvdJN61To7OAhYu6vwaYB6q/S/19yvMaqcQSKjZz6b
z1dlTMHKh/ObfQv5OEyrLOY4ECu4EF5uASVUlFzUiD1qSfF1boPsktdK7AnLHA6yVipQ/qyXORx5
+oLJQPuOuLiGDKi5GNQxxjK5GWzrySpF+L1Hv+JJmeUocTstRWIoLmJ9dIcyR2QNXIiafS16A0p9
0HcmSMgoAterD/Edgh44Lug0JZ8iKUv+TdUQDghHGrjvwiRLH2MT9TA/Sjr5f3IZmZ0LVUP9aLUW
INGCth7OkkmvP0Z2nk1urtN/dlNSWkycJfw9LFC3see0ca+eM6UV6meS8lx2DTR4+hPy4xaJZpbL
iV8KXAI9jF+ZdU1Wab4357SQqXkkKztJg87N5nSK/Y9up3IFeyHkvknrUX9vTx21URPOzuxGg5in
dyS5xr3R1ChG9qMt/yxHJ/k3ijTrAxTfMPAHCb1518T55LdeZ8XHLENy7lIQ/Z/QSApKfzAt8Jdy
J6Wa1+P68i2RivK56bvc8QbDyG0/66tgwAHTij6nNswav4V+d9ICe+jugm40H0Uvje2t7OI686Um
0L4nLRwMWvXagtmJUuk0dNoYuiY6jNI5VWLxkI9DE3tDKqXPMYJV8V2B7NfoWo1SO2d8saPCsx1J
gB+NEXuA/zIiN9aphnjC30wRfjC2auXpWS7069wg6oSeU/KtRBde4MAYQXGR4rkTrtG0tumaadRL
Powyq/OSkr9cWzKqJ0SLpdQXAWRh3yRtk/lIpkQHouUCfjfVYKCYFU3avZVbY/0oqfnUfGhCTf5d
lLOiealAdcHthZjFezVI00tilrhrhPSsJBesS/2/iu/ce8OcBoknmgLOiG6P5YfZGgfLNRJH1HeS
qop/USLIomvNknwKFTKNa8R24rw3k0qVn/repDVDYdI8EGuRUAAJV4HGsjLrJ+YoUQpJqs+TjwG8
0vJAq2IbUpYp/0JCJCJvFTECG0yUjojylYvd+NGHQfuVW6V/a+CCdwjoCm8lUuctUqeKZokhOG5p
OAOl7xIEpJ6t2HAOstjNsyyrELvI5BjxAO5/GbjyPpUCSzLTW0/oBSlTdzfQPNnd62nAZhXCI60F
Zu0AgZh6rlIdMxaKDB0vvk1tONwrWhOcDLOoD0rqvbvL5iKmSiQ13fB6Ju6tEV8XdGG6IfbhQ81M
7rvEr4PhyGRobyk6BrRqFpE3BuQvXxumhiiPxhlq8LOEfxK1GrCSOL1QNzYHLPedpUhKoX/T29qZ
bMhqUw5GIqRrkLSal4g6P1fCDB+0tneOsEbL115dLfCUcAvgNsbrdH21tIaJjxwgcDwx9O5kTnJ6
Mkoj+ynlYfYw4INYH+T4OxuDy58cDcH5ZSa1SkozqMJq2RfBdbaa0c9xqPAFgemoY7m7zDIVWhT8
t+JdLejqDLtYMjRyTz8TneM5Ne7tNuIgrjmo+v+Mvk7vzCnX/NwMy/teTL84nJkfzmZxN1Rq57V1
2R8ci52UnL41CnVUG4AQ1okjMyUsbObQvjZmhXVB6EQg+4V8ai27fNYn07iQwR5ha3b2E4uCCV9s
c7fM2IAQPmcAsa8dXWY/QDvk3M8hsIBOsg4C5XY70cReBiEkMYt4+fJZ/kqMp9lGVtCo1KsShlnn
RuEYxF9rGer0UERN/LMcgiNNiO3TsZ2YyjMrYNxKb+/lkmEBF3dseuUaj4Pt1+hmngIVvHtSiKMA
DaB9fVxYhGKKv5eH3OBHKuScJ1swU0r03hYnHKPNsyqHgem1EaIN7jRW1r9pgRn7Oc3axHZlPbfs
s1YGVeKh5m99URnnhT7NvzjwxyGEUwpWaOSeLa3STTW1EX7UYWOOE22pPsXQ60d8lUsyPOSB9fQs
NYPx3qkxHL5kxdQ+Z0C2fytJmn81nClULw7deecqh7gJPGiELN3LGUZzoTqj+o/Z1kZzxkFj+G4h
DjjdVagCWaeATuCPAvOfGN5y1sznVsuy86wMPdPAujSs68Iar86Kk0y2b/aIgdxLXUOqEiK2o/uG
nsWOJ0tDh1AFLjDBKSpHoMIK2eFzDmm4xCUjF4mrQh4w/NiWWtWtdaf+1DQQnkk1bOAMiPtZilcG
Hc0FZOE1C/Xvvo5c0qoycCXHnFRXz8JU+THmpVkCgm8yiCqplvwy4joOPLKA9H8h0zD9XMSO812q
bDgsTlhk943iBPWlJtMpvUw3m+jcwbf/leZKkJ07Y2w/KmnVJfgexOXoFpDSMrfUOu1hmOdhvtcq
JwofnVSyey8Az/XdGGKTPDaykJ/OnXS+j+RpyHwbOZfW6+Ua73K9C8p/WvxosfMrkQj0lThIJXja
WvVgO1naewjMTLqbjKH2e87y/DltW+0eb5VyOKlZODauZSWhuEvSRr7DdFNu3c7JwYAMhfSPaiJ9
aCu18TwNjnSX9mr2q6sb8b0ucGeA+/AR7ZyyC2L9Lgs059OUalNyakLy09MSDWEum3lSuNGc9L/5
6OIx0bpZeY/Iv2mebLXvsg+4X2Fi2sN+rH2hStPnPh5hG+VZ31+kZIq1kx7kLboMVew8IfMkCfjn
Q8wMxZzbU26rSXQtOi0oPVKe6jnLIEW7elwb7blxZjm9s8xA/12OlSN8qkYJVFtE5uNn3QyDdUyN
4CzksCo8tdW72C+aLmQLyNJYT+6gjM3HABr/4v1dauJBDikc3LZoDMsf5EBLXewGIZ2Ps9TemX02
O3eMJhBuHDGAfRJSpHMazOHjXAbOY1Pq8qcpYrZ5V4VtFrt5b2ZfmMFlE19TD+uTaG07vDSW1jxD
a4HYVUFn7H+G6jwofu4IhcojnQxxiWKIAXnc1Kk7t6KMvEixq8G3qz6/G2Olqn2CsPqxVSJjfudI
Y/OjLk3nl4UfgXSPG7zc3kdRSHkhhXF5P0RmZJ/CNhmA+4xapriQIdqnOtUyuIzQyKXLJKGoBb84
cL5gujYOn5CT4lWqCTuc80mQfypJIdpPiIHGzYdZLZrQ6zJq2xtfRQVSP7ffApTKjItezNXnqqzF
7L+eDW6uPXLOBU3EqA74zSYbtHOUumGYMfAXsTdCd0SMtdNPWVzDzZ8b89SXb+bPLEsSTUAaLzJd
a3KZVTIbBMMAzD4fhnMbY5NRNXXk05+or9ZsxX6vJ9NBqb7JOpZFQRcugp0M9tZJYlGVf0SpIQWO
TfC1U1P9A8XdkQbZ5sb7s8pizwtUg/be6sbrFS3G2jiEMjGK3GMYqnhQ8MXHTi+PBL+WrPZFevhn
KRqsi+YXCk+r+5xyhz44Mso3rpU+doeuwuykToEuIrIQuC2+QGCbyuycanH4/T9smj8jK+bidD9W
a5cxbbymA0KFeZblNVVr0V/Xx1NmtYgqjHEqeVwE8vPrq+68XLCLTCgZl9BvWQO38jxCb2NYVDCq
2H7IMMl2hSUlzwigHjX095ZiRsIHxI6Ij7nqvEH9bYtxebnzrKdeP6G0rWh54XdYUry1YUkbGBVU
9A/IObcjJ80OGn3MMLlQC+UpJvO9rxFeOEi6N8kfyRFwnuXQOUh9bms+MMnFItyG3hpErVBO+pNt
MIuJRaG7DqX8QS2xfYE0mOVF+oBJOt3YVS0xyBFO8y0M/TBhR7SSrN0jvDp7IUzngxe482xLrczL
I7XdqilbfSDBiMXfLg9FfifSIj3VWdteRClXHuIkh3PbTc9vaZ4TuKigKTaBK79Ma0FXGGYbD+lN
b+Ns8gXajhJO1Vr2IZeSuf6tKim5UaSpA2PZNJreFyOuT300KYo7TQnSNwab666zFpfm14/INsoR
wiFrcTYXYeR1UAj0KO8jHSthKbMbjKyU4EMTdN3H/7IKCHk+MIO3tZ6Po9W0Q1KbpmenVr6EzvY7
Mpb+n9dX2W4hDsaC21qkwhg9rYKM0UJ04/ZA5KGJAlwTg9BF0zv63HZjfQD731sKf0QCKS19ZLtW
SwUpfgUp1Ilb0KrJ4zRmxocgn4fRbdNxiA+OxvYbLTap9HiYMANAXQNMYMFqTjigdKqaqewNWhSf
NaU+oqbsPBL3z6J6xk2E7vCqKTKZ6VzSxU9w1JWe06bI/VHK1SsapMPBbtiuhDPpgohk/IrSwrqp
33fC6KoCxTjdKOeHQEz/ZNaEYXusvdkoe9lxMHyX+5vx1Xo6ryfD3CBRmiLVDom4L+jQwmWTXDWq
jmAxm4HyshQPQzMORPIGj9KC6ZKRg+Z2LdFnDLva+uHAOD1nqGx+K0vT/MIj99cqDiHfSsDQDqr1
LRFl+QEAFunVMdDGwvdlkOl7yyjLihtoai0xXvIiNh1XE7JTnawqKAJXY05nfahxW/xtt5WS+q3D
tAFrzwCJgiy10bRpI9NyQ0Uy3szr5scxWwGvQwDYmmAgduVojUGjUg8T5VbNpn6hIS9dSgw+DyLa
Xn5Ke0RlKIsIGxv65XtA2WkireND4LwLtzdXsndmYabuMAABcaOAKUDZzEeQjL3PD2AU5MkyL92w
i1vcApBbRzYfn3TjhMwCkXwQ5kWjHr+0TOW+oHk9e+kQXZToyLZpe6GR0uEwQosMmPEmiFvagOdf
RZ4jJKP8gmea5IZIWbpBrqWpi3uOfNDV3HvHoJnhdgE/of+3vI2/WkP4FsqB1MJvGA0j+NpHoeTh
mBO4aTvkj12VzEvfozpIyLdhg6f8/4uS0L1cFHI+ITKJSbGQKr8Y6IPfD2JhkotDZfSdiAvkAXjk
EnjhEK/2EBhg0dkwe2/9qNIMobf7JAfp0SWy/CnrhHzx0ljEOhcdzeWz/vUWtaiDJx3wQAzI1I8Y
3ebnpjcKD+0sXXHLMTcvSTR8l5TmaG6ws1vRKQJnwy0JRHZTUAmQlGKawptI1f5XiPLVzHq1wlxf
Ba/rohnmiA9VYVn/06ZCru+RME2OgME7L1mFmUJvfDGf3YhbKL0moE4XIR7g5gRuMwrPulQe8R53
VoGKsgCLCEDKJq9s53Ik06XXn6BQcO8MY2R4VlLZR7tzdx3aiOgGOYtXwGrLgMgYWxNtO9jSsYKd
bhY+ZTACD87AzpYB8IgpET1+c5nJvNwyip2a6pBL0lXt8sJjRutg663M9IyE+s6uEtWL0JR/H4Ic
e3vGQ3Vo/mHcAMVYX9qqEcl9jLjxLQ4DpOoMKTihzG77XThHB9Fl51XSkuWwIz6Cs+sadhJq/aAS
vLHMRbjgfT1Yyk/IccnBKjsxjC4GP5Gl/pCzX77KORZxJ3VBeCtt/CRPigjV30ZqOqj9jFltnyGs
VOO1DKl1DmqrnUD2/9hYzLmASK2xZ1nR16WtgtJoB7plTpTWfjzNlT8WUnR9c0pMHmwTXNCVBT+0
CjGD0sQZODZk5KsYu1PqhwKMYhif8TdS/8NjcSEsQzVgX5t+etqnSJ0HVoiaYdjhrJJF5t0EB5Wx
clwMRwadey+RoQvlFBhkSO/LJvoreA614dRS3MS3VHC5W+gz+YMIDN+OpaNBz95+XIpSsHoWGeu6
R2OrSmtn6kwtXAThI+3F6SJpw7+vf6ktrBoHeIDMZCyAahgerR6odGpjMMnablRH1SnR0voDilFY
r9eDdhqTVvjMenEhTSTzFMSDgTLn9GYgDL9hEUZAzw35HaLzy5caxVaXyAGZ+SDn4pppQrloA2rq
Imymg92y91I53YsWn8IFsNmZUuzISYGYappF7Z09JtNlTO34gFW6+1bhIYMeY5aFesvqiWgoMgGF
QXCTK0X1o1K1zuWcz64FDd7r5C7zBwTFvBIRGreeuvyDCPQ3k5eWtwobBLA9sm0bKGQ8TX0WylUM
lbYszzENEACX5eACeskO3ureqaCOJ3bChwd4vTrvES7YVdfU+LmPIXZh3WS59TjWz1NziHDYXQqW
N5A5aqtN9iIsLdINOOY3SPfJSUUVzdfGGB50rL0Ztoq6CiBLDgfNA7gpq/7JIi6mOZmSw7Hv6k8A
Z6yvCJMgluCYkXlQnC5vaJWULXAKlmOGjo7G6oaVON2WXiDpImVtf5ZluXPnhYKt1ol0kYvK/vX6
ud95jazHcn8waJtjL0tdEqoymjldNecR4sNq+6BRjr0HrhUc7I6dKw/xmGWpBTi+Iej2ejXAWVgo
j4zJE98g1/NRSHAKhBPSnP9DT5MLArfWp9efcSdrgZ/CjQAeBuLquv8lG6VWIR5L5q6W86lWq5j4
JmdPWt/IaNwmDYOpTn4qsnx4e9ZCIxPxVggrS6dmdR7GPJc4JQYSCO0w+kYYRT7eiNlpzA/9gfdC
DXsUG8RFnJHqYRVqGnNCySvDVZwJry5cKzbHU6Uq4zkpTBP2vqaKc2eW1k2VAF755Sg68144Wvft
zW97SQ1pOdJQ3V5XlWTEYaZK2BsEXf0YSWnj0Xtj1psGv1MVN18Z5xp/HGGZvb7wTkhnYRNizKJ7
vtnKONNrU2VSNUW56jxCFdcf2yqJT6+vsnNgaH4T0dF44uqwl03+18VfhJngjqJ7qzKY+azI3XBW
w2nR0jgUOd19oL+WWsUCvEJ7a2T8eGvHyvQdZc58S+6OOkc7p2NxJtapyBZ94T+cwr8eCIRrVDVL
MZ0OQ/4T2m74RYW+c6nIOa56UsQJDEKjYG5rdsWX11/mTrR7sfbqfKja1Ncype1NT/PihCyXxfiJ
5inRQ3Fj3u3BFtly6Re+Pu0ZmjNLar9GrJUiaaZGQlQK4GcYASIIs2vSpvY3mle4AA4dclZuA+TH
l6cg5MmdTHswwnJ+RDUwPwKB7O2lRbKA1jwaxAilvNxLiT7z9bHku3H1o9VvMVV9NMEyVK6uDd3n
t79rKO5w3DUD0NCf+PHXd6YROGoOsAZ0harnghnbOUoQVobkGPuZMr4ZKcSbRqlkuVcI9Zv5pYOC
EejUiW547FS3SNcbL7F0yY9C0zjoPe7tYCpSskYKbGtjr61GIhgiDTddrQZdAVw0iD4MUolmetQB
eRmskBFGHZvB6IM0St++h8k+lqYrYWGb84BHmEYDOcGbHM8mUB3xW56QujHUqvuQWEl2sIV39gyC
LNi5cIcSg9ZXijJo9pSBPL71dd++RzVK/1eEg/hR9VJ3FFF311qYpTSUzS3EzDaYBnUmQjqtZYwP
RWAaVwUo2rUzoFe+vjv3loLrQUJuMADY3JRFIDN7UAirUdtH72ZpmM9mmPefE0mol9eX2gmr5LhE
bngsdMzX6VxaDKZcBsxpstFI3o8Ag+8AfPyH70RayptTYU7tfKeAobOw5WXmJKIfU9MKrwWw89h3
jXbwQOrOAWDAx3VLOQMlZn20JSTkkgCVh9tgz5YEeLmy6hOe6LpzHoHYxJ5W50nnwTUDZ6UWlvkr
KHQEfpNak5/bGWNmSpNyAq9pKOnnJh/5T6J2MDFHkfoGHd8s5H+3xmRA5xxIhK08txG16tAOw79+
SnrPiRwp9nEbYsOHZa79xs96SM6yEWBAELc2yJ3Xv+LOhmGwsuT+kKCWsdvL2Amaq3PGHCIDMqri
BKNrOjkITj5FzfD+9ZX23i6GkcABUdKgkFr+/V+BU7LToKmRM0d/RUXZGDzmxR7N9IJHQ4lHW557
WheOePFhgff6yjvXIzBhPipz/YUDuXrGzmrrIFdLPMX6JD8lvA9XpOlwSdqwdfNC7g+edOdkgHBl
3K5zI20xJ8y6J0ybwEB3ph6eyjKYv4Osdw7S8b0v94cvvjTwd2ARahTNYBjjWzDDz0t6dfgoDQiT
Ibx7lPnvLcXwG/8iEKTU+etPR5/QCEOZhkJtlr6Iw/oMRyRzU8j6B99qyftWhRtTxQUFD8+Ky3x5
t3/vkgnSvawGuLPoiTRczFYT31UJESvPKYP4nI9J/gGaaRX+h3OwYAnQAyOB28y2xaBYc5jYrBsB
DIQvNf7Ig/FdF1ji4+u7cfdlcusASyKD2PQRmMsCiDWM+GZJYYLSXKh7qI3q3qSUR0n23sZftiC9
bDoWm0uuHf6MP6YY7Z8p90y4sj+zIJM9wwmnB0vQQHn90f6YIq2/Htr+JEbwqdkuq5OGl5gJthMF
IGuIjO8MHdRvAuTsBxlU6zejyqPPYyYw54mtOupRYg/Uf0uwE59siDWyJ3eWNHnkO3h0Wr0ormgR
dJNrN/jlDRigtucusfqfvdHYFWNPMUJzGg2R+7VaGvf6XOhHRno7ExZ6BzwIekb8Y92e5K7odRRj
klvR2T2Dbin/p6Lu/VVaSd17+qzb9H9qdfRnJkRftMFu5oNLaS+WIAO0tJ0W5uj6PDSGPVq1sGD2
z0b5TTNBlpVpOB5gafZOHagnZtt8uUUB+uWpgyTU9saC7JDqqQCoGDeXMc6/OM4o7gAL156DXfLd
65tl7xzQdF1w4kywNoX2TOXZBDrgi96SfkE5Uh6rNInu1KztDhome8fAXvjEpGA0n9b1wRzSoCDh
Ah0zy9KzLenKT63J0hBds7l8GJriSGts76pzgOP8ARzCEFy9zsjBr8M0FsfuqK6eOBKT58R4TVWS
rbtyNbRftUaaTlnG3n39pW4/pEYzC6IlkP8dUFSjQVQpSyJ16wzZCQfmAdC0PZ5srGW9scPPUuRG
dLB7to/LotTx0CFRctsA9GZBBpMkeHZKQVvcqZL+azBT3cvmUMXoKDOemqA0fBXry4O+0A5agpU5
mYtYNTOL9emwJ0Or4wFLEb2s0u8MXDPDHeJ5hoWIrcAJSjJ856ROER9oHWkg7hjO16BpyncCTyfV
bUhhVa/ps+go9G4Feph7QUdYmBDaDiQL/XNVpSiknjES6ytYjgIcEzLqgW8offEbg7HSgF0gJU/N
1Ba/8nAmIdJbVfuRAhqdXSaHeXZwyW2DCb8JfRvIvlSVdNReHnOlHEsp60im5bxr77QeeVOzhpP4
+h7cHmzaCqC3kCfYE2e0ioTRd0m65QS5ceul1I68Kosl1e10Jz9yldnbfJRwIPJoRiyqWy+fqVPy
2O4kQnQaxdJ9nhmy68jZeKKYlC+5rE3nLiz1ex15n4NUZfc5KabAJyNcujHPgXYC87EDagUmBTpA
D3K6FlxjkoLm0uuvdO8hFz1tKI+g+zb9FqE1SQ6TklwvjPJrBAEk9orAkXTfzqQCN7gpsL+KoKnu
kxnJ1oNts42fjF5IV1D1W/A46/w5TEIz0fmCN6FNjTdlcfrBCq3IncshuehqGh3cedZeFGOqSncb
cZRFmeflNwXyNMWiXDyqey15jNV2KOEAV0UL0aJG/h1bxrzm48Ks8ObShpyaMbH8aaVOY58suxvL
KxSNqf6IuBuMkVmzYc9GQzy867W5tb/18SC1/8fZeTTJiaRh+BcRgTdXoAxtpFbLzehCtEYS3if2
1++DTqoqogjtznFnOiuTNJ95zYGaWVo8L5ZacSv2oGx88jtDOrdmNoUnnIeTzO3CWXH8WMf+7jg1
TqcdigGMK1KuYdm5lCp6DVLB0DyP5pAKvKJCE9UvVQkfi2yAalDZi/mVbrQduXLclCtdptKfw7qP
ZQ9c7FBD6hfVa24lqIqOk6RVB/SXiuTQLvAjXCtvqZlFvIs4Wuj5sIKQNHTGBhp/EpNOKkg3gOix
3OpnbUK3yRy+G6BuVX80JosOZzvkHPLEni2v7BasZFVDtPDcOqkc/UXuBKyMachMt16MQfXzLjTt
o9onseLmtVxMnN9Yrx+kFDf4Y48YfnMmjtM+F2Ut988FdI/ab6ZBfpHp8CduH5pD7C9iVLTX+0dg
YxOSFqDeuZYB2BPrnvkjMZhqPFLUmjc1w9LMLei1eHMz6u9SfvcPM7KGT/fH29iDmCAYa4nTUZFj
uAJHFUq1CKlJ0oe86lXJ052nAkXL3A3lSPsxlHL3Wgx2vfOSbl0pqzTpKuhGp/p64/cIWPA8gymY
00jzqV1hvUgMfGpGIXYihc2hVm8WLk10na4PtaAj3yRmDqbAWYojt3TrISoTPnYYpN9fyY0vh3gM
SQjCDOvLsL5Kf3w5A4b+UiQDzVuULDS3b830lUzLPInJFt+NRt5D8a9/8DILQW2EcjCFTEo5N5Gl
sJYBYFQD07mwSsOVwqjBtlLivti5lrdmBvecQvhK4rwRxZLN3qRXgnn4IqetN9Jz9nulES5lx4EM
Zt5TS9v6ZvTf4LJQ5Ca2uLoXp1BHLN3GKkiTl/qEZ1TjV9nQvfY0cA/3P9rmUCh+kTrii0Fp6PKj
Rbymg1zG6YMp98NjhAb6g1Jr3WGeTf3/2IlkASQ5GmRY5doxopyBUubpxCqWpX6Qukx3myhuD7EO
ZeHvZ7VWuui/mmuJ4WpWwjQnLa5Ri56LCa1BaZzSM1ppYUiSiZr7/cE2bhA4t0jsUQP6rbp1uYSJ
rsyoaqzOfpqdedri2L0LbLl3kaGoTwKV7HfUMfbAH7cpKz1DmEga4Fmy1ut7q84rZFVl4qFi0pPv
tKWaQ6Yrje22xoR/ON2LkH6MCdUKmqtjfo6k3tkNfm9JuWCy+M9RSaZrgT7l5dQtueXd4f18gGVm
UZIqG+md5IxIrdZxkz8hNmMXrxGE5RZxf9D5HjY+9edClgviiwRRmp1PsXFQQcWvJlFrgZcm9uXv
mZRCHcykQiV8qlD7Q2HSbdNKdY24zQ6mCPf4GBsNstUWAlo5m4zai3y1AA4vEzg8QqZYTVVXzM50
bvrFdtM6tvzMaLKzaVX1UY+W6JAtS0qxuQ8fFhtD1PubcOMuxLme4idg/ZUId/VDlMGQk8Lm2Uzz
vD9boZF8cAo9PN4fZXO+lJFpHtE2R03x6mC1tDtRfsYgJbVXvIVdOEeMq3Uc3pGB6Qa7DCynhr9P
HuS1BvopUQeQR6fAfrr/SzbuLQBYlNXogPBTrueLXl9VWWg1PEzzFPnIGXKZGNni4SK+V+3anDSQ
FZaXLsja873cVUWXhEkBze5BDxttcOWqsw2Yrmr7gxixfg+DMv1cJb1xNuL5aUQZn1SvVIMu7vZk
/jeumrVNyLS5qwGuX+9v1SQ4WWpmbXQS3No4Hx7pbvUvZp/0J5Lx9gtVh2nv5t4YFgEDuGU8R3A6
r8tjkRBU6KioBko5YUhYLXaseBoqpscWulLpwWRHPqirbeQb73/mjZHhz9EtXGtj/K0rlEZtRZ05
iMwJdENYR7Uuy8AZrekk6VB0U7R+MJcp93S5Ns4SkNnVdmVlhtxUAzX0Rqy4ZNAEH4cjGJn8YA7U
OO5PbWMH4/ZFS4bqBLXHa5YVAHWbPiHK0SnQVV9q0shvde3YQaH++7sBlz7K0NxFFMeuw4loWWKg
ilyINagLd9Ja9UVEqbozygaiBklgZrOCERnoOkPHgtUQmKqg8YpZ2eiNopFeU8XuiJjGKJHcpa9N
/VkGOb8youoG4dm4q6KnhsJO+vdhDZ+OG8pBLIJNe7Vv0JYNrVAW0UNIsnisUC34PGaW4cbWsict
uDHvlXUMKpkHYA0E1qT+j7iXqDcH8wbK2ywxVy2dcJl55xTle6cWS+OlitOIQ10v4cdk1YbwyrQb
3jui1X7c31DbP4RokQcJdslNX9NuhnjouaEf0GgIMZOqEg/XWy1xKZSFMBg75djF9eypiTr7RTKp
rhrq5s/7v+J2W7MaKHX8ZmyidrQerj9Xo6mMGuNrKejlGn1nfg9CUbaJ6LBR7JygzQmz0bgheIHZ
curlWHVV6PEQGVKQrUZlnhY1qeYmlYYrbA564oysgCpOVSxLqWuFgxEfCyNqH9BAhtd4f9objwRg
R+ZLYRTiH5qol7+F4ZxMGEZE76yLgW1XtfkxReftXRHVw3+ppCU4OC3665y3c9BXyFwfMAfVNbdc
YjS67v+a2+Dw8sdcL4wikzwvMEbUUi5fY8NC0WtUZuupSevRy2fFRnAICpljRy81umB/fxUQCgFs
5QSin4i40eViNF2t9QPKdw8oeqPAoBPh/0ZGf8e8gdAvz2rn3TxU4REtv1XgTnIeWAup3LkFbi/y
FWpONASt0Fq91i5/RqqzGSOzjx4ywxLnwjBnyVvypOt3xrkNO/nbpPErbpHWyvW3r4TlxNKowCbR
J8hcVgou06j642KYsYsomvTh/ufdOmOrnwilZUfnVb6qWcQopS26M3G7FbXkd1M9ndpl6F2kRpwd
3sXWUCsvD/AM0yO/v1zC0h6i0h65U1JDStyIpp4f2QsCfSXiHDvR++ZYYDJBCq7+Lb/FGP+4OqzU
KIuyzKIHkcYdZGBAkUYnT2DLjL122+ZQKz3AJiOliXJ1S5UZAIIpNtG7zeX4A2Iy+ufCHId3mH05
/9z/WFubcMVDWytex6Qcf7mCXSjhvm6msLf0YTzodSgdrSwvdiJze2uYlR0DlJRggprI5TBaERlV
OM5h4CT9lBytRJfF8wwpPXoRhtJ/TdosV7zCWug+D3Uj3hKYO+kJRb0y8+LKqQyPB2JOwPA56adi
nrr0GA3Uit1GzPKPqeXpdOtwqjrEgdokw/dF5PqpJbJY/GGZqVx2sRn9SvS0rV3eIlxoYi2ZUq9q
c2vwRSfBcVwsI4k9lWLLrxKiPamBYUwv2BNNoUuFKJ/eN2HFdpbRwxTe6KglOWPaWtY5suVG94Y4
Nkue1Fw7orlRNEjb9WbrD2KanAM5fzbgxQCW6FlWF/tzqmRT8YSNr0CoGkXMw6yn2Cx2eGSdc6ss
wIdYdZyel8zUvpk5ZgBuWPZReMimoVhOVj5K3UERFYqdtVzn9hPh/nyOIrQ63VX75Z0mVWCi51Hq
v7R2XoRBrLXtD9JbJz5Icp09q41oUFkaC4RzoEOK/iDAkKP7FCaoQ7ZIGlRuJ3fRRxIm9CfiCM9Z
t1OxenPLUpkRj+pa6maJpFdv1P6TdOeh2DgHoIHWpqmsGFRAr2KXMKEdrKJ/E6T6mD/yruPmm0dA
PhaqzfHO+b7tbpALr8YwPNXIbjjrj/njfIdtW2lR2SYPjhklB/oJk4te+OIXiywOKAz4ZZGjJWjF
ewPfZhEgZ6hArLU0AwLl1TvQq1WvtZYdP+hyln1JcV74Oipjig67aosAV2HeYlFH5s58N15h3NgM
ijSrHjtUncv52loc9k2mU+WNq+69zaKcUZ1/P+r28pg6+n+0NaVTOw0U4qu+2bm4N3qmlPMoL0MM
AlaALsjl6I6xKHoh+uQBGdHSQV9rqE/4MlGX6gUcxK7Vh+oBdUi1cxEkKb6BM+pfes0hmUSuNXMn
pdVOSdyP5/v34caWo1KxNpps3q8bALVVRMWStDKoqQoXTZ5O8se0n/yJptjO7t767rgacumSBfCs
XG24BPk1dUnbGCWixIRSuvRe7hQ/ZS2q3LR3nAM9473O/Nb0uIJ1BUbKCm+6ejDjdC7y0YaoCHNf
PXKBKEGIKNlTKil7gt9bQyEnShJJdr5qJlx+4UwAPyPAYlsrtFsNej/+0CoDltjlfLr/0TYiHPJh
OsmrfOlq/XI5VDg6NuAUnUcsnUPNrXInehr7ahC03VNxSqCGyTunZ2NI2pFrP3L1paRgfDlkhEsL
jnt2hMtYHR/wGDA+0X+Kjk6MKFpmTNLOgdnYLGuTl+YFhKzb0laVaiMVDCSyE0flie6nj2WbV9/A
ZZvewjXpGuM8/x83E+BkVnYlS0EzvbqZcuDgljk55I5J03vtoJrvpbkkeZ663EN3WXhTXf+1eSNf
UTGpVaNhhVK8eTWoiYShPZjEdJNRIZQYUZK0vJADYf0fn3CNRohRyUmBwV1+QiXqKpTeFinQMKV2
aWjEnpZWtr/qyJ2qJJcO93fpRgxEURxKz4okpg58NV6YhUVqiUkK2qytv1l22Xt2ZuxtlPWvXLad
ViYylXe6aVTFro+dlAxLamW2FORdqZ7GuS+9ailtr6ta4++PHR1C+Dkmm5KU/uqEz9Ps9LnDULoa
Vc+jBOGj0Jx/0rSxD3h77qk6bR25P4a7JpSmYJhN+sPk7rGTuHFsKKdZK4VvxLl6AJ22V67fWknA
aDyOBsV/61pnTGhxN1vh5ASzvowuwnTVA7qlutcPktjB6m4NtbKPITuvOvjXxam5hsahIHwZdHO2
zqWqz3o9sYo9bPL7u/B3I+tqg7BDVgAa/d3bOkzXcrYyK8YTrlTLs4nUeA+oIB0Dm+b98ySHxHVj
1jrZARvr9Eer9+3ojpSeASr1MydS12Z7OYtSQ807J3k2P8qJs4hP6Pbq4qDjIyN7SNOHjV9Ui2y8
YJqmnuwyM76muqhGzwCb8xjnpfnRqhbjK2qoxO6mueTaO4pyVnjkma9+1LlWIKo52OI5JBeKvtsE
nrML7wNnr2QCWOZNqhInvgWGXXZHKbQdt9aByLvI/Av7e7cMQj7AYo2+JZiVzG5ujLIe2G0pj16Y
yMM/mZqO/QkhHOML9TgeKTIUVPK1GPE6XVKizB2sbgZ7MFvpr4LSOZ2j+x9jI+akDME/a/7KQ7Lu
iz9izsU0UzOpUXSO1cx8zMcs9GcFpfW1QUTyQdIsARL5mUPx3Tm7GzuOoivMIQj2SM1cXxOdQgAl
48SLH4ZRHUf+DT+PO+o9szG93p/kViFshREQ4qKkyXjr2/bHLEUtCXBmmhRImPedZ3JbKGJSNhNf
swOlfJZcHq/Ra2NTf6+X2hvaN82H+z/idr6YuYBPpz2h05S5LvwVOCH2RgkksRC145nAeL2wtZZP
msiWnaf69p5fxXvWJh/iypClrq7FotBLKzJpVY80hs5Et9I5z5r+1/0JbY1iI85kM8RGlcVYwPDU
JeE7po7KUzWPeoCKrbqH+VJub13kllDmAXxirgDZq0BHTA1aROCsQOvZ/QcFiMtbNkyL6SEjlw8e
EGtK6ChjiPdks+Iz7gLLaU6gxSaLYr5BXk3+S8fWAawsx59mbATOI9v58/3F+I3euLzUKLPSckKF
j+D2pr5JuSZX7XKMHxCw7h4qajWzK/dx8WuQ7OhMWoHQoAo18Gkuo4G8t1g+FUs2HupUsnxjsOTj
YPXm+yE2l+D+T9vYeHRrkOagXUOPw7jaDXG/JBO+MAip291wwmGwPRsh9jalqeT+3w8FawDIr0q+
jFDZ5TmzJZs2WI6sipB62ZfzHs+FsgkPuZbtyshtbD/g6DAxeEbAcl43+EvCAhBxxKMRpO+3gRJq
4VaUGbNTqPXjm4n+Yu31JK+R2xhh/x74yzC4oH3Em0lZQzyJCOmLSe8GHUgY1R5/Whz1ew3EC/dl
G7KMiwzrMh3jSBaU9qSqydxm0LpPuDcmX+22GGNXo817ntUpzf00CpW19FJN3xwDMK4vG33/Uq9Y
bF8zF0TVO0lBFbUoJnTKlMioDchTsvYm6MFQ/s0ro3UH3pBf01jFtisQ1jdpSMxp46l4h4RUo6vk
YxMvzh5+Z2OHrJBKMmyq0bSE1v//j+tRouOVdTG6KoWdDJ46LeVBBbb9YdKqPejOutmujsnahMcV
gY4D1iBXm7F3ckMLHdK/pUy/Kb0WnxbJEJ5daK2v2p384sCG8HGjl92kFPPO/rzNYeADUnCg3YcY
Dw3My4kqIA7sPqcw3GqZ7BetI3xoyI0XOQ7GwvBCgDU2e9I8W1PWiPBX91aED68PRTRaRSYhD/4w
yal9aOm/BMLsVixdP4avZRjOgFLCIjzFdUVdoelbIML3z+XWHbqSltY4mX4DNdDLiSOVM85OqIao
XouMfefkRUAbKHR+zTg3KP85FJp6d6DxEQhQk8kZcycexYU2unRoS119GbPU/qIupfFLH6sROUVr
oHi/jNIecmFruWhGAN2nNrRRl2l0UFxWGwaFudgNyAnwZIhUJ8SANcUr0xVJolpwd5apPddmFMuf
laTT7Z0l27hewFKzU4HLgKuWr0KGMpHJjLKW8ERzZm9UzfxFL0X915QMEiS2I4yBlal6nZGJLLM6
9NqlYK4TefQNyYlfpwhFUK+aq1Y9oq9df7q/FzaeUza/BTkJMs1tVSTKiTGzToSBluH66bdSbZ66
YpidAzgd56NNc//z/RE3rhfgquz/FX0DLepq83VKCPS8i8Kg5UJsCKoPQqNeMOVZsVM7+12Pvbpe
iOVRFEPGdG02XT1ARtaEWTILKRgnU3rWYye3XJLRRfaSepq+s+EWjAPAIoFArstiDrJUSb6P1G5K
Xyrr9g2Nfq1xYds5P0MT/WhXl0zl2chG4wV/kGl0O6VJFW9R5Anhy0KSu2M7SKXxMKs1VTOro4L+
U+nQc/HUaJyIAcI6cnAzmNrXfkzwMlXnKQT2lqn1ZyPpKKqSJMUFZiqkkodhaAYgCGEvvtNuQSpJ
nST906AsNJfa2ilfJDqlgUM9i4RFSLrzSlQiP2Jepii+Puhm9cz1PYkPdKpAWdt9Wix+qOTgvge9
WT7ohNySZ5dOBg23KKX2nGQlOvZ22SixL6mtjr0aroonBzpq/oHQH0CPWs1oRbS2MxkeHgGW8JJe
lXvcr+v+fSOLtqB6atE8jXP5cw+X5GOPrFPrSrE0PCd5U0eIznAle8sEurEqHPujppFQAdwerHca
WLAvttJVNsAZRKf9pLIa/RjTNQXnvqTT4pfLMjVu0Q40uzC3jFpPsC6Du0Q4MrlNGca2b8emzX1U
hHnvY0eT9j5sCDlHkGVxIJhMVQ7vRI0k2bWyuvwXpgS+TEiqpl/ub/bbJwbPTyjuNkw35FOvc/ah
FYZN788IZIrJByGpyT856sxHuRhQlJyM6Yg9wV7ctZHgrE6j7HryODjF129MLEhmDKM1gxl1MVSS
9EZH50qvZoOeJAB/19Ta6GfeanidUZ20+SRq3M75I4SlrNtZgtvzfvlj1qv1j3ACGSI+jmTB7s+K
yC+xIzxUZqMeJnnXUW9jtcE4Q9emrkWL+ZpoaZkFB2tU9UDh5vSA98sPvVHFBe6Vi3NcOCjPQkNd
7P433pgguFKCGC6ZtWGyXrF/TBBmnkj6YtCCgWvzFJpy4yNtADdj3FOa3xiJxByoAP9jltfyr4kw
USlPsZDpwW77jTDSVyHH8mPTG/E/9yd18y78VtUDqGOsMDbeh6tJjVJSD2rkBLUqvS4s64Mydp+c
LkFDcNGivUdhaziVxhoPAjO8afsqpV4BS0qxOMWj5rDEQvcIJhTPSUPN04tlz37zZiXXztqamRB3
goi8FnnFKSQ2QnkBoxdaxedwECH4KgmL07pcpD35iZsYZh2Mgh2SCLxGN4VWDAIjI0dWMDCyJAnP
JTgiw8tLtTg0qtn13jI3+O0NuHNE3JJx/r7rl3JHLG5rgYn3frMgDR7eq++5qLQjsDW1Apu29XM0
61Z+GkCbNsT2eflYc4XuRBa/tX0uXl+mTTijobFPxnmTkunc3gXAHieIM9vszo3S5Yuv0UODGAxN
YQBUhWdIqSQGHDinLzVfEUP4oytHNRBWD3k5trPoc53EI/iGuss6qPW52Kt53YR2/EwKMLR1QchS
6786vpK98PxIGME2wBg/qag2/7QG7a8VyNdRkD6EKgb0k6j78jw5Kmw1fDbwey2b6VtdzCYYq5ke
f4RC0uf7Z3drRitNDEgf5Yebw1Rpzhgu9DMC1E6mAzFx/5jUierfH2XrCCF04sC3WWWGro8Q0V1R
kKywq9Mx8zK8cE7UV2s3dKip3h9q6wCR1IMLgbbCS3oVx5ljh+MiAPagU0o5ci1j0P6pebc/9H0R
fs1BJcTYHUUtoWs4geAzaZvMOxnA1gECqIfy2ErjZ9KXH1DB1AqjrNkOZvCBqx0oZQPIYN2QUsgt
JTnAjHRv3hsfklIap5aUQF8Vvy/HnBE1JzRXzYCUxvbLsmjOGqL/wf3V/Q25vDqoZFjEKVxOXIjX
bTW9VWwplTF7iyBY1Z1fLd3YHogv0o8FggLikJLI2r7SNZ3AOspEwhPPrbx9QcEUCM2SGFXj4YAi
Gd9ajJFe+hAjFBeIeBR5srKI+Z2DLE78LrTi6h9RGUJ6XHqEsbzZsaIfg64XxNhSuRyR23U6Tzaw
B9NDCZOtHv8KzK46RcuDeqzCL6K00h92n2UfccHWbB9ln9k+qzo+Qd7YNsM32ZrBmEz6OP43Cr3a
Q7dvbPpVABnoxyroQM3g8ovI42Bb2YhxmWW37UmRo+5YDpp0rERWHu9/lptghnoIrTleeVQNeRiv
hirzOW5NCRPumVjbAwziuJ0epz6kkOVkqAUpEzJih/uD3hYu11GpWNLrpB9/g8KghJvVBrKJARI9
0pG8vCQdoH/zsVIU5SEhlIy8kp7e8zQ0xvuly4pniYLGe2FmaWAODhwSoavmNwc53ngnn9s4Dgar
jl4NNH5+3dU1wMNlLGlNLUCVzOq/UDKWD3M0Nf/PupNOwFFRSYivg+dU6yyRNLYTSBUadSkCQZUX
5rHePlkQGvoglbrqvybNEBS/v/YbtxyhyPpAkBCs5OnLvdWqeVu36RAGAJNp9TjC8ZfJCb3ZTMvD
mFbyg5hy5yCUaHrFqPevUbB8ecoPBJdscP1mv+HLO2co6zsEl0Yf1MJJPCnNi3Pe9jVqVkr+1DpF
f+j6UT3WuaHudCm2Zg8gj36MQ0gGIfJy9rNiprnSJESAtt1+WeUc3htaJbP0Fmp9Slf6jZJ3Lgnk
6E2WvIuO3rjfsYTkOVtFYfgF68n/I4pnvrMdlnkY6Ct7F7m8rnxJ7TxVfNEv6su0qFJJhtg2P9Nl
jNl4mfVvY8T6I4iOUUE0edGms6CR+S0MdYKUUk+ilwl2dL2zTbauIAfO+crr/y0KdPlD5zbD4Hog
dC2Ttvk2qakFWCCdycNHLRp3HvmNIwfWDXI7Xcc1h706clY0TVIbkQaooFrplArjlznJ/b/3d/7G
2pM/ARAApkux5nrty1jJZUmqeICyxTyjvKV8jmchjnKoS7Inmr+mf0HspR+2IjpQ3L2J/jNNtPXY
xk4wZmV46hASTw9W0bfFTmZ4K3fBQGBMNRXwFq2J3zadf2yqRUWKI0wJXEpF4JqRK7NpU4PotW94
aknVRyech++dqiOOy0Mg3tQ80XFwcXRqz1aZ1A+pVSfD32+gix+lXm4gfD0tnC4bG7PMdj6iFR9+
UDEMPjRyuOwEbreViHUBQCvwkoGGIri4HKvRSqutatkOJj3sT2MM7imBnOtalVOfC24bD6KF5nJk
EpxJJ4pUfZlnO5t448RwselU+deqCA/b5Y+o02bJpLojwue5fdZNCT5aW4UPqPbuufltDbWyzehQ
okN8E+aX/dLORsHOqnQR/erE0B+wKhdfLLP6dP/MbJxMNi5Y/ZVAzo19FR4oBpW0BOxc0BmdfijC
qHpdutja0ZLZOJmMsQIiwS7flocXm8al0RL1IkW1fJFjkZ5H/JpeEpY68jKnN7/fn9bGM7BSkFae
P08hJenLbyXSQliRXNpB1QFTdq2xSb7lk5VO/8RKAeRKr5z4bWnz/nXKoeh6Axqqewdka9eupFgc
fRACQJfv6kcg2mx1TTlaAcqf4zd6c+GpxZy4c+1BK1M3JAWIXch85UJDom0fwQgsD7ON1cnO+bnB
Y5BorKUl3uO1S3V9/c5LiPZVLxuBE1P+jHpbcxVjzA6pgspxUefiw9wvkmcgJbTzHP9+b6+SAtgS
nNlV3wSFwKtDY2G5Y41RYwa2VVvLQZ86/djgkWq76qBqwxMil3XraohBnCtHCz/Fwgo/pY61vJu7
LNw7whvBMF41KyKZS2QlN15ui5AUK87z0AjUou0wOuL7uCPEB99EFuWo1G19sIt2ebu/GTfOGBKJ
FkqCAINvCdJc6IDkm8IMit781ixN+QgXId6pzGxcGShKg3mGE43l0HUPlLQyh+DN1ESCxX0hTw26
4XM/f8evzmwO92e0ORggDbovALwxWrlaxzRaHbZn6tFpUQUl0i0Pq0Gs73Sj/vfROhVocJq0tNd+
z9Una+XCDHNzMgKqOKAzilocZ9nIdk7I5j4laIVNzrOISOFV1DzJhTaGc2oEiz412cGWywLlnyJP
X8NGSYXXLEr61CdVmnk4Qsbv+hpok1tOI47IpVygyPz3Kwzde/UbpXt+09J2rKrr8jljp6pV/DhQ
WKrcEd5d5suDrfc7T9vWDoW9ArwCwNttaZFapT4tdmcGEu09T9BL8vABzndSoq1dA+kWwC3EYp7S
q0+p4zI0lBWj0MaHrKcZo5fpzXwEfdP/H8sHQZ33bMVFIXV5uUGRMqyNumQo+ACZmzvjFDjp5Phh
1Co7Q22tHVuTG/Q3aPo66oyTVlpqCKKBbEnFw8B4IB2nPcu2jccEvZW1+Ed/AIfG65KBQ6nEhg/O
kUsK54fASjv0wkWI0V3MGaljBWjqD2IkE42jYskx667KzNf0kaLW/a15+5jzS1Zw3yojS7R9tbZd
RMfcThQjsABRPQ9ZNoCsFGY0YBJtFU/qLNS9/GFryBX+tJ6Etb50tXNMEKtJRIgYqDDVzvCWVkUY
KFfHCAuwh0nr96q5t1uV8gCwdD7qb1uGq6ebIvpQaHZiBRAIBj8t2uhIPck4lC2IwvvLuTkUBQmE
49bi8XV3WZtkDYSkYQa5ZBawpmU825AsPTZdKu9QRNdlunyMmRU9H6Jpixj2WkiCCIxGM4ZqgVa3
1kEOp+E4i+FNSSb9kKUWJdHYDpHOajBomNN90N1Kh7sZn/xv5febJmjuy1Mpp5oUA/+xgglnIjAQ
UfsRxyzlUR5CvIAbZTwtWlv1bobzUuJqZTy+Q7ZmD6uwteDcdVTDgKzcpokDVLnU0CMrkDulOKqQ
Kzxdm/OzotKvv/9tN+pgK7iQr8vbsnJU19/yZ+ZWgTCG820GgK4RUEUATP0vT+OZpMWWPuUgGE6S
UTgf23Yyg2kqsbvvoWk+Lbk8Pra21pz6ZEhfrT6bft3/abql3n4NtjcCMsgJIjx8fY711GbqYD6D
MIuc4Y3wq9Y/jEauSJ4maVZz1BcTBTML0TL1CVaPACk9S/PsrgprynGKMfCs3dJokOtKMtCA5oe6
lsqufjIy3cheiPi75NAU/Hl3aKcqcQcra36BZbOrn3NpiujYKCBYn4RcpupT49Dd/WQkZARuj7G7
/aBWQwRcaJar5d84d7rSMzsd3TjJcGbsdEwtSt8A/TSjP2hzr50kSyuUs7AVoXlOHZq6h753H/6y
sNkqQBxMiLF5dLKj9LkbxhaJUujpkz+gGc9zpFf9W27GaXYEkQ+GKy4QpvMiCX0Rr7T7QvjEt/Qk
OuR15/dxqg4U7iWny92uTZuHfk7G0E3gJEwuMv4I2CGHpL7YSUUHpe0axGeybFYKT9WSjtgTeLQN
0mgavrdGNZheosZ97MtNz3/ZJmH8gnRe0z9kSaOE5yhsZPWAix247S5yxu5L1muFavoWxXHrbRlb
JTqWemeFh1oD2H2Y7GTGGgIM7ZJ/BZ5h109Tmijl45gac3Vsc1KC72NVTLIHvN0cvHJS9eqQlD0C
URWyn+0HOa+lHJ3RZf7WNkap+zA98o8CFXrpO77d1buoyjTZh1VfGmPQLZ1SC7c3I1l/zme8arxG
16anlRsFmmIQxnerV43wRTE7qt0o3DVfDbMZMh95YcBjiohBYcGsVmUXpTRUf9EdkQcMr0L1C7T+
+Kei9Q4RlzpNT0UDWfNk1myfVwi4xRstDqtxqdZnsYs8jPLPHKpS9x6y1qS4rYJL9xN9Hu2dMZjL
iFqUnv7okS+tv8RRns8n6s3jE7pRVfGy8CTEhyQy1NRNh2zuXGGY0wMmOUN4HJdq+IIUjOr4syqN
r0poGI+ynElfnJl/0CyeZ97gxCq8fo7DfyvSOsOV2zAb/FHMC4oIjlJajtsnVrx40Eyqt4JebuTp
eq29tBQ5hkcT+T0EDWfm6GpFr81erTVYb8XcL5+tsRRvorN71XeKlM6FDF6nf8zCttBOmZRo/TkZ
+vInVKt69EvMwr8XTp81buYYrebWpKPHRZjJW4JsyLfCwsfWNeUcCa1IGp3PSRfLCn2vTOndaOin
D1ItEQumaZ10rmPQnHP7xkyUow6w0zkic4jni0Qa7k9hSI81HiyFHC8pykDgUT6fM62oQ36knjyn
OL7+EKOtNL6i1NPnPprN2Mehx34x0Y8rB99sJ836MClhoXtaEvbGke46dIVWr2NBdtYr8letQ1gv
yHMzqh5bGBGh5LWmsGZfgzYNsC82QFqV9YpHbHWL/HrsYidEEmM0iPx6TZNeLb0urEfqbeJzIejz
vdlzlmPo2fVh/Ky0qWJ+mdI5OxOsAqdPqrgDqdvk0ygepyzSwveWmiTtc2rUVuWhMOk80ikX6SGS
nPm5duTp+5Au1MAgDmA6kCqN/qGOMyG/LMg0OVyFaMNwk+b6fwotkMyDr+pMD5rd6cOJRmT3NFEI
MN0cJ63IrdB9QUUSKLd4SdIJJGU4NDgiLpBE3FBTBpBn/+PszHbjVrJ0/SqFumc156HRVUCTzEmp
WbI13BCybHNmBBmcn/58uav69LYkWKfOxd6AISmZJCNWrOEfuqJ5mPBqhPBgD+sEvZze3PUgVXWp
oeue7MdEluNmoKOUsujqxUH+LRe3UjQGuOOFJ9Y6a3un2lJMX41sSKpNSni5Woe+8KC7aPqzK/32
CkHd3kbeUukG3G7Rw2qlLbWEqFuvXuj3vXftIYxmw/dBmezckKhs3MDg6x/XTmN/WKnfXXQua3ub
cR4AFu1KP9JdeDoRauDtErkW7ltxg6zh8oD9VblsUws421GsRo4PTDrn4iHTVG/sbBjqd9mwNN6W
d+sHlxz2yxDhdjZeyUSkcwQmcJou5OIBRUMVxutjK+/WEqkIFADDKl9UHdqtnlWRJ6qx3Val6aZb
2ZBOc8QZQ7WxTATxSUgMsXVq3M2iPB1Bf42l6bwO9twbYTOYFQLwVHEhjTwW74JtWOgtlbidQb58
M7Qh/+F5nXVd1WjHQGdsiu+56qbveum5RSzHVHnhBLNAj6dhse/olBcgU41VhyTD+nvgQFZ1HAxi
eQqMNrkb3VkdxdwsP2ffnZkaV8vwZaTuJk40c9+HuB+2D5O5VpjmVtrabavaaL54lpJPMjHyO3rJ
GYY3ZSU3KF8aGGLko//slPSMMbht8jJukO756frMBc4SPRvFwRgakcXTmOlXwtfK9oC+c365Dv7k
RiWI8iTsR3zmIgSlsi8Ib0uPooRVHRW6V8tDD/yziJl7u8t5L1znIQMSlGAOMXh6iIj3/HPymdig
pIVxlA+Z8KJDANkOnc5BZbhynfTcrhpZhrBaMnTal76Lk1ERz5zSW2kF973ilQEPvKmZtzDl7NN5
jbSmyF9Xmaz2hqICLyG7t9XzmApDPsyzX39ltjhpUJEEojyNkxFpcVbSvMOwyOzg4zQhiBtW8DyN
i3y1cbGxN4SiWn9axrl1tkmXGHg1ZItub/pWNpemV3dPFup7HPKT2V8MWmc+0k/o18ix1DCH1kj9
EgqTz9tJseRu3KoZ2EvYV6v0zzy40hbcMDV2YdlVObIQyL4hau6K5mZa09mh9V1XQ5QoPTmQSnqP
LsVeGdFiS+79BiHbyF9a1V2TQpqcL1UuYe0GRSDiRdPW18YbdScUAyYrcQdEgdrRcxfrbO5Nv4jh
6i/GZtaqWd+Zo9PtldF7TqyJYszOK9Nbb7tRtPYOD0nWOLCn+WtXgaeMht70hijzg7LijbQU3GUH
NBcokoNZHvmCvMTIbV32Duqh1Pxpsn7p04y7DMDV3tYin4zIdie0E+fFqrUMTm6yut+bXrXdw+/T
3vetULAmp/4YMp8nfdY3xes4shvsrDQOtVfbh1Irhinu9RIwo7VQAoWpnqRHhST0eTF4RvtJAfZB
6YFMFAJZZJkg1N4W8bDF9YoTzTgEVXBK0tL8GjZwHUq3+Eyb5INLAV6k14tCOtOwt7UeAbmutJ5Y
jHD1FKfkUZGXJGq/9PLfVvzhhhDEp6ljG3SX31awwtJTkU2tc2iU5WwStNW36VSnN79/cx/0AE6C
ajRuTbpU7ya7oq8HfRCTcwBDrK0hRBj5dSYm3VnJ1G1dpINff3/Bj54gwFbKN4jiEKrfVKuj3Yl6
qgIAmeSVG2PszfOp8VDyqsrPdEU/WJUnQXf4HFgX4GL1pp86jxAFsR20CT3CaDcrmtKbRC5Js+8T
Te1Q4/PxOeqnhrNRGtlnThzvH+1pPHFakXQG0G54c6d1qfImFQJAaJ/aW0/Pk6NZga21g1GPEdNb
PunpUv5+UHtigkw3ECUUQHNvtmFNmr+OvmkiMZhpLxKBwwTvBr5F6K6dVUVdN+hl1DfjOEZu7etr
WCqlztvE0sFlNbgAbpYU2i0uJphD870L/8VUeCCFBTOOIrRTfWzjTudM5aiwBFZErR68LFa3os92
kqiKK69MMbS1zf7BTkdtfpia1iwjaTfO46iXNoFKy0uAzat0EW5OSNp0VMULHNhrGDVr10vyphFR
GYoBmWub0gz65IxPSdajtE+Rnsze6OJMMpkpEcGd/KsE3Mlyq1rPzzfaWEt/N7dVdt1JfbGfO8Oa
LYysTHTSSSiNNJI0/FCEyTjg0riSgVaHOgS1ZOem3URxlBjqNgiUOOlLn9yyLovaGOY9UAsTgY+8
mRmztLXmRrreJ0Ns5xaCmn6ha8aONvJcxqOWOu42D2ajiUmCmgGhFrcV+3b2SLlT0yzk5egaCHnA
ZmiLLx46c1roo7GaH+Ett3LjSVsiOoRNONZcFvSPLzYl/NU6g7GPCre3hkgOxbpGqYWCfOgq8A30
fBb9eq79sboAzu3crU5QiCgLYK1uxiw16o0RpAK7b4TfAZUzHLD3chTryzyvxtcEZR+O4lrK9Fwz
PNWEzLc4e+xa1Oiq5HXe7cDxtddDcIJuoUhSB+RJ5nz6RZQYNyZWOHA8aXZn4ZJoq88UMJXaph+7
vI88JKPoVQxOoaJGBupGs/yak4FzrN9qfcsziEqxWPeNdKshDevAnfqwL4eqvayTvO1+FmvXPLh6
7lI+OPbiH3PDT8+REcU2klqqHCKQO8lZ25XYvAaN5qNAqVdCndeTqZz9orkULlC1669BU7UuNA7T
YR8AAngYp8E9k3I2g51ajAJydZ0uZ33ldCKUuZOMu6kujDXuXb96HHJYfwgRjnYWVnNp3Q2ODJ4o
c4q7OWjNY8ogUouGzKmrc+mDkg070WjBHob8cFHZC3TLqVy9Yo9cvkoiVTIo2PZVQeJQA0YWMZ6b
gwzZqjp6S63pX5YZmkaAkhu0xFSbNjJyx1q82DZueWzBKni10zqb2DertDckWzrzyDSFnoIugbFG
JkQYB9VEMd4OemOX53qFRAM8xiV5sOt6rVHh9/NHckSvitzKWe8D2uI/x7XV102bVvN9uc5y2GnQ
zXtkya3TZxZzXm7LbnRv07U/MTZ0r6cR1DjNpRyrVjD4dKzvlACrdrFMwXA3NSi7hiMUZ31T+Xlb
QuNZPG+X+ENOu6fGmmIrwGr80CpXLjBcAAqGo1VbNaYCznKL5F3bRBk9RjO0sDGoD4Fsul2u6iCI
ehS5RaQvQapHpPB1c5xzgGrobuk5L2voIR6vwWCJMNOsZJOXMglCXXPbcktFZ1Hd4SbNS9WcrTVl
A9MNI5mPgzkORcTgYa5hBEtG2p7op/sx73xGnIGp7otOeGYMrMB1I8Oh+mLyVOHcjGnUY6pS29w5
bTrHSTFK5MeY4mRRnyr9UHbWPG7qrtOGqFxANx1mM8WNwBiT4pqa232uzSHrPjki3k9VEPWDW0+n
GigXp8SvjdPKgGWOMIt1WE8tFEbBKjbHNPisP3v6mF870lwGwBaHHr33d1IwhtdQlLSFfQAZOxTh
5Ch1FTRF07Gfp+YHU/XmalGNsyszxEXDwC2ke+KQmkgnWsXT7xOO91kA4FnETHUk/0hN396zv2Iw
7dEDOWBxJM6DhPpUM83hjL6fd0OLr0BHMRhC367L3e+v/FECAGTuD8TJB5O5vmqV6SllHVRn+jfz
MBvUGEu9tQe/uZyMRPtkZvbhnZ48oIFpoSL6NrWyM9QNJ9lah1OqF4qgF7HfWvm2SsRzEtTuIyVS
Ta+yG7e/v9H3OR3S6SR0J6A5VJu3CbhWjJASLdc8uFW6IoHlDPFslj5dLX355FLvUxwuRfsKATR4
G9gV/rqCaW2UReGk1gG4wxpXtUoveoLZFeLcxba0GHmOrudGv7+/D7bNyWqSbJW+PpD904P/07xh
dBclhrXQD73dtodgSF6dRf/MvuCD1QINhceHDSPuS2/nuHLMRI7Avn6Yjd5tI3+Y6m/Y7PYXaL0H
7Ub5ufMJo/WD18ZqgbrDf2CI3mJac3dAAD211sNSEkF1J8uRUWry7aD59SeIlfczspNxM0iNgDyY
Zu+b14b1ojkKZzAOeIOsm7VzzW8nabEdnDb7rEORIaK+6xAfGKjykU/9JCJ98GyRiXJRv0D1AXzF
m8vnWVl5FeOaw4gK3KYbgfCWbpGQlq5FNEz2/8eGAJdySsP/ENx4i8+pSyZhda+vh9Hs9EiupUAG
Mh8PjjNWn4DA3ovjAR5gcZ6gNzxgwvqvi7Nz3KlxBlc/1IlgZ+uap15O8vVtaExZ9xpUeOUgjGU1
MiyKQCsiSr65hynaGZdD35ZQHT19xCZ5Dpp/u7jkq1FVIhx4GrG/fQx22yt3IPdCmjR3bjvLWr4Z
41yU8eRL+1UaNE4+2akfhAciPbgohM9wOHk7GWwrWH6uV0LKAG1xGHU1x8tqYcjoyOHsZH4YDdBW
fx8d3m8jOpsnEtmpznNQyvv1BYigmQ1nXa2Dk4h+Y0wNM6WJMUOAKOC/fymuBLKYbgtOxm8jPDhK
N08qThSjcRKma9NQ7VCLcZdNOSAU8MnDfB/2CHlQ36jWCUzw0n69MXTVMYLTfPOwjuDp6R26F2tv
O5+EhvevDBQbGFQ4aACtALP9epUCU862alMdWSM9v+gcctzcrN1zZ4FOPOq6jBarMl5+/84+ujUI
f2AIMe1Ca/bNRdGRTDw71/UDBoH1UdlteRDB8Jlo3Ee3xu4Eo0iH5QTs+vXWfGg0po1r5AESkX9l
AnNgyNar67JM7fu2DfQkXDKQqp/kAR9dliAHQIcV4mHp8etle0JPvuaDfjAsqd9oeYFgTeXk25Eh
mB0ZJfQEsoNibD+57gdoGkgpPFA2A+JkLJpfL8xCMu0RHtOB9rV3osB0TGarzl8fUNQHU9NOnZPE
ihR0K/MZWTCjr+u4bJT3mZ3L+z3JN4Gcw3z+5EX/9rzRevgnRt2SgS5ruU1oaB9MXTkbo1WfYYg+
uBRCJXTpTpnB+6Ot8fo+r0/jGbuVl0nu95el0aNY0mjm5t9dtH8cKS4ILMwDOVp+fbzQzZRQGJkc
TOYCbawlDvMwR9TGJzvy/eaAdHuykD2BWgg2b5atOWdVXmPscnDmQpyD9W/iZTT1T2LZB9kqyQBE
SEhtIFjf3g29zEZzpK0f3JmDADYN9JrtvBSFufWLVo6R0w/Ft4UOGqNk1ZSfbc4/4JRvqhSsdU7d
QZM48G6NQM6wh9RdDLI62pChQi4Z9krZUPMzeawkFe0y6SGQdPMWAQvG5PBE7Vc04oLHwJXWq17O
02OCLTrWPMxaL4eWln00Zyc58Ynp5XNpTeb4YhoD/aSO8X2oD8BoDxYCB1cWBdFLmfnOkzTzrI0x
WtdU5ClveO6cYj1aquw1tOvgeMRyoWPzyWb9ICUCtHs6sE5Cxu/sb5zCF6oE7HewMDag1zYjTq6l
zH0ptSN4ZsP+94v37TaBEuafBgQ6L/0E/zr9/E85tKots/FdyHnDmHUMzpjU21olI63O5OGTS5l8
1p/f7B/8WqDBAAhBqRN0fr0WgmK1T1NyJg4VTPwUDb3LSvNm83ItAdJHQTf3RxQXMCvQ0jx7Aj05
DWdwx1DT6xl5m1ExiU48FnayeJctEOCoA4v8MieYwX/vnCo416de6XPot5nr0iiaHAQMR8coY4Qr
nOxKZbPDlLyTg4jmk6dWlFZukkIv9/SndQlW3AtRDe23c6WjjGrKtptjTbmVirQT2yrEXwxKtb52
bbofZn1+cDQzAyVbu9xQX/t+GmfFJJvraZrU1pn7cbm0k5rGhULaNdjbU5Bb162ZFhyn6ViicUJS
Kg+09PJ0J+iHuHtwOQtufT5t3i+/fwNvTyBeAOeAwSwGd9r39EgkVSqNfTAccl/6CD6grrazkmSo
jiPT9nFPl9F8DEQ2p58xgd+dQVz6hEQ/UdvJkACH/fruMUsxbU1zx4Pld2kZ+ZnERSmbRPqsi9Ib
owzHEO3M7VGUPhi9Znxld6JoXlcr6Ph/+ymQqLG1dEY5QFlPW/BPS94bClDwdNsPSiVjLJBQCAuj
cF8DGwSDK2sZ2Z5KPwnef9zgm8XPOAdkHBg5sN1vkbMYBdDok2I4TODiRkpyN7gyavpwiLxNiJoV
9kz3N1sSoV/Ucwpxok3b3o21QiowOkZafCYL+Hbre+gJnc4T5lkkQfz/1+eQNXmRo1a5HOxGBFfp
oBUHX5+seG1V+UlUe3t0cSme9mkBUAGY7/C8FaxRit1pZeQzFHu7r6szCdxu9/sX+9FV0IsB1o4+
F/Lfb/oBdRmsiWaO+mGthjrO1hK2cVd9xi/5YClb9K3+8OLh4b0D6TuIPE1+SYjOMUA/KYvr6AL6
auO1gxGb5cmaHnqNyNtjoLXupdE00ydB+/0+5hvQM6NbiD4GE95f35yYFDgde9EPw1QlexB2+b6F
gLvNvcQ7lFa3RMJN108Sg3cV7ekl0mdhB6N2Svn4Js+xRgTuqglxRWwsweOYiYctrQanOdsOzawf
Rlm2NjMK2ruGuSik+Gy9PYKvy3pU/pjFZF6qeeAi0Un55Lu9o+P/8d1QVoDUwNny7hir0gCtjqxf
D5VRmUdRTO5peOS337wVlxpALGM9ow7HoCZWpyEFGKBgbQ762NlZBMQ6bSJQoEhCLXJq8hAuU23u
u57sItJ6rDJDF5GvLrJ66pIoySb3wbKUO4edRHomHsxWXbsU1XOkA9p4wlNYSXS125GBCZ38l4nd
fzXXWdGFySl9Cbu+rZtQT/XpJzYWOb3P3ivy0OkZD4QVuPprGxX7J33o5WfGVW8TvNOjgieAYgyv
6b0YqO3KJA96tR46x0gudafxzusixUXDXsvgewMK7ycexkO39UTn3v9+h34QBWk704NBDoDW67tc
GQaZqdg/6wGwbi423mI6P8sUbYrQLmtvPoGrkqu2GIoqUgTHJj4lDQ9VP+PdYNg93fHff6FTrfxr
VLZMFCrozZ4SIGqzX3eSBpHADvpeP8haiHzbouYwIoeFH5thIRwd9lnJLMgA4VXHi23loHVZRJ9U
vR8EYvTnSbgJXvTl3x4Ns601abJ000GKrgDCoC8bXSuTOxI/+UmI/CByoPhJ/kUzn+T4La3TVklC
cr/Oh5WZzFXbl4yW61ZGUyr1s4bIH9dlUf3zIf/H6/yf6Q9x/c/nqf7xX/z7Vcily9lpb/75j4v8
FRiM+Nn/1+nP/u+v/fpH/7gaf3T90P34y8WLVH8hbHx/6XPRvP2bXz6CK/3rm8Qv/csv/9g0fd4v
N8OPbrn9oYaq/+NyfOfTb/6//vAvP/74lPtF/vj7X1/F0PSnT0v5Wn/9148O3//+1xMY/j/+/PH/
+tnlS82f/feg+i5nWfzzs/7nD368qJ4/9f6G7xGFIzmJj5wOG3b6cfpB8DcHQYmTAjzpZwDhhtXb
iK7P/v5XO/gbIAb0Dk9FJxvZZE3R7P7jR+7f6C6wmFlPJ+IDCJX/+V6/vKr/fXV/aYb6WjDIUX//
Kykad/KnPYLoM2kCXdqTghakdsL3r3ukAPWZ+UTOSA/G5AzNErBW4Hkm7xEPeW8LeP4s6NROt3b0
NfbQKxAQn5/xIR+i0azcqDKa7D5wlmFhzJuVX5Bl2Ghti/nADMvrfiGBPinBIzoroqC20gh1IzcK
GBeHjLG3eX6vFss+bf/DaIybDkczV2QpKOo89NPxMAQM/svHXjni3Aq+gaZAShDKeJYgTzd3ZWyr
PBaQyXLvrMyuzCE4MGqvQnjuFw3uP3053ypzjhr7QaOhhqhBRFVyQF+4iCp9vbLdssJVIH8wE7PF
NwHbBE/baN1JLR+fdu20Zc70anmaDUbjRVfuWkNuW1q6XQPoUiWP46LtzbLPwrkYNsyt4y59FkDf
swkr5Oe+R/Q89x/dcmOD+xusJ/aFlOAt54dRA/yMnry194I6HpVJIeGqMwAjX9qq3jVq+gKI/XXN
Vgnqufwi1jNz8eM8wJPQL/vzCmEXq2gEp9t8DEpt741NxCwUbyNcsCazAzhXZJQlt9YMnCNr5q9e
a0XKv/eCK6/tuE+H5mxtRLOYr7ois6LGqIcdzaoQj4LsBu+KbZfpe07PXWvW5/r8nI1FcFORegNl
99t7Q8uHCz0RX3s4FVrXP6fcqNL1R6OX4H7bJxNX+L4UIPGxs1NYfRJl13Sqwjrr09hNbazSO7Gv
hIm+zrfV1y5KtR57GuixnOVGrdMZYdWPywX0UgIm3m/zr92gonZiiB4WerfRfXENIvvrZBftt7Ud
ph++fEiGOnTm5aU7OY4l/jWHznVnMtBvb6ijMPtGf7FK4sDC/rWupYhq6XXY/NXrOYBTkMj2PaeY
+joPzZflVBbir1Tvc7EU27agDdzrwGcHYexmC1E2y4q9hu5J8wX9L9gNF5xsN6Yrj+DBx6hmSt77
cDiK4DIBOpsg+6eGHOaMcyOD5KsQPFI6FWV5hko2I+JKDwN3B6nhgCNF6KYX0gUkWYAD1kM9s/ez
Bp4TJ57OrL9AyUWG4nuR1pEQx9Krr1SdidCSse8cHXPYLuN4NF0Rgq65N7PgLq9e1/TIWfjFlEd+
9cK1ymFjjnbsjs8r8y9149rFmZUxUBS7IZBxZsxhWh5R4AjnQfD9jeU4af03pOJC2LlzZGc3CWyH
BNRA0XZJ1JEfrmjxL3RXmjb/0oKR6dbiAUeSS321t6tZhYYbWUtghNnM3M07q/ymOg8oG9EHuQeI
eyPp2czVAd9FE71jY18r4UbpDAbApFMF5zodQgkCR1Pazzn38qPjF9dG2V1YKLlPef5cd0O2WZfi
UaSrt8syfdOO1mVgFnA7tLyNG/gjr8bapo+rlP7NVIlmVyXYVejEjU1jGfeZPY5n6+yrqxoYw7Zr
0Shn0nbyaJyziC79GDZBd82w5a6zxG3pTxdl0O2Kqmh+luvifAXNOgHVT0EhmMm9A3QKIAbsnQgS
wm2Z5ltHZWeprvZjpl0MSC7Ttg07Tz2DKAOzULv0w8xvRtXtq6Q/dot2h1hkEXnFk11PUZE2PcjL
Eb5MhWie5oN5hRE/xbZG3tumm7R9SWboD6LxIjGaV431k2I0ngp3fhxskOhrVMlhfPCtPt2MyKJ9
n5IJbK9joLCMbkOw7OeSdCXxFaPCjmEWVlvP01B650YHAChrfIg2qu83XqmD4gFFdGh9xsGlcvAV
bK/KQi0If9vwoJI+hQfXPtamf5/hbLBjLKY4KVb9dWx9WE6CWk6t7bKBbrtp2wfTawHHVA5SGI9d
fQZt2L9t8+8AR9jPlQdaG6IDm6zYj2wOOYcgCjXvKtfPEJoIh2DXW68CJdSUrUHHy2qPQNkPdTo+
g1DN4sRP9lVqnZVK35YsQ7IzZBxfciYhWdpsrHyJMKY56evFyaJHYoYLBJZqTuCveEa205dHDJoj
8FdP+griuK1T4DR2uXNW4W0qT3jh4p94Nf6mmLpz01/PZV3gpeneUU2neQRKqjrK2r9E0ORZzfMU
ZsN87nN7Ywcwv7vLzXPlxAOGySwSQIbx6t/4dvoEzSZOpwaHDD8e1Llt30F2YIHpUaanz3YBvKQc
KTnKHZRSsDjBFViP0BcgIs5V+pj07bOm2NQtDF8Pm8Q2HGrKOcPbBHUVZx44ay29bPFm8oR24czV
U+7NB7f9Ulfdoy+hFBAFj7QcqnBKrWXT6F4X+omAo+VWW5Bv3iUGJllkd00IMroN195AF3gazxGf
v4HMJA/2KvuoTtN1L4HW1d5lk047LwtgJWSXFVrVYuQtL8F3e+m2aWvGKCBhik4BFSF6sBvG/DgX
7WEA9JZKEg2E8ujJj+MhaABr51WxxNIun4Qm7pOp+WZX8jh3DEemGu30woxqVrC2uoiUifFuaIxt
Vvrfzbl0YzO1v/du8NAbyBRNac/8EpxKqswV7dzO3S6moR0TzU5OMHuIRPj26N7KUfKEoDIBb16t
Ta1AbU7Vo5Eu82FuFXvRhErna/i3w/eC9n7fzgWzr6CPei3fMl7egJZ5dKz6XjOSGwOG/rbt5TZr
wUuNOWQStCfyHUpjj1TBW3Co21IAv1qtI7S7bTLvBgufxAF6kzt87WlAgQjn4csWUFS+zqFukpms
YlP6xlGI5moogExBC9MnU9+1Hk+nxbilKc+A1WOF4YWJPR3zZkd2gPVdfuAQMyNqpW1ReTu0imN3
zq/Q3wYvp/0YrS6UgRcHS37D+OdOWvXNog1XpjvfapnAVjGpnywbdNfg3pVt/6TrP2s4XoP4aYDY
n9TRSF9Q2MLusTlM6CbP2rT3WoasfUdEOJd6h+byRSYvIHck5pk+fjXY0UljR3m9meSZszw0QbMB
97Ivi30AL6bBaQBHyVgLvoKFj/zpRdX+xunmrVle5vzhOKcRr5N3Z5+M4+7xno4aMe8nI+O4qJ+L
U4IHmdN8oDUfm4kTCcsP/ckPHX9e9ubkg+V0vSOcxMgbc0Btw10x+e4mB+MqkuKn7rOVhvKY2tN5
jpVy6HXjZZEdUCw4ztUSN4wFL+e5jfPBfu2Q2A9muBd+IYDLalsc5oi6ci8r3O1A5MawFg228I1b
mqRv8zc4h/tphSuOuHZk+OaZeaKSpVUo4DJsHVd88Qu16f321lAXZscyyMybIf/p6WW8GiXRVj9T
mXlmrc01CIc8XmvUoTsUCC1v+NqmJ3wYoMM8MUKrSzbQIhkeBl/tsTvkpE6XGnyMGg6wAZKSwGk7
6Eaj211uUloxbggQjb6LCGfeBTMPf9vTQK/VmeVcDBA1CTrWTxfqhJi4BbReIhQ5vdugsJK9u8DE
AZd5LVogv2N948juG0j9Pg5m3ok7iyO0IOTegud56ZFd1K7Mzrjql/Iwie/oLsaJQ+lQZ7Y4g3lM
HTBHCt3GYf3SMCIKOh6oUIi7B/QQTQvdJf9Cr9SZ0XVfe3vd58Hy4GTT19IzLyoI3ZwTqNuT1whU
hSGJQm69MIXYm0AlQ2MdjrNqTTAtI7DJbg4116u3jYk+N7RaArEpcTDJjq2rb6SNujkKB2Hb0VgU
w32h1n2glTGlzv3CI9ewDVDAfoNibc5HDDxi1VfIH4z9F7+eyXUHPUP2bt0VtkQ4PXViWfQvKqcK
mAb9ldS1e3JxB49LmDiXae3aBI+xAaxpqWgcDBsN9xSmrWuURhcBGV5CTWuPXiLzfWouu1Ya1h4o
hHOoMJPP++Suctf0upq1JoKjJL90a0fEzeASeNjMzTS9kB9nbif1rQ3DMA4cCZqTcXctd4kx8hPX
j90m2HoDMxZCn9xkjfYAaTq5ppULJsgyw2rt0fxOgEd2ltx7g3M/a9ql77cBC95nRUpY1tsOf+TI
0V24z826Fz6Fn0BKyvcy7SHzKQeKxkueNTe4BhLehaZDxm6Y5dVSeOvWnEp1qMreD2UpCAe2t5FC
nJVBcgufTQ+FkJdZLmTUNM01hJ0yGpvveeFsqq43YQ1Ia9PmpRYVdfPCnKiAvpiq7+BP1N6v/CqC
koCGA6lba1lrNHmFtvOFps57zz4RvcHpqjyP2nwIzt2eg6yDC+7PunbmjPa9qVVZDPtFRBWVltM0
MTOzl9FU1lY0Q7vPbVOLp3YKwlXR9/TGDpo7YVgC3ZqkLKJFx29LBavPS4LzBzfUXa/AGB1yr7tR
enBVk/5leRIa5fjdW8HQ2usQul0ae6v5w2rK82Z1r7yhJddks5gDY6ua7LE3NKo/kaNLPzXZFXm8
FucUu7u+57UlmBJH0qnVduksTHYdvMZ6XT1LiGIAPG8tae4X5Z2LtmW811zNrOxjmf9sbf+p04f9
FHg/mVEARCh/dKMT5ip5gZezN+tXP/iaTsZXy1B3NPjvHVqrZ8mSvWqe++J06hlo/JOnDbe5xd1r
tnlVZ1216Vb3RaZsBT3fLAEo3mruDwqjdku0YZ5/R41iOWauyGM/MWB0jRBTQUu74cL8TiCquioS
iWJYIZk76VZokAjbBd8aX15qUM5Ctd6Ycs4QnH2WBmD59ATgyp3+Cj1+d+NUVRUD7rvQHM25NFWF
k40vtgGFwir0W8XxYVflmTnLszofvqHsNoVes0qCjDvHwMkJenQt5v5MpOkDapZ3oqkuE0ddIs8T
OxXJlFy/j4C5LQ5e5AAwG27LLKbL54UzHsblMm0W/+QqVOyoym8rOW770kZT1lteJm3cD6vSzj0f
i2XSHCZOx6odryGm/x/izmzJbSRtsk+ENuzLLUhwSy65bzewlJTCDgTWQODp57C67Z9SVk1pem7G
rK+qSwWRBAIR/rkf/xFgfVw3ds6hH3BGudSvRK42OlTbFTYPNu01sBD/tcvhCDGXGUKiBHloeskK
F3aSG+9ZPtxmabxzmLBa1xeJCaap9PMygmnAYZXAh7kcSjvYdr3DnW8casO6IdESUoH0BLlVC9MK
T/rsbSbfWBeGXGfAEbzMWjlsJcOAlapwFZI9/LMEhWi0zJclT2SY2cgbRs8xW4SdHPbp6LKV8j7I
BO8qvz+AOXryB7EfIXCwd6fm4Y8IuQrKY8IWVU2xcdt16ZlCotVgac/ogtOq0UTLGzf3iXSybd0l
vRiPXqNStqIztjrQI2GaD8MLO6LxGLTmd5t33aAta0Oy9fPTHjWNUMF5UnJOOInPBsXOKjtL77o5
0eh2IK4o/PkOnliZrLEtyLu8n9KrmvFgtYKRpW6p10GYBykKRCnaP8mlpvVqzPtvretEwfwjn+11
UQ2PaTafp8z6bGp7YMWU7TmxhCZWjt2pJ9jxskCQqhCaWt68djQqXY28gMHAEINpdgzg9fs2rm/4
aw+kXPuHWl2LInhIIoC3lG1Y82XCYzfVNHcT3gr5ly8lv7wWVCvZtKdUzzZFRf+dPvj1mnZNivGG
63dOKYYvKQ/K+igt02dq7CJ4T+TupeMcHcSc88SjsTI4Ilu5eqUge98JZV/pD+3aEdI+uH1z341F
dhypsoy8rN4Quje3ZN0Pi8VLuZivU4U6Lx7bjnxopSb9asAk5CAKn6dq5A6p5u9V00cOTIfbfFQb
76pS1J7NSWQnB49M1bShnxAqDnHGNspmbvthStwzi3zx4psIezlnAdbrt1HRoZVgT3EGt9p2VJGH
yNLqPDr9/KSqTH1opZ78LDDZx+OZtNIua5Pvljlk20RYcTgWTsNwnMMWi+mhhBZXaO5hKp8dg3N0
E68SgW3UH52H0WNwNcw7ktXuliIFyBY/rQzto1BaVDnZ3dzUGytfNlOccCAL2uWUjuJFs3Ckat29
5CEOGd3dY/uKwyR2fg5pt73uUSxXRrF+TPMbzdDXDR5g2wFY05WPvvXdIktSZmU0lNZ9UE8A9Vrr
5I3yhylb3qJts5+64gYmRLkzl/g+t9tTa5K/mpGm1MQ/nQZufVxvbBLK7L6rGHZ7wbzRk8kONVzx
L2X81ufz0Rzug+q+detdIp1NJRbjgjBFOhqds9yKfHZCz2uN96VX/aqnKy6adBLmbXm2+/mUxd+E
9ZAtHvj7BU2us16ViDrn1USXQ9Obydb4U37OZm218FrShlQj9hJHdttP7EWWV0SPAxCxnWEggZA6
PXgUaJM+4TBgtA9TDN3Czpw3Ta/GsC7cIryWYCHUh37h32cUk+WD+65mhxy+G0RuZ2YrXHUeykp7
kzuPfUJlHYvZwDt2REyok+ymbIyD76L2ZChAvZ7vEl3hw+lDs5LICFR0gK3YqcBcmYS0w0H5L1c2
VOjEfig1u+IoTSxKwz9YD2+9dulRpVUS+sKMXN48ypm3bMBDtyee7i2sR0scJGs9wS0FuaDS3psB
i2zdo5EkP68PmDuJlV63W63TX/HS4NiRBXK9OsvkYfb8Q+85ezfVQdRkq3zaTsFLwf0zx/rdWDXv
BQ7S1TTFkSnKfTCwJMvhoWG5iNVj7sYQ08GP893n83CaJnvb6tcFOtjW83fAye99kK6X+JV2zXCc
NlL5n3A51hoCaMFwv1rSlav0retBjZmHTVpF9Ugo8SGdP83qo/RfVTmFcfpj8KuboJsiYzRXbvHW
Z0+oGnqVbQUqtG7TjJPIc186m77n2GAYZzvQNsV0tZnV/U2V/CS6HhaUoHTxHDaJvvXHgE+gujBt
7TXYuFVK9B9SIRSF3N9o6YvnFhsOunxzlFmb6XtqWvuasjBtui0NVOTCHTHa2LtMo6nMcW+d+sG3
PsrRCk2VRlNj3lclh/rO1rajiQHO7opLnxU31wx6mNdWZLjlmmAfnT6o1K023oF5+VbZyY/G4E04
9+K29E3EG/vWqfTjwqrX1tm+9BeGE1VaHzrdfCFXG7rtSzudayYhMSAMAikioTjviUL5VWe+1PIi
BycMqudGzXy5PaH1BWQMtYQHadd7bb4vJsYRc+9u3XmIysI/2Nl01LsGUThZUzeQLcM+E/KxNN9L
qSDMePdTb29zVYfunK6N+CZx3uzM39UCH90QeE80z8hQyfJY9/k2a8ubZrjE4CAejSxFc9J2Lal1
mEqcFIO1Fz9kOeFdqr7qWdtaptoQQYmohASQa/Li98nU3rapt1q0mBfhvbQfgc2GvmlWJzeLkuF9
NA8KwXfYayM04W5YFTIHBnhgzmN0R85StnFTidNCcA9zTpweCtixTK/pTKzZIad5VLBZzKK6fi6X
S0kW3NHfNV7j+VE0hznxdjl7iHR+tKf8JLOoJHijk/7lHgyEFWZFQhQIkyG3zPVoaGvNLlt+xBYl
Tfl8VzZV2M4vPrSLxOzDqexPaMyNvErPy9lwOEZKa6PXya0ZmFFpWNucrlI7O3ctfVtMsZpixlfE
Vgl1LfOnNUHMvQeCns6UIH7hFRDGXh1h0nDqG6c8ufpzr+2aAbloYwHnasTnXD9bPYOvKDN5Bwrv
HtvCDe+iU5whiZjlrpzcjUZ1T1hpz4S2oiFj2DFVMGRsM/KpERXWrpFi5ZO+a7pzZ3LfJts2kG9W
frf0a1VrIRILlHBxrOutn5GgdfeDxcKSsUyZGztY1sAUvxmL/5B6ZKa76hZXk8mwghGID0wp8G40
U2vXSVUxCLSr01TmQZgG3guFtFbULOOu4AjGFioqGgzHBuglx1iTTMLOxwYzPYs5Lnk2dC9Kzax4
nFLf5JCA73xCF3HSfRyXBilBv9rbqueARoDUQLQtx2O/DM2u1sRlSOMP6TbvlsYBdxhfQAi0L/lU
1gdSU2wLjUKcVNC9FfProi9YCPv+e1Nmx65aVtYIhsQd6QSDyJpCaPA3lXYpYsyviOSBUtvO01iF
MSeqC+0NoaHetbrlJEyRddtkT7atI3HsbHvUdnO/nU2VhYqp7VXyfSw4X7QLJusqz6JqZKwmjqpl
w19HVfCsjOc2P1smNC+mHovWRg33J9b+TWweK2u6NfrvktrfrOn2pv8RDNl9jgprZrexTumkR+fF
otjLtJsOJblo9mm5V2OUxq+mvKkd6qG9M7gm9t+AQUxcmNh3EaH6dnhYYMPhrrHeAkeuy+DNn8RR
uNY6gOjPFjILvdZnKan2ebmcdGX9qJNvNuLxekSnDEz6zEgL4Nnw6jN6gYUWJWYYm9Nx0vlL9npG
vZqzq5y+uNQE1N7cJXY3hTJvebbo57iWai3plghKGGhvnLN5nIi9pv34ViwEWotlY5XWHQleEepu
9hmDz+1L8xRMyXLI5joaoDO2vdUhzLFL8TWxznPu5BbTTYgcuqZyejd54LqJ9jLh7bRvjRac64U5
rqbb57II/BtgMdPjtNgfcLh7Rj/zvYE6NAfdTzJAe5UTRqRhYGDsheIP1WpedQMzkXm+C4Jc/xgc
zd31sGkOLkcUbwHd6nwoRu0hXsQZqQiJJSFfsPegNfWj1UYGtcYUikEMMvy0vdOc+H4hAbmnDeuJ
8hFrhRIpVmksdJ6nPtmRsbfuKmMTB1bK9voi05Z7S5MEnDPrI0ghDNDSpjhyzvYF4JYFGUnJXYMJ
kFULuMILB8OAWyhYbgj5D1tfBtqhwirnRC6FABsP6X19bdQV3vwC9QV+mrTnyO5epPR3Wup8BJaz
KXA0hfiKnhN94QhmbvpShoW5XNyp3TMh3iQ+d2CfUr2lH4dAP3uEKUogOQBo5vmQA84RY5AeZ+An
63LR9G3AnXQLEObGaJIJQlKdJHv6zcuNLjza06e8LF/MUdiw91BJtn1vmxDraA4YOSZZJgBpN3nM
CuADoQdIjIlWynXXucq3EvtQL6zhoFmOGzHFsW7A6cxRz9QBjXYoYmim5AY3cSyaba/X9w4u7PuG
trQwULF3EYnZbqFmD1HhZuaT14tTISsr4qjZrBZPdqEhONtMgja/qkGqWFJ9eGhRXSIUfeOWdmbg
V7Nyh521QGwPKfFdcE2Ymbprp5YZuQ19dCNMzsbXpFFYWcZDEYvvoz8axbmOiQes4DVab7Ly2p/T
VeRNTEOuhERpogi7+7nQ7hkGyTJ+8gxOvEis8bI0gDatokNdqXKGwUJrTxV/DieDmjhWLRr/CaYx
9hQyoJgjRpk/JgF1rkxL87ZzvecpQCKzRbzLMW9s0rG23hi5M5hu6EkczUWLbN1g9ailsdaFXm6c
JQtekwLDdEiS5R369Gdat/awq13pHNteWh8dUYWbBL/Dp6hzWYWqZWevA7VIpbYL4gEfXrC0KG1u
Oh5tHv2d1O366GqITk2847e4YqZm51C33ecwGeLiBCknR8aRvG9nbyV4NaH1aJPNvk4SmNLYl+m9
HM9GqcBr1AGpe6Pvg596BhA0tHVt2lJcskH2kE6U5Y0Cm5HPW5Fq6L5x2kLJSphncQ4uVfkJ2q14
GGlbu5/quWeAsjTrTC7vQ1xXlCIu5Sc8iaxb94hFjGInYfE2zur8rqfzO9QWtm4EZAJ+5IDT3QT+
jo2FuQpaab4ZML0ooIzNt4FzzV4UTnUy5dJuzc4xzxXnB3Y4gh1Vo0jarK3cMPDLtOCqUgjSTCjj
1uW5NpojIUbkQZn6W9HOWWT718BGAOqTmA/9qLV+KnxIAdyKtv9DOFMF+0LTu7WLu+WiN3Xwrewg
deSL5kWT6JxTjAN3o7M/OKBQs4niXXrpr+gSb5rh0nSme0u7Tb9xrySP0BWOe9N1VnD2C6i1kxhw
wlgcKaxAQ9OZW0nDIMZr8q2JA51A0zizxKW+6qyu1g9dD4dUmYlxb5DTCtmceU0UB4xzOYCpdZPR
tIHrAghcYg39CUuI3SEKq+R2RACORqIqt4U78/kGX2MqbXhyE2DXOjkG02BoIBnyFFhB5P5hW1iJ
k6w0ob/4cQyzrK2yeWdXpf8+FQPhB72olpaMXabd035WrT1P+6HH1YzMAFUQHIgJToyhk2MZRpRh
p6qRKOLgHCSoJh2p+TUkO5+fJaNAsnduyUcA9GSImcHZgXtRe67BSbHxjBe7jK1bBB4KsXtXlMbZ
LYpRgxUaV5wPhAG/ShsjTfNzg2fWbI5oG+jfuTOtKY9Y+2ajrS2V+3eeSKgCj2V+oxMYiug3BieK
I3znY2i7j8s5g5ea/KRNojrnbCQxfcj4ZyY6zLBxm/gnche3cyDUNi3qlVF3+mb0LAa58YJKLExz
lU0ieZWFZx9y6bzIpm4vdMbMt6aJbXfKTSviY5l813G8Q0QabsjQGq/XpXADgLe4gNhUT1Kf+BG4
J+4TuHZb1Qn+7JxxF9mdvrcJnzy6o4vqQp9K5FuYaDL0iTu9M8c7lCqhMXqHfRr6OlmvdUpon3Zc
zXbEuhyqp5RJQuxLm9hCJW/iQg0HX/YtT0SirWfsy592ljOlcfxh02DrX/EMMVRpbW4P0pjqRy5T
dUKQ+9aMTMx7X2yDZWKSDAoOMZZW8TMlIByf8p7tPeZNe592hb5zZ5NbWFpbFeCc6elO8bwGxd/3
2lWjt4eWc/adqO3xxNDS3hjtrE6W6lWkDSXPWN7Va+Ii7v0c1y4l3nK8qMmZdxV97c8+RLSC6S19
YdgU5vFsMSVpwzjTY/Y7U3E7D3O2Sa9q7GCm96rqrIvityUO42hWxDjJ25Xp/JxRDHQH8mo8TrYX
vzSa0lHcilcDdWFVab1B1Gxudl1TbYLJlhtj6sQ6Ztf4BJ/lNTB1PxLyKo42qhyffWlRl9a0CR7s
1h2QkxZvELuupWDXmQvzRICdyX/SkLEEhxt1JVMJ32ZQuTAgvVwD/1veidV1kgzoUlrnvsXf3RXL
O0IP+kwj528xAKaVXc54L6Q7IqGbEONEt0zhwCSdEwPg1UjMFYKnpoOS7qoGW0ZNatKTZb1mwzDw
0mAjUhfEG9U47Wn9cstwuFLwlvjdBI5ms2C7mIYCziDrpAmKD6Pmp4tNjAUWlb8AYqlvCsd2lgKb
F54TnOPxZ50Y/lEh+7V4a9aLpeHkycu1HtCarOtSP3CDFjugd943YhGYMxlKXjBxWFyo87blkrpM
eQxTO+u02K66ptjFGHNRYBLYzLqEMYOsm3B0VkN84W7jXJ71bYnXKc7uB4yNbDH9qYlyYnI7astw
nenSfynLrt+1OOvIdmek+nmPGaQI+95MQYl41Xwxi3FAMsLFdvb0Em1d1vM+N+Mcy+c4kj7z+vxF
cEbA89VSwCio7vopqza72OVCqbc7cSQr0rlHtYAkiv+ViU7Kfy9jf0wi+uj7or0tbBV/62ePr65x
R/2iSq39oYZm+VmUZXMIsD8XEXEEJgVwCpnAzsk7DgznorGSb0wEqIM5TVmDOcZJ7zRV19GSGMON
HJHJZToYu2We+rchWZJ1Ejjspq1S3AdjS1RaBk0E24hddDq/lZwfeBIbDcFwwOTxOMbz8rMs8uoU
xPG0aaANAbExaafuHU9fjTrOv6WZu0gpJIvAdK5I/1Qt6w53draupN9dZvqwyetXKwo+h73r18bh
CrDHijTXJ6K02OZzpS5zg52ny7x7akeszezBcKFXAsSSw7H1ZtTGZq3NbtRp6fLexrN47IcAe1be
MHL15uFZ77mpwjnTOwS6wbtxfaZKubyz3OQVBR4zgq66c9nm1naozfEy68Cq1lnhBU+dO4pd45bw
WSsYb1oz9ncAVXkxzFPJW8irWEkHWiHDzq+xLy3Kh36O6YpnRjumlmF/6xK+zNSC+cxz3DJmr5Hx
fEZDYZws8m7JidARCoSWlkAUrFcz7ThR4eTGC4vJt5Gp4p6xcBDaSAsk/zW1qbM5P9F7wTMSJznP
gnQW+eECM77zk1MZM/pIbwLnNq7S6uAmSfejqulZauNjWyxb9OzQcwe2AF28bDzqJUM2pDdtgk5p
jzUDlxtnwnXYDaFu2FhqKzpusmE9dIHDcTJeZh56Hww8c6DY27FBcb4zk7DfeHPEgI7GMmNY4jnf
g1aLn8eqTnclQgbTc0b0c0gFtsbGPgeDLQzbXpdl3YS63XYr00+3ldHtkiJ71pH/xpW/GMmtbx08
u9t1MfK66CTD46YjH+Mh3mdJtxa6fVMsfbYaHRp0i+UI7+lZoxl8bRF3KU2UfEd9/mF6/4/9/hd3
+f84/L8GAR6biv99dfT/kgn4v8sKbD+bq7m+//qfuv5t/nz1//zt/r+GA64Zsv9zOmD//bP8qH/8
kg64/ol/xwM0w/oXyVwDq79pQOuxdLz+/w4IaKZNRACoE8kBMoUeysL/JARc718GUTiLgzF/inQB
/9d/EgKu9S+CS6Z3rdQ1rzEg879JCPwaKXHAKFD1Y5o6QWKyCkiIv8YDFOVdejw2U0Qc7NI1TRKp
vJ23rT/3aFe4n0pd/K728deU9PWaxNDIonnAVRD7jC+xndEFFBGnoo9wwmYfE8vehhnhXe370+0k
Ucj+9HP857b9cwji14DOvy/HMdjxLKpNTH6GXz/iAE8Q/HvbR+DM7W1vC96TWMDXei7c9f/Dpa4I
MAAtZKS8a6vEn8KpZHGFzhm8jxJD05llB6kT2qO6UtEau4j++WK/pp/+87mQT0CW0KbEIfDXi/VV
1xiVweizsbrinFrduAWVbL3T1Fk9DBq8c/iMAoeUO3YnyGL2b67/dz8jJC7ICa5LLtj6cutMuh67
c6l1UeIyphFjjzhfdN1xoOoWQ4tm/eZ3/NvrYQ7WCaBBUPj6eYNYcpCoYCIucdze+0vbnugtmPAZ
+P5NUP4O/PX3lwuuxbDkfq0/Qot/+i3bagykw0ExEp6G+VEr2/UgGux53Gq4W/xy988/599dzyX/
Sg8QwAsCXl9+TgVTNJOKrYM/u5shcY1bHabrqTKT9iJN679r1SRJzubKAVBFbx3QFt7+v16vdPxx
sQu2KnW+2LdFn+ab3sSqVIo6e/vnj/YlOPjXa32JvLKT5R1vtV001nW/Z4ZWE90HHqgXWR1qSTKe
k8S8nZkN3fmxNp6FnO1jDE3Q/M099HUtuH5obljdYsZgXTNbv35omSuoyiV/ERVUADg8DehkkGY3
09jKb//8oVmh/xS8+uMzmwhxHms1hnpq1n+9lI8hIXGWtI2cNMBSnXFIB58yU0vRYAbqB/k94Q9W
UZq08eafL/11ZbBp8uOVc4XjkEx0gy/LkDCKoFVtUkXVM+zWs22uxlfmkWq9PPyXF2Kl4+XGZyHr
xgryJVwG1nak1sBPo0JCpkOScFZD7LXpCtEDn3RAc41fpJwjy6l/FUM5bv/5+n/5joFRXVnEcJaJ
pxO0+/U7njLXQtvpksgusYzju9F3i3N12adQCnC5/pApubNkqb3frH1/+YaROKnX5B2t63Q3foXy
jKVdQ71Jywhdq2NqN3Qs9n5+YDSDhdSn/2Vq0AnbidCCRSXKb9aKv17eZGOAcZdXGi/Rr3iyloCY
kceQBfrFwbiRWEtoxS28NzG4RkRsz1j5lnJgrgyDv2vYXvwOP/DXb542PRQqXj9kFAGy/frN92Wd
0Y0JVJctK1XoPlUBdmOtWjettwbSKworvlBp6N1v7u2/vzAMFQjecPa+cg9ENiaG2wgRuTmVSEHQ
BFGhlfV20a36nOSj/TSr6d7HtPSbd/v1E/3vsDG3GdZtLmihLlsUQnlfnmeaxw0jUwRivNzHZTEr
sWGmSHl7ZTLRr7n/BcPK36xXf/NpfQNIACwfJqGu/3W9cqmxQLNqorqdk6NMA6wOrjkReA6A4vSm
cS/93n+oA+d3sKe/Xpn9p8/uMPDIWPNw//oDW1JSCK0Dr7YqBzB1oTVviV4849/CQzza2HlxnpeJ
7vyG7/H1NXilbEDlZwGzdM81vz7S0my1suGVEDlt563w3BuRvjjWDeyZOyMJtP0/ryDG31wPmOoV
NmdaNI4FX27krNHMoM17hFBYxB9TlhlrWMuEG71M6jt/jrtjjKUmC3E5pMdkCbKTp2nWt2H0O1zD
Jb3ltrL3Qor+UbO7aZeZgfzNavOXW49n/Nqwi65lQco3v6znhSJ1kMfMWV2RMnQlybW2A9nsXLvM
dzBhphVr0bD9zTdj/vGe+OWWpwUXaNUfey52mV8RpJ4ft0NSGu469ua6AmY5dcu7YTVW+dMuhqo9
e0FTz8dqzjT9Jhmy3GIwmy842qiowOe1SDPfznKey4c+a5bOITRImn+tj7GZvYMp0PVzAEzOeIjT
saKUCPACZSggz8ltzYCZd7Hd1s77ZKqm3ul0ZRdrhM9Ow9DRoBxFlVfGy8FPLbxpI7EruYJv3oO+
Zv5XnS1p+R/UWVXuSzz0KSlL+w9ZssGriTSe4Z3JtWH4hr9NQclNk+l5UT05K6F1omHsBTJgpZvt
cp9Y81jgBLG4DyqzKGxCLyVCfgxs/ba10pK0CXgYc1MH4MIfyejZnwW+9h3gZvVKVLruqLvoamc1
TkHyxAGJ+bZXDT4mdyH9Fcd8rb5dUkuOew1Lkr4WZeVOLO9CO7YsAgk076r/COzJIjbkdHJbMQJV
+zYhxhvWy9SP28VL1etY2fpd13rMebvFid+VlEzMkk4DtjyRkWLYfvXr0g6AcAUh2RFbbPK4jLiN
qEhL7atq3vglvdT6xL8bzZlZbDs8CeSKM7P/qLuqozjJ04Znf+x6c4VtWFk4AdAe9znmv4/Zr6fz
2Hiu3BAijafLNNFTevVHpCN58IrSNkVDkgw5N2j7csicIynNIcTm37XoITlxsSVtfkIRHGpGWfQE
75WrDeOKz52J1SLTJdkxgsUOE3dEKTxDpxx4THXRHtJE1yId1VTDv0mebGMsmsrp4gInB/xMufa6
izF/emXAP3C7oc3WwjXwviCIdhNDAdOrV22KiWQj3dkrDpmdJwbUeIZVvPTBXOds6pKtVVWzXBsq
bXCi9Qod2ob5ReAxTxD1ekqiVqPR2qTg2daO+8Bo3GxjKhF/BoEmz26v48DIg6KT10lFQi24t0yP
FiMVzBxCsBFHhUwxhKI3VUjpU/NSFrbJbK4bIODjS7Prjd1bxaOF/ZCfoRso51J9PGysJRuae3PM
tZLsCbSqO8BAfURmYq5udLVk1bYiJetfUFR9mE6cIc9SxlZy07LdephdS8Ow3aBGR7oiHPoghro7
Qs5orShIgXVvrA5LH3MqQicro1Ikges0s7ptpyhG1OsxJ1fs2PGtjaBc7dhBMAUuRT7xOLV9y0a4
Evo1W0uYhqcqH3jBlHr+ZPSEpXmf4dZCk/Zjxn9xcDsy2OjYybhuzWimtCwwT+ao4+lSzTc36XlH
sUPV7NCTOPc2tZ7je0+NONfvzLSs2giRo7yzTVhwW6vRxcbUqcyNyqxrBr4OfQxulXDb4JaDT0Av
V0/u4CQ9b35ohGkUh6DSx2PWGSk0flXU3+ciY6Q6zOMUrx2iLnuUSdjtM1s2uqEyAxaqU5h4ZaZS
x6VUOO2orZhGzM26DqpRRQwaHMlQQE5aWLOY/8gH4p9RsvjmSSvp+4abEqQ7qKt6EA6Lr18GCp3i
vM9u07Qj4J/FTrpmNeHwRPWfNzDJrZ2AoH9udC+JlrlpOIi+njZTIfAR+a03MD8QRpZF5HoFRrhK
imHfNGBV+aFpS9moemp6jGqllBtHCbzDJfOL8wibWj0VE8YctiBQrLb54Hnuve20DBHtUh9wBivH
/6wwIo9h5nJEjjKX8gsCKLMOMqGfKpz3YnkYCs3HaFsb82YperKUMChGc9N2Evtl4Xv07FKIhEwr
vFToezPP80utRF0ilgJUvoy6PT57eoetN9FHiYUmSR9jX7mvBPc5YeFfJyjFqSjeFWCEGCrj88Wo
PBciCHs2htlaArVsI9ebZUGajVTMeqrA79NjlAmMXC1dHfhSs/qJ3h9HRVlc57culWUBs6oUW45f
DVimROtXD3Pj435VlFI+eHWdfO+DSQjYFwrdzO2gkRSK/eS+weGu9gXPOSHuJFDFFmr+1O/toPA3
skk93ul9NvI68rPks8Kg3uHh0aHJtYPhPQUz+KW1KQ1qXExf4e3yqngiUessI+l4+gDnfqgP7hjX
VH408fAg5gYSUZ8yGFswvYgQF1LZswzMCXa+2CS2Ujee9tr1y/Kzrqw5j4zcdA3SI7G/6vvRdFZZ
nWJFrVQ3k2UXsso23FIsS4m55Kcl6CTauYy1TyN1hrtKVErsCVqIyAFgyivVEDrgjDxnSo1HwCRh
a9kTg4U+LteWFWP1ifOYB0NSwTOvkEJ4E9HaRc2FBFqZkinonClMXYvRgl3B0AiTjE0Hz4eiCDIt
e6ydffDNSSlwopytBiAS042wUaIDEIXlzL7SNLLlW2JM5CQoGi7mdeLSiIgJ1XMvrdmq5QoSnpyI
vCSePYCV5JWHWC7MAdP+kDbNj8RmWxFhJPCoa/P6RyBGxceYlOmhd9JaXy+ysZMVu5P6G/xpwpI4
SMCmd0k/rYtJed8a3Oj4HFtD+Kt5NLNkNdCQBaOKUAepiwUI2TEbWqePctX1J9vIlseEnuK3Ul3T
lOnS+92Doi4r2FJ4AbzcS4zkhzYmvrvVRt9In6h/Ly7NAtZrBfQLW6LmlHh6J60svqvGVvvOTcjL
xC6JiO3UJMGj4rZm+JDrDnmT/iq+LEXRrTt3Kr7Hcd5S72SMKXE23y3koZnm6z4XgyO/EqUOoWQL
d6O8cSz3lT335UYuQXHQB2N+k0KZO4F93ghh4bFZKPnBKyCbda1FE50iT8nsMZuzWVwimcbGZzzo
EtSZNtD5hLgW3M5Z5qS7xZsMRCgIjnPYa6mOQ4cmI6JXeuYfqPwY9NXS6eAjGCjS8+EbuOo8Y+mM
E2nEvt+Uo/D5WHhJkshkMzEyAzYwrRqulnrr2bYsQTSirzMW2cn8oNGTWWU1z6xepdvV9o7Eg808
iAdaZ0Q0kQoyx0SoA5Udwf8i70y260ayLPtF8AXADN0UryX52HeSJliiSKHvzdB9fW3IoyJEKlMq
r1mu9EEsHwSdIBozu/ees8/TWKM3jPwXTpNSXEJcW3MwEtpUQhmC/6KZMMBungdrSp8qma7qkW6F
16iGwWg4KDk9GkRD7eSQ+g/VAkxjG7TRPJ4nnL9fRw6iNITcxH6ojCF+mNHz1xzwgWgtDTrcVyLu
rUMg1SL2AUiB8rKCGsLUOhgBDizwdvIteYKtQtmakAEPVKe5HhzC8bIIfea+8aqGVcxoxEhYxYga
Oyjn8rgYJXPtOqdntNLL4JjPDmPt826pYcS5XkNnwRjbPt7kU4ryKYkUYNZuMIdk7xs90NHR7Qd9
bEbCxMO2L/LkSKQrasKplRAhi8ZnVh+TUGVtaMCNjFUdyCJTgrjwgiOvSo9Zh1QihGHkL5vF9tXX
YC4BeMkI22mIerK4sKkX+0MedyUnGx/qJzwlpEJL38ybZJwScTRGUbOtj32OnM+y+hdDaOtbgyaH
cxFGqc2SOp3YYklegs2QgGhDBehZD2aWprjjF0yAm0IlfKKLCbFxw/dcTAwmdbn3nHa8MtofgJTO
54X10F8FoSOZeoaJnUD6H9AFs/ogKUw2tsr9YTfNDOVopzbZbdYq1kS7taqj3bMxHvEZNjAcbORN
mwre0SvxZySDTnKevhmJRPTFU2Pl8+SoUvRlMz7cEn4qJ86E+MyjiusSefkqRcV26I1qO5Y25OvO
y8QXge/y65DTDCJ4p08VxvygukzxJXQoIHDdgV8QxTNyVw6SKu/4QlNfe0Swx6ONRUsojp2Soy7H
SUu2IY0JLUPVrYg3hNEtaaq9D6DCzvIEq1UwtRUH4Qr6GaNL72D2xPgh98yxTs7+As9ENiptEDhj
a9HNOHLKdlJqWMYazcyk3DAdbI51/jywd01brI9eSGalC/fIajDXTkGGLRIZQ1ydg3Yd5M7mqDfi
lwTQMoi8vUlK7T3Ek9mfe2rqsICMEfoT15zGPbFUROOgCuIMabsAvDmcGUpuDQcRsIAgjAC8tweQ
MVo/5fREvNDzGvwmWWO4w6G2iP2CApJh/F28ucZoMC2Nu0NYOCD4oft4DgCuNy+yFDXxq49+9iiH
oEZuU6TViw+FXe5RDZTfMt5SvhSpQXAZlQe/B+GK62EbYKfbtrVFClcvPUIUc6GWgwfYDusP98k4
VGvO1GaqpgzruS5gF4/kiRmzWyxolEvjG/cUFafjVVkXdg21b1gVQ3A+19N8RxWr2cBJ2giJXOcr
A/4yZdfGEgxnnV0GGPTbeLloSfxLOZQKXErG4C3jrsgmmDdo8ahdR1SToaN5HogT+7HbAqBYIETk
ErwydffjgDhz/fE5gNfiDfrG4uDxhF7G6bAR0UUNEchGt1qa0aoeY8cEWNGK1cGzcPRNpqg8aZoH
YrOGHzzmpZnymsSS5Y/+rg6pY1I7tIuC6mzis+2OQYGWL1xG4kPQzUI+5BPESYIUa7Anjueuv+8V
W05HSae3XmEzoV8tffdO2XJk8NPUfCx89BpDG9c+vsl+WA4yQhih59boz/vUCYIzwqlL7Oilic/R
mdJpr5qk2+t4anA+TMqGfi7IEw+dVNByZhI3wpgSI9ItohsXBNguViyBxtnfJkFlvbh6SsZ9m9je
vd8P1SmVCnWXWa5p9iAFcHhhREU2YFs+1nThpex6grZIfM08yn0gNHceN0YXi0vZa0+ysNkAyDgU
lN4OyqXRXRhlMSNTJRqXuNHCSMZdTQrpQP9K4YIPPD2fNY09Yg+FKY0fsncrXnloBPGFjd1GH1j0
F1K2q6mWhzJzEwLJ4sDdcUej6N53MsIt0qbGNaazUoJJbjApXWtA2+lbgafSyXlRWKu3iGFwtDLk
oNhCUtTyouV9HiBR8ZCcd22WzTiKVZduFHkFGIptHPcwbThe03dr/Ae3IyDmgdw6K+VQrOcn38xH
ew/4cjyL6ipJQmPiQLeZxnT6stgN9gkrYUVy44w9yUwb/SaBjZ0QQS4sIxIT8Cld3ASoRWJXWAnz
GuFayrFjOtW2VeoNgwKtdqbVM/iukSH22z6uI+Os8W3YbyIf2tsIkYbe1Owe/XUF8QXZrAChcqUM
+DZA1jvsf02GefoI+pyRaJsbAYG9nI1Jja4DDxSH0QEcinrojZErY7Ef9AzpGsZb+V3CriOY2V7s
vYjXR2J2MmbHH1qwDpRYSWjFdKiJJ14D4XgNcMrTDvN3fm6xEfJpDtZWBGrEGhUt7ReM3pzQJpkY
7iO2Se1QetvW+aSX2AdwZU633izi5H5KcBNvHB2kHqg+QO0h6Cc6zgHixG81olXoAk2RwVC1asRj
KKwwG/Az3XRSTpqtgDk285CU64AYgjkDljSoKKOiUE38iFKsMkgxG7qEoO8e/zOkUMUQbhlRv5ho
t+Fpl76qwrg1RjLFStPotsscJd4uL6ghKS06Oz6Oee7HO4ujJ5xcfhQJ46gv6SV4C22EaEy3Ffj9
aWtBScB659sIpU2dIjtk0pd+nexeXyUcavlQa+KyODUPIg7pbqSYiUqS5kNrXuInC0VvvY0s4tu7
Is7BIJiJd1okyCUAPA3CV1bel1K5/mMH3hwcBn4X/gI5MHFZ/KbDu5o78/mCdPxJ1AneMEGe3msy
dzVEpGA27GNCJcmO0jtRsQH24l1zQiR2FrVQOd30HQm64EIYc2wzCXZ9k9MCYe0hYQz2VKb6KyLL
k3FT6rp7QczkpUQoFt2bMRfei6na+louvaZrMcE0p6x2VcmRmq7LRU3jJtmJBK1xFjNjPirXXtKz
tm3Mp44t51kO5UjUoBrzRxIkzNfWs0C8k8ZOi2xIUiWwTfKDUJpHkOdoY919gojsKJ3YZmxNrwxe
8CK/MTLEpckRezPESM4IE2zTg+7R9+Ik42AfToa13LgjgWYzEeavok0szDatYb2wfOj2jjN0gj0G
WLwfuh4HCDywfs77TjmW7CzT4TRCawj8DzVy+xr3RjRtqJoRINMhQ57aCzo2vbfwoOXiGuhA65KC
OfD5X2/uJI7RpWjJIjAHjW9p5BCFPbvpt2zk+C3GvjfkcTbhyjU6bbKtSeA37UQAzXsnLek10Hsc
+l1T2hDQCR8cyGNMPfWpFDlMQJCKVbYfrMF8IduRHYIWJmMxByXKfebK3L+IugnekC0VPnErK6BP
yoBC8sJ1fBMSAYrvracIIIYE46lh24n1m52NbjhnYyrzPe8Cs726KTDlVhCKC4GqEWShQroPv4To
Tds3KrGHSriKwqVLFTXQLv7CUpdX6/sQX+V5EL95RpxYHHp7pHb0oeFnDS2u8EPDvMkMIRmn00bL
ZWb00M5Gzfy+5IMZOGFocDUMp3Ie46bWRtkerVZQT4mmJJgdxBjgtbzTFrAvt20H2ndet8HCUX8m
QEUuROEO413lEXSGOGdBud2jOK02XjJNZxiuO3oOrVuWxxzcBmJo3bMOARRpMBIx+yJ8jkX/noZN
F+zKRUJPqWhjyv2waKffdLFK6FQHdV7vcyuZ0wOdECp3Vgqr43xag3DLbBWrjYsDjsKFEHvBRIDg
5QMvncLXQEFsEUxAaZha7T7wlgXKR9QMOB8X0BEIGhc4XakRlwpjq1teJY1OaEUlzvJEL4fhmW+i
Kk6WiL6G6WXjJ1Jx6DTYbvKsAz0gd87cARIgdUgbxmgsQYwV/czTpmschf4wD3QkgQu8ZixYNJU8
iV9vyTCieI7fHsa8ax+5O1azEXBmLhpGVQEMGRSiXs0RKOxtYAUsCFQyw7hM+DNxKhBhVy/4Kqj4
mmS3hrWylTZuFzFvsb36yMkCyM+8tNraT3AV9Kbi+ExF42f+tEniBUWBtZQWamW/HPRJkY19baRR
FOznwnL6PQv9UJ/MmkX94C9ugOB1MEtONbHy8+3kpJ3a21bTfqafC3eHTpwDaQRqwnH2eF02I5PZ
4WC0dvGgsjkpj46DGzdB/mOFHuXf55xurtxEhtnfuqJz6osMMMMl915NAF0i4xoYhVBhwKZAIFme
mJxf4qyi/9xH8pTOUWyHroOPZGNL0D+I08tkCRWogDb0GboHmC/LSO4LsxYJ1Lo4vwvQAlOFFMDG
YAmVEG2qyDPCYhTD05QCf9suS7+wyzIN2jbK7z4ZMcYn7HaJF+1i5p7AMzx86bjMxmSF6TmFPire
jy/d3FmUQwSyVJcqW3gL62Cxv9lDk9RMtCr/m5u39gOoOlAFa69Xr+mwQCuy2M738ZyIN6/vimEz
AxR6djvhH9zWp5UYRDhltuh154wN0o2AzCfA93fMsgXYLDF+QtswvEzjSJ8EGhiS4n6EzFa2y8x0
pIlYnSNaIIJog4L6XwdF4e7qqk7ynTKYcB1qo0zPc4KJnA1+stY/YrhxIH2NoH/aXrv9TUKlbNEO
6uNbGtzLnRP0WbJrJMl8h1minrnk9EfFUtCQiy6kqIfoLmU+0W+B5EBYb408KMhfn7zee2TcEpCH
PDOKPNQt3+sFnKosubVLrxRXepqG+Zr4uya4q+0u93CEuan64uQQ3OkJZHSXmVL2N5aTl0DLpdW4
f5JV/TJPZkKLJsIF37wmJX0UVMqymV2KxmkronQ8m5Rwr83JDnYscmJvL7yUP8a0/0iV+/8mub1u
3qp71b29Kfjc/wN0t6tQ87+X3YZvRZzq8mfZ7foDf6tu3b8AaPukLK2q1h947b8lt/Zfq46D9cZc
Q58cntG/FbeO9RfFvUuQRuAL+qme/W/FLbhuFHJMQYRp29JFJvv/r7glt28VLzpogm3fQU3yMUfH
lBkxtqXrMBjCRAO+EhOofkZRdBEN67K49H8Y5P8QuP5njP+v3+hCCZS+KcmQ/aDSSuu4HjNfOpTn
9qO0ciCo8ByM7AG80b0d4I1qdIMhQzwH2vlmiu4uS5sXyPJ92Bli32nnbT0v5grYWdt/YnyOQ5a5
1U72/h/UHzyedzIbz0RQtobpknLgODxEZ9VC/CS71GunDsiCTXEzMpMpOd309J7ht8H8Yje2Ktxe
SXZU1McPHY7PW8Zxhy5hJE509yNCAZd6lWbPwAe4YeCPz2CiJkNqQl6RSD4zNWPhFPgfe9GKLxBB
bjsptsJdgCprmImLfx2TOLZrc7KuESKGHfvCbtDx8EgYiNg6LKfbOkqPqKrxRADoeZlsdTXhjMJv
SMvXM4hSF2vJY+OF52A63dlYBTa6E+2BeOoM/fGq5mkyDynEalzy6i9kg+ntsBR4vvuEA1Pl9rQM
METctmowbmOG1vvAJkg0qIAy6NW02i40AAptcmhTV55FwyMqMSwBPp7FG4qd/K2H+kWzwpi2yoY/
QgMHmLax8pjTe8YL0FzL6jlRMjjzfO/TIpt7B7JzzRl+00/QzHIcbwewhPnBa5flZCIROcvG6Mma
CLowJ/oU7cQNMgOMB5RbaAy7FFlUjdg6HozzYGgf47k07xZUDpzQhmpnGQME8LGwXwKps0M0iwPP
Lzi2da2vYxPpIIZQ55Jp/RmBG6802MqbIojSk1OhrGaAKpJDiuk2zMskPwCVOQDhEjTYW9M5c2jN
4/kMIolcqPBofyzJfWtDe64j1KYtxA+F348oxIgzF75xvkD5mOblgQokOGPP/QrvudxaNfPcmcYm
vWiaF1YhbrAqo15VS7WterASadLVV47BmGzIa6gLzepEpOG5TZg/XBbzAJDej77TPYlfscV/7WdV
0AcrymzDdFYdG7esbxfg39syZgAJ15ATum8hmwNYuIktmW070uX3ju9942ScfuUo/8TsS1wLaDKn
JbH6A2dfcZHAVvUYAX1qURTc58zsoAR7+KNpsffbhs7TZacxmOEnoAx2aEJuKq+htx81V0QlNl/a
CTsLjldUJH688im9/MxIMSERmQXSvgOc1jXudZJZ4kGlHkEetVOelR3Mwaats6soAmSbE8P+4lFO
oX+YHWruqdvLKbmpnQJ2NBqYMCNPHLd6Fj+25nQHxZQCQsTFvqNfWmDUThP66RxBx21nqX5L+7bY
QXA7dl057XwciXfobfIrRzfOwa5kfWWYwfJ5phH8mcmlvC3mFZfYJTQh5yGh9IFfiiTztq96fdG5
EH+QsY2XcA0kh6fE3xa2Fx2URhUWCkO/FLjHXAt4aFMAnFdJzQlrvkxH71HCrpCil6egGr1DTyNq
5+QrBAQJhbodykhw9G6QRPjyYLpUdCjn2jYkoK/f9SlT51xP7eswgZKIO+l+jqL+qZyZecxkOG3j
dJ1OOw0UxngEsy8r/XWxy+bKyn159Dr3ORN29kiZ3d/2QkdXtKziS5YgWmJDb+3y2K92veUA/1ZB
jRUQQgZxD/6XmUIOMminb5u2Ac2RVsUNDfthg9Gj3UQu821oKZAw08ra2FHzlQZuf6izWn3Hw26F
6ezF14SbUR+nngaRqupPbZN8mcuJe6nVnZpN65D0jrwonYGGvYFMIR4fcL08T4755AB6crHINvEl
E7bkmMvOdhkZDNZdL8zpnFElEZ7+esxjgXyzpgraLh/wsbEitEHYpDDnVugcAZ3RVDgDZcCbOOj0
AjFDNG89mGZH4TV81305oLPpW3FEA4ojNzNwErdRnjrYTdvmumkdM2EXaJstZ0b92VOdtQZ4U9OG
KH0Yb1YMIx9q2uXc2a76LhvNVExhSjZB4GcnJq8HhazDj9Li1VazvU1bv76QDRq8KZA5lnOym14c
K673gjpoOwRBYodTgWe7VKI7x7RubarCVet4zrn0RdbcRl2R44os5mNMhsxZjF1VhLG2vy1p2k47
5PnRQ+9RDKU6oalXz814FbVTcq6WvrpF6WrteK3PELlnOezmRoSmQ2vCMOsFLdRk72NXYPEsHc/Z
lgHwBZU4wU3dRdQFPRFeOhu3gB4dULqAz0QAxXdI7OwSuUT0va3lcNPhZQ72FhoRqgG9N7XB9MDO
oIfYEq4JE0MNXQUrTXDSUfJ9xIj+RG8n2DHXkl/V4NUXtpY4X1swBhd2kuTNVaPd5oARDl887pVi
u5RDed1kkXxBYLUmDIzLcZLDvd1W0XnCrBnKlJC7Buf1rgn0W1LGxVU/lTUyjtFaQSLnuIjyXYax
+aaHW7LvnfK5wxIbMkACo0s2NtPItFrDAmGVVNSwl4VpxrCLBpdlghkrtMTAvEUICrFjMqYYNYoP
+a2hS0+Xavrs1PApHHPZ6CLYB2V7nfRLepXTMDob8uhEkT4SRULjv5kceBT0Rc4ynZHIXHTFeE/1
1aDeI6yNCm/pr6Igv1OMz1E72tHJUIEgjUonIMCr6pqanp6TBnwz5B0RBGqEKqYMMznWo+ef2kJY
Z4zmou8aEUvos2NcMIDtjpZsOrAt2fe098UZCSw1Wi7m1Sl2J2aGgNvGZNsz2OjOsT0N0x22UJDY
fmxichfSP1I463gTIWXcFFWPD50BMsNVd7qULVwE2/1uF52Ei1kvwb6gRzk7PWnYhdV7W0Xp3SWM
hvzCDra9C3DRKDPyYn7ACBqHYAzTda6QdQDL0kbzaUmn6NgyXT72cowuaMh0p5gM61W7tOx7ckc2
OdvfRTdMCsxaoKc91Wx2zninecErHF2Mudu/GdMKOhjLuN7ZZT1ejvHsHoSTdHfSHW/VSAQn0pz7
sbeqswFj/GbB63MIxIoAJaIjdEbH3BLsp44+y89Ox6rdelmdXdSWIa6BgbsbXwl5ki6k0SqY1WFx
vBtwKuBVpho2l5+/ORL3hmNg4/eSClIVIDatsQPHCpNHtSq3S2uut1qgdRiHtjoOWWpdWVMBbc9J
T4mE4FN13sNY0rFieanO5WC/VvVYn/fwPl2nFE8N/t3beFhWJ34NEqB7pbUFgQ8SMP0zClsz5/ie
ZLceGpRd2gz6VoNMZmNbfP+KnTR7GjSbZy/imtWxbS+UtyJIx/hUBZn7Fom+ueynzn5K0zh49hU9
Wiebgw05LlA2m6xybxiYjDcjsPU0HGLwb4uLuS2E742ML82aCyfA0Fun2Sevizg82sQqCBzg0BqK
7sqaYw6ERpGxdtc3kVU+MAoGimhVKMTazDkI7Zzbxpze54172RY9vC+72ynPKE4CUGrW4z+H2l+c
ZRY4QZLNyBoyB0ZP3j0rHc1vLw12jD+BlyXZ96bTC0gE8Zpr92sZqYe5bm4XarFLMHffGld8nUc3
eaiDhKlGbIM2KR8aDtmAe5NPhZyUC8ICG0dA8qg5+ukG8xenyZKXj6ZwvM/bYTzL0qjd4PFpNjRS
9TGNFKDLeS63dWajl0EJcb2Uy31XV/4+TlQWFv0Ejz4Gp5PKG57kSiDoLhv8lXf42mDVluygUuNO
lHX0argpkvOeifFKMZuJ3QR+lTAIMeOMLjePHtUkbVUBYyqp+uaBlnJyyomjOTjw6GIwaU7cDmeQ
ysrLwoFgGDc141LNGE6QY8Fh1LdvzJRxM6wFuR/VAOd6UcfYAn6SNaO/x/zu3I1T8woDE6nzzLQ1
I+dVmdkQTg7ZBqMrgJsq8wqvzBhWQIow5XtfvMboj1OXTteS3lA2EsgaZ/5yUTUrHLYyuuQ0wz+p
RknB1XfOJmeiHc+eBTKPNbJGoutJQ56aTpQ3SUpriOFvHGakXZ8DBdBwGvOifla9YW6qdDnl0+TD
OK6fl6J6Mdtl3IqWAicUAAtCAhCGl1U4znRcFPe0ezVSVMZ5n7zJ6WAXdr4GeVbLTc1ofTsXZL6G
ipF5WDmxPuo2ONI9P85VU8OSNzWwGnQYDa8eJeYSqe9xbjIDBmgGYgGJ72ZRQLDswZi3XW9+bvvv
Y0wzeyh9yLrkc39mVB9cT4kdfMO2veAvr8HzcEIKg55UIAtewn7K6/KQOvKuL12FeELcdnnwAlTl
HnlKfC5rvoYUtUmoZu8+TTJ1RBxjfZoqNz20lORT6T6qAMvP6KRfcLvNV+a60nk074AekiYRMAXe
laX0y40MqGZDjvr1KSitM39uig3TS5Aidv3a66W8z+kxMkJyzIOMGTLw8W3ZWRamOA5I/lIjOkm5
slYH51zTZ3d+KuYYu75VX1Os23edN61MLQSKJWoEp4aQhsS7/1zbKM+EH7tQYnKmgAq6lszWUnNy
Vp4kYKxuoV7i+oa9ifSFiSwfbNN02dZOFUGvBImUuy7OzpsyL/e8QDs3yfJDMHEENqfTaBdYGqnD
N150h/QyvxyriC0rYPrs2u4jebpHGSseeuQuDIapXBczgLHMurgMhrxndGc8ceYGeiLc+QyZafTN
A8W9ceEhnuP03i5N3j93uT73coZ8TZ3MGywRYsvc2kdhMjbnmQtjYyNFYz72MHAYQZjGJQZW+wwY
Vb/3utphDl0mb4uYm28Ml7J9lxHW8c+bhP8brfsY23/XQ7wfvhYvX7vXd03E9Uf+7iIK8ReOG7pR
2Cjxm0Ge/r/Wfcv8C8M0XlKb4fRqv/5PH9E3/yJHXtJ9XM21uD8xTvV/Z/t58i9mk0wPMNzSieMH
/0kf8b0HkCXXlSxZHv0yXtb1Ct83ygyDIT7hRtZu9vrx2kKPvNB5si2GB1MZ+CerBcy0131szGzM
ZqFOBjQP7/mnG3bzdxfxZ3P9D9f1f5qLf1/Gmn0o6XYzx1zbpj/36yrXQbU/w1siWZIs7Yh+UHBW
+6uQe0jH6Eu6LHYbZl5TfNKtazOz7YJ03mUu7c+jbtroWnLvGTOga0D8k8T9uZt3cDhN5oScUohY
iG/+cM1rw/Pnaxa2ZEHEuwq+hue4doF/vuYsWwKrcoFO+gmyqR9FYxp56qp2zeZiiBH1QPlL7oDz
ZDtDZ+5ZaSJdz1p4svAY6YpmUYtmJon87u8PFahF/O+szXe3czX0fbw0ro38Y6ylECE+9Gq1ya2z
gErsnNEqL7wZQlKAlnKHwHFAz7TcZksKkbi3e3QklgVw1um2haXbf8V+/rdX8t7/R8Io98hxHaYZ
NoZ2y1nnHD/1YfOxbWerTeSOqROsY1lG1RvOq+LGQaKxj1o/hTy8ImBmdBqb3z+g9f7/chM8cFIY
AeFm+B+sll2ULpYf0XT1XQH7cSLNh6adzkjyGvwJAn+DahdNvtbb3//iD0b1H381fWe6yMBpA1Jn
PnxUve4iTnzkgQCUxMBsTGDxDN/2j5hSODOrsezOzMonAnjU8m7U7FkzeMZbL4/ovvzhYtZf9v42
OBA+AN8wtGCK4X54TV3UHs4C0GJHp0+Z5EMbWbelDwcAuDbrNZtBVXV23mX2jHQJFsNXYIbWao9p
469/uJZfH4mLA9HmmxGr3RroyLvXYZRutUQ5tT0F6gyBcuhb4J9BdBnrHOQeG3z0OZUuPa6xKa5S
Gc2PAyF8DwMYwMKtTErIYW4+d3IyTlOWOtuZoTM1oIqef3+lv763P9ZF3LKgFNxAfniCjPecODVH
mhBzApV7IswdV/LUnJDmX9pFBGJeS3k/z018/P1v/vXlYT7ExMLlPkmXMdOH17ZuFyY4YJ72/mKa
e8tuUEzUOoAdNRqN+RnNiP1s6QKKFQjKIw6SBNMY+DXML+r699dir7/r3bvDFTDH4lE5xGr7P671
p89XZ3FmThgP922awlLP28nlU61Z1k5KFMsdlplqJlVqjK5p7vg2WgrGtUxHgS5tlW8tt33RivRi
FeQMz1YUb+sqdow90qQMC16tu2EvzNk6GY6I511tlxNqY6wlRYiGldo3n5EF/2l1/OWLkASKYAVC
5g5xwPI+LEpZIRjaE3Ozl45Sx0GP+khAe7EZE7RfQ1uLvcgF6sfKzr5Nw2Cshf3wpzX6/YSXNYKL
wI5NfLvFzsS/vP8UWJLj1K0nvbdd0u3CflVXhOQXWJdE4z1WZSEP//hhsrkKz7PxJ8HO8T/8RqG7
qbFm6OHow8fPpqgRtCiSc2y0AP62TRdkHX0znWipNKegcczzGfLEuWMr77aqy9fenoqnYQEaN892
9tSQL7/zBofhASyKTVLi0XPMgpFO4pRUQimuzdAVhvft93+H9fHIQiNJcuzhSLBuvnBH3t85YQjC
23O4aapnTrntpKl2LqqeT9KIyZq3BucILz4JEdSQjbbEM+OI2qOB09zOsmv2QYISuIhs/Gdsezsn
xUbHlM6/jnJBnCwr6B/2gx9u8/efEZNg1rx17XMRoazb9c+fUYBrDfXsuPaf0u+CiuJH0+PamYv5
NokS+2jzwcBftss7YCLfgqoOTnaNEwD6GpT6JZuNkx8tULV8V13btQDvaYjSIGhhmZ9BxaHfX6rp
Gqj1oxcbOQkc0aUhYFGHo8cWC212uMJemN/8/ln8+hKvn5HFEsE+a/NA3v9hNhRIP6ug5WHCnk99
Did0oF18zUluPkNDlf3hHf719wWIvPl6TVgzFo77978PSZ9wsLAT0DdN1SfcMq8cOlK0dt34Qlom
ysp/+vdxGGUciaHf8dfn9/73dc1QKkYQ4z5lQvHo4xV7M5bJu3AcmlKwQJ0/LLhrYviHBTdgnM+R
yTV90ycR7P0v9PKM+ZlJ4dtQ0m208AAbtnV5P6Z5a5Ke4l3h6yDKUxvDTo6IKkOtK7TSJPVZNxqh
34NQ0twoZNZ/2Jd+/eq4Mof5P10I4fNhvb+yUaHv6lNSAVDM50xcA+spjsAaBoWrryblo50jP/xN
qaEMIVn3f4AX/Fe/HnEBJzm+fr79D4sXGjqZ2LggKa7z6dE0GuuLE1gHIk+YsaseQelkqFefGdh5
khneH/546z3xZ12teQdgCASoJiUong8vAp38Sjg++YY98zLEXTpwkA007Ya+yKK32dI/BEPl3ShY
NWkSyLPO9IZr4CmQljNfFH2oG3ps2KzUIdVV/Pj79/SXu+NQQQIUERJsqM8/7x+OW+h0LM1W7F2O
AsdOZvY1co3kVNht+2l0xDd/LNu7hK9qDQE273//2389sjgUsYj5/FUlAijow2kp7dt6EQFRdFna
2cYdpMcayi6oaQTGfFVMMGpYMvHkNmrXM2RifB3XjBushEYwwmz1j4/+XBCknMBipxP8VR8uCLkr
toG8kqwTxH0jIjfKMDJrdTkZ+fjZs9RJG5U8+/1t+C8egsc3woHfdnhPnPUd+mmVRzoaTQHUyn0e
Y6gnDmqwvisHM8Jcut6BWKXymxdUaKV9whlnBkV/Eo2tnYT3q4fD3yrILgkwXQXcgPdXgCfEtZPB
RUAdCWjoOXDNbJOnY1qdzTYM4K42s/JsTnVLkgr/l1OCmHi8EcpCi1plbbW+vBFTsd/fmB9kkXf7
H9flco6nJlofi/PhcaSAMZRFYiAY8DXTAb00mlW6hxUGeHNYEhSwDiHEMzcGZQQKWHFIh74nOihV
7tlE+hzEcWYv8xEAApOjKp+pHgS+NW/bLIlzn0LARrKRMsQ/9ORwku2aMKwKf/93/LoKgM/x6X34
LC0++rwP9xcuMRJZS9EPyfssOq7dkiL0s5aWQzIkM5zQKpYuCbU9hvYoYOpBjC4+Cy+XTo5FTTH8
GVMsH1bFT24ac/VviXmGsPr7K/31VcReCk0PrNYK1vpY/3s1+SQpbra9QfNnm4OgP0Ok8IwSNrhk
WFkc/daaXxyUlzOBAPvf//JfNmkOOBzQXKRxdL0gS71/C2WXAO5PU28fjMK4y6t4uMH+Y55yi+LB
ZHL8B7XXB2UaizO/kHWZrYHoSVrNH14vGgy9ayXC25MNo1/Qs0yHgpp3C+faPEXCkGDcpTMe2VN9
hpWByYCWlBIblsQGAkl5VS/YFp046S9ECcqknNPW2FUF3ZASnMKnxGtkOM495ysSVf5wxLDELx8t
KkJf0iHhnOHwR7y/XSTO46DRqbmveMOvRBcED1ZFWAr6qfiJMD56zZORlIz1ZnUKZifakBiNyQAP
Jt0jkQ371s3j6g9nVmt9l99/s4JNj38AMRCfJNen/NNqhk/ArP8PZWe2JCeSdtsnwozZ4TaCGDMj
R803mFSSwJlxBxx4+rOovvmVKpPsXLRZWw+VEQQ437D32t3qATNXQPYSw3uPTFokHu9l6KftR9xA
dnsxMFjI8HankBXlqEKwjZ64DkGK9x4nLKAbPRbqFoPVT4+mtiCcmH7zRHtKTsF957JQ/vPd958f
fGOaObynXT78mw/OneA2IZuToxPN6JH6uCblhh1e/ATzPv3cDP2w7FOnahgfejjgD0QXmC8jXm7s
JUxIQUtbmMdxQTUOqXDsos44L1tqbXuruLUzBs85qyX7bx/899ObtxWi8Bh0FbXfWxqc6QbQO2TN
HWVP+AQ6fmf4isPpEeFY9gzwYjjWJMx8AW+EkM/N9buorYq9sefmoWBPfPvLdfyPj7O1ppCbPOzs
vyG0Bm+i66DmPyKRWI4IS3CFuLO8tmGgb6kOO2ReubhGrYmv+O/nhwox/41/cyEyOLv7y6f5rQAL
MDnwdCC65Qrh0v71dlwqFqK1nqlwZHuq0F2WINM682L5ebqNIdw7nJPqOKDgu89CNb6fy7lKRl9P
hxVTJvGAan1qfa/ax3qq/lK2/8cJRAcUQQX5nyT33xfg/3lYsAFmQrE0PKqUlc+t3eSMMUL57sma
Fer7ypO5+Ggt1nAKXMvYGN4Xb/4iY3jNu6qurRYEBVKWG+N6ZslpEAKVjdJoC/8rV0jUKAi9Fgl+
P3RJH6R5e6xIPfEvkq7lb5f6P374OBBbNclwhAPgzaWOOlN6SLycY8NeH40icV0ayNJxLjKLNV2g
1xtisvpiYAsQDxk9sW4Kz0B2MNZXvNj//Mu7//HLc6Q7FHEBYnj37Zg95NfLRzqDYx7W66Wwm+ah
Gfg1ErCKBMUMHgmkC9HVDfEEh5S0byZK2n6KaoDAeT/Z52EwmwOHs4LOJANg20K5hamvggozf22Q
5Xij9U4Ek7vTyEW/gPY4tlkxfJPtXHyuahF++PN3+o8znxbW5dugRYs85207oQoCOksVxkeXB+wx
B8xyI2lZocqtyq/TBnnA99MdXBtHDF7n+IfMzDd+iA4xzZK/DHb5N6Tpf34kGqyAE26bjL2dURQs
n9ySfcsxY1B0r0LdYXABkcZYeU3cyVlOBEgSwsBb6YFzAcoARdyOsJqQtD0VPq5kHf6litl6ul9f
QYzpInCFdDdMyN5C/CaU1TPc5/TYLkH4ETsozswwaG/U9NMht1rrva9Fff7zb/Mf9xsjX+419mJs
Digpfj1poMdPYx3RO8DnIpFSSvc8NCRpF7qeT05e13cxH+KTVEVx12k7/Ilw+GseTGhRwyZoT5sn
FQBTXDbIVgjKc3X4YMWbwGZ1yKNoYqIY2npyDhZkrcvadOm7dnKLd7xo7rW1olf88xcitenNdfT5
WbcHWTDM8OhQ3n6jSrnbK9FGSNqreO/Na4hkwA3EuyJ2lzmxpk5hW2IjgX3IDjoQDqMbX+Z6QP3j
L1tSBbHoPUSL2jPdh8Ylezpx0YevcDsn231YbPz+hD+AhvuCqXc+TKwjTmsDkWZPKoufkd8dviOx
YfmUItln9dKUH9rZblEqbtjBLiDP3OqdoTvgDaJ6LzxsdLuUx4REEepjqCDKN08lVGzmz/CO5D7M
/flL0ESarL1SOkw1y7S6eihrDAGak0MSK/v8PcgbPFW+g3A2abB4URDAO6wuqW+bB+ECnt4vgZc+
c+nAzRSFImd8lF6BOmQe6VynLJvuJqqc9OxOG7Kgdget+YLWWF6oEMpnBjnqp3RdlMcLXw7gGsDz
hPUARD7UcyuRvbp/8PMJdELVafCm7Yzfdz+aWE67HigIPJMZyBpu4sW6G9Oh/5SS1oDMh+0t3RIO
3mLXpnZMsPPY8rKHqUT+KGmB6qwD1Dm6Wgd19KKiREuSiS1OhACWWIPEuDoY4eWhXKucqJos6jEu
9rWdnswwdM7Jw/T3wsXjOFTldqHSMrP3PI3lgNwvFN/rvqmLv3UnG8f+lwebG5LjHDkJ5TqtYfBm
ytX1cDRyjnRUbdK5otZojhaKWXAFxD14a121gLWq7ujwEkeo4pUX+kfnL+36b7M2/oC7Ddu2xTdt
s/+mX7d9teqIjhFWfTdcqjIl0LMIbCLJ5UM2mubiZSF4BUsyTc3UHYrlAGMhSECWIjHJoQtBv6PU
P/78uL7tnv73qahxInjojrDfdE+YuHXRr1l6UEttflTl3MF9EuoJ50j1Kciq9vjnv/db7cIJR6fG
C5aAUJu/+qb/6EoSw0M1iUMUz/E9vozyquy8IooR17UMep6NzG8e1rHOLnolVIy0zGlrsxxJLkWJ
sxVpdb5+QEZcY8tzC9AYnSYnToQ3kpE5I0jOgBE0GZY6tnbsv51v/7Me/d8XBQxl2wldag2XVwXv
zF+P7NgnMhCiSXronHHFWegLFV36qg+rfaQGqDPhkufXtOJAO9kYnF977j8cNiNKnaMJHHObs0ib
UwlbpU2ciaZ2H1ay/Sx1YQibFfVlyBvoaQ6Mlq9ZWVJ3T41EL9lHqiEfyu6GD1Cf7qw0yOpTKkyQ
X3utMQLIss3n57yOWrlr3THE2g8/6VMeroaDD4pBc2J4B+8q62xZnLXJyHZsIXgAhR4nokozKJrD
Ezkxi9oXdRRct/46TlxbkZ7YEGw3XTCN198ABCE9KkB3rYeUTuKbQKRXEQWKpjkJY0XhWPlq1LtQ
Oiv5WWvqYoSK1HK/lozGkjLj92Jop75zQFTDO4Yw6luuyNDbd2OW007ltVMTedvgwyDApfeSqPaC
hyryOh4EwoVIJp7IUvHtpSaydS5QZ7fM/cxpRLcVJShdmuzCWozcSYwqaAKAdg56X/YxubAdOEW5
4/qje5sqGZmz0206Vgib/nIrVI25vjErqm/bpDfX5Whf7G7drrX7kpKZ5O4WcjjhlqWV/w8HUPQE
jXgkpL2QdeLNDcaJlR7iWNu1d2Yu1r/63tBY57Rd6SW8IiihWjCofTRWveFjA1j2uzHGbJLkpe1+
jqQVP+kiE3hgnba0D7yKgLGnjV7BbBkAnCsCySerHSZF0T5Nt7kxQG8kfJl9a8JGn2FQoElLAeep
QzpaIWmQlt24pPlyHJCmx2B4N2Jor16FquUDdb7Ir3OUTSdsClnzKi0XM/g6V7p/R9rAqJ+2iC/4
4D4vpgNUIet7WdC7XrKAdyZcDO2HhzBt+vdWNsTTMe7BqO3J/VOa3MEBT1w++UzJBinVHeYjZMbV
4oeCfp5wJd45OpbQX8LY9E/eJOFueXJp3iP2Jf2WuNUSNWBa2mof2MV4qmn0SUlUfjSQzV4YMlin
0uG/JE2OwF/m0emxsGRUHNu1q14aXrNTAmRqSQJk6s2TdgZ8yUU0WtXenh23SbgbS7CFo8huje+7
xYH8HPnSjLVEbgq9i4R4GAvdq7V2oSG9E9D0RSrc17gJzGKd5iYA7eQDpWI9Npd1cb8uIh0OPOA1
39rr5uq0umWVnxzU5olhoF//KIOOGCnb2Ll/rbspZJnC/74/x1OFk8uR1ghEUfbOuIN6HPgHK+pK
jC0MZNdHbj2oJLXxYSD5OYyzDCOTOIaRQkilnag711bac6jTtdDkmfiLcX0d7msnBVglBVFNRmn2
7Jh9LiNZ18EOK1r8ik3KEU8cKNMC+cSZoQ2t2yrGsAV9VxlX8faKtE6IQBB4cRzem7ducyfv/IxS
9ugQeoaxHAd2CerHNz6BRhqJJjQjWPvSX+LXWo++c23qJXgdtDTfAzUCqevbCaBy7EWePiLGrvMz
dna2bBbTR73r1ao+Q4fEAtBNVdMfJt3B37ScLbSa16lFzJEdO+ZCZOoI5MEo+aE0Y/TDCNv74IMM
Q/tsBUON5wRZwF1fNbW/G4m3Cg4ZyD9K5hE3+96XHvAET9TFt7S1zXBYvVZ/CFn3qhPiDbNuhgtU
sBNZXtGpQhsK2aPKhvJpS1waoE403fAscr7oEbELFePslhJiopjnOyj41T+FE1n1AetTUCB1CFb/
2R66gYzzlIoP3KJj2LYpHd5yv8i/WHWJiscF5zHv2yCnWmGxrrB6BmF1VjoTepdVI486k2wTQyQY
gPQGVTQ82/04vF/1v+J2ch6L2wYN74Aizb77Pva0/5OrSxB3TYPlHjRF0gdr8bFaorNa7w268R8e
HCfGzesUVQdPDIN9sayVqPoVM2H4kgUxOecQ8Ix7miHe9qA9dTaBEZuz96PqAA5EbO28S5il88VC
DT1eSvKjXzVzAAfAzFAvN0DcwIlq1FzlsSKvlfzgeK1LXIWEvnHUE/Cx6xfeMwGztAE7VQ5zgxnS
gLpdRcj6vaANkrK0+uwsB8LlSOsaIzvxG0wuSa4z/wqIp26uFtXpPogJzTsMzQpobnFrNOBhZ7vv
StFq+Zpaklf5WJlYXdt8RFneUJtSsQ3juw7OyR3r5+x5KXlGDwss/ydYcuEngsra+VTa9jLellbP
r8LTOTEHteutj0O5GqT5q3Ch6oJKy6EmAnbZ813mgn0ebr0EnF1O7Ve0CklUb6PMKJwBJ1EoasM7
Wrof83FMwX+ssfTuuA90ethcii9mEum6D4XAwYcKr1Ic+uBID87sddEzu4O53VgY8Y+8iLgukdsz
omQ+3IHdND5BykXu8E8Jhra7zOQv3q3TZMYk2k4vhMwZb8GBigCs9qKIeIWWxvAtHpl9LwZJHTC4
fsmORRml7XHgP/IIZwckRwhr4VyV2/RkAGAA/bB0Hj4Kw9wbvmckKthAbk1wm2EzfZVDRa0TkU4R
XBA1o/6wxgoMxNjgJRFc1ocScWG0B5bgUvxQYt0t8MZ495KMjKmjWgMyVevQuWtDC4sjBKt5vu+6
iN3sWqnx2MloYUA2M2C+puXMi3Aj2VEVSAZenl7DF2RHw7SHbWHH7+oqN/YDmPMivxuzMfyGdg1q
Rdy6UIlzpRqAiX2mQNK6/fAVHzJJ9MHo8dfo8tfPwqpFd5imWE17gCU6SPzV6GHvEYsMZGXul5di
CdfhQCT0/H0kQu6rcKrnjKeFzwW8ZNlzujBgGj1oImGHX21nt7b3nC6rO+63KTeSPjZQzs0CiSoB
h5XWzYUHuGAdnaEzT3NsQ5+Zyno6zn6LEUpGlUjqfgKHmy5RdB3EaFnnoqm4NrZTZ+8l09cd881y
PBt/g87rrNl8MEy16r3TtbHEuYGq5cJMZgbBnLnDyzo34OTE2vs/RJPPDq7YzrKfAYWJds/zHqbH
2suHZ9yrw3KYIOmuiHRcqiNA6ZTDWqdFTKe+Zu0+74f4ynvVHxJkqoTczChhp3NjN7DwODVCYreq
KdyE6jHYcDExkjunUKFwf42e/9z3HgnVfH7rPASmH/c9BzleOmMYr1edT6xn0EX+RTQpjExpKYuF
YDRY55FA6OErg0/7BvXYIvqcpWVFhOSq26eshlF8sjsE+vvS8Uobz6tTTzsPXyptdW7FR5IY5vUU
VXJgAKF1HpzSzg/rA3EHYXHhC4bpSzsW7gUBWrreSEU1+aMfgTdF1kfc1olweOcnQyfPXGdsNQDH
7A72bOXX7gEsJAvKWsfNB1/agzg30glrnlFi0Eu6jnEP7MlH+TZXq3ogbpDKsu38rD/7ulRRkvaO
aBMedpjobQztPxv33lJ7cgettfqaObV4X8VRYxKXBFrAsX7VE1XfAKXid8l0tgutWXwuCz+Lnjqi
rNWxS0vOoagrcjIj+pFURptVWXYOTJM/DmPt9nBqeXVBQ3LnBxPVgNw842/BBKwI172Ye1McS4It
g3+jvM194fOg3nsrY45H0/myusg6k+nBZdMAhqWnwsjxu7hgs1TLXltGubnP49HP73r81wVyaPRN
p1aPIQWGlhZUyoUzVXpe/cItj6JFIolFc+VXgiZM9n57dEh0vXNcGs1kCpZQEA3QmXsX/DrUeqMc
55YR25syfSGMAV91GxzSxW6/g6XO4FRFdXdJydLJoBIzQj/bdhm89F7vtucti8A70LCkzjlvIBXs
WK9kGE8qchj2/mD4JLMIYbETWL5+s2WJ785IHDLoTbEnzV3BJbR6/GjYVCIo6Sic+t3qNRbAU1bA
B+MsknpnyPofGfA2bE0VENkHgue9c+qu9TdvNnSls+kihFJDW+T7BsjVj1lRv11aWY3tCRi0oNHv
5ynbmbaV3cGy0oxkGovc613j4y06Ep9DDpzuNbarMtXWS90QknYlrZwdYVD76t32NJh9XwcjoQAm
6z6wr+xfHe5omQRrB+OXiHHjcTZHs024O63Yzo5A2UC18WWwL7Q3nIYWhDI2X5SBBiPRT+BQsrzr
x77UrBs97zpUoibS3u86ebUKiGfHXlSBD7oBBUjIyeUmlaC1uud5Hp8yQyLfcajt5qtDZLE8dRLC
/R1n7/BsaCVAKhV18L0nzp1ECXv17Feyf+s7OWSEdZRus6c+AWlgWpJevhLvaj9I6GsYjitYdllL
tsu7eEDrl0Rrx75Cw6N0D0z0dfsznBeNr1076Zb23WXVYYz89R05m910YaOU3tfAAkKsSo7yIWt6
rj46Tk8/qzJZRYQDjWLayXgVxVFm3A9JGjX511HgBd/DjFZxMrv8f3B/8qVrEYGNTAGofJeYNz+M
YMdDNsjd/MrcLn9RfWv/w11RloecCqnZmSDt1gul/JA/ZLDxZAKyvPquHSJL/EVU3kZ7oz4Q8IqW
xBdGz88ptYWduG47IJImo7TdB07vuCcsD1jSSgo4cZ+vcDjvBbHDNdZ1PcEWc8n5SBRWNuArUDs3
dQpl6qNXh3G353VQTFQeixMkM2O7Fx9N15ysExTClscl7S18ZW5aP1EFlfeNH1njfS6s8BxTx7nE
SI84wYa4juWThcXfJY/EIq7Ula556W3JwMDzM72cWl4t4j1bnkYdYtSIGDMyKx4OXjb33mNXLsFp
LsbNg26lsTzzxMSfPXSghxQ5OS8Bipb1ErtlwATdteJw36e5yt7nGdy12K2yjhKzFlciTdSS2H2b
+XuFHzw9UF47IHZzgnAT6Ikxx1Pgx+cICm/EWJgpkLcRgR80HHQsuRJl0r4F1mvIxohz4h1y+6sZ
RGTtRyqdK8oj21yXua188C9K3m9jqWznGOkshz4iOQunGBN+Qm+wvjedy6kfABkY7ojJnNrT2sFz
osZS1sHPHVLCRbiqg9+CuDvmTbVNfVFRhgLvy2TIX4YiD0ABJafidVhG474AQedoPIRLX146qCPV
XdDFNmPyuBkZOANRe1aaTLVjmpvgooxQQ0Kg+/QlX5kvHHsW/mSdsAnAht7GVfsu7kcrfvAqEUu0
LIVg1o7+mrdkZD6ruOFlRY1F1dCw802afMzoa7JqGnZjJ9LmKcKPGV4IOcCSJha/0nvyknml9I7O
+/O8bkcmePa2ofqgXybPbQxUvgsBIH6YaWWXw2CofGC8w0A5dkXpmJ3uyvRrUcATOc4wR/HrNQjv
EytKi1feMWGImz12xzN3lQ0h22FqdmcF0rMfucjiW241YQqULy2Wveo7YMXOjOEjqdfV+WdLvES8
R4zJ9ExCoMwPIPjn5gxuOTiJsvWKywoQlh5RD9W18JvS2TnsTeABrs78SQKOVtBKZ9j8I4SpbB/n
3Kz7zsnjvWkYHiRjhPwlkcJXH4HFggbnSArUbtY9R0MbdPSuI8LaHKMeEMJzHszj8DCAmI336Gog
cbutJW+zmAwUjSiP+otQdMOPTUV+1tyWxVcPVMyGAy/y7OwWYTTtK2IL+8tEwk62y7XJP7GaghPo
hbhRqSuWd2tTZewVaLrnK43OyAKvHdMDkF4PdhHpRlcZd5OVAIvwQE30fQdJOAOHu8vsgtzkdU3v
CqFEd2/Xir497afOvwa8N4jBLga8xrnxv8UM/LJDXaRNd/M9hiJHt5MZgHWbDn9nr+XKsI7p5HwX
x7O/PndljCpdNNhU9phF00+mFoW648Y0nMfws8VnT6v6EzE5LCQbHlH/UVrFGuzTYRnNBWBGeytz
q44+qMEtEHqEubpWEB4disJ+qPfxpBkFhmFGcPiMRrQ66anD+jLrtvoxiVBgjfKj4id9fducuq5c
04dgXljB4qH3vk3NbCtk7U4E+ph/7BZr40YnR24ZUjLLYRm7VWA9owD01YnJkTywoE4p2ubK2Ddn
taMl4UehDveINHwm5kY4VMdZ/AMt3OgeMlMX9rnoCnaD0ySqp7wLFs2YgitJY2hG6t0Vaywn+3Sn
6tVl3CVyggPHJSaqJ3aW3sBeFO6yH9tS0nD3qMN2bL41PmUy138gtFkvGE7homIvBziYRljQ7NWB
1beGkHVa3XxayHFw6ZoWmRIj1bmfCzWHeUI6Djq1edRWuR9Tcido8PF2UGtZmpgLW4On6UL9k1G3
Ec+xJ+H2BJGx1IvHy4lwceQhzVGtgjAGB7RmlTCTiP2rPa6E3lHqgoOMrajOb15jZpWYSmVWAtuT
O4zf2lyClPcXqI+oQ18+rFRvM836q16YZ1yjoZ/ra5f39m3wWvlqvI6GTEdLQbvTxst+WC33pFwF
M1LIiApzCSqL2SEAizTBjUwXSVeTP2WdqF3c8tEK/hzt0M2PYtlfWU+H+ph7dmMeulgJ9WCLJcBv
Oy4TLY3Tl8PX0SoBPy6RUac2RylOgK/1pQ59OIsFAoMTFWIzMBHpuhva1CW+pMhSoTYJawmO8VRU
baKritwqJxgmf5tZiAha77QGpx65tXi0mxIXzrC2C4lOYl7Cj8wwu/rQezAkk1LWfX/mGxcktaBg
1AeSXNLp2ldWYL0WMGHW6+A6ozyTNBeC6SqmYkqyyIYEHcH6sO6lnlR5DIwxy478YUjuRCb0P7wu
IN4kxanaU0nUo3uyltZNGVbEdeWCxMntC3XlwDR1ddUj+RGVcyZDQCBgd2Jq8JjRp/7Sa5QzD6by
THWdg7b75JeF+IYaGGBB3gy5jbagd96lnsqepxQ/xt5WNkgQqcpiucPkSYKXzryAeCre6bve7hBv
LX2b2+RGNeNyH1DtfVztkHeTybzCTXTQ4lzPwpVvyLHml4nP3OxzDFvyo2jmTSKfMoFKahpC6C6O
Xg4l1fC3FhP1N7sdsy/pVOjlHFkGxJsFqvY7I77x4pvREUdlp8T2tHEPECCPi/EVuxBIBgo+rPuG
X4aRb+5Ch2cbpLZJqK33fh8o4ogc8bGH+/S9BF6qLroLWhLM4NQXR57nLjxloNqhY02DN5/7sjTi
ro236SeDYZPfgCgD4wEEm0cnONj2D4asfvpJ9EUbfmF3u8CRgYgASQjEhXMEcttELx2aJI9GT8zT
j9Bd4gnjexZ7iWN8hKsFd6L3tPZrrfalJ5mDU8yBbilCUd00rHJw+8ouv8K5QG4UgJtKqtkXp0qa
iEh7vOaENKFiOXEx+DM9WHVG44FilKC6GINCkS5a7Rp+nOohF6Fpjys76S9AWYLyCaeQBAgsplLc
UUqOScg756D8RlrHnjmbCXZen6bhOcin+nvnkpqTWH7XDN+XdhgR+BigpLtVZRMs9Mimr1+aWpdA
FOB93nIGV89pU4YdOzL0HvuYNchHv+/lcp8aTHXnmVoLxmbFG4HwA95dNTfsB506Y3ewvaI6x4Uf
u1c5Dqz3PZm5wJUqf3STslB29XMOVrBJBnkmLIegCVcCHOIcbDzzcT9FrKTMWbYsyxKD7P073XSx
JIvjWj95G9NPddaoq0SiVrRfm5W752HF5FfwEMfdWRLmEd43ZNAQFNgzsN8LWPPxvq5qu0uGcNDv
QL3ywNaNZI4qcwJ+Du1QQM8BK+IWe/hNoOVmVXILp5FXjydLcgF2DrwXXLGopYlmq3vvatUZkWXS
DhuCD1jOJ8FSeN6pqG10pzaqSZEULevvfYqftfhk1ArTKKjBhrxn/9Y+ohYZgl0+qqG8G6fOs/c1
em55qoYyfsQ2FqZENoautTdDpsYD/wEQEFzD/0RYmWLAxrN/Lp3e+mj6LYKqq9fSJJzRaUrb5XKo
MVu28eeh6HjJcnbOO2YB3sWqTNASwVh74R5QTfYAzwHywbQQi3zyWYnMOxC15G7pCK8dD1jEdA6K
eKfB0c7TCPphYdCpwxKdixmJFjzV/hKStRt1FolWE5L4pGUPPAKqUczmJmfu670KJBhxX8Hew+1I
fKwH0Up8nZ1Qv+s5+j4ppxzlAQdhD+BYDt4tdwNi0apoXj8seR85V/TAsG99M3kFSliPsEGvE7m+
ROS+1MnQEYB0DuTagnKA4EhVNWyP01BOANhh0pHbCH/5pHM2c6S2qSo+DeiYaadamQlYken8AQRf
+0+qoUeA2hGF2HupSM8GfbHaNzR5gB8jAQQDAr5/N/XdyiYWCFTwLzyfQk5AyznxtI/+HdUqPjs9
BeEPOqGeWIxoaQM6jspEVwxYSEjStmDfJiag4ZQywKOX2RmLA1ulaBuLus4jfGgI9Kg3OSiBFyIy
2BqgG0l+IWh042Q5JWq3gIFPJ7Du/E+e69oBJyNakoAupq3ye1vIKb8PCMH+MZd+3e9gIVrVlcqt
YmyBHf9YchKPx4YgjOJcTxuHIw9Zoyb5akzzmAsbnVLL9wxPAgmrf4wqdoDsEKS6Z33InLAh3exn
kZXEGewEOL/XSkEAPabhgHzB8+v17MiRbfrO8phf75W1pHYS0rN6O2J9GcQ4IXjFvIVacOgBy/M2
nIMU4kxnZwfdh/YX2UxdgJzczNPfpGu/Cb0CXMv+5v6IEDtCj/hVBwFEhp7NGWNAlcyUNDOVZJiC
8WpbcsI/2EKRtNOZTbUj9JHBB1zuNqTbHlfvuoQkJeZmda/juobnslVECkxD/r7jmaWAz7LPjl0F
B1+3JK0BZtfv/yxEeSs452WDyY4PHhBY7oLy+vXDV/VShRPbkiORGf6ucl15yYWIWetM3gWYE0uU
RszMTVne/UVCIt5q8PHibkrLwHfYDvPv3/xtllRr5JftepwCVz+OARK1dPAdlwCc2K6OQF37GXU4
2+/ipNPIpIkKQzBhtTAeaPzYBuEg3TrUZ9U1doDSnZi9HV02EjmSpOAKehTZ8o4XXfZM1KR5VwjX
rA+OLGD6U6+akiK+Q8A8wy1M2WeERMqQS5sxCa26ibSsKY3A/LP8YcHCkiY4KOKAuoesWvKPUH42
j3ZPBMNsTcjDl34w7yXmbA8q+vDdQ84EUkg3HxHBjk8sOqBTRsWcIWuZArQnehDEYiItHTq6NC41
P1IonylR1v4rsJ8wSuyBLdwOF0PxdZ1Xt112FNtW84mhM85w7QeW2OdBW36v1wZ9urN49hPZlshe
WN8W00ueKZJxHB/ZFSd02n4J5gjHsW6N9QXlCupyO8uhakadb1qGrJXFQNsrU+dYT33/uQhhWvxN
cb9Jm37RDW0/ewhtZANEbLbGX285n1kv03dIVSTcDKROEOhTYke6uFz+gzdUTmLEOn1Tcfl5Cnv5
w09rQQDjegt9wbq59qdHI/nMf34QfpPibndjsAWi4zD61x7+68fKmZm4jA7nIyKU7oGXmf0hhs90
8oGzvLas7k+k2bBfjGIFOXZMvQ9BCKDeQ7S7hwE2lQQr1t5f5HJvxbh8KB4NrpErkOKAFvn1Qw1u
1482Jv2jVXXZVcXtuHUKfXEhAm3dGZrOS4Di5m8uhO3J+/UnCrDyAdR2ccNG/luHcSgGCiefZZbu
GGpLpak8S189oKVHToLfmQ0a3fOr1Vfy2vvTR/4xzWMVNes5C4V9VJYTP0Fa1YdVldRKf/6p/uvT
gffgrIX7xg/25gZyEEOXbEGdIyfsoynJDt3BAe5vnVuN01+E8L+5LKn2IIuHeLp87gwUH7/+AjlL
5twjt37T7vjfRt37Ge7bRR+GyZbfXQIO9r1s3YP0u+XWkGydRFUn2E6n6+H/92sLsEXYPVFN2gJM
xa+fZCiGzvh2Ph+B0w8vJa074yZJfF3Ur8X3P/+t318LkYsQ0rGRaWI+fns0M5wcUVfk6xFKK425
QB5K3K3HTrCFjc7BU+afxoiOf6QY+Mvf/k2LiUI/3q44wkic++LNz6vnKGXrxD0/Sj9/MTULgMid
YP5HutIHJxAkXvz527ru2/sdLz0TbRfLFa4H++1jRm7mGrnAaw/jWJAAQYJmkHMo2e1h8IgzQIE1
TpcxC22SdJHstvsBRNqJARYtPi2RfWkin4oEzHX7r6R7CJ5sqyz13rFWxpTgIkfuGjYB3iGlViQx
uaLlIz9M6Ssyssr6m5vk7TUMYhgmQkTBhqDhpnmjZx3Kmbuoz2ngkTp/o99ZiXnGtfiO47+567PA
fCZkApVlTdDhroZ/iWIsZpqhNoMsr1+A897ENLjP7Ns4Wt6XWWTF/Z8v+399yK3wwK/Iv9B6v7mh
0YfXNWvu00ici0P8iByX93ZrkYhkD7Ojr5jfxuHrn//obw80l4Zb1IWtCwknwtf+619FvmQTiRW3
p64d+wuTn47KzA9eqNHSw8rC/OYRbXNWC8uTnWm2hpHs4ezMMvpvdr9/zcn/95wNbQ+QFefLZhvF
/vOmAsosV4IEJQ8jdWzkdS3qwLtWa/cWlNkq7rvQreXdSs9XPvBEpM4JB14hyIZFJvn/mDuT7raR
LVv/lbvuHFnogVir8g4IsKeoxlY7wZJlOdD3QAD49e+jM1+9tLKeXXdWQzcURQCMOHHO3t8OM48p
xkrgirdCnIxiPCF4ZYiBhqw1jmNt0LqZ846/0duOZVzLOufMfCUnu8fyu2avTJYziPExiFqzq6OT
SBBwkKbZ0TauYXO2VwUiBw+UPOvcITUyoLfOQoMt7BT9ndViK/gICZ05kzkDSegrDqCg+GPFGeuE
+L57ckDJzM+SBMOUyMGShu7UzcuxHhPhHi0bev/Z7BEyJU6quyfJo5YH9hDjx6u0gYMxclz33sPj
HYVKFI66QdoWTwHtS5wRLUbY7S8ej49Lgct2q18MG1j6KYk/rrJAJAErt5O+xXigRzAGRJ2s6Hti
M5NkleGhbPD+BY2jExMagfbSEAQSLENeSzLkR33yFZqfRm/HX5QCH3c91mHT8sAwXVAQyOc/GMSw
eerA1+S8XSBJhn0va4ypGd9Wkk61+BcLCBvphyUR+AZeFAAjHG2oP7wP+141p1rRub3colzzmosA
DChkVDXZtwJk+ry2MEUg5UpRh90OolMPYvDJOwRTXMlrGPpGvs0G6egv0h84b08OYiPiHtr4LApk
dYEUcrSPGZok47nSynz63MRJQ/AUZfK0rmGDEwPmM+MIHaVT7nczLKSrqKLfjpHl+wWvgICdFz2S
YzBw9dO1NymZb6NMaabkZU5mPAyJnOZd15E4fE/UMKo61dgWcz2AJsZOZKLc2hqWtvAyHn0SRuS/
91VEF0UaHiA7SVeOwq7sZ20Np614MWH+b3XDjdxDbsyocDFpRXrQZPiWMNpDNKH2t7prJNytw/ic
2mrLRKyA4EwKOfEWnAq6NVT/MbrvGNpvXfruIHPnonqbLH0sN2iQSONz4rr5LFoTQ0pDmOy3uio8
QlOFyt/YNej4FMIaiifGNGYT9HFifJ6nJI3IMiut9rHOHLknjXEq9vbgjHdWVV8yW6OIxHvLi6av
FisrS3yFRT6wsmH47FulUHvF9NAKmVJ3T5fNiiQlFKbEIqeK1K3KjuGgws+0vpHRTiZulfTze4mK
8pOVZ633lYQ/5Oha3LjQpYcoylKc3UrKVdIZZOAaPCynmYYkzPZOTe7K8/GWrpHbEABe69Gwsb2i
ZL7aTvQVGf5wikH6MxDF4YO8DtOsyBRun6qp+C0c3WIb5YrjX/FTuXU5sBIcaQzlsz/RB155xWjS
zyII6YUNcoEDLvJYS7fV5DlrEyy9A7w9nc0HzLM4js2lHw+20SZ7b9QWf42ujzwKRLkM+OMhrX2i
DgZSsZ3Y796ndGTuWBiSc2QDzQGOb28zd0C41qtjwwYUbyYJdWulcf6tdvQlvPIYD7WEfu3MzYEe
u4chKyEtbUVKVfKlT8u0xmqsYMAZRlIUQdYaFdOLcSEgkTWb2xCXjo2UeJxLM2R8KW/MBPE7fR0n
z0LNUmQtaiQlECfmdsUnHamzszLKKTn6Y2ZjH2hc531JTRr9OFP8OlBVNF8XvDwNK5ZV/5oeOUIY
uWg3U+W1r5z+CdMi1pF0ybTovhDY4lwiPE3OOh6O86C27SkPZnKTPAbE8QjyaASwbZYF5RNB4aZc
p62VHFwjI4+iBNOs7bSi/CzcdN6XyAi+oilp9m7mJ4yFzSyzN7UFL2VfWtzBC4IdzSU+Gb8Oic5b
FrDd1eyvmBRap8R0BLv0WCIE7p2uRqmDP5biG7bCYdSa+IF27NBeyb6e7nQjJ5F6LGrjhKSTfMq5
95ryROMSXqS3eEBmlUkW+DEdu9QJUbbwkPrtYj6Xhk5HrUswEK5oqHG5S2SLeMoMqU9hSxk7rV0o
xgyvINURB0N2wQ3I6XjezROtLYRsqUmYmaTTgYUHnwI4+qjnapBKgtBISFYhcZHzeJHdncoaqP0a
6mVi0YnWyltU+82TTZPMW1WL49wl4wTE1vJldVwu7vmVTolghV6GdoRAl0w9KuQA1cH3RzsssQI8
kTO5lAFJzSWBvXUqARqnfv5ET0ufArovtiQpBT5ugG2L3K9WxITam7QEVG3CljHK5DnPMLzsoOcn
z5gYsdBEQqpma+ZL/SDJSUmBtkH+JTblkhpLujvPNj/ev1cEtBKj7kbpI8hhbHrIvKd8vaD82Szp
VDRrr8gaHHYmeSabMk6TBbWlmc63vV0QDBjlrn1DtB8jjpLQsbuO7AszbPXyIg8hxM4JLrOcflUA
pSE8hPbcW51Rt6/HYvHqvUHa+hO4cMoQi0ycIIHm5T7mCPKRmyBZSkNa+LgSzV7jSz4qBvhENcwS
qLNlbuaIVmhgTMJZa/xFFXi1hyA31p3mzY0daqSpSgB9IJr3blU2sfyUcR+9FAWz+oA4ZWjWuS8Q
OvbKwWMyp8v9AtmrWE3EB3yibivTwB2hAewhhV307HCfgVA7bRVOMVNE2lemRoyBTko1SeW6lx+Z
NU0P6cS0lHV8muI7R3bZ11YtALiJ7ol3bgmBkwVLA9ctCUt0Hg3mKuD9WyhBB/gLGr5KV7IdMV17
JHATl/6Ino8gSEhBoT4z6pG5MdWPbR2bZBn6Jap0limmzTZMQvges7CXm6bU5UYTCJeChch1ElEI
vyNtuEkMfUNIfcHhlCmAuc1HbH7KmnyyRu0+djdpZZAREHdm9Y7jrUMQQ3CmgfYVTQRym9z1kSQS
iGyg9WnhL+CuHHCGLWYyXXrYVfPmM4QFtw1AQwXuPDnebnStyP5ck58wobceRuNmMhffvY9cHr0A
7y+bGigneltiBCPtOQgwCKCN5J2ZYubBAT5O25bqoWMhx6q1EojauCI9rU8CxRd5kzP3O4sOAVDI
pR1eoOlrESmMUhu9TcIqwWuUIWDgwcpfw83GG6pPJlHKqWjaaD8mWp4c48I27g01i2JP2x7/F+36
/i1Dp1XivWgi/dbXC3vtDYB9QsRIMdl57J2kL9fNY+8kmb2OS8RsG8OLcXvMPiAs9K3ZxeEhCoZn
uZR3GavyG9rvNOEiWra7VR0eDuS7BFDNyTQ8eLEevTnGIqZdxC1dx1lRv2YcFJdNkxTVuyd9RH4t
38wiqCX6KywLJAeHDd7iksUpoxemVOLpqD3Yu/BhOP2Fdb8AoVSqmY4eRx6mwcYykkeutWB5eg6/
nIYBep3NHFzPPbjeiNmtNjXeph8q91OfETy8ce2UdSx3rY7X6yK/98jM7th+xHIaqww+JzCgck8A
kB3xxRu4a30pUbVWjnuqI1iSge5jeNhEi41nkmxHrH7+ZCJ91tI+Bc1b9/Nyi5mvBjrYtTaxqslk
F2GbFTNzdlekKdPtyv46tbLxV3NSm/Y2nTKyT4mIpKm/6B7azt7nORCy/mQUqSmRow3d/VjPpBBL
j8yMwrx0iGK+Z0kg55pxeJH2E7ozWmflimzhqdnwpPANkgTTHotsmccT45zmFcAVzgNj0kfnWmOo
rAJSzI3zgqCOpWcx6olcDCOJT2VfDu2KFPnoxRml896wnDirUaUEapbzaN5ghmPAg/m5z9wjWbIl
6Zp1M6UHPwH1GWYFi/UJLgahBZfpZ71mP0jstakMOzrzpV98dHPjtBYkF3tXGjP4K6OeS+c4EJWC
oqySGoafGJjnwS+5SeHlKI2MJPbHIrB0lGUbM22dE1XyMoci0210OGnlE605xTqLExKIVQkYxt/F
kpRPXHDJolFuAANazwRKIBr2GNeIcxxxjggN01h88sKzZrnOHHeqCPuMBn9NVd0vOwr0qBvCuBrw
/YN+MMLURN2wRi9Za+FIIBqVjI5Z5alGQuJs8rFqiHMwNc0KO9Pur0BKa8WhoKH5uuiDSRt4aJK3
yOVeB7hrhv5EsJilH5vCyt1rkEfu+I0E6HFcZ8j4x32ZLvatlia2s6Wi6lj1UbhNxD+g/SjWlDbi
2YjtcjfFie6v+Ck2HqcO6M1N0sU+I4jRLPW1R9OiWKeahrvNdtJeEjIvRXqXuyrWNy6r17hXfi7j
zx5mzIsdkpiwdZKlenENBb8brwposTn5wuQ5PRmjrDmOd7Mfl2igQf94eRyNW4Z4lbzLwWNjD2hG
yxgY+rjdvHHdIkqRGE45UVicwrFdIsU0qPobVCoI+TV1A5+1paWVp9Wt7Dtk7B68OxVYitnVSSr6
pY+EUlS3qB/xui8x0gDKy6R40meZiO4Xrbu/95Co9NGxGL7nWgKKxo/dnFImZFdzptoiVavOQCBe
agx8asXMWA/JbPgVnPfSOPtrxwZyCHMCOCI+wA6IWx9M9ILDd67mebikzo0PnZUkATtBeqfiftgw
rYiGgKyxJzgzwxX17q984//d29MAAC5G64hO5YePO/guHeaWqYSeKORLQ6WBuOhsu71Xdtw9CKOT
3/K+QjlVJd1Js7RvP2+PfHz/y8SG/ghibi4E/dlL9+QvyB3ap3NLXBBAnZTJ0AoHF10Y6rE98icS
mJy0WS9+NV7UeGjqqS2b8Oe/wMe2xKULwnyGYsegK23aHy5ATTWhA3mfwYWhJkdyLQ8k3umPgo9+
8t1hfHbYi3/Ref8bOuHyrrSCwIW5jCsp83/82BJrntlG8YyePXtgYpMcRlX2gYlWNQn1FJMDKSn+
MTWAa+TIvu9ASxS/6P/87dJDwXO+wxNAGJuWuPz7Xy697yvMwtyZbUwZWh0cF6jbUSfERwUAEJvl
2ECOKu/ixm6/FkLq1yBV+m7z88v/vXH81+efogqoCegC5rBEoeofrgRclrIyDGTi6ezMNueoiPJb
b2u1fG2dRo13yFZML2hppzgXj1z/zaQSJ7ENWFNPQHJn5Fe5rUztJitFRcJKX+eYgBPXk0dpe9my
owSYx9UoeggwY00sYRTVxMVLnUR5x45dFlytnYd11iCLCbTeyPUjoXkIaqcmrtSmtnU32qXArIp7
7Bd29YRO3DfPfjpgvHDiaJA7esA14AsXPNUu9wZlB5lLF2QzVMLOsZDjOFxNml3qCsOwUz0yeJ+N
9TCYxVeso3q/Ui3ywaAGHPaZ9rvBcQdqSn7MiilyftEl/9tgkvRPXPoXnj9sHMezPlxyHRHt7GUE
prVgncMJZcwmqvwldBozeUgRgpycvJoOQ1VUKzIAjWto8s42qy+z82Ema1Cvq93PHwPjb88BgzAG
cD7kS48uG+S3H5/GfqlLqcGh24jOh/OkcJpph75MDe2hnwu4AH404oxER9kE0hILEV0eldG5pV/G
d6SEFfowkVDR7pG1zfoW9Y7RrOyRpsdXvNXdg49tXu7miIbRWpVa8+wR84Dac5qcp3pwfJfa1Wse
NbKz08OUogDOAeU2G1noS7Szya7SV0NjQoKdzBJxBpwMFC9FRCBNJGn7rYkiq9ENDtnoHbFrqPJA
98Oxb5WVTvUmt6HLfvJ7VzZ7ys5eZ3xTkbWE0V1pq15L/VMG/5C4I74jj2aztDlC32ZqaZYPUflc
Gx7xGHNvD5x0AXi0myqlfbISWOE4IpPDRZ3Z9w6aC8Ps05uZQtU7cPxh4A14eknXZGO3w7VrtiUd
xLJp7+y01tlQkefMexcQkPswGHCzpEa8PKwFM3PvJTfqQY2V9dppzlAfu4n2yzqO4bUhgSU5dVMu
jFdQSHfocmOzWhayFKVMzqpvFQfkbvE/26NNDmhWy+Wu44tVBhUQETdMqQ3iTRFpdNU8p1AJ57lB
4CFO8SkgZmAYxpxQjGdnTEUVgmmgYw4fsl1zF5YoxGM4Z5uObMTXOpc2OR0gVw6TIRHFDnHabYZp
Tt2AKo6PEA+xi4JJwetEIGB3KxEVhrbuwMon12MK4uZQ6QWPOUmpLrmYsq7UG7xT1PsrHgDYzNBW
e9A8DMI06yRbcTm/Gp3Ge0mXkPRy8OcbEoD0epVoXvfEkYxCGOkLSrguM+PpWnaice+MocoPiJkM
lOO+mxP11ScDQcDEzG4iI5PxttQmwzniBORDJ0DikjNAg+gJqzsMdEESaAuSARpV0RrRux33+KHy
WSEYU1AbD11ONvph1lqkTJpbqoci6wZvRSdYH36xi30slQAcUvc6l/CbS3iK9UFLAPG81uNkkdC1
gOPJSbS3S0vKC+XMsi950P7NOe7l/agTLlAv7ofhfdiwKEaHYTR5P6vQrE/wi99mfC4xOWrxl9hp
1Zefr0l/G+LyfqCyfUFwBLoFGKw/LkmeJuocSAxuOM/BOOO103UsxabFB/mcFpBlgFqN+XEQY7US
ibINgqrMacus3X82XfmaeXrJAZkIM7V4IGZhR6c+8aKKUFCBUi6gHqpOWT2WpxhbNH7TxH78+Wf4
OHa/fAQ+gWn6jF4MX/+wqnI+i4g0hbonJ7AvuA2MjYcvKnS9hZ6rNAGiERHqnAZsCdufv7V5mXv+
dWdHj0MwA6lHTP4FLLYP01gynNFFDpG7KRMsN8gXMwC5nSpxkEW6M4hzaY74iZAbfw+KlGg9NJUu
T1PfOENo9lDAA4pGyE4dZ2yMetZg7jhk4m0Av7W8ubnLs+YuNCZwenKICfD3iHjjOwNiZtkY2lWd
eAJsDv2ncfXzT/e3Z58hANcW1QhLkGF9LFu0coxkWZHhBckvDV36Pd9kCs/VMDCaokTX0l/UqdZH
2tYl/eUCsUeFRsVIzfzj0yhhDYIfks1WzTpdb5LGDcBVBZQ6nJdsBHariMOlHVFsTdm65iqlsLJC
HEDWsNb7JJsDu9IxmEDnEMx13LZ4KLvc7lEgJJgGOI/hQ/ZiC5PRwrD6QSuG6V6aTSL3SIlo1icV
gdycivUdbr6CM6ud9vsMDcdbzelwrS7TY1bf7uH7pf6PH9KHun/9J39+I4S1xWnTf/jjv67r9/JT
376/91ev9X9eXvpf//XHF/7rKnlrK0yh/cf/9cOL+Pl/vn/42r/+8AfGBoyZbof3dr5774a8//4G
JDZd/uf/9B//8f79p3ye6/ff//lWDWV/+Wkyqcof4sWovP7jrz/+z5edXwteBpinTF7/8Vp+/cfu
vV3eaYknJeKEP370/uvv/7yoaP5IJzPEb4irQFpTRqE7sS7xQOq963//p+H85plIfIQH7t9FcsRr
yqrt49//aTu/gadFpGlx7NHRPXH27P5IJ7PN3xzX4oG7kLI5n/x76WR/JCz8v7WAlYAq0+cH8vTy
8LrOh7VgGsoaPJDN6X9su2VFhyzSVhHq5ytDX4idJMe+e76kzsK+c+h40V5eMJ4XjaQt0089XYFU
p00c2t2gXmWvjHscjGMaQm8oHWBIbYv3a1GeXNOVMOR68vuJLF9aNv6+dnNaYCb8hgmrWAGZFSl7
157pT5WsxN2sf2Oeo3Je6kbTehiZtoBE0/IHjVxb4k9dU9KKd1IP4o4trINn9uQ8JsIUD0Kzk8cW
79ipFYPAXZj7zielYpeP54AfYcjCzBRnwqAuBhzFX0h8gkYCKzJsSqEf/Ivf6Arbrb9sC7NrGa4p
C52Cn7trpsXtMbFz8UkvhHGVzBgniWfgx1r0JM9qiNJzMlt5EwwMEAvs7CN9cndYmm0P7Qr0TJQ9
UY61x7yooDA07txlwMywLGMamxPq+8YA0UjGSHPXaqr/1sUEGx5zhKjEz2ea0EMBnARzBVNlf01R
LsBuMT6KTlmbJSPURXy5RqPjd4zc9kJjq0XygqzMYzDee+LaipE+gUhTDg6BMZcUYZ37ouFdV6vB
K8c3+FPeG2aQZQbGlhFH6wiQvxEe351kv8SvQV+xCXD+x/eUXpgvGX1OXjjqWXZmO+jP5J/pGmMe
mnIMFiKestjvGcxDhDZPbsa81myHaF4lZWI+mK2m77O0RrxtzIBdgPo7bcDFR9CyZHThVkZhJ/dj
nhLDyfeivk+9Qn4pY+bqzKAr79JrK5ZHHCaEUmILL7Q1Vtnvb60jHM9x6+DN0HXnBqBEQVZ37dG7
Lt3cw+fOnCY6uu4Aegf/Ywutj4bgMZ3nWa7qNiGkHOZW/F1a338aMbu0QeMN5sqaRbrP27lK8Qk3
JNTjRztjN86+JJPenyfXBW5TjNI4LQrN9Qrtc/SJHrlk30XOSNc2Skk6bulG4hhKaJ4pAA0l410N
uIXvllsJQe0Grha2EQu/0ktHF8wNlomMJ/bVYjaCxe/iTxpakmU1IJJ/S9JRewRePWNw10btlV9p
vi09E62TM7dM9tESOFitCbs+wreojSsLUxVMNi3SGRDjDsR3L13jwWk8t0cd1/WfTRUXY6BZS+sH
tDKrjumLOyCHQNSKaYIZd3MWapqsYDaE/VWnaZgxjtGWm4wj2GMy5eYblX37XiqLZm1aF1y2Obvt
SqWeCsdQT7luZneWYpvboscpp6Cb4lptqzHDnA2pwr+LRgOhQuQZnb0ynIlAs8mYXfwhuQ92NS11
Rq6mn6tbODdk4c59gS2rBzZgDTXHx355izsv8wAHMZTn99QRmDTWIj+L6ZI309NyOUAMzM2QI6n9
VdWZ/Wz040LfOGlp+Ju+QvTRQqtcJw000UDFEo9oxSHztussmL1RjTsyaKOyRziMMK/ZYhcga5yk
tTt6FRN3hVH5ahqjdFhrTRZ5q5zYAmAv1FbziW8r7W/h1dM7VNL8dsEcl68cXevdUGM6fvKqgfmz
Mi9h3ykmnjd2Ca0MnaqpmdzrZn3UxFK1DLQNpHV0PfJ4rZGu9dhVJEOvhJPosHSAXWACUlNSnVLC
UCHDTBYzXW1K0Ziniw6xv5Bt+eYLP+UyYo+9jQQzpQC+q3Nneo3+3k2UF4GN1Zsai1kc2EUcimhB
xLI4YdKJNjt4PpQ7Rqn0koOYEsXCpLag+QemUs0BczeHFV262q7zplaBwmxnhp9Smg/0pah/Y++C
Gikt6X/SUJ2IVeGCQttolH5nHizAaS4Dp/qWVizjbK/jJoHul8a3GdJ/HjSycNJPC32l/NDOi6bd
u0Ljv8dsV4JcgqZnZmB6vX+UwgFtoHBUIv1hy34RyAA7rLSJN6wyz+u9jTZo5ll3s+WuqjrNCOEr
Dl5geu70ZSDa7NEdoAvsqiryjpFt5Liok254Q62jrkfuXnNEFCVLel3XMenE47rF0gb5ostkFkZD
HL/8pR65+WP//gcgvpsKX2v3+z9/PF1cdnXUjj6EceCv2D7MDwcku1QO63hC/jZ9uJtCk/GeXRvp
BglGKGJKB/CuKI9gKf6kIf9bNeH/t9L7oTr8aeX4v7Em5CL+pCZ8z1+he/5QBPKCPyNqzd/YSug9
WizCliUuStQ/ikDT+s3wOKwLGw0vuXEXhfufRaDj8k+c4i9FIhI9Drz/VQQ6xm8oWjFW8NUyqNtI
r/2/xeqfD8cfZfp/n2aKVPLyPPylCiTYwzV03oWK0+Fb/bEKHEH1ZFgandCITCbPrHYCOHCDFwAP
40529WUA4G3p6BhhO2j+3snl9aiaxGL2v+SQBRNvW9rlS6NzoDTEEgMDdYDkzNpeANQMzBrKPUJ3
sRo6/baUw8yBsQLEqQFvyyGzUYK0hya78PNSDTuuzhY8UZEQyD5o+CVlx+yx3YKon+4jXyME7yLQ
jNyOXCp6SYK+cthHKUb3PF02tG5qdC19TZy1B0oypo11Oy1S7VAGPdd2d0sFE4cjkr8wIi+mzJcH
J1OE3UWxfjLMpQnRQiHjUX681r1+4zd1vXWtmkWMAeixwHIa1EJIzFTgMGUj1bFI5q8qLrGIeuVn
lJoXI6m6wi3R3bAfN+RyS8wtRlsdSgkg0CL3clMSZLRzRVEdeUYkchdEtgwmtR38oWRnYgDCSxgP
xykDjsZSFHOItsthW6kIul1rLRpgDNNlIt+kD4SxNhSPavkMCMQ9AuSJVlk8VCEgTaRACPsDf1xO
tpMM3/rB3/UiIWFSooVze2QahUFkrm+coCM76F3MEwlx8yEtyBNd8fNjIApeD9bMf29qs0Ad5Y01
NISa6Nu4nO6bzP4qUH0ee6+rNqJt3cNSR/UuWsSroy3XJZjEwLIzczOWyC21JQONAhpmreFYB9Wj
FuTIhP32Rnszgd640rzqxdaxEBO+yWNgQUtBcdrDN8RsOUWeIFV32Ft5NKwibWCOUCUqRBOEw7LK
awrb5Ji0xouIyZqptSSsbLZOpBCXHa0IFy3WPhPZ299QybYvWO+Atckm38V4ZI+ycXAJU9iiQvSZ
cfXua0oH2B6QHhnaibZFCDoM4ABaw4n76NTdiWIAd7Z7iivnIMvi0dVsCHPP3It2NdrLLm2N+6lD
SWsjmWuKGPRa01Kn2rvRtsU1JuM5MFpj2UUWaindyctrFH0DQdFD6/C1oBvG19PuHnqa/v5KeBWq
jEQ1x2TS2vuRKjlfGhzEw7zNersMuPrHltNX6C1G0Cy0eFL4AmOruIKAO/zGJi+3TPxrnL0W3CTk
CjR80qC7yFZtfag3tq5SYxU3zMXBAfUnQ59oYzoNsALRNiDWDE51BeK4oldUH5lHADFzAXwOfCeQ
vCZXoBHc25zZMQfJ2P2qshlNcL9mGr2tEgI3SvCXYY3nI9QZM4YmKrB17i7FvV0xOygq2T71uPdu
6NgSCscw8KAyWvk4WNtAWWhCoHagQKP7qHM87acbHu6T15nDp4U6YuVWWtWtRZc+wVS4ZJT0uz4d
Dki1qLWrOdrajVZFQeOjZxyH3DkMkYHheVErK1dqGyNfWOW67C/Env5gea+e23hHemP6zksyCqy5
na7aduh5pjxfELVbl+FgQEkW7qLdJiYymX5MWYnIzAlihe2gTdx7N56fF4CZKwvIiciKaC/Bg4MS
GFC7iju3MqBFRZ4WFMKBDOhgisP6ygKLoxCSBNZp+JPigG+fk6WLvPVcEX53Z8YsF3HqRDdVHZ89
k8XB0StUJa52TmPxrYZSU9QyIfUre3Fa17pagEjNrB9XOkRtyjCyAtII7QAIIGD9WsGTy0mcDhb9
3euxcKkXnbLfxVNSBmNTEIsDywbNVXPG+p3fG97og64lhHuCkM1YrVYY2YBDNq1Vby2r4xCEEn2L
1sS6pArYGeq9nh74ALR6BRAN1YwFEm4kKz1ZlRXzRrsdc+YW3WvH8RnXHRIM47oQxTOD+X28LJ9R
I69l6x3w/67TEu6oILhx8NjC5gD2RJDSoCym2A9GfN6D230hRw3XusevnZwi2fLe5jmf/BspkoOD
f70ZEdtgPadqbcLehLHrGKkMawPt0UAih9UPz0WiXffjI4P4Tw7n6xwVI9Of/q2aOT7m/gUrzAec
RH4DkoY6cgrQ9QWcJzh1DByO0nqfGl8QZ17NiJGZVPYLrGia9bd0+fRrwdniRN3aBXpezWhpzKEP
5wn0HJbofD8DvfpcS/9rBawypOFxH9WT2jrkPvHLKurKUtHtnokuOI4IQ1bpqOi+6PE3njB/J5w0
Mxkp1slZ0/RiTYTfdzfuzMgU5dIjwyfMEFkbEYw02ox7+M27CR4c57bjXPZXZhxhajZAqe8AECRX
ZoPyhcORU2xjaI+hpxqgGJUvX2GxGQ+un7BXNamHwbItAF5j8gS8ZBnZQZRRc4XUxnjqU2s3ETPz
JfYQZcoudb+0GQDWboh5coSiZrAmzVt3vensNPzgGBJ0JfY1BvEdHPbmsyJN5zx7en3ddXTXV3GG
bE64HKCzumh45i5/R7/ovWpVAXMOmhYzLbnq/di9yVLnyQQoui9cBkqsB6BoHfMZGbgdVuiXdnMc
8+WErXrbtvWy7nQma722vC2klRJRZ0JHneKhOOEtpcnC0r+pLB8vKdnSkd9/IbcOdWMZI3nPs3ll
jgsQcb8mnLsS7VpDjPNlHGNxxYP1UtG4WXGLJF0OxvL7JskZaLSOfxcXg3fOhWkEM0yhHa7Ec+TH
zwWq1v1UL8+lU4DD7Vu+EAOBEy0nOzVn+meVTvoeVES+G6A+b0pnYs5dkH+aszlz0+PmSsPGk3BO
XSIOCso/odsim7tmS6u9VtsgVe45H8dyDRpkOUnaelu1kE46uPV1Kspi1V+CLVgmlLuyBYJZwsNX
qVO3OyiqHI+Es8roMxUWuVve/JpgXH4uRdJugGFOh6jnZBf6HR0PmAsyTK1O7gbh5GvT8m8zaPub
tiuy7YDaak3ZtZAtVybbwVDFQ4FIPUCaxuFKFf46IZk37Jq62IoW8od+oMRrobtyYG4oLENlO2Ro
XZgmWO/pvIZ4Yz6RAPvSxOOnHOIpHidSrsabvKNXGbvRjTSiZM9NpC1l2zFzBKbLsQ7ra8mcx4Fz
M3F28xbGW/rmN5J8EmcoD6Clx5uq86/dudK4m5ec0iLpvxALoM5LZ2gqULQ2ESkydc1jedO3Y/bo
abZzbxWXwX5dEIBrWPifakQItOarzzlX8SSk2TN8pJ9VjYTqDePcgspWZsZEZqS8jDWQBNg+Mmgt
x8bXNtZyGX/FeMvhzL5Ja1r1JgAIR9QbpAbnVpihmAiSJofATEC++TykTl3fge7b29n8VEm5dwc4
arZurzvXD5LSPpip/5RM06Ny6m3r6Gf6IhR3k9zqeDP4ZsLUhEAM1YzhFXDFEaw5Kn1M9fPS0Blp
hlvFYIuVoDtAmzggHMSygutfAeTbLstw59cuGqN80ylt3ZRv+uDhqtGPiJjp9Vlx+1Jo/suAxyXO
kXeMfnUPFeibP5ubCJX6CoAei6B/tuoUY36nXV1Uv5bfH9AhrONKrpey+gQsn+3CcIN6Mch/Me+k
ksX79wk4zhEAbsNAgl426OsldtNjp8XVuVMzpknfvhBgAH+k8NY0CWsshi5ypUkceLHO/EXqz2C/
tGAqTDNAYsXdYq3jV0ryHYSlR3gYDUl3rGKLmNlLk+qA6WpbwMLGvDnf5FNDKz7fo6dZwwQW1PEd
IT/pnF/RsLB2Y50YN3VJoAVY0//D3JksR46cXfaJIAPcMW6BQMyM4JgkcwMjk0zMg2MGnr5PpPRb
q2QttWn3b2pTlUVmBOD+Dfeem9/Pa7Id4umiTdaZBC7j3UAZ8BPJwSWeZ0jG0yx2GJNynqNq2hWG
jB/LcgK5uLTFFkykF2b68C0TTYGqwz4BEBllajtA8IY/c11ybwk94ksDb7XktSzNi3SHh7m48cOa
zPhwUsJkKKCS74xcSp/jJvus1u4yVyPnl8OrM46vepWRbWA02wk1vl0lOwOjS1HzS5U4B3BwTeR4
NvOldNSXXRlNKGXbX7BYgaeBGuszvS3DFkYK8RDUWyOkHr0BBaGkA9CrcBufvGCoKSKSR3Sv39EA
4WpdFnHnyfgFVdcpjRCmpkP3mbEQPJZDIUODtdeOrPo7lBnxh5e5DTyrqcvWoIbpT4whqHx8JuUH
Q6fuZI1tuh1dePgS/Ailp4AUWyTXuXO2k1OyWuDaK/dLa+4BZN2xy52elqV9wNZS+E6lHqDZPzEz
fHMKZKhtP+OtTz+tJFc+yoxw0rw9+usj11vi3zIrYbhAK3NH6gWOI0TlkhmS2zEN1EvdJtm3OEcd
lRvBE+vOHA2OPxIWXyNMjZvSrO2PSsn+vTUN2IP5ZpXaJhs9CJ1DH9YKXmBj/SjLXgS0QXtzgmXO
QgCtsbcnQA09v8VLPXkmuYRufTKn+AVQhEZgxvIgivSTlMoKvJGb7+yx+RhrA1yB9e1a+UcPSD9o
Zuk8p7nQWWBSRncNR1HkkXc11FxsaTmfGafZBMOT6cE5GUW6A35D7g3tYyw1v9RGcGmmvU9Fc5xL
7R76U/HRzyPjXJGhwDFvYCaN9y+OLdu32Jrv08mSz6zbI6bDrYv1tT+1Xc/DRawfIViGHrAI+zWk
LY4KVZ7YnWYXaJ0Inx1EuBlCkRNZD08epLIQtYnn107zExiJt3eJrNkzx4Zu2QNKVZnB2eqt9wiJ
XyywKeFoNiyBnJHVDCFZqfrBPJB5qTYCqJ9MRuEpTd0JSBOtFTU+FObVhEbH6+nDeM1AmeklxXJJ
CDoyrxenMwixLYR26HHCv2Kzqc6aY6lN2zGx652yf+jxX0JJghgZmmNiJD5oOPK0DIukvlIk9ylE
GfCgKWTfhJKjt6rxjIZ0/PbgMOPhYBBsE393Li37RTlVs5eiKMl/MNrnXLMF7sy0+m5LaR8RCVVb
Z8YLvMCoDUqJxdGLBrjmQkacOTLf1naVv6ki897xgwwfrC8ZbqbWdyYGdjpuwQandtSW8SszFZex
Cf5lNmmJXu87E26WM3Pr1FMCUh700TaCyReugEQ/86TRdoooF3yTzQSLotCaR76acdNBMwpiyKIB
Wu8ZX+gARVevRufJHFj0Z7aZPExZLR97LFbtptXmEpXhTCs1YOqlbCQ5xbSGe8ipzT3duHuubyJA
kEbOCZftErCdKAJgsEOwZPhR1NxRgNQ1tpikicOKTfwW11x6cFNNfx5dI72LCgFBW3Pyu0ykm6U0
0JNHWXfEfeIm/MhyfFMjX0M/e8vB1Gv9sOjWU1ooIst5WsixGLdubDe8OxNHKxi96TRU4ipahwt7
nGYz7J0MqZO+9LTNap0+TUc1O0oYPP8G3m6nNbJHEAdvSCIheg/qoheNG8o658mMnXk31b3xpaI2
QhCQcf3jCb4R9Co2FsSmdcXTXMyfTa6tAR6w+KnogEnGiHmYeMfRu6EJotK0iBmCoLe+9fRq1wAG
DcvqZtdbMVFu5mhyLgupYhuRx+8CJxbltgO/mQbnzmMC7ceWJjGZkhb0DguxAyTSk1QDlesuM9N3
PIZAPyP9M7KWGsZxoU7Um4m/EN/wgYb0KYmWdwKBzmQ2GQyOYHapURAJYi9HzA/rRu/A7uEmN0x6
qhhsQ+niG0K09uoiafF8aCfswFrNnA9qKmBpTS5pElEWpxujM+LNvDC5gPnh7u16KF4l2jtA9CUr
5MxYoeg57ilisn/NY3N+TLNEvrqFfm0VIHqOuYiDWREVwDmtM5KMqzTUrAakYxOJ86SvI0/hulyI
gLPo6arkoa5VidlEYonC/QbsSHAnWnDxeCH6b6Y00QYk7no0tUTsiTXCHqtNJzuT2k5XwrgupXNx
KUNV5W6lzHGZEkzy3FT175oyje0CdQIUQoL9MPxZO6yOGVjTmLzdfJio1Trt0Bo0vn+m077dIeMU
WlwFyPtxZ3gGjeQMyXSq011eWSmLmt6dzqiWSS4GAMxkMECW6CtMa5s0h9isIJTyGoDlLowoPndz
JLYDspgDNFJEu/Qh7zYG1qKX656csPbEepIyyrTubd245IlTPDdWR7/UpIxPmsk9YHul8GSfdhfZ
Sp6EGXF9zp1+7PtlvkuLdLkSYZliEHbFTiC0wRISM/w02/2grf0C8t3ZginjCy7HD104X9HCZC5J
qXArHRmhejeAGkB3tnmb5lL3VWIwl+iQHO6Iq8Symhc2eLLk5yysQETksqabaD3GU71B1YBqcc4w
5plzfZhVB9Egn3G8KM/bSQNOZmcodpI9Y+n+imX6Tl+b6+RRCS9Ay0zVUxIxavEUFsDMhsFql8MP
Hml6x8R6KFkg+ZGnv9GYHb2JItyxNhw3465mw/ObGcam87QnwNzxpp5V/BXZfBGIFHBZmp6/rq3w
SUyqXg3dO0I/fdQtCOCVmf9OEio/Zu7VjxKluW/qldrYK4osJedPo8qibTTljxWue8IoounVbkV+
6QVbyhsgG3o2DC3bSN4bxilTYz5qbuXL8lhr2UnX+CC9wvtNRMCW2cgtZlcE+oD6aSUGHIdHS1vf
jBe7xysKoqg8yhbjlWud3QTIHdBPLVDD8rSsBnE08fJmtvgV6Sx+G6Rr1QURiynq+HMBkCLRJnc3
MY7ep1mlTnNTESjRJMfFWcin6YiUkUPCmTLE1Qnf/rsDzelLMOWcovXFYLb9jFAUqG9aSOM0YX+m
NWcxnzEn6HKHu2RJja2ylqCm/iUuaUzN+zby+NcIAxIS5jWrWs7doOctw9us+UUbjM1UOn161dOV
I6ddDNnd9SQqbLsRSbtfsIdmEJcPBjlizZiUnzaZnQSZlWxkcesPUgQLm0+bH746t4E0OuIgHVMS
2aSl0RVMEUnlqyqaL7v3TGgfsZYfIzdjsUymlftujLIj4pOB5i/0n567UaL9Yz6fj4IMz2DUjASn
+IBzu8mr/gcifyzM6/wT0HSCTMJ71dk2Y5zihDu6mny0WBpTJyVnjgxmbSzLzzqtyVPlKHIeZkm0
h5brvKu9d4ljbOlTlScnAg2BBGqexSI6AZyDrYlMDs1ke1PlmYEOf3HuPYM2j1SN5ETQX7Zr7Mw+
eNLAgQ+d3NdS82FYtROU3J9NQqhw5K7HVcem3UhntzhfvcmrNJNh0OvL95Bm5evASPnqdGbkY0o0
+forZ9vcwpXspWInvwjWPqtGYl3LeeYljRssDQJfvZt+Tp710BsjfPKmrLFqTvGjp7GBYsPlWxrH
EO7q/AXqOcVIw2Y4YksmqMA4Xadst1odoNvq2OZmccSL/1rBsEKhjPIZkdgSGlGR7WaonGEBIp2M
mcjdYKV5hArKzC15wA7o/UJEPH+QLoqECC8s2UirNfoIxevQrnjlBHJiF/VINDyUw3LPlptjQ96K
ldy+LKi7Q7OeeItBOk7UcmInU5hrXZyRLOe+8JCKoMXoRd7DeyKi0HHj5wGXcVt5gLMn+Zuhl+Ir
w12z0RVvEMmMgLC1kscistpnd5mdg9T1r3gihq0YXcbdKOn3NRy6sIgIs52d5pLN1rdJvD17tEFe
EQ74pp3azEB1BtARKA88rTzRg2utP5m6VyQ4VchPIVRsaqoRvxPoGuwhYWVDBOZ+wClNXs0c3LKk
UK7Uj6DBD1EXsSvyaJo57gFEjuUYNjPJh3jCs502kT6NX9S17/tyInArKjFuETj7zhQcbQ3g1q05
O/abp9U2Z4we/R7yArRNV2pvertE3Cdc54uPlqJ6zOHwvbF2qzYrBS0tcnXXzenvtUEIVGi/yAyy
QulioUf68pPR/AB1qPpyebq51n2Raf6qbOysKduTvKoVwYj00f2qvB2t/zNGsIFpN6VPnbpfXH9F
CFgM8MQaFm5U3WXSgtRsVXPY6l37ZNq5uLt9g72DXNlqpen3qngEeJXytK0mRk/GklMRCR+Xch1o
CCAxaqzXMsMm23SE2TmjnYYrfsbOzsjOLPNfo+m82HN1BGXuF1q+jyUQhALPsN8XLqEGZfvDZTuE
WzqSlMyZ2hJKzm5WafeOSewhL4RZXsVcjrTa6d4qSWiKTWSriIamn91089MCmv0xZZntx71yNoIG
4bEqcWzO+CZvo/MsNEWSnFk1Jo9qyVB0sKJ60IUczl2PmbUevT3aG1If5tgIilQHEUa0WfHcUShu
ShUhXSo97eD2XvaEdrvb8twNvS+zZQ5QVC7b0ilvsHUhN/pk56fYVoiDNfGL21LsVDZxv7csM5Gp
MP7w6mjXq/RJuhoQoxL1id3m5yZBHj01CfVs0f2I19v0TTQY7dW3MPoDocTc9WXavLSJe9freNLd
mvrF6jcCi2odEWxmiY/BtiXCHxdIdmxcRKzXvyrrxmpxZBHExENsiCUsXvpGrw88jNUF5JN1wsfd
bhroSmYZP0b84kfsCzgTbzusrkO7pLM7pr0kLdUr0COOZRYwpHntyT9hmeVwf8n+johk86hsNe0b
ok80vMrPtIVQtCfxrPVYK4At3BOBUYduynog9pB8w+6XsA3YVpEyxrOK6EfKiNluOYS0SFXCFRPR
I2nzL3R0KRqYqo8ebBg7fqNVGH+Y+ea29qUNcclfLUPjiCfezzLlEefVQnlyhTDZEav5zlTsce1l
+tEPw3c/9blfV/ToXUFLUNdvLqgfrn0msaKQ3T2A42Buk6MXTXhNonAk4mVTMjIOQARDGyK6rM9O
ShGARhE/rQ9QquwLl34NoKKF0Q3vOcmns+pgS6QG52nUkhHfk8grsJttHJunLO/ZR6BR5OaU3aG/
+Quq4cEb7fyYdvU5HdUlVnZ6l+ITYitakk/eKKYe01SyCHbMl5FlyT6etOwaqUrbOG3G6JaYeqai
UFCO/cxM2aM9mtPlvWRlEfOGHviEru5kGgE2Oya7ugzgoJI3d1v9kfAI/7aLTGLTs+FryXra6TmG
GOitDTUrQsIQrjQTU0Eqp4UXHJDkjc+Trs5Pi4HgyehGBta9ve0Il595ZBhsE36YUn24dWs+uXWS
sb2em73Z1zbAmKo6uTByLsAfeiokNKurpmeMwCvD1xWz395Y4z2UB7ARXnsaFu4rojeKjZcWwNxr
QPUbh5i7T8vITeDf9vt0O+qIFid7yxlYWJDxDnBbgDNCiBjizI2Jb4FnAfV0VyUMKHP3HdvBym+F
HBN1bdjn0RAihtd8lPjybsJIWK7JPk7ar044fCJEFMxql/XFo2Mj6BpPDNiCRCzPUvGKp6x7DZvA
tObN4AvCW031WdxZbiGCxngrwCn4rnrSLKYo6cLzqcGJIlnI720kgeifJ8F0VYldj9ITyMelBwy2
rcexDoQ3vfK6Hie9f1rdQflLI/CY2QzUxlBfxk05VmHGe1SpPGxEv5snrGwIukKmimHV58s2LyWT
BO6xjvxhfwVRpEpxIIaGUDfj08mMgLgen4CuKcA36bfkUUiCi5XBwJRcFCAXarfeHFzeGFSuPNAO
MF7Qjji+8R7xMdvwCqGC7AwKzcMKxeoqyqHnmYEc/1I7M/4qrU/Doqjhvxn5/UizvMN8M18goMAQ
aIZ9ZrEdYqzEZ6jrL+uk7ZJ6ru5jaOiBMbgcV6abXAUxmJsGQIeP9mbZiH7Q9+CyMoL7lLozJvHT
cVKEIbWRE8WSmfk5jUt1T8KKGfQArw69Gqj8a24zves+Z9vSdhyN1xXxMKgSEmo7xme9y+KkSZPi
jdsCkUBVIxDPIm+XtPk79oSSlxLNZqE3gMA6/dsl++uaOg1R3HM30DySl2sa4Mx8Ykte13LgBS7Y
6zFLV5gX7brx2wxcuybfJS1KTZwJ1kZf0F9ULgMIOTWbQeFiZfAc5ByLoVUb+8hRG9O2+Tjc9Iu+
JSSrauegHd7HaXc0GkeFbg5xJYY+iSstygSjyij3JXOxN28xDjIVbKYnMPFojle38RDw0Tq2OQrB
27mYfS/Kw6YHLH+0E45aoudWXd45U8UMioKIqL4nVCjWTiiB8Q1g9Z0Nn9vSmezX4tExNOOho6uj
u3Efody9aSaRbcXMVBZ9YgBDZGCfR8napt4934R2hVudvUts6JHfR627IwUWxY3ZpeKCcJLfggFW
Q3CQg+Kr+Q3mCah3X87ufhyJayC7z0TtrQeDhTsFX3Na3xbAL2zCT4SXjKEwuNYyaONhUrjx2dOK
J2+KytMQWWSa2i690oAQPItSjSoGmLiEmUOHT+pYoGf2vT2nV7LvHlfigBptJKcVwF1r36em8yhS
GKMrQ79AJ8xnExveUywU6yp8BqGReSUbtmQ9VSZJ3b7O9+XPVqL/xseVoSDXnPbVqJMy1I1EeoEl
3ewFSOiQ7Ub4ENmWRTQeKiLgwCYqeSHqGIVY7DzUHeGNS7ctm4GBjMGt5+l8iXA81hruEEASInB0
htAOyRsonAUxWu7IG7lBWbvaMOKWalMnXXJox1h/mVMiwDf0+Za34YfzOls1ImkIYbzpuk1gAnEm
D7lbxkcqSaRnnrzNsHTOpZHcue/EiZDrwQRd2nUDj1IcaEqBpCizDJ3bYNNAYxBgqUMZbOL17Jwi
6HTj6hDa6qPCafxK0ze1Fz3lDUGV/Sz7oDNFfHBAUd8lqB1DJyUeZu6yV7RxCYC2/hX5GC2BHNZD
3ZYEyxZczS5bh8ypQsRd33qnNuskgFprLuTBTjHkXzFMwsNoQtfOIMR1jb6DB/VMHve9zjGEB+Uh
44ELkqg9NkV90WdxJWLq5Tb/3HaOUR/ADHhgKyCNg1qIfLzq7Ljq1HvBY9xunFm7tLngULAZMQxs
8ligt4/IzFhnruHMuJ00w3hrxuvVzWFo2bfV8E0Wjo3r0dCWkLGog9ameM4r5Aq6VT/VGlDgRAev
7mhYOoRUjLho2VvucAZmpeq0S9P1yU4j2REUCg8LRJPlk+DGbNM4ixdgtYsDmTBZy3p1Hh3q1YoI
kDDu0CBOzlI/Uk/aJ2fQB24f0gANvGa7Qvx5pcZ425iK5PMqiyEmzk/VQvfW60ya3RnQUaRjTAHa
6Y+YM6jOYnbgI6roesAHUxjo+h1JBkOx3uBY6XykLlGnpqm1XZvX/ZlPxPFTWZTv8ZCQTro27rlK
qfhUM701tpz2mak3AY400jjjCZng2q47tnXuJe3U98gywYf1NYUjUYj3ENVJu+B8Dtm/h50X/cKz
S02XxJsK2dZeG70JSPmtcjWpyhjQwC/Vp58sXrs9mk6uT+wnYPFGD2IO2ZwTLPhtsU7x/cA8FiwT
uXv5wL4lqk39gpiuJaSvmZ87qpYjP4s02NTawC/Rrvni1lynEOvuV81sQ6K3SA0ULUQWMlSeqfTn
YGF0TAK69O7bJG0fVF0UXOyUQnQf5ifAgQmcjljvPHz5ZBUPRRp6bmQdTLuhNPKGYpcZxHVbWCAe
ZGGJE2aF6a5BpSn9GX2Lze7c6UETq5Y08WV5IHCl/5qA5dA/Z5H7bMH8oYy8Rev1Yw5NjAyMBrw7
u5G3JcFKEOYI24pNsRT6RmMpzLqCHehG47ffjC3B2Ytsq991IxL1s4ncRQtIL7N+i1FZHGpIufzE
W9DwNZaJkjch6/bUya6mPmq6OxxsY7rtl5vqo+AhdQmDkfF9jsX8oRE3eh52N4qxeo69JIhV0nR+
5dmoaaXA30K9Veru7YhGu9qqsCGZY8v73G7wDvxqrAXiyJqMfkt4E5gAspIfTTzjewusJaSie0Lq
tgnxl8/Eq3gPg210G4Sv+sls2Y+FoKBIM8hNAF10k+hBNOZ7eLPnExGHz+T6FleQtdCxxvw8EZX3
YIxi2JLS/VEr82pqdDiZyZa4JDn6WOaltifkm/e1FtR6MWOzxOT/DFr6nTwM487o00Os1TWplMY9
NIFlP9Z1KCvnSijnJnLGt4SaNvKGkDSLbdePUGN7lrSKuJ/4NcO1oidJt2EScI7IjZqHIiQ6hAts
YZCRzZhvjFHLtwO3Y+ejuoqPKgZ8DoEvpclZtNPawV3J+sTcUQURqFlM8hRnFj8TBe9tZzT+FNB+
mlqPVn+dnC1IXSrtm22FlGL9OM6x9agSFqB+DcXtA2//gK6BSKMfK26Qu6mKsg+AXfRHS+/ZG8I6
YJ5JfQh6iluM0mkbnQ3IU28UYA/SVbhd0IG4ey3uxl1O5+JnZZ1xsw3ZNxy6PGTA/VhLc6YFXq6J
0L9rS7CJ1g56Np71rN7ykF5UMwbd1KLiM89a3T5FlfXpsuuipjDpG1tPmtvEjbTtnGnNC4gEGz1y
sV7yLAXRr/IWqW6ZEbBjhc04c2kjssfrNbjgjj6K1mExIHsJw3Gt5EeL5+19JhEc80lqSvbLIwmw
WnGQUwU/VFTzfV0Z12Fqh2njMYE82xOjZ5/mPn5P1ttTWtQ2XDZr9fO5Kg5MTGpqUDLdIu5EZ+qv
ZaKLlzIn+CFPUsQ+akhOTuLBG4Mpu5WaJt4Zsz7q7IKOTsHrQYOgfRHKqKF8TmvvpWx4TPJ6KY+i
IXoFLBe2vlKub0kqGHuwM/5GQVHfmcQ1PafIZVlLaNqBxG4+j8b4IHfjV+NR/YIEy64CbMVQDOYd
7cryqgsR7ZFQtw/QozqCwGyW+/QIh6FR6qrrjXmPul6csBNl544P98qpzO4CZicTbL7JvK0mMs/y
/LNvPRTBKDO8GWMQeIwSg1w7nCuQmxccbWVIYNcGKmEWti0MPVJW9ddsdj6BKvQnktiNG+dsOMx8
4JfMWryNNZsPZR/n0z6HMPIzrrqZlLk6eeJ9DdiSVnSWtn5AHQ3vc/pdWdNh7eP+tJBghKpkzJZ9
MTTtGFrm/A1dZNikBfY6UyxbQlzajTUsX5oz9oA/m/rBg9vK8qZPubHIKHfGhdmi7gKAqCGl06Yt
9lNW8z+eEB0Qb1l3G+Hkr0g1rZ/koucLpLls0/Xu8OVwwBFjjACZVprXiyE/Q6puNZpd6ghxaSYK
V0Nmn9DVWCRMpnsEX/ndASvp9wygym2tDc4THZgIDYIVoYrw6aRp8zMbWTFOGrHgieuCviqXlxpj
HmLHFCuXZR2E5gLIgmJ+knQ+SAt490FSvjsJgkyWx6C5XFE9OQYUJ78r7GXfTfbPZPC8c3lbc7hz
Vb2UADlJlcI0sI58qeTjAWlzYs7vdPyubYkpVJS4bGuGwCQkiy2TPaRYw4JyREZ9uqmIbdpOnY7q
vkwKZ9/XFuOXWZIYjFqs3MtxtFioYwgjBMR5p/dgY9zbB1zxp14JdFZNZA57W7eik5Erc+f0Wn5I
aWSZfhjRYSnxkw7GMG6Vl50sbDYXUntd5hMNSN3J2XWVC7hWZ6xj5Xnu21ni3kdrbyAzcbQdb8TK
CmqNnkVByVG5HnS7BFkl5UKxX1c3Cya82TudgusDDSBKSMGslziugrrPwKyHXiokZJVbMDZex8gG
f0FOFwpcpoyc23r8k5kJhZHd6k8ly/sg1mIv6Gy7eyw67wjirA4gMNzVTvIrXRswcHmVnVmGklCa
TzIkbZAoTOYhilTL1t676biGDbKIYJzzX1Yx/WhS+mCs2cjk1HDo8Ofue80c8FsDlqi75Rna1fJj
TrQrCmwG0o73MoB1IsZKfx8xCvoRtQFU95t4WHkHu6ouVWE+3Qhb6Jk64vvyEmgoJiBm6xb+ORkD
qIn0cFT1o+CafiB8p9uVZOSFRqJne6lBLfNdpFBQB4vpRVTNA2oDkq+ZIKKavW1gF6axerYA6ZP5
hRVCOCmisNWfh6OqrEfoxoQig44PiXqEug2EjoEMk0a/dwkIho84bYgvDDSd9jVt7Y03SMcn4KI/
oOFM99TaHDv26v7AiWVylynGebWm9uTduYFn5xVawxQfCfS4PTl6FowPnkk3xl6A4rYf6CVbWf1C
P+Ps4XC+x2VHy1Tnd7qW6pdh0G4IUzPicxELxvDK3nr4GoPaoqJBFkJb3g+cN0hwZ6nyTYwhkqeU
HtfudD/JjOZ+EsQxdy5KewJfbs5LDPY/kI1PUI6b+Uzp1bJR036tY3KbDQGK5qG+Np2i1lky+L3e
rdaKy3nnrXI62122XP6Y1/4rG99/NOj9xcr3bw1//xttfDcf3b/38b1+oKbu/rAdtgMJh/+CdeDP
/t3Shy8Nf55NvJHh2TBodBuCy989ffwr929ASGzwYzcQxD/8fJoh/3bjNVg6cQwuaAcBlucfVAfN
MP8mbWybnmMRQWNalvHfOPr+UOr+r5/PwlFIHAh5KraOQ/AGs/sXJMnkDCl43v4lG6CNYxQrC8SY
cFwDa56HHXr6FpVmHKOyWsT4qYaWp95l/Rn00ma7qXqFKUKWjzek5w49TRv+04f6/zCo8rn9k+Hw
zy9IwIHJL8diywR29tdfcAISrLeu3b8oHFiNIYYjOY+MBgj3MQ//+Uf9lXbzjx/l4GnkniZdyf4X
jmM/OhNU0bV/gTRaB1RxccikNDv+55/yJyfnrx85sCWpixsJiW9S3iyW/wTtm9juwb8tkx9jPQ07
w1YM/ZPpfiaUPii6Tm0B+DXkuPZR/mwUi3tZlXaXt8WpTSJWHUZcHYwhX8N1Tayn0uUTJ1kp32QL
KC2g5egQmlOOEnSfxY0Mmi6JdsmgIJiPnv7/AQT9STr6178Ljw01salbLvjLv/5dlsiU7VJ2yQ+H
BJ4vZ6jkPdq8LvCEXW3ttPHQUhhHYLrOZjCXZjdinotxGrBKsPwKgwSENuJOq+HZMscMz2Cc/v1L
/a/Op3976vzlbPqPp9j/wvNJ8ir8++Pplnb+0aZ/OZVuf+Lvh5Jw/2brmIgpHf7YgoHD/I/PWPwN
piBwP0OYBsfLjfn0P7AZk2PpdvbopgHt8c+R9Y9jycRnLMk89AzdhUPqGP+Vz9gS/2pLB3LDnSul
LnlXANn/y3NlwteCjMJVSFREdh3lzYekMWOAV1DrO9o7dJyE0jusRDk9vhlD487L5QCsI9UZI9qu
ssmwb6z80ppp1BFIwPm2YaJgRAHw/fXNMDWca3DVMZAZORoqdr796gT5bAmynMTc4hkqIsbCpGB4
9A4xUfDRn1Vvkhjuw6BZDhmts7BjdoA1Sp1KFNhZJPT+L2Xw5dBTwmVPSALuo5Ufiy6HePK2aRz9
4FiFs5BHzBY4Zw+fx8TDOrnCvTJVr2NZbvFgX4Usr4nVv2lr5M+Te6dZSGpYynllh/8h394EMhae
VQGvOxJlmDTAuysMVp2x57/DeJTJMSQ6E2m9y4AJXbDs72dAX5+W+EFwHGIRPRF3GYsXLDZBE7Uh
TvI9U/gP1TuXSJs2lZudGuUhBplp+uzaB5lNNhJ/cnAIOo8bADUFHwNzmnkiGwO1+O0fIRrSlqB2
VwfiIhf+COCfiDF6A53BGeQbdrftUpWHVpnVvC2RkUgcgr277iGoLWgJrJ9Czd57QROxTfvsFnvd
zbO1IYZcBbbmxq9sUOI3Q9X4FhJZaN+TWJDxGGze7saWSRiFEVoKaPTklOAQwD5nJCkzjaYhm8L3
gM+8pNheL5mrkSqSxtI8L7QfO8J+nBORqIUvSCfBRzq20ELsJH3sbaxAKV6nZZMDu7B9Ci2mpTbg
nm1rTC2a+JLJAFQLmT7GZKhiSGBRfEISx+iVch7FT18+6PawbFmf6ttpoW3X2/lpGlXBvlOPpt96
6sFDsceIIN4qRlahRU4I9bb6vSRTeeLJp3aP9TTILSQMLmrtQ+/U3V51BaOQqkt+LX2Fk0ezkM/T
eeVXQi3XMI6aX7EJwiibo+F31aKG85TpbLuoRHLqGeXiHp25JknVnWvsVSmeffq4fhqZH9RR/dUz
ZHpLYLO+ojIeqv3URvGKZVF6zCYzqOIghvmCPdtovxi7tD/m1StekWkViMtGy7qfWRh08I3AZrAT
6V65OKzPpeJH+3grFvpA0NNnS2ZsJ4lyh36C3NJC7w9Wlv1q5f2StDw8Y4lgHu+VoxEQqwBtJSqS
7rOL18ENkiWe0jCLWkE4t8KpuS3o5saAm2g6m3mfTeE86/l3Zzo4Dxjttmcsx4T1AA/grz7qy0KX
1uB7OteFWX6zVZ5+UdToycUo07r9zLPcYCU8ddVOYXrG4EEk0LBLXFzeW6dlr7JH5Ya+npCw3sT6
Z0btae4W+cbDw9+R04m1nGI1BbbUhJKV0mYwqJjGsj4X5ZClB6SLdneoeycHrUVsCtiqNSfLgdKL
EwiGJOtiXgA0yw6ROcBrWGbTT8EzOa8ZHt7dNPclUJKoRZueMDeJ8JHRYG7KVtcIsEa1F8EyYHpw
U9XQibOuwHc5GCO7j6qYUK4lnUQLCiKVk6ZMPFYLFUEIyYWURQcR6QDwwZ8A2ewzyWNHRE5Dmwia
7jaUFClMVdO7jfdsd8AzkztuuzOlNk/bYWI+gSx8kPa27GKsOwnj/ybEawfyhgHndE0hlhg4acpl
3nDC2nXoma0u9+6K9H1jTCzoTzM9+C9j7VvE/UOD4ttcGNoGaFO6fjMVBiKPzNYZziJm9dRZwaPt
D80Q9UbgFVWWbOvZ+z/sncly3EqWbX+lLOe4BgcccMegJtGyl0RKIqUJjKRE9H2Pr38LvJmvFEEW
w+68Jjm4aRQiEID78XP2Xls9eAX+wLOwnxAh14P2m11Vpb2AlJejOQSMWiXIEXOnXDnagQNvT3Ty
LwzTz4erLOhyKMQY+PZB1+ju80hT4mYqpsZEILig9IC2BsWZOwxYBUayRY1dXbUMebXwS2tr9bYv
9jbv7dKpMVML51gwoGMEy1dejW0L8bVy6wbVR1NOn5RbZDB9ekuEW2a68TnG6NFciz5D4QvoVMst
Mw3X2SH74iQbE7DZng/0/h7xNvZXfjUwLLa8tLvIAoIUCI+1UY3zhz0Re32DN2YeaTkzt6FT4rN1
oiKAN0i+dE2f5xyGWJcuwlwc0Zk7ArqiwSJ/1nksSfMJejPdmOZUM2rO8RmTMetedmOJsHUwEvdq
aJw03pg+lGUA8j4uIYP6FZdRD7ABgGWNRogJOc4bh7WV2pF9h/+CA7TcVKNqwe7rAX70ENaE/iAV
hNUJw6z5OXWE+BLL4ZOUQ36vwkQR+4na0PkVcutLFMErpGshQi87pKNJQBcSF1VU8GeDdC5+ZU3V
P3U2PXIUxB25u3YDqjmit/ebkEMcqL3rMZdkUuB3m4Vb3gjrrvL4x0VGkAOU79C8SxybANYwTbOz
LvWIyqrtdLpi2jTcS5RXS1TwiC6/iYtNEw/Wk0OLnRwWEKJAKIYFG54EzWXaI8lCtenngGiLLIr2
WjrEB1sZkUB9UAQ/HPU9cBKGLJnsfmVjPaV07uT4je3Jph8WIFJfaTfwniXydUlbo50+kfDTZuuw
Gyw8laL2EeIoh2CrtGMWzw1271Qp7We7aHGVWIPTduRVDuWzznVTb/2qLux95jMoXg2mD9Fu4ZOe
hxhcZqzyGa181NtqjecXXIuHPhvio7ZfHH+wf2HUZzRlVKP90xpsJ962Umkkm5OLVZyoUHKoIlOQ
soFgX7ww+mMAYJc93VYakwnOqblwkYNhsmlX2qkYIc1JoW6LBlPGypuT5hlERkdg2NDx87WV2yMQ
K0x+JI7P7EamR6ECaQvbj0aM0Ko0vbXrakmNT1N0dUXlFbBM1OzzNCkPgRUiQgQSVrb07Zp8rICc
zEJe9KWNYQVNVEDsmk6G3VQqHRHS4xvjZrCL6kuIsgCvSheHP3lnvV+wnQfEurPrAx6cNMSqOABa
w3o49PGOWdp4m5oy/9JGNo5Iz2GUBAybfQvJDU3H0dT+tJ3ZLi8QNlF7IJgTCEiyEg8Y8e41z3CG
mxdwRjPL7WzS4CYSZraeUHPTWed/W/xOCkRXmtWo1T1oXvLvDNz/O1b9azn2/+/Hqs3vPHuskz/p
Tcsf/H2qEs5fwnHAq9DqQbvnqf+P8NR/mSTY0kWEQ0Pvxl3OW/+hN6m/lEOLB8Iv+C0wxbSH/n2q
cuRf/HMQNxenH+mt8h/1epZOyf+c1VmpOJ/TgbIWVCix2GI5c/3Rd0AWiWQADRsZb8B1vQokpN+W
uAqi6hQL/pAS9XopDVWaq5hC2PRSDi+VRIqsnQ4RtmWjh+RyFmCAJrka1QJKNoNyP9RZ+i0uUQOV
UR+eaOTYh52cv6+vOEIumFJPc9cPr482gaCuYCamWoLj/iysUEOv4MXYcSIiiNCIIJlyC6YwXgd0
YAhMDwNxp+xePQex8j9bknCiTZ1OLNV48ivcMaLGl+gnRiZ21hyTUKsQiL5UQ6Vi0JAhWg2MnlQS
RpqhUukLa1iFdZW/jFAZATsSKoW4Z6hCku48HaxrWflPEA76e6Yb1jfMVfm117Neb4c8Db/98Yy+
00QTR42af98RCRBWOssv4i4Pxx8//kSWYu2i+1wPkUd93ZnSesx7R4EpKh2IKaCx5D11iHgkHRYF
CVjZaMCkjAqfrcSufs0Z6sUVpSPK5jCFXtBEQfnckAq2nKWgm6+dPNZQCnHZxnsqWfuZw7Ej9mxa
7Ve/BQu5CeM0fXI6csx2Bm6A8Uy3ZfEwdpr5RuT6062Dchybtw7HDsCrEaMG1dBSiCxAg5GoJtsa
fIvhhtFAeNOPTQVHWjJn/URtESc7E8V2c86hIafGiEfS0DOvdLvN6FqwLpIBbQGwCxnWmzCLRrX2
sLM8mikK3FXuTsh/mo5m6TVpJcrYUN7qn75gyT9j7jJQqvYwl3ZRPSoFXsmLKDQgjt5hjAyCzzbI
HYvSSYePqlaWC5LLcnBR4hHr1y5BVxaa63yutkm7EF/KBuH+xpzR+K/DOjJp3zkRJT3HZFQd1dzL
rgMQ63WSbMfRhC8zD4l91Ru+py4b32+QqEg3vY0QKpMQNBpkkFkY+ylTNFPrs4iIOuuZL+w6lyjC
XWQ6bMjRF2AParj2A8Pzd3OkCeGIGCwDzuGpYBZm0sM4920bRbnfJ421bRGb5J9iAUIS4T+NE5w2
Q2pv0ljUn+jxzcXGTtXgrQcwu5ir/b7xn7pZhtFOtrYKGEAxn1lByHEXuZYHFkMlHkJ/M4cei9wi
rksoPLj9jISEVU7F2uw3Hz/87y1GTHUXvD22QJOG+cGjT3gjsTwm1KugUN7eDTmcNW5TfUrggcBB
5URBxDOpPD20nZVOO//l4+sfdrBfXz1PKlr8pue+wvsOr98KI4hwRdCwiol0a+tCXoJ7ii4smYl9
IbxTEdpHPf2/L+gQfrQoFdg5nCOov4slsSiF7NC0InlqJWrSesyhGtSFfuzIozjzrVluWgcF2VQB
Xkir0n4qBlQDu3ESLsFkPrQHvLeXthGTSvDx/XjNATnciCTdb+lh1qO7J+2jmYOVmd7IUQunveEX
nwtvYrrLeWQ7mAnWBCA6goJpxErL8QZr/WiJtd1KvJKZ0e6B/JlnH3+gt7sFe7XpLCkI7NtvKPe5
0eRMYpCyIQuuADXEA1ZftYzPPr7OO4uwQ30g2Y88sJuOc7QICyJ4B2zr5ppMmv5ziCo+3rKcEYWc
yUb9Nmi8MPeOHRcpQR3WYgXfma1auiGCcdENiKGTehoeKme2McS5NXlWkGA4MRi0cUh+yvD0f/yZ
3z68jnBpxaIa5M5QhBw+vGQSOKr3l4/cz+WTsItmT+52totUHt6RzSZPTRQOGfnEV0mH0YuFeInI
bd6Zo7cVT3zRBYa1mCdS+R2dnOeumN3iyqKFaW/cagAIktFfhSaUJN+HoaY7MaCS3H38xQ8fCuoW
KhfTFozhhGMi06KU+3PDDGenFKWIq7XUxvAl1dpamX0yff34KuK9ywCpXfrsrlbUaIeXEQN22Lgn
6pYIBw6gIsQnmVWZe0tw+PTcydLftU09I+tZzvFBDiVmhI+yhFW7SbKDoYZoHDPvY9Ahbz/xph6u
nMs9YCBI2Sgti2kkrLvDD4d+yMIZCbkbEJZ/Xjna2I6pIN4k6b8FXRJvNSiRJWsSOyZthLuP7817
V+c8qU3HZTqp5FERGdW4TyXYKFSjLTj4Ni2GVZFEpItNYdBs5rFgLNZbIBppP3XbGobKCTju8hv/
z0L19/e3LAupL5GYzFuXT/hH0aSVGVLk8Qz0EGnmdVv6grlcXCHzAkgPCCBFREBO0PbjL360QC7X
dUwIp5bnsErSBDx69mygnFZdooaFcldE9PYxS6RBRWnUg1+9plZTW6MB/uRkbkx/cAQYuIscPPWb
wiGAd4cUJhw3H3+qw5Xg9UMxKF7OLsSoSMJ3D28Gz4hpY33v1rOfIpOTQXvemagRZCrnSzCL+v7j
6y1P/uHNZyFAjKNea3j7uIa3xxkuIcFJ+Ppsb5OgwdiSGA2SvNbtHR18vUVaP6G38twT9//tO7lc
2eaUtJwerOPhE3ousuQZJq1p7tebwPGTra9A0378/Y626dcbusQ5sMiR3KowyR7eUOzDbupUdb9O
yzA7C5BzXdu1ndCKEvnXLlX1stc9deQb7WTWECceqeCbR+v/WkJOv2iyIjmPa5k/Or2jT7x7TG/f
3n7BjI8FAJkBgSVHzyDGcuSgnluRpjx8DiroapExNkj5zZQAS+y2G4WYE3Vzu2AUb5wu2wKoxKJs
7HWYjMkaDWByCR/fqdHv2JDZmcGwvdkzZAYyFlr3OUOFFcFxQ0y7gd1pK6x1InwgR5mgXYRy4x4s
bLrnwZ+xxnr3cWAGV4otwyfuTSNuB8+u2EYdKNqUvd2LE3rhgzRGmjk53I0ZNmqJlSKDEQzMbiyn
Z5zl8GnbQVvn9I0yGnMZqBe66vBY6pzU863WAB9kNZifjFLojNG821crUswCoGIQnbC+e6JXG7P1
o08WaTcLsUhY52aBYwnLllWCImH8Pax0UpIjUeBFQUsACGhVS5Du63yaevgzysXRxekAvEGORa65
mKax3TFjEOmG8lm/zIE2ibkYWu+bKzqPPFsObuOGbGcgG05b1b9pUStiVZ3MmTdlakQXDFCopoMl
1Tvtu/br6NjFQ+pHzW8dkAaIrzQD6O00dfybjpLnn/NsSk3XcwJXCaF0eKJsi2q0iE3+1ZTIhnYu
QxwksKkN+CQ2/STYxdryGXwWYvqUd6n4jVR2fNIiDG84HPf2V76M971v8oQjQNTIa1RQOcfiAugo
re6iGChGmWyuM6ND5ee3GaxLiwSEZOsSu4yUPGANWw3lzCdjZ6j0TVra0QMqQw8vmJj4QeELondr
UWVWm9EKvT3IadAlZCHS6hX5NIPjcuzzvE7xMQJRQHYPaTL5NSGb+C591lMQgI5/To+PmD5jAJJD
ttnUY9B2DI/fL23i75qZ7mPcg0wgotY0f1jUpb84RkwV4NZsfnGBPz2ESdjmwCZGMZ5P6eRAuYYs
87U2kgomJDDKwhLeFyPFUbJh4hdfIHEOSmzd3PPF9EecSU780Q2kF+SfZGRP6pzvpZ4XbT091Uwl
vGOFtC+cRLs+BnBr8e4VdldvrdIJegISe46HhtsANGlGpkBgx4RaxjaJ629wkhJlAfGELO82Gcfz
GH2Ys0qxP/I1Om1GF8h46mQTQZjg2fQrCYHJDzmWCpfoYTdLWqKWFXEFtFEjtO0j7WuxRnxWvch0
DB91YSN2dMZl+jZFmItxtMJ6XgV4xBFQMrVKtglecE1ytyuB7SeJcd5PFqPCJEzBK7bs808+nIdx
pZh5lBd8c+Bu3eQEYp+EE4VXZ5sO3ZhyhPzbouikrT/bnN0Z3FND72XZLPMuxynNddK6stl0mPHz
fdTwnBBO1QT2LrXgZ4JyLKwHDuxDDOzWt28SHtZxVZutm51Zbm+2m7pFdr5dsAPWRmKD/OqRz8Rs
nuSGm4LfSG84RxMQ1/Nyl/yCUXtVkQTfbAIXPwG8L6n5B7PAeghoxgKJBZ9YcZaK3e8Dnut+47ak
0K0JO4wfpA20daUM3RnnMC/Vz7JojcWFUohnhq3lF6OvGPZ1xqTcvREZAECtyc8va1xs2Zb2C+1w
t46YzGjG9yswOd4Py7D1S+t5PlEZ+fy1yNJuua/j8trZXvOVXDeLz40PZwEpQNtYOVHADtMQ6f1D
OAtTqrUB76wAytgQLVFM7NgGnRa1pLCu2wAM59aduTXYUlKGMmVf0UQoocVA4WQ+r2rd4BLjgBcy
P++Gu3Jie4FBKZppK6cYsaNlOTUPyNxnV2jPHICAug3LFd/bvLTNav6M2Se9M80hn1Zlio8AR3VN
ntgI/rLACkz407pDYsUwzSkZfbZ5H66b0RU3ZRHbqAlIezkT8/Lk500c/AK7E6TrMRnNi4gnwttk
aS3ktQA9lTK2yDzC7P3eMHa6dSm0CNTiFJo08xdjsPLfAJfie/4F+dIwuMRYOVb5D53VA76ROYkY
6fqRCVzOZni1mbTEyMRsiFlSaAJKjRqEqow3Q/ty7E2MBaDQ8k/aKlt/XVQA0tZm7bm3o19N3+N8
7NWaY/1435PeWV5MDQ/LGXlJU7KFKAhkD7io0BtGgml6NorZpR+DCaVjDD/ML6yc4sYjeZYOUqOH
AArxokaYY7uFXlyaeMSHUVFQ1RVIiZVZIKBHd10Q67gi1yKxcC6gELgKQ7f5TCh04zK3KohSXOye
zE3qETR4mZfZz3yeFWqPlHmXWk/jTFRaL2o57SOyNOxrgaV7gWAVsYNRVSpja1tM+9ZT6BAeozGN
+LvC7Pp2LUsRsm6IEPaZ1K69yVA+fEkKp9shjHG/o+42bmdSttvzOc2AL44NO2FohebCkuq6bg8e
fpsOhXHFaLGMzqRPRN26qW+J+mCABwwHWXrVXGde3vzO0rS8F9Xwue45a1HTXCCNZfJ1orB7e3Ah
I0HbpmCMKmwOqIeFXVrwekZ1CuncSsCn5BhGgjUEzbJY4yhLniMn7ty1Fcfzp9gambVC0qQwKEPC
KiEVwhtaT1M+GasuHLp4Pauw+1mXKe6otiKAdkOYI1jtxpzwedOpSbsTlf475w8O4MtHp8u7qMSO
zuDVKMosHUHpAUxpCG+yIe1MGSqorhTtL1NVdzJyMJiHIqnPaSqZz/i/xq+RPdIt7k0AzKduqWm/
KUfpQkiaA0SgWUvtfHhP25CjQp4wn/M8VuWL3mSKdzYOpJq62qXz6pWRhw3RwsOrTA05pqyTSq9J
Zom/Z6aNj3bQov/i5QVF1RCY9Et5kV29oifzSrYX4W8HkU+28dKWWZ1H/vrECc/qCaDx8oly10Dh
OLSIfbbQ/sHmW53F+xDYZfpU1RgNLmbEBks6jTLOOpPfa9ULg8Fg30/+Hco07LRDMQVffR73R+K3
RhvoW2e/0KU1f6RzIKNV4lVd9grZw7oO6mvchLNsw7X0tZegweeJO8ObhaTIDTL3WxqNOK5D365/
4DaTd5CykYtkeV8h6ILKuMcPbVHftS22cUlz3bi0ixgllhN0WJBcNwlW6TglLxGxq6iZImqB1UA9
4WykLXE0NzDqYDexNem+nh/xyMSYujDkFivVeKaxsWQb0Paltsvw56l4Yp2pKd+ofQrECABgEfEU
/jYNuuq+88jb2nSOQpaatfRk13njpYTVdgGFoFOk2GOdXuy1apIXoKG+xJHTy11L0chSBN8VED7X
LtdRTCTYGj9K+8mbFxYAbaH0ii0Ms3eFoISsjwSD9YpjbHlNfeoINExGYqwGLyy8E12Stwdj/O/S
BSrF7SeU+ahLUAcAeczG7wGL6GInXukGsc1eQNwcy2Xtnrje25MZvQi6p4sIfFGVH53McHeazlBr
lmUrdy49GCz38P+ynQDmFJy41tulzGGIxjXoVlrqTauWLHlwHH7RrhOBPIFvChQ6nqnAS2Vc0tPO
t1aLdTSJY/PGzVvrRBPu7a1F8LKkJXtIVekUL6vCHw0YASUf/pPRrGtspjdz6Jd7cJwS3FOHz9aF
avzx0r3cuqOeA9nViOJNtQhj1dEqU46zHhKSnWmpVMGDLoF45KIbySOty29oBAgApPvx5eOLvneP
kbfTArQIYZLiaLtgLERweO+SOuFF5VXqQdaPG7O/mCN43iN2u3MipHx0HuiGYFCIf/6dF1c7fHTG
Uh5L7OE9NqAm0XpAd9MUmOYbGC9bbxj6s15i8FIhajcTwfb5x9/5VeR+dKd5hq3XZpImtuhoi0lk
r0DV9s3aTpv+V84jIJEz1ewxQwQ5ftcaeEmBUaGo2+fuiFqcYLHpMWyBNtOXaSPoWiU52Jju52BX
CQdHm5923bVnYfFcW6rmVCLhdbY7YuuMH6bdUBdb4J/mqcRqE8YS514ybZPCs689ByoxHmncwgB4
6sJdO01foFzN9Viu8I+lcMCtPNhoRtbkzVWT724CJofNHl9bwxjONMbVYEbkdiDc8+0Tr+E7HSll
o4Nm+qhN3sOjLnGcAcDlODGsuzr379n3E5D8aU4Qw8c/yzs9N0WzlQQSBiImfc+jZ4Erk5Pmd5A7
BT5BqlnOEQIlNTjbL74cWHop4+toZdXDqe/49l13qSTQjjMC0O4byfcceBjaR7SarhWKveeMwzaQ
hC2X3kJLib3hRJXzzvUkugu8C1QUpjzONjb7uphlnbUE4XjzDdt4hcEsH/1PLW98hJF7iowTt/ft
z8gA0OMO24y+XPc4bE11JDaosmUI72IpDluNFIHnGXDkxz/j2xWFtg1kTJtNX+EvWv7/P5fNrmia
WrJqq6mJPvPOx0DfOfAFojYeuowOh0Mhfk5fst/amRF//vjy72xQjqRvS/+a4otz4eHlTaR+s9mj
vujHVu+6Dv6B6MpxnZlm8fDxpd75EcF0k6hMbYYfwT5aO00ocynLMt9UzdNd2AWWTzqrAkbmceaB
l/7vJGOMIO9HoL13QeBvy4/HlAp1zuF3S1vDNOpi4TVjid2h7crOyKTIvlbKxejpDvH3j7+gtWw5
hwslWBbXYhzFeIj37+iVLPLJbVyTZ6bOOFStkyq3OSRk2Jkr4uD2ohHevE+GbvpawjnCBF558rtB
AADoKVVB3HKTOCx3vtN3Nw2yV3BicSAJfnTG7jZuDQdpZgnAejUVXmluhqARp+YZ7zyOjrfMvlkp
lijxo3uWdWEjJpvGUkAH+KLuxoRkgIg+QOXgLlNOEFyMg2HjJIhtuIfj7Jx4H95u6yxqEvWLswwU
mK4c/mgBrbQuBwW8Vo0PXltn9n40p/IFh5VL+yAYAZwjx/j4l3vnZWcltUzHRkuDPv9ozS49mLJN
TUjRiGueqNiEVlsYz9f//CoorRjS8q4vs4Sjr1aoVmBLbtcuzLYvOMRKIBKqvPz4KuKd45fybIVP
kEoFPdfRK817pWiqgA6jffGTVnJ9ifWBJjhnjfOobPEdAzv6TP+XhnlbAZOLQuumJ3N2l5BmGtAN
TGvzxK/6euY7ejW0IJze40SHrsmxDr97P9deFSUjhInA8D8Rd1ee6SkuvreinLq1aw7uVpd+ZhLI
G8U/eAiWNGko7SfuzXKZ44/BgrAUMyZ6GnX0Q5PgaocARTmadhgqQM1K61uTZCiFySJUzKsa44dK
oJvTcRnH37ruPXI7olA8UzsjvC8SrYPtxx/qnSce+yijawaIFrfo6NY0faMzkkmRgBj+Yy6D6dxu
XPsC2fi89SJOhhgYzBM34m3xsGhNGBXRv2N0Jo+KdZ0aOh2DEHd6PsfngR+kGyEBdtIbrtaKvWA7
x715FQKtff7H3xa7GtuqTenOJzhaYIKRNTn24NYNJFF/DpmufjIsjBwBdoOzyanbJ1T/xePHF7Xe
3mMy2ZXgm+plnzt+9YooC5YeGa+eW5B1bDid1d5Q14BDathfAUclbTfjAPcY2PjUhh0sZLAOV3DV
2ntoDXHPyEKG+XrChUXAUSCJi5G6S0GeJPkQ084sxQ2ys+lLl2j5O2wdli9b+DRlAmd0dnMlM8IB
qXjdfThEFkT3oJmus9lvTuyzb7d0BA5s6iZCGF714/aLkZKaUmh6h0YHi6GWcH4prPAN+VFx/vF9
fXOp1+OmojbzFIrXRSn7Z/GS+DH84EKjMLfar3NljHtSBDAAhaHzTx9YdnFaScvkmrGJPn5JIp2R
vDDQ5qKjH20GUfnnWP3ytWkIuK+N8OGPlc2tbeXN7uPv+Fb2wcOqxaIGc2xH8hkOv6Qf27bj45/C
LpWad4QxYXiY6IfjdC7O5ml2P6c5CkBjZpTHIMW+aeKm+CKgCay6NlDw8KrmpimW5ePjT/Zm13L5
ZPTOeYcX4bF7tJ+YXmaT7iDmNUwh/zrUnXvpBIl9ygP9eqg9WDSp8JFDL3pkRf9fHpU1TtJZWVVY
0FgLNH+7iETlcN0qIrW3eM70A3r94sEcYSOsG2ckoMvP44FRqV2QrocREarrwJgyhclNa2YFaqr+
6Y2JfirgmIptmA+5vrY4refbITHNO8Oo+k+ZbtoKFIQZBysqpApLogWkhbbhYhYSpIeE53KoLKjr
RdCCokfGzMSJzlO4HZusqnei7/Q1AUc+qZmKLvfKTEIaipOMTKJoscTZhEI2NAthLf5ohED2aWU1
aiapsq5eMVOcf3dVB9+6CFNiquqQ+JeLoFoi6Ia6a/qF328250Pikl/jElE7nZeege+bvBZtYBix
u+asYyyqbjM9kWA2BzwQL3Y1ON+8aux/ObqY87Mwy2J4Lsou0RnW9RQCJxxLe8fBlYFZjSYZZEff
kzcH+Pknk6TGW/VGkFFadiN9ebArFSxscI0gYTMfsbMygt+OCsigakysTYxmK/kcVdIqcKBV3Y+k
8OULA2frch4t1KJGnZTe1iXNKgf6mubXDIBEfDHHCVYOF+0VCh47aO8Y/MHSMznl0RKfXjnE6Fu6
lelOqY1MtOF0pCLXNTbjYEN2a2RZ3+UO8DSw2QiPN07fImMd2nz+npe5+a1opQbHjEEG3AwPg14x
1YGph8q08jddM5SfAjkOz4BtRnMLe3b62c7+Qs2syuyb0VWEj4VJq0nIdBMbBDdHuoyYDcv0EcEN
IDEHFL4kqMwigWFsBfmZiQCpPqN5APs6qUpw6DI2sbQqg4KbNJNwcZckEwZDtCvWC6iyuln7HOU7
jkgscTCtDQ3CzRQ1KGRMPitvsIprRHkAfCGkMfDMsmQI8P7ky7ggK4zyvGpL0mUQsA0TOqGuk/hr
cxMapB8oe0+M2/hUMu21r0C3ezuTREu57aa6ign3cckGiiNZP9Sscp8LN9QF2XJVd43gKL+PQ1jI
HdP5YtukuEU3HTQgSEZW7d16JAZ9jb2RwEwCVv0nk3HiUzP3A4whdMYPGbWaS16tmBHOIy5FrxPB
qSEpsXKWMAoCc1bkhRibWtD2RWlqWN8wlpdQnubqmQNAd54lto3/LIO8tglhDT3TUYUz3fTEX+Ry
zpn8O5Ib0zfAUOAhKV3tQqbB/MSTUaQgLZmlrjyNHJrkAF7JVZhV3i+ncKuHdKbdTcidLVGyWKK8
FMDKfk9DH7AWuGHPC924YQImE0DZqo9yMFf0fmFx2yii4Cprpzd3EPIdXL0UnzeU/z6pe0aBMI/e
cGCd2KPersfLsMNCoOoixiE+53CjiFroONFAsxf7Wb/YSTFMGOV8aj96U7vRdsGC4tF5QeSJ5uzw
Mq2PjIqpJUPiDr8zE/HO/YmPkrg639AXPEvNZyvVOARlOe3TsKh+oDXgmSFNDbjVIgqbrepsnBDM
4JyP90ySfwCBNL4V/Az1iT3qvd1TEXiOnUUzEXpzCG/ou/VMd801ODuV7wIrV99yVzOwiBmzXTL4
i0mgcMfxloXHv60YL58DTo6+DHmQdJeL7sllRCHqe8YghO5+vIW+U8BwyMWgz6cD+bIEtf9ZwFCD
pjmmEFISs9h+ahdnfSHz5kdRhCdK0LcnIH42Cl50y4R9LUPHw0uhoiiwhwNjCRn3EoqMaJ+qU8e/
6Yq4n7rRq/ZFN+k106LgGvN7cdkz4T1xOFxKgsOtHCAEPbvXUkYw9jz8EPgZbTZNxp1ZZhn7YSJJ
QFfjD9tp5U3PxPDE0ebdyzH+YBgBO4XjxuHlxp4upFb0Qvuwt28CM8ueRjknMKkWa5MX+SfejTfd
C+4xsxZMOZRr+H6OZgIJu4wB2Rcvk4GhXidZWa+MLJ+uyVsPtr7nqzPSYfRtwyRqW5OckJx4nt6c
M5YPQH8LJarlcX+PakXicadhHjFTmYUqNlGXKRJwZvXoxPHvPs6GB3IsnPt/+gxzTcoy+jUSVo1z
9KVNIw0zqynGtR8lMRO0qDwfkYUgRQ3UiRVuoSodPz9CwCxFbckBzlLL+/RHt9L3JiOUDF3XDLWi
aB0hXhlXXS0hvg+e6sAf9s0P+g5psJexQ5eWNLroavZ9tnbebHkLkKG7j4zYumuJo2pXOE7mDmxb
Kb65hvArsKfOzRJB9cVk0g6i18nwL9lFTUPAmEvzCbajxNGJxnCf0mr7lpde+Eg+SYA6i3Py5dDn
3vUc9TrcWbKHfTG1cfaZxLapX7nYUNWmFNW8Hx0vjTZxShrPtqrj/HFSECe2mWGXTw7JSwBzx0Fy
YJMoZFoDatsqIpnAWg9kUzh7ZQf9C71n4gqtBjrYuh28OrgGqjZWX/os1NmaLpXyGHz1ETsqZsJT
bYP3fgqeMpdjLXgi+/hYwuihdR274kQ0piQLuNbVmPHtjH5AioXCIz/xaL9zPY4/NDY56DGEOkYh
aduLyEUuKGA80WJFk76BMEuB5SNCNd3wYJunlsy3qzM2IEaJmi/o4ZA5Wq3wbTmG4H1CdTvPNyMb
2gpMUnGDUqZ5LNow2YWY8jfKFdOOlliNyhixuUrch9IzpzN0a3rbx8QBx+TcnIJdvfvh2OgB73Da
1vqokWFUA4mPklNRJcbo3g4Z+sdgqehgue584pz9zrKC6pZ3G5kHs9Vj50HbZUNo2IpreWBPo6qq
rspuNi9RmRIpC1h876OvPrF4W+/94py0bWZ+1BlKHy0sXRGHkeHwDfvQwxJVTa7rX+aJG8pdKS0y
JroGNMVODal1H1YG9kkCLMyVgIYBiA8YDPFZOUYMMJU0tFZ1QBpNqX07ZRAYV/dItNo7UssgBdWE
E427Oav0J/5Nqbb05bptT6Y5SYRlXLwgDWZG2Bl9q08saW8FNBzsLRBu2L6ka/NTHi5pPS/uSOCk
WGu3q79HdKR2NHDJW18wJqBYCAFn2G4Q5IhyLUyxxyNTbCXWGre5qiuvPvt4OX+niuTzaLBMnLlN
89jMUovS9xBPo9vMyySiimU+s2J0FJw412NIPl7LF0cXtQ9TH7zOx9L5Gv+pVzbDsDaDKTrrhFmQ
yYZQ9sukckz5LsivkelXHD7CkiDlRrjjAAmly8AljQgYVqlvh+eggqFuyMLNbk1qC3VRScpvDuWN
gEaupvELnaPxPkoNkyS4aADqI2HPRAiuQvCbPkPGyyRIZkkEl1v84uQrfifWqDiMm05+i4U3vlKT
F35OUqTEK9cgCmanCXkVFJB+dS/mEt1WotCxrZERuS9woNJ5N0GU4dWwYufUYPC1f35QQ6HqYxTJ
Hs8kS+IUP3xgglaBrohKEoVCj3gy18AXC/bJHpDEzD3KQyXuac5Zt7AfPUR/QB+yC/TE2dfYV+5t
0ss8+ELp0cgdyRpFd2X4Y/aYTzihNyUxY0iJ+fTdVjVgD+6Uiiu1ZUeN6qvXB+3/sAD/cqkz/3cs
wHn9O33Mfx1gAfiDfxMgnb+WIxUHKxrkLpIHybr/HwKk+RdoVdZBYb+KBpdl+D9gAOcvdimHnvZS
huEO46/+AwYQfzGzXuz8y8Ccv3f+CQTycE12KGuXsbQlkPsxleZQdfjwwfRpGqb65bqyrB+ucOad
VxbWNp4zY+/kKtv8cWc+//1U/1feZQSK5G3z3/86skH+fT0++WKuQTpGUX14vcTSpJ6GXA+TANHD
BCBkIHMDa9cj3ti1kDz2yOmQmNmw3hGjOg+UfVBtWlmcl00+XbTDSKZBSZxS2omN0VnAwlOmhyeq
k8Pd+PVzguDkJ2OqwZnwtXD9ozD1YKfOeZwiN1P1z4rQ4YvQrjxwJ1V1Yt18+wtwWuSEb/JD40B9
3TX/uJLoGmHODbtR74XVfhhHd08iK2HRsS5+qhGV9sc/weHev3wzxaBqkQbwdDE+PPrFIyuN6EoW
MHMTGjcQn+WaDkpEikQyXXdDXpPZYOgTv/s7X5LWPlcTgqEJ3YbDnz2N0wxpdQTt0VbGGkzCYoOH
A1STT31mF8bLx99x4Wb8ca74+0vyiFi8WIpj2/G5Cdtk8P/YO5MlSZFs2/7LHV9K6JvBnQBm5r17
eIRHN0GipQdVUNqvfwvP96TCzL3cJO74DbKkJCMzMUDR5py912aGK3Fwrg3ekz7HtYhiFVVwS1nx
c8GZjx35YGjvLU8YATmPnfseDJvz09OBeIeTJdgYpUtH5qALZMDbZdogioh7WLEMFbb7oTJG60c2
NfpXmTsNvARz9d+DsTfkxds389qzY4BYFIM2U/dpB7vLIQo6mZARInJA0V1XHup+XuFQle2uGcxz
FrhXBghjA+0dKzmL0ikuwpVdn6zTBsgpsfhO40CquGYNEIy88g4dafI+Kdz+zKg0jncPz28MBZDt
6LwyuhDe9hT++AxgNaU4RTDDViNgHdg5BmjtoupoOMlix6E0uTRM7AYVoTNx3sygxCsyUzAM2WfG
6stP38P4y1aJ/YUD3+xkPdYcvyeqAofHSv7fVY4l77AQiPIeJcb6D0D5PypK7JfDFGTmVsPxKOaw
ET++aXPowMHaFmZP0HjXkJEI7soGcWa3/+pVNg0GRzvmmFNlV++gwZAeYj4r3YIiVUsOcFt2Z+ax
l1fBux1YLCU+bw9v+PG92M5YFDXF0IhkyXbfWAleE/YuvfnXr8d/duvTf7VhKp92/puMbeKUqRZH
W2CQ8siNtCl7/npD7L395b0cCZRE2V1uUyXv53mr/8eYdIpWYAOmK+joubzW2sS7NKtC33USBsfb
l3rl6VF1wWqMwZ+/nqk2f1wKmvzs4+oUeAUKK6T2VVygDGjOXOXlV8Zmg34nx52NRIDm9Pgl0ZrW
zKrjMhhT510hSJMyCIv5Po+WgRwS/58DiyNuMmfdOVWrDoMg0BfhpXtm5L+YZNAyMsnS42W8bLSe
4x+Sem6nYcIk/mekSO+PTNWC9sd1NXe00HP08VYaGGc+hG1p+/dOmzmGi9LdhC27FZtgUBxf1Js6
DEvbEG0qq4gs1sEwkZoZIWSndgrN9TDqyo+rXJz1hbyY3rg053qUvhQOMLaf3C/K8C2QmfvNbMsL
sbESW1ZkMOe12rzpNI5nE4Lvu8LtzOthRPzvF15KFqt5zsr92oNnjOnsafhWqb0cPwNjSFDXtoWI
ypoUFBJfb2oEO2FG9FuUpoFGZrJ/7ggaPDfuj568xweEUmczlWzrysmmY3VcZZFCXT7PCFdJWmxB
szRbHwAgYp1CYZ5TrdYBRwKYTC9dTKefRxqI1y1RNhBj7Noq7uwFGD45xwWwA9tvSH8xNTdHH5q6
yy73oLSGErvGLwtu4Wc52Fp9mdppdpv1dUr2emna/UGQIHWFJ7EgVHUxmo9DZypMRQ7YIUCevk+m
Kl2HW3pHbb/zULVfCatL35GQQdusZ+0hX8rPiPbF3Im2yV/a4nEe1o27P+rfpL/Y7ASMqqPSF3Q5
IZpLHzwqAsHNHV414grwPdOnGokf88PZVvJjwE6627WipGVltBBvKe45HEw7+Hc0MRPpXNiD0H4k
+ex8ZJeMx5jtC+0ssfYP5dA7bSS93AM9qtvv1gIw6W7E5HLRM6MBNJzriu4DLB9CXXRJz7fzn+wu
8FZcoimKa8uaNXTPCcDSeUAXGE9Tov+YLGl+sWvygR+kmW3u7KWfaVO38EZBy8z0tutkJdIoBVfI
6HE73YlGqugYVA3HmHYtpme5M0QmySYQU3brNZ751OHdX7ZYQeqcpCwZnNobCyH2skyYzJbKAXRs
FvT317HMvC1PzaeSMArNI2uvzLudXVB4BXjnDU+TKdiQZ+RWCHQRuf2lh6+CBUnoCx6qXowkpvZj
97UmgK+PAHL2HBlm3OXZ6LUQkKD2EOZuGoz7NZPiTsA95EmYgC0jT8LuDNNmte19j4Vm2hcKbA+N
RS+tMN9atK01w83rSLJD/AjOcdz04SyAsUt2F3xF3En8f1tvPgVCrFPcBZ32pQLqBH9rTjFUW81A
z4JIJetG1ZjZAOsX8yfID1vAmo8XCFGIPn0B3sko6oJi/uYJ3DPh1Cj5kDn94gr8i8KHYuTjCd3b
tlzvloxe4k5XFCrjYpgr4O8EF0cyGdoxGoH0DrG7pMmFu6yLux8KOK6RcCT0TOzaBm2+IM135ajQ
DyQJPN3dkOXTbT5V5e+RsFii5oyx+kQC3vTgrvpQsyVl4xIhOE3vTFQrJYZAk1zTFI8hfXPCpu9F
bVpPOuXGYYedV1xmtQVyK+3RTNTUysZ9QBmoiCflud+pla0fSsFWIkwRRPSYl5v8pzcOxhqmRq++
lOTs9nFWza3aW52VIxgHfeGi2pEBkC1aT5dDukJsI37caYjQ8pHmw7zVgUwCvIqUEvjl12Uyfi9k
LOlRB3la7RS8lSBevbVrd05pucj5HEO7RqRtNDGIYJKI50Zf2WNkuUPe99jwlWeAFW9cqjGkJ5Px
28ea7QKKUHWFgXpIdU3FNeFZGKsdbSIaR6scwkeVWL4XloOCvtNk/qA0HxOyQpmgsIvW8GJdv3U/
m9pYkr1QVl0TN9Dkdl4lSTIiPTj4ORgDPzahlPphy359V09sUg6jIK4rmkR9IdBgP27fs33Ycuzd
iJlp/KLZIvjUr3xEoZECGgiHBeok3tdgbMDA1cGvgH7KyoGMYDpMgE4KwHsxAQ1nEo/VNJkc1Ps0
bd/n5JZQM8YVoDFEzf6GQppDOvSgVzT/3c591zcTswEZ4SXmnT5rn4CrEw9e6Lrzk7hJ9VVx/mw5
WfQO6ex80rFB1oKD+XhkP6Ko8RG2DAro0W3yRkSpama8qmPRmGHlg32NpmnWx8usl8l9aeeApUdB
Hg9W9UyXIfGMTM9GNhUHwisthXU4tT6ZNJg+iCXRCY5bzOErDTtJdpeayNQ1Js0mEq813ZBQLqfb
1SZBwiFyRnmrlg5OXrP2JVGYWXDLlyi+wg1uf7gAciaACi2SIWFQtEZKRKY5PUptueYUnt3rvqzK
nU7h04Q5kDo/wWp1BZG8wvw6lF2GpqMPxH2hpIXeoNn0NYZm6LfGgLsKqiwc8/3oOr2Flt+e/d+8
zql5JObaAbwDXUQRhGEvMNdVav4s0FwCPGDcxKAevKde06qva+bpKxk2BkyOuZoG/aql4qSiSm3t
BVUX02d2mWXCCrI6ZOR2gDUgoNftRTLmYDty0D4VBiyLTBoq0/ONIKytjigpOz9GnwDkXbLwMYTU
SfHM58IcfbyWM6fheqyRqvl12zksYhoSElTX2qUcW4wrk5xXfMpGC/uPUDeEbEmxNjeFO/X6jpIU
tnbpZTaTubeSMt8TXKkdTLst72U5J0ssMb5rVDWT5GnhJNJHcyPbAlSsVX1i0VLMvJMjdoKyA1Zh
kazfAW332Y4RuryvB13yNGoQ5uFijER5rW5rzSERHDYORVUFHX/qtpg361Ki6VI1/Lql8fJLaOku
4oK69L77XlKSJmlMAm+mPTGtG1m3EpkrTPMGUY3ZEUO+3QJ1iO6jtOmpkCnmkTCVZ6TuRYG28FGm
9B9C1bfrZ8tdBd+TDZAQKYtn/a7HhFQlMxM4F/GtMp0OWtV8wSekFVFZtf4PI0iz7AZLqPg6GoOs
kYMt9qMNl7AKwcsWGOx1DEtmMho/POnpv1zwFLGns4FC6TImv9MR2CF5Seiid1XdJp869uwAtS1L
OPFUl8lN7g/WT2ud1K4C9/e1Bsxwn2RICwDyWt1DVWrmrdbORcdSV30hAH1+8HMNVasDYZxyOWiP
HRNMuaddxsKiW9mehkB7mbekpwdei1BCWg303pQYs1+tyNcvjpPZH7TWnq5ND60Zdcm+I+WafOAv
Uw81PiKofYjrBOHQrW01dn9RrM70aVoN9rQ8OJ3Ues9cIqPwB6z0Yv02D0FvQC5eyw9I30zmVZNm
M43XagEUXZGbKh0PIoOTcC4KJIJPsgERL6mmrHLU6+xzQ1yqfFh6CUW7Ex6W7nag3hP72z8Tsegu
v5MBCURYG5aAYDdK+JOqGI33awuePJb1sn6C7ATspp+d5a6AQOyGHTQXglcZQgEFzjnoHmebKOpw
TFrvg5wEMzOed9fJQy9zWjAHRtoH+6JJgEpTh0q+DaZFejnpWh8I0AFMQSarScRn0fZPkNs5QiZ9
53xm0HofMpBSV6xzEP0Ai8xaTGwDPhK2gzKIbT13vVBWbS5jb/LhEOumVNk+KYRIdgXANQdTNLL1
K52wjUtJXFt+0AoNxoFZmeZnIBUsiG4NwySSmPI9VhQzu8Gpb20ej9L8zlFEQCrQyYXe5UFdfJf+
3KMJ6xZoMKjuKE7ktcyv7UWfcRkDF3jUUeMFABDMNt1aN/17lfAvYsjOpicDqAY+6xGESG8X9ZeF
eMjHraf6U9T68sHw1IJ2tsj1GWZRXrL9EniEOHzoyRcIVvBfWQjIhSY6wkwv8mBq3vV5ixC48mpo
GqQQWPcy622sw3T6IfJNKfO7P6bTU964uN/nbGGfpopB8uPYCMBwcwLtoYOYuBmSzeZybFOmJEvT
yp92qbPhg8kt3i1GYsJJhT55JTqx6KE3jD6NXsvJg8PsFds2raYNtSst2yeoNhDrQ6ElYJ/z3hM/
4TWhFiYNL8lRZ/QrjIwUar2fuu6F21b9ARWsCQVoacpoNBaX6MQBbBmW2fFhXjJ250A6of4j87XL
WDf75V5zp3GMFpOj3zusJjj/kjWbyBocV+MXwSn0MjKtw9pA9QfUUiqpVM91UjdhbuOXjZ2pzaaL
tpzmXW+Djd+5VUV53xvQhXadt1iRPuob7IfJ9BdRJB6a5sGQ+DLKlYw1rybgsK2N3N2745B5cdok
9AWcEtt9pMyyYSx1SYv9vKwIUElKvNaBxcwcNZ0xdRGiUe8WQXRp7b1xnpkH2BGGnafPS6QZ3VxS
2t0O+9qi6+9Ig1kcFKWytaLVH2gaVIta7HiSUt16MP6HKA06ltESMW5psd6zK+efJuTFmRLO6tb4
y01tmI0pYZoNu+GaVzh3a3cBZAWhckbyaR46IyL6cHTH+UPh19MNuTUlob3s9S9L7CmQ3DgoX8pm
ZMAllbAfh3GersjTMz6Nhg47ZeDThNKs5Pw1MU1kdY2vA5KR7Acp2Atz3ztSdRzgWKp3QrPndwnE
b6Lv4BJ9oKuuwQ1vIZ+TKTmshO7RvgDkgxDSjTT2BfAFinF+JCCBmQ0MrfGQQiD8pQzFtl4m2XMU
WP07sFT/Ayu9P98V/Sq+wPgdtuAJgOZkN6JjBWLSivrd0NfW5wHJrRf5dobGxUfQ0UR5FwAjyfSe
LyeF+FHuMtbcjMTHAmhR0ov1U686e742u5n+T1/M1h30NaeKCChgJq5I9r1Yu4XT3Mywd8mg9EgQ
7NnzkjeSk5Mz+Z1JXMq8koujzUv3UVvMYIx5+cY9lBeCTACnjHE19AWQLL13rmixuTb0jTHjxpsg
uwl6uClkarsIbPnPlexNjLb5UDqZS7yQIkFRVkZwOxeNuoFXPI2hlJ27RhRQqi+T183vpjTRfhW+
hMexEOJdXlkjsZLRVI+oo1t2rrdrus0pU1JMxo590nZQwdFBerIU/sGUXv8l8Jqqv0ConF8qq59/
EjxgLQck3gOoZV/L05imNCWFwHLS7/Zg6bywFm21y+7Iimbpw1MdK2MqyexeeaASQxZH5c0BaJeq
waFFzoAFvWsI9JjqoFbsFfzBiwwOdcuG2S6/rXzFTrxoQ31TaSlPOyMl8Q7Fk/276Bb7V5+b3TXy
HG+8YPPGCW5GbvfRXD2H+MaU+cIlSybBqUFwLMLLNQBj0ld91Mgmu+xU3qJoBzP9W5Z9AajYU3P6
BUiCTaHLJI0qHvtOv6I24fgQrtIV6blRs3WckepftnIubY6MkA33YyFREbRAK6oDKyuwYoVoFRzJ
CuGbQJZOu57RWHNX2LyZe/KRczKBKfnKFk78UGZWyNjBSHBXWuX6dVZK3fT5on2Vc619Bc3v+WQH
tSar+hI0FvJ8fCAReY88Ym0SnbwiF2hJ95wYxbeuUYm3ff+LGQnVAhoikST172yjwdhBKsWyG/0J
cgWVRp0QHd+uQxVsx+TWyhLyPfs2jSqj8gbScY3iyVGT/bnnI54vcdLZv5Z8Wh8lkoGU7BLyrTlN
bZCmtjAchZIt8am/SE4gYUVZ5rpkEuZvl63/hPKnDg65baMnsFqgU5wmhp50U4OLRZONvPpyskb/
JgDVxhMfs+zS6kzXIDw9k2xJm8H67rnU8zcAWd+QWeU5Y+yJrrjqy2YQzL4t0UFNW3m0jpNZB4it
IOzuvYmSW9gXBaXjKnDraEDQX8cdcT53lNkhfxGtA/RXqrX/mHh9dy9zi/hhvRRZQgXIbWwSoajQ
EKdkdj/zhY1muLLZg5M768O7ek21LHbTsvxMbZmTaQ4kz7rs+JhZY1p89Dt9EKW8Ig2crWRod5wv
Q6c3yEddWGymmD/11T3xoc733KAgHAq1aCyGzVB8MiG6BTS/bQDwbp1UU5im6MoZknC+DgaFvt/U
5/2bla19D2A8r7+zxM03vVG7WbyVJMme1ieHMChZJCR68j/kCEJ3jW3VoltnWkoIzQBw8iA7jCYU
J0xfXlE/Ka45UCyEvgwcKCPZ2+56o0Hst4CAU1MIy1H0CtQN1LEqnMfAKN/P3FuznwZtwyd4RFYQ
y8jhyPIhh6fWmE07d8ttZP0d1B5DQXZLCFnqXMKh85rLooVAGVrEy+B5SLdBWbiQdau2mD//N7BA
Q2+UxsulivgA6Gt9nPxU3f13k5RYlOqJ1moFMTzWWbQvuooayf7tjsjLYv2GAuCDozWuW5BojwvV
Lmue1Ug2yOSlicMymjJale4AOiQfNyE9h9XNwmI3kon49pVf6ZI46HEQQzhU7XFfn3RJVKJRAMzc
Nmpdjx1n3Ylr9lGsek2af5wVyDxM080WhJPtcrcjUWYgzIRScnp4+5e8aEDR6sJsjtoDoQjakZMf
Mhd+WXc1Bo1NDRoSoD2zpPG1FBNi+7cv9aIBxaUsw8UKR/6eh3/0+HFXkxxN5fDdlQ3Ue0lOys6x
9HMawJdXofVADwZcDn5impHHV4F+lNmoXBuGld4dzLzOH2f48H/bt6NtZxg0uNA2oqw5FbUoY5oB
RvdNRN6ej9qwLg+ZXdJGGCnDv/3YXrZTXNOmS4zaj3xX9DjHN5QUcswGi0tpXQaIeBK2tle57+7q
AnhasBJkGFVwO89Yv19cduunkBDLpwFUnNPT8WWXMqEQIremme6mV+uKDUBLq+La8GpKrKsKdgNG
pTPdwxdfJBe1qFmjJNzenX3SwyKBLRMG6wNFb851w8iefYIddeic5rtMjCXu+VQjUpiqMw/55Qe5
XZm/0FOyHaBJeny7upZslUZgzNZoIiVMq6miQ+IL5xr3lXWjzSZVMxdNdSe64brtAcVGkrCseCWl
8MxTeM5KOe1lwcM2eOsOwS6nvSwHTE7LsUNGuleKx7Kfq9gcKbNNM/6+cRpvEH1D1MHtBkxVjZej
3VUXgY2Iv8y2M92Yi71IhRl7rScfkMKYl0lq0BAhk+mv51B6/sgLbAP4AeffE1FFLjtoribwsd7T
yv2yUf3nKmluRmNCS6tMPazbQYWuOtdpfeU758IbNQAzKZqmk9nEAHqa+GpoIRrO8we4RiCxLL28
ePvje+0qm86WfuqzYeFkQJIb1wtX1GS91aZ/27Te57nQxLv/xUU8Y7sLhFqmd7IOjQMyAyLQOExZ
pX2BU7h6ANjqnxvi2xA+GlUQDn20SrjJt4SA049rsOZurIkA41UN9p21ZXyOphvcsN3Xwp6uRGgE
HeCr3s7eAcAEDdgPJQgZpzDJVimai9ox82sfa9ZT64z+t7cfwontamudu4gOHBy78NB18xR0YILl
hFZTtJGond96nsovg5CP7rS21xZwrKuqJzZ5dQYqMh650reAd4CMesN056Y4UFuCyg8moTmf3v5d
L6ak55/FPgF1FNIG/aSj3wXDYlP2b6NaGPU+bXMKbCOguaB2y6tVjpihGuhoS/Dz7eu+8rbsbUhs
Gk1Krv7JhMRhCI+BwaAAtEv7IfHZxyaUfyedUPu3L3Vi9Hp+9Fxrk3o6gExo4B1PfhSaR22VOW3e
sqa3K2Cu1dVi7eqKJraCz0W6bA6hFi/KnRPgvayC9VwiwrMI+WR4biQTOExIB2GBnCw4VbCw61d0
KEbbhGltluauQtQQejqO54rXfmksc3BFeWn+JjRlfrWC+XenXANxA9UraWrZfen3Dcmc0ntAcwry
Fxe4+z5bKKchxtcMek8CmiNRbA7llFz3KaTp5wSorwwYWP4Y3H1fZ6dz+uKo6y66MAY2IIY9/HIA
9T5iC6l3jkIcvnqJhgCc1Xq2OGe9/R6313TyBB0PgsK2fDFqTjeV2FmU0CnsRDVX/k7mpH7AZWQ+
stvUH+USnPs0XpkcgRRh6cQeyFfyLJH8Q1HU0PiFF23WUYWA8BEFz3C/NLZ15q5e+RDw8JsgCxxE
7LACjwcnK0xeGHCSo4YX+x78p2TGSvN7AOjG/dsP8ARE8/whsJ5gqWC7Ba3ulBs3Y/1lhsE/0Skj
iwzi6jkPLXg6ca9D1IL5qCbdoLmg863kpjhAaPpo5MkN26Pk2hzlmcnn5RP2DKYcdiTPOrRT6Imo
JI5SApsjWzOKg91zGoFGnZ5Zw1+OG7aWCGdoZDENsKs9fsKBmWKG5xuK0gpfUIM9IoaVN100yHTv
2oYCztuP+eUb5Xo4SploCGkFYnR8PVsr4fGZXM82m3zf416FjWwkmzXqHDXm1UuRA8R6h/WPs97x
pXJKs5WcRRV5w9BdOts2ei2Bk0FlLc6M01fe1XaSQk6/CcA40x1fKijprHkVI2ascuiktWsfMhCt
Z67y6ruCa8Ew5SxAC/b4KpDwycqeuKGERievyemuG+pSkZpt2oRuOZ7ZAL36AP+43vbnf3zj3ixB
A3aSu+qG9b10/TFETV7ss7k+J1B87VIWax0LrQVIyz3Za3VBn0ywURiGovNDGwNR1Kuqu8bJb585
f792KRY6BxVugD3wlEOSmpOYjZHGWiGUfQnGPgmtuTbuWl1p8duD/YRFss0paOA5yhBmRHkL19Lx
EwSUTgdboW1oDNP4Lt0WDSDkwQcB267Yt23nRgOhq0+ludJu77sFM1chHsj8I0veEbIOG5n4sUJg
To9GCXJiEY2f+SRfDt7tRzKoDER0xMhaxz9SV+wbxcAk684ldBoDhHZKqfvMRPPyseNcx/EA+oVN
NVFix1eheYAsFTQnKA5RH7Kkri6ldNfYJgPxzKVeHF/9zYDJfpd1eFPxngymNh/cCvtBRZ94bcqY
1o73cfZpgy4w+ZtQr7CnRaO/nNvFvvw+N94jtwgbi8LOKfUHu/G62Gymo5HY2iRs0rSnz2Coi9FI
rnnw7SMvv79iqK935miP1/jX2gPZ1OlOAKVRUeGN+dNslA86TZ4PhpzWM6/65UvYuL4uv3IzDxqn
TyYN1CxIX0Z0YfrDe01P29tBp2OTkezx15PVhi1jTKFw5iV4J+9b1iWZHnNeRpUWBF9Ns/TDkQb6
HHdqaR/Ix1zOfGwvhzEWRMTUjsEECTbgZGUpQFrVUlBRI7S2f/Ina3n0u9XtztzX9ruPN1ps7Kxn
CyKD7IWxWDjgpP1yRuBL2fdqnWukdAPVVzRuIIzRzNHNHKHDXpI05oZBRav+7UnllfukJMRO2aaO
xgF4+/M/ZmXSA4zAxGcYsY0OdkE7FLsym9P3b1/llZHCThI483YG2TC6x1dhjuzQRqiC8rs1Pqpl
fIfqu/7sVCw1b1/ptfsJMJ8Y+HZYpN2TOXKRKRwXbUR2ohMdmYh6/O7pgfjw9lWM124oQJyNNpny
knkKYF5bgSGnAno/ax24NFPRxYHFM8ce4KI4L4N05/bVEtumoulVLcNudqcfyunBoqC02tOqR7ZY
LCoy0ND/LwYVw2o7gIHV4/Bw/LQR1SRsuvoNS5z19z3qragp6a6s/Uybj6+Zo7ibNHuywVD/IQM/
c/0X74DnwqhhVnY96GGn8wKTY5cM8GbCohjLp0wLyluAlmdTCl+5DEi0zay4qdTZcB7fZkn6es+C
TDIFioqFwlCWHbDFohdsKjoMxM75hHD4CHYMpHK7Olu/2UY2HkpUgTstH9SODFzvKaMXFD8Pj//v
Lv2vbaD/Z3cpDe22yVnofjVkmyyXP//n+V/4x11q+v9iGYMdjmdk80xtdst/zKWm8S9vqyax1WXH
sJly/u0tDf61eVEZxZQU2PRsHsz/5y31/gVtCJ82ZU1mapovf+MtPSkasVfhtOZv18dItpEGTj8a
U5hqOx/GDRWra2/tP4vU7Q8a8p0btS7BVW7UzfW2aBwopngHELF0lj3EroKGrhfQqE2Gq6ZJi6c/
HuHDP4vBnzbU433A8w/zKbHxw9hecio4+WFeUmjFVNl6zOlDXjfwEJDx9BM/lM8scoBZ/tUUul2Q
ac3jUAXtHAvIZgL+c0mw9anLKRRT890I23rnd1edpamPb9/WcXGDjTmwGq7lsCYwf74o0NsDwdc+
2/M4twb9Zk5WS8EEzvU81CzzifzI9IksBvNBLFN2Zn46OZxv1+bY4+KNoLmz3enJHSa+xZHHm9Od
tbrlV6JVqqu+ESsnBQe5cFdZzQG8/ITcuyBxuvdhtazZYB5qW3fvmFvcewVx/cvbD+RkTfnnV7Fv
o9xCdZBdlXX83D0B18VK0iQmcUPbg5PyLpCd9ipstC1gKFizx2Ke7jH59ddi8cowo0V14bqj/qls
SAviPP4OTQSylc7y6Iaf+Xl8aX9sVf7vz6Pu+5yxygFj+/M/dgr+6qHdhwUXz2ng7xXpyLFe2N23
uR3mC28pDeSsWpuHLjWNg2EQ4R10DnCO2W2B8KbqL2lOvMOtVgSRhaYBO8OTp+WuoBWzTW7poFtC
lYbScic68tM9oWufMydY/q6k8/wAKIoxCYEEMUnSOBk1SDwr3EdwfQLZEjs8D3AayrbT33dk3UZZ
k2NKaiai1nkFIS19dUdkebnDfCOutCTTcBbM57Zvx4eT59/EUN62xg4zA+Wm45cy96irzMole9Nz
vXedSuYdwtgxttNkpupCboHX1cGZR3+88HJRQ99CGEhsYr+4IZ+OL2oOwhoAqha71kvSg2/142HF
gHfmeb9yFXub9+BFUv6k5HJ8lQa3aZDTO9zNJTRslvfCjarBqh/fHtcvniDtJqAWW88O0Aub1JPL
5EwTxIK4cQnI8Zb0P/uycUloCEu2UYd1yN0DBB334e2rPkey/nvjvz1DSoOA0Fi38C9TIzy+rLKb
wKEgYsdtvWrJBVwl7bdtzFmzbxeZ7evJQE2wYBsGda51S7dLmhaNdbdOJgl3Pmz3WGNtHLdOi3pf
apLNT2sh5tpcXg4sUnLsw85exGOHmwk0Jbl1j0XhpDfbFv2+mArjnaSK5eyEol0RAtzsbwguNuao
GJylChGnblzVpJ0PAzdz6PXCbO94jI4TQoOZd6qxxB5H4ojlZzbRj6ZBTygQueXqYyZm907X6qnZ
j5nZXjFOQJnOHrvSqLShE0RlXhKTaw5e9b7380oPfUOmZtxMgxhhq5N79W7GZnAhkIr6B8sgGhBi
6Vh9VY6DTDCwluoj0fF5AuBe00bUK5mBQlFXaHQtbfK+483quhhsVYGkVF72IkjeT3kiP1Z2gaql
7pr+n13ffzRIvzaSmI4QJvB1cHA8KS+TxbhSuTaJljNrLW7JozkgXXB3rkRUZK3VeJdVhBu8PZC2
D/zFOEI5ACmK/xYsrONxNAHnHawUDTwBne5uBcS5k40QsQlRJnz7Uq/cH3sCZAokbm29gZMh2/dp
ydYp4FJ8FQAp6fAlWVZGwhL2FeN8AfilnUuffe2iBswRHQQWO/0XUo80HZN5Ld3YaAN1C5sUTb9H
8qiRIHH32J+4qtP//plSXgNtRasO8Yd1MqmSYplp2BO40Ty393TX8SXlfrO3ZOqdKYpuz+zk9bHv
ZAvibkUANkLHr68vbCAMxG3EvTvXMatWd6k3eQ6AO1hvjbqez1xv22SfXpBYzee0C5t9tXMyXirP
ke2AXzGuXZyCQe0Hv/11qr7n2Zp/GKDBf8atOkwHve0MbJcdWiqdUGFx0EvH8qJV+O3B3VSMMd+X
/iBTbJMEUPbLZd/gDzvzSb0yuiHmgzR06Aqx9m5rxB97jgTL0aSpFsEeDOObYdhMjCLRI1f057zG
r12K/Sh6X4M6K2SH40uN0N7xUyD5NjL04hNK1stC06CGMiufeQmvvQN8xXyxm0qEFvXxpZbM7P1i
LLwYj1tyg+q5D1f2rCL0+5yMeIU2hrC7v6u/P684uMi3oHTKIpsE4fiqbRDk+E9XLx68sqHIA0mw
Q1SPXWQ2D2/PFC9HNScIkAdUHwBBIgY7vlQ2r16Fn9VFPw0pviDRYifXoQOLSD/YKFV1RmG0/fTj
r4iCA9oKcBxQW6znUL4/h0lmleQx0s0Gnevse21RNwEr7JnB+NpdgRqBALjN7rTRju9K5kgMkcY4
ce4uAYL9fDiQizncWW7Qkl4iz3Fo+E++vC9mBpfpj/cFpu1kTFZlEHAOa0B7u6MGyS+fGyK/DHsM
9tSeoUI2mzaXKn4mrvpZriRpTgrXV9IbEB99XxSYK33iWHtEaGAKXbf+gGu7aBBPW0kZTagqo5a0
lTHUgfFfoOwcP7Jrl02YLKL6kSftcshya/rdE/h8n+LWMveSeKAprCwyH/fk3Q0SLyvRKDuvlPkd
cuvuK/G3bFs0zwa9JLogDRunr77IAlxQaOspOOVC74ZfWbsxHDC14VyaLHP6nrRsv6IAR5HiSF3I
aw5p+g8bFNsc8errp34Y5FPJ2/5dZn1yB3AAsfo4rkkZ+p3SNxyg1tRkz3h1xsdk2EXo6HP73Wlt
lVwFXuVsDzFZHhwtB9FtY/9I9n2ZY3NY6qy7s7Vuhs2rDR6q/ZIgz1BTuXdtDciVIXWn8y9TSUwz
WerW31yhZL2b8VZ94LAwfkLXvKS43SYjvRkqC9ZbQFT292TsXAIKBYGrIR0KxOGwudUnjN2N2KvV
4hyHhLsGyJ3Lfo2MDBXxIZ89h63TbCkr5EcxIYGWr3+sS6894sAqiriVyWaw3ozmIX4GF54afilg
dMHo/Ni8C79dc5y4rzJPh32XT+ljtVQJkbqYte5BuYiPbN2UgmqVE7GYj2vjw7KWJCeDzemhaJea
lYZ5i8UdzABWamAGvdLCUc2QiUAX694NlOpkuBxcXz1VLariCAt3QxqZXJorZWKeCMvVh8WNNjY4
SCqg1zquCaLLUOYtkQgCZN5B3vfEz+IUu+YNzkbE7nOC1Y5uH7NvqnkElHeKfxD2UQ7uP7GGu8HH
K4QtsfM+FHqjiTjfskluEZq2l5rTZD/N1gzKQ9FayeWqJogL5BA0l7nV4C8YLT19N7qr+YEL6eTt
9l37cZqb9ZFxneOfycT4SwJdHQ5lO/NrzZpFLiQoQ96TYnxWMHjcAtjmZTYQW8nap3rg45Q6nlYg
JRgVJCozlljKDxIQYMwSbN7+H/bObElOZN3Sr9LW18025uGWICKIHJWlTCmlG0xTMTgzOA48fX/o
9NmlilJk2NnXfVVmZVVJAI4P/7/Wt6SrqT3bjiq0dKUiL1E9pYlr/ct/1kK4PPpWWBcQVjjanlVR
gYt3nVk1ZtTWmCFDEsO7qC83v+CC0a0aiT2WdpuyQdHqqCUo6DGwG+/R5IVHvkMKL6l1y5Wd5j/X
4g2sxLEWOuPGGD1bqkat8hXwQzfqfE4XOAPEO83HKd/B4nx6e6n6R92Px7/V77n5DWzknW8xAkFG
ORYPC2+Hq05zMy0R2Tz13dYxv12g5n6BqFVj0MOIZ/QYwDiANLsFTy2fMzEnHlSwW2gS9eHtH/bP
TQJ9GURMHH9B4Pyj7ZiXGIyNAqit3jfjnS4VecIIfbRD47djSCBU/QHBptq/fdV/EEHZhrLecFHm
LETC54vcWrR67mTEmFbJlD60ORM+ZcD2VIOtwDfjysNKAAgoSuG98/LRO5HNPFRbbMzwGd579fr2
76Fdf74GUjAGO0h3yjI2Wdn2nH5Z27HFzVjZrJQdxCRv7KxcnYNwORaGnUWQ8g7zXG4ee1QZDyn0
BLEzW4YPxkAdQwxj+Pu0UDNF3Vx7p1ngPN1VJe2A0FrJOwF/zP5ylziib08cmZnraqjON2nrBxL0
PxiYXZtazgchdT023Y1CVxsd+P1qMPrYLLIUV0fSlE0okRaRimEySe7U4rgfMyetoT0si4HxUJhW
wsck8wc8qBkqPBNcb1j5Qh8QhGrut7aemWTGqlPzyXKhouNF7dWLjx/Pgje8qdlaW6Ung/fwarUW
Fh9LwQmJ+o58Df5jiAzfurQhAbJapA4Lf6HthINb8w3UvN6MANA+WLlnPjpWO7y4q1rHg7Fa3aNk
3rV2pMMZ6cEuFtTB+ez2z4NHKWEvTdQMsfJNDRS0o99jknfrdxCYAL7Ms2cZBITo5YdOphZ8E1wS
R5riFLyydhiIfsPNZIVNPoLjmJfNEW3JbnwHEsP5XjR+rR1ZF8vqRzUt+vicr8yWL2uQOWbcLU1G
MNLSg7CysPnLGxbu4bTiN33YlLTTHej6wN4JC5potEDZsE+FGrv+uGSjAMzrTL3xRJ9YHqB2Wx2O
B19PIGz7PSAX9KBYk8ohe9wwFSQKj4V61tMZR5eb0XDgbaabkV725CI3eWt0EbEaunnoLX34liWJ
IuNmSb9BIiANmXR15yubXji/WwSziYJUa18RprBQ1pgKP3GeJEi7LPqk2GUYl5OTv6gcLfOgJmp1
uNeP0FLzIszFoNl71WXj8zC429Q/L+WRFrc/kPlYec9NpzyYU305H9ocZ/qu8UgXxyKfCLEftZm4
2bVmmGLBFS2BEmgkHguIcOaOGMBqwZQ6ZqRNmOMATWgZ9JDAytQPmz6vlmjl6zMOPczFlxHOYbVP
lHLY3mlT+4NsjCaLoVBL+PnoT4jedEVZwiXs4d51ZebcFeScleS3pL6JV2u7jrdoQ1zPdiZDp1no
0dn24B7bZATDM67Q+iIG4dzeEbShgzysGYD0QbSvxBN6XlgH1eBF/YoGIm7gzb2SJaVirQpIIcuT
YNYjzwC9tJI8+EmOctFgkySbZVLQTIiWAQNuOM6ABbZTq4alatGXjiFVz5+VRiExsuZyfl21FbdO
GjDSSNezm2PXz9vOJvVftUab8xAvWlBHCDS3oI120F8kDAsgPQyqm3m1ix+ON2hP6YDDO2zLfPoK
rrHXd8or9U+iC7Rn5MhgOdhVak/VaEFTySnTvOdTT8ZIuVP5SRS++zqZgXx2jEL8qXDj3vdpC3ZA
G1oQFBUc9hcSotOv5Ui+TQh7Cn1NIUYbi02fmWnIdyarPcgNsqnLzqDnSQWuIxHcd4iX9N0ZikOS
LJ4TKojpQbg1mvamjTONMIYNbWTJ0ngs2VRDs8BEXB0hUVqfgbkLb1eKbrnxJwWWSTp4wE5bRlG9
l/AE6EQhGfsGJyBV5BeNYr4lLteeDisny3fJ3KnXuapdm35z7b8ImWJr7TrDisxymsmaydb03phI
mQoNKMbLjnQGv4xaNZjYxETldfRlFsuJWVhoYqtGYVZHWqjnp1Z6nbYXU5U/VHVPnHk/bg4+yy99
Y9+76VpFtQFJv22b5gNOHtQTeYCzcm+a0/AdqzvzmZ8W2iMiW5FS0q/ltBt5sPjZ+gKDrDYL/YMa
tQD8EV9lfwxIfuW1m3b2QU9gErOk4OTbNTNJIyiAmy5SuqB9lfqNEI+ePdZuRLrnvBzXICD5aOkI
cVSN1D7ypvuOvoAFWbTLFNtsJy1x4CDyyzfDtRG8wjYdQyBGBcRYv6A0UOLRyfaBkO7LlNSsWals
yu+5sepYuzVPfBz1tHvqcJ9kEZLh+q5bcvy28ERsB06ZPSc7KDtZHun2qPV7ZdVQvnu/mb+mrkmC
sMm++TUhHeBrn2nJFGdNzSo6TpYgwNgc5N0MFoQeE64ZPYTKuHhkLEwRtmLACv647c4kSSWvVY9m
Jc5qy03x7AMGieBFKwDX5H9QAa5oHux+bhH+f7P9f28qp8vN9sOXUmws5/91GrZ/DH/ruvN//jfT
2fsXIniKw8hBkBqhH/zvtrvmGv+i083GF6mIESA/4v/6f0xnzTH+hS2N4wjGNE/fTin/bryDvf8X
9lgkaRZ/csOBm/+jzvvf6yoa/X7ER1zirJ7S57JMgCOUsZidxzlbN3erIFfDya0DxkXrsz4I7cWz
mKRzAY6vwWF6wDvh7pZkIybAwTrqa5vvJz0xPoh+6q4UfH7K3P+qK/31y872nJlW6NPg2yKmylHd
mnRR7gQKpl0BKfrerGEQ6X3g7CkHQ/yflvL9aK0vk5YZB5OvkIjaxCEIaS35BHQ20IkJq8QCCn/0
Gn/el6CArzSxznwXf/3SswoRBHUX/YoQsUwMf2f1sg9LrSU6xBPZNx0f9q2LQ3w/rRnJuU5iw9Tv
hua/YOoXGx8Xr76d437Zm1v+AJILSGGsd6ZzcL1WRQAAnD0ZWiYkprGKB4RSu0ypNmoNNd1CbLhG
q9xGye/e0dkZsamtfMVTKeIVyUUdsiPMn0B+DRQABmfnqED/I7dyEr1YMtP/0fn0r6d9VjyfgkY3
NcMs4lZIkA6VJJ3Jr+kaJvr3Xz7ld//1+38VfZwZ9/66xFYS/OWRQiWkZbUqgcozzW7XtiPRT9TN
c+XmCnpQku0LW2DWTBd9R/4IVqp1Gg84SB+oPEVsnuYosOv5PhDDV4Bq9qHJ2asZxMtceelnUQB/
/cKzggGorqYe2KHFptiOSwN9YDhww6FEORBbrEc3yinFTRoEhEeQVfZM76og0rsL9lAzaWomAC6X
fpPQiBlKjzLMh3aV863VtctJHwK5FfBwrM/LeAXk+ve6wl8/+azgXg1stuFl1/FK2sCuoPMazXMx
HTlXvH/7vf2Eg/9zOP5DkCwzkdJYVE1cTnp5k3lWF2a1r8X4wedbQgpxEPV5c9SGAB0evJgTW4Dq
ZqoMSq+zNJ44liz7rM+cx0Yg1NayiSW9Tu04bTMZe5tSkDNjvUvWtDtaTqnt2dNNRyfb3CWDBIhb
sn0ikmUP2gJC/bjWt/ZE43Nu5yJqHW65H4z5lvBWdvSiaSNi534QTRLcm6n0DyrtrSsN/N8/bZo3
fx/CxUJWmWuTD1pzCCc5NveixYWSoSNauVIkuTDzkFX/92t0PaL/gKDCuPSK4ZCXnR5NzNU7YBAP
bVp9VEn/yR4ziIgWzW+/spYrL/qsUPLfY4me5N+v3GqJ9AA1NLHIXTkDJIGvDqXCsD/oaTZxkvU9
cLEF6G+AQYuwwWwYwXEIxrSjYDQ7erwCr7lmhLn4c86m4HYm73ZtHB52W1l3at2k/cGQV/GyOEBJ
a/um9sGA0uq36LY35HSQBrkrh26OJ5sYzbeH/5n5+a+ncjYbTzWxAcBLmziFyhnX5hZcOkFF6tPk
pePMAwW96vYc8rUwU52/56joH30fiNHbP+D3ewnQ3n9/K1jPbUS/Whn7avJ2hg5TNG1K5HI65wkq
e9cCqC6N7bPpOYHqO66TX8ZTMVdHwKZgJJOgi3Sje377Tv5e//vrSZ5Nr30ZBGvSBiIWoyzIfTWc
qBAaXX3HkKfOKgzUxovx8e2LIdjgAf1u3jqfGudCEnPg1zEdouW755DPEnaet9y4zqoFh8GZ6wHE
lFt6tBnK8rZMdb+IOGgTadnaAWUof3TnPRW53j1puBEBI/J08jGh4AEu7H6mliUAdy/6N8ccky+o
owwZAS0rPollkJ8yHRxtBSP94EiXmBzmQHJFAQkUilaoV5O6UwOAPLpJ7r3TfQmUsiF1o0ME4016
CMP1fpDT8mAlJbFJaymDE71HCh59bmgQ5KvE84lnFe0c0UTLjm5trgaiQ0u+06Dy9pyIa+8xdQhZ
DmG1F7d5wFl4N7tV7YT1YGofF7sXfwa+VqF5gQNY3S0dQCCHfcVtLovZf5iC2tg77oxhsSCyLQhb
qycGCB4ZkqUg8zp3n7V1erBm0nqPZCG6z5YskMotdbP+qSHw/KYKYHNmovkOla/aeurQ2jVo/jT7
ri/c4Bkys2PsDZvsHS66oMJLp8q0iRqS/asTYHcCesftwZ/kWLqvfKt37pYVCK428i9NajfSKm9K
fdXKsJ7Rsoaj23nTjkpO8aXQrfnZyivxCEyMxNa6hDyamtS+xt7hzZeT1WK4KFtQVCjjVB4Py5Br
UW0GPSfvnKjtVdTGq6tPkxXCCPTpLRqueHQLD0p3hu79R+M65Z+qaIPbnhaaDFcSUvZsEpo9RV90
alrej9AaoBRN1GMl0DRKv/5z5a+8ZQP/zR91VVMRc1oTlBA4Y5fgIfo+YQ8eTlEMDkQbepNRvaoq
rxMaSMDC9nYryGGlRKJVMcZ+67VY3Cm2UKi/FHVRfDGE636rbK0Y6IM3S/3Sjbr7LXAmXMl0AOYx
KiZzTp9cekcdLFENtCHlGjacuIqbP+yqqj6kZlOnuxWTkB6LTlJZtIwRbUwpahuI6GCehJZq8pCr
ft1XFXU99jZNfjc4SwA+/yc+F4o7R2UXAJOE16fLJ8oH7BnQIlPa8PPBfA8i3EyjfDRtyjfQ0CLV
OlTpg4y0qj4Ibp2+kVFhbQg1I4Gt5PeVAeaZ01OI+Gr9FCxOR0xGsLo1mM15fN+1Ds0thyza4qDj
l4YpZmdHEocluJwsGJ9Sg3G9k4nPYC/Jbnayms6D7ajZ2aVG4exBxQFb9OTaxVqApX0eurZ4VKPh
vh+zWb72utaOe81tGIcMnTRyZovVmhiD4mnIspy2aOUGXxu+NQRqZe+9T2Rb/wmRwv3mwwokSG2Z
nB/dYrn5zuhg1uymTk4vhTaYFOs8L/g6TsOY7cDO1j8IVihe8mYoUaLpCxkgpT3P9GwsGwZbR03k
S0fv+UEibfq4zFIeTKwbz3T02iEky806jX6TtPvEIcZ4l2Tmgz/4+3RuARG2KE/+nFMwrUXlO6Gf
Oe1NSoH9eTSqtA/nouq+eAwnJLmV3nex2VTFQajMgrPb+NanaZAzXNC0uVGVnpGInPQGQEaja2N/
pndACFkxx6NdeuYuASD9VQR9O8bLUGwQdqpUd8mwqiFkUqj+IOJrZtYc20+64S3VjY4g5j6X1nrq
ZDZ6odV6zQcb5hjhlMHi31HTEeNe9N3B9jV6iDJN8gej4/PlRXaxQ8cB0YmDz20XCHCriNvhj1U5
xd2amIp4ovsAYnEOgh8O2MkEL7/Sv1XpJnznQOkIwuhn+bVjy1of/JbJM2yxxGEAtLXynrLxuIYl
qGWFQaYF11d7iILblBql0lr7kx6M1ZepVMy25UBJDOTnBnHGvcF4HqYpSZjDmTN3OVBf4sEzKs3B
bPMdvr0EXljRz03hnbIk7YCeDdS4DAcQ7+mpTFwIJ6uVRG9fYtsE/WaNPU+1m2VFY71qmtgVS39U
42LFabEs8dt//afW93d//mxHSjW5gRBt1jF52+XeqIV+xIJpb8VaAitFM7wvnVJRkkWBwLnY3s2J
5d7Inr1L0ORQbg0n2Vq5hMrZjRNmrIIHey3yDy1syKNmgiieyyGPC8izIa+QVVaJ9QbW2/Cg94X9
H+4hz01ic6EmSI1rGRdSFXf66gyhU2gElUL2O+TrYuwBIG5fWzCcAJKRgZp0853RTtc4SVvH/XcP
8mwTC7i2r4Tf5bGzFPojDd/kHoN08arBiQ0XVQ1RnlpprMkaoxEA4yuHGfPClu+c2rJ4SwmYyc7j
pCi674WlRueQk21lZJ5q7+hUuA4VYklA7NRV6mV07OHLyH6agplcJv3otsKawpWkgSD08BDuZ0MR
UKvbW/yql0w/Na99S9XfmZb9PJTpM6lWKSfPrGyCPXHi7idtnKfbUnlEKXW2lTCB2Cg53h6hl57r
2aa5tkmxZHLN4kzOJrseGKzF2pbjHrrWADexSxwOUmab2gDpkvp7NhRNeuXbu/R5n22n176pR9da
0zio3eqTm84EOKDyiYq2aK+o0C6cPc4FHD3tnb7zh4Kdm7kD6lMdaZCxkdXy77O1eFce4oUb+Zla
8kthKPXWXEu7VsT5ZNl36TADD63YfitQlVemwkunOP/sVF3XKwJeumKx5azZoVeZDZDDojC7NIYX
bf6P3ewUy7u6DnrGXhOclL8WRz01kx9vD5UzWcq/jz/nkjcPHkswUULhKxtJ0UuW5WgGdfYO1WD+
1KUIliQVx5faqCVnb8uBp1s5T+Bm6e8NzKltUlbHt3/Lhc/yHL9S92nOwBxFrLFtDv1SF7tKJxeB
br+2MwAT7r1gmf6zool/NvdQrvFEMaZNLH1L7Vw39eFuNtreAij8x9v3c2kEnZ2Rx8XA89RbWxWs
QMaXogJF+DBFQhn6lUF6YaU7Tw5ql4AwFKqwlL1mM7TyAcSRGI0r6V2XPrSzb9lPVLZWnlvHXef0
O+wcz81mbhlKElrUkqorn8GF6erccFfjt647w6jjbG5XAkp09VCm2n3aLuTYaQ7VnoXP2yURaudO
iXnl0f1MOPvd6rP9nF8+8HquZsJf6iauEr37IPycG3IJ3wazWdrra45GHnC/XqQcelWabz61BG2I
J6q1h+GhiTsQF+h5E6LQ/6x92p6NzUE4HNyp19DCEVvFhm47UGtoKyibl8z4FnLwIwgF9a6t5unV
m3Oa5qqv9RMGPNQliWdnEC3wVWwK8IGzGaTjgBMEwN8nQ7QtIha7H53dPA7TU55I8aFeKtoiNikH
65UXcqnad+62pp3Ji0feGlOMsA6LcMVTKTyN8ji1UWG4Q0SIdnYiN+RPKW0A/zCQ37/90fwUPv3m
tfw08vzyWiiF+MvSjdqR7KD6Zmg1QL2Nv36imW7dtwyTPXqaYCUI3OnZ125Z7LoBHS2E0eZ81Uf6
RuFIeSiNLAX5qiYIwop6Z5Fx7qjqoFFwia0qR2s3s2v7KsAuvdp51h4DqWdwfAFPgaTiMNhHub2g
KrVUuzx2oxuM/9k8d86/CwARIdwQEPgb/nwpVpB/w7jeWaUPvTMXxWuXldcSmH/ftnHdsyXGNUir
RMGWx0BKfljW+LSuBrk+WfFQapNxHHxVfrZTRLFvv75LS9o5n0V3C9R8wLLjWmZ3hi/lk95UOhf0
k9AzoRvKIQsOZSC+JKunvQaO0AmvGOcrfq8Lc+6501QYMNPXuRCxPTBGyPSo6M6v+QnBb36lIXPp
EmcrR0/LxccqlcW04uQpyU2dXJ+8ueVa65VN1IWV8DxlcvVrUbVSS2PcVVaYgl/dMwWLu7Y32tPc
TZLzta19e/uVXbof82wexOtNYcRPY47mcHOV7p421/WOHB1v//YlLiwk7tlCknn1vOL8FXFFPe8d
Kdpw4Mn2CkdE38dkJLX97ev8zKn93eRxVl2Fiu8AiGDiMhK3vi1aEgYGtyFDqCGsq9Ys7V76g7gh
YOrRYF5957lVtfeMpv0gEeZ+aRQwZT0zftSc4BD7kzXsj/pzqkAobhrMpI3LrBvQo4uPaw7idB1L
spAqNCFKI01qkak4aP14zLaIqxEcIoxvHWWVnMTjYjjfCiY3Cgj5yOFOC2JyIKxQ97IOLQf7y9nN
qqea17tPRM9up1DilhA30mIG041WN/nsjXl38DjiXxlolz5X52wRHMu2QclAzoXmE1aTFTW+wmUE
bOSWDXLgkq5B1pt63GsqOUxdqX1Kh07uwKvpV47TF8a6c9a9aia3ClbLSOOh8tLPprfW7xGIARqS
OrH0mqDq0Tf29OPtEfLT3P2bEXIub/W6SWvgIqYx0i793nOHZm8l9RqjtO5Pajaz4+gSYEeqkQmJ
fqrIqaHkWpkTsSC5m2z895cAxMZuqESPdh5Tnq1mez9U9vrZpdWytQiLyCH7JKLKUYHNaZorn9Gl
R7V9Xr8sjcEUDJqXyzT25nnYWxhVgH3Xy8NaOR+BTOVPa0n96O0HdXFkbNPFLxfDWyGKCkVUbBJ7
F9vgx496OS5fvWmZbvMpn24mVwy3WZll75WAs7piwY46RJJX7vbC3vZclF6IIM81feRuR82NlrzX
dlWeXsPMXdrjONbf769DWT+ZKZuB1EipjptGHjer6vfeyiocILW9bUEH781qLU44dLwQQJh75QS7
PcPfDcKzKVc31rydwFoedYdcNPz86B1FkUeKBKIre7gLU+5Pmfcvr4+aXmGvi5bF3rKYrwTuzveI
Vr8N/lpPO0pT18p5Z0bHfx8gnbMp1ydOZgZQmsXCQ/zRBfPyZKm1ulX9OEZmk5hHHwnbQZWpERHG
kT/VptQgo+fsqN22oEtE6yQETUseQupZN4tj1hGQ5uQ/e9bnmHQrTa1x8VmuycsrnhKTaruxwqbP
kcZ/ePtbufA6/5GavhCl0k4yj8dMBMdRQ9mYAVN7tCVawLcvcWEbB3vlb18jOSk64u+cSwwwyDxl
oMPRRHAwtywHu83RG6cGSV3I/a5c8dJNnU02WmV1yHjHPOb1jcDlTHHDkEU9D1T5yk7qgvgGd+zf
78qax3Syy4ACoKdlz1S4q+MU9Oa7siclCC8SquKumd5z3e5Ekz2LzRm0tpP66wGXvYxmnCp7x5vt
3YpxD1ss6YzUaMao7+drp9MLH5J9tt2TQTcqem85p1OHYjkOMGJ2vOXQuBvsIV+749tv+NJ1zuaj
xMXa76XM3z3ee5rp1XK7NoFxyKhW7rJqKa8s+Zfe69ncE1Q1GrHOySmOy/X0UxasJYG271V5jRh1
YeY+B0Vh8ClGY0WcME0q2QOct+/Hrr4WF3DpBs4mHMOd5ppRX8e9i3sXsLmDMpYVwl/o2r/9Li5c
4qfo6JfJU3TNiEAb/VJRp7TsoFk8EEn0iGNeXVleL13hbNeD/F2Sb1ZyE9gfHlvRIDFr+vXdtCFj
376JCwPqPNldy3J00HZQxSnC9w9JohN6iCHn5OoDobhlMp7evs6FXcm5kZuf3s9SWEWMzvK9O7QP
aTG4pBVrZTS1Sai7tn/lji49tO3f//Ja8HuoVS0cI+yadgsE2jUsvM6gSJMFVy5xSZ9xnrVOWmY9
+u1UxEWBjk9pc3JDoJ1GbF9tHpXCbAT5w7kzqd7sc2GMYW/Y5k1f+d6+9K768c8QpP9eVa2z2cDP
HMoCNcforOlagqcIYB12uKSNzwm5Wm1oLkV/msxEknLcyy/V0BifHTm0zW6StvWN1BpCw4RThzYh
ST7SuJJjhE9Orn9lebAurEjnIe2Nljsc79Hs4jAKRbHq7xdbIo0o5oPZi34/zlSzkR4i6nUbfzdY
eLhp08tDkEoV2qUDqtj3loe85DXC26pppnvdR5ka/nF0iJqcKuA6aC+hIiRk5BZpgelLZLe9Gu66
qRrCZuOESxKFdJqxd9OSuh/dzJ+OVWqJg0z7W95gd5ywFJCImJoPsz5ERn9tjrh0/2dn2rLtCrM1
GCjIK8xTYcycU8h/jVq957C4mn9qK4agtO+DKxP3hQv+PNH8MvoJt3YHqbvBsfD1ITRy45sNkO8x
qCkeVmliU8vhN0xCBleW5wuf2zlWsNe8GTcVFzQdrX0SyIr+ZFp3T16Zf3t76ri0CT+PKlG6PWTw
gIKjBw85rGEMw+fJxMHNjeHr6HqUs8cJg0o19DGGOzcaSxwUVy5+YZk6h1nraE5cjU3rcTLUc+oY
OmlKGdpNQa6SmepTZE5OvtfSlCRLSytPZaf0W9Upf9/auDSsodQOQp++vP1zLrzecwT8vJpt1U7K
PeqqSUIzndxDv9bDQ5BnzREZBNxoPZeHFJfNlSteWCDO+Tn0Ikfh4tg7+lohPpjIYiOrmtObvHDN
E+Xf+T8bRz9PDr8MXKNRgLRM5R0dGBH7rDTLe92QU9SauXh6++HZP6kavzlSWWe7AlTMGXTwrIjV
GuiYAWTj3+ZdpZN/xgFljWZdpkfHL90Aj45W3Rt5M0l6hrQW9gRs5hGlFdRwxJBxBMvZhRohFBZ2
m4r04bB3rOCGvv+041s4TP3GBi5q5p0tWUd93iIX4MY2WnIcCTI4kV1kIjqi/fM9m5KePHB2tO+c
TpseKaZb70uwT+9k5zrfMyLwjAgvG3F4IzSSe4UChix5EuVJJ7bM5LEKNAdcuBaoP1JUHVOU4sXF
ZJl+Q6BRE26xJOZDPRpY/ChJ0P4kjPsGrG9bRMGKDzR0LErkHl48Qt9QLsx7TE9pFuKoLmO5zggS
NE9byyhY8ITtkwHcR+hrfvXDpcgZAUbQPAyq1vCpJ5PyC9YjRMZa1we0QsFOLPw00mZ5ofOHRq/+
GN1M3Tjk+x0GI3gkgRQ7HBF4KWFrGVakaXHh8c+DRxCyqnU9LHU8k2ECQbzdc3/5d1mWxl1SpAkp
4ZZMZIQ+rz+4ZCR/Mb2ePDuHPGgJHBpbMU5V23h1xs68KbO622eZP3RHvaop48EZ3ngISvXGzm+T
LrY0bidXsoHZxbYue1exUhq7OpEAYWnTzT8avR2nP1AVd38UXjGh0vEDgkW3DN5vXTKUBIM6QRmn
um01P91uknCKpdLoEaS9ehgDrfxet73zWi5UaEKNsL5k52FZ/OATNwt0w8zER5VnjrebScJOIrkq
/2VsRnjE05q2Xwu5MIWvolwblLzLdDLmgvhvHSHPDjlUZx5QBxKJUa4m1JEFAVBJyIumXhcDezPE
zMl/acl//VNDdZkf66GqRORVQxLPY71RyvoaRZC9oAALbWUVKK18JynJQxylfQSooZ45jdfIJ2Xe
FQdO686Ker6y56NQGG8tjOHmvi1S2945mZffKzdfDaoYSifrEionoWiEVudmkL2k2Mvze9+osQ7p
7axbp2lddSMUC7ErpLoGCEe7Qau/5qPtdrtZjsFn5QWQemm57dq5Xt75AD1EKMrAO07weqxdSqws
SXTDBEDDKIc7VZKYeqDi231apjz9MuhrftCmkiBCoueKnekOenAz0ckn9MH3+OmKWe9G5WTs7iyq
gE/Sw3oec/Sh6e6z4pV72be8UHY29tegyOSLlgzVHPJVeDeFaUBGESy4QwgKv3gkHk++JrKbblE7
9Mzafu8UxB+mwfs0HzSBFh0pBqqaoC/+oAvTHOtCIx3dXQCGZUIjtzupVurgoFxeZJ143xvpCDa0
RTXzSAIQYPt8rBscBB1NSoI52xUG/Zi096mCzn1gWRqeUqfWl51PTdAhIiFImK78HpPyiA0oDZts
JeoQnoF41sB9YHEezOoFu4Bmk6CZ+V/JgqUKI1y7W7HxbNLAwbEJfPc3g0sjJreMCg80Hzpd6I9a
kDjroaPQ/lBWsyBMlhkkD0WwGkw17aThvCoHlKyEYGr7xdJaIyoxNTb7ZvXHg60n7TN2MqwQE0AT
YSnhH7KgGr9Pk+EE4Wp462HJA50OswFRD4jXUIarbZZ+aBaMhmCc6CFZo7qfbEB2IX/P35lzksZ9
MhTmjZRra++5dRTLbdaX5KVOSkbw/eRhoCD/KbB7nalLjAtPqJsm/2TZSDMBDDjcAcN3uoV/lvqE
jBJ7r0MUBCzTj+pUWTM2VT/InSe++g71chZ0xa5iJIOwSH21a9Za9seUDtdXx5nu/ar7kOpu3kew
SILb2dTSH/C/ckYCOsLQNer80a4861sCwH2GeNG25I+7pnNKsZ54BytjntoHa474o9Yd76mdYecc
Gn3rCMzYfrcMnL7GeiynhGPASE9tqMUSke7NnmWpDKKUqVzqr8mizDIeq2QL1PQeK2synvMGocMq
9Aywg9m6DMWiBKigUxhNkH3W9l1Jo5+B3qrk3ayXjh3aY2t88ppANntnQOWIjLN7HBJzvJ/z5QWt
9KbYCor6WRMrQfS0M4bvJThSwrXRlDb4IUT1uQxKflyTk9QLXMbub6i+V3B4GLLR0jaa2pgBuhaZ
o5B/IIZVf2RFMH+GtDAQeztamrl3hdOPO+C1auFcRvxQyJKu0xlvUj2ueQThFJT11znvp+cVX+3D
hm8gJFZP1zasa9Xl0awl2rRzGTix3gwLzATwiOlO9+YMp30uc2sjJfjfMr7dT2wMeuLb6XK3KHyH
BLHzlPaAe+pO1Du457AZwKskJ1vWFMIRk8g7JDVOiIbUOtJZ0kK0snf51BOvPTvm8Mf/CSYGBrsG
/zjVRfURqSA/LdPq9uPbG6ILe/dzduAKeQjEhucfV0IN7rFqP/5f5s5kOXJrvbqv4vAcCnQHTYTt
AZrsk8m+ipwgSBaJvj9on/5fWbq/LSmuJHvgCA9LIplkJoDzNXuvXcwLCuJo/Tvx0p+9wh+a8T4j
zl5hebS1HOVJZoZxmxUaoCKxqH8zWPiz+vRat/+mbmxLIqg1YbIASFs9nJy+PNZzrRFV7NZbbYDX
/9fv1Z8MMH5Ko37zOlFnmH2TkEEWwzygid0rGrRnp0x+EKy17HNL2n8jOvo5rv0nVerPqcNvXsqC
3aDieUh28NpJs6qL+NZ2u/HCpsnyVtlbO4NEXCT2WXXGg2b4dRdroZ4kc2Bwgzy7hftVTh3P5VTm
J0iN2nNWQjjA1D4FOtVfSA6r8E384gH0MKKrKk5zvUitWwPwwya12bVazKURBMJnmZSMIPXFLEOF
LeSm1QCQAJovLvGqpVvDbvIznFt2qMMynUalmcPEVst9CSgNlhnsJh4Ta1hNWQkZQCsDe0CJQrUt
kWv2y9+NZK4d9T97067//TdvWkt2JQrFQtm2VtXv4a8Cwp2LJMDE2AdmZGZB5SwYbfNcOfSpVO8T
8E5B4STJ31wgf3Kp639Ykg65prhzxIUo8COAMSH6XRgLNJeBxuKvr8GfTfU/+SP/yAEa8LomRrLm
u84w3IC/b9k0MbNmYhTjj6hDCVxn64TNtF1Dgp3il8FC25zN4FZ1fV0OBVwJj6i5eLtOElNi70Zn
UKXpht4Ee2Ls3oKqKe5yWX90wk03f/1r/9n256fE9jefTVJHpAMXrD7WaJXhhEDQL8d82vzqSF6l
fdsZ1sfstMapgPC5c1O2FHqqmvT0jntraO58gxiXqzAy3QczAXar9672NwDlP3mC6Nf//pvfzonh
hawub2rkNPadaw3oDhgb+rq7YvXqbHP312/DnzxB/kiFzmO1zME62NvEXW5Br9fbHDavR3px5PEh
btcY/8Rfv9Sf/Ul/eCiWzjhoXa1HW7Wbx9OCAo2MD3Xa6I6KBQ9byd+8dX/gdf3nBPLnyOY3712u
x63ekdu+Hace9LijrcWFzbgBFA2D1hbEaqsHjixcDQFz37+N+lgiBLOGrVM3I50BhPJgyoS4cTN2
Mn/z5//JzEb9w61oJHEvTWVKSJVutW2VMphCHq7/ehf+byAuxs9ODt3nv5zfmv5fNkP14428+urf
ri/1UTdLl8aJ/I/f/7P/9d/xZx28ybff/SP8meNwN3x2y/1nT278f/zbr1SA61f+d//nP9IgHpfm
89//9aMeKnn9aTG/1m+RFZrQf3PFXX/+P77v5q3k+87QTOrr7Oq/oiV+fsevlAtD/UWzaHFcEn+F
Si7L/2dc6NYvkOQIogQQSu47YST/ibgwnV9MMBYAX4nGNaFrMvn6R7SEKX4hOUZzrlw8R3OAZvyP
ABfiDxetrRKkYBsGkQPqNU5IvzI4fnvjz25hdC3E1UC1xuMI224KKR/lXZYzg/GmUWuVrdHEOBJN
zIqZrTHLZ2trT5a85KZaZrs6ZU+y6YaUgO3cSaSOSSGa7ytrOYALyzaKM/5gcU0PIbN2o/YJrYkd
cwvC5nlWtbnj6G6OerMo3+NycreLG2X361iZgV2ZZ2Ep2CnyuD+ovTN4Xal86c00k1O8XFcoPyIs
GMYmVecGeBSCwcnTMF1qXtS2q3lIUuIME1Mfnta6jG9MEfWBHRuTeisw6FWBFo9pHmRQcxwexADX
PuoxVZPHfNWKZDMNlYVvbsl9QXLa41pOr3rdUE1BkMQnvRJFUAZuC71oo42uugOXzFCiWpSBqajA
r4A1xPU7yvrzqLfPkgEIad36Et03dR+v4TgLMNEJOFKvSud0rymDGXmo5vtQ5G18yXr5pJeJ/s2J
B/M0Wwwl2G9g6Mzjhcx7owJqpfVt5Q/GkHiEbmR8YLBZIJKjBFLHcGgxkBZjWXSM6CIrzIm7vvRJ
2bxjM5zQx5a6h43M3EmsZZe4MpLxQEsunkj2c/SdYgPcpJCJ5kdX0cRdbxay8KQQ2ocqqiywGFG5
UEDb/hBJLKZsYfQsLFR3xJI7TMObKO3ilPSKOIy4+xVaLAEFxAW60LI5omXo8n2GWN9Lu656zSPa
WicmD8gTuOj90lLEkdw6cUyyTrnIvLGG/eRG49GeStEFROw+QdXaycGyfMBX3eD1S96Gna5b9wvH
eFzHNDzV6Aa5FNmr3vWJX0wZHvNcP+cjZT7ozha7Y8ZifR67HHKVNfnLavKJA9hiTV5aUJNiazdy
O3r6tVNp+3wAY5u6G9nNvcf4dNn05XCca+dbbMk6KBZUMotaS09U00aZGEWLzgzidjnjsoKx5ZoW
+QQZNslJbF0lioI8qmxPOrZf2YXXWdnGXJbEd3qA+q1i3YFNuLPm2D5xeQUYeA2ksDZpWGuqeVA+
Rk9R1ygQ1frCMa6DHOVqSFb8CY1piKC9Qq/Yx/oEilmbMYI/ta7CDEhIA1YVZ6fpSqDN76aiEvsl
AvGgypWwr569UxVJeXBak8woY1Agp8JtJULqQSSUVARKIyAekG+RTC13Yi6eNclAWUJqBehZhHVj
goxT8MalJSTOUfbQOmeL4UFT4PGx+SP4kJej4tSXfkkvyxydojoC+jZCAFdN1Wco6ova9JgXPrng
x5/AiKX7iUKWKvoJiIF1Gql1PUTl3BCdPnpgxKWfGOnXmhFH2DnT+9rY1qYYuye903SPHdTdYiff
Y3eEjtJKrpBybbqgc0BeDfN8lzRrclu1y7KPGQk6BN1uUkjI+DmzdRsbJdBgpatSDzvIDriZ+myX
BndgVYmnztFAV8WN7etZm/o9t9uXiKprv22x/yyHcdZ3ZazWU2DlGUpIUYwImsGVThgf15Vb3efm
ReeeZKDpQmcZi6dlbfScgUDP5MUZc3mpHCOQWn4q6jE6WcsUkVaJfDI2i+1sYE42Bv1uZdR8p6xA
wsHrfg5TUzP2FSDqNEIjCtVSUOrrVrNrYvaKWlpMb0akWce2bndFUyS+bjcOgMV6qM/ptBoqdvPU
fRaNxfQblkH+IO10Rq5fzYXBg8eIN1lpt+B1MTbrhFbccaHozGel/mKqi7PHZGWH89SadyVMXT51
2TgHTAHNc6PglfPThLjMjeAp6oRlk+ER1guiwBQHIOVsF5oaTghVthNJp17DvUGkZKLtCxNnqFzp
cAic0Xv6DXATHr3hWxwn0QYjl0lHWIkdk5iEkn/VvdWumfqZCr7NkDHWoPpFWVeejNxyq6KeCZF5
RBx+kKDH3Ab/0rrNCX99TzJuvt7HI7b3gSyckNWJ7bGFik91rndB3JnM7KErGvdpYjN7n6cUTL8c
7fTVWlb70s6Du1FFmZ8pc5l1F1xt3IZnMtC+T8t+LPjNhdXtDGT72PDTc2NZt/XQ1qSm8LVRMa7H
XKHhdKbK5AqMus436jkPUMVHPjgdmLeDpQd4ci25qbhWpdn4HfaAb/RAON3Vvr5FWSY2AA+i27Xn
eYZzHEAOyLuBmY9h1ae0FVyrZXUpx7kIO7NsLvAoNyRnB8Y4BWrB7qNVlIDglThkqG6EoOPmU6Qz
Aq+GQadA6Fv44/JAxFx8H1mcO7Z4SOf4PXXo0dNxVHZ4AbutYLHhMTZENtotmVuETaLfugaX3pI0
N5Zj3xpk4x2MwpT7YVbMh6xov/pc+xqZ358aZaw/lnWo4Cy2pT9kNzYbrW1bw7ETXHn3wLZhugll
fahG1gLrLJNTXFU453td313Dk062Uau3OO+ygyPmYc8upULCGLeXrCqbW4xV/O59qb1rTovwsIrG
jVrTxruZeU5t9xGaZv0CoZiYI7LkN/WgP3cK0eVm3XB+pRmszd4EUQkFfTeQZcizpYGCN3TxQ7Fm
8fMy919DykGjT5P053qKbtImb5nw6pgqShb/0rLuR3w+/MgBPZetpltLlkboZF3xPhrF6DXM8w+I
rtSffcW5EsnJKCcHSV2z+EaSvCVK1zyo6pg95PnUHC3tSmzVq3WvNhRKFUHyZwOgQcj7ITaTa70U
KfcBH1Lkp9Wi8ciedecUmcgoGnU+1KqN+xWeCWeY5e6tvBz39bIWH/0E8KHOF9WLtOmpqe3nLK42
RWdMh1HrcMcKt7q1GcIwo7frEPqN/TSBDb5UFMaXpKieNJJWPNuwg8RcsRVxrN8rS5SGajzWu1p1
62PHY+WBEfOMtybrw7SOIUfqdM+9N612+tIaJuHnkrtDbNMFGAXz9+pBSkUJxYK+wy8NSz9C6i7r
QHb5dORGKprAIsXlLRcq/EHA2m/QX+rv2qSyj9FXwi1lkYyhYhTr2wRw0PEywCCvZR+Le4vZd1DI
uX4uS2HeLgM4RisR/UEI+2mRitgZnOZHuNat1wFOuHMZGkFOBC/wOCxJ/DLhbv3K57gKG9lfAy1K
htBwNfKbdSjb3erM01ejVeP9qFX2MW+zdBspLigm/veP0h7ag2poydcaW59ZOUR+BfF+1w2lRapt
Dpc5nqx7aQgZ4h6efNNuajaQE8np+mICu8IqqO8WQEyGtwpHOcuERUdgFQJyeXH9wLOJh6BqAAFY
zAoJSu+6G6gjhoAzTcvgRTjA9pFw5uMshXGw++RmToduR3yy7SkuQasGBvtNM+bGzUrI5gckFsFv
VJePlVz7L+4RSJLmqiabFGIu3FUIgQerm7/NLB6zLss/peDZXBeG9cz+oTty/TW3kyPfyY+N90Dv
o1Nm1wA6dMjkrVLrrIfE8NS4hGCZTvpiWzDtYAsOGweYbZw4T/GIHNFU90JXD8IaHd8hKGqb6H2z
bdh9VGt+Kge95R1U+8dqiB9ayZS6Ts6cd57Mslu1H0j0UlZ/WPsbiJ41Vmhpb2Ny5DwQaNYWH9ht
5ajDrrXXt9pRUO30LCVkzTZdn3gmdWVEBpYTsxNWU7/VtVAxe+pr3Q57UwZV2W0pQdJ91YNazYxm
m/Vjv68TM2dZnJeXigHmDm0+3Am+/qhI7rq4K7QNC/oqGFTbuUuue0PgP8oGSXZyBlfMHD51+82y
Vu4utUZyQDtWUWLWeMgl87OY4G1Q6oDBzMcTuX16kKzaRz7nmReN+t2SiSos22tW6GwEhVWExjyF
rSqWjUq1Uan5EDIWzQ/48L60rDm0SezuI5oIX1mM8gGCYrRfJs3xZjfughIU1EHmkPPlFLmHoZni
DaJukokSKK/rWrHD1a90BRuei9CUA/TgyDdyTCWjWKtTXLN3NFkcEaXavYM7hqWRzZ7IjT7sRIUc
BQzAqR0MuKkdOXnA9NOeusGBzygnNvBadi4VxbjwJP5WQWZ+YOUbbXVJei+xBMXBXszdutZzwBdx
oBey5c4pqhOmX9tjn18erlIXR8XS0tnoE3rH3dWT+VgkusYV7e461w4QdwIumfckOyWM0FB7tbn7
LHmeuIZinbRuSenAmGajAeDnxDEpcSIx9p0x95tpVXiAknkbCJJRdo1bvSutJXmXwQ6gNgKeoZvR
xXGWFwcvzE7l8QyHP0g6I+TIV5LkLJauRwpkyA3dko1Jyai3EUQwxIFJKEiP3HSm2u5mSv4AKFC3
K5bmyTRQDJStMu3cHnifmyRPhZIXr258Tsmvx1ttTQ6vNI5H9mdTcLWA+FGGHbBwo3vO+HGzmO1J
m/jBfTNy2kQ7N+Yj0cbaG20lbAcsuFr1JFooSjJOERS07a62KdVUYjvmzt1MFl9Ha71lG7psutx4
LrKM2AtMPvu4nQbC0uVEx4lmz8p1DkUqDBt2dq71h9nONnpuJ5gTsmrDop2y2y0eq1hhcE+Zz5hu
14195JH8kgV9VclQi5tDOuHIUK6EXxVJHkIKvdgoypBs12xYvdnkl+eZj/M08Y1KVgdYPWSNwaPH
rNq3gB86lE9adbsUTbfL18HeJaWsdwsrsB0JKpInN2hbfampN21q5RVgRLXsszm3/DRLpZ8q2Q8g
QLe9uQHDk93GQkWg05aYBXr5vWs0BSeR8drytwUFaCDmhUZzcsvLMH5O9KqeYuD/XnRt72bkcWoR
p2/zPUcB7Fvla05o9A5RDuv7iUnO2PhqZf2oZfmq2PrIt9AJ6yXx7HWr+zU9RN6bwSLO0+DepI71
zZid9yh203Dpe8AxwjrKHKQMpLHzxKwHkpQGJoGdM9Fmgo67W/dGw12pNGxNONHdAMzxfET6Jzdj
0eLk0h1k6/BUPGUYiLCMUbaYgLjRlaFnXwedgWk1lsdERTYzCHknrWLwMzneaKt8sfUl9d12epij
ygw5vK6GMPKaXTjlFVgisg/x54nRuePT6WHyj7G3MDe5ohDDwln3qyXC3HTNna1JyfwAgGrPEIxy
ItHQkSKsAxAOHIaZ2HfuiJs0Lrx6HnZSt1GYMhOnomxAGFOnMq6RbRiNeEWysj8W8tkBehqMYz/d
6syteOKtXWBquB4jDNrkRGSB2i7rfqlLhX1yWR+1cnYDJWFhomO1SfiJfR5UsWveLTypkVAcCMJw
wiXLO7ax7e2Y9JeymS5xMdD1cW4CBmEOUE6AtO3pwPMmDuxp/jmuOyLx4A4YrDCNefyCp3tMDf2c
MK9hAZkMgcLMz1tZ0vsy0ZyQvZa5c0pBGstYwrXCyyWz2ocGfzIb2J8AWS6u22Ds653mvSFpyzPG
hnSdhlWdomRfqU0TOxgNrK41T8B+rswoFP42+ILwqhcemZUAeV3O1euYTLQaGW8dyhbloCmqdSiN
3mTGonxoKjjdlW2vZ9fJ6KFjLq6ZL+W21oBZILdhl2dpfZgZPR1AKolfW1U3cCcdYpMt8jNl/LUj
NR64cu8caPtLHsmzva4Ko494DCOl5a1hUw0US38kSuI8FVYY1eIjavstfJf7ko5818r0XkzsKOjD
7iHHGke9WPZLGd85NbYyktAO2AA3sYifdUv9oZYy35BogJN6rTvfLKFBlDrSVqQDsKwHJ9/D/u5s
WBDpMlNFleWdXhGiqPCUEC6bgllRt8izPNeQGQ2VczaHIpxSjMfonO8zvXyMO3j+OE6M41QTLYiP
l0hIc+uO87fRbVX4FxZ7e5ykSKMmx7PbNiCZ7uImqRWgVyAXwoQP28zmxUiygy3jJ3siKFMBtm1V
8W2RGHJvrpaKxs/9qtDEjUkejnlCVIE6vjCtRUEyXVZ1vFdjJG9K/ZmX01tP3gjTqZS7G0kos4rs
3kmTh2x13s3eVrdlvdjsZo1ll8Jj3Qxj/FYYxWZKeBd0sz10HUqCTM/90Rx15nc5jUxC0FFJKE6f
5hyfjvIC4PDVstxbhtNmwLuYBiMhQqWmBAv7XE8HtKlk8o78kWfGEhM6G5Qic5WWnmkh5cMshRx+
AVlarEQb5Et1kSOIAPsb3sOvLmp5FoF1JmmnvHUt9l8UdsWt7lrKxtCKdpuYTFtWaGdMiVGb4fQD
IlpurD52NxYyjfJKTE+6xYuV7qim8jwQzAojrv2cdfkcd/1mzvQ34pl7T0e+BaVKZ0yY2ruOaUxg
MAjzOc3boEdmhQLQuRTp/MoS4D2pZ/RIQNyZQ2Qfo93YXLprE0zxSFCSS4lZ2Mwvo3YZfTIUNrGF
DGjJHIyaoPRWa7grYnBhidrGYW1w4ReZfCgYtfhupdfhsliDp8iMK1TFtIr4SfciiI5+Fykg7Yr2
SZnU19ykmIrm1HgsjOaZts0NuNTgeuXZTVsrD/VqvkpZfWBiDkC0tcgSCcnRFvxr6Cgjv7F1UrUM
+wfMbbKTcP1SPWfQXMqLtUhSwGKuW0bWkLa16k7hG/0FwVwwdfo+gt5bCQia7BUQR/JyflVlaJ9M
wpKvUSbwSHKEkHWu+saqxMG6oHnqlYjrplV+mER3eXoKGKNy5sG3jYo/q856f6wYpyS6/JbrJqWA
QWMexSS1MG2weDXlmsBVFM4u5qYDdwEGLZ6Wu6JzSUWq1C0jpoeo6tBCwzLfJFkk/R5fv7csoDen
RvlCHblX2vzTwZugWhrJA/m+s4c3AmAmX1+NZ3JPap9cx8sCuq/DhjjM8qhdcWNIHle/kLyPDLeH
S17X0Y5InpnDO1M35Uh2J2liywYHnRsirQFqDBHdy0hhY9yf3zOz8NQ6CQtF22VLZz1nSXFcGvWd
7nrapuppnEf2sN1tGptPc76Yx3Ek6BS502GmwO6Lz0VLP7QmOyRi/D7EfFrtG4rFb045vIKgsp5L
Sdirba/2QVM5i2oz2ssWNaHZ4/NOliHf5upCkoAwjaC3q53mrNtZWs8kEL5LqT3nWZ/s2DEFvFsO
Nj3KgfrToc5qkoL9RkEGRLe8yg6XTJnp32klS/4yckyVdnU8hlx5IOMK4Ao122QZh95qPtCGM6my
8+FQkGC2zTVUYmY76R6ththZ2nSZGPS9gXnqgrbs7paBROuueHQm485plO9kSTpekyt1qKuSRUVD
OUSw6w+4du05GhU+h+EVhsnos2BWPZUcWt9OCANOSCfiA1yszbw6aCQVszsyXj+SanE0DfdUmY7m
p/b6Uq9It/QabURtczqW9jVPrFTaT3udZigpHYAjC0+kzSqc9JQ7BJ/sZkzEjkP8WEfmVY57O2c8
qLV8Dsde9YUzrbuqFBdZGyvna4oyUW1AJKGf9NIJ2rlDyUGiCnlm6ApolSbtDhvmyosnP9miwZCS
BRRRNqkVKjFgmHmQ9LbhEY1W+KrTu/cJ8wrm3FN9Kdr+/efG9H9jjdx8MrXpPj8le+Tfb4v/Ty6P
r6y4P09K8NfPjyT93e74+g2/ro415xdHEGpL7idplap+dVih9pT//q+a/gtZmZbpWioZ47ZxxV78
Ix7hmo5AALtDfqcDipbA0P/aHTu/sJqDomAyTL+mhBv/k90xWd6/V/mQTGZYrmMicTV4HTbVf3AS
4Ht3FA7jyk+72nmoq+zSzzS/FJkgTBVQeNzWHEIIbzqSqPxusN8IFnFu0xJeRqFQCXfOu2rmdynR
5TH887wx+9PYMKVUpHkGHl3dCNM92tSIfj5PkDUr+8YeEtUTfb1fSY9i+dt4cT8fkXfsmkRDSeiG
mchATdck1dRnpcq8LKnPrihfrVL9YNC6M2X31Svu2e4NEBP2faKPm8HEb/GcuJ81UHTa9FXdiegQ
T4cqS6GzPOWtcdNniG1bk/uB1Pto2bqIFFtDfFzhOLhox/isWtzKkQZMNS1vpQtwR88Z2JIiCOlu
rPYLNyyVqBHFx15gijWRZa4Pa3HWCUuUeUTBonxkufq0WiurzvXGcRsodCUU08eJrgTJ6yXrXtZK
+A1pJ4hrvfW6ckoOTEPPi8myOd3a1ruZkBD1HJcNydvexDrQTc+zcaPLQ6uuvnQ4/XrxCfv1seoH
3S9dCgJmmAr8D6V/7OI3BxGrFvlx8RDBsywIFtDaebOQBUgE+S20q1Ak9Gidek7MZreqAPJK1xSU
1/lWEd1HhDumN0a8abMIlnk62ep0YWnozUsCgzl9z7vNnL/V8AG9XC395cr0ZLSh69s0bu6WSgMa
Q8+rXExJhR5PpdzrpprdxbxsQqJXbhyM8bbTn9ndwpMks3G6LeQhy1jAjwwhBrXykJ8l+2SoTyOn
gA/q1hdRd0+op29zEFeC1TbTLPwmsTU+dA573VYsW4it9LCsgKBRlS+AkWvKxuUuxiZjoFX17JSj
B181W1LXn1Vz00zqfS94k9c8/04slsT6wpG+al+a+mlq0sbcP56X7Fnty208Fn5vs5kcvzVEDe4l
8SGZyAM1y0EFL/pTH83eGOGoUFmTMW6iVUTJ7QlZHVMTFfXY11RLZ9SPX5k93/RuEVSdQF/EdGdg
ppe/lJxs4zAFvVNCZGZFXR2X5IEkInoQSTf9tgzFE2t+UJ8RKVllINTxtkdT7dXOqSeRzjG00OpT
n7jKhDGRqRXfpD48RGm111k7jKsTUELfuMtjvZKclaIMsBtfazB+mcqO+eSZQceHW4iXZNE+su67
u+56sjAjWmq37PZm/Wx39mGskI5Wl07YDxCgSzrlhGKfyxAOspNHd0SwfCUxwpEW2KtvTprGVT6Q
+SNuBqIl3qgmP9yuPiQ/PwyWXgk7m5RRDfuia9p7e3CW7IXMoG+uw02iCOOrd9VPTac7SZ3RDQuN
xwRLBhJdj7pyNTTEQRZT+a9JqM4OB6/SbkqxMpHI1WqjTfODncUvkJhW1vm5fWG4SRLW6uyT2lyx
4S/I2x0l3sxJcZmBzzD16p4W7qNu5tkAOhDHGrLql7UJUyG+s/bftREZyzSpqfzQIs5oCRrJqpg5
Ncl19XST2ICtp6sBCzgTDg8b3CxBF74ameulGMR8z3N0CuDtnrSK21rXrB+T6oROXdA56zSrdvtQ
J8opxSG254FubtsFB0VOb62PpGTbZCsxhxlr84GFJ5ROMr5NkGnMg+GDqVH/sFCMsabX2d1WFziP
21UdKMNn5+AUjOysuFl3SATLsNYUQD8Jt6YNJzWc8vQ11/tjTXk61Awrx1rxgME50N8eRal+64rl
Ns+yY2aLG63q/cg8gnJag2ZMP2Wi3BOpZ15XTZ9dpCOSh25NoDBzBnehVp8KJzuwopyDUsy34yCU
FwNAIxadBMY3bIyrGoTZ0tihOrJaC2MXd5OpIDGY1u4mbVviy8aYubBZnGyB7SmSC91yw1biRrZm
ek5LEHq5O4QOhDs2Icq4B/ANE7kxnmyiHPZZBAHKQTL+oKBvCmzWPDy/1XMESe27HCqA0tacPney
mTaCveYdF0gWktGWnuwynY+xSWR93JPYYBV9TWfStCE8v9YrecAyhLQiTsUs91ttPdsMRtuVPLuF
AIHrZDI2FCae+odgbMr4m55zSNX8ISYMNuyIFAzjpKn3EKQwPtU/Ghk/aIqyM1iTbBb9vk9rg8We
jKmwmwHJjKhvO5s22Rrpe28QektcFXJ8B+BDT1xAqt4vNt0t9YjgeatXNzbtCSl5I8YGhsbhYj0q
Yga6lVE/V8vQ4cP6Mq7HX6y/mhjYgsTRGc8Y5SFv5LwtHJQp4JRLs2U7Mef5HgKgGVoD+pRkyV9w
RasbMcH1tt3kW8EEblGNE56/YW8u9gOuiOps2ln+IcnZRY0xZYeITF+vLoXjk+jcBIsGON9s2csN
aaFtp7a2NrzvlAWW/l4CtPXMWOOCtVqGvXV/K0xlRAZegC5C3BGKppSbsr3+NINCn7Rkli+V/sYg
YN4KcHoeq7xd2TqPRERfmG5NLLxEexpUCgX7mY2Qi5yVrTejfyB89fKuZ83AU2JOj46YSGrqnWVX
Undd0xoinILnZSY2imJp/YplqgXECDMvtrpva1X9GK34LhetGia0X36CNVRbsidAlvs+Xs5Jqd2t
Ck4YIJpSDI96B87N5ESJ1o/Zzl9rVGJIQLcdb3uaFluBn8JCT5fOmwhp2WwB/rrWTOKQ9oiSADYl
KYsuDf18GflTnxzWkn667gbYxg4HVXuuRX5w5/ISuwOqqkvbix0b9hs891soziHw+NSLKNx6NCEK
eTqeqTU3vPdUEA+KmbmHpqjslzrqx+OKpy9misz1T+iCdimYvft9iaGUBoUc0rzsXLISVfpLW8X1
nsf6vOmqcQ5kUisGaySzSkPZrirapgk1AUvk6/CvH8UutsnTVtIa1YnoNPfQNoZ9pEi23nOFAjJR
o/o4dlbuJ7FUGeesyZ2l2ZyMic4asR9LJcC2Cco4LoDIYPDzxlGKEG+Y5vcrB1PltutxTEzlXmO4
ux2mVeyYNGunsauzV7Lu2vu6Bp7FHocqqU/X6KGN6mpiGEqOHR4+w/SBKI4Xodv5HoOVuoOQ3n7r
zJnd/2SQUaECkfIXpap2Dav9xwzi9JmYr+HABlB8lRoM8lpO8s5VlTd2eZDJijaTN45k9zzHNfVM
Sf7eTXY1jA9OlT6qw6TuDf50b0xU+64eKFKykQ1HodnNbnZbQgAVtFcrliWefIkRWFe2Pkaz8tCl
5Iz5dmssG54fhrEj83U3F1Z8GN30u973s7kBXyC+aYWe+uuoJfT+Q8Y8bWYc7pY9ggwroe/MGid6
ssbB3ZtKtf4/6s5kuW1s3dKvUlFznMDeaPegJiRBio1EqrEke4KQbQl93+Pp74c8GVW2UteKc2c1
yciMDBtEs7v/X+tbvFT8mgGVxcXHOqxF1mj0mIZpNcfKeDLizH+mOJweDGMY6OZnM1tFcnteZrIg
V1olgmVyarrd4GTd9Zhr8TPsSHc/Cgt2pBxoA61o+Pc/57Q0UftpJP+F7TfLJhBhkoa2cVBfXsvC
vYuUhT4F/R5Nvk1tu9uqllQ+tUMV9Dl2WuJVeJIaVlbt2s+LG7ceH81k3AzTcCNH8kCJSxzHI9t3
KF99TjL4BKW7S/xvhjlsU2HrVMzyU6SLkwpZASc33etdQQUi+4LSYBu3dN/NkempeGBdPRjQ/vW8
bzcjGfAeOZdftU6QraCJLYDnkj5sMXs0sC6yS4N11eVrx0IBqpgvV3HsX6eyAAcawgVCEIJfNkUL
4ik7eCyScVVmKEIB6rAB1GkzF2F4iN1ErRLq/6tWw2CaBebTPOjS63rJw3fqdSLd72q0e9YBcrnt
KYpoiJnlg5QUnwVOgoc5RZkF60qt7IGTnxkLuS1iUW9oCH2Z01ndJUnSrvJgdtdtStXfUVQgnGDr
+2lxruoO3SYs1UUNChfFwfE8ltohcMytLNXdJL4VEYG9JEOQpbujNLhmRfGw767NPOfJYPZYKfRn
nTbuRuS7Q8LT6yVCTAIf6C7wagn4NdFx3CjR/+waK16RR5pvQmQ/W2quFgQRXcOn2EZobukyUkW3
YQzqM278ERjhXxWmDRZKVoxSy455GxyQeN8EWtMdsLtfynAQq8ix3F1KIZ/Q23BXavXGakx/0xCY
Oa/8vCFxr0dutSJgIt+yOjioUhcThCSpiKxB40mvmRKa0LYR+iaNvTXBPN+kLU6lrEmrMzrH3hOC
KnjmB+6RoxyDQPgy20qsQPgfU5o5lhEetAiNzaiB/aEIFV4AC8T0ewznyUi7aUe4Tb3DKhtpq3Ee
1VNFaNvF7m3yLOwpvXesTl7pVt9uO0J6o7WbKutJWm16jf87vk5zTd3nqRYuLi3qj41LPLoeD9Ve
6BF5V0j/AVbl2QtCvvZ7z/7igL5UO+h2KJptV4n2C4Lh7twleXzQwqXAHyRjuu6Tvt+ZeU14raUy
daMGu32Gd+LfI3QO7kQXsRDRymWfi5E7e+iMyfg222aIahMJPf5BWfkbQ5XjVRcjuZMydx4shChb
oKHjTWKV+hHzFkcwhw/TdjJxj5ANEUJUa9e5GUz7rHaqG58IZbmG5cVUH6dGq2/aubJPTPrzcTaX
gBfXqvOnNmGdFLTy171em/dKWeHzqJy63hjh1Dx1ymol2QWjfKSAMO7rIDY9N0sKT7Pi/dxqEXoW
cmZw7dbybiQfKOEc21kbmU8Jj6ZnYaYIR4cyCmmHo6tF9hpclOzDt87slaA/bSbJyi9mGtY+Bcnd
bFVAGHwptvSjORk6WjkdExWwJtBbOYBpJ3S6yL28agwvHvJTyFcbqXGx0q8NFGsYF5oNivEBO6v9
gHb9wjqL2qpnd+Dj14k7815fOmR+4m9SH62GGDWCbsnbWBn5LH6qDHUDmPBNlRjRuieM5HWiU3dD
TxJVRNZ7xCeFXmeJVUC+kJeo5BkKXrqTOOxIg6C1x5ztQGuMrUatQndg25V8zYvR4mgun+sMv6pV
5QxzPXhwzRoiqeVTcshRgmcO4ukyn5foAI6V6KSolZgOXftOf+pCf0+Wkkc4WreSRHmsajkfSOH2
waYYhxG3KmXTmT+XDqcCLQBa0HqFvxiPb7bhNLqcH29dJyGnYh76Kxu60Gbqb+35S2yBG0ipNlBP
Iqdzg3bvgUYQxQGjKDbsUPe6gwKirsWqG0TAgU+U17J8beV5LthpESRNbya7oepBWlhiW2SX68Ua
I88+dCB82i6mZXgdWwP0J2OIrO5GD15jkS8S3NdyjNIveaZdN+NCaKwatlWZb14JieYBMYYJgKg8
c5La8yh/aoYLC73zNQ+z0DYJxhdb2hcmOeb4dqbhVP6cyFPWy2dfm6e1Tbkk9vthnRecBNpqOZTF
i4gqTaydPev8fMJsWJi0RzoWHtEinElVeezquTvqiS22EKF2jW8rr0bIt5kREG6SjCLhglbQa0Le
XdjO2yCOv1a2OAdJ+UML1bCJyN+ipZZMa7J63U2WF+aOVccFNJ4nhP1k3TaEA8XGoTS8rEA9h38f
CKYs8PzPgjjnxmVqyValaB6SAsUqcNs1OS6PdVBtVOm+kDWLWCjPo53Qk+s+uVIdVQliy0lTmq9F
rcOuzdb4q68DXzfWHV3eqyomO770G8trsH5vGjV991MdebBv3zBnD16QN0czAsGAD015uaKeT6V3
naLTRNeYejZe55dgjvkI7ap4QnD0JgYSNubl4KnXKdmUrrwhTPugAgW1LX5JyQw/mYF96uBBUDgT
4oxHRREGYowkZNXObiA/UYbTsSh9r4s6yapkvek2+q7UUdc23wHd8XtCfIpHGGGOB1RwQfK2JHSW
KY7yno6+HpKp1aajddKoON1js+zXCG9CuCvtTQ2I2I6C2yxnS2/08pE4P+lVs7oxyLIaV3k265Rk
moSNf06XKuFrCVCWGOlO5Z19tKXPhj0P981cbAHn114djheRZtZDRnmR3rC2DbJ5Xptp6OyKonK2
spjiXbx4I9jHu7damPyohuAiMfjwSx5ZE6+1BuGy477gZqeuNUmmwpi10Q+ivRUh7BBmtB7LXEf4
VFwqX1FetFDyu0m0ww7arW1kYN5kukeAAOsKEsc3FiuQJ2heekpBJ5ytFFGljmtDn+pLDxX9zNbg
WrTN0V7GRT/Q43KH+DZRmnMgtelV/NU1t+cfthXJFa4H935M6fd0SXGrGXT6kIVCKUrr4tZOKtot
yL2QmUAm2TbJLA+lVRKUlqrgjFIzugISE22BslCTIZwNxa+xZuG6pLZfrqPSfjTotg0TXDW0++WF
hWeXV7q6EjN4zdaKQphR1D2t+Czs7N4ldHPqjZ99Of+1KvFG/Kna8ImSwEjzbJPH1ReLJuJVYDKj
4uDVAXTSgyNfr3o07G+RSSU6gFVyhuwd+HQB5W0fEvGuvwCP0e/dAjmSsN3qIOq5RvUozPtJTsnO
bef+IfdRyCNw7RBbG5onCnqiqDeuEaRMXhS7Xzu3YmMY1Y9L24oyOxMvDguOTMBRMRCV67KaQu50
LE+xjggeqe+w6gCFHMPSRzJz7qU1HmINHkidOCvX6T2JiJ04dk+3C9NLQgZEbBtk8GpTykaFoiyJ
pCBB9rrQQAtF9KlJuXPHtYy+sOkl36uWV1WtxZ6FpDaeORBTdn3SXbu5DpvQWsGnABtTdXBbmn5X
M+cmsUC4b7oVGm/ki9lV3VIUKXEUNc9J1YJLrArrmBdNt/GjzrzKTYXgjFr0l6JtmmuWy8XxMbEO
xuVbCC5kJIDVA/lA0Fs5x1sbUwgnvRB7FfHudCQsR982bfZDBoteOMcxRnZY0iXP9RTox76z6wM6
8H2WBeVVrGeYtHxCMVZZmW7oWcCW6xrxiqqx3Q2yO6XLY9cWv4vRVIceFSTqoMnrpcGzrL8r4QNs
ob+O8tgaToPLRx75zoE2Tb3NXLNfnErBIRPNjy51mofYt1/xYmz6wDx0VJCHEDl+34WsSAHmpC7u
WCRz8gg2Y5I13yvXeknKSq0T1RsPpTs88BlcUDdHm9IIXtn9yFOp2oMx2NZxtLRj0MfZGuUJ6/Q0
RF6OaZEth+/paaJvBFlQYacN+6DErIM8NEfmZlwTE3yRjjjbQfCkdcA3MjPbWXMQ70DWHbIgoiNf
sRdIs/Ak4+FgZtjDNFJfOLZTK6PSSSYeTCQYfcTnxchfB7Uy4uuwOzjZlZM85Ml1W9ZnjqlEfTpb
5KMYFGo73TpVy7yIGsHRnFWFTXmTcfqlZrh1y/ra1MNzb4rbDkLPihRrr61njc2NOuPkHBEGjONW
pa+au7IyPvxCRw2BQGQJIm+uDL29jG18b7VZsLe64SxqxDUD4jpTTjcdKQJlpf/07YiZPoqsXRW1
AXJr+roOwbsrIA4Z9CZggakxbVLnm17rb2y1rxzNzTd4GxEau/fwXE45lq3W737mZmSc3Ib0v6jI
SlLhrOE8acGxnjjBlc781KJmXMH0YeG+ybT0VqHUoVSIPVIdNPRAeYuhi5ConT2qw6AaxFIxpQMx
5NB8plvA8OCx7NOgf6mQYcPaQmo37BDRuBsrDbysbu55rSs2StmaTKmSrrm6TMkygPFj94IRl9XJ
GS3ZsZvkIpo4BQEFsXxm1XD88KcMg2vSyRTqF0kBOC32gaWeHJZNROlUOmt94wYXe6nPC+2psyIb
yUl87gENbFyDwU9m5nyOBENqMIDoJ51j7ampPKuquC167mUc1T7vaEYFu2rWAJgA0cgs9dXgr1zU
WgOMf63tfqLtQ6+lb2prm9o3JNei5Am3ypHXFTYpuwq3KafGsmPci6+pFCMGuu9D6H8LWNvscvBm
XCxSPEz1tZ1r1+bYHegHr8HEXHW9c44i/4jBrmIpRrxvldE603Xh1dTa7jFCtDuzkO4mrNAANTZH
ZeKF7hWN3YeqGa370pnitWYE4sEoBgT7jRUgMaFgVRw5LB/M3E04qvnZOug4303kMW4MvmIgZHh9
YpMsFOxIuH60/aLgvqqE+6pypkZB83ZF+OmSSYg7OO6nYRVXBNkkmViTcb/qy9hd58shqOzydF9l
ENt6FDERjlcBro19YNpw9tFuk64+aGlwW8ch9XTzHGJWO9RhttMSHbOBao8SkedB4Yzfjm7wlJQI
b3ChCiT0mzIdHY/ynbMKKCSt4ybteT7jMaOG+CUuqje8L4hsHc6dMcJ6NuXq3mEGRDLTUuTKU3On
GSbOE0lqgZluin6+y6QEl4XIr2/M+DZsQxpoZKdS34jYTEmlncqw2Wb4+uYKmD7SIS3CuzX9aCEG
6dZdjuiny/q1laWc42o6wmmxlY3cmVN+5xKdJlvFee4nYZNo6N2r1k2YWZi69lG8mLL6na5caCbh
qgoqutz2VsUwfFBy5yXKKusUC9zcxbHNS7w3D4DqzyiJT0FY3UQSpSSGX8cYSGibNfOrMvLG65rE
XLddIh+11ibG1Q44ywwD2tP13HF3upI4Jh9CIv6S+tEEz0GW001oBtug3sf9Jh1PFkGLZvBDcQzv
JmtdsRvQpoZWjVwRxSrLZbUduSuF1Tl6tttxa7Q/QnOrG+VzGtcv/qRd9GHRFhikzYYA9akAJZlX
t6c0kWvge3mYrkuOmzHTcNVuF0t1i2IZuBWJj1+zLGW66KMNG/o1e8CDY/H2HT3dgHv2H8qqwOIr
qNwlpnDWdpfq+9nlqL3yS1u/I0E7uK+DprrkGQXBcq76fVNjU0fKIdcSCeR3SEfmLu/4ojWAv0gf
mkF4dOoJhQUEg/eVfbx7TFzfXLQE3OoUTtdl2WGkNvJhhyaxBPyWm495JDm8jQ1TfSypJ6raTLwx
LM9mnIuvlsMItsqppXCbBm+N6QR7PWGKjk29eOpw407sV8PRq2O3vBtJjyQMNj5jA3RXSRRnjDWT
mA1E8xl/fXNJ2A48jGzq1wExrgZ6eqeznivlXzlZcY8J+4vT4qujlPrVn4AkFzpdr5RJtJDdbaND
CAjrRxrmxa6YiHT0B9JuM44J0CfWtmsHK2rT/kEqt8LynP6QsX2hWfcoe3MPuedtgOKCRxhFc51S
FuQk32Fhct2D8qnrlqN1Vg61XN03znrEaMGRFHglna/Sf2aWjzZIs6gJGxtEJqveog2IJWJcVTqj
BRAG1qsDxJEBrXx7Oy3Zom6RXeqhvZqVcROk5rmynG+atO6MQTvERnuaU8AxFsmkshkSXuWsXZH1
cCHwA4tvFNzDlEGw3D6brK6rCcHvqgXMclWCO6U+OqyUGd5Xo3HJ9HDjalSlC8PAiEG/saNNI2AG
+YVOlbD7biVvtei0tc7mfs0pFSUJJV4jGZsVJ9E3tNnoSgaWNlRxqBega2GWXE8jm9O0JxlTC29M
o7t125amy+zvjDH51insO2VQvnZ++N3QC7bXdnSoR5nvjFy78gOLoNNwvMo1sYPstnXm4KBs2j6+
VdDRDo6xrx7ZGN4YAkYZFofLqCv2m9ONiZR7WqIRoyw7xQbLaWG4jL46oEawzMlwEWwf18swTViH
qZAUFTea+MlzOTs7F8yAMMeloejjFlAbvSjTXWlxZPHbb1OZnWPwbBQSw3s9tLU16nf6kv4d8GKC
iuS33Jz2ZtudITVuA2oVfli+SVPTt4FUD1GBdqKBAKg5WGelvjFBG7uYpq+cKZ+2bTYa3hxLaNCm
yXKdmmjXA3KJjAuk5L0dZ/Waw+SLCGnOYJT+JjqMDH0j3mIBzCGP/+p6U0R2u0s4irMPlkfqwZnU
l42NVUNqzTnv6y243DtHfcd7FqX6De3Ccu20IPhtI+IAozbpYK1BtHlgca/QCL9atEMxjlaCMan3
KFB7thriOqVBDb1v7WZyT34jytz0buruXWc/RfLKzbPbMbuXibZpW3uRAljEPetWveaQyrHNxzCj
xmM1OcgTB0mgZYhGMc6jozM3qYdN5BwDQ6HPR9UKwxNtJE62VJTZ3OptM27LytkRlF2vq4STu8Ke
q2MOXAeZ/VObsxPSj3urg/w7Q0ssOhK2dap1bWPQkIkRpuIepcHEpkEE7XNawl5yzJ9BjT1YiTta
axsHeTs1jgPH1Yl+GH1Nzperwq4LrP+ZszOqCQrIkgNn7ToFknuOa7GJ207ucugbq0jDy0KbYdGs
oFIgAuHUufpPM+5Wrml8Qbz53Xey46T61y6tfmpgZ/XODyBXsHzLrv7RuvGtZpnUorr6jvwGVgV7
H8ESsWVwUuiDRZZC3Izp6L3pqMo903ltEvdLPSY3jZiWilcmb+q0OrVtew4HiK9ZDbC3R42rCubR
bi6ORUgJElAV9ac4fWaTu9er+iXtwueh8Q36EM5xHMTj1FdvOY1ceO2ZRvlbe9AZ2oIC1G6eXmcL
D0JSMEsG0l13rv1C+RirA1p+LwqrC2vxgey7i+uGazYYu0WVgXN+S1N/2JjohLnFhLBI3qg1yRMu
5zMlO2dNpn1BWMPicke5BGqzWIdieos6+lY1O9V2cAms1unMpk25CbTgVDels8mpmJHe3qIvbSKU
xx0VvGLS9m7V6zhLuFIlxkMUZHDWTSq3aFPEtrTVGXalfvKTMFzzjLIvjZ2uC6l9n9sWQRTWWM3Z
iajnb+xjqLUAZY5ROPH4SrpigcTDBoPmmNN4wDgWFOu2xv3gM1ZZHrRdibZnV9s9PHUZvUEkXFDr
FKdjSd0u26mg/9ba3cY1T3lJC2aqedAhcTJOX3/L6/Fkck4It6U5YRArkWTY1qNq8RiEOqhJOtXe
hPFyNeXhi1bHXywgDcd8RAqeyNT6bmj6m0047hCKl2HgnJWV5VcZgTOcxpRuRLA0pL63jfxa6GRz
0DmNIdBpjAXURBUz3DNAZvZkKZsoQ2YnH7Iprt+96coLrwtDM1I0WkrgA4GC6XxNiw8qRfMAwxDG
7blrrhUm3BZNeWxu8I/vY0kc+FxfVVV/56ZpifGboWUJ/8FqbcQRHSKYxeddqeFgG+OzFVf2jT5K
Z0MH934uMTKo7CjG/qaNnAfcSjtlyK0T1luTithqyGxt1xJfoAXGV7+4BQu7oUE3bzVyGelE0s/K
wruK2jQluRXR7bcCXWMbjJBS0m/VHBq7dojv4b/+6BEc+s6rwbYBj9kBPhr9D+sg25027MpkP1kl
agW6rglMbIZFXGzTcF4H8ZeOvp7q7iLqAQOurs1Uc67VaXIA8J2piBgTUsOJmhHZcxIPQacfXOyh
oYMkzNW9LyQiiLO1dNgRowXJbYXQ+SGqQv+u1rlRJKn6QU5t9OokpF9lnaG9Jk6aeDjDCeBC/vgG
fpQVBteFSFiJMrjFN1FmDdNGwmOi1TrhLkCkdYOKNtthDp5QFHTxcdJadz/NlbF1w7w5TWyBTpmV
hN/9PKxZ0jm3Gj6uA7ytyP19vQbI41qrgZ7o82AHL75Cy2LFL05FL0m2BQTSuqXRg6fPQw5Ynvpw
rq9BAiY3jpHpe9H0j03OY9RJkifMS8sf4RZCfJCyMw4idQMamsnPOkBQD4UW1Op2FnBiOnsT5uJc
NOHT5PaI2OzHJkJhKqK8Wg5RFyfHr6flzG8GzfWHKra1205R+DReCjYW6zJyMCjp13GZXKrEWhEY
fYXFP7qijgRdyqkzrzJng/zg9lJFDi4rN7obMMQAPUQvJfPxUCOUXrK+sfCk3U1hi+coao+F/BGD
8AAXyl4JuQ7d5pZ+fIzsf/Ey06OCBP/s6tdo/1f9cBJ2sHXouQSgNZz+iqb4qmJj54hXbaC3GGpX
cYeTyKi+GfF3MkGoIT8ybtfUgxViofmbFmEg7zSqfUGjoRBpkNC40/xiOP6x1ZGcWnZhr30a7OwW
nUPiQKWtYnI+yr0laeJOAYJBGT3Vym+X00vFrIJVBZ6BObJtinPkWNqlwAZUM/FJCERyT0DepXKA
+LhR5xmp7j8n6Bu3wD9YZRfQCIDHcS6ewnyHE+9YRNMtPAD+R5z70HeArE+N4oQ7EtJa9/cpqQd+
76pV0Kp8M7vRuJcAKbwgHtBjhwk1KXSzF1/X3Ecqg+HWmBX7/jKEsDjo2z5f+gDo1pISpHFvgmyA
VeaJZNmz1BEOR5elFZatg21mWNdWeB0k87YfxdPc1kdCCrZTvhAaAsTKsfqpJFMk5RXtqyNGAf3D
Cq5jGxi7q81HrRh2fTrtEg2ItxbBX4hi0v/wHEOvmEdyMpX/MwQg37XoXDXVX1dkaTrta9TglKIu
Ja9Ma8KsP6YvLLkMnQH1WzE+5zOUZZg2a5clnVY5ybKqIBKiYmOWiR9O/KMuG1ToUl0PDvv/jv+w
kIxCs8RJVcLULfUl0DZNYyYScg4iowxvUNKtmJsVnQgICD7w30AFDxPZyZ7rGs5rVpfEl1Fvwx1V
Hmj/X9eR/kiHO1x3ZjqguLayyUvSJuNX0Kb9zz0W5z+5J34D8V1HP2pUSW/t/w8eC+iS/73HgkD6
9CX/+Sufz+EP/I3nE/+yUAPoSjm2ULZcItL/7bGQ+r/A2BgG9S8HA5W7xFn97bFwdOwXUlemKYWx
aAn4Q3/z+Sz1L1iVBIG6mCwMCYHjP/FYvDdY6JLWEWw+5Tq6aSjzHZXTMOIoVGBdPGSkHV2U1B0O
7PPCL6rAovnLQ7n8G5z6v/IuuxRR3jb/53//nqbh6LpcHCNSCRPXiCS94XcQYGwFacLpEeSK45rf
uw4bOnVv29wMmXAQ2mg0neYZeTBYszT5JHLuw4vbtm3xmMElLk6XXymEuhm0BEiJkHVAi465lqBU
VJWxMXtaSzX9XjwLfnawBzAPf77tBbP4Cyv37/t2HQlo0TX5BQup9Bd6JxpBDU0sSITSiHBjQMjy
pnpaYqnL4WYcSrYJ9oiEvgmqcDdlyPwDdNJ7CWuINvCAquCTH/Q7vPfvH6R0R+iSx8Ev+/0HaTSb
E5qFocf83Z9Ss6DVFFvtFZ/kvPXnqnjLlKwX5SBQX+jgyVZaCQ5nKgafxJD8Aw7JN+EIRgG5pnx+
SMd//ymzL+qMUyHSykmLr2MIyQpUVwX6Rw/pVXa01C/awDl9S6O4+KrSbn5rjSiwV0jpUfM7HENP
yHzwZcdoTvLPHtViMPp/COC/HpXjKtCVpg0k09TfGZBGRYlq4iznVe4Q3Zl6P1JkW4QKNVFndR42
u7SZ6qNBoOEWkRvmUpLDb/7z9+Vg0RJMB667TBa/PySXeO3Q993YC816BBtfmhtjrtMbrBcaCUCV
A0khUDZrf52ckjBhhzbaef/iYNHd/Pm3/HO+cBxl4J60DYptjvmO+YqJrFN5EyReDuD/Z52aRD7E
TrtrkVXu/nyp36m6/370v1zKenfXpR/6AcXSBJdkhVlgQj15qGAZfmMJmy4dOtLtny+4TAHv3vXy
dJmqbcdWzvsMnkgowHNlE3uECeiEZFX50TRz45NZcBnt/7gKMFQHKCoVSWeZqH6ZDXIrkySp6nxR
A43kNjHwfswWJ6UlRID45xcnMZ1P3pr44LUxOtVSHmYKEu8TeWJt0kCkjbFnZ2m27cimucQNk2GW
au03ky3N1iLlY8sAUBz8Z2q+Q8Bg4ojpXMiTlTvRxhRXJSKzL3M/Uk3/86P/5+9jAnCWZdASBr7D
dw+FeYoEga5IvaZoKbxUpctWPBqozoAr/fOl/vlZubqJJdc1WAikbr+bcQomuqEuAITSVevXWhlR
zuSHPQRV2m9mxwk+4ct/dGumY5rQ5Bzu0Vr+/y/vOxuLubFsBUzTpIGSV7aFi0of93apfxZ/9tGl
LMswuTcWWjYOv1+qS2pm0SJIPfaR6G5quu7kyqTbEYv+ZwD4f37Grs7igXxLGAYyi3eLWmI2Dhjb
itGZKMSsmalNh6JHwr0ipsddx0NJpofbBcaNKOoJdYtJTopGE8undfpWZaJ7QpEAZiGahue0kXQj
SJ63PZPj7+HPb/yjn2rrwrIlWxDJ5PX7Y3EGKRTCu8TzAedth5aDAz7ndMv0ZgAlRp3d5kj5/icX
5QEZytJ59e8mSoRnvihQVnpRA4l3BTbTvbUYVKR3z/kb7frwJjEM7fufr/rRF2Dr//eq7rs5swIp
J3S9oxarWvO4SAjTMLWvtBlWy5+v9M/JkglFWswlIDq4yXffmrsgxX3+4RlFTFxRo8xrQo7dz4jn
H97QL5d59xgHGsg1cSSJl/iIEcMK61JgoF0WAU1l10DSsa6cAs+L22lPpUUeDoaTMYP3bibhQQ+T
6lYbc39TDF15omDiXP78GD6aTWwTpw0jDp2z/i4PoceqSVBdAbyEze2V0YGKKFvXvu9CVTwNA2yq
P1/vgw0Tz92yYQQwyjnTvfuYC71s7TknahfxrfO9xcT9OgHroJ85ttB/hkYNz20f5pd8sFy6NWY3
7kMR0Q5OFTGWVBR8/WXoYa+s7Mi0mk9Wmo+eh2JSWMaOK9mv/D7WhkDxqYU9YRddO9xP86DBZC4q
7ZHJNjlC1ij+4+XUZRvr2JKp1dX19/v6bmgNZ3DGzIsDgTwnE6wfETaXp9bh31riampyaXJ1++f3
sHx3v6/irhBE5QlTcJvQ0n+/z4RYi2HKCPVI+OioJEy+V42y2Oo1pGFLIBydpUjXgry3VRE44pPP
4INhweU5S/w1rZnvNxESd1TWIEP1JGnaG1vpIO9KfL4IasZPJrKPLoXvmS9OGBYf3Lv10irYF6ft
wNLsQG9sir45xm0DHKYc2uCTSeWDmVoYJnEFfNcmZIJl0vllraTEbxednaSwRujOu7lwt0kK5Hbm
5EAx0B93XUdX68+v8oMbtDj5OqZlITHEnvr7RXuE6D5lrcAL6y68a3zHJ5luno7omOrtny+1fP3v
vhobWwfHd8d0bdt8N1skrhWIAQeFt+Tc4RtC6+ETEw6BL2xXKaccwv3abI/B9e0/v7C1XJB9j1QS
pv9vD5bPdfCZyklysoPxORVh85yHMtwZi7So6Trpxa6bfFl2v58doT6YEdgp6I5lcMgzsQD/funU
NGuziMoACKUKAXsEbzPZittuIs05LozB+/OdfnQ5rkZRg9mArfy7R8wxmzOKD60JMx2FQTE5T8k8
l48Vsbt3As75J0/2w+uBztCF4ITPWv/77VW2VhlSG7RNObbNKWexgsrL7jLoF4t31n5yFvznF6R4
j66hc7HlfS4/55cRgo8ZNUrXh97s46bk9NsumMvUm1O922lhfUmQxuahVX3yWP/KvPn90+XCjiUc
JUH8KN34/cIRBBn40jpMaxFLCqRphjoKqem4c+JR3RbGmOfeGDCqV66LiBrAnzYlxxI14d6J2QKu
GxC4R6mPsOtrfPQ/08KH7TMYsXp08GGcu2DpBjmWOdD/Clr6+gRy6nSUYedeJkR7sDgEVqBNFBj6
N1H6KLaqcKIyXKrA/GQm+uDEhDzb1g2mWFyRhnr3oGuzw4E8I/OsWqS7aTmWnnDMEm3RCBrexXHf
z1R2cR0Trb2ohCCVZFTLzXQriUNZawmh8UuHxdOkVn8yZYnlK373Nmydb9ySLD3MmO9+nYQmGQ3Q
1jzMpHLdWrO8KwR9ikQK60oXIS0dacco7BXK9GHodlM3grNKEPL/ebj9c/JUNvU8iklImZV8f7DM
DDGZYWRB7xeDs4awkq9bHHD7rMcC+edLffRKbLlUQ7llw6Im8/sn2KgWwXwvAq+hR0rq8mTUB+As
JKJioBJo51saps2iIKnwUf7QNChzq4F0z41tz+7BrtqKXmZGh4G0lC0YhiL65Kv55/pFgZdqqmPa
psVx9t0g6bHCh2UbAMSKeS2gLsE0hlF9QmjvekQOhit8xp/tBT686PJU2CaD3zLeXTRo3B7RoB94
3cjYpGRWgvTUFSobMouTZ2TTlFWxP37y5pd5+/0nKH+57Lt5HcD/MOKTYJKjrbNPXYMeRo385c8v
/aObQ8HJ3k6wYnJQ+/2dB6ipwrJh2okKw95bM8awLhl6z/VDi+4OhJVx1MtPXuO7COyl9KT4nA2p
HIcTjvt+8Ms5nFNRkI8g8hQ3a/5fnJ3ZjtRI166vyJLn4TTTOVRRUHQ3DU2fWMBHe57Cs69+P8Ev
bVW6QmkVB3CCxMoIx7BirXeI8TyIhyJ00Xv/MwCofvZlap9X0iYCHzxgPL63t9zld9tOMOcOZSKP
FoGlb/Z40EQ8XOSPqNPSerZRobt6cDk+uEXf/8GnHb94YkoeHU6ahx4YxEONwv/TlFcajXbTfO84
S9XtzMzrtBeXIQNJKBJu/MO2t6vh8sIUHoUjEvHm1M2iAjPgTed0Rqe0yZr+qc/K8tKnNKwGyrLh
/dWgKKUT36KaK/WgLGrXt8thMGb8ESLid27bnUce2OcSIuRTIJLpuGrm/K4Gdoerh1Fk3zvftd6D
wPZEiHC2TYGhsXauY9XxZ3Mp8oOQ0KKifvt7jADV8FZgxYrixnI10MQ5z7H/2Y9hR98funLmWZW/
KpP4625WAy+80lr0mY2Q5851Ebb9daSSdmmCpZvhmEA/hXJvXY3KSD5EqOp/vR9fkXjQJQpgGCOy
ZADw3ozUggEEspijzab6t7TRT6uqhk+zmIYrrdvswQTuf5wEyk73A6vOGcfU6Z1gSGXw5LkNXK7J
7CGnQmAsBQD5BMU72Nr2zsqS07fdbPTifM5uunS+ad5GcWvaVb7RwRWVFK5URx4g6XAACmov/oQN
c7lT2FCda47cSRTSDfj48t9f5HHa2kkIEvHW1FwenVXApK+iFiGzpqUZTm5TnLG+wlbp/myq4rrM
ouXqjkP5eTObKNysepZoKYyoJb2Mpof8yqI/u1P6n6WlxrV1rf/uR1QtHC4nGycxSs/I/9yONNEA
s8ek/Cdh6yk26G1Pjrp4A2x5w/0CphbJv7IIPnal2N00qu3pyoSZmqjlO9v7OPXgYXtBniKQVpXh
UKKZW9ciuVpeYO+cBKoF9DLU5jqsqmKWepkgFaUSlO8K5zhaRgAkqOrPneG5OwtW+SF5ygRYGHq0
l7cf0ucjBgaqdlFBHixW33/fRCa80RneT5rrwKKXYrrc/5aq+SQUvRFST5bQ5vi1u66b4P6npxXy
ugTvIV+L3u6ZN/q0s1BV255jlTPVQp4QMbjbZZNDqA9Im2gMUmJDbIDO5ILW5en+gH71dLb7Hmc8
asOI5VDA26zOHLfv3mYKkXZIxeOCy+KZzrWEOKVtcwWwhHkwcniGB7rdswEYBm3T/4cOzHAxO2Tl
SQKhoIyQgnPNoD+FTkBoY5Fy8kyn2TmCVZ+cPiCdes9EntXZJHreWqJogezKaYUbhpgPVLdGOBYY
5NQ/omm4gvN0rb92Zkg+YDczBDTAdAOXihf7aPPAXWavxvdNpKcSVtoTQK4vVp+unxf42lgvsMKN
oS2uwgC946/9w+ia006TWDFuWtWABmwLyAON0NuloHV9Efc4x+FVWg0nW8fo1Z5FesXkwEaCyEuR
NKrnnclWPbEo0phU2AArwFqWv+rFCd2htBQngtdGM/rSMIM2WDh6CWSNtUIopRhziV0r4eeiGa8Z
lZSRadPsnNKqtXY2g2Lf8Vsc/GVtlDhfvXwG2yxnRFLiU+XG+tnm7H7Gn8QKLWsZd9pVcsFvP7dU
9aQQRpsQosTtsOO4MINiQcXe6HPDfiyjPvlqlW5pIAeh4/IZJ/nPzPK6C/4bIJCnSoiH+ytO9bkp
AfLhSPFs296ebHYT9/OAqjCtJ/tdNdTWw+QO6QOckv9aJPbAe4/D+X5MxelNVYxhk3Cb5iuIhjHz
PAbFSLfGSPOLlcVIKqeD/wBBr7gOTZ58vh9PcSkG3P46lExuRn9bTfFmO2oqB2WBFPwCssZpdXZ7
9ATgeP0YUOZ5yle92rkxFIuIu4INRFmMJDrYLOgAD4dsxkDxxGW8wO7GGrCw9PRszU7+x/3hvZpO
Hiw6Fz4dbsczeUbdLqKWPtvKKz4/ZRrYcV5o3UWvOS0rG2svLdLbnaG93qwsVS4mgwQxABC4Td9g
V5tlW0BSSOwBioUxOVLuHgpWo+ctSm7G8tDrXnCC+myc86GqP8HLAhMKTWtn/yiGTiPb1LkebZOG
4+aw6iY0UfSeKlWto+po6111QvwNbpZfi/J8f5pf3ZFy1KaDPq9sB5n+ZqdkLadWjDZdWOoRmHho
9wv+Mw0g953zRzko8Eu/Aln+ttwUIz3Do6zXwiyHJrbEEEU1pNJpnANYTCDhHu8P7PW1zAuHpcoi
DUBkUG68XUC1bvTDIsVS7EE0F0f4TSgmkb4HGZf8bDs6uJmZ2e9mfZ6/ghvrn+1ktr+WeuOc424E
P14FCE/FKRTQ1q++ovgunvIa6e9xFMPOYn+1l+VvJSGiHU4nyNyeV0GM/LZUNoJiP1ePpmYl39dR
H74aeRyvxwYhlq/1UjUnOJrazjy92tIytKXTeeS05pFk3k6TU7bjVPk0LPS+x+Eva81PqA47ZxFk
e/ehYq2BNiQjMwO6QBR+bkOhupy7E9qWdFKX+BHTgflIlT39fP/Dq6LQzfrVy/Pki+E2yhpNNYib
TAv9yKwfeCwM74am2evNK6LQZKIBg7w0GyiQd+CLqz0zIqumwByFc2lb79q2gpY9OnsFHFWUX1Ur
Xu06N/dmLGkAgsb3IG1BRvevVatlmIRVYufdoVgCPK14Hwe8zhnOJoo2gAJHYU72rNLyAQNs6wwv
sQhBChs7p8CrUJTDwS/KLocDokHqfr+cNrfx/JKaEIKiyyxOs22lX/JkrSjDlfGP++tA/lc3WYiU
HWc/6VRRLVpmm1CTDfi5iCdCicx4RNojOuG9kJCQY9nSoYbxDDnwUzn1Zng/sGKMSJvzwOG5z6a2
NzeXgHWMCRuAgSn30+cCj8fQbgYfOQ7T38lzFKFcEiyH1z87i7z+djqbWI/9uDMCxJFnADP9iK4O
rrfeuyHI8uV0f1yKCaW/R+MP6J7vcGrcBhtdAO9OMqHxM2NRDunHn9+JCAzPQes67xtKss0XB+ap
hInHxVuPKReoCE85nwyRztE2p8xhHDelgYSX6P1/04iiZRmXC3scfMrbh+k6VIo5qgwpQH87zNXK
IMpOC2DQ2cRvpOvnJaRIl/xpD2vsH2EK20hsBNWXOGqyr/djq76nS7ERoJdl8FjZxE6dUcuC0ZX4
fh4AKLt5J2vsHUjOyR6e79XRwoQCJgtcOvv05aXl+8udGAE8tVCRDULUQIyHWV/Hx0Fzu50Bvbr1
ZYsJ2KlFhQEbZ3cTxZ+NGE1LS8qBldWji3nfcV6s6gNoLfMaz5379mXikfSDIkZhFbLK5opxQBSI
WqAOUaYwtL0EJCbdcu0Kb8LZuWdUQwNxD0qOLvFrpFw+pWaiawM6x9SaH/saEj9yNSgR1CY5e2hP
/Zhe7y+PX/D2zZnG6102T6kT+WSbtx8NFS3edpyroddTDjqM2HOth2IpjFO9xOOfpeFOkM6KZQ2X
1vIFlEMNSbFgNVCiR+stcGvr5MI6+fv+71IsW35WAHSJRwHNzs0xNGrC6hi/z8WeVP/qXPEYWeJi
eVn8ef345lhgAOS8U0s2iXk7BQ72LcuM7xgduxrcQQ21p6ywjkys0jzfD6U48ABKkTzyAuGTwZK4
2SICT/m47JFyE7CAsc1BAY0z3KgRKkFbNrHE+Nkf1j+6oKx/3o+smFAic2uZHALyrL2NPNTIbPoL
g1yz3ji0I7rfDaBfdPPHdm9NyQnbrClfJx/n0/FgRjX/NhZyHDZGyVKxrwRk2dqd8YBg+XTJ0R18
QBurPOOXGF1aGzCm6UGYjgO7evs9hpsWJxGvHQq9W4BrthoJTU9DKvYDexrXyX4sKsPALX60/7k/
taqPCnyGOh3vPBew9u1wYwx9kUZs/dC0Pe15TBdoynSfEZjO0EvNMoe3LVwtO0N47+3JD5BaXAOh
r7BNtkQZYfYAzQLh4+/Y/CxXb0Iencg0Wtadcpdq/ZDLU2UFKAR0VB7+L7LT1g7aJR56n8QDccoV
NbvrmNff3WkKdr7c61MQFIAhq7kctwAYN0nBBDAPtj+a91kJgLBOvSp0JmGjy1+7Tz3W8DvxXo+M
eJgKyaOGhGeLWhuwzloayeDtp+6niPziikPQ89za8+X+OlEForACyh4MB7SSzVGLFLnn9I2D5DhI
mKsec6ZWUh++9fYuEmUk3l6/NrtOp+H2Y1VLgE8tgssAYgzEdVIHOfC2nGVdTPuNQXFn8eT3SBeD
be8VqbdsQccIqiyExQd6DTnwRmjsaY84wdvnj4RUXgjcxxRxbkcFKUvWRRs3tDBeDXPsx49I+3aA
GUz39OZQkAp4jWFdyCtm+0pqtJay81q4IXatQjsMQ2RcG7Oqn5Htmb7fj6VY77LoRkdfDgtI2u2w
BljJKCtULuIJ3j9AZ+fnMTaw+9CkAimQk53T+XWWBjoUrB/jkq1LZ7M2Cq9CAsyYXOirXXRCcwPf
IPwE31pw4uDnU/0fMoudtRlUwBN2oQTtUn6gaVli58VnEt1DlGEPCxyQXsb9WZRPoNs75zbgZlhQ
YtDhsVmHRo5qgmGjq0uRA2O1frU/pJOVnrqganbmUu7YbVAgEB7sHO5WqJG3nw4mbjQL9JnDoSrd
90Ewa6feXoqrPyfpGXGC6tius/cAC8l+KKtl+nx/zKqVA1GTugepBK5UmzOZZ+CAToLthtq8SkWO
HEkJuy/PJV/1CubX2AHXyI/2arg+fB0KB7yC3e3JXI/sPGthA+rC+Yrnn4Y1YDs5j37p13vVPWWw
ACKoCzcCVtdmBbU8UPG1ZnBzVdDTmeL5AROY5QqMMntr25vFyp7w6KG5DE/fHMyVN+AxtWKVMqFY
DPvIMmXC0IV64Ys/ucBRPmrr37jmJP1GXjzcO5RLb9dOH2tj52fskHbp8iu9oj4M5hilq1kYx7HP
9Lefnrz+qJLQUKQss81ybZ+z2UwZZNOXzXl0Pbx/HVt7CLBK3Hnvvi58ywmVxCkKwFRntmdMZbUF
dVEWimtrwXwcjaGA9T6u0aMNpPmD57Xa37MgMdKBbVxnQ/QnKPRoG/PC2Bm26rhj8fBzAL/5JBW3
08x7Nce022LYzYJFNhqNYe0l1k52pDp9HPaExD3ybAk2O0NruwS0xOigGxn7IS+q/JAnFt7O1TKe
3cgZwy6tvJ2r93XeKTGOdIdp1ZB8bjEMdosMnhO5vOUbrBnszAShjrrXGWFl7dgvSDPHSMk/BAmG
JG8/eORLwgNpBypx2/NdSu5G0VpO6PhJiap21SIVtaTUbegyY8zqUmXMd2KqPiRPVJq+vNVcFtjt
h8Q7ScNCY3FCEEfxeTGR/kSqWN9hZalOnZdRNqdOBDI7xYeGEh9mBqdF68ZDPwbrMY3x3b0/iapQ
lOcBEpBomPT3bgc0Wa3ur6nhUCa3wILp0YoVC4D/qnHS0/1Qr6GDzBeMZl6dnG9QU+T6fZG9rzMy
eT7eJKFwk0EP51k6O8RO5P+DQn2VPWR5Yl7KwQgKzKioBke43b9vJilWfv+XqL4ijTD49lIogBTh
9oeklTXUhkEJ1bGgTIx972Hh469f7kdR3csyRaR5Ckya1PQ2iigjvK/12A3rvjHtA3ag0TtodqhR
Tf2EYYPdJsN31O6LChvCqHuc0ditdzIgGWN7WZIXSFI/FHsEjG5/A/di0eQrjvVFoFVh1c/r2fXG
SYQAr5oLLjroNLkVdrf3h67KCcAJ/Z+kAXjkzQRbmVP3sU85fJ7R5BI0lo7Y87RUrkYLXTMzQqr8
7RGBpoEr1rk/gYDcDrSqzTl1UaoPq1p3P3a6ph+mmnM8RoHq1KdQP3cCqtaQhBXDInM4fH4t9heL
WdPGaBBpj6f3jBL/Ysf1hymYo3/vD0u1PX150lDJgDLmyV/xIkpbxLaHIo4bAmq0joUd+6exQAvf
r/Pg0/1Qqm9GxTIAtA5liDz2NpRlosk8ThzkbhLByHU0Ex6uhjVLA4JfzOWycye+BqxyHLwMaN4G
rE2UzmCfOWHf5uM77PaC0Brs8ugOfoHqIOrTdjDlZ93o/PcY3/3rT8I9uQEG0S5CS5f7o1f9Gu5n
CvEgaSjuupvd6gpNVIHLY2ttq/bfFJQsUoSiwYYm1ZzyZz2hrnRKMEeBcpUbpcYqTssnZCs0ChGV
hs/JsqK9t7PKFN8fh1cp/yBzUMPezhF2TYY/k9svUBtPc08ttBfu0zLX3s7prFjPN5E2GwgVKzNy
BZEQPvzSiLy6zKvm7jxV1MMhRZHtYAa0uW2Q7Ft1C3miMBJOcbXFQrqJd0nY4b6ys7yUocA3mpCM
eUWbm52zOlU9DoPO96yy/pDTZXls8vbTaqFaf3/pKDYOBzytFeQ6OBG2768pC2qY81QEPIFvXzEh
Na4De7v6Po56lpNlO/EUZzpwHFocnHO01u3NlxoyzW+skpNn8iDdpPhEHxej0q9J5reIP9V5/reH
7OxelU85TJhjPiUWKAfb2q0xBb03V6TT2DhhFGK5qB0aBo/LfI0+2MJZd3ak4vqk3UjrXlZ0YOZt
PmDWLgKx3pWnl5FN1Fiw2XLEgBAPO6I6+ojtXES8+O+n1O6OCeonO/GV0/wivlxgL47ebBz6ZuVA
DCfbXq+ofOanrjD9x14A6rfAkh+dJdsjESiyadq6sCrITmg7bHMGX4/nyp4L/ODqrrkmHtYHeY3p
fNQGybWLuuLBMvLmWA+VubP/VcMlJyKP56jhApD//mK4S9aIwuNYCSGHow/tIS5hDal1TJdafFjz
oUUIu30z7or+NekJBTP6n3zszfEGgCPnkmaTZj6FQR4L+PsUVfbEQbqnYKI6DyiRQBhhCZs852/H
Vy6isMaFuufqxjCQR6c/Luj3nEcdGcK3HwgvQ21OuWV0jdEpPBK/lan028y4FkZkHJbGRsiMROh8
P95r9peEATBZv65TqqCbLM+LE62jdsfzMoq0n+3k4lmTiwAHoohqTLQmZXPUBT6Ax2wZx3e1hYup
my9pHI4ZFjBaaosveexg6jZk61/oL3v/3P+FisuFZYXxuVQVAcGy2cu+tbQF8gteGJfR8ERm/GOK
2/bhfhDFF+Za4Qr/VYWiZn/7hW29HRpvGjyEj+H3obKYXea8QSI/9fbIyq+lBiiUvoy1qZukSz8H
Q4S6kLsITIEDsXpGqLnV8sNMgu5n2s698QxpAF9eMPb5V3fqbOyK8C3GNxZVZf/g0V7wTuU8YPbT
aK54800rdYhoBlGn5gLcHiReoCG1CyomdDOtf5w0MR8LgbpwMrX+zmv19cfldcGNBOWJqg45/+28
I8yd635WYC6iOeaHKUNkFBXSficTen0yUmUma5CvfZmobNJTze2tZNUyHqokaWd/xl6XbIy6Tl7M
C7THpvrUTZMVmnQc3ooj4vnEC470i9YsrcTN9hI9PBU6eQ4W2twEnWE2aBNJQ/a+yMO3rmFC0Szj
+OfVxuPidi6jNiqsrGid0Auq4n2eZPp1jYYSNx7t829E4kUhKUu+DHobSeKxZ/RX+GoBdruVi1Av
bGnS2tmwdlKx11cL/z/5ETkDGcsrIoFe18DIi8gOvajKrnGXfuU868/enGVk/PmEX2q+x154na3c
xLQ33wyjZjQ9OmJOjjaGuh9jgeea7THF2vuc5lO5M0bVJngxxu3yxLixn+jlEA89u9Pqme05Tqxg
Z1crR8UtLSvtvDu36nSr8Farihyg/eOEsWaATxOmqu6hztf5qrl+fLm/SJTxqNXAbSOvhWF3u0im
qXBHZJnsMEF5/E9j6fyzb6Jj1CKwG8ZOt1c3UG5y2pLUZMgxQWPfxhv6skipk7JScr88606HAFWy
zM9wzFEMNwf/qGkuFoXCynYuD9VIJX2TnIsO2KuXiSu6bOqywA6dvI+vIpt5h2p9dRWzLh6MRft6
f2IVtTC4q7TMubI5UXgM3Y60FSMOgha1MDPRogfgNvVj5PQrlrETylROMZwiNA9xE0i0775V/WPk
+l7pTzVkQKuSMONK9bPNuc1NugjDm3l/NyjUt07mxTgras5DhwDFw6LlezCf1xc0YzYAgHl01Hkg
bMY8NAGGBy2aJThnYTnkw/nu3WY5iaj+dn96lUMjGNUgKT+0fSK1ReoObUMtA2Gx5oSBc3UYPYS+
Bncu3tWGGe+sHkWvgWi8030qm+hKb7NnyxTzVCOjwrktoVnxiGZ06WbUUgfzYAZp81BosXs0lsl+
RvCsu5RBoh9xlw52LhDVWctNRccYLhQALXlOvUjjTcChPd1Gh4zai3iCxvzVY+s1thLg08LqvsLe
0fqdsOr1LIu7PogpktHNYiryocAXHMvUQfQBhWTRmX9OjlU89JRJfliDpv3PWdBZKJDM/2h60XCZ
J23cK8opVxjoBkmNQ3Fhy8R1086a17ih7hjkw7Ws8+Qr/oJ/xTj/ne+vMGUkWV4ASOXDZticVDBU
qQZEpCNl71t/Rgu6zoOtdQ8rBY6duVWFIqmXO5RyI93y20/a6m68aDqhzMVerilyAgj+Y/O2pMXe
Ta0MJU9fQKIk6ltefdxodjelnEoZr7BjArP6nzXPszByx/TH/QmUC/G2Mg2FgXY1uQfAF6R+b0dV
FL0vVhTaQ7hS4ps5pNwvdrJHBVUcBMjqgHYFDioxSpu5E6vRGwM9+TCbEnFyB+F99WcxPmmu+Wc/
xMvOoBTzhxyURPJCSKNiuwlnFtM8Gppth8XSQAjLXZzn4Ph+0+oB5Zb7E6iMBQkEQC8hXwlCQTid
7LJKWRbwQOAsm95j79jfrWDN/74fSXErcx/zfOOBLpGJm0+FMSsyah65VDE0ln0eHCv+A0dNXCaQ
nBUWGsV+Cmwx0B7h9k47q191stjAs2VVls9IM/d2oXRObjbdQk4w6V52njJbvO/S3g41X+s/FXmB
pIKXYcUYcy49VtmI5H+Nxtn9KVBNttwUrCJ0k+iv3v6IuY4WX8xky71m95grmGmDUzskE1AITbdz
tqgWrdRa/b/qHnXS22A0ps1Jj0qeOjn2u3hV4zwxOVN/FsM45qGzttryG4vpZUi5BF5cG3OyjH6/
dE4Y2GP/0BnlfOqNxH+OjHRPHlO5mmD4oV/r8Tbd4jKtudaTouW5iP01Yqo8t9rLDE8JtzHf03A7
dfO/o9kTnzV3MnbSLlVslAx82SCSF/ZmmHQ4prrlwAjrMjWeggC1lNg0MItxhXWitjmdhrj8lsZN
sfNJVeuHxcPVRJ+V6lqwmd+1X0fqszYmqJ5+8VLscsbCsi/1vKynty9ViOVQw35Rkt3NGVTZqJ6s
LuVot+7/V3m587F0i+4C8cXZGZRqndoGxXVS9QDh2M0bS6O2jQJe7YYlh2s4dqP9cZwFLMZFl4o7
3vf7A1MlWSBkaPTD86Z1uy3wzECHs0IiZPw2SnDwEc1D0mYYkEZm9T2gWPtpgaUXajWEs1SbnD/K
hdZxji3nTldVUf6BfctxKEv+cvCb4yANRnNwBfklfn/xQRPa8tTUwNdXYXxtmrWhNO+m71pbxA9V
BKgz0EudReY21DhzFMJiTI8N3AyO92dIHgybO5UjEjYCJCTAdVsiWlQ7zhBNXN+40E1nQCJeqOux
hTs9OcM4Q05DgnJPgltxkd8E3ZxWTYHsYUSNV3J1xmPtmd0lAnm+cw2o1ppE8VgYS5FibiuIZRRE
6TSlbpg25ufBwzl17cEJOHr2ZER69cf9iZTbcTuR1CtkJZyAlHdut+uimRMUOcMN9ag2DnoamweB
++yH1BjLa6w3szTs0A9WQu1visr04/3wqtPCcVgAYIbgemzBwE6QjR74GVBZKRKWUZd2hwE73yNG
0tXld0IBgwAyTt6yfS+sKH11tgTpNjVmdIipVyde/O1zZuBBez+U8hPCKqHiFPziZd5OqhPlTYnm
KL3sKaWhU8XmcztMRohQH/JRDe6M9+MpZ/FFvM3CRL6x6SYU6vFW17DvhH1y5Am3ngJcWXZCKYdG
51zKLtFx3L5+fH9J546CXhgjAvKOOkUx46HaSLvsqh3fO3b6ZulRtA4opsHE4xiCMiMH/+LCdksK
dklPyR9ut3csh9Q8tBE+LUEWvZlKvQklB/8iVNsFONljeRYCR3QPqTEMYddW404VWbXlKDDRfaeK
TFVEHjMvonTdaAjMDL3Q0oJOysxj7pNHRvBYmLF+cRISwKIJMNBN1+abGczduvMNlT9AgiFlnRcl
0s1t1kXR0iFu74YIifhY4OYALqxxDH6Wta1hB8F+d61RO2taXISGn+4JA6iWKxYcNMO4StHk2dwp
tY0uMgmePOGGasFAqymng5/41l/zmmbRzlWhHK1kGjHbqFlswZFQR4vKiYhmdsaMDfM0PK9Ia4ZJ
j2iVm6YlUo24zXmN4b5fnXmvV6NKxOgUUOqmb0VBaLOmaAcalXRyhoGYlNlBn6qvg55pfxlO1J/N
iY+bj01/FGXX7Rx4yveElPun8sXjCfz57UKbvW7QhbTVCoxh/THac3+mEF9f/XoMcEWeGbRWC9yA
XB9sKpQPqinNXjdDdWlKkwO+NN/c3RKDLK2DGL/QXKaG9dwWEfqYMX6de3YmqnOJliear1LUAnrp
7ViLDK2QTAeP7ujdf3bRGeekwZhtLuz+RKVij3OvHNWviwR4JL2a7RKuCj+NetCRnS2y4zrTeXLX
Za/0olq6MgOg1gaxm2TwdlBajKHWPPDwbc14to5aL5b3okDn8rwghpbiYIfZ34mNjt4qT2QDYzWv
mH8Dzcj1DN6dJg0SQEh63P4MRIGxPTGotGHSGv+jc9NgcjZVj1rtYT4dzx5GI0Nz1v3aOthlUV+t
Zoh2sPCq7/vyN2wPTT1r07wDvZkudJq1NRFPRlea13zAyVQHEH+9f6WqPjAnlAelDZ7SK7ayO8y2
68WUjO26nq6105vXAJOCv+5HUZ2ElBrQ8oVmQ5zNDp0SqpY0HJ1wwm3jR9S3dnnwy2JMD8EYjXu4
FtVR5NuyFg/LBlWjzRwag9cvFbatoWZlApYpXnePTYqv29FPLGyYeiOFVlC5fRYfegSk9yq2ytGS
NyBPymGAhuHtOrLFNBZaJygtOJN/bspuua5glqAzzNPOu0VO3DatZVlKOhG6GCDKbkPl0+JWK72b
cHX0Mj4YeR8cPW2pwh4s5ylFmTXMl3KPQ6GM+qszbNJfebVo2grRolJ2bnO3qB9qN/9Uwzq76Igy
vNMm5AOrmJ369iVEEY5C8C+Aybb9Xds8Rn8Vx5J6Ht6LWF//Nsa0v8I43T1kVZtCJrSU3S38U7e+
P9Q25yn2UBwrBL6YNbI67yejjne2nmqZyhcbWCjQQf52RGMh7AFBYSdMatP6z6m6agoF4vOXJa3s
EF5h+tijvQZcqJh2mCmqFcpRC8ieP2y8zWVtD7GZOBDfwnlIMFtPCvMQMRuPsYj35EfUoaAwkAGh
sbX1AwuMFtxeTBkYLbnytHj9t26OxhPCCP1OAqSIxHsS2yi0+7mJt4eMmGY8pXLwnt6Q2ke0YqLH
cfLxILbdwbq8eTWiu073GyYwxcPtEdPFxjjjBeKG/RKnYW8bGiKt/vI+yXld3g+luBEIBcaJJUKf
bcvFdW0IUVZGjSSuB+1nhtsDbrZm8u8gWg9QbbkHUFVcxrS75PmJ5i1plVy2L9J2z5jyVHc5Uoza
r7TnqdT0T02ETNqhmLpmeszSpvDxKRU2rMXVKw7aPC3/3B+zYgP+skaiEg46hBfY7W/wi9giWaby
M9hu9vcYDOupg6b5834U1YKhsA+9k8IKLYXNfS9WXq9oIJLcGBEuef2U/mgHLEAj0pCdt5AqFDwh
6g68lTnDNpNa1EGH+eBs4zOfiKvlt+7HKiazcfVddTdlKG4EHDDBHNIsvZ27Rae6PEMQw4S5WXHM
jJKHfIDKPXhxupOsKD6T7FMESMazEUBP3YZyXTFAJ8VXaLTS+ZykhXdJPaoa9z+TYgOQjHH008GS
qj+bZ5w9+EBK5G3DE7k/GebQfPHHqfwRaN1330z77/fDKeZPanJI32zoJOQPt4MSvldENaVVlE26
5hmvJHR4g2E6mca0l6io5g/JEdnKwjPL2MKQuHx6x1hpLqXCNK5YfQ+nNs7tnflTR7Fh5gbkJLxH
bwcUtXnf0MK1yQTq6kpKYj75MOeuvzFt3IxAPKAc8Ay8jZIHPW5rLf2UGJe1M8a+K6/7UX8/etm3
t0eC+MIhz/WMOP5mPJUu6h7VGSrvnW1/0KvFvM5Lkh5zlw7n/VCKsxAtH1i49IWhHW69CMuqopfT
kUlWRoElctxYByPSkquWeP9YWpHYB/xU9KsYZuSFnY589n581VpEXRCCJWexbE3fTio5FsSriuwc
HrB+gcL5d23XlC4Ta10+3w+lWiXEwIIVohDVw02BVI+qvCyRDAjtVnRSbH5BWqINzGJnSKopfRnH
vB1S3phTCxGO3bx0w1cPe8uHdfFbGI5ZcW69tb+MZeOcEq2O8GLu9qw9lDMq3zoglKk7bw+TPmvc
qe8489epKp5MfCz+8vR1OTiR8en+hKoiYaEp00i4J6/k6uZ1pWuSmjTghjy/YoUb/Jl0vNIRzXV3
5lSRjzMeZELIJSX0T37bF1f2HMx+XXT0+lCcKP4XDLb+6PR6/i0G0PCIuln5wZmt8Tc2PE0J+rcB
DQpn2wDrgEkUGXKa4ZLl1iHpaYqMVdRfA5AG4f2plEfu5pUj7xdZWUH4kSW6GZ9lNGK1YEq2/cxj
Jo+G/pLWdfEuwSj8LHqn+YhivPZfoOd7ZR3V5cPtRmMIUBXU401oYZrNqCUJvc3chMpY0/CpvDU/
cEdYp06vxE5iqRoqaR61DElCg118O1QtdfvFJTkHtG86DyPKPgdzjkRYWXEne4vmoe4rcUqTfjjd
n2TVAQC5kS6I1GlDf/c28ggfoV3ZeiHx2mMwz0l50IOq3Tm9VWHIZWWtjoLbKzWvtrSztGxk3z0v
7W81/gqXpjCWncxEtSNIGaQmK90JRnQ7GJFAJIkj9MhWu/1Yl7lzabpSu3iNVoHWdppjFmn1zoZQ
jozriHWKWM8ra62+sTrTThkZXcEinEzY5+Ma/O/+V1INjMsIvTc03qnHbb9SrSUBnSRUZUydlks9
9QdEOrsj+Xl3SIuyOQx1OuycL4qRyctPon0h3r8S8EX4Wq/1RYP+4AzDePAyvXkn5nTeQWWrw0g4
MSk/iMLN2NIkxjq6oF6PN4H2s1mc4m+j8fa66coodI3BfXOcgFm4XRpJadGUyGHue42rXd1YW7JD
Owz2zgpU3HPoeEu3PqpqwMk2g7HLsdazgTac42X2h8rQvkdo+SJbbz0WILKeezH+q8/4O5ijv1ef
UVw9aDrSS5Ky9UgRboZoNIAiyiiW4mtx8K7qWhRl7dydD8KYbW9ncSiDIccreV3cQdvOaotatbBT
2eYpl+CjHvXeyXRK2sX60NTz6f7yVwZjNvl6MHXJAG8/3tjF8QLG0gvrtvnJ4dj+hfcoZgdruscu
Ui0T2KyMh4QWoNAmkt1pFdIIEf2MshVnNEmm9bDg2bXX01Qo5QGhpcgkibocHFuyRTHp1O5aPpYu
UKxsFjN5GpuqO6WLN16LGv5eWEyrFbZuisfiPMbmxxGB/nNKbT4+iqloIUO6qHiH96dauYDBElNI
weqFksLtVBso/mvrAMPH5Gr9NxfJ8MgTuRkO7TxEZ+bDD5CmQYvu0Fp6nh7dvGzanfxb9bkpMYKy
kZVc6O63v6HOWujuuQBuwUPgPdT+4SkT7nwWk7mbaytOVnD46KaAy6Quts21jdSJBouCBlXbxH+o
+1q7LM4gji5L7gtqgfPRjNPuN9Yzb3QJQiOTf6W1oWdu52kloMK8c5fP5oRzbWAUw78lD5rf2KfU
o6nA+Xi3AZW6nUsByLlAPZpDwUSd+xCZkfdfbhZldRlaodvn+6tHtX0Q6IXQKg10ACPcRhuxzMji
mNWTAM7OPxZ+g1q13XrLb9A0eHCixQCAiAWyPREG5F80XlBwxNbm2ROG/6NF3ue/+6ORv3aTgOJy
Bk8J7UFZf96MJu7dQEQRZ5xOLfgdUvbGxwg64DFJzQHj8DndeyWpFr5NXVHWH6jVbHWu8G+OA0CD
iB8Ewj1bJTC6LO+H81BFe/LjylCUcEisaYBSH7j9UrSmRwMnDRjcGqZjXW/lVzG246n2kz00k+pI
oUH9/0NttrMlbK8WbYComwU/oXfpU7hz/7XHTRNF5zk4TKuxnhJb9Icy85qdXolqSQLWQwsNPCAH
7uYxXfeZYzq0u0K7s50/chgn53Iq+50sUDWdvMVIlShd8gnlMfPyLVbwhp4ysBX5EovrEi3YrgNR
fEJOfDrfX5XKqwNSsSTR/XrSbj5dFtdg5tsYVFFrRM6DKHjFHk19FMFBQ5QT2dX/x9l57ciNLN36
iQjQm1uaqnZqqeWlG2I0mk3vPZ/+fNkHP9DFIoqQZm9oLgRMVCYzI8OstaKJ8M9zRPn42VwjJqcw
WqNqXHMxlR8g+uezWjbT76nXpergx+3tNpx2wADwmsigNt+6g8SUK5qo++tF/WWpwHgA8v0L0AxD
5imhAXUS+aF2udtRXId2psCcH1olDCy9+6eSG+kuUta/cZ+CEkngCAKJ8vilJSLy2ZhUoJHoDzPK
wixaBA5yWWEwaUYN6UARYPcUUapTFIS1yMrE3785RepYzrWSCdk5o4l/OpQJ79JcVj9nYW4elKb3
3j0hd0LlAAECpFUvTcnwKuK+ECgZmKSBSsbrl/ZEfVpdIneypvlBMmPpy+2jK/6jW4cqZJ6YCCKG
/W1rkspSxjpEGu5i28dPs1FbLq61Lt3G6WS/7sYjVNyuQaIREqdXiMhmQ0MGLNhFNaNpxzB1BEAU
51djQewZOy3+FlfaUYNod1dflY85GcLu5a4ikCM5i0yHLWKA4XOu9cYXRSqG07hqOZonTSJ7PaJ3
R9Hk7q17Y3bjEQyYrT0zm/Cwk6x6bZLXNMLqI1Lf/mbyNgF3oamxrfsXmimpsRByKEk0yDgNhfm1
BhrTHtQWRpyRG6J/fvvE7N0IoZatvOZseJTLDc3arBtB+dCyjHXzuVsKLYgm3XqX2XZyEHXubSJY
UGgBBEr0ZjemIpkBIzPtJ98Ykix2Cxkcl4tWwmGetndIqGsxdIn4FTLQxtBCt6lUCvjt3Vgx5aMy
+/UUKlNTB7NaMmg9d+zAGZr+++2t3HuGLTCwhDQApshQL7dyANMTZeRWfgyV5Zzaff/P2qZgMeJE
ezQ0yTyZ4CY8NOVbeK+6c+Bw9lDfdJ3xbfAyqZdcZeBVrkwrCBw6jA2ydhBsqg9GzKg+lynrSuu3
6zg99XrNVHR9mABeTkDjJ7cebB2ZELupjnrUe98BEDruSAR5jJm73BCUsvm4uYi2qlx7As8dnUiZ
M9/p5TJ1V6tRfFSBqoN92LUKdoN/8ICATC+twrIfp6EnqEw1WVQUK+2/NJvTRwQc1+cqofwGvfJI
WnR383lXhNSdLIiNm49PJ4qpUmjq+TGIrxMqbZ3XlW38AfUXy4vBDv9wwOg9lTx2zIGQTWKFMPlm
d8hv3T6Fe7dM0I84CUCu9G2AoFqxOTJlh00f4/BMroBEnawdZZD7VqDeoyFMOXXLdJLmHOjuQBpv
Tmt6r6lT/mSmhnTgnIRb3T5nQtCGM0TDHEzH5aecU0nTWpEfOFPeUXUxzXM6Z/N5StX1vh+syq1C
pO/NtJbPt3dxR+VKtMghUZGbANHbpq3WoKBEW2c2VrPhg2pLshfmxfIVPfhpCCTY3sM5yzS1dkfD
np6YbJqh4SY+eDEbH/RGSY9gt7ubQccDkTMZacytAGEVNsg6dJZF7BIuv7RZVhPAXjYTWtQaadsH
XYnQwGk1/QlJ0iONob2niTyQ0ihVbHr7m6vMpGBFi1Yx6yAshvRZqrvcj0tVeh/pWTP+kONIP1rv
3j0WWYUqU8ER4yIvPz6xVWJ0E+udwtAx3qm9Zb2ozCuUX9S5UT9kS98GndFoB+nMzkoB+OOwAN0K
gq44+W9CRNzjksIpQzndUtL3ucr1Vdai+N210rfVGMsDczuPBtMMSEeZj6EIZeBLc0tWZQ0FKM7Z
oJkf8qVloBDE0p9mWGqLt4yO/ohijfLZKcWM+FU60pfeWy6lmVeiAcd8q9O55G0kqblui1ZsWLvS
iGyBm1FA/bm2gyNCKnv9fXC3REa4udZk30hcCHkz4+putcWC4ErbW/7c1fHXrhnVszVl0QfYN+bv
JBsKdzH7unITQ/qlLVrvI82vHrjJndvEbwCMg5gv6O5tt7szU6YrzAsVT6tcz61Zoy0AH+0uXK3C
NU2od7DRreKUtUV64NV2Qi7SN3r68GZIsrYKGENhmAClMb0UyfKx6Wv7K8xV+15ZHft/B1stTuvV
VoOdpqMh+jVbgEyhUfKIETfxR6dOnwkDnP8sZq/OnhOrjJgNU0WtiAay9tmaIql2F7mU1VMS8fvc
Uk67KkhoKiGo2BUxrq5V66MPsf8LOQmUDng4t51jUxriYsgSZHhDa8kZedMXT1SPtbvbO7FnhnKZ
QITwf2YVXN6zxqgKuUo4c0oYx5W/JBVouSZf80+37ezdJ3YbhBfoAtLMTfRhDFXaOxq6ZMC9sshT
hrT5LHdq6PYkK+i6RB9v29tdF9QWFBwYa42/vFyXomXlYtsE1Ym9lN9BG8i/LXM4wrrsrkoAnwAb
s6at+nVXl7q8WKg4Fes6PetVSs8DCW6/kaz+BbmKoyuy4/vRJtC5l5Q5gE1sfH9l0/NL09ny62mQ
ck9Gc6M8aUbcR168DkV0rhTA6wHDoONvt/dz1zJ1avJZS/yxeejM2jYWpyN3sKUs/bzoYfSZt4KD
qdYm736hUDGspMW/bXXvFaDPI6Rj6ANeFQvHhiBcSgna69HRBoBRa/euztToPQQ+WLdKqknNKUm0
+L+4TZzYo/W6/EUlBllqYAdChhd822bPzVUpEfqmZq53SkOzSS6jH06ZOYurz80Rq2bvQFHGAgIE
UpYhCptr0jnGQBBHeNXncXZi3mbmhubSPJVR+GsloT/Y372viroXhWZCJ7pPm1fW1qZJpalrw3HV
ntZQa+/KQX5vLGVzdhZA6+3QHOE9902S6yIHQD6wJa6EuWQWFAiZHYS8GPimqYEN39sLKo2r87My
0+KRCUnGAQJ5z6pQBQJSwbZyVy/dgZrbjH2LZbpLGuWJQoqlQDKi/j5aU+eXyTQTj7lQh6Iue1/z
jdVtsGwiKYyYGV0JaenkDw4KYKe5kJefS6nXskfoM6nuMKjUMczEfJbUQT816Db6Sj+tJsJMoBzN
WNa+sI3dpyitlmeGCPQfbt+xPU+JtpaYdMQ4QN78y63RpCXqKpoQfjxH67lyyvC5G+b6fNvK3uOO
bre4zDZPzTYxapdQzgx6QD4TEEAwF6XuyZkp+8Rw/enPTcHGoMJIe426uPgqbyJVRWZKk9MTqSrO
yDBpKdXdlArYGfGp5OD+7O0dEAWBdETQ9GpyRmESpJWZDaQ3zbMT46ikU65a48Hh3ds7QcB6BW6C
IBC/4s2C5jRjILYmqmzF8h+AvOhObdef1IKPICV7hkgniapUMWJ4O2WvlpWhzhvQalJL4yzMtMnT
S/Scsoho/48/EkOKYCPQsiNt2ra4yjVL81FAHStIoY8o4meBCu7cg6rYHoS0O6sixiO8YQvJXLZ6
Brqa6XDYAc+vSRKiSz9kp4rS+q8V/fi/MEVGDiaOJgRtgs2XikZUAyaIvEQ5Vn2msB8HVoKqQZcq
RxXfvW4M+Z/g4QjsCkI4l6eCPChWsrS2/DyVq7OiNpKXMF4yWMZocEtqzN6cWU3Q2ePihksEna5Q
mnO8zqUby8Ny35VGfoCo2fF3NLyYYiokwGn+bp6TxS7zVi1Zvjwkjd+bIwysSiE+Vs3EM6bhSHJ2
1x4aIPRITcjR2+CVJ5sBaQ3wjHiSJPCjirEGSztrXxct1O7CuFUPoti9o+RQY9CZZg5LezsgY+g0
ZA9HoiBpqqf/0rSK7icigWAqnOYA0PPa4dmkKBSRdFEUVkQmvNnMbMpDQHs8WZJSjaZX9Wzts6S0
HSpc9NZfGBdt/i9Ru3bwJdxp6K5E1qi9oFnVwBdM59FdDBJGn3kpUI+nzqo/EgsrVhCvbSG7neGs
H+oJjKNXr+r4JYUFUbprlMNwh68Tt25OLB97hS6Vz2kuFEdkeehVN4oYE/K7UmbZcJloP5inmKA+
gnDbjNT0mqZ9ydd6+E+d21xy+9pExmxZSrnx5LavFk+Lm+xlWquhPiOlp8lBWneq5Jtt0X5KU9X4
d20q82NcRM7HNg7b1e+QGzvqKVxHlqKHp5CrgofgTxEwvPGp+oD4iKGMwBNstf7eNQsTcxKjPzeG
UZ4dC13O2iG67dNQ4TmUP9/2ftcHV1jndSIEEkIrmydqYORRWGfi7nZh9I65DX3nko4a70xj7HRv
ilX7919YBFnEEDDUi3mBL9ebLZwbxYK0bOOQn01QIN5iatUHxYrroKt7+8ATXgdc1FlJVFCPZaUU
NS7tVY4Rq8tIm69nvhsaJnF/0lS79ypmA5BBK8sphTd1sK3X1xOjdIhQGIfeC0zj0qiTpVGh4fV8
szPzr/2aqNQiR+M5BDl88CYLT355OzGF/g+FR4rJID8vTUXpIE1LSH4Zcxm9IpHC91EqGwc1+71z
8taK+BVvTmmyaHNSmlTP61WyHvKmHJ6sTMu9eJSN1NXQP/qbz0YPCjgfRBuezUuDoa3k0oSHJ4Pt
+6BS19wDWD6f87QF7wnL9T5lEuUfxwLspQBhCvCb6BFdGoW9qRlQeuhL9XH30dST0B3CsfgwNYfk
lL0TghQYHAskSalGbJK5qhn6TjK49oNeolaij42HlqTpog5zpGq8dwOYlCyEUVBS4qm+XBWZhRC+
AOAV9cxMLkfD8WjKhV+QaK/fmetkuKZdHFHb9w7MK6ucqindgW1YlayN1q4qW5kAHpzOs5K0L2Nu
qwFaAU3vNVqJHsFtz7K7TqEiwquIIpe98aQyeh59ZwMobJpEvWcC7OjDVWyeigXSj8YAjjO6BNX5
b4ySkguCLrXSzfXTeztBAwnYS5fLFeT9/ufgEHfHktR70pJNXlYqRwvd7i2sZ0GMIbSD6Y3b3pwd
RGZgKGbZGlCJLf0uixhfHpaxVxf17KuFsx6U5rZP1Ks9glaoAPhPYtfLAxRmnSMvY7IGU9a3L6Ln
dE6zafiZhUvzAHbQPtdpJL84TRV6qtKg8XN7j/fWy5J5HYXizpU3teqBToY5s14r/mml7fySQCt3
TX26L7R4+u+2tb3VUuRhHib+GzDxZndrUtM1prkURKHKrKOliR/SupTLU90tzSdZquHiKUv7Ixzm
/KmfbfXnbfu7q6VHDL8WahwR/OVuM/pPGttuXAMKFDbSE0bm63GfvzMHRXGlZTiiaF7JiIjPiyAg
emQU8mjLix/0xrdPjFkcQx3OZNaXyt06rdZvkZSdu6FXAn0pJl+qJTUYlkZ+1JUs/hSDWTuICrbu
kN/A3bEABCBzCwx182DOdDU6PvIa6Lmz+BMwCi810txL4SgFt/d31xQnifwAhBZ1+8vlrlNUqBVN
kwBtlOFZj3P51Jdy/WWcyyOe444prguXlPySjvMWzbj2iWF3HeM+gDWaH02tIDWYsvSxyKSD/dv6
PvaPigmKVLwl4Iq2Y2PHKJWAb0RyoOZm7Evyiv7fvEi/IsL65xSpSc0t9aI7iAr21meSpBOa8g/P
5uVWalRA1ZJxY4HVyZYXokLjhnRB75v0cO7g3ikFUcS9AD0BJ3G7wrBniYYircHoCLbHbM0LhYHU
vCtofPxYtCz/d7UXCzFeQz0pa23LiOGgyHjgi3Y2WuihClouGJkrrgaTPwa77SU56LPpqxTp0oNB
DQ1R1nI5xetIg6aHs3VgdGefiV9FEQkhRPgo4u/f3NC1MHJVziMlID1RzkoUSafYmJOPM5nvwXu2
4/1IpugjABmg9rul1BUllXfFzJQgVBo7sPnjbCuITieFugSNVg9Pjo1EIoM4Sr8a5uwgcb9eqRDW
gDXIRHPhBzaXU5OqWZaMUglaZpv4cxHF3yMnb/0lWtf7237g2s8KtjNJl5gqQd1i4/aSok1bZogo
QQEcybOKfHgYZHV9qGundrW267/ctne9s4rMgAIw4fgDwVG5/Ii23cImRCg9mOGBua08jXed1f+r
DXX2wVCq+lHqHOVB5ku7a13m/m3rOxsr5C2JNuHiU+7evGpqmIdRpY9TgDJ8+Sgl8f8Ko4k+WF0m
n25b2lkn0QlqVFQ5FNFCuFznYg6Lvdi4orlV56By1Owj4vvLfWSUFLyXvnusIiZbSmpa+Xo6OQfl
ild+xtuEiAYYvhZxFk4qmNUtJmVo6Mx35bgEZqbG2lkzw0x2yfhURMvNKH7XUYxwPMZ0qf/atdJN
J9ESTL1E7tOXnNSpeN8yjTN1YzVyaq83Eub5CLbJ8tgTq9ePg1n01LAQq0ru8y4NW7dpbCpdmTWE
57yYyvrg0127HJoTdIhpY7E2uhWXG0p3vFGivuL2h3Z11lt7DpRaFptH3SSP6gRvGFbmf7c/475V
bqAq5BSvBhoVbY6mtYzVpBjUMyy76dwvw/zsLGX/v3YmbS/GMv7nttGdUwrW2BaanyhpU5i4XKo5
SaWzME0hMPKwdxmood1bRjkHc2ebB8d015RFK81GdlCmcnlpCnyf1pq9JQdJV+vnGgS0hw+WPHQk
i4MPKJzW9kQSPZOTYAdszsYUQstFWcWZHBSmnXlaki5nM7QTV5Zs870TOlJgJu0j9fs2+PPtJJ4j
ugNnB7pgE1VNTFFbanB/gTxDJzRVvqYSWwx1U4zo4NrtvM/cNh5o8UTRv9nOYKjx6IBnUiIQSDX3
wOt+LKvTnoqSXkcmz81d3/btw6yBinfLNm088Jb9wXp3XDo3nuwdTDx50dbFJlZkQqNsOT4yM67T
oRgekjGN/22BhD1VDeIuBw/zjkGhoiKEfAEIAZK/PESaHUWq1jRLMOhz9TmqUircUVTeJ0yCCyRS
0AN715dSMBtpKBG50CvdztrITOpxdN7lwDaT6FEq7QE4mxYixxCb3anK5/Hz0lnq59vH6Pr8EuyI
YXkWcQ+dS+Hx34Qf+tBrdlyxrQOAI08UtphAL5Vf47ItHyGV/CorATwzpIOG4PUVxRfQZWJz+Zyk
n5d2tYygbml5MVWjc16yPqNBmyX5Q5Ll8cEV3dnYC1ObKxrNg55mFd7AsdMCQBsqlXlk2O/lVptO
a1jXnqKt/UEEsrs+YEYybG0hKLaBhsgV81Djmq+pVHr6HeR18dsyeE+muHAObsa1KfJJnJzQhYPL
vI2ep9qMjL5b2mAg7vMWCkXvVjX+qNeW9Md+FXwExwVkN9cQZcPLj4aARmJ27Qr0L2xzr0CZ81R1
tu5aiSR9vH0uryMNAcXA13DnhazF5rWoEyQR4a1hylKH+3oae1ey2uKkzCnFEM6ju5QMx0MzB/L7
8ueDVtEaknU0a6n8AIOBjXe51Gko1oqR1l0gr0lz35ez+TUeLc2lWKQ8V2pfegRJ3V2Z18MLj+h6
6iFS+iNwg9yLZjoeB95h7yODbVdEXCtg3RtvZCPs3IYopAdFvU4IthTyF5ojdL0U+2go2/V9sRXe
TVJanAIl083RNZkAXWhrWAaRoZUeQpa/J7N2HtKx74Jq1NaP8dIfodWv3ZCwSWQp4lcRX15ut5xb
YZMT3AWZFEZiDLTqmtK4vFuyfPATMQmwWRb15HTx0UTZazePDgYy+3xtqG00cC8tr2Aco6JUq6DK
Y4PIVVHu69Sez9LALMSVQOnl9sHe213SS3w9IYPAuV7ay9MyrHpFrwKjmOwgka3MQwosCey10+/S
NvtGNfOo5b63RoqKkMuFJCaO99JmRtBOyCdXQVjNqpdaTQzOKOYyyXPqRZVt/rHz4+a8sbfxE5Nh
dU6VKFUw63Xiqk1tvauWvjzLdm0exCa7S6PIxYwGHk5yg8ulVVLW1WE3VYHe6KOL6CdFhLKW3meI
ZaBO7Px5BY+lkf4gyksgAl3o0t5SdXlMjsJWzll0Z2fVf2NWMYW4RZqyHQznYCf37sUrqoBREMTN
W4/bqWarZfZQBgidGV8jOv6eYyWJXzH7y+8axXpndG3mZalWHLwqYiGXgS1NOjT6WQwCb7QWLheq
w3POcyg7QRzG3Xu46cuTWYzZQZXpCmCAn31jBkTIpZmorrVFWYwyoK2foObcR76mt92THUYvIaOJ
H2KriIMYkLTXRvCy4pTd1qdhemKOXE9YP+sHNMW9E0V/iNCP3hvS+psv3No1uXZvoTC/LlPQpH0T
rB3DzOVmnU523B/VLHftOYQIEKNFqXRzgrvBZJQppJygVe3sdyGP1vdaVSfZG5euyNw4qcZ/b7ug
fYskLbzgorC4cUFm2vWk6Xzauel0t6W2FwxJ2JwUfYmAottHdPadtwuRIUOU1ZANIc29/Mb9ooP/
NfUyUApb9RmCbHv26pT3dd30B+dpz7uKMimPCc0i+FaXpuyhmhEisfl4duy806dl8puysj6FXTE9
If+Fz1sGwG+3N3THKrpbtKVQVhViTpsNHSlGWvOoVQEqud19NY/SXTECl60I+L2hMhUvpVt1YFRc
wM0FFToW6BS+dqi2So8p6Nx0dfIm6BVrpKKhh++yUv9tjNrgM0ZleogNNXodVPPYTUp+cEt2loyQ
EwUnXhMy+q2aZYca0TppSJkpUzh4ZQNvYHIiBNHVMftsma3iJbp6NOjxiujFK40KEUUgTWjYXm10
WVJZM7Xa9gEK12ZAJ2VFFrgZjV/Exvp91GvhEhSMjntfzOCGH5e0D787VZTU/mxK0sHbs90D8WuE
d0ReCgggg9wuD9ui0+4sMtUWMyaX+7QbhmBtmzQw+rajn4aKaVgVR7SsrV/GKLE3E1Gp3AAJ2MqH
oAYrGXGWh74Vx+VXdrv8trSHzPDt4Xq1AgAJxC4l1CuQnhI61MDGIkQAp9CeVEnSfxSO0/mhFg33
czvmp06rDbdPkuqxHO0DB7V1GMI6FU1RI9aF7oDY+DdJqTYMBqPhdcePhnp9ikvtQYvk8aGeKFbf
vrl7loiIqNsARBCEmEtLc1tpE6IUYL/JeibXKClJudAxmx9yuZYHcI5dY2BxBHn6leS0MdY4xrSu
KvB2Y806Tw/N1pvojKaepq7L59sr2zsngn77f8Y273fnrMMiDSDK276ugTzb7dkCJnP+CysiG6Q5
Qli0bSmU5qIp4SgQtzBrTmrSGXex3Vsfb1vZ3TgAIXSoeSc4/5cbZ00181XBzfvIHBYv4RR9AQ83
nBYm8h6s56rUJY6eEMcE20MCetWKQunCUtNag8AKSpWCqJb/bPTS8XhEhse6jRWvCVHNRoa2O2vt
aH8gUPpT9Prrb3jFc4Btoma6iQimuikSuwOfj15k8jCrmeLKSmPeI2y9+EokrQ9Sr08HL+c2KMAo
0ReEDwDsuPQtgbo3Uz2WkxRnZtaDX8htN3lpiScNQ7U9S6S0Bx91zyAhtGguUjhFpeHyo0JrCZMM
1Sc60CF8pwZqKdut+vZqSg9KejhzdOcQYQ0YFUKghFpbeYYxyut00B1Eg3ulurPqYnyI9cU8WUTt
B3u5a4oXiuoProXJm5dLK8Mxd8rJtv1QnUpf0WrZbShHnxodlt8fXw3qoUKwW/DMgGpemupmkywg
H1lV2kz3cR39qiEDvCgdidBtSztPAsRmlG5Qk0ItaBvk9Kk0Ksx+QUGgzc2XZVTbb/SDE8hsRvmZ
NNZ8LMM18uRoCql5T9GB+b09ZcQz7xGQRtDcGx8QtksDbBukakFl7aR0bXOe7Kzz22X+dXuhO56T
YholWOpOaNhvQSIxs4msecanOQX85kaXnB9q5tQHj8He8QeKxp2D0ivQRZcfrjZL02iRZPH7dio+
9W0R3ydROnp6N9h3Cq077/aq9j4fKFDRpYBXjXrHpb2BAaPWatB4zbtxOC91JP0uFjN/kZVST5ng
E3dnc7TLd6E5NN9Kq4uOxq5cpXrCwwh9TMF35QJelZqTyTEp9Do+FHw5Ok1GG3phM+S/gJbLX9q4
Lk+pEk2d39emPjPQpusDhh06n2jnFkz/cRLra+JE418cLIvUmsEBIh+6EkoIafD15eqg+bpqJ/gz
i2trKA81dAQPLutOwChEvWDWCd3vK7CTHsl2iiqF468N2gN4utp5WeLBVlwjMobnOu20YGiMowO9
u/PAncA5i9Y/iI7Lb4+f1ewO0rWfV3HyJW3U+A7Rqvp9E0fmmcyomlxtVsWs9FqO3Eg2yi9Jz7R2
UP/jSnlXHqpfslGERxianf3golHUBB/E67OtbuSRng9D2Di+3SqV27Nvd2uHwXih0FkrfZW4LVNd
T7dvwo4nwTczYUQUOEUV53I3jLrJooxuvg+rciVb0PpgMoyRQcLz6t82tXPpKJ6A7jCZE8P5Fz/l
TSA7GaDVlYI3bkqkNmDMNrgHs6shV2e915Mm3Jt5+UVvijwoVrQsb1vfcWQcM2iU+DES020Hq4q6
PjWd2PEBLGp3LTPcyRWn+MCx7G0nQzwR+xDqMuQFl2vUR3PVwox3Fer8P6VRRl8izuAjY1KPiFA7
LhPAlYAJCg1cArVLS03SRHNZsIcjyDWvalCwqVBX9ay1E7O8m/Tu9v7t2YMozwNOqgkddfO2yklT
tLLWOWBV+gKueva5Y9r9WWqq0qvz/KiV/Nrhe5vRc0AY9yo6gMj0U3jarK8bo4yP1Dr+UMblKYmT
EUlmq/MaVa0flk5a7+LGHt2WcZKuGPPrJojmvss1jq0zdebdYJi/EdhTvdmkiM7svelgQ/Y+Ne7D
4u7wBejLXH4AdQCb6ji5A60y0TjOkfnSFnruAlwMg9t7f2Rqsxc5r2ZXlJiacrm4TxWroGmnJR8M
pCgOLunONSHWJ+SFNki/d+uF4ige0gnlD7/Rs+isryUt31WqDq7JzmEiR0I5EvkB1Lq2ihoRkN++
ZkAoKq8S37Vc7ci1ok4Jan2Ct9Tb5v9u7+C2dCzcDfiH14KbDBRikwDSeV1D00SzKmTS7hfFph5l
hfk7qU6W7wvlv2fEFnq3XJP8YKU7n44ojTLfK0IHWtHmlFRmoTqTwUrFBAMbrQPXoZn+rEdNcVCF
2l2j0FvCoBgQKDb9jX+Nl4XSqRqF/ojozn8QMFBbiyW5bFCRbtLvixGpz1Yrhfdt07en2/u7u0wG
CgtqHCiTLdlFDLfRLDRCCPJT9WuzgDNabCPMXacaj4hEe7bwewJ8gfYxWN7LdVappS3mbOIZ7EJ1
mYRqP6RZ9mCv0Jv+fFUUXkQmSE+ZUO3SEoMZZnLNOkQGLWmkgHIP0MRhLKrBi7MxWQ6eqL18G9CD
mBOC4o9QcLq0JxsJg4jtOPSnsaJc6RRG/8NU04GJX7bsSmsGpSc0v659kzOMpdC9suzqgwO74wD4
DQJyAUVdFOIvf0McRjpEsJI1MzPnG8rPzZeG/OJgqTvBDtV92sMU7165fZdWeDilyqwsCndjIaeB
XcQVzDoYNs2g+DriQsZJUjrlT+ei4gYomnBGKWkQcW5VF2W1yrJEl0N/VVrjhyFP5ud0ij7/8am5
MLL5ik4al2utYGTWuhDKCZdNreLoVDTT9L/bpvaCWWwJji3K7QgfbtxL1hVhZmlDiAj5Ujxk0ey0
7mD1+RdVzdZ/FMlMHhZpzs7NpKVfIzWdPSB2dfzQ2W1VuL0MGH4cl+roEIklbh5vAgWqJxSCwYRv
mxzSFGuDviqhP8RKeqaEO58YkicGL4WNmzdHkip7p0kojJGjik79NmuxF2U0GDGAOTWKw8xtoRwN
LmWydbynY2Z/mEeqVc9AKLqjOGXHGQHgI3DnvlC5ueoml/rswNSQfDvUASYhff8pafKGoVnZov95
xPHaJ0dCXOBOtpU/SbLyadJ6prXnSuV1WSNTDk6aYFKK5P72wdr7gKIl/3+mNl5AgVxvV90kIa1V
aH4+O8MJedLx5EhD75UkaQf29rbRQOEMnAniGOAPL/2B4jTh1BiLhBxOQ6c8VPTfajJ/K5TB/Hp7
ZbtXRpTSEdXl2b/CmI9WHPWKyhdbnGr5Z9XQB3U1uf1naJAmnlVT/STSdjR989hFOMO6R/NEdxsZ
dGxHJYk6pN74t3/T3m4LwCu1OA2a6nZ4uBb2Um5JsuR3lgOFC+bh+L5hOptbou9wD213+NPZ7MIR
WgLTQ7ZJvr8Feix53UjyUkkUxLOeSNrqfunDWAdMw3peHaP4C5dItQMVIoq4VJM2nzcZQhoKSsqe
22VxlxYD82Rs+C+JmH99ey/3TpIFy4c7CYr4qulJSJ5lU4pHhDQefsnT6jsAFuekWNHfnFkwmJAj
6MIRb218r+Kka5GYs+Svs2p9X8b4pdXbyU8S9Yi8LP5LW3cKugIwPaggsKdizW8iu8WKs3pxOB/Z
rHZ+nemdG0rz0c7tnUJKwVCT2Dj7Sj+eFHOlysMd1M2lPdvdNH0DHhi6Ut5npyiDMH37S+2uipow
FAxAw9Y2I5dka1gmIdU4ZJXsz1bavAxLCiD9tpnrA0EiA5oASBNkrqu6iryiVlgiaRQYsVl9y1sA
xF5dLtVLFq91dxA97RgjaoIIxWPEv7ZnYu7VmbGbVRSsSrF6Wu84Z9kILW+01Okg3BfB5+WhQKKM
6QuAM4Te+hYsUiM3AAND505NmvUL9lp0LutJ7lzmRg73MTjeO6UxBsNdDd2Z3VBbpoNbff0B+QWC
PAOH5ZXVdnksGXmixlPjSL4yT/nj3BfKQ1oimn/7+10fS2FFUGwFt/2K166N/dKlbR6BvYkQoJKS
4geyonkaxE0tfZaUMlH92xZ3PyJxKfLHAhOyLVSFS81YpqyPKEO1zn26JiFaEI0exPQ4/vhJZ3Fv
TInFv7nZwxJNlaO3UdBWWe73Rtk/1SFpkxqZ4cfbq9r9WiaS9RwalThiU0RgxIBqp/EQBd1sM3ha
6bpPcuQUf7EgOkvC14uiyJbXNDS6U5oxUq9V0jrn2Kj/jYpoPCUWA6Fvr2fvK1FAps0qYt8r0EUb
aqumzWEEXzOJ7k0llD+WdVJUrpxQwv1zWyD9BSWXV5M37PIzKXaSynMvSX5jyoMfA6q765ZuDkyQ
fX/cLkNZRSSdfCPkALZykHqh1fEi9bEohRR3a6RFd63SMG7KmI9AM3snggcZUO9rgWI7AEY2p0ip
BjUOoKT2Qd/NilCza05/vndC3kDU+QFMb2moelRaepg0cTC1mQXt3+xdk5kG91oTHXnfHVchYKSU
mKkxC6bo5WcaZyee6PAnAe3+6Klnqs5JkyYraIoiP4NKMj/cXtrOBkIEoZJFExAuxhaoCwA9U8zG
iAG56NN7xuhEz8xy1g4c4HV2I7hJjLSASieAXJtCoy5JUaO1ThJUSqh5Q6uNngloGMJ9Kn1Q0ygJ
EsLng9dlZysvjG68RZQVTTTGVhKYbVUBLijHD9mctY9WsU6/7HruD/iQO1uJvjK8C54z2tHb2R3D
pHaqGuHVi67TPL6kc4+449HIo50Ki1DdE6M7UKXj2G9OSFoJ2Qk0uINVXqUgdOzOm602DCq8iWem
kno/lmV07mGHPvDBmZqtZlNw+9TsOC7I3+QeFrqrYr7p5Sl1/v94vCgLFqOO/XytxrPdSyEdx9L5
/uemyK7xxbzPwBk2XzHvaL/BD0iDUC7a+3qWEndV6tXrWts+OKU2v3oTjoiRXdQ6YZnSORR//+Yl
g9SnFlWcMzhjtJcHjkn7wiCS7Nzzmr5vZFF6GKs8Ic4rUE+4vcydw4ptwEH8j8FH26+KeK6lREaR
BVIkmYG2zpWLrLziaQ2PuFpPR6Kge1/wrT1xY9+stYnCYvl/nJ3XjtzItqafiDj05mAwF2QyM8tL
KvkbQiWVgiZoI2iffr7sjQG6sgpKaN90X7RakSQjVizzG89lPQjDKgnLuU1C4Q439ujIC4XxG4ef
7s4JhgK0kXTOfrlUONfalE5UpvaWmz+WmiH/4sryfV+4QRNLOoHfqe7qw59f6JsPSIHIWJCg84pE
O3LmvRLpjbT3wE7y5+QRwIh1HfVjfuEB31qK8HnSLGLiTBn18gFNdSpG+ohvNxfzLhNl8dk2wDMM
yC9fWOqtd0nuA+ua5jg4rVMM+tdna4daDoppY4rRQwNTtm/3wsQSJV8n92Gbq/bgQ1a4kHa9tTf/
vejp+f+1aKA9x8ARhHMRmN21r4WVdIVsr9txLK7DSf+tCA4n/YTnOdVTEOih7r9cz82R9KmyXKYQ
9e7qeuZOH/MD6Zd/yOAoJ20UXsoj3nqvXE+M009XBtXcyyUnezX9PpqLdAVtjJ0G1RhGrl62g4ft
5XFLCDoUQ/j3s1aEmuEAAaQ4efacn3q/MoUR2WuR6kaN6TRg6mBEgb7Vo/fr748DIMwTN/Ck2Xzu
Em2ULbjEzCxSaPPesUTIOikWZ0y61lD/xclD3R4gGNCQ1xhMe8yGKehVkcqhEA+eaOQVWPL1uE7O
pdH/6yuX+hFYKTnZCcPkn322sQyZiW9BmQJIa94BfW1vXd1fsvZ9vf95aw5dPcB07glv8XJzoC8x
ZeOJQOXgeYsYwLj3wxFaems+9Wvh7P78pU6J+MtbiIExSuqUILSe0fF+uZqytiYqOpDYQZPXh36T
4R5wz4M3Vn0c5NN8VJGWaOjp7OC4y6UBzuuDACKMJjwqgSeS5Xk3Ph/nerQWmGFVlnmI+U3rNV4U
7aMbjRpV4V6BnIyG939+5NcBFE1Km5YX+GSUr84H5WFVBm4TRiqlBJqSqlLqgE2ykeAm97cW8Mzb
IINQBLEe+P5zga0li/LJiKY6hRSJTWw5CuTEhWqiNrb9oLyAKH+dUbDaP1yQkyIA8frsW0YEMn+o
0NfMnP56Bna229B2SOwA0FAdNh/qzHGuAKoc//xC31oX8PPJFQASHP5cL9dtBric2gaF4pR1cDeZ
snyYfbyQxGw85rWtD02JVL29spX/vPAbXxLk1Yn7gsgWw5yzhQsTXxxerEzFMMxX1lRtV3YwjgDS
Qmlecmd58ylDGisQKdFrP5eA087S+6NaZKrgTTCtGC0VB6o299W4PlT93H9sonpNqsm/hH176zGZ
lPzHSYWL6uy7ustk0343qrTzTPLBenIOfbYtV81g1he20JtLQcyAGEL84oi8/JQYAhJFC3V6o6HD
JAzumGcM4sHtu+bCMXzrfQIugggMTBKcwXnk6ctIlkYr0yqEKwmNUB06Y2phB9vW58np7MNqe+MO
Ssgln/ZTtclzvAx7XPonQiydMnKpc71iNc1KVNmCdQHeQpMTU3tYeLt1uMnFKrdqxNoyM8uTzFlW
ghC7od+Nom/dnbGU9k7ghbXEjt4WP+5Lo3+0mEdkaDg7fRvP8+xe1aDn+6SBl9rFAUye34PB/Zs2
qyue1gCOURJES1THqo36HsoqHiVx5wYaG1IcLedkLVZuFrvOC9Yp8mU+QmZoOvJL7XyfZNXXV8uU
hfPO1qOjk7HjT7JQhcZsXoNUjuehq46mV9UqqTthfy2Q7R52WufrPZoSojyMYjS+e6sXHRtfVCq2
lqIID4KnTu2xgDGn22W0E7pRuUrdU2zZRThu7jqjVJAj1WABGeIVXpmqFXWM0gmiiHOEZkqsUA27
U0Xu/i5RXR0SXWLdAPlu6no2rW3lcdgbRhnLwtxupiI3HFR2ytK8MsDSgPeYqPjitaV1ecjWUD5O
wkIFsRAiOFSuxu9ThV30y7UN9ROQVXVqBmp5PZY6cG+6PizyeLb9aU4y15iuqs7prftw9c3byjdn
5yZfNvGZasB+P23F/KOpC/kNyerhB1CabooNFZoR0xanuo1aZlpppjwgW5ln+D+sgKIiGYJwFntz
oL5Qlrk+cM0M3YHLuXhvKhjISZVN/dFFhwpxal34Mpnsqe53U49SdWwiiZDHWz0YP3ujKcc4111m
g/Gbt6u+c+QQR0gbdIkxmvY77YAtOm5bJudEy9EJ0sUJGiYAGGpiZ+AuwP4U2kFhjJKO/mzlKru3
1koXu6Fz9dcyN5YT9rUKRBIuk7zrqVOe7ZIsMC46WALHCXjnkznOeZX07eI4d/YoSqy3hES40wur
ZtxZRVt/wUEza5M12qbrQQnd7dAkaK8mp/Hd2DAziLrdNjaf5CQQ1lJ9tugk0z1fQsgepzKAE+4z
nS0JZggu8RD7o1i++FlfZdc1i/2ER+PUCf4QAI2olckGQN6sTzPyTjdV0/u/kNfiFquibOvSukZl
MK1QTapSJxjbdypyjCBWZjSYsfB1vle0uYO4zLzxt03X81duRvP17GWVPJjGZn/UQY3lktE2vuKd
ZCaZKVZqezYx6jKlK4o1CToZCbTvjULtRT4tw26ua6vYr+bUtEgO21WdIHHWru+3otz8VM7Cr5H7
av3bQc5jGNOHMn+I2WyYrwOvvZodu+Ia7Krq59Tj0RmvdW3c5M4knlB6WR89bdNTcctltRJJa/9W
KSAACQzewv1pBkUUvFsr1P86evDTzg16DZXf7ZY+2bLNKZvdUrVdvl9LlJH5GpTcSSMmIDDj6OMV
DVAm+uZ2huW+z+zFwQZEaVCCsQ7mWV5NttWh32eoPtcxbBXvRz1i27TvAl+2v4EMAe0dELow047c
/mG0ytFsElfmmZvwI7L2WiD8XMVFoPP5XlTWNsWgYubbYKgMF4nlFojhbAxD+dUzXAAWi9U0M0fJ
CK7Q1RmmeLRMpZJAZpn6OC2usx7aQYxVPBub94zfp7hDkc/PHcSdrfWdqEiBkn5WhojDbl4E6aqs
qx8RpLIhRk96LB80RhjhELd9kFsfqpBWQLL5ZfGpGy0jigO3mCoc/qwJ5APKQugZdcYMQFItut3l
QjpOHK75WhwiZxq/eJ7I/DioRGgfl80gg+POD/J9vRaLtd821DX2K3r39u2Kjk/9PG2WyB6dIW/U
hzZr3ccNeDrGDpGr23uvtO3iTodoZf6SRmY1NwgcRPl9YC7S/oqgnR3ehVNXWTs6bMaHrss7SUAQ
rg+wU6Gu6/iL7STuWpXFQZl+9RzJYLz15mrWx94i3OyDDg3ZYxS0PWl9MeY9UlV9uyWNX/p8xMJQ
OFv4sz44eTaXe6/qUKCos2B8zq3CdO5mv65/L0XrbVBsfN0T1JrRvivrTX7qjEVn176A67zr/CL8
EIymVafM0uphv7pj+9sfg8YHgJWvnww9TjIZSQaL21wXi7+P+D3Obhsj/Ofc1erEtelnUxgvsjeK
ozRc5PbHEMUeJJeUunHcwhM/Vj215W5ovG3buVJ2XWxqVdkfVF80+Ts2YF8lvnak0Se1yXa7D8jE
EJ0vAqgmcpV2dPC7yu/jcnAdDW9ZBMEHcA2G2Se+Guts3+rCWHYTSrCIkKlqWNVe8jD9XacEiFiz
GCtdJ+hYzE5cDKN/Q7t0qo/RtAXRvjDrlbBpLCNdtAyHPTcNRV/oX4WziW/a8UqViKYPg7QdPeeT
DMx5uC2FHRZA/jBwegTi7Ze7xvWxikHGeHTgL4R2Pm4LckWR2shOwpzb9G4KutqAaoDndiQQ48uX
6LflyNx8kNIypy9WZog8LeUGJ3th3Og5e7+pt3A/KH+WJ3CqP6RIsyKSobQAXLGfa2vtv5oCgU8j
zoEiVXtDGROSXo2L3fxBl2XVxS54+/KZpBHtU+5nuto9hnr9gWH0rD/6hjmsier6nKiIZKi1m4Om
BSWfbxV3nrOOEUfeap19GY5BD1RvGLq4BY81x8EWdOb3qAjLNj7pVTmoiy9dRJ8QmnlC9GrmWITO
0iULfgg0oPGbChLTrogA2sST69RC0estNBgketYpyx/Gya/XNB+zNb+zl669GQwpy10x9PLWiiqj
PtZoe5uJNUvxNJV8Q2TewkqCrQcQlZRFb9MmkXqMYgCg3rrLxzparrVLkIs3W8xbsshFfV2RNHmY
mjUCMT0ES5aMTTGacQaP6WoRYnYR4S00wW2y9ZdxyqMROxFfOHG56PWhmbRnUHyatkhWQurnaB7w
Z8JXRz6gek7IrcFH5TuLUFDF3ujaxbvC1JQ2llvVdVwJXUQ7KBKj1xPDtO0mg2tv9V4rs6122pgb
e79mkmK6QkNM7hxnXR/U0gxOYtFOK+I29xcXsXMtp4Ses2+zGbdJ3AuoMvkvVZd6kUk7ZRWYdbpy
TeLJkITYKtHWjDkQYbmX7eKtt13oKfdKubljH2WzFMvRU5buDsLINL8daEm9Yp0x1JH/se9Wv69I
gUaVRYDU+0DEbuk10V3vtlLfdWXujvy2DnprbAfb6obx6gZG/5V0te++BH3XZg9ZHQlioEkeP4vY
8Kqxu5lme6OVbS9aH63Mr+8F0A2xC/oq11duFiox7PiHUTwPuag9Ot+NmnYTkpJN6hs4MMZlGZKd
ERxqNxaDxQAdURBVxGtUo+S3TGPYHmnMdMYO7X1n/oCFsvvJ4m/bDhvYDBEvhj0Mac056Pa2uYY/
Wn/rshhH7jY49krgUUApWajUibJsupndSH0MNtqcqRvMASyaRuB8UHpKDw+dloYZL37wD1pf40UT
ECDyuJSeIhIZqHbfLaTPSBJytUw7a8iKn94ShCvnpfS+23Pm9ckcROK9Iiexd6Aw3KPhm6iRrTJi
8EZ5k2tcR6zMxubMVbfsv8w4OCUs1jhiQPGgnKhdDo3ivzVh7la7Csz0b7xR8LDsmJV+KNx5+abn
urzvpUObuKjgzt9WnXTJP/pMePQz57E/5qYSkElamKl2lmfTzrcqJ09RJXNlGnWT9cmr8mCItbuC
aIMk3jxg1QGP1JDuECUQGOx3/QLDIYZpFekDJVj/a9t0fRONYdgdl1rOX1EJjO7KNcJQZ5zAsJM9
WPwf/hSt6lhUwV5VjvHQuM1ICM6d8GrEj/RXhaNr8z6cR/uBjekMFA7CeATvEOSkeLK6BvKQfXJr
o1ZxRTXxIasyYe7cYmg/8lhufhPkjWCZIjQfFmONrKQxLH0X+Ytpk/CqLbvx28X9okyyWB4lW/Wx
XP3W2SnHQ6yD6m37gmMGJ96JxtU9qAE7yas+7GUQLzXfZxe22fBQrv0QxNVYClQT2om3bXLX3Ziz
bf5sXFFxz6LH+IQnl/3LaAWikKuOyrtF99xs4TiZRSwnwk/KUXC/lrLXTdpDjg+TWnueTAoqHi9e
ixKOnxvqLbZEYV2Fg33qIs2hQPDMkSqJFnOyE8fVY5BWzmTdtgV7FNltL6vjUsmtTmjKZs0xml23
QWsA5ezUs0vjmnrCEHu/Hfyf+WiA89mmoS6opzdZccN03CGb00TqnkxsbGLRKM/aK24AOPYMIZ71
2i44DU4IIR0qr8qe9DaW1Apj6XgpeH3fj1sbqJJDnStg+uT2qZwy/PXRUaFFvonYxk1nK/5uUG+m
RPu4afyk2lZ52MZsXuKmqJ3ywzhZ5k9MGf0xEX1QNfvaWzj/A6V0yflFyIx7wbd+VkEkxa71LJL8
KvMbi4LeA03R0rdcEu1LW+5KHLWr2II8N8f50kxuIltwxjSPJpqs/jwDUDcaFxpOr/wfUz4OS8q1
LRQXs+yt2IrM3j20pWdXabP05ZSOXoD+SdHqKDGaKVv5wLRZjnnpt2VsDcMYJr4r8uF+yWR3X6OP
pWO0cqLwLqPYPU6ydr4AysrGuJ1Vq3BUiZzHMgfdTLen2Ha5PN0NzmjjY2qaA2m9XdIXS5YxGD/4
rrLzePRzt7xuegaMMeRv9yOujGo9qq6MvkC0dW7LQVjfTSUbebsVqI9xp259l8yNdN7bDX7p78rG
736UriGb/UZW+7xsXMaJ5Cf+biHUEEnWLbibayZOMVmiLo6r3Y68T8co2hhQs61R72iLKFbhSarA
Llwylmbzv3fNMolrqRpsHP05dKcEnp3HsMz16gBdp0WxTTH95grzlYzux2ZeA9o5tFsekG+txhiq
gXpvizrb9rO5tM91taxTEnpLRDa1ZB49IcvNn04VCZcbEXveU+5Ov7gIrALBw6ZAYk6OvBA/XIq9
1y84itMP2Ha1aI3oxtW5/QD42XpsusjME3NaxysmmjlVUxCU7xvXW6e4s5Exi310o9049KT6ZGVu
8WQ7g/usFx0xm8669rBoNMgSSjZKcZfq1+MIRv11FW6TinUToqhZtJ3MiOfW+kzsD1vMhsf5u9Oa
huTdj4Khr67Ch/qkLQmUKq9/tu6s54NbR6rf8U5xRPGFb3/Itta24mXZnDo2WnTfD44kF4h5x8OP
ziybMS4nf1xiYBntxyBs9a0HYaCNG3bCw9CW8kuBFNtzkXvZkUzWmFGorUtyD+VfVfPWf50niCJx
10c0CRqnr+mX44TK5DbQRk3CWFnXupBFcXBqW9BbG2hxx5g7LshoRYIwV87DXFz5uJd3CXMhcDSt
NqkEzLq173UdrBj+5OM08OCudeRlNAL7HsftUv6O6RE3O0ZwZe301U6sc8uuj/JhIQ3Q3RMNl8Ak
FxHLh5LkvcFWCHWiuJx985fHaFvEeVfKEMaSVE81jDA/7oaBmnUZlvB+GIYWLdm6tB4dw7S+RzKf
rWTRg/1Ty6h9X7Lht8Tr7ek6XEUXJIYmA7nyRxSJ6U167TUedVGYGKV29/lKXYvpqxnMcWWFi58G
XTYbJGhzvRKcuuIrCj7ySx9Z1VdVmrQelLkKb6+zbn5SU95+iMqW/qWKfGXvvM7zv2X5InlpNJs2
BsuO+VS4lXM7A4ObEzM3sMnagkn8CueWfHCkdiIO2J75zXfyjpaWmASp09yrWx/5NoNCvdpucWHe
8mSKNnBZdtT6Hy1Vuld2NVVfGw9RrjRXnv9MurVyGo3ef1QByoS73FyrL7RwyydLeusIG6ydfliw
XG3aChs5kI8ffQ4hYwTlhZN5+7RaILRjraPlMwDOWidos/jsUnyE7FR0rUX2lNXUbp1apkOd4aWL
ap/nHvugEGYsq3alJxKORr6rsuEUsfHSfeiltQh6ZV74c8l79TzBDFNxE4b4vjiaZnkSoFT0ARJr
IJNV9f1PUxF1U7aV97wSlj8DE28/F56y6T4UHhlEZrQEUCn7bkiCojLmdHMs3KPaoORXV4MyQ5oQ
TOvQE4wmY7dEfn+6CsPuqptmQsE8OsVDZAi0LP1Az7tqQjkymdyCS2imIHq2NEkUrM7Gu6rHGt9f
yhz3sy4B7tx7FYVhwoWtA46HrlFQ17lcEG9FofLKLIrFfte4AXtomzCcTPJ59h4Ye6JF5Yx5ER4H
ur1Ud63v5tcOTUaZ6ryU152zTNO+Ng0dxVZteksy+lNnJSG+GEwuFtefYlv5wQ/AFwOfZc1Gm5ZN
gwyeRYv5EJXW7CSCuQZCOlVe3UgM0ow7p6TK301OZHRxqB36NpHwXNAOlWORlU9hS09clf3jPJlV
sRtbd9GxrqMxf6B3L75rG7VuGDSVfqdrzwJKtzX+Q910UlxJbvkPbZtPsBVykv8Uans7xgoWm4LN
vpCuNlbrDgn2AdZBq7GUab9O9eOgA0rVcQlI5jOyjgGkjh/dtShgoyeq9XwPoY8+UQTfeIvt0ede
86QX9CTPzlbFtZr7LrboNj7azWzkx0iV5TfyIepAI+sCBMUjmjIwPGtFQGIm/V40TvutCN3s07gu
s3/qIiMMr5lLhMlcUtEkm1LeddBU3ZTUomcoFqGY3cYLCVp9WGovXK5aOnXf8Ely3wsjqIqk57aP
YsHZlztztqwRP+lsvBPOEqB+RfPFitEcocPWhJ7xbaG8eMg3T3/sp7V611YdyVUTtuFHjhUfqQuz
6qadM6p7GFKh/cGMDKO4wgvXAZ+ru+ZUV/gTf8aYbpRg3rJaEqkGpV1qQpciopzI4laPqnKXhROI
PVyCuzJhTuQdXDHZmDw1ldtyRfrte6JH865t5FJyK0Cg2g2ZZ6WO1zcOfazJuiN9mzhKEKq88Hbo
6JHeDtRsaAIi6XX05mV6783W+n1sRl1cR1oRBsWo7KOq/TxI5pP1SdJmXvhs9J71IAg1HOFO6CqV
wRJ9QmjHog9bNMG3NesBGc6RDtlg2Rg8VmpoSlwofBh6TT10QVxE6NXEYdUF+aGY7dHamyH9AG63
XgC4bGSd0c/zRBU7QzCqUxobHmRL+263lL31cXRd+ckTo3uPHe2Ks9Zg0vltxbIewCW4zKGcpuxQ
AzUilLWiPP866DFTR/CwAlecSP5cC0gRcb8FFERwCcx6Hw6ZNFO/ibyHRo8cjnwpGeL4wl1obJJr
mrvJz7v3AWOx367dTyUKxCRCRHb6rHEoaoAJchPek3R1+YSRXS+wKCjHo8DDsbptm5FK0+YKoHTx
g+Wa1htK24MIVPG+cU4EN68Z2gsg09cAigio4okWRdLLGPwMIJWZ/dAj6c04enRJvaLc3HemsjCX
zL2PpVDLpz9Pod/ASLKgi4FDeJLZRHvs5dBUSY3oADYcGGk2672TqSWpFKFTKFy1MquinUZRcVVL
Ne9yY4r2Y11eEld+Q9yOHwE28gRYPwmvnYFT2Owafn9eg+7OhpuNPfI4Rrr6VWxdoFN01ckkc4FK
djxtOfcPfK9e7DwE+K5RVKFD++eX8horw4AVQBU+ZnQE4ee+fCfatto67/H6hF/d3FLCtx97py4u
gG5fj3EZCwGbD08cEnSlz9/86irmIludmgIpOaaWMwHA925Es+WHv30gkD+w/F3AOWTB57sqZzja
SxE1aSSnKB7zbr5hymFemL+/AYg5sVLRJwCMg/XiaW//C/zW1npzwqXmgdRADKgD+dxu/fDRy3yY
qBu+doPRL49/frS33iIDDs8C5HvyIjj9938tSj96BjcV1umW93PShotzdKM226u8bS4gCt88K8Dt
TkR0kBuvSAgGhmgbCPomdXPxuRuB8jrTpBImec0tRhzZ0UYwcY/opfrcOtuQSGm3lxRFX+9NNuW/
fsPZ3hS2IZxZRzzvgngQ6ZRsbnND2n8PcDh5saPWDNAAEZWzOGQGWCKv9EJS1qItoczyiT4xprPb
5D4xjCEdKKsp/wam5pKE8lshkBd8UvDD+Bkh2pdfFFLkRjwqm7SR7nhbBD0YyjUfQBWg5qcNBsh/
3kFvrocMjw9uGnkV+4T1+NcOKjq4+YYcUKE15ZrSqZ8Tz6j8/eQxjBtPsrx/Xu8NTiqfEE2akzdq
QOg9feJ/LQhDU5irJ5s0q2WXX1UrKyWt7WW36+yX98Pi6A9KMZ5r8LbBt3lmauxUxubHtjuFqWhr
77oeK/vLn3/XmzsLdTNkPREj989l8MbGc4oMnckUg+XquzFCKTeQeo7/vMqbbxuTbdDbAGeoyV8+
fD4umgrQBlW20QMoIqN9qKyZyTRV3t1AVnEhlr8RlHB6IdAi8kSD+BwUn/t9702UBCmmqNGVPY56
z1jTo2sG5svMtPd+C4Z2+tunPPkeoO6HXg86yva5VOnWV5ZL1tqkqumy58Arq8+Qotb7zlq2q9WF
kHvhMV/Hpn9WhFONGxLAwHPWaF4jBlCseZsGni4R4vXcj66MaJ2FW5AUYLyTRrK911XTtrMCIBQ1
eJg/f9tXqKjTb0Ax1Qc9Cy7yHHKth8kty9VgY5uBj5TVFl5X7onpNtFvb6Sw96HZhUnZy/FvJeVY
GYYGrxydB37A2a5ijOborFRok+O6fRx1L1KAKCru1hlvqMm9JBH+ahef1oOwhS09cepV1sQNuop1
q1u8b+zyR5j7ndwFlFFPG3qrfWJvwyVXjVf7mBVP1OOTRQp4rnORhaWOGAKC8obGMuFHF/jqYcoB
pxTY8NwAbQjuwU8EF0LCq8v1tCgw+ABdJnC2537cxTg1IWJwbTp2YRNH0QY3ksklOEF5KUV56/lO
1zernPAKr0XXDdtlStKkRWDKPvaMuq+PyIZZYexspj5QOFTfG17u4c979p+D8QJNxzMiKQyEnoOK
bNDZ1mkngCTAgbrUgDL2QVPG0hOLcASX5ewgkoZe7Wd6fWXadyL8Ah65Ydo0ZeI2B4vFSAJgV5qD
53jMcysLY2kz8PwvoglUqVOOyBjiFfmX3NOZcj9r07Brm6NBMy0Fd9wdwojeT76t08Of38lbu5t+
Klh70rnTNfwyRouo17VLlZ92c78m3irz/WLk7g2adRXaV+UlXuw/m/f8G3AbnghvEBr418sFO79m
ElrrLs1ml7azmW3vSC7EcpNhYPUQrP6m02HNnW/asIP70mzqd749DVlcD5v7vlOA3v/+laO0Sfjm
pooQrjlt13/d0ZPu+kk1WZfiglunkWq7I32XPEWYy9oHoB0uxO83TpqF/AYmFRgCwWo6y7foVjiN
MGdeeekUx3HQT97qizREMWf/54/76ponnYMXT5mFsBtUgLOVNjfLXWEzLSlJllXsm4XzjFLeJYHD
13fBaf+gwsUnPcGbz6obMePbgvdXn1ZNZ+5B+CAu7TjGdbhJJBc98Bl9FjhXVAyX1KleV5Mnmgjg
XCIJ9DBkP19+OxzQozaYnT51mERSPldgMoIg32n0rKa0G13/SrfzmNo5eY6ro+4h70f1lQrpkunu
66+KOaIDoN3yLE7SucZ2NVNGmuAxEAgIs6OxzMvvCMbOu1l7/Xhhx765FnklRTwNfxQeXz41M8cQ
/DNrhb2pY7k4iO5a5RYv61qlf95Cby0FqTLCTNwCgnyur9aMXtduoden5qrcHVtMXtlZ/amy+vJC
dH69WU+nEOolWsIIVp5HIkYlDjjXiE+5VJuK6QoDCc2V6MSFt/eKSsKeQVPe4vXhBsZ98PLtwRbr
Z3cscZIa1s9K+x8N2A+7bSpV6vn4T28O7afghD3ojb66cCTfep88Iq2PkwYPF+7LxVVrOmu+8ZSz
IaP9wITmCjBScayGrbuw1Otr9h9XQJzLOf/kEmfPCevA6kDHDGlQenovO9N/t5I5pWaQdeBqqJE8
Rm3RcKHX8eaZDJib/f91z2gAtt/nZoXFKggyYsLcT+KqrkNrbzed2je4Ue4QOhyu6jKKuGH08Li5
Q/ijwbP6UmR/42VT6NEhIiekGXLOoNlcgeBw1QxYgIx+AiLdvA5qqLn9EF2iyr2xe9mybF90m30+
7dnLrjFHyKnPh3RlqLqj26RvWtrb3//6NJ7UF07EURai7/Jy96BBanE/9kOKZ1dz6KY1T3Gus+Ol
sZYLt9TrxAByMRUN1RsMMkLsy6ValPNE2Nuckl4OaSjx6BTKaZ4XDlUcLijkXDiWby6IBbTJM9gQ
js+u4TxcLPAgwcCUCTnHGTb1TlbeL9AEsA+8Sl44HW/tDYInqmLIxwBrPrsbcWPO8YBpFRoJwkmK
xjNjZA3NZOWlXjgRb+0NDxtXmIbcDmgAv3yVwKWDRUa4ZQy87ffWjAPYLvJLSF1/3h1vrUNWTd2A
aouPltjLdfCH6/KqEkjw6jBMo0zfQwS55Jv21nv7xyWTYxVAMDxbZKSgNUQ2D+mcR8jFMizYi2Dc
dl7DOf/z87wRwLDyOnlWkFrwYGeBRFmenoalww3OdU62v0jtZYUC4zIVyx3a834yFtNfS0Oy7eEV
0V88dWCDc+cyrLbybipnlVo1lXs0zMMRmsq7blXWhQvvjTdJHDDDk5Uy+dO5XIAFq7CZo0alYYnt
x1xhcVdCG07mkKHbn9/kGzuD14gyUHDSJoBQ+HJnqBPlm/xJpRIzl3dMoYLY1d50YZ+/cYK51iwS
E7qmkXfu7ek3iH4tm8s+l9WalnmbHxtmb3gtMPajlfxfpEEQQmkHoypLMDxnoNqZciy5jjptcxjf
Ixaxcd+QBpZ1vvyn6fA/P5f/Fc/tu/8UKOr//p//x955LVduZdn2Vyr0Dl14E9HqBwDH0tsk+YJg
Jklgw9sN8/V3gJV9O0mpxdb7VUhVkUmDA7fNWnOOyZ9/VPVMPzzpP/3xP8/Ej7bqqrf+P9Yf+3/f
9vGH/vOifi1v+vb1tT97rj9/54cf5Pf/PH743D9/+MOm7EU/Xw2v7Xz92lF4fD8In3T9zv/tF//1
+v5bbuf69Y/fflRD2a+/jQZD+dvPLx1e/vjN5a36P7/++p9fO38u+LHtc1u9/uvQ5c/lS/f5x16f
u/6P3xT7d53RBnq0Dk7VhTD/27/G1/evOL8znq8vMOZqXI9r9bOs2j754zdb/52+AQAAuBIMViz4
fvtXVw3vX9L4kgn7khUnNHE2Sr/918f7cJ/++779qxyKy0qUfffHb++8/f/eb7JnBEZMrZc6+upv
ZV75+OgTpAYxayjNQDiiu+pSTzuAZbpFhSw2EDKjA7U0JoFhod8NUWOHiEScp1GuH0WKnk4D/Eae
X3ITqxkGJ5GcuyNWdOQD2dWkOZe/XNyfn/7XT2t8XJv++9NyXXhN8WaDU1+//stedHTrKK2U0ggg
JXb3ETtQB8tP697WRmUj1zOJQaVkcdCBX9ARQPV/naBMJEfASbUDnhKyPEExFNsU0ejewHGFSjvv
Kwo6Q5r4lsDN4FO3ewWV0p+rKOPP0wZHYD2bWULNOV2uElvHt1Ut1g2NckxxpocWAIsSaeuBokcv
Xeza6wrAe+2jaLpOQJGluISV7BKlnhqI3Kn1oKRj++RlBWz7v79C2sfN5nqF+E9niUVqxOqm/TQp
9GO+oI5rMPxVSORwHJwmWSVPJQrQbp+MaNSSWjgGRk2it0WsI1Lu2mTEm+LQoIlLgUyCb9jk6pxo
G6R9+pVocMSizLYQ5ZvGV0Tcd5jwxycQ3yYgK5qrqkN54dMnpiPbkUtgaUFroNbtyyg/qJW1aqnc
svVbYSVHVa+jOyT9Vs/OOYr3+RC/mSRoGgH511obpHl75uDKxgISN47ij4Y636uN0d9HRV2LYIiy
EQ1d1CXXEtnQFfrvgcz3ZUYDx4KmDuhQYFUbjSl9WlLM16jZczj5EPxc3+pHzAI8MMnLsNiZDCii
kg+ljqUbDHM/52E3TfXVMvb9JlLqoYFaPGcTxonk1inH6GEwtDSgAV9c98KpnweV00itBf/p4tXD
vpziBF1a4SqPiT60+1lzu5eOZYSPaB929lAV7RzKBWUKVUPlEotdfVEVcy58r9fE1d8/QOv49oul
9v0BYjFm2GwzaXxwgh9fMQUnZhupihZQNhC71omI23JSLomRu5EIpriF6TEi/faV0nY3pRZ7pOcM
5jU1wtwKFMX27Y7cQrOVl8JJHQw0hqqhNYkBN+au0VxgvfJoFaLttXwcmOmZN9eUb5slaoFlafV8
NkTVvk7KdvRbQOWar5osBqduiINRk6dz1AGisPLB5IeUHv3LDPYjwW3xXJbKcJ/Laum3WQZHtEKo
f1YSe4qB0c7Sm56ABgxK0dwGhgrPAotrXGWc1IwbwhyV+RSPga/VZo35PJor4A2kUxtqR7pmpxcn
CkqeM5yKlk1KpV6fL8qkUtMfk2M1jihYxNTnWbjkZnOaFKtyccAHdCl0+wI76hSWaFSSfZNd6UOj
4iFbkq1K+XxLZ8T5Zs+F1aGptpKb1p1weThCOVGreAD+Z9UXKaDIR7vJp1NQafm1vnjuV3uavxg7
1m6/x5qf7bf9uVWT6wvOWq3XUZ/zcIm5xWrLYvC8IaoAW4Rhk1mGILJiJ/pFv/y9H/J5EKDaTV2D
TifBaJ92N2gBXdRHqR50ek0qrlJPjyklrZPW0k86V+YHROrNjoCOghcvCcgGrhEKD8mZ4gEo9Goe
lbFTv8pqe08B+fSx4JGvsffsWtnvfVrNa5NZTW6OkRPKC1kHpiN3ad1h7hbO4C/pylmrDTvQUIf6
JXUv31Hi/C6uoj6oEpx5tiHV3QCyL0Q9pR4VASUSSk18imZ9KggAMH6wPGiCprO+yv14r+19/ux8
cuqNa/gH2+KPL/I8mHiqEzwMkWKmp3aZzhM2M30u91GGXjlihRekaes9qHmh9EGatRdZXb9hO8dE
klkJtXtnHBzs3Ui0+d+iUC/MtbCFcrqOqZnq4nxWm+ZIy0BPwnFkhvGjEq4QNtlhM4ulO8dX3CDX
nhGkcx2/oZ2bAw0i7maE6cbrUqv1SdXO84uu4kxGt4RlsGuVizQaLxa7VdCr2o641XubVoSaee1F
wXv9OGrakgYiraezYcmZ6IthOjFSM7q2iKs9L0rBk6vOyKhbOvYo2E+wDmCKU0bPPaHsbKYBKwSx
7Uji2bcZI5WJiulB793kJo9S7aEQoLt9oSdSBgplhWsz66rAaa3pkC+zfar24q6xi/7ZwX8TanNn
h9H7vMHuOFm+2Lf+1ZyOmoThGIzMuvr5tD0ZUrPMNP5BCiuiWzRnJt4sHN1tmctN1xMOgrcJVxbT
6EmTLgRjqdSKsnhpdmIYqm1eqPgutXSbNAlRr4WJrTxHHV3X81d9T2P9LJ+eOhBzTNdrE0OF0Prx
qetiOaMvVZk+ZJF9axrDPVEQfBuxqW3L1La3PE3GDiE3gQKJHQdt0zw2MhuPnjumO50KJ8+baQS9
giy2BB59wHfanFA1Rnsep1sN89JdMy/WyowGHA3Q/rpOUmUDAN56zDCXIg63kx2+wGKPyOYriMef
R6q1p4oUgwIga2bEEh9PUBEicqmQcoJapl9WteYGVbWM3zCreadtkTkbrWompqwQuaT0JkiCNqZY
KsV42gf7RWVa++pd/1RTZNLmQ3nU+BmjIHGANfr4oWq3iErVLrRgzfG6hJAmN8rcDoHmAE5wtXwv
2tLze/fBRt7Ggv84DaP3jypG758B+dxKAYJds4oMPn4GITAZQkHFBVWPPyxh2nvpSW2LvH/5osX9
Hr724SEzebAcNDnMFN66cfl4qKmbUyVXAd118ZRfysLx7jkx1t94LnagpJQnQX5gFoAzrC87veye
KseI7+kpYxyMJr3zpWUpJ0DJRe9j/dG+Z9Ww95Y+Fn6Tm9L2l5nOAbqIZZdC/Sh9/KFZuisYM890
mxVRa3Rm7bezR9ZIVrXPJb6G3NdICzo6sTe5G9NIv2hFWh/rB+8XmJ4snVlaGjitPpfk2MRh/Cob
NRhZ9YTlRPwRbcvydEzcBTmxaW7G2Bmv2yp3D0sap73fjeZFtUo+QiKL+HYrbc8KettWWLrlfNPk
ioh9e9aU7/EoOugneNDQR9wWbdl1fl5LDItz4bbPjbm496wbrK1U4qr3tTxjsW1huR/p9GobnBOm
v/rBQ5OiepDikbowiqV+GQHevKheIR5j0kcfcso4Jwady+9jb7KqrhEHnWaNblfYULBi436p4E4k
2UFbenrfRenAQNHdx0KX+UMNbAA9dHXHLk1quzrpqp2ppRxJjaBcd7r49yP9/8sav1ks+//nskZQ
5VXxXTz/WtFYf+K/Khr271RP2WmqKAXgfa3p6D9LGq72u4N+lnoTwz/Fi/VLP2samvX7ilVkdQc0
HtCpypd+1jQU83dalHwJtQ6jB1UN+58UNd6LkL+MDzQ0SHBy1u3kWpqnWvJxfLCIpZy9pCq2EG/6
0+K+usa/9BBfA3jYRrspxJ24zc4xHkyn7cHd1YclrLfDefPUXqOUkW/ZbYM/JTjKzRjKzRzejeHN
aR3oIVRzn/h5vzuIQISRzziPjH3ZLv68zV5+ueR/Uez4PO3/PIt3yQlnQdnw41mMxE071chZ5A/D
pg7bQ7dL2Lyovn6pD8F0b2/TTRwmh+LEvP7i0J+Gmn8f2tVskyATtuafq9id8OZYI5Fuq++WLUtx
I8gf3LPi3tV22UkWFIfFDXInXMrz8gsM9F8cmcoFx6WfigBC/TS9Chekujt0xVb11G3pZqfj5OyA
I5znmDz+/iz/dCiW9BTmVuI06ypaOR+vL+VRY1AzS2wdl9pWovgevCw13VNP2vz9kXiyf10U0V/7
eKT1k/xStrJHVZhLy5GkcT2aN/mX0vWPrQBuF4sRGpJrKZH2F4/9xwO4QyqwALXZFnZw0nybO2nr
277k6fnmQkloztl5VdbWUjANvRU1NrMbu7O8+pB1eTfd1/nY4Bh0lmruTsBS9HIPNAo4gzn3prwv
vNIwNlgDo+GLgt56iT+8qDR8KHJqyNrf8zE+TeRYMpHwzEW6FfJuRsmSslCqvyi7//niMwoYa9dC
RbnFBPrx2tD+F4UEgbAdJG+NdbRwyv797f2kOHy//IyDtOVYErJ7+LxxHpw+1aclEtvI6l9qDeaj
lvoZbJUxkncIrvyMIga5v6FSfvEMfyqIrjeeI0MLXI9MAXc9+V+eLLW1nViqHNk+i6/ns+iyP4rL
aTd+++IM//yurMchFOCnNOnTa2nRT2XD54mt4T81fn1q+CxDAhlWgbdZdvGtt2uD8qt9j/7np2Pl
AloMBXj0eVQ+nlzpORGMxTzdmrv8AG1n3++j7XJMz+29cvgq1eTzXv/9UpJyj2qT+jo5OZ9OETCf
VaJGEtsxsHfmUbmoztuDGUz+K9GgW7mRG2Ahm8g3gtZPNl8ZLd7bWZ9eBZSF7NSh9SE0ey99/3In
HfKsIl2whEkO9rHhZJF8HeyDG/Z7uVc22ZlzbV0DphiqQPpLoCAefU1flRfj0j23z52Dd4hDL1RP
nIN1+OLm/8Vb+utH+zydjjVyrKXjykyEUSQbIBtGt++1nZuTgOlLOE0kXFERrf3ihnoBW9G//wCf
N5X/vjWM0xrr2bUBvj4ov16bsppSA0H2tvDjPcycUNm6Rz0Y9+4mO1celAdx0l9Etc+/5mV0YW71
E+WghuNpdVtdtkdzP/tfNdf+PKpAVlyHLWC1yPQ+366hrmrHS4cERgstlDMsEu01uo30Z2ftQ2Pt
15bHn4/DHEiPBkkvQwu9oI+nXil5lOiULreiGqY8BIAES4vxTkybv7/If77JDERr0gMzL+aMz6rT
sdObYhyp7ojY/GETsBpI3pWAxo/zxe3801iCnQhDF1ImwmLQv3+q9YE0VjDBzsombqDmFPZG946l
yAKj/GqG1z9VI2jBcygCGFz+z1mdOB+vHgTILuq7QdlYfnY9n/cXyvf+xjqh0nX0Nu5Fdgk342K5
Q0lVPqnf3S9O9HOtYD382rhGWbM6HFjTfDw8SABP0ce1k7CtD+0hOtJ9CT2WT/oWnkNYBy9/fw8/
PyxUiHT+JfKT9QZDyad1r2aLZZnX94Q2zqbFS0rI0N8f4fO9W2tQa+ufkh+lD0K0Pp5RMiQ6JewZ
k0IA+/0y31f7vz/An07B5JeyGiExC9U8D+PHA8Rs+xu8/dmGnb3jJ9bi0YpHDPrPjuKgRFqnS551
Frgwiz8eBU9LC9UB//OsLPHWaJqEqGLR/8Nzgc69UsGRVhGIxL5mbbX8MmylijHycALy1RulPksd
LbqOi7za/cNzsVkpM2uplCt4wj+Lnrx87CQ8lVWau2j+oEVD0OAI/eLGf74vTL8r4xU1kMZZAev9
eC51s4BO7MuCjDpHqcIWbYET6D2C8i9ems/j0Hog2g8UOWib02BbP8gvF60fPS+O9BaXiqSDqelN
GSxmMQaiUM0vDkV3+/PRaHUgsF8Xhjh9VpXux6MBl4OSi6U3jKI4PzfIbNGTC7sr+9kVYVPUWNwJ
DHOKoKtNnkeLoipBBEjyKSb36XiLa3ZNSCciGoCwpS4OKvikk0HrGfEc1M5ovxEEYVywRNUOFtxM
dRfLTvtuJJWTIBqN1cvUNmpAhZjE3XB2kxpniLOs9EpLwtNq2Mr6eQXYNOgHfUWdEDGJwxen1K3d
Jni909bV9jEgt/ykAWjYh14/WET0kCkGWqwHzgXZZSW0OgXFw7BM0ngJ9Vxtpvu0IVY1KGjyTDeG
HS8aJXh0NzQD6HvRAct7DNRWUUw4yptMXnXAI+hapk16mWfgQXbaYnoXyyDGWzeb+aCwKelrJZPJ
R5xkmz83QwzLs3PzdoQ8GHXXAEOtsyYC+of7ujBJCKsd7Nf2kCMg4mImBTCXPLoYBhA3PnevrMMc
NlENBg24CryYWr4YcW3Q3VZH59yucWZs5IjdxndKYV/JOl3MYMEMW2ytRJM5tgBZnZd8KGzV7AO/
YfJeCZdJDD8wqtSGVlfb1+NWgDXr+G70foHWW4Lx0xFjGSJ3wgO9LNalW7tjGSRzvzT+wruIrgB6
be6bRVMSzk3BLPfHJY57vxhURKR2vaKEbG+snxpjLoS+12YHIEoMyudNp2JVE1u+ehcHZ+jpmWLb
waZEvt4YFJqpQKEmYZP2oFCiy2zpo36TwH4Q4pA70oP9245185zqM+SWUitQbDiKNzfBrBs19IZl
ns6Q67tdODbY4v3BlQTLwFmqnE1nplTPvVZOj0lGTBwgOzVvw9QzWMIB8MswtA/VtEnqzIUCoypm
Htbl2M/wf8o58nVYn3dxLZE96uZgLKdyNgFqjAMI2b0DWsfdWKOEsp3gSO/8psnqraVVwKCLckQe
0VF78HP4XaCEvDJueJsW45sDTPQeu1j+oruF9exUqlOHVT8U9AOsij2Vw9izHw2h3fBOE0nQ2kZK
9ZHvfi7sIm3XCrD7Y4CxWiHHdOQbz9bSUKeITM1fADsIH68XdFAwHiTGeZOVOIe+NN18GyPJt8IU
JWJBiIqZzuHsdBrXa1SbR8+qJh5vr/aUIkjczr1rCO2FltxbRRw0daaWe72pRR+MA6Obr84R0MRE
l94JxJ459qUt1SGYy7pdzgxitC5SYixcepl9PgHXm9oEziBbZZIvDfVHlxYi3qjUZ29Uo6dT0yWC
FES9cmgT2gvym7V37CJ/oCEsA9hgeb4TBnjHIKrmTAfLITWxAYKnPmZ6RRg8jh7nTh+FfKyttI7D
WDHVDY0Z5AwFXIddqeTDuevMqsXLWlinVmERv1xZfX83GLq8dvtSalxHG5VaU6hTt2vMtD/plDpf
QLA66qs+DbiOR6fDlVKz2QfJ7XVgt/A5TzfJBC/MDjUwcsmhScBlBil4sjfaWo660TNzjEKeN2at
BlbKDClRK9qNNVizHlYToBJ0IFFX+3NbmWnoqUNTh1FRHCdyB28sAvmudFjgRSgFtpiNrBTrNYbF
5R3IjEzavev19gqc7UQfSpYd5Sbv9XwK7VJ0ph+1hU5Zr1m0c71DIxpA3CglouFuTFZOXAnzukdn
SXnfKa1wyFuedCVyo3YbV22zAImpi3hHxSzWwz6FXwEaboW6tUnE0tOEJTQcnCSKdqj1YcH2usjn
wEg88dTS78o2HnYvGIdOVtzkvFEZ8E46XIE7QndCbdL0DKZVgTIHlqzGqLR0UxykcdU9xwgvrM1U
mLlxMmB51Pdmo02rxidxX0d09rxqadcOYZo2GHVcekIysIymjbdS2Ms3r6tpEEO6a5LAoft7mre1
rsFvdgFVp24OxVrRZDSeQdEQ5MdM0IXPh9jVZGAWA1CbwTWgIs6ZB3WWIoj5EEOXtQJjHMRbkyqJ
veFNxws29FqcHcxSunGYui1D+7gMCqid2KVNPku1e63nBoVIoywgh6x5Mi5z2nq1P0YmbyTgYmFD
DJyjF9LPhR2wl5FtkJij5YZ2gqTE1yeXoRVuJ63izAQwy8vsDIxPswrgqEJRA+JY9RoShAuveiS3
oSeN1dAm6c9r/I6vDJZe+zLXnRMGFMmDURe9yd8DeW4y6EGtJx/jwcB5mBbuzERgpf0Q1lFjgzKv
WvFQ9RkDDxzL6oXsj7hkWitq7ZhMtrsEepOqzh6hgU73GZDPVUVB6nbxZD/5aLa0l9QrhxPPXTmb
SsoThWqMVgkzQTFeSBe2YIBMxnhZ6mypdyOb0yZIo9mDFyla5DhTMQhkNmqT+kprGGboGt0IhmSM
zefCKp3XGZHTxKGTwWE5E0+QIWXLAsKBBbKrmvWvR/ov8D8WF+CVui5LOm1WNZBq48zoZWM+D5Ki
07RNXvHq7qdy4R4Hhi2Vx97RFoRyHTTIbUJb7EkBP934uiiQwfDEpQ89KbHSJzKHNYc5temTnCrG
n4a0kpXxjU5T2nXNxRjVftmDsaxgJchmMTc0mtU3W+oddOjRbFGJUASNA1Nd+se2MIohVJSuMHw2
0Mh/aCLDQXKNBUNOqrU3KROttoGWKW+iafDUTWSaE6lnC+OcQ7ny2SSOl5cDmonJy5CL+SVVJxiO
naKuekIoYGV93go5uTtm36rbDtRpntup0Ig65ZU6DG06WHTXautbnpliCHIA/WdYB2cP0YC3XM8O
zPTAGTX7pQSs/UNYI7QhK+vbEqq+FV1X+QSWGtmDcytsOLVqbLhiK7QMa4rZiVLfo46S8eInELHF
aeMlw5NsuCBX5aA6bwsVgWTTGXahh/nYF8Ouk1LT/CoajW5HM7AyNtVomKde07Ae1FvVKoI6Qe+4
AYeT30G8qZedocTWQzb0bIfVqkuSLXxHZHFwj2aMakh0UFR0znSZS5Pgg6wwmx/x3C1rlsCE69ea
DP0NQR70sKmtQGzYcEtbX01TeTpoVuoho8Svb425xRDXAP88wZaNPiBlHRFqdtq0QE1q0Hwjqbve
BnVm+ha5dWtvE8IUSNbs63mbmyyGVBmxiJm1ubhH0DVol4KOcBbvo3lsmzeA9coMsFoasGpZGKnH
wavgRBRK43ZbYdRWBukL2Va4sPgfd4oOzGIPN7+zH9nn1PZ5EjX1eCZL1a3PjSKOsivZD3a/Jy9S
H3eZPUrDh44/PiSCkvymcxXaB33VlvOuaV2jhwjBG4guEZkX6K10Qj8GtlRcuUrL2pFYQeC/9J1n
1KYk2RehbsTJD0q57us0LcxM8VQl2g4xXgbwy8F9GRS4DR7xsY/xodTKRT0zGvZ70BEnYXYBRIqc
6BvCBHkChj5qplMRZZNnBQWT9ikYCYuFOYw/6W0ciVPaxmVkZbRgseO53iazxfxd6nARN0s/LE99
G5v36KGMegcoNpVQ1LJGOUtTxtu9149RGzCAW8CfKtRy3hQ6bq9TZBHKIHamjGNxirpEGw/wyWtW
k2O8pDfMsArFq3zJ451eL0V8IaU0xj2kcMZsVvqwCdrBspetNQlJ/lriNhIdS9mUR7Nr2nIHGy9m
CDIjL2dsjbzb3h0W8VDG5fygYNfxdtFYOstxKhX1hzfjN/SLVB3HPWByMw663Gpl51tJMlq7dIlV
cWho3SSQfBaNyJJ+mrUrql7SOdcxbHobqSuMJWrfmorvuDJGlIfmGK1jodaVL7uocJDxFWb3qsdZ
Oe3altXOsYz0KD+m2gJDEp3OYKKbmgp918D+tG4ay4HoaeWTewWKbzBDr4N6PPqwoTPr4LJOtB8F
iR8st5Dc2X7EkrQ/61TY7MChBkMNEZAMInQmRc12XjP2+obqAKS7zCZhYZvrIGQv23xOUDDxYI+b
HKAEMMMhn7INstUIYMkCPGVTDpUBWVMDm3upGl2VB4he2o4rO2URu7+6jII2nWe5ATAu4idDHQzP
17GxdteLay7lqYVM3D2S34P0xC5IiA9to3RuSv7mWsLzvZyGzqh2ha22P2B2LsPRQkiRX1WpMX5r
4sFTdgwS3uj3HrIFf+6KXjsb1Eqqm8aZkJwrVh+Pj/oIq3GfSb0aN7DYoFPFZqRp130myifUZ0JD
lx7BT4eSlB9NqMbteady70KH+4urLdMLezu2KMEupNOSLySLFnko7zeWKuZZCzEFfHwsJ5t+DSP2
7RJCdDiyUgP/qsX5m5YLpTo29WoZ9odlhBtULYpQwl6YAAwTVTL7xjM1knPbaNGCGArQSsaEBCqn
BvPduiAFUotPujRZYIMLarABeGyBsCmivs3KR420QvoCnnZ0NPTcNe8rU2XGzOtIfjcjm7WJMNz7
SFnjw0Rjyzu1sxx5Q0xbWQTkMimvdcRGeot/svuhKy66q6Scl2PuCiXbGfGw3FS1rBvCKZL4tVfN
sQ1NpciNl6IDDn7fjmnxMDdJIsJlEfWZJ0CkB1aVUdTP2pENjElV4cWd+yk9FGop3vRuQWFVJvjw
H3S8m0NoubFT4u1rlUeFJZZ3mJpqjSBZAFuzRRGIPMphinnFtSG7M8seEGY26mN7SUEoucutPK6O
Wubk2aEs+lTxC7DG35pyab7JOurllp1rE/m9pTZRiAheZGh5CFdgT22CHLTlyHrUtusm3q9DVnHR
S5upV29rJFvkU7C5mCd9Os0LxhOybHKL3jaTDufWZdJh7V9pd0nBEBEo/PIbwvZYAiSZ1fVnpjbZ
5c3U9aW4JKOk1EFuLX13KhX2KAikCQOMT2vFrL5juXAosvS1tPHJs5MI46IGad6DQS+3lW4nV2Qy
otApnWo2tqZYUiugJg5CVVpIZjZNg82JShBqOlDEjamfZSVS9xMRs4f9wbIt8/Zz47oI6GQt+9NZ
s8rLIU9cGdRxZrPBW+zBhGk7t+WPro3tS0RtRbRDo+UiUCe8541yzNyQ99P17c4kIRtaKnoANURc
YzGiMPv2jARGmfs1uQc0/RtjSs6qZpD1JjGiRtn3rEQhYNosY3wYqzINXYe0QEi3XnoJ5LddTnO0
gK3lSwVN3qMD3vwWdoGS7mWssOeaeVVRGM2W2iGb6qPRn5U6HiFHzDYITbYLoPbqmHdw0qO6CZ2U
2HDk5Zb31PUusR+twnIDNuJg3I9Jujzaua6Dns2JWXZxfJiUi5DT+zA2lXGfxkksgrrPlvxynkrg
uwx6QyitBRZhbib24ptZGnsBFx1Vf6TYOop1yhjqIWZzBf21b9wflWfw/sZNEZ8hQDaQkEelNmMD
1ft0P8vMuoxaxXmKliS6xsQYRSdmomAHAKia7pZEGelRDRlvXkYijOuzxcGq2rKlP0KAmvpjl+GK
FxKSpW/JcjkmMTGSYWKX3CD2Huyia6616YOho8o3DUt7SwBKxdKsKdWE5XXXPa287RtTOstNVGQL
H1xDGxqgutcm9oOjfEbgPn03ssJqw4TSpfRlIboDcdsmYR0aL9FGI4njrnYU9dGIuHebTrc6VBJy
YkaWjsIvErPs7W0L+Fyeui1QPH+qm7RFrTVrl6QbNW6opCD+/W5u6htCS9yrFiTxxVRS2vfbXs0e
vNlQAUdWU9lQUU7QnKlJ5FzWpOBM/mQ48XXbIOkLq0SZX8ocyLNfEs9zlg0qmwCHDBEzIKDEPhc5
+KIdYRGJsu3SQen8jiBeIL12216OlmRyn8AP+N0yKW8iRkTsuwl2k03lzjo8fdj1ia9lKtxHvIBD
cohanFdoyojY9EljWmWCSUzBpqu1GucI7dvxyOuzzNwkjZGlg7UqAmpQ5qk1dE4cZmpeI1lu57r1
XVuQqIwCM2F70cSpu9NZRoBitr0EfUYyPmmFoSVBU1bx3lwqOwm6Vjdvqsh2nojAcCrYkSY317XH
5s2BEpr5abmUfVjooH58ve/jV1wp3Q+vbVpylQC8vtlGNVO81sbirq+96RHXeXHh4R+ot8po9ReT
XkrAu8jUX8mRUB7lMIJKzqp0zqlh29ZVRSvgzqr7kv2khpzWb3GB1czUysDwYI/oWc18TOYTG6PE
Q08hVg0F7PujyKJGBDKP2I7rUeT+gCcAC1oIsZzAoEJsQ1Sld8yNzlL8hmVBAd6adIgNEzarj8UY
vAcKeBR0SXck5rczxbqlXT3cmt26XmBmQ0a2UtxWP7o5K4GbgwVmpJiiBpiTRQXMd2y70biX86pi
n2T5PR8r74D0W6aB7TJcB0Y+5dFmAfV6NZP60vJ2V6ydWzbgIpTxyKKa5c6QoPNlXD16FcBYnbCR
tyG1mfAbNXGgUJrj7TDoK6k5Tq0NQEhVC6FqrwEA0GsV6su5fEkSF+lHQypEyR1+TgQSXp9VX3qj
wS/e5EZjHu02jreNUSaDLySNIz+uvAh3WmSP3xyWdBE73zQF7U36E+jn4g1KdLfXdcUYNhSc+z7A
VKEE65YTmsc2tm0s/YZXjxcVG7XbJZFkkURxdNpbc2kBys3lk25SSto6zJLHJZ6cF2IJc2eDVsmo
Tsy0ZpBZqnS5bd1eBcXoamfKqNY9Fp98eVESl5eIym33ACR0eKyG0aVmpqTzswdkHbNc69AkEaaV
nrLLz1FZUXiOfcvIR6QL3tI9g4MzeWkdAxQI1Qx+WzpMd5PMDAQzdLyGQF1U77vZS1483ruW4BiG
yCVc6q56MhWRLwHcS0MSDQVxiAFwdG6Mgb0ts1o9nBVKspQ8oywmfFUSgMXi2jUB2fVVcyD1hWSj
CHPgi6s2zr1KSxyVgJyLW6F25Z3eU+YINXMqutCZJyhhUqQ6LqSoKxLyfXp1tUyI6Lyf2+7/Undm
S5FjWbp+lX4BpWkebjW53MFxZghuZAQEmudZT9+fyDx1AiI76GzrY3bKrCwvigC5tm9trfWvf9Bs
tU6Uyo7z0nrCs5XMMsEMgTmUVWquFSOuv0fUT7UNDLKhF0Ja/liVdr4zFqt9xMK25MlU4x/Alxxx
IdPXyh0tlWQhcS1fCsa6pa1VRTjbaikp+1Qa08azmjK5S+NuEB2xko1rNUppj5M1RM6o9FDb3Ij8
aslHMzZWdqtj/ILN76RgrNNIGsVvQo1A4qCqvi6R3K8kpVnF6woKwrM6GavsZHUKIVonNDp1Nvtz
HqUw614MFftuPt9YHY1ck+Ajgu4L7pqtEaIYmZw5vwkTaDtCxuJ4KRkAVDi4W9uCnso8c7o8Xk6N
RFWU9ZLE00+czJVBh363inVDLJEohd/ngXEjcj85J1oP6Iq2DW+j06KU2jesujdcppMGfM8xnEa6
x/i1Q7IxxdDZqlkwe8eka2u20Vkc2fhb8MwqKhCfhzglXFGwVYQMQYNPRNJziPuxkxBbbzdnEfst
uCldHAvNF5mSuBDr7qwvxCWGYx0nHqPIcAj6NcQL3FRpR46c/rps/36u+07a/5kRtPE7ke+AgGOG
hC3t51E4Qy9NKprcqw3TI2otTbX92pxgPB869U6XoLovvc+436tU040sUiS0zhukM3C6C0ku3Ua9
UEADGU+7OA772rgfgTxbdd4X5nGFH//7D/x3I2Jk7XDtsPqBl/+JhDjmCGlbgUF0LGvNncAE7AJf
8K/UML9eBZUDo1oJoRgp3+onOl9j9qNkDdiVr1UTPkImMS5UQ/jKh/czzwE/HzyAScFFyiKDrGxz
45+m0GmHHby0aqmn9fl6K07teASdMPbEEciemWnTF5KGX++K621cPliKyFu0z3NoMivwDdJTr1Za
QIOF4Buof9oXW+pv7wq+Jb8JJQa69ce7Gpj3wgBSUyT0IpQyWagDFY/EQAWlCWr4sO7vd8S2Q3/e
wczxkSXpCJ4R0Ul4Tn683kIcjGZkiukW27k2q+qFOEH1JwmDKBKdAJ84/8q96PNAn0ta277AN4Lr
oZP/eMk0kfN4YK7nVlUSBpVQgG/3neYqYvlVwvevl2IfwrvFrQgDXFX/RIkQOpRg+jxoLv7+ZCg2
OLYThJAx+M6/+uI+bw8kPbjQQVWRZUVW2SMf74rDS196btcVQuJX7bg1dbdtJJqk339hf3cdFfY9
258HgGSkj9fJF6WKrDBR3WxSlEAzKCuq2ZC/4MX8ui0UFX4PZggKdCXYqx+vUi8dc3F4Ri6DB+Wa
Y92geBPkws8Q8T5hE8S0RBnmr+yOfr05hZRwmEv4HKAPeGdr/fxM56YUkgqouqVe1T4YjbRvNJI2
/+kSQqGDTb55Z8Ek/ZyHTOaSXhtrprqx2Y4HdFCbVLz9p+fFO6FtOwKJB2e8+q6Q+uletDmL5Zx4
LHeEs0M/L46YNLbzF9Siz+cFV4F9iNoNtQfKDFn5+EUlPa3T0NeKq7fkF+prKPkoA0pSYSLNLRA7
Xf7jtUPooKLbwBAA8fmnU1ebGm0C+VRcKZcGvyVy/dqo5vnH76/y6/ZDfLKxAREXbW/YT6fSWkEG
B+FUwHJ1+ZRg2rYbtKa7DUvU9WvGBCo2Sff74uz99bTYmKscFQYUag74T2uJlbMV4RVKqEFPnhnG
Y7Mdqrjvl2O9/Hmp/xeypfFH2w/tj//AjKX7D38oX597DFD+DXxZ3n24/2sF0/E57z/Il97//Z/6
JUn9Q8MdGJY3vAQZkiEb4E/5Ej/B6Urd3FAws5XgjP5LvaTof+BHp4jwOGWIlTx2/1IvKQibEOdq
2I5RK0AfN/+JeIlL8VT937cmf5/aaSONQvjFqh4p08enTpyiQoiYutArUZUSNSqTP0lGN3LY4ark
LZMsz72iXEr58xpfmsPdUO16FNr6El+JQ0o6B41Sel4QcNF1NxMuB1UXtOI9vPNAyUTsjiWotxXQ
PiDXGpjS1Sr3WLc/rvVRT1Jnu/RU3xLT0UuZM54J9UsFbVXwpCWI7vT5Ssx3RntbFW4BYBrP5b6H
wEN3UMlE8FYhr95gbfKdXu90UrTzuD1U/F9GLrp6sjeLwiWIzt7m1En7Iy9Ig2UeKHaXAJfwqX6o
1SU4jp007c1Ypm5Wv60U+KH1uACoUA9/l8Ll1IvLniBLADuF2VLQasoxg/BF+ipz8Ecz+46oibgs
Yn2gDQBYkOm30U+carK8diFuMnuRoTtU2o0Yyrt4fJ6V6h7sGnrj5GvL2jE3r4IivLdGTG7qyC+q
+CwihAodqS/N0l6oRhax9ydp9CuS+HqGDZlRB1MFe2V+m6diB7xSG4ALT2qzH3nc1erbEJ3F8M1o
yVCz4+PeXhRJQ5tOACyWAVP4UqA7I79II31T/CGtL+aK/eKzRH5dT7CNVAywz75rK767UXJphfEt
IeReZgREMHltlu3EbnFm41FM8NYmQneoJ09gdjVo/THEnz+XdmEVezHhhbPkWgDj0ZrtxmgAlWPJ
Vfyau9nPFCggsbJbSGuv9cFr69EzZiahYglxypXkyhPzCSkAhC8ICpLZeHGDBJbUGyDtKVEd8Wwa
4wNpcEzZOofEHXdckrNalJ21ulEae05fIV05TRo5JbCI2u9nE2V6+yTOCTSn3Ck1WI8bn4tzeIqU
3dyxv7XcKxn7E1PF5Ibgwqjb691OqESylcqdOhnnejGeGZFiw/dy6jLZrSbhm9BRDC8ita+U80Ok
34+QoACyivyYdyS9xnwGnoTtipH2JA3Qnuh3i/Iboh2WiZ1Kx528GPPk1ZsRizJDUgKbgt8XNSt8
IpJkAWuXUHY0FfixecfzgzKGBchka4oiINXZTXr8P5SXIkuCsiDpdC4Xl/bIIeHQh1dDgODsor5B
VncJaOkIIp49N3U2n4qvqLyfnCH+OmC2EAyc9RBifg6KUAwEnHGfDLacvyWTa3QYluKPM4WFrzMT
ly8jBW6IwACyNc/VJt0vDGalMfbqdfaFcNpVeejPeu0TzemPkc407rIIYx/dJ7+GI5P0vZyv19xe
Ua/8iOG7JPyO1GD9AB4DtC5W/pSCAWdME8ezKr7Gs6ACvSrk2FlMkBx4K4byBFtPhmNpivd443sy
T7OOKf5o8ow3trme6+prDG8nLYUzvTtrisrNu30aPzOk7ECgxmwnbAxdE7UzjbqGMY1+wgKogMWo
fVUqSdv7+5dT+6dF/dR4DMZSZBXcD5tgbbHPLlHiubAn7XUmKKp8WsjQKsVHVHaruZOARRYSgX5f
17wXfZ8/gvruGkZ3CsXuU5dQjoJgkuA0ECRngNCmNnQdJg9RB5XKTfXvTAIKoo9iw9NaTzQdTb7G
ALgUHhtjP4deVp04KkT5XkzOeeqFZT8TwUJ6keVCDwBGCGpx4DD9Qtf+sch8343YZ1JcGu9+Z58p
2BI7JpEsUJ7W+k5f7w6iDvH2fIFX/fv12XroT8vDhQBVaKFkGpDP31A05IOIVYjNU0aep0kAaeSY
844wNOI8vriW8cttYYKAmIs6YnMqlz4r8yZTJEI4BM5thHOqyWsjlPZJN8HUrgLYoECIq8tEwJZS
5XEiFh4H7p2k7TPcb/DkyqZjDl4HLo6/wJLemR1h0Zh8RmkJe6R4ECPBBe9zYoHgSrHAD6S6SaPC
nZT7mId3IrEcxByz+onYrWafjICE22kOH66OLqbuRVKTHVDwJQnfnTkdZ709zCdVvGrMwVMIBIuW
K9jlNjU6XpxvC1PSVrGciAeTyDGGSFB1FrLbV8uxwvppJBepEufzOe9t/LxszJA8o80DObrPSfcm
tn5ft5ELSyYgSyhd3wrhMsq6QxvvzA6KOfS9NJxxUroAx5cRaEZA8QkEJthjttm0Th/eivk+MZkk
94FRXlVEmipG7WNbYEsGKa4sg/FtjFp/qh8E7X57DTPo32nLA470toJ5e1isgUV4yqje1NjQkJBH
7OIRKgUeYK8ShjFm4+or2a7CLcQRp8lfF7M4iIWnp9phGSCiWG+m9GqwBHhCCYw4pvJ5IH4tNk6G
BCXkNPbBIO6z/nrkzaGTTdAID1E2uhD1tjdAUT30g+U2NGwizJBBqJ1OPp8kF+IuHMwOGZ2AQxae
CvGyW5UFXmPtEGHmqRRtPQES0ewyK+P0XEBSJwbW5w1u762OswcjyWZV9v1a3MLa30GI5P2ZaK4K
ySk31GDG86XrUyetgoWbVwiCt3i1rcPAlnqRG577XMJlxaskxbGSIG53US7DL5R2xvKCpthNKXgU
nhOG14TQIgyDvxadE6XkgrB6KrUZlyshfFqtuk9HYkrb+wwqzqQf5G5XKrsOu68SeCTU7xlEeCNZ
0oZ+2ePvQC5HsL1SlSm1izl1YcLshLINRKEkOEhninehJTAqwysILCHgipT2O7aeL2Z+IT+a9FOw
sd16QBw4q7tIQ7umnY3Ez2VLfIB4tmfIZE+QGjNy3GKiClrkiiUkFug4uXI3auNRUdE4GPpBqndh
dAfkzQyB0Tvet13swYR1M4I7ivA6405M4TIO8VoZrprhZSJmSUPdMDJeVMXDuFAShIk9Gf5kdofO
CqlhUlcu3oZJpx7RYQvL16Xaenk97Zn/OHL9VomB3l/X7WinijvxbIWKZE9Q1rONtxM9QoZir6Yu
tld2Vcn72Lqk/JvMH6teOGZMXQfPcOUVKd035glalqutgULFxVjRXQuLF7VwqyUPw3wrKuKe2QT+
4fFNlsukQ0aYxvROK59wffOMug2G7kWo+L7Ux2lQnZjgeqJDDnEY3Wwl5YQP+AC5r+hGW41HP65f
yu6hzupAptZcshNAmd8P38QkvlNnzNAwg9MJIaG+QzUqhMfO8iLzfmSguLaxk0Rvck2pqTHFS4hK
JWnShFlV+gsF6dIDzmv0FoXu4APAVkV3wvOC05qyXK+Uo+bwYMjHiGO2Gx9CSbcJ83aAIp1eXT1V
x2kR27VFfqzEQyd4NfT5ZRzcuNqXMLxDofcV+VIKshjjEuaP8X0jxIeo44ytsntrwv8hzB0z0byt
lRik/GQYkac3i6+U665BdgFXyFNAREZ4XEWcu7BH7TlfbDHsTg0Mn0ifgxT+cq7vFTzCZr2gCOEx
bp8inFitotnzbdnzdD+kd1L5VlIrCSlTMj2H5a7uQwiMSXrfQZJfK8lNsQ54ZYJmN9jVzAVZSMs1
hnu7HpJPXOg4NNcEvLZXQnfdQHIKcdUrDTJWW9XRkyBZJ1iWMi5EvS2XBIMqs2eWN7waOgkaR5+D
c5/FLbs034/mWSM8SxNzJz5KX/WuJFxm02ZK1zhRtHh6yyetoKRrna1qL9MEf0XisRVbV2G3omZZ
5toD0GTCK/hsJD+mqo0kAmd5D2V0tnAGvEjTbNl40JabgoBxs4N9kFWH1HyVCC3nyBtC6YwKYhcl
UKw09BaO8d1cD6MVTCrBRdoRA9yzsL/LxGCYNinyLhuDUfw2bcHg/XlDbFVNxramnrAunZloTVet
4CZjEIm7OjxgDqLMN4yLmzDIqQpM6dxoMZbrCwd9SdARnNgJP7r5MaT3ovaxCNgkk52z4KyGuJLq
u6l5Wsv7ertOkV8UkJqFkNxMrXkC6nfCoXTS+6bqXDODXGLIfjfftkZ0TniyS0I4EiaotqnMHFV0
hvmUwfydpoFJXOQstXEh0H/3U+Ov8Wq3Y/VkYoQ/yq4wN2f9lHr56qv0sGglxflWqvaVfjFm30bj
SZLzO6mFZS29kYJuL6tfp5W7UVjymX26+nEc2qtIYxIj53qaYdJnOKOUTkhDFCd7hbhTIfRME9EQ
hkkqxp8MVReDAxyi4oLnkXW18oWlawJ90HBnlbc2WxW2HwPAIK+hMo8uYgEM9HlG256BIPZpI24l
0qHlMNXqXdErwSjdrZZ6JVdoGMyYhyXbZe3ozyZUYUt4aDjqp2r0F9qruIZ4dT7AKDcsKHFhfS7l
Nx1v5Z7saXOKPct4pLm/UExwkuYunH8IwnLRKcVeUCfc3lTIhdmbmDAb7sk/jvel5YFK8MV8Y4QO
q8HyGIja0DKdXiyPFoHV4cxBnEFpC2nnbyeldwpSL6HZe51Cv8K2rvXRbmeNsTQANmbzNaNG1CUk
iYCbN9FuKFMC1eH7VttLLjusuDpCniX4PvTSWYCTjomm7BIA58ylU7A+4hoi3N2CqzlHWF2FO9TC
kZd7eZTl2tPR3+e8YvJRswW4DCkCfAanbikGGPcd4PTZpIO6GVPKJaeSq87Gkpdv5cBLpziZiI6D
EizOFwLPMixYTFHfmhl/KDkP4jIkweJytg41dp8m1KYk414Up1CxeFAFYp0Ktr62K1rJNrGGWov1
nGBftkr6YxQ1Z8TnLCvqXaswV+pyUoTNi3irUpTulCbznVLDEFHRwBU+DiVunbN7xPqoRpVbhSpN
e+Vmwz1B4s7QpZ4eslNTqGPAzyn+LxtnJyuOdY8HIOUH+qB561rn8llOm4uhjfZyC20Vjy6SlCkk
hteOI3PU88MwSnsGxr6p4uOAZe/cXBLB6G2eIKm+7hnzHmJrI5p5hl68Mq73R479ppQAXZ4wd/Xl
ucPlq7HJmXZD4ltQDsO1pvpkjUyY9KPgcxjDklDE1Z0F6GFC4qv6t8K8GXrVgQ7NQfvIblZDB0EF
eeydnfYEVAu6m0Wxm4dPHeq2WCgCdaFVrlaCme9befVLaP05hlflHU2BTECEuGq+mq+cYX5bP0e5
sSvHY7EKj1GbHQZVwgDwMTIfYTg55KDspuWIXgWn2C4/CVN7gRxgT0LCLoHGDginqflhpHTCMfH6
vQH6Rxg0ECD/+wwmfzAH/++Zhu9+VJvfdvf5T22f5l9G4/9/+IVvcSn/NSy9S763GzLd/uystf3K
X85a2h+KYrxnIYDKoKDenO3+hKYFfqTrCl0rYR0GXJ7NGekvZy2waaBnE2I6uDGjjQ1R/stZa/sR
XtAMlaF0gL+o0j/BpiV+60MTzbwEfJu/yIiV8TizT/kjOB2uUZySefNGbxbv1319W1xLj5uBNoSL
2a5d3XvNDgVGB+u5FHBaVzv0EoFxZp0tP7Tz8bXf48h3Ud7me+GUv6avlKpBDj3JM16m+z60m+fO
E51yvzgwXALZqfdQ4jzrDMr2azzRulMDRIfcba6ag/4cX6pvSVAdtXP5mTp1yIOtf7xvb/vz7gAW
51mn3s390sUydp/dy1f1+eSFV+le8atrUAAPJqjX0Ona1eCat4WXBMgELL88VVfT3QTTD+3l1Xpu
7ubz4b7fN9fCSXmRD5TF/rTrz/VddqH5zS7EpQVu/cHwyXJ/Sy9hijvRhXJmBOF9cb2lnb+YbwKa
VEShoxMF8FZUqjjdzikNDs0BmJyAwvZk+Vog3kXzqTnU1uX34ZgcyJA9RBfx5XKwTss9S3jOPbzJ
XumH+9VODkjhPO2sPGHfZNd+foNB6B5bPAcOoXNbOIZXePW5eFDOY3d0RB+D9tvwUPqZVzmqC0S5
m36Uod8OXvyoBVCvfcvHryIYjuFVSzq6cBY+GUG2U2/W3J2vSErvAeN9VHEdVFoHVD0ToRMEWPE2
uR19p4tUSmc60/aDozuljy8rn2smz9OhVfnW3yzEv6jORLH6uJ4XQXJVnzU7MkzSfRNoru6k3Beh
TSxLuo/3hl8E1S46kw/lbfckXBRH85IrPFi+FNqiF+9xeTVZ9myX7HTXuFaChqP1FRKv8JCdjadp
Z74tx7a3xwfrGtD1QTnrb9oTraAU71Y6GDGA+q3zMg3Ei8SXPNGtd/hm+sOzeVgOfekAf3jFmXQS
btifzF7i8pQUgeFLdnXk993EoaL29bMctqdv8I3sUEp/A5WwmyscsBu0o7ZywaIVpQONKKDqa0VX
up1DPy59AaMzOMnnI65DQ2EX3zUXeHlHQlfqRMfLwrFVp7pOMZjLfSPIX/3+NsKy8R52D8bZk8ky
PYEYQQ31gLIdnPo9wRmJKd81T8VxPSv9/gTrDnkNBSjPG9tIdOY9URCqdKIts8nr3fyv7XbwJf1x
MFqe5DcMGu3FesvDM2punfpGCWbl2NuXL9AFnXn28jPVNhw7RPQpOjTQV8uNdlcAipfUwWf8f0x0
0LgC5HcvtFv2fJd7puQEbUVYL/p00BFHzM+Lxi3xkJzhwaM7Hu0JVihQxxKILzP8y4S9i1pvB2dv
eW4O60MpYu5/iLzGlbAuPoQv1e1wCb5KDjGB9M58aPYl05Dn/JCctNvmDeNt4I6b8MLgXOr95VCe
qzt6PvGHdtd4cud2p+Gmdkv0/opPiuQRlh+I7VG7V33JSRxERjNURLZxhXutATkYZ3h8PyFICJDr
U8NW4n2UO1PPDR/19VatDXfcKbcbmEa46B1TCgSWY3U1jq7RU7fmtonW8Vhdqq9gXro3+x3E7EOD
7dO8N5hIPCc3wl7fWbJf2kKzm98E3ArFxnuosNqy8UzOrujSvWIPHRy2V688s77iY9e6svqgu8AN
xY+6fYDdA4ljV9PbAKqsgYrLjnlUGKB8n2Bl6oFB4jsZ8e0ZNtTdNwj2NgHH140DkUwCeDpTJPxQ
4YLa7Iie5QP+kh6Q7zlZ9UQ5Th+XgSyFLxD9fMVXboY1KOJL5hj9eJC97B48Tvqm0rwdy7um2BcP
w0OyaoCPthkASjI0mXYiKbe682ToOyOxu/uMCYJ+32e+JT50CMsC5NcU0iKVGiOD0l0fQc+0dVeR
urlfrGfWernZKrBguplujHv2FBC7M1/019AhuhqQzG4P/VXm3hh7SXMAHEpisf1leo3N88i6AkOd
HroH8YrmZvRF2RsEP7X73SA4AVKW8k64NK+74BXMrkSH4ubQv4+C+mwcRWFwhsfmNGTQ230NgbQU
XZe+csKifqZLejKYyhZEkjbGTkZbWo2CM7+kzrIr8Yu0jT3hTU7vJteTRysdLo5xTF2c5+Nb/s5j
7sRXMc1WNfk8HBKw6YGcqfooW0f9e2HzZ93UGy2cLfacG3bUMxl+UKBtKrtGHz2p8UAIASLM41Qg
LxuQbtjG6ApgsXbxzVIhYGHgcEwexfJROrX9kxTtjd4ZovPuTUGN3NQvWntnnbTsbDgU1rkq7tzG
g5h80pBLzM7d6HnTS9GBjIJKO+k2jlEfovV1PEoAwHUtuxEHpVcfR2Z8uwwQz54NDlZa5+hq8BGK
A8NkOpRw8ZI3Fk3GS2cyGCnv1UT19ax4QPEwHbG4zm5CcAb6yNErmebY6WHYT27tNN/Na/MCXVLi
9scG+TWklO/8pz/mh+U8PNHkuM33ydb2XIovFSDVy89N1Boo2oMai7V0rz7F++F73djT2fBduZwC
9UxT7QkWM0DhZXUOHtw8Thr4kO4Oruxzr5PDxMvA92RChGiLeIfbYcxGq/wyDtirZE0wATKmQDM9
I9s1NZPDQ7iSFxL02sNEKsfrgLYAijghEUjZDiFgwszsa3eID2wydvN4VIGVUnsIEvfZDJgbS5Wv
mz44athfitUBZf7cu69iiwb+T77P/3bR/u9UjlOf/qYcJ0Go7H4sH6pxfuOvalymrIa3SDKUaErM
pzai2l/VuEx0jwLXkLoaTg/qSn7rr2pctf6Aj6Wrhkq5rWmU4/+qxvkR7DqGXaT6Ut7D+P0n0T0f
eSIaFzAMKCyMloh7gSC8zbt+4oDBn+rn1YjYIG1snelCmN0LzZBeGJUQnw0k5bo95CYnjOr+aIkd
0xYcpO1KSwz/p0W7/HOE9rNHnfSJUfX+SeDTYXUFq1SG1ffxk/RhUaamjGYntbIK9UTyFOpKcq4s
4viGKw5nninHT+aixShhyTREyGRou1abom894lfqxqXXrtS1U4N+RIpEZSwl10K9rF/MGv/mg5oa
qWI6Tk9b2BfMn5+XbNQ7bAQVlqwZB/jpOHTtWhy7Kb+3fFJMA8L6C2Lv54ZpWxtTp//CBw4nMJiH
Hy+JhNscQ1klnIgol2KNA0Os4htBEhm56EuFUmNRoHUOj8km26vIiYC9PzN6MFH5qCZDtmHKkt2U
odV6/9r+0dP+3+u//91Cuywehd889aSPvcAZ/PGe/7WFfG3//s9nXrb+2Ka1UFM3I70P3DDrD75A
BJCyRvfNP6Ez/j9PvPQHjGOUN9ZGENs8B//1xCsq3DBab7jWDDHfrSv/ySO/TfB/HmFLUKnp9E1G
5dAS8fz/uJkm7GFKQUc2hc1PdQhnfT1ZYhOTp2v1HlHrA1z4abyqI0XY9cMA5o+Fe/DTYv3N0/4R
ASD4gM+ASdt2Mko8pp9JobOeTErRNiDUwE1BtYrNhSEJ7RkZWeYXU/Ttcfx8u6wrd8tJCmD+iQk3
F0KnjSJDr2gAetSzcsLgpemy1P79Lb07mH64kMWxTAg0vHEk7r9kpWDVazKw556qOUTGtVZzYKom
+Ud5P+oXk1FsfPywSRUS9BK0JeJS6MK+MYblRdOW9Nguk3YbYlSwuIre1pTRxDXdQiCapWAaS8Kt
kOkTExZVUrwFUY0dZBRjzMAMhMbS7QVPK069TK+/zYmseZiLlok355LSbSyz6RWqKqZd8xQxakoz
skhi00C5Ii+ztnirOQARS5Fen7Ulgy+Ys4S4OMMU4zHXimutHsgS6mLni1X7/O0wA+HliD3vZqEH
8/HjZpyR5uAFyBSBePIXvZmJnxyF7As/8E/nJ8OdjQ4JiVlSyOkVkYR9vErTDKjw8fZwjKiTAiFS
p7MlnFWaSMm8s0al9SRBWwgGE6o0sCJJOk0mvI4EUydaFvx5mIEC5Jo1E9WRzfTF1vmF5iEjAgCR
Q51uQF1+Tzf76SXcylmf5zUfb+1k0607nVl9LYij3zQt+ESeCre/X3X58xkgcyyhFEEAg/JAo8D4
uCBzMWuJEi4CPIkxuZOKzEydWFyLIKpyDFkytV7tUh0LBqMx6lvFHIfv2PLpiSeliTbiQkOimtxb
sL3GrKC7z3G3YJKQ18uzGa5yvKvljL6RigFUXKzrxvznawZ6KFIuQDnFl/XTYz2sZYoIG+4bktQ7
ZiL9LlEjCBG9eqxl6/X36/X5uGK58KvEbpYDGNr1ljrw8ysfSWmZr4ohbFTR8Biqq7ojuX45lUKo
fOU0/rEi2/Yq+CzhB5sNu7wlHXy8FgMUEP1BCCF1J2LlFXmNY/bIA+5h5yEsQWPqIRRZpGoM5TQ1
+rFqrXVJ+phpQDis0fuIeSQ2cOuE1NxLqCHuOmuGEJgaMf5CWaPIdMRozF0Rx6/YFa0lv4gYs0AP
1RILUy6jwK8Em7fxstLqVrVhK5KNNspyLzjkpokLhc4I26OKSvmyV/XQOvFD/WpaF+37rJmEKam9
UB+qkuwc+FEdB1WvV6QtMYIVLzo2SRyM5AhNu99/TfLfrR3JQRSz5DZQR376njLTauRVb/me4iqE
KijXaHJNeQbnMOdRuyurvH2MCljY9tr1DKlHvMi8hjizU4vTy+uMHr60UeS33zEfCh+7osT0oEn1
S0MfmclpuDjKfhv31n1LLG+PJ6GZPf/+Jj4Vwn9uAHaAsRUDvLH0bTP+dBr0eYvUFQsLKKTICyES
l+OZIjDXiqyOjNcyRoqK66kJ9arp3U5FRp9rAl69mGI5K3RnQOFo1Ak8hNat6CgvJubJzGf6jBH9
7z/stqA/v/O2zWoZW+aGwfkF0fzjZw3NlnNmO1jxKoIYgAOBo3VG6v3+KlsT8vEqMi0SJTfFNu9V
ffvaf1qROpn1KGxgT0hk3AHPGPO51CRMogtyO+mRp8KulUjhR6beXv7+2p98+bevg4tDyscdd4sk
0T4dNF27jGOcM0zvC2jTDT2Jq8WII1Utju5I1sthI/B64PWbz6QHKcLGPha14YvP8es7gk9AYgon
Np0HWuaPa2A0oSYM5ITaCJIHP+7S5pyYG3wglpIBq1hK+hdv5r+7oL4NaJA5bB3Z5zfzinGGInYR
pjBMQ8ul0oNeb1obhyvIJr1R3P5+oX/dShvJcQugQsNoIVX7eIM92yYmCpMuKm+Y60pj6XSUc/94
w3IVykBUO4S/UnB8vEo+W1aL2TGvjdZSg26CamIRt/xFefu396LjC43NNeLFd5LtTxt2MkvDXCzu
hVw+eMJC1riCyKX++YqhA9J47kyd5+LTvRQhR/SoJpGDq9bqqmRfojSFGvk/uApCSE5wFJ9oFT+u
mBYVwBETx5FRDzlEgl7Jg6kf5uvfX+bXZxxJLv0I2kRkNdr70f7TkonynGh6wRczZdPkV8qs+DX/
dJcRibfnsV7uUaoxVIE798UNvt/Bx+OFZI9NqgsWw38+d9f1PClNG3KILQ1/HN/A6rZvhMHP46X0
qtViBpEhbcfTrPQH9QW7t1uKoNAJ8fH74qHbzstPH0VBrb2ZVm9B4u9y7p9WQSNWLIlxdNoWm8l8
UzFDUdQ6sNRl/gJUeN/qH69Fs0InylpLFFC/6EGTqJ1FFY5KlazWPU+71W3uCchx6BxU2F4lCn4/
mfC+0tosMTDzSsPzQqmwlJCiIb6v+8kITwV/5XpWhwIWkkZb6eMcksHAboeVQ3FNNh6U0kE5VseF
mAfoSCHOKsMMOi+14ghkrFasY55a+q4TWyVQzRFpw+9316/rij87s2aECluT9hmzmds6nhBXWHY0
UlaXEeIUIeqHYMXt8Iun8tdzk/JB0dmbuogTtPLp3KRbgB8lMYUWilr8AYe4Pxf6KMOx1XqrmrL/
oub59c6wUkdHjiCVXEcSwD8+nhbO2so6cbllWd+dgGYA7D6VmK1iNfvFMr67zX/cM9wU/TrvYPxF
kHN+vBparZAUyzTEXaldsfc0ykNvdvUBy7TQD9dS9KdcMe6L3JSvh85q9yJiMTfDJXD/+y/01+NC
J66G1lGiIpBhFHz8IMpoJqPasHkNKOQPcjR1O6y3YX02bQMVa1DCdZ/nIk4NCQ6dv7/2r0u+neuk
k3G2/03Pmi2qVBT4I9pI0PFnXOnru6Rt4NEzEv39pT6/SOBJIDem7YAmQbDLL11OWMQZTh9MX9Lh
RSrhT4WGHH2xhd5f5T9/qzQaiHM53GlCSWR7b59/OnXSTKvkovpPyt5sOVIl67p9Isxwem4DIkJ9
KtWkUnmDpbKhBwencXj6f5DfudgK6UhWF7WtzKq2CMDxZq05xzRlJNcaw5kB4/W4JDYlomnRGxDN
Ll2EdtUC69DwGvDlIL2MJdaTRtoPiyjMI2fIPEWTt4TwJvumu+qGMiTmbNaT/5XJgK5P41auSZ6i
kT9NFcButLvr3N6m4wb2JkxOfhZkfvqiuK8tNgNrMyU1PsmTQSJ8TwpQYyBuMVPfQI9EBqgz42qy
3f8tQIETh42ihXI+h3fAFf/nx/zvI3QcCT4fNT4M2eFMGwaS9klUnwyHNwccLuP8S6NjKd7OCCdf
+5JRw4EdTau4mbpnor0BHFF2MgqOey6E38Ktg8gMp/F+UA0WCOw8TAVZlanvtRpGCsj2sFLy8XLL
REHYGpjEsnxAqObMNRCCBrI6Gvikx/5h2zAM/SYdMgJcCkA0Hw/tNxtr7oXCA0UDk4nE5VW9/oRJ
QwaBT3hwNFTFgwjr/qeaN03LkvuQOuFrtxpzkZZ1/pBkU3flofH+pJT/9vPiA2OZBdHB6YWD4+uf
MNYw8KvEhh+fTNUhTxLJfLGmn6wI71yFbSB3GPIpc6GTfVo6DSBPW/TxouPMIi3LPZ8S6JQfP89/
RazXXzG+cOISfZzFHrPFyWjPhjbPR9IhoLzqBPMNNq6FtnvZ3zuTo599Ij6+EAqu7qSf65umKPWj
1J49H3sZbiwNG6I6FTA2QuDXzPlMwYuWx6mS5t9uWvvrZE0q71BWaH4PfTHVP4AJo27KKiuHam+4
4P0Eh/NHelbTEC8ykTdmahIZO/Vdcp1nYnhqMStia0iWSkUposjrteyxcOZ6IcVXzVP1XCjiz89d
beo6Sppueqmlvf6qWp23OzE6Xrbrp7B5rCClxiKtIWV//BTfrHCO7XgI0xDG0xgLxSm9olwnDj5C
I/C01PzU+XX4d8x9wm+7JHgYc7vEeIyBZh/mYfaS1BRQsJH6HWTUFV/UJz9me2WvX+m2h8BKyZLL
Sz0VyhE9FK5F4+rItu6QpUYI2rFasBf//9z+/78JUe98jFTStlYj3wHHTP9kYZeLP9WpQQ6AH7bu
eAVLfEW107hUZlWf+WU0Z1PaRL3vNMteWqNXxHDJfevWHFPr4X+9beZRCzYem1JumiyX15+lVnDu
F99q4IyTBR4lLh0LxgupLjsvzce/yneVPrJAVTLOzdy6pH0hqHjh1QhYgsz8G/0Px2Z9NsZP1v63
44PfZm8lOvZBJDifGgBrQWxzZ5RtlGpHo3da8mSvi2D868qyxV3WhRhi2tJsw8O6oHXZwQsbxr0j
EuNSziEeyI8f1v/t8F4PEvATzCvbsHUtlofXT2usRzGkZAJFq1UoOjjJ6lI8DKtVHHQ1u4i4ybb6
ajcJwiOHxeK5GJoB0G/pG891vpiPw9haT07jFfc1ASx7fNDVYzVaaPXA9M1PwsRwQJ0qeUhcpy5j
u1/ENYQcWGXsqLkh7eAMchJlpLetKkH/zbXhtSwpdhFA6tYuqnOcuGUuDKwEPRnLk+WOhPCCN/tG
6hDiK0s2/rkSQ/iL3TMGPcj52t6TSUz4AGZH246CMPOdHah9ZHdeWBcvbGmCi4TmyLIDE4qSD46Y
8Se3uvl+LQYn2Ttmulo7cCCt3BF1Nnyf4V6jhvaz5kfnMttQlxbIQUcoi5i/vN6fDqJb3F8dac5M
YEFAFHFBOdE74Os26QS0YYXcsQ00bhe3HuYrPZnVRiNY3B9uNmMecb0M/QkdDOap1DOnC5DaJV4O
a57xGE9A947WlAXFWdGFOI/g1PVEeVnUC+LE9cNH1TSLccyLQt6Ndts/JmOKomelP4doDHYrQv1k
LG9KnQ/fbBYRGU/Qh/9Iax5+BNkCJi9R2RylJpb+2APb/csEN7sHLlgv5yTZ404Ix9ZTcV90/WVo
N6GOurY1/nQDGRtRnzfrNzraDGF7o6ueK9ei+1GSEQ/wXcEAPgwTyGJyKGf/pXVX/XUBvfzV9cd5
3sPsBG63JOP4cxCMH7De8LEjeyDDh/AAECUFrNvrpqzVepxGc7ihoNR8z2aveILxWRL0sfSix2BK
z+6AYoKEWuEZLU59m7IyHu+uiAYfluh1C+1Nx1pb3kgBO5nS3TLW9Q1eKBXs18Zm92BW7djfjGgY
8MiXgB6xRyZFgzuBiHGojl2HYS1R3KrpraHAGg7dMm7tkJWlVqP/pyX5jGp4a801pdiyh7XijZ4X
JZDDxRffXnxadHZT+8cJb66HA9QowTJ0fTlEC90BtFgFNtZhcnOx883BwVZRlfZ0sCoS6Wsd9tvD
a9Z9O4jBjIt/yU/mks9l7BCdfWm0odMh7ix9fdB1MjzI3Jjo2NRF9r3t5UDSwrpOP+qk6oPI83UH
gtzzk2tohrZ1laxF9jhZQ9Z/GydzMUjskNh9wtIZVQQSHgWonYEpJUFJFli8cDh6UVYKqh2T9sL+
klq3fMxz4nUjMVmQOerVkl8rMkgway358kdPgX9ZSlwfR7+Zp4eybnqFzoqtPj8H9sEwCbwsg/bV
VRoEku3BVJO5mbv+MwFX43ctA5z52x4Mii8xGHzYYkAs6q9h+TCai+dclos3WLCDg+ZqmmWYHauS
vSh2NuZeyL/OQtNCmYgwhR71c+tmy7Lz5bTc5toxsRb7/ehcSFlZ5oVlVvVwaaapS8+1GBFv6wBf
UzmVzV0O+bs9n4kg8NAtNqF9SXyLTzidSdwR2S6cv+NODeFxMEosubXGd3lQnq5AaXT21Me0Edrr
pdJ0SPRcAIE01EgyXF4k5jEUqUDTXch5wZe4ZL81yAfA6UGiDobX+RdeExpXlk3BMFqMRL5wtkKU
lsCcua3SSYYxHR+2yWVQW7/SDDVPZEtc+nHTszPZiY2oPOOQ3i/lpAFRMw2Ee1tmjabT2RTJYQz8
TJ6b2ZCgrAymWp6ZZp0/DoPlZLHb1LR4/MTGD8MUvhmTwwEV9hTqlZ4yAVo1CAAUDQA2yqY7OGEP
fS2xOpveshzV7zw00xZz1Gz3AHO9wTzTXYnYFExcc+ev3fKnanwEnnDA7O/OsCCRGVObxWMmIXpj
iFikKpReqeIK2PMU1/XSmsyMfoOjagVLHI+qdNbbJuizl9GvgvnKDVn0zobAJCTNHWZ6PHnI0RXD
UzEmcQH7HUE5y+4uG/P1Lyzc+V5bBgdZK3XTEGkeHSqBASo1guNUjN39ahbuIevENZUoPGoJAJBe
UUuozZta53vDT18M6b/UrnFsUjpGm8+85nNHHar3EuBBXY4PTY7vaWgegokxQ38SpeiXvJPPlVOe
c2rcz2X5x8yLA4k65y6GSfILv7Sud5N4Jm1LwggCAQ2HsRy47bjzdHj0M+++6OonxeLuSHW5iKS4
b4v8Zl6mS9erXogD3Ll9e72K53Z8KNN6H9i/BFE/tfDPHf6CImWRADZok/aBldU/+HlQ4p/qBU/V
6yMAoi7icm5jlzaJ/SPNWLkaSeVaJuYXwnVM8O8iG+/gWrH3pkShz+g1XFJJ5f9rIwk1t/yGSpn1
bZr4+Mo7fEG+ehgnROkpH8ZYt9cJPjEXDymRWv5XR1fnA2kN3GF9P/T9E/uNB2WA0A9INflhNj6m
7cU/tsv6w8vcfafC69TCnRD0d7ZVP7qkd7n5tOzKwbrDb/W18IirLR+D9Np26z4eSbXc1ax0l4yy
YS/nv2WXIs/CslAjXavT4REWz7WTWZLAspnEEox8Stv4bPP5nmCa4zwZYicd/7w37cdEFT8FCSsd
0RQ45uSxma1DQpMHI1dz8IX9HUTDrciovWV0Z8zWvLdIiApDnJAycKlf43njNiEIrdYRVPK9jXo/
KwIEW1OKxSxb951BmIW9gixyv09ifjK67zY86NQofhVD9VslNLhAzV5bhb5KC7Ke5oz9UP0lqTQx
MYY4L1JhY+zcMp6IFLKNWV+IDHV/slzOaOWztYhny/zdMoD2HeDd3P4x06Of3eXLnJI3w/e0Gz2I
/Z55lsIxu5tRCk4bGALdPw5gQB/tb0eUZ4uebigJHN2uc3d2WlAsGPpny1C47/Lytsr7s81rDWMd
VsQ6vvDhfwGPTfLy0rT70WeKIyLlbuznDn/68AsIM9r93CjopZLWxSZJ+9AV2uZ6HqR51ZuJf2Bh
Dp4yho5zbs7uNTKKs2BRZ2aCo4Bgl6tyosnsB1ed6wDHb8GhVbZx4xWYFVAQ0kbN9VnCPuaYqfI3
x15sRXX/p7DqhzkQz36f6Uipn9PkIRFWUvrm+Zxu2RXu4Jj4QNs2uQJyrr95jW38sFCH/K6tKl0i
S/jLuDPZg6QgUQrUAZVAEB4GEgyBy1GRPSQbrDAegJff6TDrwnM1ZFYbmeay+FGmLKEir29VvstU
ldvYAYf1e0EORhIt5KOSGpjIUOEfmsobP0DPCPCF4lllb2uLstKWn4fH6k84J+BZ7aKdp4gMDPM4
AJWmYSHB7zhK5F+SEIYgztPNFQocHbzOGGwSpJDZ4EXT034xTQICdoOtSEoit2qhUN8WPdtNKWb8
7k0mjGi27G7iZFF3F4sZJMveXPtB7Cj7go8l4Kq1d9y1+EnIZvO1szINGWaeigPuRAr/MMAhHIiK
yABkISu2k64Pgt/ZWGQ/BmdKGLt22331Jz6uuKuIUo36oJyZvgbDjWZpL8Fuoi6En0bjz0nstcEk
sxRsG8ts6FFx+2vSsj/GZElIS0UJxOm7ro40i8sdcYRow30SGUwi5fZrmc8CI7JtyHhE7470Zx7d
PBKOZhviatH/ksrBidDUgXcXul0DYdjx0Lz3LCd41PD2V9SepVgO2SyhXNdeIP4uiWPDT7F6nLUp
qXoOMp7QH2N7tsHAGv7M7na2SlDfGUWv6bIjuZHkMjHZd3aF2uOmY4It0WSPyt/Tlkovw6LPgRWY
s6pxsY7u36LpeH0kKKRPzoROFQ5Ylb0AwBEYe8uh/2YMYrpqF4VCFt3TQvsxGUlmM1dlDpC3VHHt
BzVLu1cMgM7K1F+zqCXOs41mtLTgXfyuZuyEUt2uNDG7fa7F+lgVCKJidBfJN79TzYtr5JZFskoj
fgKoCfmvoym/kOc2XJeLLTBrTCvUa2FXiIPybmvsZc0YFpjI5ym9aLs6XOJgTEOgCapDl0AB17yi
FjIEZ5Q84JqlXpjflbOoL42uap9IlptuTG8bu4sx8JTpQxpbNXmeIeq3UKoRehibSG6lNeW2Dbvz
sUysH0zeFi56sbKyB+PE9s1xRzjHThVgGugSmZ4X9ZR/T3Vj428ocn+KAnDZTEWWPb6YOItvzb6w
+bCdSu5IXqu/zWXVFrui2rq7aG0gQlQJXyPM+yb4XoQIdXYr4BfIIw2ADmWLatshmfVlPng5ZicK
WXgWiyT/aqQKQwoVMfq2uTcWX2C1h+tuLRYPJMjaTze9XQfpbu6b+YVzBpAAQskGsqDJa7gWfpd1
kC2M7EXyL3z3StuvWYMDC9sBrXZK8XUbsIdQ+AZ9nvZwK5Kq+bmGFc2+aTSsn62XtNfIkEYRhZNB
Pc1g4/3LYOP8NRcEwgJ/qEVwrIlMqTgvBVTG2HbKMU4KCxhLMHMUOwzrKHyg0GZlH4y2xSoXIq1R
sL4m1z1LJfLFW9uRYBF8Ep9+UZwxhzio7fDeS+fmlj87PVei5ShfIke6zyBbctDmIIkxR3XDX9E1
yV3XFup56D2R7he1zU0FRQMOQZLUjR2VonC6LuYhO+t7kMCH1FxSuSfqkR2tl5S0NcIwp+yxgOCW
MXw5HNaFtQ7FPghF/iTSrHpKQuSvIBY29/Uiy54+lld/6Y2qAkbBeMGlLlO8Hg2lAgyJpEMsO3uo
56ucDJFyPy0BsYUTIENyyFPN9zKxDTgPUg41HCU2CTtNevP37EMpITLE7J9a6bQDNbfKB3DijdnF
WiaNE2ljHgKSShgA2MA19p0tfOhY++5loWrqJ/1UECqAjvcSL7dBf8MNritzzEc+XDH+ykkrAE6D
rIUcBpKWLpVpYAepRmOEY54UfOC93RpM5n2hfwXNwtwfNHPCzrbU4zd2tIbaCydhl5WurmZVyVzc
o0uTPqSEgzy2ShLqm6X17OypWDAmumJg4Q419Y54MBZ/OGQeSTAEH+jwnDFXkjlaa+nu+rlcFAYC
YnWPbhuYF2JAYhRr5eOHKTxyUeMZyult5i8trrZiMehCDSUhZ2pyOYsoQhSw+TjGcInswXb2FfEH
XSyzCUeVU5BIJUTnP3eNR9wBKmTz58J8Zh0m2ZvPIwzaP9YyyRdSDBxc7Lrzr4cZPtKOiMPk60IU
m3Wsln64N9hJdFGlcoZY0ntE0xWOn3ZHDtFbhcs2iz+iGgWDARgjxA1iwQyYTu74UjFxFTvmrCWP
Hd2FQJPSUZnsJ8bhaFdTb0azWke1D7xxxblFvCOMCMMjfrFNmuIr5QAYQAtLV8+nnK7q2PlwzErl
pF8Gat7tPjATNjdZOtmEj1DyhwnQsX7F7Zimt24vGQyeoiYKbYq0pKhYVuCVo7ESHpT1ovpeD6ML
rYpFhvVptNgz25IV3KCMrQk+XI/O6rU/ijKs7T3BF3W0VMbanY31Uv6i/uiBAyiHm1Z5jKmSPbFH
obGffwZz2V1PaUiRCTnhPz0AyVD/o7SGJYaW0YYcpLVHH+JEC2YVhKwlRV5GoWoKjIezvuZw/Ik2
4k3HhotgkA8ci2YF9Pbtf/9PN09MZKCwdSsijp75nlwaf1cC7/ykh/1GluzwBTih5dJowBOAPej1
ZcjdyHpKPTLqi1ReL8LzWQmU89RoKlFWhg1aEqb8xW4oa1Nrb/ZGVT9Yo6ZOwO74okMmFi9KcdRz
2FR9XFd+0zv999s8MPkhByZxWlXWTRs0NdvhaNnKV1bTZwe3Te6aoNCfNK7EaS9/ewxAD7FLQECH
m3tS7kchUVg9DiOmD6KMYaz0/t+wddi51G2BeGRqY3fb4LWFNxw8oMzRMJbp80qeKwHNVoDx0h/M
KzhbRCjpsrkga4R6V0HRoe2t5PHjB/NPDvSq3s7P5ViLktxGVk4T9vVb0/TCK1FNLdleGd7zoqNL
SrTEQffKOh/zrD9kFSDXggnnwuPH79lMjBe5mTyFNaSzku3LHSWqlIONbV4HKrVsKCjwz1pJllOl
YVx+/IvfGc2oyhk9HhpG+gTbq/7PaGZX2BhiQYfjGGH3RzVV+JJJ8b9h3/9pbi3sbDZdXcjlb/R7
pt3XssihLw1DAvsRpUuMRWE6fHwvbzvgtPEpt23GFbpimNZe3wwHj7D1wU9HQQkWSEIhPaAn7n+7
tQUY1srCa6LS/AgsGJOqbL3rTm+199qqMVujlTUOnoaRU2rRHhdz8INoTYz1kqJfdlFVvjoqHbj3
jrfMezKtvfjjn//2q+LXuxhvNuY6EWgnQz1vLRU0ZgfcIGfvwPsiElKiDlQu3tWPL3WqQ9q+Kg5/
AWMV0RN5EK8flJwrMQ8zLg8y4/xDm4OQTcOW79nyfrUjhuiPL/dOYwwLIxornEWoRcGiv77eaBoc
5oVuIw/W0E3B4kykiNPt0RX050hzQFyMq3k3+0T5UiprY9sHtUWPur79+Je8c+MOOxvEwkGIWP9U
M2OCBtIkz0gQbuPwxygUaTHB3BxIlKsouzfeJ/KZt+8U7yTyEojzW/P0VJ2sE9PN+oXzUzj2zRfP
Uc332pv8q5kguE/WpfcuxWqxTc3bqw1OFj8SYqkrzBSmKWODg0LEQcJdQh2cIJ4w/ORTezttcKDl
MRLt4ng+N/f6hXJK0rbNwoQNBrNU0GMDz2qWgY/f1nvTKc42RihLQIhs7mQRbMu5CAo7RzmjB1LP
m9BNnogApIFnEV2HkQqS9Bgh+dfqVqwjxE3hIgzZVXRhQcmV2mAPKKfuxlqplcMDrr0v1hJ4D5Mq
lMHev15HuExl+m2dTIiXH//8d94Iti9o7nxs+GhOVdKGzHOKFzA2hb+6saW1cZMTrXuViNH79vGl
3o5r/jwOWZsdA96AUxhsNyW9WIKVzOUZQF22JZAaopbnnU0/srRl8clc9d71/u22mNZZ505DKAoo
7HLkDBiNyeIe5zGFI0A3dG+GdfAlXzENfTJjbY3q1wury7JBd51NF8Ig52QGmQYx+0KxTlVoszkF
WMl9YQXdtd8L/1iqkrLamAJ/EQFIr7opq896+2+FcB5CHXR9ZCswGDEongx5TuADYtg68oamhgst
wktyUUkXTTvDdeJ0KWcDGazurZ1qSvN3H6agyWoZ4Aa2+QwzcKapXva1IYMnwpVwM/tJryh61j4t
kcBsE4Nz40JeVVaQfUtrqSKyOScrFAlh40iyBB0F5lEj+d65S1c+22wmAK3k5aKviQqjTE23nkwq
P5e9jvxkgJjkh6TCxyMBWjlacD1cZ4PfOfupnP17Ma4IuFDBQY0EMmmZl+x9twMqiiXIbZZJjRCx
Q/ptHEMLSn5CQb3InCeCZ3PolmOh/qpmVS81FxlJ+lk1CPISXyNBqLX3B+cm0LHQDnRHDGxWhk9T
P7SoIq0B23hotq4V62ZMOlrjc/48WE33TPVjuE05FJoxq/zwLRsHirJLW0ikwpT8rEOrEIddreSi
F/RsHHxLbLhEFieNO8AcIWHye5+XyFDb3vULalscuc9mqssGdr0M9Ea+TsO5kkH42/H79i5dkIDt
JZHXz7pA778zhrURB3OZKYhaPinc+CLJD08TTpO7JaD1vVuwYD6ZwpkfLWdDb8DipufYTZ4gQxQp
A6QZlDJAbwgKa3aVoaD+YbgUN07VoAlZmlWnMZLxijjWMWvuS+ph1P0oUl5xd8XfXE7UAYelnoy9
Gp38rzFC8kRYD+JzSHVGMKC9Qm+dg/QynyrgcbKnndonDg2Xgag3Qugav3oRyl+jfHCnh4+nm7fT
vwf/Gz2oCaEL3/HJ19hpKw/rPMPQ42pFTDqZVd6Md+zjq/yb3l9/9OwV2cYhkuJCxDy9/uTScKpR
c9DTrZeujxUo6p8Lz6ff1TQWzzmO5/threReG4kGypj38YTwF4WlbCPKhP5lESh9PbDViggECvOd
UKl5hQUOaUQfynio++GCg7qMO6PtSJugXPLxLbwzT3KKY8pi4xMIlszXdyCTRjp8ZXVU5417A384
jRur6y9Sog7i1GbofHy9N34FTDn4rbgiI5XLnmYQzWlrZoHDVg6qy9165n6HknhMzta/1cU80LL9
5BW9s0JzPQYA7pyAeSc4XaEL+ErW2Mgo/nF+9+fu/Py420dn8y7+Ou8+2eC8HXSvL3Wy56B7Vpv9
xKW0etqQg1QCP7ubd17Xq7vZfsJ/TkNLyixqbndzeXg4cCvH4/Hv/eXXT27knXG93QnaVsz8sDed
E1VWO5spglsu0+3Vo77qouV2OnMvq4OGYdZGKtZH1CbnNPrTeL01DuHzx6Pk7caEa+Mv5yzGT3jj
maM002PuhiVD+iTMsmQKzvmW5KEf1uCTe3370v7vEsTNsIF7Y3yXyWgbfTfk+Ges9IkEOJNNf/i/
Gh3YjJr8h+O8t9kNT62GVlfTo136nH1iXj10aePeLU5BP7OEJ/fxs3urhuRaoBAZ7xg4qCicHDJX
b9bO4kJnR5g6XmjUMlE/0c7okKCQrWmb6Y+qNua4wAlyKBoL9HNuSe/645/x3ivEGu/w5bH/dv7V
Tf4zUmnf0TPgRVJwF8OeZuN87hTNt7DPzE+OMO+9QdoBjBKKai7nptffBKaxoiVfGAO3kQMU7zKg
jCTQfjZxbZWRk7leMCapQ4DDwUFyMpEg9AmsyVcloOB6Go/+moIpWrJwQMtjG+O+NULx0A5lCsC7
rM3nXJrBfV3L7D5LHeuKfs9KecH1FUqlahOmuPTVYEUlc3hI246guY9fwDuPBdglmm2mPYrQp9gA
QqCXBR3SVgZU1JU3f6ffyu6Th//eU0GZ6gvsNLztUyvLaIZKLLSVaNNP9VXiNf7XzJ4gWAqveOwZ
nzZSB60+GVzv3ZuHZ4E1izoK297XrzzofCOsbEqcbja652Hny3jxk/qTe3vvS9qKNSFOUiqq3una
QZYzDTo7LaOicQrQVbosdJSSB8OZrPZUSDlCZtY+sdMaV1m7ojEOimq6DOViqk8+63e+JwsTMVql
MGR3e3qgIfFaQTlCy8xhmZh5iyIyEtXlGFh9Fn88ct65FMXBLQAsQJDKGHr9dG1EplpkAq6j8v1D
06M4RBl1Sbfvf1du4zoBU+FS5cGd6YqTDRQW3YmIcYLDtb1yWF8nhFnYpOUXg5rP12JyYBqv8NzL
fvXO0ZnTZzSa8Obj+/13+Dz5tLfCH4dg5irqISe/QnoaxU3A+UMPpaeIF5EQENvFQT6eKBkbQfa3
15lNzHRpHg1rzr/yaTm/dbDR/alC848uJJmixvrbVs55v+L9FEhP4KJONisYmhBN+K9Pa7moqnw/
mZu+r+6Kb3oRzScj5Z1P0g5wUAT0zVjb/JO7SUSHJ1gsjA8yQr7R5wju6VlOO5vy916Yc/gIACH7
5Bm+M2ZwJQuy4whwDd44YKt2QHI8s+gA3kC3MYriSo0dQrogMz856XKofjsV00Sh9UCOJb6l0909
recyq7PCALuHvmbnigkwXpZxnpmKCrmZObV01JVjIm5D9F0+5OUa7s3U7r42mQoRCNjxEo7GVU/s
MZv3Lc44bsRaPKzepkok8hZV57ipevddMVcKhCG1jchMWtu9SMnW/GmVrfgpvdV+aXHp1HtjWKyb
CZW7wYnRBRbpJnQcMZOpGq6HaAEsZlrXj0te12xrZGt7O/zExu2QibmIxBhWN/hZve9G2fiXbSnh
h64JmPKyIxAgmoJO3CAPT4fYmSwji/yhk39Gb2xbeOxWi8B68VWPvNeAhy5JaH8YB1c8TamW323k
4t3mi5WEJfgBsFuL6WyM/bozLoZZ0pKkY1BchCEx09Av3PquMlPP2eHYtxMUPIT/EiC9Gi5R6kBE
9qkzWHD63BShCc6dC7pzyDC7dOmuM2pKXYwSRybxsgSKrymY5xDjv8mv3govAVYY2wBrm9Ro+8Ia
5RQZ0j7SPS9saNm4VgpU0UT1DckT8eWXgIyEdKcWZdRQvOflZvSW0j4sxoQ4vSo94uTCKi2+9Umd
LjFN6f6n19ZQM3qm7mLvV5jEdl7V8FfDRq9WjC29v0IwFRhxtfZmRqpJM8hoNAYrPxiVw8mW0SUx
+joS2GOgh3U4rn2KsBBx+9rGgm7BxQwhf4mlDKZH+CuIrQz6ZF0860KeV27i11e1nkBU1fSFdyWV
1d/UCNY16hQh8+R+e9n1NOYe7FqcY9dVFy7WUSHNQgKnTUTRSFKDPxmVFt4tt3blEx4n9041hoxV
XRK5XilQcXuKFyZ0yZnc6cPgSO3sF7MkP8L2dXnRWwtx626FDMcd5WLEaMm1uw+MeX2WOh031v80
53FOWwjxQMOWEZZsjoTW0ug1ERkEVDFmN0y/mMNiM4idxG4wRvYLYhuLLua+Nb3qFzMKFbauLRtj
t87bo249MQ1HI08HktNKS0syHGYNRFOqrjtLsJQFKLGVIjOhC7v1UHuzA+mtaSfvbMWVRblGCVJ2
piBDvM5ArGmuZa19uU6GM8SdWS4/+l4kJMxachgjo/Qqfz/+6w01SSWJOLBDQh6MrnEoMvVV6EZd
lpYroX669zCEilbeBGODZjJEV12clXUyI2+Rhg+Sss9JzVjlhLw35fNd9kUfzPep36bOGauUA2C4
z+erFk3908SC9TPDVtPvSxZJhFh1SHAGglAp9kbqjfaXcCxhaeXaSjFP5OnvnIiFh7kt2Yb7Srjt
laNmJsreHBkshUeZZx9MzoiIu0+SF2dZhm/KL60Aycrs/+nYd+B2m1Q57xu0qUQo5a35PAW0Xndw
9RyCY8YkfEbImKDomYpbF4HNo2Fr6y6r5y2XAJrepiZtmsgIKoLqKncQF8VYk7FYml76e8FM/4gu
ov328Vr7zs6NrTr2KPy61M29k8OJi9PWrVdOdqj0g6hi+3RTG2b5++Or2G8vw9/GUUQ5kNMQ9rPX
WxgvSHGUD1wG3M9+jQeAqdU16VAx7O24OXTX4Y04GnflGTjqA2CgQ3hsD9We9KeDu8dgsmuul7Ng
j4bhk3Xynbb561+2/fL/nIt66RPUIPhlxHUB+f4DEm3/By3L7r485DGGnk92A++0tl5fcFu5/3PB
lobDnG8XrHcvd7vz52j/9evHT/vt2v/6CicbjnxJ0QxqrmD4YHW7qxSwVVccPr7Ie2+UVg5ZzLR1
tlzY17chBnugV8RqLWlB7v1uYkKxw88ccu/cCmcl9tlUqEK6nSe3UihkchlMICJgq/7cHVzzQPRG
faskSSkf39DbhgEkQXPraJsuFITTY2vpNujq4bkgnG2RFqU9dW05ee3LnKzeRT1pzCTAEdRDZ/Qp
PN0iNT4bGhbP7PW+Fw8gHk2ONy6srn9f0X+GBjpD+mRqrqJp6gvzDjdiTSLbKARpBnSysPwYaXY7
IzR5NjLbuzAmLPjH0Em7vcSrxdEyXfPPPpB3XjTdQX+LJ+fp4KN8/aLbLBh7DVIOPZVyHhc0Jsis
eIaXXtuAa1e14/yax0oS5TNObNO8VFSkaOYzQq7RtOufbmYu3x0vJyBvWbLm58ev7Z02C+zLraAI
IGerOpzMYPiTF19MiOoFWWrNFT0PtJlKCdxjzYJOGgVt7qLeDhLA4d2iht+uTgK449JwB8TaqvzZ
1UF+O01q3bTfFnkAmv0HPnGxrsfKKu0ay6z7/zg7r+a4lXNd/xXXuoc3gEbcZftiIjMpkiIl3qAU
KOSc8ev307T3ORrM1ODoLFetYElsoNHhC2+AtGaXJQroihvEl5bjOSjpFyWUkrIti3phNR4Jd9El
Bb9CJ9CkTmpBwT6c9mya/BauJLTVOKadHzexuM28uvtZjVX/QFhdeOsu1dHSNsQoHc84XVEWLIwn
JRgsHGdqzLRE7zrKpanF7WNgUVHGuRA9wHUGQcLYnv8OJ5Jzm6ekoYiqD07zUo3093ONylnZDi4d
vkSiZpDzm54cgT1waWfxU9212CKgjfVjiqfwLSBV3sEw0tOFU+nUU0jhHZcsFnlbhFMPnwJ7SVH6
6MdQIuhd5ZrgHbhT303hSyKIvdaxm4xvQ5NLrW/MY/ttSg3mWz1l8feF+ZDrbraZwSDBoSXh5OKb
a6l0CXp+MQ2/tVk16HEWTb7S0Ue99nVjuIpEgQK8U6rbOAvHhyYKhs8sCJg5Wqzc25nnbXoqIFva
t+MFmRQS9Jpn7WlqG7cNnfqF1SaP0fmzokcINouDFg2F2R5XEQOjZsYeAhHg79rSS5HcUcQOCQB/
7Y1VvTA5J84UF8kVCkUfFuVz3F3X9pGdegMeo7SF7gDsFhdlMw4XC59AAmBmr+XasuSGCgngzHmT
eyr91I38MMFaM6Hh4w010gSabyrgVgdl8kE61la2sq0GHlmidljQmbTgv/qTai0co8czLB3ZHVSh
yPUR2Jlt58lOhtF1qMthuImyspY7eAg044s5meIKkGb4+fy7n4A2cWADKsMzHhAcJ8nhRnDbjFai
oBWWVU7t7Uht6U42saL+ipwed5u0cq0fligyncSxqR5MKAu/ELqvYHRZLV1iW+TGLYIPfUVjWCD/
MYEU5WTNJfkK4E6J11Plo5E92t+r3lKHbQvLd7F6fhwB8B7IoEiBNXRr5hu69KpcIJker+3OVd6T
Gh0FrmntUxlRIyiDxLgl6CxhORgdFiVmdOk5+HeLBH7rShmV9GHSkvECkSZKQ5NnLxQ+T5w3XD1U
zPisADZQ2zqc5jGqXN0PaGzWcQ48VXiBgmlH7g8NN44tfoUj1od12/svFeVIAPCVot+6Y5UPC8HD
iXnSKb5KVB4KRgQxhw9S62odDaNOSXtwzYsGthUkrMa4pvK+hOY8cTeBzAM1iw4y4KwjdJYuwhHy
CfKM9RRZO3VwmqtsspIn047DJw1RGXwEQdbvuQ2wfna0+j4Rpn9da1aBVW7VXYLHze5it3FXcVjm
l4oSTRcaeVe8UHM/PoMpgFGTpv2iEiTM+8FNADqhQf5yPYpe/SqGuoFHqDbXeYSQll0rAaTarrgE
sWosqQQfV/0YWqI+HGIDuj+zsKRVPVFNIgdgY1fdyEGOMs4uBu8JB25IcjrITjjcN6ofXnvR1NB/
t0v3exd1/WdX7Wp124GmdmCzZfVNhscPbiN1auPP1I2ALyy/0sTCJXB8KANvsym70ggykaqcHVF2
3U1TwEmJF6+T3FDF8DeWVo3/H5/EsUAtUh1GVGHeeXMxCrXaDl6S4+fdU5zacG+5mH4ORC0PTV0O
JMNejf8O4fiCQM8HyOzwPnC4iS36XKwFDol5FgrgPVF6J157dIkuTISArmsr6tYNPKxfQAuj7eDm
3rCDjjzeJy5gOEygRfkZCoO1D9Pa+4SJabVUHz71WPTdhcFycdnB88zD192K7hzWRIXWRLhhQv95
yifqK3bsCqDbevTdqExIP6nOIVZl2nMbq/GALbdjX3plWsDG8+slbPyJA4X6P3KQ6PoBTJ7H/coA
tjIO4OlMUTs9pdRfttQJ8QN36LOdv6xODEUSSXcDpRzE1edNK2vUBNIsXr3OXUQoKiQbNnoYxrd5
by3hHWx5IB+uAQmxsxCLkgcCEOPDczLw2torA6NZD0VijPfQBNOtSysRby/NL+5gg+OYEwcFxC0l
b8B8VJYHgbR2xWscVdRnciwTnksAhHiBq23wIJzcB15l84sbw1Yk+y+asHCwo/F10gWC1y6xjgkv
J1XtO6drhLVrgKa8gWfVXlFZqV8T6JkvmqL90N1CfYFyp75VVn1Fhy/ZTV0Zd9vJ7ULES7IJsRAv
LvuV0teVv88ju1Z3XtiIT7VbY3jZ5ipYoqbk1VeNCKEewT9CZkVJQGuvlaKjM9cpaYClTOF671oP
QXIfJ+6gYfdEkW+FyD5aN3mWYubj90huUFfDUns92rH57gJ/fQm9SsddB5uP773F7K2ifsCiJwu7
6dUcB1QQtBSK1ipXQ4VwAVUOoH69GH4lOsfJ3gDSMkIstZJn4VvWUhZ/fOzSJUN3SMqYyvNlVjCA
7Q49y6AYynR6l+TOxsao3H6HO65+gW6JD6VxqBfOtI+22GxRkbjT4JGqbbI1ebioYjzbp7oiDHFH
2HQm8K8bE5b8wxSpFnXZwbY2NUROQHhKd9HT28JKPmn3iUj1T5XqTjtAY8alD0eLdE4t3ZsM+dSF
CPQDqjx7SOnUQGNYYgAIDWcPWfSqHgYSa2dG+JBS6+twOGapv7d9UZAbl4bZbINBFY8jVJjn0clD
HYCmi8e2ow4mBlmDOaDoxy5wV7lbQjU23ElGg7WKL3OLSwGBGFS9W6F1kQ1ivlKUjWYiZYGetENM
CTM/HLZG2YbuBeQ0/9GO4uwnHNAxxNTaFT9xhIZTOcVxdF+NlvejbjJpCO9a4z0KLuUVNyE2R7on
lPemgc+ydGvL3T+bI1milEp/MmyYh3PC9FKlpdWwtpEr2NqqG28o10bbDGDHW+jb3R1oYQdIJo0Z
Qeh+nxNj3iSdNeynVA/WsZbTPjl/Op5Y0nTXgJ9LjSiQwbMQE0Cj73hWWa+NSWk3JaJ7PykDaZsq
9b1VRLONrlawhNc9OpJtoBuAK6j8gNo25qe/V4dwUdAhWVeJkl56dlRfwdMjminspcj1OJxkLEdH
s08FtUCpY7YwuWFpq5gYuDkZOlJbb1DKnzQutOfQC6I3xWiJJ00fYXh6rP0TqFl8JihXm7eBPmk/
K137ZVUtCoSjmJ7N0h7fEY9sPkWVM72e/xIfYLiD5QGuAiAUhj1oZxPbyU/1W4GOJKCx66Is1kLB
RmA/+U2JS2KP18bO0MoxvNUiCCWbQiuwDyT+83oED4aeNqfTBpRKkXKc1jkV/nHVRmGb36ddIRZS
kg+pw/lD0r2nf+9aFGPmpJaMjcHXE5CeRyP+NlCu+jWaKfhcN9W9V9ucEOW1B2v84RdR9NJNKoJH
ULkJdjLQ8waW6ND21omdlEBitT71L9WugAHRtwgnXqJDSSTvfqSQDWyQPe+HdolvFKCGUZiJuw06
SA5O64Y0JnQU0It7V+STsRCuHhfSbVxxqNVKiTk4vnNSmWE3md3HwGjqLjUuu0ij7yJKY+cEdke9
JXE2CAJ225ZC0TpoqV260Gjh39FsXlgWRzGFfBKppon1CLHlnMTVcImKBN4rw6RfHZqhK92s94Gu
XPmhr+31btiBVbm0R/QwyymlrZYsnVwfp/fsq/MMFugi0zD45yz/8zg+89qWz6DX/V3vgxhEGFm3
vlq+4Xir2schGvgIQYSt0nDykYjpVQ2HFFAPDxJesqmDbLrsM8++qP1AvXUN+pBeqwY3VW+2uzDz
SkR1hmGflNiljh6lPRpqKjT+ONlauVHt2N3+Ni0rSPV1U+6cDD2EXG2QK88d/dqpqubl/MQfH1I6
kEiki0h6gfirs4wlihCorF2TwKZ2vedJHbptk7f2Dm3Z8vHPh2JiJa8QUCIImcOdj5JNXDUhbLrW
6Gk4J9awKxp44EDY84Wy1Qda6vBTkoABf2QLY4TA1zwcq7GV0S/LiLs0m9DFLfuRmA0KS0IdYqPF
AWqwuZtRb0duadWR52wgcA+Y81DW6TUpGKYM40q1SzXi4rbe1CJpL6c8gULe5+WrLsD6hw6f0/E1
4yENUuWe4rf24Ls23itRiFd62fm7IU7bBCmGTL0U1oiRKW4iN+WYF0v4kaMyHY0XlFMFUwsamcbH
4ftqYzHaKPmn69gerXc1yJJsg/qS8hB74El23NWdsk+GuoVxTBEtvCBBRrbSpz+MhNTg+z8JTEpj
zZxqF0PT+gFuoKZZbIbeUC8KzYFlUPZ2kCJAkpgvelOIH+dXx9EVzRvgB8QdxvajIjK7ogkJqymY
YoR9oi6801pvuC9au790Jz0Ga+lSJJnCpWPn5KCUzNkAkl8yFyTGh6MJDYyVwJX2zQNpXIacICJi
aP9ZX6Z4mJ6Nxll0j5MfY7Y4KXWpQN7gWCEjOqtrhDm6h9T5IB2KOL/A/kC7KCpi+hWIFffKi418
PfE3EgwFHcJR6tn0aoDARatVkBci/IXPz/1R2YK5Z3VQUAL0T5A0OwSEgQBln6DvaYaMVdLq30vQ
6MKmPBGk6Ai+y9fmpjn2ljL9sMhcAxWOAWH/JyRFMRdWvcixNhH9rqsx6IEspEM9drsgnwJ0aLug
B73TlsNnAoo626J30wZbpS0AyEy+M3oryokACMlGQVQEQUHB5fzUHIP7KeMQ8lsuZAiL55+tS2oN
cUznEoz4WDk3dZj6n0e9TNaQOYPLxq3NjRenxl2OsNrDaACaREdmuLGqrt4hNTV+Pf84J45ryj6U
/SlSftgfHe7zdgr7HiG3dK2FbfTVilKEwX3Le1N9l5Dq/FjHhVlenduQL0X/jC6AjPR/C9VGpATY
GxwqvusN2yC0ruDW7ahW92hW4MuqjOFXliXSTg4KEmmyXxj/xD7RLaDyBsea9OGbTb1IYuChiM+s
yzFKnyKzDLYGKjRAv7kViynqX0ea2/c4wLRbrS6M/RRmFSJZqf5c9+a4EBSe2CTkDiAw+BvbZF5h
Uaqu1DIR4JGsgcrxLcW8MFFXX9okclJnhwNxr9T+pWWMn9bsJLeNKdADfIDXESkvhkdO/aiPevVF
c32aj5rSpPZObRTkXSgd4NvdqzV29iJO+G0Gl1mcqX5EQTlNyu3573FiAri3Md1x6BETw88+R9A6
KjhaPodvUlxsEF+9tuLSvDw/yokVzhjMLwIEoIPnbGH4OaNthJj4jA7KT1MXYoWXRICxEUVY2Nun
XgjQDpmZgW8A6ODD9e3kLh1il2MPnwT3mgwcWKsDue7p/BudGsaBieFS2oBMOZ83/CdQbWvgI+UT
OFmnNtxrlGmWvLZOzBvFTwrlLBoJlZ3lVXmQ6w7WsPk60vwMBTi13grFwCRasSdtYSscI37AE5Lh
c1cwEECPWaRcmQj+BPTPQTv1pAcKaqtppWX3WYqMaZJrKANOYto4WW7f6gIvxTjPFExrDfeejqKy
adWOcLhym08DwK+lCsSJqQDhzgPSxaZ1N7/OtALMAjytDC3QysMgHNDpuz751neJ0HBuR4+Y8TKC
unxXRMLIt02SdY/8JPqbNgvOQ8BJTeuVYw8opwidG2tVAUBewqqcWBcQlSUiHeyFFBU/XH65H1Iz
BHa4pmZRXbY6XPxJLF3tx5VxGkzUaDm/DUr2/KjDUfBycYGIthU2XRXS/t2AMG4xYX2NQyCo2jDc
2Eh53UV5HdzlaOUmGzTOg69I5b5OmiI2FjXspTNObqzZGYe5pJDCBFgqW3ODn6zLK9CsBrpJud1/
KoxGStCV8S80nKed0Y/tBSCirRKl75gjdFtjcIt9T1lo4UA7JtLBPSD7lasE7OhRmq82ngImVKW8
2MPspJn0y+3LfI9cVbKlvRU9VFSHHzN/alDlRZs06sYRTHz/M3b0T3qPRo9TdcavSi3RGAEbs7XK
fLocmgCplMK2F+5D+aUOZw3aNwgiyvz8jy1++CWRunXNIuMjKgow2KbOnVv0VN3rRAz4IMEt2ytJ
7yw0fE4MivA+Ox3aBB4rxmyRTkXW1WaL8lLtTRz6yGDdosbT7MshH9elp2SbnA7h+vyJeVwMxpSX
BYLVG9sXyussQu4CK9aNti7XQ5XWXwMW0VMOSO6LU/TGHWqPyKKhAOd+s6wAgVmqLbq2zkyEr2An
e8mLFTTB9xqFlztQBLrEnNnj11bPrNeF5zwxOxKdAuoGvA5Bkvz13yKkEhhEGZlFuTY6sM8c9Nj6
JZoxfXH0yk+5s/T0e2FE44Om+MPriBCdpJ4bqbPxisbchkD19Ys8T9NoWxG9XlVeFL+jyJiibxQN
CDuff145bbMVxGoH0UPoiIPY/HHtfCyLPuNxw0RUm0iFEJ1A59opQSo+91kt3uwmRE06AIl2fuTj
Ixk9DkvTQPIQJaj2bKISKGSSFCl7CmpPCOkHd35DlaMFVbtwq58aCikX2QgjEYasd/hNUPemLiio
4nTQ3LcIKbqrwom61Yi+7cJbnfj8XDJIrBClSqTIrGcRYHToKyo9CztHHhTweu58n4TuXymuOqIE
jBI2WHBRqUuuGCfekW0hGXAELtRQZ9OJpFeC4KGKcItWlVu/7txNZmTxyjU6fyEeOwYH2oDAAKMA
owPYSah0OJ9OFoHwQbx7jRFq5qwLENnvWYW5s/Q8ReE2HgQJtA4/0d0Ntmf2W5uzabooEgtFfUVB
CHNFRIftLIwiBX3blC6llTqBv0YVr9Iv/WHKkNv223Lr+nrpbRT0U98KK8qqVQe03sUlgeh74Yw5
8e1oFUvetvRaY70cvlZRuqAoUq9Yx4MZvBCRtteSgHpjYkb4CLpE3aRTFH06vw2Or3zCJbC+JP3k
NGBlDwd1fCp7+LUg4VLm3ragGrkSUa/+eXjGMHQEgBRDAkNy6HCYQcNdvtZcWNvhqENhGK1P1jDB
ToesQjeSJu0l4pqwDI2ivCpUs2TBRlgJyyIwipJIFBFarcaw9vZar1OCPj8LclscHkMGkCoKVcBe
pJ7BbIc6iUH6UqhQe/A3eLOSAEIC0kSb0ULXddUkVrA/P+CJeBUarSoV5MiJ+OKzAoeCA8eIy0G1
1gNH7VCGttwNng6mi2SPNrnrKOghGAS4y6orwxf2rtXackJLr0wSFEY9219ldWK/BWoa34de3SJY
2SYLpdgToRrLTALBkXmQOgKzeeHY97tGwVY1zUuxRWXO2ukq2IoIxZE3ouUgglpbOVg+G+WVmQz9
rqqxYERk3n8E6Gpd05peAsEdi8HRL+NL8ZWI9Eh/Z0dNqmQa+sM6wj2Y+xTwJx37R1wE0dfALKb3
PKYhvHMp0XjbuICEsu3ytn2icJXmO89zJggBtFJQj0C38lWpGvETyHttbJx60tT1MIEl1mhA/Fj4
4McRJnEldQPWGX5tQBUOd0BfAnJTK1VBMKXDbaSrE5pMozlc6uUYb4H7GtAag2GnVVZ/V7p2Y246
tRA/kUS2Foprx2e1PDfBk31ECDToDh+lQJKXGBwxytovvkHy1a7dVvzoh7L5U9o/u51BQOWACIWd
Lg+f34IRJbDDFNtQBqp6b61pcUTXl77F+ak9PsJI+QBUw4vGVZGY8HCUWveioGxIhuI6YFF0mbMd
cvSfz49yPGm4DNEsgHfI2uMmPxxF73I0ISwtXodBXq0lYHKHEqZ/Vevmz/MjHb8P/QFLcDhI23Ki
osORSvJmKT2PNWycZdeuYVLTxwlhe36UEycQgGqDOqKMgghrZyd/gx2V0EoPPm4fu7dhMfTvPkCR
TVUj29SzNF/9pIlWcHJxTW6nbp1obbdBfbVc+1lFxxN1nevED9GFj1t74Y4/nm1AXRqRLBomKL7M
m0D0FTTPSxLIp0b504sTHQHMWjxGTty8LczD8cZEA0Oq39HoA7s835gC9R+OkFhZIU3YsP0mLV5F
ml5fAf6Mtn004E6vcKetQcPqG88K6ucWmM4LobP+xyoLdPognwM60dDJAzd2+OmjjMSwp1HEdRfi
c6dOw6Wl+/FStnvcmyE6dEnDgfZLP+XZWvaVdgRvhBBjplfxZ5cgYBU69GeQXgbEYqgRFQok8+Om
a38KsssNMhjd9/PzfvyFQUZDvqETRl8bhZ/DV4XGDN+RKwu+gxXugpFkkeJGi0Z/uTSrJ64x3pGM
iJsM2gWDHo6Fgx9nboqHoRPk2AGZeSKr9WHSaNddbmaI9Qam+SvJJztcySDmdhy5nteeagCeMnCm
xa9L7WiHTLUT2Qth36mnYxpk1PyB1J9/9GwUXq/VaUrVpSX86lBk3Otwf58b0JbPyLpXV5HaqeHa
F7CXnCT09+h0PzqZA4VkJJG49AWiBQuPdXwKgQEGY0+DgZCInXE4ZxhPJIHSxCn2K20Cts1ILy3k
uP/0KgJjDawZJDt/lwvicBRtiBqV9la2pi+lfC+SML+mlT7R7jfVhSLc0QsxlOREykOckvn8hdC/
MorMAZDi9ljydZHw92Ttf1zBpTkBDtaSMhIoPs6lnjJPwaqwR8wdhkJxAeIK7e7KsTfnN4/cHAfx
KvG6VHZh0bCDjwrfYWJPg4f27TpxsuFzGYfis0CT7MUWtXoJDtpa+ZZaXQzIs6NxOeV//tUMYYHD
4+z4yDYPv1rodW6eWeRYgFVksdXN9oXTYhCTY+R0/k2PkiLAIGSyfDZpjUnkdDgUFYM0UGp0OHQ9
R7gqXWW6hkXVVUCkLJolRVSAScczS/IFMZG/CJHmYCCn55B3SjxByM3xjehbRPfWVNNUICiZ3rtr
Mx7wkBhS4d9bbYqJ3Qi6+1tSUSFbObkwfoY+oMB9YPr9t6kR4zU95HZfIoeqr1PN0sHOpxlXjF+Y
I+R/+t8TEB13ajiME0Cdk6+1j0AfrAYGSamaT1hKtMYK8gFALeqiuG8F2lg9B57emGvD7xGd8Joe
pTu76sf0yrB1cJoZB94aNjZqbKqvYMTc9J0Gj7kx4nATWLl+VyuuF6EF0tXXLXpJSOBngfOeBmN3
YRVDomB2FE2I4YMrhSzdWdWd1HWKUDXsMVx0q1YEazr5yrfIDvtrN8ARByJ8KFgPvo9ldtvbyluO
SuKrb3s6Texq/NLatfjpR7nyVqihmSHpYwb5qtVj2+XcbZU7HHIV/NWNvkAxkIikvOmk2s2m6BoU
PolnkOSL1QkZH7AukXI5qUG4HwwEePapbwXTqtQLNCCdvIDsj4eculFq3X1L8RvgBSGLfSkwvTVW
aqtiZqWMsLjum8DgUNDQSQSMlw7YIrXJaFnb1izxmkqiCR1nlGv5TANO6dGObmrxtUvzVEf0vJ6Q
6Wqi4blJSt3Y2IgKfMaHIc02rdtgWAL6trJXOVj0cgPphZaDqY2IF9XQtotVPxbty4S94TNq6HSX
o6Jssl3CKvEBAhZDvnXxUMyvpgLpIlR6s5R+QIu+LB4FFNc3Hcrb3YpVZpkbdJXpTuEihMvVkBUI
y5E86sPGknS1TWxPyc9oqgc2Ebr2+sofHO2r0ICcrHzXxGUICFX70rrppKIt2BHVUfqNHYzM+vwn
8Ih2eHLVtnyJDdMA0wcMihVC1ndDgV7V1o1Wg6oOCVgCEFGie1AbJBfXWWBXkizvIMSRjkEhLc9j
RCTYT8HK93r7MwofUb4WgevcFVPV3Qhmkx9n+9JUTnTGtJ3gOOKJW049UPJEmhSwEG2JtYsxNMtz
rDWoy3LknT94jo9YLiZNk1G4LN3NbyYDEMDUJgS7WgkhZk0fN9i5wARvyjA0Pk2DOX7ukwKhEtwG
VymVlYUI+BiWKHWXJL2MapAm05vDk69G6sktOsp1KYoW0NncbMO+TS9Lq3fAYUzWRo+jbo/Yr1gL
B9cwyMsUbxygWRoQlRVxfLjliOoez0/MiXuUEqiA//hvvfBZYACQaaJLbyC7rhbOfZ4lw1Ndq+7C
9B9HRbw+OQBlI0ksAZh5+PoUYvRUDaJ0rfS0Pvpp5xkupsjqs+mbOzszX8AS3UTOhCokpq+jASyj
9NX7Ku0WaldHgSrYaqjjQMFBnmsEzYcPoumF0/Q6LCZPjN53F1OITZZP9XVp4W/0p1PLVqC/gKsA
ATp1ocOheqPsE+JP6VxQ2PtCJN6vorb/2LqA9p5sLlFDhaDC6jocxXBH067pKOGc2cS73vCN5zCs
/YXc/8S0Aa2RGm42JS66ibNRrIEct6A+U3ldjFdHNe2wN5Oqp/ZCBne8IAFpyc4dSJ4TeJhK0CG3
MeZemw6bIg7tcecVQHLPf5tj2A1fBFtMmoOoC0q4/eELtWYd1FGIf7uLBgluSRl1m/WkxpOzbb3M
K1Z5ObQlwiz4EqyUaOxfS2H1+Xow+0gKzZftZSvapFvYKCfenl0CHpCKDufUvINSB2ViVF2PxEiV
WVtIic421lD+WXj747iIW4eoiOooRdKjRaPTPAz1XJo/9SGWBkMQP6ErA9W+KcodjVzzjmKh+0kb
BDbcmQlFTleaAO+JwnywtST6zNzgnka93n0WiWutKLT3fz4VFvmsBjIHPRLC/cMv5E1DVEUxzSTX
x+pEVRuicBe2zPmpODHh/PSP0i1xKUnS4SixXtaYc1K5tRMNSzm37e/UJNEWltuJ7QPECFcl/pLF
19kmNdvY6vpIK6ThTYU6Dlg7Mw3Li8QzsqVve1QBkRx9+XEBTgB0PPIB8PKc+7wkm7A79SHAOeYl
mtzxcxuawYWOp/tD22rxJ9/zQywsdOvV6GLzuezIls9P7Ueqe5jX8CRUvcAFSPeW+RcMClS/vRA8
noW2WHg1epP6JYjb5ju5SAjqC858verLPnOuUQUTL1pfRsFVZ4Vjsk6dxnjy6NR81uIcA8AsbtVV
ouft5djYQ7BNUOv8gSArmFKdIu914o5FvZumXv0ZNz22qMStVNWjIk1/OV5f6ZvczykohsZkfT7/
nscfl0YL4EY6DZqkcc+WUBNZQ6EBNlwjNRttuNoNdIsj/YsGY2RhqOP8CV46WqgkT6CXUCA5XK0m
JWQoLQ1DCRHqV5WqT86qiHLjzhE0zi5s/gE2vDfLJU+REyPDNKGxSpWH+sEcAGxV5Yg8EOZCg943
L1mE+DXmGvVO2KV404N42BleGb+cn9njY4ryGY4OfEfOK/WjdfhbxRk57JoVhCCqM9UAR73eNF9R
9DJvay+cCCXiJTLysUyelJpF/5MCBl1PPuvhBMfkPGpiwKSIY618Sp0Jk2QNnqfYlb7TisvRF36F
T5tQHgPdhTLoxEXyZLtZiyVZkwQPYe+R7eSFgqqXBo70KUbWeyMwE60BG6Ake0nnp/yR11n1GHC7
0AY0g/Arjk0usp+4cT3U0J/xecxoJGGHpbQr0SpRsi38PI5vBi+2lBV2kCXcrbaooIQ5SqptLAMw
zYY0zPil2GOdXUT4QRsrol00ZMsKo9JwiscvlVLZgYQ2eu3F4BMmrDKS9fZPTzswFWx7WTiR7lDz
YK8yMSXFwBBvsqmubyj0t9AVMFA2YCpszq+QI8QBJQtHolX5aOgPuPJ4/22F+FCtHDXsWmradnIb
6xDDpEZXdYE3SXlBxu1DobD1Oy+PUQc8P/bR1cHYnOZED9T76FvP1gp8L8WHUYl8CoywKxAIcPB0
V/w7c/ivH8N/++/5w7/Py/pf/+C/f+QY14R+0Mz+81+34Q9cQfNfzT/kH/s/v+3wD/3rvnjPnprq
/b25/VbMf+fBH+Tn/2f8zbfm28F/UDQIm/FT+16Nj+91mzQfg/Ck8nf+v/7i394/fsrzWLz/8y/M
ZbJG/jQfl56//vNLlz//+RfR8W8TLn/+f37x7lvKn1tX+bcm/Hb0J96/1Q1/2P07hT/gu6jZUGhl
qf31t/7941fE37nIZdQAoIAvI4tMGSWB4J9/GdbfTdA0FogDFFT4V87POm8/fkn/u4SOUyriAEBm
HVzs/775wTf6v9/sb1mbPuRh1tT8YJbdbzcfJxXFSX6QRUtYasLOwmUVaUJalGGwDooMMEI9Rhtf
r7uFxf+B/5gPQ8NPMAWosJJZHa7+pNexm/LQXMWfoH209Fp9KS1VUbnlyurRG/L2s04967o180Jd
ZU3WDatOdbEBjRzc69GWtNXXoObewvG1c8jtR2n2bemJcm1mVvocxGOSXscmVGo8H1Tzzu07usQU
2RX8kNshyrdC75x+haCn8jX1NO2pT0IYazG2gvuxt8ErBWnjPoU5dCha36a6wY8yui5jRHTWRh07
9xyrKCT9tlL+8z1+n//ZxSHnn0QTRDdBB3nRXFWGfkhmAhOlIubhfIj6rT05T0b22TdZb/81+/C/
DyQv3NkXOBho9gWmgHuirxkILcfXscDQNXFWlkB1sxdborQVxJarBsWy88POb2OWtYzcweE6NPKP
oJ1+GLadyFQ4YyPhVQfhY0uFH8Nlz/Z2Bo7vsNsae+G8O2LzyVHpH0hNEVlUnUvcl8R4ntsPHjKR
rSuFAMJtnNjQTMZUfyjBP2Sr2rZIQmN92tDEzffDaBSbhM2ykI4a854XukQAY5FWIj2A6zEHXNRp
hndtOiirxsphEcHaMG8pj+rDKhRDKVZoO1I3HcFC3zm+3w8bo07S2zKMzPDC7xIXs/KmVW9gDDXA
cb1qfA3z3ns0yrj9pLS5O14VlYZBZRdLm1cDBvG4N5AHL3ZlZYFWjKZR3Nb8/7cmupLXduBZD4Mi
un6VClzruHht87s8bdSdmmoaSsKVYY3Yk0bjY+F3lChhj6dwmKHj76h61ZRMuwSBHtesozdyUbVc
OCzkSvxtpUJ+EhImgKMQGsfSfPDwrKA6juXv2GJdT3Ef0qdVvoyeMn4vBn1JP+Tjgp+PhdYOURv5
jgnB9XCsFHar5ZNdI2+jIZnhNo61duq2uRH4Jz1EDS5WkA+UdW3r6p0SK8UWNkH1Cc77dFEh/JwQ
2yntjSmCHOfpCsFUEUWbITboYJ/fSLOD4mNWqNFQm2IZ6ZQDDp/UwU4qxnfUX4+Z0u/TyI07FHNw
8+PALB5hx/b59vyIpyaH+iNMSFkPpAkyCxvaAJ+ZZuzQe2SPPZqJ7bx7epp1b2NR+dmKQhji4aUa
JBewpV0V+Vj8g9YC0dUvjdToWXeKN16WUxinqx42tonWbNp9Duk3gkgPu1rfn3/i2WUm50gagSDu
hNkDx84MWjCNXRN5Bl+TzfFYCtTpVsLM2Oznhzk60yRWC3gA7UlkpCjWHn6KsUPwLZnAk0wGoh/4
4jRb9H2fSmVqHhKdULUohmbh+D6iIPFu7AkayfgtSDWK2fc3qfcqepsqKxVAJXQQb5yivemWkueQ
t8VXoxinadXXti8AGQ5Jt68xEeROsUT0fP79T0wz1GRJkpalalqoh+9vjJ00uMyVlUB1Zz3gErsL
wincnR/lqBAt31gCrWCL6ALB11kKmZoJWEyzAF8zdeplYsX5No7hja8D4dnxKvQN463rh+TS00EW
Iw0FNa2L0+AH1b/wLk8cvOFaqAyQlBGiPf9wJ6eAyA3cBLV6uruHUzDmeL8FAlOnMgmajYnF4CUh
jv/no8iKH3VoKK3yMjscpfArjIHcSln5kdY82Hmfrugzidfz7zLPTJhnicRh16BiQ3d1ts1t2EXa
NDDPmgjSnWLV8R5YU3rhlWK6G6zYvxBGi4Nlanv/zhgOEoYzMYncr8SdZLAUUSWLb7ZfdcygTVSI
0XFHmxV5qjyIwxXrTfkUGaO7QVwlv0UkRflij9Ipsy/8JRjqERpJPgJUJLrzsvbDcxxOce2Xams4
8rLpQ7FGICvZVBEIyDC2okel7RMIqY2/r1uB0JhdVNfQQdqLWLOGzZTYzZWW9NysPnLmDUC+pSKr
3Emz64kdxjPS9qApPPedQ5sa0cTQ8RHfrbT72LLaTz4QMNlinbobJ9GKamHXnVoM3IPyYCOIOrpm
hmwIRSY0QGAOErUlvcxrA/Xx7xkcf5B0ot6EuNTdQjccv5xfhidOVfRuiDSoUcnq1GwxuCiUpmZO
B1yggLpJKgxINThVG4zsqvB/2DuvJTuRdtu+0OYPvLkFlinvJFVJN4RMC+9JMuHpz0B/xNldqypq
he539J261SwgSfN9c46Jxs5FJgzZ5sxc9s5VGYAUbSgYMaueNiVgdg9zpaA09Xqdh7rs069yrntj
N1gSZYGDu5RK0ryeix95U7/hpaIqoFhEhjOpCtbJDDLg55DC7aHOL6vtxwUNxunouk1/mTZt4mCr
1DttR0vUuIT4b82XVi2038u0pY7LGt/AsZ91/XeOCjE9EgPkG1FakiUbCbqqtESDZf0BNWg1j4Ho
xwTmCVIkasd2X6FMTVa5Nyrf/+Sndj2Ho2LTczRs4SwXo1kjEFD1OjbRaLlDezWSi+7sl5YCPDN+
sMQ92RSfTV9ZpF9qJhyqrBIBmRgtPXDRFK4IJ0/Av1RBlSF5V2UwhIsSDlTHWp6Li3ljkdmepLeZ
x/mONwPCyXJkBVolHH3lEw7M6SpJpdzhop4tdrJthmSpEVFRl3pMVJ28JiyxvQoWpd8GQWEflxJi
oL+I7qLAvHPbT7p5N1uSA+bHg/ud9WJznCHxoH2JtvlkJl9MJx2bGaG/qTfuL5o0Eq5CP5/pSJ2c
8bb5FNkmK8XmpUdme7IxsYNBLbx9Nl5Zx1EDZwHsM+kisyN3Oo/9pF2uceBZbuwTzhjlpaefOe69
e5+oc9DdAgolUen1dDrJUuTLQuHPLTTjxTCXMSpgWp4R57y3M+UohScYqSpz1allgQNcrXNuppzQ
Oe7ermRLs18ApUnser84ApbGUnfBRWvr5sExh3zv9yq/N8c1uOjyknyLehmaL3jrkcDrcNACI7PT
cCnO9lPezqd85ISDUVvEPc+u6fUDWQK9zKeSxZW0C9YIbNOwovXiuWtlersugUGhtnhWk+6eWVvf
9A3RC7JN3TbuXJnS48myTm8sCNqMnFlsK86xMlPnrkE/daEvqXMMVrC1Xj67v10N+Adm1RGxXyFv
h1aQad5k/TmH0NuRwc+hS8Yqtm3P//zcf9U/F2NJTEJx2DRqzhDXLaqKekGV9PF39kakv901nMFt
cqWmy/T6+nlno9lJT5KFqjJz2lmlJBptWACNGf1sHmpyNu8lB34i2nU6t0MhSbkj9jTGI9fa+wpf
9w6aFzmrY+HUMlJF9sP0Vu9AvqNNNdv2z3yybw+7/N4/R0+6boihT1Y9WeZ1O02UB6Rsf9h4T7uw
0rUpyh1VTmceztu1jvIuzQnGhInO+7QzktZ2S9o6z2YFNXEn1qHKcVRYn/tFdz/n7WZiJkrix5k3
sj3x13sYmv3bZICKAabsmx1WTdltUBgQyDH/7NF72dMoYXY2S72JqqWEM4PWy4g0jlRb/prdhNbo
z+DPVI4rxXG7M4LM9x45J2iKnZQX+DpOVt7GahUiMbYXqoV3mPaKIpTWyaENZa6SM/up9wYkofAo
K0D9wJBwTz5DK3OpCwQ8dLPRrEchFfY4q1A9u41Az4Ly2JoaOOENSCSPaZ5g1q5rulbkyPnTENF1
UhWJYHZ+8Nw1Uy+k4UCUwxk0FXdBT6zoHkM9qUOL42bG8eN3987kBf+XEgzFERoIp9iJWktBigh+
uzcb8gF0XXFs/QVcHziMQzvY1Y2ZiAIKgmmfsz28XcqYKyhz/CmZ8+BOlrLCWAeqEnSDhI+2NDLZ
gn2ZinoiUlebc+2BxPTxeihSx/lHt+T6Sc1GMcQf3/47J1B+BAJ9Wpicj1hrXk8mi1MmqptxeAi7
yT/R83WotqQe3gTnsz8O43FefY4KujXtCFCaXzr03aThGkvxuZejigoHYvgx6QBgffzL3nk6DrlD
lMigx6DSOhlU+dLplZumRJilxvpVSDq7+7E1jZt81sb1ILtgSHcq7+eLJFis/KLjcNF9/vg3vDOh
bz4JKtc0wd8aUxYtgRLq5SmVa7sPGSAkHSzpufPIOx+ra249ZPRH3jYMX7+Cxicdx4dDGkovSLvQ
oe8esc306lBrXXVm9/LuxdhFUXHAnEgw4MnFajeY6DLSgmznFlZp4X8nbftFYo3/8tcPjwInTw3b
PWt0cPICS9jWjpFuXxYktIsM2SzJPFV+pvj8xtbPaghsFwMdZUPafqenG6/K58UGtMtO3M3DoVsl
kdbzaF3keTt+c4FMmhckDwXxUhnVJgEuujDV0l+mFALL6VR994VBPQ2/9+86T0mO0t1cRPzPrC33
zsxhAUGAe/r7h0O9AxU7vxiN1Tb6/7VVoKro+AvpxGGFWHSXT8ESYtOwz0xu28s8WZeoElIvRCOJ
UMw52ZlVdU/ZI+UqGi3xaNy8lrk5Gp+tNvOu2ceOZ1YCc1vKTy9I0YzXsAURIp9/fVt9Vmojm2Et
5BzQhJ3qtWfTJFLEWkdxSAeVhjkxBtf0A8sorUAfTmC3ijAn2jruyny9EBLtslP69dEd/XTf+4MZ
BhyPL1rNuraDCbh3MY3Dmc32O9+5i1QEKSRjFXnwyVA111YZnZdoYcthiWPpkB+1Rf9bCeI2UumS
ssZsbhR88a8fTjYNmnAqzrZIHJ3LYXUylNnDtPt4ZL33gTuY9cCqUrt9s6CtJCzbEiQowQNJEA/K
xd7fBdaGKqiJxPz7i4Fs2pALdPiILH99S2p19HqoFi3syDO8zkkOv2hHakl2mwZnNvvvvSM+cah3
TCgsDCfvCOgR2iRE8eHq+NDOjWG8qKbafvj4ht7ZP6JvQYuK8+NPc+b1DZUECA5YbBnAuTdFbPWH
fbtOWdSMj2qEsjfnfwtawhWH5g9uLMKJPyD511d08Mt2aBfB83GgDUtbdXfOpKkzI/ztqEAmBBgG
qe2fQ+vJfGMY+CKWkZVsFtAsdc1LSA1cDW9neFl6+PgZvn1TWx4UTZVN4c0KczIJiAKQl4a0Itqk
zjGSmD5MEXqfmdve2XVSwSOojvoqgx1/wOsHVy5QGNpky1uZR+3nAGEyxJSTXpJlKo+isPNwLKrh
US/T4lbWWX/lFLBmKDdjDUkJYioLFzn3IH6WsgmeFHqJG9tciy+j3iTnJNfvPH4knjTlsZ9uDY6T
rV41t1ZeBwyrkaCJsIfviadkkgHt2MT8+vHjfzuEqRbAcgMpxo4csd/r52I7CTURgwrJqHu4oRs6
fYvm1lFjDWpb+ob0Kffl5IQfX/adneTr657cI54MoVqgmRGJgcnOGazvRddBToWJHnt+7Xyq6Ike
CqDM2Bgm9y6Yy+91GazYJrCA7OcJb+xSyvb7x7+LdY4bfr0o8cO21hInFKQPp27c2l1oKQcgel09
67uHcVk17bPerVV1CbfFKZ7WZiYHxExT4zeBn/kQDXniIh4kh6h7cLq5gUI3aPpt43aVsy8yAaWC
Kq7/RJvPtY+8+Mo75GlqfimcYQFq4KmBbvUMNo6dceDsAlSBS9Tqq2GGbEsyK/S7pNAiH5o4W+gx
GMrLGT6ZE9POAhaPchA3ibOuRhFPqrQ4HEhX/2d0WudRBJyrolVK8UCRqjDDJh2an3Nr5OPVJJwt
V9Hp7JLQDEs5Eb9yITdSMryvK4+KJ2vt1ridWpNwFRQhy7PlYkfcBYNBinGarDiwCSTsrqgd9kuE
mB7qT7mW8qcyCfPC/yPUwF8MnGvELZNLcsy0sGfCSvCASkX+M+gVupJRTf0C010X4y4dysQLlzkp
xE4Xgm2V3o7Ls8Nm4TExRBNK5Vn9wcrsKWVSau0umkbLXBCLzcGDNLD77bK+ba1onNnzG74Eu+p3
HKZDfZqhE7eNaX31yMn8NY5dZcbKme3LNJlb8GTOPB+ariHV1tA7L6RGOLD1IIsSyd44rT97S3TP
LvaevBgs4ri7xMTzojgKmuxYw0FaxGQbteXVe6cpQKKaxTDZCAsGOwgNI/EfMbhSS8XL3clD7mc2
OQhA161DNuTVY43J+WVEqPGilvrB6kVxMeTuYOz8pB7+6UfT+FnOffucBNp6D/quLTG9Tc4vXypk
s9C9i/62o6NQx42JUTWytbkdLxOLo2NUm25NgzxNp0/GLLwprLzR+NIQMsS633iMHa/oAhVB+O8M
UrBkeZW4s4PSB7hlFQ4GdjpCQ+Xy4BqJ9l0f3AWthuFrz1O++D+LbrDxz/lp9mQ1W9d7USPedD2R
thvZpfS+LY3vDQBc2vXec5sDKHhk+3Jy12an53n90vcVENcyKZo58vx0MkJGeoo+3XGTJ5ycpkk6
S2pcS2INqrBQ+nQ7L3n1oyxqeVvZ3vSjHJa2uPCkUVz0+ADDtVEu49Mwxqe2KDIj7Ic8d0LqsQsT
uqWMK1xLg7dzXGESI2y1XbZ3DaW7uyzQwdK7KEFa2DYJ0nUClLOGtOAcHaTsu+S7rVYNQDFRJ0uU
roSiR4y/GlBIlx0UFC43DLzVeXJmLZ2gCHoD1VRPQgm2lT9Uh0IU869mLFCM9KOB27DTAbG1RkMZ
hEJX96Wqi6aNq37E/63RqPwhPPIJyYPMBxF1UKfXaKzBFxwIxyWyppNAa3YKAXZ9les9uRh9gPr1
qM1OuX2HCwEbw9jmYW0s1tWS0FnfxGLz79Lwmk+G4LyJ/8+RIgLRIy/Rw3tevJqZxHMo6/yfNjAk
kSm6lry4TdpeN/idJVKpJPimt838YqMTZ4pYKXiHVLcwAVFbwyWdc9xzIj0Q9Z1W1a0daZQhP+lo
oV/EVqYQ4IJGhBJNSwrGZFZZnJE//EXvJcG7c+aMd6vhLDgrV8f86s1Zcp8zawPHHnPxSEFgfQiW
tMJniUxkCfN+tZYDEgVWbFxC9nzZ+3be8coHgzxBownumrGtfk6jkc2xLFa5c7oCA1+aa/JhHXLn
Rz9X450ucZaEnT3rP2QvKm/jDpU6lfEN+jyyUpFUm5e/xeDoz0uhm0Qe22P6gJqLyE4td0aXEBzp
8Ig7X1/Dtl1dOzbpyzxKSMxdZKhZFRGcA+8S4t40xHZvY5QUU+LGjj338irRRK1ivcirT6kle/9A
lcv+ZJgTs57bl8Wj7vfZD45sFNGTxPa/o2Uqn/NFTE+2Oav1CKXUxNjoUdrcPPPTM+Tn5M/0UzOr
M1EMHunfISxychl9S0t+t1jpnjH8WeWTa63VC5N34F/rIPbIReq69ufkJmV2JLuhR4soFzD7k1t9
9iug6/uEz1Tdu2lO6uOCws28M+amGffkx0Mx6HULgCZOb/B3haILEqImqa8JOR2uCRT0r2WqNOh1
aY8ofjBsrL5rs6GxtbqA94lEC59h3grzO/XghhzJQqZXyVCO9aUoTFj8CZzJuAhy43aqsH2Gk2ON
xtEk5IKpwkrKu1EgFYtREqEJIyXJnsKM2mSBeIipM8Zg4d0I4jPcEOGxoruqLdicQfpDUFV0kJ7q
vk8e6YMmFjcN32Sf+ZPR7rzByj5Lfx3MQ4J6ZygAs1Xc5mUq+dYWbaCfyZQGMlL4eUfktQB6FbeM
vuWY+qt2O7pBlkWpaNwffebVE//O7O+Mjp+/M0SWHZ0po6TmM2II1FNGP4VrNqzyoMNaeSwh8OR7
poGcHYTXgEiqe2uuwrnykp8pE+yXlYP7L1vzoNG2mNhpO7rSvJ9csy0im8hlc8ey1LthQ3eJOPug
QlQ3To6GjGV1Vv9QS9t/Mb3tbjSXhSOkb+HdK8OgF6v0pOKPmz4Dy5B4BDrjlNXiTtfau3SxgzzK
lTPpB5IhZXoUxhy8zKYv8ouiH9SNzxAgeTir2uC2aow6rs2pDshn2gRDo9PYdzheF3KbMV/KMEX/
RkZTp69uWJarAJNnOH6NZ3bqk31va3kRehlFT5BnfiWuk9wLfjmDJ79SxbQJ0y4S7ynw12ImX7yo
8Gf2PeGpllOZKB2CkRE92/CfDEda3xdVsVZm7PM0OOhKJ1DdU44RFprPVJuIwOxiNyjMW3cUwZ1W
TNNjl2TZrQvB9C7LDG+5bIAOfzIXC6ZFbRnqcWiGIA3VXNiQI2Z0jFGxjMs3Nnx+F3YQTIo40SWL
hG7k5YzLVi0wkJx5fEiXyvxakgDOLLUupR2XwvVuK/IEosAWkm52psfYFYLfxehq34VJT1Nfl8xB
+0jUVmSwaMLQbNJmb+ZskvaWtRgE7A6SOBpTQ9yCc8Lce/Sm+0d31FURO5M5p498HxmcsClN2qh1
mInCMtX8r3Ips+qScIumuqrIBZyhY4qluIIPMKBTqfRqIOygKsqLEt7EjQD3ZESd1wsn0thE9KGJ
umC4ceBCEXnQ12W9652KKK5e9M10MLVF+AfPbPLuUvlFaVIHLIZ0ryW6UxyCebARPYllIiRdqM/V
oBVPBOkEZODQTyDZe9RsJ/QA43zWWxjMxLo4M1lSRglRvJ+CtNwppyiXWMxB+YwiCgt2ErT6F6f2
0k9Oq2rz0sSldNkqz1hjp+zImS8DVOATQ+V+8MpsQHXqF0cC0GRx6ZO2edNQJqNNBSKnClFsiCaW
wGKncFZeJXajO3qbBK0PUMzkqzo2pc8WzQoU43pxNO+6VLpR77yKCLrrqiWHN2QzJdivZFqQRpJ4
rEej9qS/b9kX/5rnKfX2q6rSivwYx2yOpnDQMTetn/2evSLht7E7uSEzQ791EnPdLo6QIc6kb/5k
uVRf+JgcRRLdUj20lnSojXT1fWdkWXLRmcnwVe+C5g5tdpnsal32h1bOJboFItJEOHbGrKKU3fxu
EClddPoBWEVsMc2R0+lLfT2sQkt3q54Yw66bFKmEbluMsS3ZBYT64pjrvhoXb9wPbl3i7kKT5vCF
iZIpCS+GIJ5gYfffJY2KBqpwrhOWomLat2W2fkEr3986KNetY7YuWBkhrZf1Qymzstv5epXMUD/n
vg8TowdTgYzBXsBxL/z9/0nXoYQmiJqnddhNhewKgShNMxlMdFxG80yF852WMyUNyFGbowBZy6mP
uKzwts2mZA1YnA4V8vRLZDZnuyVDKOUbCc/Bdyg4S/3HOIjhMtPn8bLqVPKP66rs76s6QBp1z6bp
uElCt+bWv6rIpF7ozVAPKU1NMzt0Wjn+45VNgqPeJtPhzDn6vVP05temEYJJ/VTe4VgJ22lr4sY5
ioVAy8dYjsX4u9FMJ6TtbZ45t78jWyN1a9OEIZTaJLon5VKAPGbZ2ZSRbJc2MSe9hoVSWwPy4ir1
K8lI3HKdhinQqPvPpeZ3d/0S2DvhmDPE+hV7e5YEXR9WGhksJfwh+8wTea/QAhJtK+ciR4HH8vrp
I9HUW3cEJraQWoOAKuNAGqiig/zha/dk/eiRaNrlzAh827BEMQqEFmrLfzExr6/qpayOfFFc1WrF
laYMkAXlVIA4hHC+Hz2seblviTXqW3WObvX22gz+Tafq6UQ60b54fW2TaIDSb7j2sBbLZVtK/0iW
0Ph1NJvvbIOTe1VTHBg17a8tFg5YYvQddMhoatMXfH1hlWskIkmHjYwmxSXnnfrS0pN+t1L0zMJm
qV5ohhdnnvT2/l7XjZC+osChNYswFRv464tqgxFU6/pHA1xYl5hYOBmsbH5aJ8+u+RdnIxDeVgmZ
WIhooh2NUoIqy8kF9VyovkMKOWptu28njIapTWrsqthjsqa5iRF7ymal9Dl/2xxIes40SDmzx0Dv
m/2KSPfSUAJtkp0HWSRNm13x304DSKKpulKKp1yNZ/31b5TF7HeZqVI2IZ0bypICud5eZ4W113vj
18fX2t7qyQtgkG0DfdMRvomjlppe1arxkEDNbXtNUNigHQtbC4j5zuB3RVNgp89iVVpK8QikSggB
AkLhxz/irdGG8g3+DxqYpBhxnDjpcaCtc9x0k5SYyTLVl625un40ZLn9VBuDfNT63vimknmt4oZl
B7CpZbKxwlvh/9I0PThHA36nzupjkqRVQPosYuY/cWb/mvRzy9e6P5aFuRjMXV+tNhYgNhjdWvoP
ddZS1K6z7pC2vR8WPYFIlbD6fS+S+TgUxfx1pv63E92YxB8/qLefy/a7aDkhgsLRcqqxHkwVWMvE
yCiquorViqTBI/d4l6a+dqzW/pze8O1khKSVPsNG9djUVifvZdJmvWcg0itvpP+80J4K82kaS3YP
25EgXdhdFyXlRYswvb/lIXASQemDM4ARsbUOt4fxr5fgiqKwumRB2iqX4TBA2oa2T1LIXz9SRh4f
HKYYrJJvlHWuW6zGJjXM7NX+VCKhvh+I8NsTWzFe+JW7nHPgvJ2BtjYewA9aYFRxTnsHJXUJTXNY
0kQ/pHcO6KS4KRovsidEZh/f2zuXwiRs4fDcPGxY9l8/wbk2B2OCYI0ISKzxOo1bmDAVwbVP1JmG
1DsaAa7AYGF/+wfptv2Wf72t1MNrNmc6i7TK6itXNN0zRp6qo5fYwNWfUyXDhITY6zrQ9KNczd/m
nLcxoko96iYKxsIDFWUPiCp7oa07SjTJ3hU25nJKtPKSSIlzFON3H49pwathocUccbK1mwOF9jPl
a6JYVfxDx2i+Mlpp7OFArRcfv4m3MwrNaN41aWVMdR47ydePZ8YfV0K7yyKa03p9N0CC8KGK9epX
kREljz1trr6SsFpAS1Q2tDTYW9n8vYc0MO2GdejryK9RgcUWLQvzocuCNDh+/Bv/CCJerQXIJABM
glVjA4pd6+Q3WpM+JpW+ZtFKO3B5TnMF6kti3wiiinK1ilNtXqqDazSZPEzKhLGBgGhEIlx6SaxI
6FLY0t2BVgVT/L7v+haXH+QYyXayRTxO50e7BctqDvu57CdSj+wkN0MTQ1IXKjA08rJ2rOFG1PlY
kiKSqt2Y6pm60ESi03PQSrXcjsoU5pkP5U8T/eTWMQdtPW+eAHTFk7kmSWqOq23Crott3UFqvabi
SvfLb9QerDZefUGiAAVDr4zLxa66PWvqlrmHnfEGY49a4Gq1pByTDu09jcIrrG8V/YUnKy+Wn8Qu
Uy0sAnttI3fi1YfsvsS3om5NSgwkA0OIUnk20k3Ms6ePX+o2Q5/eGPPohlnkH9DTr8ddT3pDyX4z
izSdgx4BpV7UDYs8o4V8e5DYkvKAUoJA8NlFbj7zf3/9PCk/N8h+iwqRdNdFLQJ1GJtlzMhDsIdD
vvra+nkZkobadt7Ux8EvwCXkomvjuaOjGWVEq2txqiac2FQ6EnM3+6pYzyiZ3j4NTG8IZOlTAhMh
lfL1z3SpbRuKNl5E50YdUjHS3uKAt/vbZ86HzjTo4+ravqSTwURNxCn4WCkiZV5KERzBQDSvZBie
GbXbQ339blGFbHy3DXG+HVhe343Gn5sj+NlIdl0WEzVnhGBC1G6pp6Y9FKkCYD4YxI2Nyh4vBycv
nf3Hd/pmf4BNgOeJJRvxEwlTJ6NL6s1s9Su/wDZbbT/a5DJ4OM2u6c6mMyW8iWBlzQgOJn3B+48v
vT3E05sPNgoGV8XnfGoRALc/CNK86afKfo0kzpObLQPgkUnHeIAaUkcfX++dobOdQmGkABnieH7y
sBO+cuS0FFumrtQvVGX/WvDYn3mjf5R0r+9qM21zEtq8mduO/PUrTTgJT9UyA+xza+e59Afc5Vmw
VfYHdg3ZrhjLtIxH8kVmBKOiIYUd6+jSoQST1JYQYLTWfNfmo/ip2UY1hTYNxCtP2K040lmonlGT
qB+JlgnmgXakqj6acn1Ev2beVp43eXtT5h7h6GtrjSF1Z+8brJ9A24mSCPN45Zty+Xg0eOi9PtZU
2xyvFXft0sFYANip0+NvNO2JiNki+cevrH4+4ppx030tlRXs6MMmuHhRCVdxqSEKiCebjKIdhefa
joMyTe09C70CPclK9Wwm+KrjoevMB84ksv3UUv5ZrpRZrqjM1Tz1O2TXimPKqCojbLqJaKlyTseX
FTmWEWdgSlVcZBkG09ylbn+YyjVgR7Fa7Z2mJd4EhJIcgnjkY3lIEVpZBNRO3c8A+0tyzEysMF87
Ws0XjtdNRItn2Tr8d7b4P94JvBNmrP8Pl3jDOzmKJv0+LK95J/yN//JOTPM/HDogRiH69zmK/Yt3
4v4HhyB/zsmE0zF0k//lnfj/oZoAQQn7KWh4Cgr/yztx/uNR26C0gZHGZGo0/oZ3Qv7NyQS0mYlB
Jm1Miu1KYC5ff6otxVnRBAFBTr72jf200VdPGZlOR1qlztEyt8S9qdb3/khH0kxuZyfTj14NSbXw
MmsPu9mJSqrPcVHWnxOabnv45dTWvAJRspR6mDSttWcNlDtKr9ZNZ5nTEZ/S942Wee8VXnfpriBJ
p7b1Q6dyv5L4/Wv2DrVIvg+jWe3azhdX0BzWeyohPTX3xIrMocmuzFzTdl0+GjQyfRVcskVO71Xa
UtueHPMALOli6vC6IHG+d7TgW7E0tHW7FfGhutYMVYaaOWmHzIVjkAhD28+aZt0od2Pfav1Ay7hZ
2zjxE1KPq6Q+ZPpYPio3ZXsogsL/lHKA3ukcI3c9p58vavaTo+UUthFbY051f0AXbMYohPVPnWbW
2ABb7VPnI++CKNU3LDbp/FyO7JGrHHZwmLOjPfpiIEfa99IqVL3Q14vOC7RPgv9ie5zdJOlgZNZO
6JOj7xq1JnT9EHFe5Rox08AwjSwydD5xL2XGWZZc1nE6OrYKtaxpXwAEHxqv1XYZU903gmxprUDC
HZG02NoYurNXPtnpbEOIbVf0OMKnI7LoRRrsNG4UIn2Sa9fIiMcwmat6IRcvz3fJxKuzc5cmOUoH
qlDCINEw7HwD4JnwzOcZuyOWwgVsatkvR9VVP63F+qetVrQmq7urgDX+plxOqT/TRB8h2Ohv5Lpe
Gd2DkR6xe9dQJOCJtX1Fa66cGvpwAhK8l4nlZTGy8Uqxqf2uCf0KPEe4QhwA/T1ah7VHgOMv9tOS
ts3FODs/+548NE37qrz1wvSSH22Z3pXDemiUfqyN+nEIPG6gmnir1AXuBcS+f8bMtcOhXYdt91FH
bprZ8IZ1xXnAiEkG6FCLzFdm4VcHYdTBPWtB7KNCUM6wW5JjwFJ0nXZWffANrY8bZ/iBa+u4Npb+
XQWazXYzG1Iqwib+lXzWmws2TAENRdrTYSXM5QvWMP53ll5qe3Ipq2sUjMNOL/uHsa+QI8jO/7T0
Y/2gFsTbzYz2wJildoQzPd8GA/YANgMWFUIPeaqbLVdlg6hJpQdEq+YFndZ0V5i5vqvAw32ma030
gjPl16KjTDH0enLhjlV6YSaV/zJrrXUj5xb5SyG6OdKn7jOBTF89SMsECLLORRNrTihm14sJUtCi
nmyzwi5eOlm3mFB74xAUlh/XNiIyLM6fZ06Ft3QoU6IOaQqWW2er5WwVKsvJr71+/rlUQCXCZeB3
JcWSRWLRmSpGffaj1kadykEunHJiC4NKz6K8NXRSDFv3hhZE+riOnbp2Rg7r+GKbayK+3a8YiJ6Q
ongEiBRPedZcap2lhym1lcgKyLKypjl7lJs4DaNIc8FmAcJucIBDiNZjWsKkNDns36xWlseW8twr
X8j+pt4068FTO9TBDlnJCHMVuYZNfOFacDrUsISUs6nvHT9t75Jevxa6dA/UMtWFtXreY449K9ym
6cuOuZ8xaKc7p6y9m34aqzB3mWdTDc1CuZMSIuXsHyER3wRGfuj95gC0nxnCnS/8xrpJJr63Uf7E
sWIhTcaujOgjrAVaJQwqc9x42bXTPWSaLcJgHHarCModISJepPzSvU4GJ6ZP/E/vU8vkdi7nZaij
oJHEnGdVB1ubTq4+uo91V+cPQbM64LJL+sIE++yVa8GqVhiDqq6U9/AyiyNQn+6Tow8k26kYmEAe
ZUjoULl8IZt2DQeatKXjXDZztVsb4+ti6EwVvnfFMcqO9JacIDxVwQVteJ0anZt/ympVJWHT6NNF
79T0irECNIW/Q3DSRTqNLYD/vr3E5ux9Vk3D/97PtR3WHd4BCXpRK8aM59/cmKPMEc9VydF2Vjey
ll9QoRBYiK4+8NGpY26tz/MsTFYHByjd0otnJ6jj2WpnByHMKBnEwXxfDAgKUpFiDJ+6XTFP+W5a
nWiYpbrMEtqPXlWjI+vqENnm7UITfrJS7d5AB3Cf9JD1O2JSa2hXfpJdlUbLD9PL2Bvzey3pvkpL
5XRTs2Xnmn3+4qSI4Oy85iaZfSIPUZHpobExBYPHGqf5ztVGRC5LH3NY39G1tm6pDluQvaz1JigM
9WVO++lYVeuFL4vy4GQFUgWhizgzO3FJiXxnVDqN1+vFH92wgIs5hJnfGYdkCcww68c27FiCocgf
t/p6WNTdyzwuZqhN3ROBWv5lw7kC0RXrJmaO5EIO+XhoRZ0whw8SoHvzAIpmR0Frukyt5lC3Y3Uk
1U2/nCAAfJqMW6DbMhbrjCiqImgzswt91+Kxvh6Lr6uPTHPRE88Li3Z6BD3iHBPUPPEwaYDRyixm
EBpHr9eDe1HiMQSeR7aZ7dugWwt6sKkZ7PWGLXHELbgHV8qkh92rD6GjpQV/G2GD5decFMQNIKjm
DoD8Z6vID5Y77XqbyA9QjoTeZ3dBWv8aTC8myIV1I0t+VjwLBD/TV0Rb/LeFktgWwXu5a5689Nos
H1OfhS8p/h9757VjubGk61fZL8AGvbmlWba8r7ohqrur6U0mPZ9+Pi5pDyThaAO6GGAGOJdCq3u5
ZEbEH79RrcCGLLlfvXS+6tWWzeVoiw+CjUa8zFcZR9hTrVmUc90A3WSHak2MIJ1aqHcNp2lOhh3X
+usk+t3Sa/slU85rm1/NxVtSUTDzN68vb2yrZNvZRebc7K0852FLjQewL9wMXudmeaxz6z4pvnsV
rBivJBkKo36phFpx7cVkwBrHohne9IHiOnbh2De3KKgOohoR4eAfl4rZjTD+5140+gfEJOpJ1KDp
Gsu9jPRaO09eTTSKmNLbD2JM+0M6sedwpXHXgFiS+Bopo6FGPQkIUdbujcnbNXZ5MrO3RVi7QfXk
Hh//z2Iub9VOD8tWf2SCemvV9GSZw03Xm7eyEXc9B2adMrhf0mvCDhFRhBpPRvHUTIjhraNC20oq
4pKF8QhnH5uR5KZMk8PaQudhVRio7pbVUNUfbgElOs3cD6WY9KjrOC5uT3kYG0xZBM/a7BcqHF8q
WeOPRRdH8D8taE22fpiKek/Q9vsqWgg6ZH4E8RzfCUfJDqZda+GgxKQjzOYjKg44u+oyRI6RiYdW
8m/Zok1+ZIr8SNMxj3S9pGLLwjpbQ1PvvYGYDadeAoyIYyKS0+tqUb5Sz7mW1sThgnptCPlzSb1r
YuhZLqeh16e7YvOcFYYZGZnsAmN7W46QbzRs/BtqkLQizDZrE2VOl7dS6/kd87F646BVbMPb17KY
bgbX/lEP6mPFGHPDou2L7qw9NYik3gxp3Fdqz7uCSTWlqW8rj2al3bsEq+0SfYxvtW56EKn2ACq6
l1wGXbNsX6KxG6y53i+80EFVk+YTY638ETXvfMzyrwGqqF65O7Zo9fVa0vWg2QgGE86UaqbVtTsW
OOu3rXdblQXuBWslHnim7tyq/AkBOGpMVKqNUqnHcSnmCGIE5KBRN8xQsky9MuJuQsRqWpFQk3PT
dcXqwyF+7BU3VZGULcszfD3nO/IYN0ibqbiKEVqGG8buiwWzJVu4fZiOpKoDfQ+hBiYAgGCUsH5l
7XtFhhLQtm/VZV2iuEBEkSbpEYFge9U0hX7DpDREfVO8D3H8AAqZvccyvXKo9H07elHa0oXbaSnO
Fen1OyqyhBrDe9QaANBmGsxP2Mr6oZpY95DqoRwbF8air0H+9vNNw+fkkzhjuv2kkBAgfFw4qrPu
leM5Iy4MHc/mCy6t4dRMrXyc07W7HWPYjwCv1ZOyQEi2HVH1flLxdbBU9Y5US3FGuJ3sMpAl7CYV
LzJIHRsIgfE+3DZLdn2iN0HHnb5fJ7MJxionyKNzRz+ZmiYElR5OBAuVYOX6J0423s+F52OEVZY/
1CXYZS4Ic5+dXvUnNX1P3cLAfCnRjuzd61PVDAQxJ84gj1Im2vOs2WuIDLnhkHryhx6PYld0y7nG
JKr060LzniX4RzR6CgR0tXdOWL+kYeNWS+S66+I71bgEA+/qBcYYPO9JWM7tnHIl6ZPmHAqnMw+D
PVX+iEW0cnB1LYauvrxOy6yFidNCKsQib7jNvRYuZzG/p5gN16FAZoHiTCziGu+A+FYWUNhk6Sz7
hZsy6ltlvS6Gzgu1tRX7pVuND+AgfTfY/XTSNlJg4JrcxMSY4MIhEwiWBcTH0Z7CHpRpN9SdOHWe
p5y8kakYB49nRyvU12nUtcDCdv5lpd1+QXnMxmNFtMrtXu01F6gaVtwQNClCAxVm4UoAiVDPsRi6
UKtrCHRO3F2XGHCGM6qsW+HpSPWcXP4ajX4KhFfo19Lo95lWP8zea1mniu731YvDtutTSytSHh2h
UMlj/aArULLXWvzw6s7cT0vitX68xJPfolvbO+psXOUke2Gvqpl3cPLfiX+1nptRk9BOoUz2PGev
i77xrC27voohYe7jtJWkKSnWdZGKp1xam97CtI7sXCtOa/XeV5yvWM7hQkTdyS6H0tc7WnkCW92z
vj2R+O68FFpb3A+GOkNBKLQQztCdkUBMgucYTkZVXzWONV8znc93YtS8qB/qt9Ei7nSEJXXVjkWP
uIIUDFkm09lhpXOVT3E+RlVhxRirrjm8w2W9KaGFU2fp9TusFPZUkDVFXeGOunkzaTJ+c4dGHEYL
Fl02xtbOayg56uQ4B4fBMHCcVPMnm2Bc9IsnReOzxCNJRCPr9CM5Dva9kXjLQThjtW8Wut2wFqv1
pgtvucc8VX+gUbO+G67sb2Z1yAaaQGO6Fdzp3ESp+VOpEUYY1ZZY1opIsDW6r+wfqcBwob3D7OxH
gtysEmRiPqRNH7j2wejr7ws1/VStOM55TVsdPKcTOw+YnLZzIgTEE5Zyj9G75SdgrC/w7rJQEUn9
gxOJ05ELIaOC+3qlDFloKvn6kBPe9MYXn59nwym+zNiccQGS1t4tvPIJ7w0u1hwetlDXJx2rGCwx
4vklrTTvrZ565pZJF+/zmNXHJTbyD2nCHF29WOPaGfGTwiSsag7LoIVFg6H8OIjyZ0OabRb0LDg7
riVtLQI5LIMaKSmEET92DQLuNx9Q37ST/tynRqJHtquo2r4nUbUIzNlUHmaaWuY69EVvppkoBf1/
ObwneFjUfqrOzUNt181dwWfclw1tY4AfWnG1GOaE2KQW2i16LvWYGRV80cUVVcpwnmrX+twar3aW
Vzdzqc90DxpQsV+WZiqDeoqnx2GupzU0eMk0aoR9o2Za+aK0mnmsNGV9qLqOyVRzyvYoDbfxwjnF
HiydYAL4hNc7d+ZaWF/xkLIRpCWmiLmwwKeusAHIrdw5kwue7Rsdr9RAiNQNGUT179hckl01x8qu
INflwL3URpZQjHDRVodhoWFkyvGzmpymP6ntQBgBiIYozjbyPCVghPe+J956VxFS9dwUzBZVLbqz
LmMgG0YrnzLnOSFZSIkdpK4tw0wsTNVauXZ7PXY/iaY6joNH+NPQECRAfmxgAgSc0gGbdaNs2uuk
zecjJkenOWdgypVznRpPUmqBKZAaYGm36xlHhqSL77HZbQ/mpqAVddMFBEgyua+IQT0pw8Vd99K8
bisE51lJhYz1ez7FUbf6N9N2kJGYUT64aTjY4ujKGqPJ7Ri8iYkkXkfbVx5RsjGGqZnr99NNQuv6
sLhOF1pYKFhEOeDegqMLZZ0U3zywspISM2W1HiLOqCLJtkSdX4rSvse7MtSraYe06slUqygT8chq
6DCVX0VHQRvNybcz+8Fau+aJyXDcq7P7C80HGiWV4XZ0LXRng5EBjYxiPdupbZ88siyCLM93rpr8
mJL0y9CW5crMioO1WFMA+4IQNR2xTWaWL6AXhd8CLPo4iKa+5y57a87qveV6Z8QCzIqpdXYN64fb
bT3dmKXkjLseHbwKM4DR06Qm3BfpagSkaX4tOs23g2PaAxU4ctplDjQkgwcHQiIcEvAOHcQyNSGi
G+VttV14FhxyWGv5Erq1Zvq2TZ+nWu6n0RZhlus70L2o8uC0ucSjzZI45kYXwdzG4VAwaCfWg8VW
JgdCqSYi0rLupz47t6urXZOzBWPee64hfgYKlLgHyQi444B+YuJi+Nt5bJCN8XLLTZMszCYu6gt1
4VTUbLSMrw6vYX3ZkY+GkozFPo/SHJUGOWG2+mhaTeTita131nn2kg/HPQhMIlYB0cjxnlZlw8bc
szYhRYEAgEmdL532vLoj1PvUfY5b60EoWkKIGBvRXrk1dGM/NPOnmhbXSc4n7vWZUcCOzGX+II/D
p2/YzaVDca9u8vhKpunsd1l8mkr5QKd6U5iAxE1p51Edu+8is6ZwXbY7PXkY6wH9T0aEAWLG47I0
qY/eOMwmhDy6ucLQV/Z1zgqtgOHoe4wwfiOFeaTqv+Q4RsUgj+E447SA6+68hkmpHzXmfmbEsFEt
MmhQRbGyome05hWI2zQ4jcR6j84JqAZ5tXS4fiR++0pdHPqkP9mEGgIc4vnXt0SSKWwqrTFY3OYw
OTVC0uqwGHcgj7T907xrG6pJjE5tmWp0YHw1YGD9qSyYbyHc+j0s16Cc6vkgl9bHKAYEC4ZHAPh3
N7nlrit6njXYBP3oQXsAZwMoO44J9mfK9LAa6p60gDCxP6fJZdCTMcXc++lA6DRyqMZl8dXKGMDe
XPtrFd3lveyWMXTSlqtVjAWOWeRBoiQyw8bUs0MbQzLDqav1mYM+S33gsUk53Y1ybVdceOVMbN44
hmhXY7gWbEZPqRAhZOV3KV80F1G+592ytQ9E5u0cgf51HIodhMJN4maQvJJdeZkbNiMmkZMZh9hF
eZOGaPG11b7gNnzSnE9+pwkZKZ17V9RGfEys+UwWKw+8GNbzzH7UidW7qhfXuQXkyiX/vVbnWyaQ
YzVNr90sr9Tl1dO7h1rApANhcqKpoyXAeOE1z/J9yphit/woLWSQMpanbOgpuLPyrOjXZDex04Db
rw5nLC59t4LShcGTruIcW10tRX1UMvdAtnFylvx/03BEQoMT1l2VLLtm3CvyygSnogkyTy6Zl3H5
DO7gF/GzmG5GmxvFWR81fQDp73eZtx/BRdseDe9CMB8gy6w6QVy516xU/HQ45+KVq8in50AExFoD
hYcjHzI60tmcwsVG2Lwad7b17A5doOnv1vK96J5ZtzDsMQ5SDzru3Wadz5LwSKfdde5bpyrs1zWI
E/1B3ZqFvr7pFTA3ODNFzZ3GPPk6K50WuE15XtXB8dvMm586c0GORmBIpLOtCUrdfRpZm+/qWX8w
nWG5Fp1kDtHR5Kz9lzk7pwobYFMfbktGvJ2HYPlktuwa6F9CJXW1cxNPT23b3QhiGqXItlNd85Ol
XsXQSNRi6jTrlYk4bjWIO8kH55CqjKEsrNFquPf5atqRrSxTy2dgvlvs5Kxrw0dtGfDYFTk410aF
opP4soPbW8sVcJZZ3iP0/qIEgX44dDJmOlxBJURBWWw3eb+4t3Hez3uULRDgC4APrl82Gm9xkozE
gKzd/aQ+O0p9Q9iAX6IFDbrUsG8zQl2OJHEA4Q6PZgE6bDPWCEHpmFctXOPkre/N5cqZrB29Nfs6
PKjaxWcn6uAH1Vzp+t0qqbT6vsiKhbid2dvBCpkibXaekJOErmec1Vy9bduXSY4g3NVToTh+N/Yh
ITEuOjntNOXmbqrYsNXrBTTVl+SUTcijrdKNd0Dh+QHRGv4cw9pem+psHxH0XmeqBZjbhqmaPrQA
ucAsMEu82ruvkHIzy1gzf5dWTAFxVw1UM3EFpuShHmk22bJasOfo0ESDIefldRKfc90aDuW4JMwh
sUAI1sh7zXPe8izJjl1HgIMmMxSv8A9PmVMEKd9CwPrfucYV4FhlDVq1nTDIsoRN973hr/mWXqp7
ZSziYIEjNft8x9qhBlvda95ko/Xz5KGxMxogDqGTNf6aQDA3bOXdojcsPCU90Dz00ZZk47M/KIPZ
G+edcGmO0JupNBbu0N8kNM1PyxYoiuiHPtSpHubc+0RsuNf0EYm3m+3xvXtdSuUGKOGZBJgDiqWD
1rr3K+mKYa8OIFbeCLpvndbUvTdo64aOXS38ZT/tjSyqRP9cCXJAoH4ExtqbgL8ZeaU4w1xrXa9H
ljmNEVrZXykttL/mrjysTfE9XWI6RIt6NRb0VVBzPrG9clZx78A7AnLgcVKXa9y2n10mRQX4fZ8Z
dE0JjlM7ZnnE58I6VrAKg7w100C24jHGMhiulruWp44s573XpT9Kl1VeurnTUAkT9RHrtGO9soZv
iFAN1IXTRmIoMRSc7rgJ1aS4UhxI08wC7BAqpU5P9pifgNji3dSMy34UyIexgSuDxDT2zboGqS35
fxbIevYwHbNGKMFarupzUrmaP0/2DY65dDd26wXbhIK8GtV9jZvEyK41yNxt5SbuqbSZTyRYFuCc
a+9FPX21OD/6g01iaFwY2m7tkjyQ5C5FyWLJm6I0brN86omJ5MzK3q2OvWyrUyIM7pt2HsJ4kKQj
dYZzsLX+I07XdgdgoYeTjNNQ6ardrGiPPHx3MgOqAcciNgxGUSTWnt3uChIWq8X8Zpe0j6TtTkxq
UpynUs1/2tLEwVak8rSS1YvkcjBB8BZ9l2HchaBPtaJsHTLEZ+l0FLPVHRXbJeW2roqgKeTW3uUa
xg35EGz6odCY5w5tHWwHNQN8HbJaRDIhq2zOXpWKng6e/F4b4RzoxlQGtiSCoHfbt4SV0Z3OuBG6
gFEP7mzWEbBRHuiiVMIJi+1rYzXZVzQjSVL55sHk5Y/LIJ8WJ34vB1XZmXL1rmgNMWbpWX1nCOtI
pNyYh6p93TAAZ66UZwWXliMqufwZ91b3qhta6ygH8Gw4YCDMi3qnb7vktS1vG1uv95nXNz97JIGH
WZfqlS4S7/sydcprU9TzW6bWK45MwwLumYD+V+JDU2qbUWe9ae30dkn1BwW7C0BZ3oDbrM3jLIwJ
8JONBQxTv54FQmvN+1m0Rph6Yx05uhQBMDTNT1Z4UBRoGSp6cYTxuVkezRJHDEef7IckM/Wwctpn
26OfyXUXdoEZj1E3u+shqb3lqZ9x23Kxu31GuXpdaWr2wRKFgG0En76Gqriy+Q7JnNiPWdYeHewj
A7IIUaHCZInxd/UNBJ2AULisVEYEvbA6pv2ihdKYsmOT5jtYXcWGel03cSlvMU75jK2ujKA+cKN1
q94FU0rbgCSiC71Wnjz1aknUzx70IFW0nQJRtDfqDZvi6YGJP+MQMhiGzwr2sVO7Yd+UZXNArW/8
xgj9R+yr/5gj9af8qb/NpfrfmDa1pcf9Pfvq9CW7rz+Tr7a/8Bv5StG/kReACRiiD0yVCGeADvlb
2hR/dGEmYnzD1YGlPAqqf6dNed/Qe14iUPBD1VwHwn33e9qU902zDRNU0cFYR0eT8E/YV9sb+wP5
E4I2fnu8hIdVN0xJXKr/zL0iza3AnILocLmRQ5EsNh0+J0rTRiTpokcvm7p45yEbDhBHARDY8nGu
BI5NoIXT/LMrJiAwCXuE41c8xdNQSR9/9PpVqpCR86b03s3Cc+7cIdbfOm2yf6Ha+DRTDAIuX/o/
On9/e6r+dPb+4yn9X3n++Pn/w/n7rP91/bl8/TkhbYul/f0IOt82a13dcwxvS1F2dRi3vx9B7xsS
Cg36HwooOFP2xjP8/Qw6GgcNaR/uaEiW4AbDoP39DDrqNzjqHOjfjuZfQq9+i6D7f6ed/YWmC8yJ
KRpaSY6gpeLA9lfdbGZingsfdw0ruEa4PjZLcsxHzdx1tlMc0jJ2GG2Rt4wRAYTDjUisITtjEB6y
F4FZWh4UJcuo0DGMRbwzLPya0n7COUoBtcS2zPGy19FSbAg9mTN9lFqaObu0j2dS3HOVZdCsqSVC
bD0ZNl7H2PtDs6o+K1kmLjWbf2lnwaZi1kr6SVxtvIGl7n6FxC0IQGzrz3ztVwefoXx4ZPoIe2eB
SV1knfrMciCpqANedUYcuMrQSJVl162C5ShQAylflezS02Rb+Q8QfdZMdlcFOSqxUzubM4iD3Q4v
+JjjTZEmQuw7WIOs21Wt3Nde/+TVWVXuXAKzxCzSgxnDcK4VEiqinBD73Uo5+NQBTRZoFS5uZaLT
P+c27z9q9syHZjKFb/VVdfj/j2G/bKGDF1nT3z+Gj58E+v3ravjx5+DBy9/6/UG0eW6QLUF0RQV/
eab++0G0NZ5EuhKS53DeQ6PN0/b7g6iZsHS3CrIF4SII2RRRvz+ImvENXi8yTxzcbS5ghFf/4GE0
/ixC4I3pG1EeuQW+5zzff7WEl4vVx23clWG2GDv0eplH66O0aGbTk0er+qOyLfE4pV5/VWoMjP5i
dOWeFKxzZjn1V0mGKLIFHoH7esX4yLeIxfjs8eS66qepvlptNcfUtgEVQZ6aDrc6OI5ReeZdoeje
Zx1n2R3BLesDjzThGa6ViutuwcWMXTduuZ1hN2ugVYu6q5BP1VFvifEFHs59VqhDEWC9UB22Ndr/
2IEev2Q/yC9u47b7F5vQn6RQNvX/hTxNE9/Fvz/aV5/9+OdTTTriv8uL7n7TtxRJTiFqcC7z/64u
uvqNdAEUWJx1nRAMk4P7+5m23G+objFn0CF9QSrejtrvZ9qyvuHGi4id84wGcqO+/4Mz/Zvzwh+E
IKrJShLXcF6d6scr/UUIUswOSfNu7qD3s+pfldd773WFDwqpzsO+NJTkq6hHnIuGZHbfY6geQ0T+
yHytik6YO1T15ostV+xHFE2RYHg5+XTRYrTrPl9bqKDSdVgbMpo7MNaw/O78xixZxKN3b95jAruG
KOdqZ/0xD47Gum/URVRh6UeZsOJl8OGSNjuEtbF+NvrCnoLNSuSJb60vfFmu84/ZbKSyryyzx1Oi
dTt4ohBMpwBuO3HXLusX1n5WJmCdiEzbFampMg/NsZqBMpb5m1G6gMmmveHL3SJkGxlGalg+js7G
Z5nN2GnhVMeji5uhVA/6VCinWDMWCK7Tejd6cf2ro5qcCvidcJfE/OCUq7yPrQJRlspIMmMBpZf4
YzYuUZaYJBLzBm8KEK9abix9YdUHZgWHeIE5Hs1Dmx49KCoVBCAXqmVtjWyDcTvzdoKVyJtEbJLC
16jbT8zlJJ5Y3A+bY54K54WuBNplOmJ4EMF0cH7KSQEIxPbWhGvQZta1M9grsKiAvBpmtRx+pVaS
vSQmL8MQ79oF/riO4gR4eKUY9qiTcq3BYlpPOfze56U1ka541QTnMmO559cERM6w6bq1ChHjDD0S
zi556VlzIXKsGk/sJQGo0Ctzm1Dl1m6m/gTxG/6nudIARXWZbvugAkvHIMaJ7zgtdT8EyZhrPwey
m09Gq1Suz1YeIuU4FlDKSlwL9kLn4/DzGiwxNpNka9eu43BaMMEhKCMeQHWLOMNZQdOrMQ7ZM7BW
qmXfysPYDBrUOxfrzxmLMDgc+hgOjbJgoQt0ovqLiaIUMUU3XGGWxvqee4z3MDoCGHHA7ew7qSD1
m8leijPjNvN3E4Eq9lRmr8gI4hIL0n4wZxJUhpijJJeMRRsxgvWVxKMPF72sE/eb79cryQHkSqDk
KH5OcU2SBh2Y/VxV5NlHhcvWhp8K6Xs0TlimTAgw33rwngLb29KmB3K2n77BEAsQwhskMqVmUF7N
RRT2YSyH5BeKyWnZ1wweNgSKLituZ7XAMquBpg7TfW6XfSqmCl/MWDfAR3SZvsRr4hGEY+axhBuK
B5af98b60gKlZGxZIbgG/dJpLfiyZHeXVrqT7pSCvW1QYQhEkwi6BAu0nHIY0ZMkXkd4/cc8COM1
BhOJQ0Nbgd5aVjPdteEWYw43qnAqrF3wizw1lVObxyRhOX9EDlrlu67Mzc0kcwY1LvM+y28xcRiQ
d+MCpQVdt/KbaxDGoRbIWGDpQOCYFSyZk0wh6zDX3isuzXLQeh54t4CWM59mLY2fHNCIxVfXZkrD
rM3Ge1e6jXbKFBNEYpZsGB7nVi20j6w2TDajSgmShARsbkMh1+5NchBMHwoaAcCIuka20ksOnkJT
v+Ru0No5mJXfkpHa3mZFasX3yaSzg09jhdRiHTLkdDUsEMv31cim6aYwvOxXj7vQ6KeFN3pcPbBU
fSMrjG4/2qv6gteI58LqavMfSFOcfjfZiFDhgeJi+91URvMDHUTycxx646dMKxW/1RpU9IpgW/TV
o62qL2zhWHe13CORtDXQY+j2xSvkNfJVLaiNni9dO3l18NcTVwMojkMIkNW/1lVcYs1lShO7v3lm
s5HMtQaxGxkq3ItGR5MBv8hO7vWlilzbaOuo6sT63cOEagZzgb4RzDZm/WHrWquOoXFmPGG+mLDq
VzWSfErVwZe2yUdZsGtT41OP56bh87LdqzDL7rsxFX1M2qvo8H+NGwXikmY27B96Bd4ilDkX67kZ
sRDUXLvJdsOKI6gcSkxHFZyyfzFOzduWPTbwixu5xY+xnXpGZE0a91UWwzPhOBWj6rumcCLXG5HX
um1b4XGXzh5xf6k99QfJMv0towBoewXo4LtUoTZxeeS2GkodIu4pXeN+PaRZIT2IhW3/o5MCFSNW
uuuTosXxU4fUq4Nx474rzpaEW5n5uofwap/WWE7f4ZQm54F+2PDRf8Uj2P8YsGVunqTp9tdT11W/
BkyS3D3khOXQK2nP/clL/Ghzq/2FxykUmlJTHYrJVI46cONKJZsgP8+kQCbzB9e3YyObt/M3VkHa
9KTkmvuwunb/6gqtgyGYzcOdY5pyioo1nl6LTIGQEhM2z0UM73XvVPwuMHGX8rguMej1oqZLA+/W
tjGbdfJ5QIix6HrIJG3XvtaPexNLtMdmKOckrMaiiaPUKhHzipoZ1CeUx3sn9i11ItOL08+iGzCc
bNpcLf0VKmC3c2MX4cXYzobpcx2tv/g8o8SOk0iY/YLiwryKazVnIYt1ABKfWs63qUyXTaehzZiJ
QXXDNUAi/QwaLVZFkAHYwsxT0hTJw8QKMvgf64/b/2Mp89sQ9h+64qxPh8/6r40xf+d33aX9Df6J
6YC72CRJIe3+97S3NcYYpZDwSZAK8RGbG/y/G2ObcHrgGEfTftNW/qExNtBxoo/0LNJQLv/cP+iL
9a3t/WNbjA6TztgGqOBCtNW/WnaYsVVy7xKA7TiYQIYtFJcGl0aosQrmx0XYQE99pQ8Zn+Q8f5QY
WgTqyhZvt2ZrqUUo3uAVFQAI57FDbhCtmAdyjTeKq7DUSvo6Goi78e7qBE7peZ41ZQllZ88vf/jK
7357w39MLDUchog/fRC2WgwfOpets0Wr/FVO7nY4D62KHEN7guJ4WBORDnt3Bfo+iUmCB2EXkv3M
dOlhEamKr4xybwcJeUBch9CG8ZZ2su1ps1aRhqPeJs99JbM7m+g6IwD5LFFJa0RS4BbUP6hJzy6U
pE47Qwu0uMW2wNQxhXDdMjkoaMLFodP7RfiTqm4Of1OCud0imvItHib1NFUbL8LtJvQKBmln+p2X
TNULVMXZQQeFeWWQrpvyM2n68keLOf4YTYlD5FQKNZalJy5urLSyHlvmfNZdgw2onVsRrkIVCq1l
LNKgUgyoGCMuRHjh4CSLYlsm7V0KjbYMvLZgVdE5OGPtuiSehF/wI19RZ9172y3ZwSaOwWIy1zLY
ZPh3Q0jpK1vrDraXKNNucCd5BWdncU/MU3G71zqdQmfD+vvpZo44idWzzrl0q6DAo1MeMTWX7zkb
DROJZ2LwJWFCJX0XN2Qn8AxvPQh8HN+tdervUGcYw66c9WwMKRzjjbs61BRIKHQvurIqNqIgRyXQ
mWAWML4FuZOP4jS/rbLRoH9FCPYz7qXsoYdNxi9Bcer4EOX0BFV6VILSSPWvRN9Ci9JCIpBalPwG
jkSu3zZzrV+JyZ6Qa5YNT8DEO4YgikahdXK18i0Vv2jsG43pAd+6HnP6jpjtHeE4GDZXbLV8bVod
6EsGPH+kEJl15XaoPHD2a9wmdKuhSnaaNK2Xmp3wj+xyF9uXezm/3NG04NzX2uXuTi/3uH2505Fa
cL/jrz3frpdbX7lUALxkqQbKpTLMlyohLgXjUju8Sx1RLzWFk0h9KS+1xhyn9JP9LRUIxMl7X3CT
589MHOJgSm31KoEaDxU5t8xHnXrGcoPKplyqnDOzj/KNuKT60XZQCdVLVQSBLY+cP2rltJVN5VJB
y0s1LbfCynBOjZWVO9x5l8qrjH3/Gm/lWDNgZT0Zepe/5Zd6nbnz9GFigz2zUVCQurTMcHqAeaKd
HpdL1Yf92/5StlZguHQF69YgVC3qmH2yuuWv2lr6a0bs5smmp6DI0l2Ml06j5CE+q1v7UW2NCAAV
PUni0p7U9Cn9pWNZ2cA/LVsbs0mBoUFvzU3Z4kl69AYI8zzfW/+jX3qh7tIXOU6tfV+wVKdb6oT7
5g3DiM7o0k/BxKC38i59FuYIzrbKo/vKL52YZsXwK9DkOEZUXLq1RbZ0bmAPdHGJRkPXXXq7cWvz
3N86PsXptai7dIKqlHSFyqVDTNHGb6yurXNcPcimEYFw3XfdKrpXC/td8le3hjMZa1Hsq0sfOhhm
j28M3k0dXhSa/tQrBQ8zHs10sPWa0M3iwE5nq0+MhEWsN3UUz5jsYNqSYN2qoTzXeL0CLGLrk7N5
yptovPTPucKhQTQm+9eCq9ULCj3D4C8leKMO0EJBH+zRqEN3caoq6jLk8wn/zWyPzTdO4hNguU1s
uuHPEJstlkpl8gD0mI+BNmCoFGidW9dnT12wzUxBLv+LvfNYkhzJsuy/9LqRAqJgi9mYAWbOSbh7
sA0kKKDgnH39HPXs6nIz9zafyNWMyFSl1CYqA8QUSt6799x0IxoMY5tZRnRdK8sa0DU6MwRtxzGk
cRezkY53SSEp9uiGUVQ7hzPGGpCcIFwgu0YhdxRd4hv63DgTtZZoxM3gTq4HaSujVeC3+fTN5Pz4
SASeIKMEINBPcwB2G+pjPo5XDhN68dORCcoHvnEHZWjUI14GUUi4Q2v66wXtihwZTeoA6ajNcrnk
tITJj4Db+VtGo/5azn1NcYDcgh82iSmcYz0lg0CHyoZOOhR/sDmbD750+supyZenZLGw/WVdV95X
XeXduklm3pvR3P3moGd+n8ZybndZZtnWhq8XJ3TUdW5Osz8zfb4wyimcM3qnDXMm7oEFK4lvU2i/
dEyIt0ItxejaZArjeeXVffeNk37GcWnwMWB6Fic7BCY1/ivZu/2TFC6Hq7lbgXl3I0yns4jmjs5f
JYdm5y1j/7VJ9BSMN5UFFKrki8845OzsRwIQZQ5KPCVwkkFcpdjXc/EoI1C8m7zoR++CqANiDgTf
xx3egRmfVKw5QM6mhUY9IAWUN+xoiJqNGWIBoaMdtZpBgiYabWFnV2Zb+XdT2/ePc6GTEl/2U3SH
wMQAY2IlOSeIpmz/i8j4/9uS/2GqrvT/vD1+UO2QcOh6iuBDx6a4xOH6dyNF/Yv/aomYf0FFpB9C
88F1LZJJ/7VJ1hzrL7qDOulWxCXRvnvRmzTcv2CT0NL0MI7ROPT5C//VEnH/Eo7NigaHjqgqgo//
pHz8zKf89zYZxBxSWEWfclQglXCe++c/vn2QZdz9r/8w/rOQQOzT0sCo01BdQRmDA+Mb7qD+rPQH
8kzsNJAXi9XKT/lU2CjPnQeipQNTFHqQpnNBmo34bExeuotW93uc0xFs8+7OgErSU5ALPLd6MCNE
vlY63VfTCroAr86fn9BO9rwPu+P/D3cxTg7IK/nrR9L/Krv+lzzslYv/Ho/+XxzVgCzQjaa5TTEY
Fs3frXL/L4HgQuHfFCgMZs2/mxnC/ct0Oenp7PpJDSDe+b9HI3/E6Q6DIM00ddAT7p+MxueUsH+P
RhcqJIUEDOaqie/gDrUO1RrQGugEUn2gP120iCA5Wa3Yj7FUsl2N+mEX27l1k9iI23qB24+9FX2P
cskCXR+cRxeHdEDy0HC9VvjisnXcmn38HfzHZ6+I263JfmhLj+/Wx3VCFE5NWRRV3ppsNMo8nzJn
onCWe+Z5VnPW89Ia7SVpBlNYY7IxN42MGkTWRUXFPa8DUWHXnoscwrc2rE9aUZUEW5jueQ1zlQOD
TepD7JU7Tk7ilu600p0XXZDqyZ0GQXLj6WRBZ8aEZkrZ3vuyTHY+oI090mX3g2gG8Q86fY9VwT/H
LbuDD+T/TGSy/1XdfCt+dcd/1f+N+hLFhf+fJ/Kbqp2+Heqb1L/w9wRuoRJRyg3aEK5QXwWfxd8f
jPgLGqLHFG0qHjon0X/Lm5S0xMX1hfAEDByzPv/Sv7p/iFXQqcCJ5ztiDLh/1NFW5Kh/fy+0yHSb
FqKFS1olCQKdO/xeIo6tdGMq/BVzpv9gJ1PfOZWNVE4za5zUfdEXV83MOffF+3mjKMHtH12WirTL
x855gWKOWu5eMhxXy110s12dQOAWe6pZXfaJWXbnp69ypJ1RT0fhg1dl8RoVJRHtzsvL+CVJOGUS
28ESFcMnoxPag419EWid8p760jYfOfJDpG703qPvUvTigaSFjtoApB68JgmYpn3RkModWB2aRw6w
VdWFHLfiH/rzGwJBuvRBPs+9ue1km2N5KRUHqoRIcc2pb+2DeKEcTxW8wtLqTmPymLUNqF9U2KR3
oKZWYQd6Vq10JAcMjK6vLNijRSjIzUzh96cK35KBOcFDgbxYGd/SZE0fSRUxxbbq0iy+nLpyeqDI
OeIUTaT+sfdk1W+Iv8F8TbRD53NMn7Djp45djBfRhHfdytMJk3g0paTHFcTH35FAlRf7lQw7sEfw
u52tn2TGRcvhRWwb0sLykHqthcBAAhpamlpWlLun9oYiQ9KFaW4jZyviPhbb/yzz2i78qHUCPW/E
XUluDykuzVRdZuuMiyXtE96UJD0pDXRLyvnviYpZ5m3V1CEw7fmHZwFAfsX41i1fKB3Hi03JqNPT
QUxMZAk9kXCINAOfbtsEjXjW5kr3nZH2DEs8/I4cPiAiWmF98rkef0cJB2QSkvGK5WtdsnFG1ude
uS0pAqFt1eltF5s0tfsVb6o/9ipCkxZesqc36MBKIh4oYXGY0c2X2UIx3h6S79YauynpxcM0YTm2
jd/Z4vVypzVLvmvJR8D7UI/mh7GD3MhPBcun5IxDuWue2vN4LJQLxYhUgGOUVrAGc63xd1FKazl3
pQ/FyCWhhJYhvImNZVTax24Ew7SBjeUPAQqU9iIrmrTEj7AMEd60WH5dyyotN6c/0jd+KlQ97BvQ
OngOBsjDn8pfDPyGiPmDYhrXMKEnvZf5rO1MvejPKEUa7wSRH9V1n8cGgj0dZanvIrk4zmo2MpfY
Xj0GEYAk7ntRaWmQ2Fa11fx6uumI8yuhjdNuJQcpfqwEWVGkNRVNiAWv/kj2FgenzG6fVrudZlpP
qqXNbnvK9wRSN58tdrG4r4tK31FwbEL29uU7g/uIIKyeAE2T0o1wKAMdbx29shi1RlySaBcUMP1S
gJKdvCzKnD3DMBOas+n6JbrLZTE6IZGNKyC2dQWkL7OC77QQHbllZQLMMkgjAxcBkn3ciFU1xILj
IY7kDfbfodvY9ThcOrEAITNiiiPQx2pN6ogzbsreg0hItqGWO+Hp8aCm/sMvSdVRCIgASWS5cA8P
x4PTCQrttIiCmke/7iO9DDN7KM9WmC3vvEhDZaceXssDcS8QdanDk38MZM+4jXYgJpDKqa7hVyO9
OqLN5NLjsrHn8GVq8/QTll/9tQGid+k5RORwFFb9otNP/Xodhm3LGsyulSWRnK/Dp67G1WtoJMeh
2yiPRkcIy9qAbygamt/4XODP9TWYx9NXfV4AD18AiiTOgCpYmjOc0iy9nCf7Ms6awu2TUEAPy7d9
IShZpn1d31iR1tYbPZ2yDMuf520rN/OoFMNma5Gb2OIqRycjt4NJKluQIv7AoZNA0dgA9xldalmx
fQuSIMWRZejC2AwoOqMrduykwXVmJGRQUCr+hLCIWY7KXHqJXS0nShWeLlcjjOwWUSbMkLxj1bpo
idwlY5RpaFPDcFhDV1/otNJIH5hMfUjnm9mzxEcEuWV1LgCuyk2+urq8T5dBnhkF6IJwoqGDqICQ
K5wQaXFb0NIm9KpZ1n3ns+vfOMCk6eXX+MLeGdavpjlD5yAOHp9ysADse/QD98kaR1ih8xApiv9L
9k161qyGvJzTJNrpmaj+0fUonhN0zxHdZm/58pedWRYAnRZ5KIm02bmtt6xKgqFtcd2JMFlyu3ln
ML36cIn0oEvmEKTgEe+iihEvr7jM4AGMuMpDS8wFn2sC7apLlkuNcJPH0+P2KMSDGVBdS/UM0V67
oIHUvbxY3wvExlXGPiQE6zNdzb3Efi3SpYKGNvSfan+EkoY9FPQHDZiHNXG8btOrQu1Ggon7/c7d
CK528BVxNwazB7t1hKY0LQ/vpqceW5ttnYd8q0Z/nsNluZkA6SBGGLOrOiYXr0qz9eeMs24r7RZv
jO144YpmM8CCF19VrWz2ZdS8l7NzFKr993syMS8w5FAY2s/blhfvSVPV8wZvHudcGWX7LgNYrWQp
KY0wDEuqN0/oQQPGs8QLLaMVxF1efKVbiINGq31oe1BhSAkzbc1Nt804yjs9kbV3RvBqjO401/L+
MkeD1O5Pv9Q3RhM/ryPQP6Lf4vx0+E6juVlTHD9+QHvOOatd2VzyDesfoL5Wf7wMIB52eDlK4y/Y
Lh5dy+k7x9TnWAtINuyeNLQB5NLExTeCoIwbjxjjr4mzYmsthnU3dqb3XZaVeCf76435QZ0PGUT8
XKr3ffi8KxJJAqadKEA9KeRu1kX1ODhFukfz7k/0MGnYvrPzUoTi43HLQ5tskZkmSCU5miNSnVAu
jUZhkMuktvd9V+gp+htB+b/0ZPFU4hu+hRWbD0Fua8rZVjfNdqAg6JPSgn9yM/mjC0luaCormPKl
2S2DghHXlnSf0nVYOTjUevoEhcupd6cHiKF2OUdfneAgzLYbbSitWvXnL8Z2RS1VzTiAIPoIb7lc
qwLsa9QO02Yi7xucQ1u75D6UrhgDcoEjuve6BcWy4G5+dDBaip2rTxaKRDA14zu3p0pax7fH5ozp
ib/UUpFnh7cn6niRbT1ioKVjBOihbRctyOpougUUI+kHMxrvbDSXZFqgsLycBk/k7MWsrN1DJEgh
OKLbTDfQ4rqrOUVDsLHHhqKW3XmIxDUjwUAo+7aGZNRJTG90rX9ps0H8bK1Z1Rz05moXWyKfjDHU
fciHdDTqcniiYTvPwUB06SMJ6nWyZUnvxi8TGRzJtVwdDgmSAMabCO/mI9Vr84coaBn64Pz0TcM+
fmArYgq5Ab9pmbtcJ1Zr05FWx4Ib297tYvjrQ4Rt91eJ2LC7tuOEc83oajR6pjGlN13EUlXoWqtk
vrFkeydQdH1ZU3f80KVNAh2XSMgzWkAcX3GMF19krTk/yYPufhl01PVQ1xNaeO465N8SpKBEzncl
S5sbW3i+o7bIGcy9B0sANIWl7d0omT/HMhMfHDFg7z89EN/4cpU6ROcDosRjO0c/dBxT+KRaoiGf
1gkGiCwNLREG/izpwB4R5voPpitWV3bJKL9YcY+TEODPpSUp0loAlqp9wFwrYKXIfpeA/dytWNXY
xi+uteMI2v2we3fYJUZjv7PavzF30Fkw2FuomYNdzeHwZjcjUs0BQkkZQezyGlMbbXn73JwtyEDw
N+ZFJh+MzgYl2CXJO+/g1XaZ8oNaaNkIsLhZzxkhL759r1xpOJpQUFqir7d0yfGVl8b6o7ervTDi
5dzS5PTODP13GNrRjINok5K3xX9VYNThM9utpqHw4MWjPSBL0xSguKvtQLwuJuE158jE0WogU3rK
p/HMSAuyaAtdtI9jWhQuPvHIdfZLqWuXyHpRVvcVWzR8XTiPQ6RD4pGshAwZzTrrIK9z+GSltnTd
mb2ijNmsomUOsBLKv6iqMx/vv5Y4Z7xcaW4j25cfsiaNk62Z+iVE58LrnmHLJBvbkODh3pFkYJNY
anSPhk3BaVPms3c7xVr3RLaY+NVjAL4nnDm96zIZIaH3aGJv+hSp675uq+g+r0ai011tXX/azJ75
1ran7EagMPg+5NYCtDCbE9gYRspOeurzudoCXiPjeh7W/JqGDuuaJ7Nm2LKvQ68qVg3Vr+uvK/Di
KZm+tq6taRurEPrXiIaQHkgz6ynaoK39rjcRYdgzUfcfFiCyxEZ06corxAEGPtrI4ApZVfOhymTv
b8ymk19rBPuk3Kf1hHXBcuQ14gx8zMhxrQbNo7Rvq25o0i39BKxnsZIwoY2kbbspcDe4G2JGMKo1
vQPgohkjoW2dwcqvvKol3z2zXe2zjGTyEyghvnSMSc5NtpT1Z3ucJpiretX/0sf52YRPwGob6fZv
I/MSlQksijvyRZ2neqDdChOteeg0d/q4+CSPb0SvBA9pgtWbCXsS6N5NDRV1UWsx1gEzK1Gtan5G
Z61HPpVT6qJcKav2U6K1TreTPa06svRWDZaoLL3HtHTA6K9prV0LG8LaBuG1b6Jnr/R9XaR+duE4
i66fpVWR3mYuWUOwR0rjXHgVyaCE01OrjKcpHr796bxpmDC52IGoMzgGmcOvyZNUtgwfwgQZJAjd
68jZLEOFHSLBbKv70xSevt7rHaVhqiAHdIPoA61jIy9RekJ2WsGCXNS45Q1rvbNZbu87A6jh6Uu9
sSSoQ5dDeYadHGXBw0crxjyzK5kxPWWt91F6eXbjTRqOrXZs9tTn/HeWoNePRnuB8iMSP/oJbPQP
r2eMFolmNsjKqvaBmxVteQGrHQJY6Wi704/2umby3Mpgz0hQBj0r82gSNCVkEMKm/YBo+IjPkESA
63L2tPMpXZBcy148rai5MwwHcrpkV9vdk3AOGf/0fbyxAqAd5eXSx0ad4h3t/qwKFLhIRz/wzHnx
z7oWaVloZrj7ATz3YxQacCExkDZLPP6DSwu2nlQQ0a1yC4dv22tzo7B8LAzJkhXoFZ0Bc4KRn8/N
WF6sxdKcIQjK3jkPHToPn09yJI1QP6D4p+Jpj84oWttNNiYPhtRsWtMebR4WjHRNgVFBdWQxAHXg
3BbjgI3DJxfg9Nt+Y0AznnlWboCbsI4GGAhBo60yuvGx64ofsgU3WvOCQSOl2LFALdRfTl+Q8wdv
8WixpTOF+ZqzFxjv422VSU61zEgPxIXmZBJZ4Kp/i7NBUYHJqFvORn+ZvQBydlwG/uxFxs5IDNu5
H1sL5YovKgp3GC+RJJhD9Q3ljgvZxNE1cEK6msBLTbIGZtCNC+BjJhr/GDXXnRu16XcET5wTWkqk
17nFMgV/uY8/S3b7VQhGiRD4asI2tMPa5HzWXRM8oenNrHSTnnbg9NgkXxfs0udNDLDmU+X30xAw
AwL6R46XLpupFrZH5H0RX44uFZlQaSzQwJExcmE01hITDRTnzMxTqp8tWJbnzQqeJwkl5Z4fZbdE
aThKc/oKKcqjfxblPdQLOO08UMJ65/tm9c11ob7tHJO4C4gtuQ3t28JOBZM8y6JNg0+uCpzYm57Q
8zW3ZZLk6g68iJBva82GTayZ2mOOzQTHeDmnzRZgT6RCixLwBL7Zg5cnLgSt1ryaRG8s2dpvar11
NJoYyAwwxNgfWstIf7ORBUQ0NXEMZjnV+zSYkqj+7S0SxQg0nIFQU1LOH5xeZlo4Y0hqgF4a2K+L
JBtw1fRJggeiRmuyJTGhja9qFJv3BXnQQ6BFQ3c2USOkVEGpkONgmyX5fh3d7pcvDchTejXrn0pa
JpQvSdvtNwC3vIuosZB3WSawws24RiY9u8aqm09z3kw/mHlSoXTRJMcVyVyfWzV7Fg5WS0sPkJ1G
uzHnSvxk1hkYS6KciSOoqiK/tZZkrMHiqTCpqK/5WwoZteKK/s9qnBtx2jnbPiJ0bleYFbQ94VeZ
SqjBZMVzCg9dnkluMMqtZvw6FcDO9/jpMVcmmCM/z1KZJNCN+qz5bMExqAsrt4mTKcX9aLVk1zuT
Nn+XcRvNgUeAzg8AuPYPULQFYS/QSn+zObPdC9DNVbWXHjDQs3zR7eZCUubBpYUQ97e1rjMyA6oP
V7ZpJqTGt2qn35bkyYDUEsuX0ezmy9rWS3mdEKCjoMUi/dR7pfhhrKjlt2mjMRNJ5IkZ81PVQseQ
jQ0Dn5yXNXC1YTGgBdhrHM7LqIWN3UJVg3GGS3DsphiyIY1WQq8dQ7OBs0bklbZ5MtrkdpXlI3eS
k+cpE3R9cFVn69zQeyEv25TK+a6mYvPnBw4IPCAYTI70eHiVnOplsWGBn5qDg3IC2ZaURwDwLsW2
ps+qEl+W9LyLq2SfkXL2znL71ixooQ2gpkodT1hH036cu/bsLao0xQ6Kbl3i2ht3FPO+6is6ezbN
Ardx5nu9IPNpI5BCvrOVeWNrga6LtGxV4mSHcXQDLi7OXusyvmlplxf2WBmAzVaU6n7y9fSU/3pF
51DnWh5rKsdJMGiHr7hHOomMXwC1LRJ18ECFGxpyin9q9tru7dq2dpDU7HcW89fPxy7UAChAAwhP
iXv0fGiBK6EProvANIIwobcLpYO5ul89LE6nH/D1Es6lqAXZqJNQbxy37ZYZdTHEajcwV726Jqhu
DsySak/fW9mtiz6eHzBxhs+4Jt9ZTd94SIs9ErI/1E9gC456ainuBtJeSf/1ncm40SvAsdg/vI8r
L/Sdk7liLRyt2+S6UwlBrcgmkerc4c8I0TXWB9H7gUao6vilXqQeoPWOF3rUIAfdNhVyL0vXWbct
5+SAbUU0KSprn2y9lWy/rVXHIxjDRIjuPEvK9p1zxxsvg5on0kcaqJbO2D68QbCozCMeKbJTlk7X
ppGtZ2Wu9YHwyfs6/Yu/MaTBBmHTR2XDfvF4SCepjRh7BfHptsRemCglAV0PeN2aSbvBgjmG/EFv
vTOkX88ZhqCOTYdEKG2mczSkFwTL66IJP4B2Fsf7wjOpZ+dLYXCe1nDiE+BdndPuNZhlzV6/d1td
1u88+VsvmeMPPSZGA4Hv6s9fFGhoFhQYZPUowIlX/C4ppnzRlwXdQ0Gj8P6P3zKNcAu1LdwQBvfR
87aU/YSDsz4AItd0OzwFsEITJut0Zwh8QRKy8Ufk7807m+I3fl3Ky8xVjuBU6XrqS3jxjHVsoyBc
TC9ofTT9PeyO3xVHn5IqUMxvHE+g+IlO+/PDnkIBcYZV7XEySdVe/cVlZyfSnIb+KYumbXh7d2HY
stcqqxBDXf+OWuKNOYsnpNjGltUy2UQdXqzEBNHVfCgE3LRgH+BKoz0RrheO8ZL/XBagjZY9uYjg
/VaT4ekf9o1B5Pp8p9hsOONRQTm8uJuNiYEAI4FZ6MUP5dgNYPMm/VrLO/+dS73xW3JMf1avqjzH
4/Zs5nkZ+ifUOsa6VMaVJWotJEqNc2RBIRkPs46kX6R4/P70EeF3wMRW9Vyl5T76Thq7zD3bok1r
dJb729Wb6pPueem5EY322elLvZ6YDy919Datqelx09EzlTFn+21epBrlHcRX73wW6u85PLiBMiG0
jPdJVZxtw+GvRplyMPV0ycK0TMorD4vzLdmV9pVWwvJ3EZntTj+X8fq3w6OJuE/pfkmFPlaMDJy0
UrPN8tAfGzz4VVr4EmYCC00duquobyLZTg+NT7zDzoMhd59RNfxEc63dRzR+YKoCLkl3JTWjBMFY
Wtpgq+F51kuenttEi1Tv/OjmW3cMH0znKG8jTDzOhubIk3LYB5mZ4HUskZfG+ROZUUl/21Bnozkb
DSNoEkyUPd7GKvk9uEXvBlpblCkWvrzM9rGZuJ91BDx90FdYUoBWVu7XNq/pd1gEHj2MRLh/1U0g
EzNaIfC1WQmuHpHQ+ESEmXCDohCe3JjChm4Og2sxN7XZU0g4/eu8/oYpESH2NBh8oNWeBdsvZiuD
GCHOQokMBZ5FxM2FdzN72bcoEubj6Su9sfNAyMOiQ0+QBd4/3l+lw0I8j5bFoUXBGP5vB+nFGr27
3kutG2rZ612lN9OHgSPTjaiQsWS2jDrOdzUUy8wowyQtCWjrIYJqwel7e+MHh/tjKq8Grgs0X0ff
RD3mfi0lPzjmxT1MhnXn1xgKCRRYb42enae0sZKdvuiz6PDoSwQQpCQSPts/xJCHV/XkuKRzTda5
MS7C3vg5ATFSzwGl1uWEOygrjUZsLZEZ1i7Hv+g+2vjcfpr60PjX0UjO8RY4BSWUaJkI00HO5n72
DLJRCX51Yn9/+nZfb1s4XDF1qCKmjmDFPLpb14jjoaLG0blUN0S/YNcl5CWHoEPyEWZaKwWvUg4W
OWmln95wNvR/nb6FN6ZIboG6Ilps/nkeYS8GK0s84fJGjGZzTQgPK7XxF8nZ66fTV3ljgnTZeCpq
IOdJS2EDXy7gBL2hKVgjEkLiNW+AZxtauBKAF7ju0GtsHDjtn77i609DSdwgl1FKQ5uj++rBXzxY
sdRm1bTSDvVhqTDfyDp/tFe3uUYhHe20KjHuEtRBe3up23Ofghv245iE7U2XuS08s1i/6lcJRtmg
j3X63l797CYfq8FRQaeZ+do/1KSEhDStY4fe2lE6Gtj7f15LQEOh3lkEkVYz/HbijUUM0QLKD6kb
DvqV0zfx6vvkJpAKQ3VjW+Vz2D18P0vca0VRjV6Ix3lCBles58ipEev0REHg888u4pS8t9MXtd54
dLjdLF7IGCirHqtzejNW0Ok0wiMmMGF2QqxYADWHtE3TwmqMo9lJrV2cR9YHE7j4L9SW3Q+yGabv
UxfVVNssr/m9zGvD9G5pfgRu2KPgtS559M2sdII+tGaFwzj3+fTbnZDIM9/nrbeL02i8n7Ch3rOJ
lUjF0wX/eFmgbN46zNF7T85kQ+ezNX+3gUjrYdfHxl0+6mRYrPoUr+ejSF1zK8BJb4zMscutxX0m
d+yUAX7nbmQ57+xf3viNfEugCeIrVFvS498IsE1TWy35pG5aB+VStLe9Y8U7IfRLzm/k6DEnvTcw
Xs0IbGSoPQNnRkqnVpejgdGBMGiqugsbAozP4C9r06aeXXQlp8fC67aK2jGZRHxjkmJz/zxWXnyh
w+TAozdIfJfQ7q8HFtWtNtvxXoAFCMmOJcrb75YzP2kxFNjDvKWuZ3w8fRNvvWG6j9T3+QKYBI8e
FomYRaCraMMW4A8FH7mEzAfTdl46zNeOaM6QFEMbPH3VV0cMvjyd1hw1A4WoeMZXvHhyA50Qos25
C+eys+CrY0YpdE2eO0kEuAj7wn5pu29tSezo6Qu/flylK0OwQRfSx2dztDwmGvywITM6ADSW/4UU
Ppzww9JYCt9P4EXUmSDTjVQT76zLr+Z/HlgNKCZk/uMfVwXaFfOwjREsLIw2u5l9uDUQxshB7Avj
cirS4fvp53ytllQXVNxB0G/Uf47VEq3Qor5YCeORfqYDGUkLO4iKlCBnRBPebzfGheGkLcnCvWE1
xIG4/XLTTDPdeWm2+vDOD/7alqPuByoChU0HlYWyEL5cjSrNTWbWlC7USLMpZdBGrQV/vCH7OLBS
jZjbZG1R0PS4SPxwSjBCQzcg2hLwfkMGLECi7lIHy55feI1lZSEelW7auKwODltqJ9eAxTtGjZF0
opsNFiP5teboiS4Qe6e3EzvFr5pA6s8W29SoPeUtUXAx1dygmXW2w1klxQqnfU2/aANKjM0kXRJf
PIzhT5k5LUQ4Cp2bwjvt3CZDDg2B+/hsWXMGPmtqko+6lqnM+G4dDdoDRmVv51hvzrsKieG+hsDy
GceFTRxqsSyBQfvqzF91S6VWotcMsWRYUWA3kMZ+Ri01wnBCyrs36U3gEEQ3TNcvzRpfPkLvkHs3
l42xLeWUVGeRtJbmnN0xJA3ZzcW5xfHgqZzw7isT0Gqd4SpAHDRafUPGxji4ZzR0ydCM7GL5vRCy
1YSikcjnTg9C9TEd7EX5zR2OAEzg1AbR7Bz+5jWBEuYk6wpK8TKeIVoCCQxa4symWv/Oukpt4PXF
qPBRqOf4SUNMP95h1ZUgFscswowzY08euii/5B4mZZoLSitHgIf7nSNqhDdolvMXdkeW+VB2Wr7s
2BrpP1K7Ay+MaK7Cmb+O7W/D7CO8yLq2LpdwBfunjIKqe94qbeJFrumzeUW4Ef5mrU1rIGarOz76
fVvBrXcWR+DZXHUWyj4rH9JcJ3unblAoKXCDD1IHRd6T3zmTMtyJxbtrayTv4Wxj4g8iBD9t0OiQ
1GAt4N4Zhw7+wahjwCLlLwG7THMPAZSYBtu+sltyFs448Pq3c5k1P3NZriTzmENGMhtyx3sSxXSX
EAozjomuEsgPbX/QHipmAj1046S6os9JqCVnAHIs3WYlwdrKKS8R/GjM9ja2i+prpvWozIbeqfAR
FQmB9vbkuGfwueJxl810oplz7JhtbWKM2xKVodi29FsJ68kRhQROoeJlI1DoIlzXxqU4XE7lmSyc
2Nxi/DF+Sjdpis8iHi07mHudsjDlZP3cGZ0BUc9sp/UGqSJimExLtJ9sZ2ryQpY4vh7z3vs09VSq
+DsNKW7wK1fWVjhzPWwIEl2ie2I1yROZeqJTcPT6/Rf092Kkh2PJX52ZNd7DnEWE3yRL2jlIeTAO
b/JB5Y6t9MHsi9qaIn+bx9zRrk26KAONCjnokaHdZbft2E/3eewaebjAAi2DPvVXmoRzDbM7ldMY
LEanTYTCx9nH2SJSYY9UobYDR3OWwJ0Ay23ZAxJarkekJG7NjOrcxsgd6ua+TSrjZtGXLt2T6gbC
LKqX59SZrrP3rU8rag+/iLg1dupDFhRStL/pOabeDhtm0yrKpP1NZrM/U/kGW4E00lpv4shdP3SN
rn9uEXGocMYYzONk+sSYA3yLA3vuukdQO5iLjGzgprqIXhPRIu5yg7wl/u7gnohhf0eg5apujH/G
roII8j8kYQM9lT54VaOv7rs4bwkfgkBqErg3oqXu24xUo3xaPhODaT+ennbemAmUwQV7C7IY9tjm
4bRD3DIrARBPQsyd6cMEUo4kyvKnh+HunhrCexqjN/YyqpSnmoS0elhsDy8X20255Ik1kOJmZjEA
PAAqm5msReoPYHMR1TQ7/J75eYli7fb0o76xnaFY46OKdFUh85ld/WIftZj9rDNuinBVPnCvgrGi
dAFnZWOiPOpn83OeEuZ4+qJvvF/OyVShuXW2Mwqc/3IptxvOIWMzkxDuFejuqtoOMxSUO49yz0eo
ovb+9PXeeEiFH1AVd/pYWJYPrzcMYh7KmGWkLON1XzsWZx6HhG4r7fpzlwRWinvFe9qbtzZQ+POB
jjOA2LIdi/M1Qyf8oadCpPVaDxfKsaffi2gwqbnZpGXI48rsYqkVIgqFeZ8/eW5SNmfovpzPXSam
9h+8dU4Kz6hzYAr60Vvv9MIpF4fodFfzk4/N2qH4QP0b9KBcIGPO731FbyzeqoSET5zmJS2zo2Gd
dWOppeTRhGZdpR+aBkEE4hv/CsWNfOcHfl3NpTOn2uw0G9h2Y90+/IVlnbiTBT025PhqnaFKyM9r
/r9BxDY+HO2iD/NGaru+T8Ebl3EeWLmBgLIjH5MTaWZtqtJZdgS9T8REul4dOEtb7HSzt73g9Fh8
48xmK+UzqiLILAxHdb5/8cUNjk69cxBjmMCA+4iPLr7Fo7c8ilquLilh8fSlwUIewhCyH4Ch9GfZ
EPXvvbDXVQQSPakgKBk0PbDjwYCFn8xHgnNQJhG0vhe9ExePRYwsIczReHZBky3NQ2J0gxOMMjWA
cNdZ8TRYq/EpZtlUJumivpkQbP9Ia6lfrKmYXJT+OcWpityqTyiiowcRGes7k/MbHzMSdk4CSNkp
AB0XwipS0EqnW/uw8mf3ckDJGoJZHy/1uqxDoIio6daseGd3qA6xRxtRSsOchjhn2yov4PBH02Lk
kV5PMwvkeReYdtl+rOrYerfkpr6JV9ehyM+BnlQRTveH10E3kYJ2UNKuarCWXTp75Ze2M+Mb0IYC
na27tGdFU/e7PBFNvVMb9KvIiMp/8I7pBqNjYs70aKcd3oZfcMS1vXoIGx9pA4k1xmW7Jm1AhTK9
Krv1p8HK/c5e//WiwOGO9jqlLaonVPcOr4lIw/fjnGvKMs3P8yFZvkvsygR9VyUxYUn0X8lK/6Pd
/40JmnMt0y62YaqIZEAcXjHNHQdo98oyP8vcCIBfi32SgKYMeKXJnZF4KN7WzESiV/W2pCImEuOm
odL8VcsG49cfTwwYNDhysyIqF/PxxEAVgSzlZZxCkh0SbGRMEdbUF2fa5CHQ6sAElKU+XqeZrsy1
IIUlfeMvp2/itc8dpylbEcBRkG/RHxxN2vD0yDnV7CkcDKszwnpF4L81i9K/XBS9BnuUxo14+JwJ
kRdte9+sy1JsqsUT924MlH4D+maMNhD02i8R2E6odkatzRBrjPbLokUY450xa88zOeTTGThgSXSy
gMB9fvpJXvcxmGNp65GCoBoDOKoOf92RQsT/5uxMd+VEtjZ9RUjMw1/IJPfs7dmuP8h22cwzAQRX
3w/765acZHbS1SqVjlSuU5FAxIo1vEMajy0qOiUFUVIvq2gywznyK5TbU6nNhNguu8/pWh5rJdWQ
OVPA4vvwpeh1riY2DT4U95g7lg9pojao0WHfePtXXoZhpGKZHMPyIawgPHf+I5thRs+jFPPRIndn
xIOI3VDVQNuAzX6AKTC/YuSr3pfgH4/6mHU75/zq8rQGsSWhf6fZmzNHnyybgYTJo52Mw+yPmdHN
vnSEEz2VDpqzQd8x2gbjWlgTvjwzaFDgp5Gyk4S+DVvPw55NFsqkTyVdwLVi8xoWyy1o9oFs4RZq
3Oe+WrLkKdWE0N6BRoWGFDMde41o5n5vUPZUcD+YxprMpfQevGrAYNhOUDPiK08Cx1fTRRSi0BYE
WFrZYrQ4alS1vqfgcxnMjFj1eyMCgAD7MDFaeN+p8qNCDAnTRrUlI50rswRuG9U0trVJgXRd5viu
FOioHvVZgPKVnZWgMVgIy89TWOaHLG7jO31xepxCEc4bAseLs/sOX2mas4kaeX6NaXb/MA52/8Md
5uZLF43mh9hO8hyXWzO/bykPWt+WpMWuXpjNSbqe+eSMduUF9LXVHeDcZXYGvgY+Eu5kHiCJbcY0
yoEO1mhy0G2ZPlUmpVtR92xyxCjD25v8rV7afF4yYQYlK6iHS2W9Xf9KeSZv8dRRXQFbnt7iOq5q
lKKHBsgWQt+ZqXfHhO5G+aIpMRr83AKigPSIyNYvDfVz9b6yRZ98Yisysrj9065cOswMIWaRNtK6
3raRgSeKtu/14SiWFLPTJKoOsBLan9PYf0UoZjncXu5KnuowVENbj8SL7G+LcMLKUxVDtfaYYgNO
sg9/kg0bTaqTAVnHeCF0kDU3HqJhaMqDx33QHcayLrRwnvqxRL7fqsegHEeQsPVkQ01vFgOqWN71
4+uIgP3rCOL7fyt4/V9vysu94pAmclcyCqTfbm7acJh9TTZ8zZwxQ8S8KBvEGIpumh6bPsGb9PY7
urIYSxGUUJ1mpLodnvTcLbHUF2SCtNZ58BbZHV2nrB9jxmo7S13JxbnkSILXAEjbz96kdV5H5QYT
aznW2Bc8LZrWfFXoQodmYWOeMLDs3USaGXJpxjBe0+QzYEl3Zw9eJrQ06wFLrSN3KiV3/fO/TocT
eTqTcW85WmTXvwCROJ9mr0bGo0sa56iAzh0Bf1u1s3P3vB3xs2OJFDEdTzwSdejcMCbOF05QOxoR
faP4m2GWPYhYVV+6fsnzZwsZ0CZMur7B85t2zPcsGY3v1Vhlnywth6aj4tD6mwFv8trkpHKhhRat
wx0PHtPPRINhQNGlvcD5RErg6hGBXIHeDTG5RR0bKRA5YNq+lFaEN4EJOt2OhPXLVAb3W90hP31o
QN4tD2mpzh+6OVXnwLVFAz6HX/bbpnM/+nM0itGnORnn90ivJp9vb8PLvbFWRoiMUC+vPkzbeQOk
qxmCnGsex4SitYs9fdWeajrtsc+SNDoapazucGPquCLM5iFLhZo8mgByvt3+IRfbg6/EB2IMDyF8
dZQ8/0ogMBNTj9PluLYFcxR3yua+G3qtPuaT0HCzmJQ4dEcFXZPbC6+bf7s9wIfrMJF5E5yDzcKV
FVG547Qz61NSPcyRjg+6A3MGUL+w8s9NYmfY1tNWmoCYz3LnuS/iAM8NxA1kJvPbVezxfPk8hpae
5D2FZ1Fw4brWDCkxw5TYpRP2n5+UBhhnncMAz++ComvGAKPwpT/GLh1IP+mYhfuxPU/HpJvsJ4nz
+lF6sFi8JIpPt9d+A+NvXjOwW2T00GSiV7SdcaSpSkEXN9oR5SSIpZBDaprzXtE+1ZFWuYeZ8XF1
UNzIuivSsVQCc6po3iKAkyV3XDQWjeRSVWdcmWOoc6rE7pwGv54dkxmXXR+tOfOjws93DxIJOAzP
nSwKS0er1cOg1ro8uvWk49c+1M27RZcWljUJRH1sn+M/TTTmXtDyXsB/dGW/d8iufGTsEgC2rxhc
zBzWBPWv2GdNWmOIyNKOnium5kFVNO3f2XCS7kUkMZMNJLHqOIwsZ/k5Vt6CtBPE+SlA+HbGg6aV
zqnsOzNeKWXL3Ux+GgVdVdDZuv2RrpzBFTqrAij3VqeITZ4MUb6KpLEOC/oEsQDUB5ZVI8d18TPT
W3s6xVDoEh/TyCjdOYWXyRPH3l6VTnk/GLipm9x4mp2KKI2xuTZVyhJImbqfx3GQf4QmiIt5Sg8c
D1noxrJ3Xmjm9k1gjXaOPywDf+i+6c5puRIZ4bLARnBAHgDS25qLukZcZ67KjjUYJn6oq1HeL9wU
eAlVmXdH4Vg/DGQMh6Vq8vfeuOiHpSfL2/kml/AkgK+wW8BDrk1Ga4sy1mDJ8jKkesRorlceGhXZ
xQAI1dgcmKRHvxoHFZIAherlbqw6rOaTAQSqr0I8rH3MtIZXQhqKEEYLdzzomA+bOz/xIrs0qO1Q
3TQMyA3ORWNfF3bqlrVjHlEqN19qKDkBx1b7INql+lwUTfHz9ja9sh4Si7jx0asikGw7zhDwBajO
0Ti6rRlV2MX30eOqF//dicdE+k5Fd2vnES8vCWC7NKzW74CY9DZ0TrWVJvGcm8dOaBEOSB4WY2qZ
I29nSMgaqC4zjMyiJXThNCz/tWVEwOSrAARZ63ucOs+jR5uLxnJxxzw2AqrkAAn+R08NXZBZFOoY
zKm+GDub/zJgQYSnqcDExIGDfpHAL95kmNjlHjFnlg9wkkR1qItOeezs1Mx3Cqcr35MWp7UqQ66w
hze261/RMa91BvNzyWIuIuyQjhREBYv4WablvwBCmh3Y/nY5h5e59t+4BN1VS2rzOj0nnrEAaOMw
swwUJ9GBfIARIvuDNkXWQwKqbW/3bOPq24pI18FJWK94VGnPwn9Vx0RPS1WOhGz7CXb8gBJBW79X
UXyBlq7XQe+KPcgonXb+s39fueuyNgN+BjNIOQI4P18Wm/vImbPYPaKeqb+QxXpNWMzt/E0TgOD8
xsMCzVQjBe2qpqY5g8Kf9uAxBh78Poq8lQyjqa/ofUDkG+3ewDxgqPP7Ss+S9wjyzpTxlWE1gexl
/KFNjOqjDT4AWU41F/9OaCBOYVTHK4W0Snp03lXxtZyx0PBVa7Edn9gp4gCJDbUAwphCCKnpQr4s
bt3+XsrCqVDiT5xwAmOiPvS4ZT3oVesgUjGmyT9JCqCA4WkzYk/X104TeHKiR18rHamD28foQSvN
MgIIsWBguNjJ/YgB9HfrwDweD2u2wX8K2PtvdomIgnIhuQ7wqDRCWUM6CxLMLX7nSQdqBbeNofW7
SM7ZMU8yHrzrlMg8gFNSXj0Gv8kxkk72JK0xXoIJaft7T+VbH7Pc9NBdUozsFwUCWhkVGy3yZ8/u
PkdkffUxanXESjUL30uf8TZ9u0kY+bOiplA74P0mkHgLHTLuahdj+T02jzhs9Eq/vKD+ky2B0NuR
KsE0lA7vHbN76viz91EZoyTr6aMSB3NVrdkezhWSAqs13i8T4IQQ17Xxt927JGNzZvbfcDvLfw9j
TfVC0euCZxvi+htK4RIJ1Em2j7Aqo+IAVmVCxSXTkj8UFVp1yGa70QMhZk8CKY8Qk5MY9+L/R80s
AiTAna+OULX4LsN35i7SnQltTA0Um0+W0YAg7dRVes5E2zWw6nqoML7MZ+xDoyJ5YDISG6zGyNBH
1kWxvkgm4oA9RmYzcH3nCqni2GO2mOliiO8Nodkxylur16pXjTOWhkB3/l0wbeEfw2c3/apMi2cB
VBsJMbH8ybD7+NcFJFIEUChouUGonw9ExjF5ooub/5NZOSdXKydbBoLi2PZ1NDJ+1RL50KPUR+cJ
M8zsJy8O3rGFQUexc/dctHgR8aNris25Ax+CS8g8P8diHWBkk1eGkPVngDLS7sGxJiPVSjrqjUcX
OiKJp/Zt/iDVNidcRbL8BeEjdg5mP5WvaZvC+pV43Nw1zQpNTVx3QVJkrHRl59dexjowa9TCazFF
vb8dQmMXU6ZG1DQhA0AtqFswuimQ0B+iSL+OifmNh1Q/3c4H3lhd54GOMI7eE4oIq5/DmybsXxdI
7SJXIJoOq2lboAlj1FF9N+etWh+brKdI7xLNrnCerAAOmUqFTbullLM8VPrQW0EvdRyl0AguPoE1
qVAfmwY7eme3o33COJXw6DLZBQ/oFO7nFIxwebBnrW2oM2wmiC5QtNcUhPjwbEj8qJRprrtDj/jJ
8kHUiZG+0xNDwvAxHdCiSQrFplRmFNjUKEf+xIx/Y0NlfbWA5qTQ8bxZPuR60fxYGEchu4pjWOE7
7kBjVx0T5jduFlcvqTIPP8tljJWQxgKNfjXTBmyHTBN3d17xB7tY+xWelpf9fdRXzlcu+2l8sAA4
oUnB+PW7mEY6aE42pc+eCaqR41hWf7okwf10RMYZBdxYVoe+rWr6hjB9TiXAIQV82JLQxXMKUQdF
C7gn4BSP35pZm6dDYuSiu9c6WyTg4QskHeLWKz4PCwoZpwkQWesPWoS7xc4OuLjpbMZ4Kk0pOMSr
7tb5CbGkKauJSe06KVTDRUMqCIsCFH4HPQ86tJVOxWx2/zFH4nrlNayz0nW8/Obb8HdRZ/bQ0nS0
AEPVqJuT2zNZcKUiIQOo8/fbz7ee8PMNjkYlHVwmhmQuqOCeP18Xx3kRJyow7rZTGNiY1vikNHb7
cnuZy7NrMpZEZRey3dqs886XcRkWLXYxxKEBikE7KnEevQPx4ODXWoCdGWWbvus0ew9CciVPgcJP
DUHRCdx/W3aiX4PlnJom4TDG1VGNF+0OlSnjhUZM/4LVu7UXUS9Atnw6pPUdjLNZFSeMTUR1jFZW
sWlEwFt1p/8plnn4Tvet6Y5eqmTeo9vGyV1pVOjxdYg+4CkcQQtXNRQ7gqGNouKL09sAGkuGNy95
BbX0zkLvpA2QwvKsgx73ShP0g6Z91rxSH4KeeeKvFMBFHVbNDOxJAkFAvCqFuO9HKeq/vqxy41Hh
aIw++tXyHe1hLKk9XIfxuJCW+pTkzbjKohTm4CtwtRRwj2UVkvsvmV+W0ViDYQTBxvWranZgZIXx
WSg6FTPUcvHVzuWMUnmrOMqBWWLDwFDFRo0xYJzrRwxHzTbIZNN8FJZcxGlGKmwJod1raObIRvvZ
1E6XoGiElzH/XoaDB1PrtD+giKlNFECVQyoQo9nS5WDZ/LxP0Apvar16ibR4Hg8qYQT9jqpcsiOj
D0yXuTC9fzuPyYi/WExBAmyV819SLarnovFUcXd7c18QC7lG32QiuEnpxVCqnu9up8XUXFNHPCix
8cP9uJowCnBtBV1+C1mSwsLDqUMOPxRJrd3jmawEnsijKShqFzlYu5vUhReYYhJTGRJucTMhRk/f
oRxS+dGITOfRcztJK0qt08Ms8Wb1utgIUJuqgs425xckICt5QHwetk4twtvP94YIOQ8S3ILMFADW
MPKiTjx/vq5cDHcYvSw0Mh1RwTzWDSoM1ez9yG4BT45zi7Ub+lt3xEtD97XZtj7XQGCrk57YsxG0
gP7/GQpMHp5Go9PLl3m9EkBtkeZTkY219QwnNO8CNh65joEhu+7reQl1ku+FK52tRlX9zsO/8xl7
BDkd3MbAj6ic0WTnXCvO76ErlNfS6+x/DRvLvZ3c4zKQoCqKug5BknaJu+0hzdA6ccaWeWjNdfUg
F6TdspgOcqXa3om+XrxzA1yGZdZbGe4wFiBJbNt641R049i0eaiXSaKhaqRV/bNXFMvp9qfdVuPs
XMIiLWoWowO01au2tHhCo97KQkzfvefM6WqURbv+nex0uXOTXlmK6bSxIkaYFEEWPd9EQFtpz1lz
EfaAOE+IK4J47233lT6MskMxuWgJ81jQLtZGDj1/BuKb6ybSY0ipbpqGkZmI5rESdoK/YNZ5L9M4
M3exiakUFgN4ezcTNlVckTaoHKmWhJ+52Nmdxx1YvESZu0CEtAbj1csLQRQWQOFw0UJT/GEY2g4V
AkWL7017tP6MOj7wvqsJNIDo44gvrWWuxNZyYbIjGUgPgWr13WdZ94YNyYvG51PU27uuGJd71ebg
vA1lQWsyADx/0a1Sg7dthjJEXR9Lw3HyhPcxchTlUSk6KnDFHSdr5+NeSF7TnFvnjW+KNaBFtoCn
tMTxup+mKsyU3PP8frD0U5/11mMpFPUBarR1V6Z15SMrJn6bSixl0Llph9FqZd156Lj5Fqqez121
6ALF3VU53CsLkNEaJqu+3uPPenvnX2YkEF6RUCW9c0gN3oSE/8rsE8w/7GV0i5Bv55ymAaddstBD
01qMhJ2ufBycZNgJpJdHAI9kbTWP0Na/thVM1Lh5SYrbhfAwMKdHrtD6XDkFiLCGUdjt51vvnPOY
DaES0hFIMJegvRUnNOEMIhvU1+GyNN6RjPLo1UUIad8i2yq9lzpWZQAVQ91JKC+ekTkwT4algqWR
W20lHaRN1GrmqQ076X6mv4CfsGvmZihHo/1w+xEvNjpLMe21HBu1cgLt5pQr7gxNbNaaECW1/LdR
Yh1GM6n8yeyf7owTL4+317vo2wPrQlaOOZOOWsXqqXZ+skxCstv1dRMOqH9+TKKyX6HIEAKbvp1O
paWtajvJwJ9zYeAaulQh4mnuTnS79jNwJsQnmxYquIst6KgsxgZlgqQLkyxVfmXa6AZgLuyjtCB4
0SObzEezzhQDBqFb+EIFDiXdqtk58pdvn0kf5wbon8sUYQsPkwx71MVaRKgWmnwWnbcceHnuvVbE
k8qvQJx55xK+2NJsZ4qCVbmBG5HNff76tRFWTJSmfRhh23RX6DQ2IctkpzKel2fLK/FXEWhbM6Ir
dsQ1Ljc1qkUMUoH60AMAfXy+8igMs1tQygpTW+QaDDldPNQWxTUJUBbtPOZFZOIxV314zg4bjrbu
+WKcWUXCH+5DtzeMH8ALtLu+V+tDa+rTwYOReT9Djd5Z9OoTAuRE6g6ADZne+aLdaDAixxsrdGng
HFQdNn7bePpd0eTDTm5zbSluJ49ZCe1FcLrnS1U52o+x7vWhoSa2L8T4A+m98avZO/Hr7QN7ZYuy
NVHfQmaS5G2riQINpSibSSeJTBTnQU7z8B7e+88kS1ysax0aH7fXu9ygYJPWS5CIa6BSuglI8IOx
QJYD0AZlKn45EZ7nzhK5+O1ajH59fS6NDmZah468tNyPtxe/fFiIvBDfVJKeVbduk18lWe8NIA5J
UbXCPSUc+y/o0ZcPCpHiFUrk/8dynHoNKu0K/NpiXyiEsNnSyiJc+sV8Npde+nPL7MqKnfz7hLbA
8fbjXZ4K2gF8RkBwbynrZtesGd2YNDaP18OzsYU9P6iViA6tEI2v9ZryWM3GHpRq/WBnlyjCeBQ+
K3gEIADUovOtWpJ9zMAOuTeFtMO4nEsf/2dIs13bBHTjLOo4RqS9WRdPdjPGO898eVJYns3EdHBV
kdv6qTWO9NzG7AvQQXr+TmlcNEHYYAePIcpONL/2ehEtocizqdGB1p0/adw5+kTfrginWRufqpz6
KypK9FST0v2JWtIEkHJXQPliNA+ADzAA6RfzVubhW+QWIBxnURarCO14qt/Hq2b2aSmZggCG0u+t
xcBPAdFSBhgoij2nRSb8pvSsny42R8GCVvmP25vs8gCDZaPZu4rHwSFYrSH/brwB54orgfxn6JVq
/VpJyKfCoCTQzBIxKrdPjk5vKAev/j92zP/PCMGVyUJbG7UDgEIMKjfbO1GqypVYgYRqk+dfxp6O
rqXX4j5N3T3HoAvYPoJkfGRAQczy3/bV+VNaAx59FJQOllOOd2ch4PPC7Gh5XYW674rRMjo/q4Ub
TpkBScSKoDnlWvGlqNQ9+MpFzOKXsAe8VSIF6N72Rkf+x2lKa3RAi4PFqfX5E1Pu9L3sY/yrStPa
ucYvPq8HgW3lJQJBIV/c4i6KrDKm2LBnPOLm9gMIjSc5aua3fMrLO1QJolezFt1P4ejK3e19dfmc
4ItpoejUY0xprfWH/VVs8LLxScoWNWxFbQF/oxAykXN+5+Txj7zS91Cy15bTQDCQshC+OGLny6XI
vep11mjhgIqcX8M6PmHPwVhqYsgzikb5dfvxLjNSupkQiLkJkEMHg7WJk6lXqdJWFi1UacC8mt6U
vROxnZ7qhHzYl8XY+pFnUydneflNJuUc9KqJWt/tn3HBvVhtoEywDOA31gJkG67jRrFKfBnVsMdr
sPrcowBtv6hNpn2DFgIEzZusZDpQcQ0mQsyVG+LMJJsnBoEDeXJhLF90h0N/bCNDW3ylVScrwDWm
BXAtIdz4fdXaQ1Ahzlui+xxhNVXFULVwWsjQfr/9MJd7lQYx8AcYgOsIaquXiQbMUFj9pIU1+HIJ
aslxPksgXu9yxY7uDKXIjinCWofCnvdQIWum8Peth7MIrHNybMYBYFO2vMMBxIDArWoJ8snQg7h2
7YesGesdsMT2xllXWcXj+GKgkC4+FsZPutkl6hJUmr78ypz0n2q2i5ch9ZRnms0Ma5NuT/vn4sL5
n0WZdsKFgqu71a+fXBMKwmguQUwe3zKHAJVbR257mM1Y/6R1KKYVDQzIAFBY+rEewCovnqxezKru
Tl06tjuB4epLIHki8+bORSXq/KSas50neIio4CQq4qzz5ofL+5LgJFxkJcrROLWAWHZOylv/cPOJ
mdIh8062Si37JuXwV0Cyyqirq2hYAgVfST8ySu+kdLn3qTLr+N+sBbKRNYgb9KM6n2D6VgwA2/i+
0KkvER2SL0C+2tCLQA6bTlXeoZsIMqscim9zjIFGXLjJTip04TvFlwMtxwknLHM9b93CsrqfUXkH
r9eZg/NkGwzDY9T50EpTYkgmdufAvyg8FVmGZAo7M7cP2Lk6R0fPlE+AJ0lohmyv0XhBR1h/1Yop
BEFH2CEAnn8/TalpGsX6ChMcpn/0oh/xYJGj92VaavehTiNFPSC9qsWHBK/x+GCi7KL4ZaOK+5m+
JyMVCnXsllRFfacgMPilsVPjldZgOvqVBdwjvB1Vthnl+ns52lR5lM/k7ptAPQL1qYYxl8Do0v4V
xe/0QeCOchC2vZe8XlwKb2vByEIJYCUjbJ3CpsImSyuAhqC7N3zSFaf6pCiAr+JiFD/bWDV9oFkZ
27tJj1Jx+nAR9p4g7vYmXH8DheYKU1pTjC1xxo57AteA+m5tLP8qWsrAr8MbOejA/n63qlzd26Zr
D2JzsNasitbXegfBCTjfEB2VM5RnYqexCMb7vUwChbbCHXNPnLqwKcI8oc6de46cfioB3Pr5PMvW
b4xoen/7W1959lXnbCXFAba7yAJGD6nJOm6XoGTwwhMPyyHOzOpBVXuJqOVi7JQQbySz7bOjVk4q
oMGFYA56/uwKImIR6y3BgMjRvT6BqX6x6rln3g8RVPhuH4EyLJSeBF9UIrODGOj6D2FBI/RNXI2Q
uzKyDqGRSJE/x0xBD6USCeKijrEop5lwo5wQBOn+wQDbfB8Xc8mmiZvh3rIHa9oJzddeH7hBNi+N
TGLzJomKZe9ZKAFJkBWV4veTnb9I1+n9CQx8sOSR+R9H5GxVkAZMyOEykkFtc8RWYMWDQrkMWif/
IbxJDXG1tABCtCXiewVBomiX+9tb5CIc0H8hHbWZWpJ9oxV0/sXaJQYXhkwPXoKm+zguJQxAN49R
lNH3nFgvbrp1qbUpbDGVod7bpMBtvExLpLgspffKE74dE3LklYS4ZtmIrNX2can7YeedXn0+iqlV
fXH1Llv//K9rLsI82jRyrzoAZGl/MJpODn2nIo+7Sp3ffpUXSRPPh1DeijYF485nPF+qy9j+M+pY
B6e2628ZOrOBnQKK27u5r64D5B9daM4244vzdRqcfRDPhbtZRtHyQDOEvovHiz3kSxp9MqK8ClBB
af6xx3J8l2gS5Br2aEFll+ijRINj/Rra0QxzlFl23sDFgcGEHT4USGb6B1zVm1ym09tJj9CVp3to
eB8p+uYjVBcJ1VMitYbS0U47/srHBUjs2hgCmcwVt7yeEfMlO60BErW146AIpIFDw4MniBdv7+Ne
ezQ27dvjcUS3UT1PMwloinOCHzdg9AzMZh8nTTDUfXFqpKbsvMprj0Z9vop/QGUH3H7+kfVIzQsL
3sJBMJb8mJS41lVO0z4Kx91r/G5bXFwNFiIrPBMYe2bAm6a6y4BeNZFQOUBDQgx1Qjge1fHZ+Mlh
MZ56XFheULEalbBVrOyo5sNwuH1wtoXO+gN4TEIeJELAfZvAUA9q5EQVtui2087P4DqUd1VXtner
aefLIuf0YULWLWEcOJfh7aUv07d1bVLgtQ3FcdoKB1HL1oNmw1mdsqGuj7YpsvEEXwOzbDLv6K5V
qb0e6EQw2E3QeXJOkVlO2CwDvzX/5EvVho6G6v5zuxTm51bSmvX7RUn+iZFcRMcUys3OrXQljJ79
4s3nistKiTtq+wOmMv1Hx5bjPdyyDNarCWAQiemPo0lqfvs9XVuUQRMHjZKBTbkej7/CqO3gd0Ut
XB9GL0r/yK5De0vL0dsp++kdeB4RxiAWjrcXvaCnrBuDbclYmaAKTWYTT1BzoBWolPUhaTUv+Z56
CLIGaj9E2aNVoQkKFhUw16HpRvO+SPr8n36xhvQIyX2eXyf08hGWHFo8/AxZgTN3IYd9vP0Tr21d
3gepDtU/p3TzMeoiA9WWkN+MU+mEOPfNR3dEb1Bj/P1nFEDj1dYsQ7cp9mx4rwUkgBGriiNuoHyY
8y+iZalqFrJocAYzBvQLVVRm+BDWF5dOOF6w7Y///KSrgTrf30VZ5QIn0mLkVSSAoQ993uqH3jUz
/APrKMB+Uz2Wc/JvrRrZN9QY9xwCrjwoEw1UfmhDrDojm0iIxk6aWTRjD2WMx55mDuW9KHJx0BXF
PMWauSecfuV6tbnJ13QBPg5/nb/YyTHbqI5iXiwJnx4K16qSe/RWdrVT1i90lixDmCQ9pwBnRAWw
dLNQgzxM5E5MZSNjRbouMrNPo4j6p6nrJ3RrZuXUKk0eRAkDVX+qxPBszwLufxWXtk+nIvEnTc/e
3/7OV046gIi1ROR/2NKb8iWTHpJ6QkPWEPD/i9CHPFCAxt5VXdR/AOdrPHVZ/fn2mtdeOdkADK51
zMJ1t3nlS17oFV4oeNr21aGIC/vZUZJ2p592sZEAcVOJIlSwBhQq4PNVssbUphKp0kDEWfaiaYcM
rahshSTroyZ2AsOVxZCfQdsPPCSf+K0D/1fATDPaggqTHT5rlQbAwrGXjWqoqLNQHwTwpJ079Np6
RKBV7h9CF12184dzGr3X1dFxgxqjdnCko3diLmo/q27VBm067SIeL3YvwKqVmccGBosP3ul8wYUB
haPPOgvqCnQepUicXwBN5vjYYyaLFfHU1cnBWhrUm/UYebAEFoYeaPAMvCP9aPpLtd4ZRwVjWiDA
xLLQSkVShbi6Jn9mIJ0eXmRxe2wNRK39Jm3ypylNm/GEO2rv+UrsNHsqGxd7n2eiEEIUBMy1Zm6n
AwYi/FXVlG7gWgrkNx3IPnI9MA2PlWz0k4asZWhYu9p6F7key5L80KFg5ESA3ES4whC2qwgwHJo0
ehCQs42l2VAZwCn0ydsp+C7O2roYknoW+Qd44W14K6WKgLjFYubqXHbnZg4eFn01x3vK2tcWQg6E
BiOWYtzjm8u7USjeW6X0grEC52oO9vShrq3yy+3QcW3fM8lZzaGJo7zG82042bWhFlICJNad4YM2
4cNWi6IOFgTV7ocW7avb6135VpAlYfjRPSZWbevlLhEj7LMSTleV028UVV8/DUgfa36t193P24td
2Y/ED97d2570tjoeEwygNMOmCz1JrX/WDPlnMabMN5tc3HtVUT4VbNmd9PLKC12V0PEFBdZDIbeJ
xRKBNIobywtqd4QwN2MYnwN2DRScOn8uo74HLb5syDPvBLHA/Jdxx8oKPf+Cs5VjyEHTN1hQkIIU
U5bYXlCct6IkwcuRwI8LHFuGjoHA3DktzNzFO9lTN94hhbgnin718Unm1p9D4N6iYBAwimqhJ9EK
2xCncqwhza2N3TJxvpHLp+HtL3yRP/Lwaw5H44fig0bT+cM7OH4US0IUVarI0h/Is52X3JvGpww5
jZ+Luah3bW+4uJRowthZ+9rugmBpYi67pjvb3NVEMGUYHTD4WYRFsoX+8lObwsKryq7/KMps+oCR
8LxH6H4bwZ2lPTwyjFF2GCBqJu2baNczQcAZrYiCqost+YgkTS6+Qx1CYFvUytzXAdxZiU6A6xXv
3R7YeTCN2vBLWXqcd3tTcWZIhVA0T66D8Fagz5H7IYr0qQtSqp/qlCaMt31viIc2wITFKw+8Wzh+
bTQn+s+lVJNP2ThUtNeBkIyBOdrI7ZqoAh0bu0YJGECHVz3mytwVfrZALAwH3e3T94iejXdVqtaT
3/Vl+dmOLNS/peFGxc5g7OqZIMVeVfyoKbiNzreFVKO0r7MZ1apO2mhmoNb4x47q8qEFynvo9aX8
B30bNL2E19xrS9b7WeNNHwuF0YxfxLLZMwu5cizADMDXJr1AUeQC6yNcmYl+1oM0qsTXpZ3s9UrM
xscMYeNVYjmOd3o7F10Julv/G8RMKgqz+fwVtFXT1pOX6cEw92YgFnsOAIxrJ1kCtfRHZaDLnDUt
HE2SkI7+Xgqv9vbhvPLQlBxkwWTnWD9vjdJzpKW7MW71oOSt3DVGLFmyL1TviCS1eBGlhFZze8nL
6wVoPGYsHDumk0Ajzp+6xn+F4XJjBHVWL0+T2ZY+/hcFnFGx1/m9fDqA8bSaWQSvtws3BD3RBZUN
g84im6ir1EqGjsh+Zm6WHnUt+68CWARU6PfEOkw/TXLUTZi3lUk1Uv4OgI2irjCPyalxi/qL1Gh4
//eXuOam/wOOxZvw/CXKUe/iurH1ABMdL/fnOhU/hahsJ2RMBYnx9mqXG5UiEWETBoBcF0y0N6s5
MqWuSAySxpwOep0VP23hYeGQZ5p6WtLE6w9DrsAR1vKm/qkXk7J3aV2mWis/EcV0BgjYf27rJ68z
HRGbE3DfplMfl2IxPrJpxM6DXtswqxkgsGMIHJa+/vlfJc1k4WbaFJCOsrlGl8qWkXHIDfjLFV2n
z4tH0L39Zi9gSuueWQUVjHVOCQdms6LatehlpSXsocZz61CbdXEcRI8lFeLvr8AXoIwWdl4GbTm2
XyMGHZQdVfQ9Llr99fZvuXYwYUgjksKsjnJus317OYztPEE6HewEK8a6TO7SwVZPq+XCznu+spSG
ZhMNAUigvPBNKTdLw1AcKClBlGnFOzNzP1KJR099PH+6/Uxv/iPnVzF1ztr7pG6EZroV/8DNDXOl
rDMDZ+6qD7Tamk8R+U9DRiBT5IuAQr8CTjDlMW/jfvbntHOwJ++hLfmJ3WPRlDiVOMairW3fsuH2
BVoLS/+/n+fVWJUskYa4znDxfOO5uqL2xQiancFqix85EIUQ7YlyQjlCrw87L2W9W7cvhT3HFINu
+Aq9PF8ts9BEGXphBCWOJAY6EI0mFgyetCX54ObShDORxd33ufCYAaDhM/0uXQaSi8n/L1DNqY73
jsH6wbe/iI2AlB+Qd1pGm1/E/KpTyy5TccxLiv/F2XntuI1kYfiJCDCHW5KSWp3sdhz7hpgZj5lz
5tPvV32zLYoQ0cZgZxcw1qUqVjjhDwcEFLRfPSYbR6yRpH87uJctBIscWwjQEDFeF4V8nJeu3VkY
8fSsfgWAfq5uwnUgD2vZlqhYhAZliC/HOEBEnEgjz8gTJbUbOlIcEXYM2Q+6svlOB29rl4pICNQe
AFGoq6tIIEbZUwqsXPaCIhvvZb1LHrJEbr4aXTjfUwXFSyufSi+qF0LATArVn4Msl3fZFA+nommz
zyB9yp9jKWf3Rmkk/93eLxt3L7r47E7KHaSFawCjrSOAmpep7JkVJlIaMuRokDRmtKPveo2lEKqf
oFTIdSFgcvIut+VsB2U9hziLVbVqouI3gpRoOlgdbjhVNfx5ffpSkbmpQl9C/pAsUPqQgA13QtON
R4CGFC5gQotU1IMvf8Zo6oNlxY1MMJZHX9Q0rr/rahx/Q6zBfJjAq+5s/q1dx3uD8BPPDs/s6nVV
hJ9yZWM9YkCW/lDYVnjoxyy/V52xOndaA26LPuf59jfd3HIw2Dh0YDVRDhK/6u1Tx2yqhYzJM3ny
/hZ9sPtqzOYvQLGLU2EvWYxUQRD8Ns25+SunL6AD6hfmLeTn8rMeTubsdqGcgxKwu5cxLzFYuv0T
t74DCDY4IvTuwSiIbfnmF5YL7SbeDkyOJDk89nPlfIQhh+YeAhP1i6Uvzc4+3xqQzUfnC4Q4d+Mq
JYlTpx9xMlW8QS1D/GTrOX5JYexpSFaace2pw4AGze1Jbp0tEIiCKmKSd7w2795MUmotudLrWfHk
WV8+YzX3Dc/M8cftQTaeW0Lg/w+yul7SIrKrib6XNzdQqHwIbQtaek5Y5ChjdtOfLCMAWaze6LRS
bbz8bsHS8OoXmFOhPKvlB5LAfjyw/2c0CWvaa220p7t/XWIQdRxoa7AH4GqtyUTSoitSUcVEw7Ga
n6seT8UpbY1jjxfPGXOjX5Q8qvsCfPfd+xcWvgb0JQocYCLEwr/5ek6XLKnVItQCIhgCqIYTapc2
wzMEunZno2zOkXPAsyTMJNc6mwkgCcnk5vdaJ5yaH0quBOPjlGAoTWO50NDBQkbqGGoYUnmqMoXv
dZMmUCVegL0AxAyY97oKmZRxNkY2yaqK2tUxnNF/aeSl+Fgj63C4varXTVHGgpGChRuyXvigr27E
il5ZiUWT6i2mOU0P5pCM0wcU28bQQwWGRcajHDBzIaeN9JROOtrnTVuQxGazKoHw16R/An1WupPV
Rf23SG70Pb3FrasCQWA6tvTTydxXVwUgphjz5ACPpxA6WaXEeIUsUfuIYdEv6G7LToCw9UQIahfy
IrKIj1ZHquuBnBgTJSxEr+E55tq3ARe3u6DPspM91pYPBbzb2dtbqQk1QtoefAjyTGc1x8IyYm1Q
uJqKpemL73Y6Rfd649TTAWBqBe4zQTl9Hhapd/u4kLT7sU3HwpUiYIoumXJU/sG+IBEFZElGT/a7
Zn8BPFBKdp/sRdJUSic5NJTuCLy5Tv8C0Gw5x6a22uzQVdoynqIwhgBHVJ+wPEOm/5UouTqQm4OP
duUJjx9g70q4t3k3LnTuAV4R/Fmg+6x5q50q5WTLrUwZr8YtIg5UjLHt+Xj7iIiLZRWp8rcjMYqq
Ae7u6mpD0FbtB2zcMfIkmThP5WJ8y/v+RU5q6fTekbhY2QGi+48F1PoVdpygabqwMtENGPNTHNpI
EFEo/zuph+Lz7aGudzlD0ZPiM4oR129hBIBBa7XW9HKLB9+OJfnIZsKKQYJ+MEvKeJyMedpZyc1B
QQaKPh8AurWKQr3oFiRJXOZ4ljoKGCaFeGoA9tFBwfoxzvXp7NTynizp9f1B4EIdAyQZryRX3OXD
kWFPo6m1hbddDP+UNxgxqEk2TiiN5SerxBHv9tJuxNYQUen0C4CgIjo7lwOiiTP2KfUdr5nn5WuU
VzTZAXtln+EbtwcQxMGTgrLfIWlU7SmYrPlLW857z+UVd0VgB6mHC0seUQRc5zkR3pEjWnQmEVal
WCkKPkIPJ0ymAVECmN21q6iddh/21vSzKyP1Q7YIzSAjgEfkqolZ/5ZL0/5pFEnVPRn5WH9HOQFB
zciY5tJtB2n6Vdd27RydTLfvY91otHsoJtLX26spFuvy9DENKqYsJ6DZq060Es16p6Ho41lKPcon
M1diG/8/taQmH+G3B9J7mo49V1h6SHstLr2SGoV+vv0rrm8aygX0HiltIIyMaMvlJ21Us5UDDY6g
mjQQJ40kfmmR+9iJO65vGpEPw2kX4DnKE6tRFiwmK2mxdU+eRqX8VA9VJvm6MG+uFtLonUdnczSq
YGRdQhXGWG1T3Ev7NDQd3XPwKm3u6RyNydOiosPmWWaLHuHtJdwajiIUYgfItQo5q8slRGlMkLpw
Dlm62P5p2klx6IMo/qtUdz0kNr4Wyt3ChRmqNvfoquTV4SQnDC0skugm+ldBIOxbFcY7ccLGtSLk
wQm62Rj02VfXCuBjG1QlgyxyJWm4L5TpkaJeBMFnahbznKMm8fP2Em7dLBdjisD1bQysAgSxh8LC
kQMOFaiG6IA40XTsINt/orIZfl5mxU5wnBynUzJF8sPQTuP3279i40Ne/IjVvjGCZtGHmRM5I0p5
SHGZxVq9apDtC/ek2LeGQvCe/ilwBjLT1VBgB9ucmqLtwV9pVJRnluBeWmouKGla9moD4i9b3TTg
n4HfEfGIHHG1uBVNw8rJKnAT0pBppyrKtI+60S7ayVHyOvWdWEVB1uzSZbxTzRFCLbDaIH93y4bK
nAIMmbwYPIW+2lZyEOoNfWn2btqavyB65n+TtE+Dm2jquJcRb+1hDgjpN5hd6iKrwQba9gVUCgbL
EB4cFq14Vkai3iiVW0+1536HL7v1PQUvGaADtRCKb5f7Vw/jOBmUxAKaYkmKj6qBPbpKLMcBEMCh
/Pv2Rn0tYq2/qEWXkQIX+SrokcvhEEsDnN9zREnX+bc+jn3n1V3cg9HKMvVzvMSz7nJfYbUDm6Y4
DY1G6aUAgJl1Q/QiBePg3/5NWyuA4yNxJMQFeF7ii7w5wQsqbGGEzi8kHr3/mofN4FU006FlG8rp
9lBbtyByRCw1u1l31nQpG3H+OKMG6sXJ2PxMqKrfVyioRTv3uljE1SJT9hftVbJIcLWrRQ6sGd/K
AmRMZBh4bmOZLP9C0Rcxy07SNLeRcvlngt/3zlu5cVoB4AFbIEUTNbXVc6KX2pwTBtjeWOl2gWhE
VB8j4kr9iBveErrzbOIio8pV+KVrpgwT77GzlJ0fsRVkcV04MPbgYgsi9uXnrJep7JHdcrwqSCzE
uQdJWfzGAjbsVv0ifYqkPI+9ybRCbJtBpoTI3BvL6BtxF3+Rx2X5b86y8gcYWxawNxW8oPXeskIX
R16t9Wy5hWBmzUl1lupoBLaiVdjxJg0Qz/cfTYOAVUjwCCvMdVdEimOtHWqh/DNpjk/7H6+HTF5+
mUmt7BSfr88A3iGMBGSDFifx1OWitaM2lUPQRT6dge7RilGhQbo14ymJip3NeX3BMZTNzQZZ3oKg
uNqcSmel1Rw2IAeHvj6lphBrtrXilM64F4PU2APBXJ85qqgi2KZaCix0DcCRyKnwR0okr3BQawwx
q3ftPtkDOV0voPDaFAa2pInIeIhf8eYSqZe4yNoOkoiEqiul4pQXnxLVs1Z1zru3BUNRBYCHL1Ko
NUDNmQYbG7SJxmgJoqWp+h4Qi1AosbXyePu+2pyVGIjlA6uxhucHg4aBuDNDcwrM4JjlZe0hlicf
1Apps9tDXW8LFO1e815YT/RBtMsFTHpolUmUSp6qZijqJY4xH2IpmEEsWR9yWf99e7grWWzSThmg
MMEi9XWoRatrQkZIFfUyYH5LynXi0lZBKbkL8GPFQwCBSjTe5U60BSPov5DXGqd3u86Qf9gIQeNu
Ymlz5zptY9SQn5J+fB7xvFZP6KDhhuMuZY3lzM5Pvu4S0gUg8aIxL3qF6wJ9QCDZ0xCRvCkozc9m
M02f0zKe3LrHkJCfNvihY5V3ZqLdq4ixPoUxgsm3f8P1FS8oAmgQ8X6Rxq4RZdFsjDrVJVRPRxNj
ylIg1KNaPSZNXlIGq9SzxbV7QOY3ecxayFS3h99o2zA+pSXmT3wEMvlyl1gRZvbAQBHpT20BAYOd
4yXI4v9SNQnLBzSjWzcPk/JHNCvNp0hf4iNl3eEXngINKHetPxlo0h7LbBiCQ+JgpHf7B16/vPw+
wDYoyJE3XnUyX0tyiWxJ9PAc+6CnQUpeoESYA0X9CbGJ2VfavNkZVIRol889vTMFSWI+C0do3bHL
4rbBLByJdrIs43tQlSXvUzP4amV1/iyby7mP49lLpCHaAdxv3Q9CuwJ1RRpVhKyXn6OGDAxeM0Mu
VlFQNkhUy3fywL7XjGKveLIxlGhME6iiuyV23+VQUqTGxayzspCcidWsMQWqNZXj5I9lk+/ts42j
xmBEaLAw8bRxVvsMh+aY//BohKo12z/iqux82pS9L/eznBwyNQt/o5rjBMdRR5sKRrjhuNFU7Ek2
bc1aCBHCZmD23PaXs3aUJcXZDJ4pNnRx6DnKpOAGGQXWQ2sb+en25t0ajM1LKwkRG7L01WBlaylB
3+eh72S9hZWfjE+OO+CvChoPYes91MPWcOIq4ywLfOq6pTKUqlyXDWyN2hmBwkhZ+VcuA8lFpKL7
/v6ZcWcQ3FN2I8ZZJTmUcPvQAfjiSTo5a6Zb+V3SxlhwTKi+/8FQtP+E1pVAGKuXXyxoxwqFKy3w
wilxsJpYtNBrkyH/T0rMvTdzawXpv5jweJG0QtrrcixI7V2OKWzg6Xo49H4Bobw5IauMLWJu5937
EyUqtSCZEWgDhMY+uRwu1Wo+2CgFnopx2lNkjqlXZngeEBlr4c4ybr3PKkBUgdejRAVr6HKwWEWU
p2/jwEt0KhkPvIfdt8Awpc9apRS/lyCtWxR7av2ZVNWiUo7GLAZuil2haLNM//bopQfcgOGEgQPB
BCYxppZ+6DG++HX7g2/+UsFNthHa4tbXV8cGO7U5QoFEHJu8Qscgs+FiS0HVHZLa0j8RwfWKGy5R
9aGq5Wj2Z1QYD1KvDG4ctP2zEaNsGWP6zA2NbeEB78flzqKMsQco2Hi7Odb8A2wO2Z81YSlsUTkr
ZoNgLrSkQ+uk1iP8BwexjFE7UP7UfbQE8Xeuh9ZwsxbSyO2F2ojw4N8ivMaBZ6XWNIAwzkdHTwD0
FW3eH5teGkC+8ywG0/QMbeS9elwEeKBReZbg+sEtXOcZjTFTt3W4OrEovlfRivIwBSdEarPxpEzv
FwURw4mB8AVg3PUjnC+y2o4yzoNJ18XHhvrZAc5DdHYmDFNqLa0KrFeM/ssyZNX30HKKc9QO5rkZ
FmsnPxDHcBUOAKpEFJjyOIi/K1w12gE9+tOSpw3qci/8blGo1du7219zYzeR5HNvEzpzUNcaBcQ+
khMGauT32CbepUsUfpSS0UGKMq+8HKDgseNHu3OHYlis9O81iuHrIsNJxCPeKlrkq+uh0KTe1mZA
NxgOKscc8X8spRUU5ZpI943akF0byZGdsGDjvoW7Rb/7FabGtC/vpE6ZhKoPqWutBNYBdGjq409n
HYJx//7biEAQI6DyCUaR07IuFTVc4g4nMfKVpVliD+yH+U2vx+m+0eXooDrp9KhP8eIiU0xZYEyh
NXRhvKf3sDFjMn6T1NkmsKQEejnjuHVqFPvM0I+XUTl1JQElhZPsn55Abe/GFxneat/qQlUDCAu9
fnmtZh1jAWXR0Y/gxGXluaKP/KUxpe5UxGl2N+Rt/VeWdo54WAusySHwnvWmgimSGcHffQ0leuqg
m+wkPBuXFlwWgXMQP4li2uUCNIAcdC0BQCE58W+tBV2ihZF9MPMhOZVOO+3ckVvrTX5DZkpJFlbI
KqBeah0EZKViADEVtH5HrJC4n2tIMBGt0T+YGyVPkFfUfWnOrAajptoiHt8zWNnKZK6T8+hkiX0u
C/i1XqN1y86AW+kb1REQ5gY9Lu6m1XYCViPlBooe/qhFymnoNOtkwWr1AyM4YXLyAQysKUyFsnNI
AOJWGH1+aJtB8Vtk2e4TDa3KIawQ7xv1H7evs62FJ4+BtERPk5B09YgnGJfOdqrFfimX9jFZzO8N
mmx+2wfhzicWc1xvc/SKidZwugLALo7Bm0oRVUV5sQwuEWrSH8yoy//pMNaloFB2j06hmC+GBdvf
saTs47unSAODChg0H776+iwHkqkHQVCEvlQgizdNC0r9bQzrXhv+IFIERQ9IheasIEevVhPYkdN3
VR365VAsJwNz9gczgriUtsWeeMDGa0d9SuNovrb91tX7OUCNPxezskMleNKiUHsqyyV6f2qEXreQ
TKT8AjB2NSHYQVFWG3PoF/EQYn7T9E59SEbs59tY3usSbNw5HEs+PytIl2Ad+mpDB0onJnKhcm08
OvnAizYXU+zGtTM0fiDp3c7u3xqRmEEYxArm/JoynBZTrhYa1/xcl8HJqpbah874OzK18AHc0B7t
Y2s4kj5UNYTTDG7Bl0egCeVlqC0j9Nu6lvyuVvQD91DnRktkf01bO/6DryeyCFQPoENBergcb0HM
J2hLPfTNkSg3DajAmDOO9VgL/UFSCwoT01OZQJCUfbVRihoPw0EXtkB1tfhxUDaelcfGS8Dj9P5o
hD3yamXLlQWl93JW1tJBuSq0DPlidXHDoJfu5BD/hwjrnvfXeSgvMZhwkQFrsRqqjmPHKhY98+ex
bj9oam7eY/g+PiaLNO68ERsXMW0Bk6QWOgBv0+qJyGs7B1sfp74aVegGpB0STHrdFLWbDsO0s4Ti
d6/uYsG4EPa48A+ukJba0NuLRWPMTw25/gaqpX5ow119E/GOXo2CfhVVbYRVrnh4gJpoSMVN6rcQ
PE9zYmOXUSNnNS42hnywyl2rUVBiTaf8c9RY7zVII1SG/CcobGLvK2tftprPWTnJmPqzGY0nUKsv
fRDnXxAA7c7llAQ7e+VaxRP1AarqusVwJHxrAPRELyLTlDrx07whuDC7QKc2bAajPwVO/tRRT7yT
usI69HpcfwBDWHxuAeA9hoWux16Z19rfujHG/95+/TY+NdU8fJ0ASlDQW79+SqE6jZaXib/Egwwm
UYJeEqV7VJaNx51tRHcbGD0iE+uWXTATRPVYlvCpZ+ChQPex3VNJStC3WFLzNI2W+WCORDT2ZNV7
heCNs0MdjcuA1Ihq8Dq0gBEyA5FIMz/L5uS/wpLCx3CszfvYLnYKalvzpGUO6opCApIkq2tO7a2h
4EODwCga8568JD0TC8gHavbaYUSv/zEwuuREEKDf3f6OG28H7y99G4VyCwA0sQZvwqe+jeTKSJgj
fcz4d2cY7WGctQGPYaNu7/p83EOAbU2VijPlHWYAmV78+ZsBu2gx4R2BcE57eTjS9x3cNomhx0UZ
jopJbb8Ew1K5KlrXL38wVThqClEpcKY15p1kJ0aJh0XWEYlwkbEev7b2/HOWp+lkF451vj3c1u6h
bEAXmNxacAlWE52B/OjJhDzAYBR/TY0RepSbscaKOvX37aG2PqJw6ybUEBHOWkW0KpALLBY589Wx
MOGYFcrfRZflHweFDqpmZs4OSuv68FNlozwDsYqCPg/Y5dTiZmnaIZWwXo2X1MNZp3xuh2VP3fN6
AS9HWYUZONmlRZmhRtComfJ1KApqa0rRfZxGWgbvXUCuGFBuvCh8KNLlywkpUjO3UbYI2GhkfUap
9ae0lOadA2r9ISuGPbzu9QsmuvU0XsjeAAmvS4f6aCh1KoeFbwujjJIktXVTSGrP8rQ0KL/gW+wa
o8jdJuxoec7SuNmJC663DD/BoTZAHx9g5SsO780xrAIsf2QEgXwQbnbrq4VefTGmtr8PNEc6ZSjU
vFugEYscIZohei9QPtZR6lDo9FlsRpTpph3SKlZOix05NKD0PSmErZ3DYJiz0vgGgiEm/2ZyrV41
1Hfqwkd8pqPPTL/iCeZd07tZYDg7WI+tw4DagUhmENomcbocDCRYZ4fOiCCiDuGVflDhYvsc74UB
4gm4jHrEjEQcx+1F2251GlKkFNHuQe0rrlud2pQ5uJk5mLSnF9VPtMk5zrOaHSq1m092FNDtD9Tg
v9vH5Pru5hWgjweAgULlle6SbKWRXdpq7g/l4LjaSCZVAAU5Y0qfeIE+zWc2/ezLcz7sFGG3tqtQ
xCa4IukAwnO5yPjGL1ZQcRd0qT0/G8n8OzPUIXeRGTU9jE/Gw+2ZipRpvdroIAiJHR5/wHWX4yUZ
GOVQZjzZWn6NyqL3blmMxeMUdZaHEHPl9lEX7VBFt5ZXYFBeze6gLa8GLREnqbMuLnxHpyvUBoRT
SCIguJIb6VPfK+kpjZ34myL14fvrvxaiAUJnGFUoUY69nG8RVx0tIoRhpaqPPE0q2uc5whuoQynK
zwqj9EwzmXfS5A1OEI8xnXa6IWwp6qGXo0qFXZmDg0gmxVkUkwpHynQvzkztJ1dE2B1CACTFWUI5
tHMbK8BKCEfeBjzyIMRW21HdAzeJbbT67MBBMEoTDGUAf+tlIAjsExktv8VoFLdOreUeWX20q9Qu
+H17h21O3tHp/SHUAPNmDeE2qrA1dHxN/Cw1R79K8rRyI4QLKpdIlgfViIfHcoyW7yDOicJIGIeX
2Qj7U60njrfzYzZuF9Hb4eVz6D7gOXr5Jea0yymjoWWdWxECit2S/xjEr5iUIL6zMbQn6rbzs4EC
iV86anpsTH2PVbJxkYoMB3gyRS4RN13+BqULkCyX+A2gBUYMEQbcmNvy7v0zxT+JgV49XJGuuxyF
2zKXgpQ0PyT4k5/qyBifdHt20C1oUtaZODkqXYNAtHmUzDj6FmRJMyK9opNn3v4tG2EArWbh58HC
w4VYLfqUSDNG0WHqL0pb3fejat+lSj7eFyUQMUkLtPuyGzIPpYf+6wRXeee6ud7sIBNpCNMQIQSg
nHO5EnOsK3U1IGe1zDlYaCwBvUmTInfopca/PdPr6/SVVELnBYcolOfEn799kLO+mmIcbj2QfA5M
XqX6NlTp7Af1lJ8lXFu+65MpZ+/f1dRzUMCACE3Kzv+8HLYrG2XCtMHBL6VT71q4PX4KIf0J8tbo
463K1baY6mf4FXfzaJcPytTmO7/h6huzsKZoq/FyAgZ5Ffd6M3Mpa9us05TRm5UYWFkaAwpFD6DM
4EsNkuUq9mJ8iso57ijUN1NxoPyand+5+vwG2tS0LklDSGhXH3qUgFeoYHuQIDDC+3TuypOl18kh
SiTrZewzx3XmXTPVqxf7dVD6sogfCJnBVfrTKm0XDlWFkKFUVmidRP1dUOn9oZ3z71IYDKfbc7wu
k4jxhNIOtEJQFesQHob2oCHtPCKsmTvfysys7hsnau+rZZl9DTWou84xx3sCButj0yfBCz6oxl3f
Of1jOcnazzrsZmPn41896KKeCLCOFr2IW9agSK6TFLXFRpiWS/axKCvVjcKi8/Qmm1zDSUcvtRAl
UwdsWG8vx9XZFiMj//BanyFYX+18A9dPpwch4HWZEx7qpm586POJN1vNHoZxc5KiQCs8ecSYl4cs
p0OsY643eJbZSM/IL8ouZF7lrsmT6jg6jnRs1LpxZbq9OzHx5sgMKfJ5ovy18IxjLoXkVEzSNgZo
e81UK08FqLF/ZnUpT6ViNy+YWDYBPuuythP1by2w+LZgFOjn8pZczlptq64xS8Ymfhkar4w17d9+
Tuhel7qT7nX6ru5PklIeCJzCIO0ATlydYKQVpqKdYFLYeZWfliECiBljrPt5HNvxVGp5/WLNPSaZ
t3fR5rDEJmQetOmv5DTRkNecZkoHKLT5cgq00bxTiwkz12SJD86rUUseNztbd+OrIuyIDjBoBGBY
6xsT/DWJpImIYZs2CXbLTe/jIq+5NbQsWAVD8EuzxvDcLclwvD3djW8KjQQ921elFnjhl9+UFrky
wCBAx7aQizOM//SDrY3Zf0qlqDtbd+N2pJbLewh7RXSIVocmnWutI9odPEJAtGkGbJew2ajax6zX
9KeiDJuvt+e29SmRy6XwS3wrgK2Xc1PVED2cth5ww4z0Q5jM2TnTHPQ05KI5xE2AYuAUF+9lerFt
X9EOlMC4IdZ3MvexrQDjH0BiRdMxQGbufqza8AHGd/QH345OLCwdNGZp3qwqODLLaXIQB69BBvUU
J438ZI9N7sV2H/y4vZSva3WRJYhpQSczqdTSKl1XpbvWwNzBCgdPSpT+Qy+lCahZ3hTDg9TqRC7C
inFznHWlN91acoIfTjiknzLdCUY3CZMeBlqdQkMJNHX2EdnMPmqSKhleMcqRdd9lreX4UhbofzmE
5E9JkYU/azT/cQDs6DK4M2Xgd4PJqMcShHLi4HvyUK2uMyVtKzkaHK7SPtEfe61rT60zpIdWcdoH
YOF7XftXi4rVGgpJZbEpxElfYy1NZQ4XrSbkbEBT2FiD4B3/H0WzzHCTLBjD+6Ub0x8WK7ncDUWe
5y9JPWejT/EUUc3eCuKP9hDkjmuoBdIelGC7+fuUTRM6FgZSxu7SL8PnbFDGnah54+SCIxEcSs4v
N/FqpWjDZmYUSJNHwgbnHCe68FfTGzXOlLEThS5aHrG1kyhcZUZ8HfY1NXpyRWJ28ZveBJEKfmPN
2CpYplVz9RI6zj+dWqo723prEKxcqcgLBQFqLZeD5O0SK12rEjJEWe9GhW5ChinSw+3Ds3EPUfUE
3waSAVDTGmi2VJUdy51ELKoMyx2fdDjrSyfUA8L5bsnRME8jx9l5UjYudo0GDuVA4dZLOnA5tUSf
OydfiMPSpil+D/MSLcdAsjT6DSjA7QR9WzMERIe2DfuE6HdVxZGHpdWSkIi/qmJs0/JZr146hOe+
N0g/onuRNEe7Cc2X2+u68WpSTwbTTkMZxdA12itpR2UsoZN4Uyl3nRcWZvySzMg/DpjzInGWGemj
rKfxU9aN0s433VpeUHzAFyH0UuFbbU/QerFSOFweoit46JtZDk/0PNpFEAKlcedR2dqnbFDBsgfH
f0XPKGRnArMUTZ5VFOYPvrmqunJi7lUctyYlnGdhxgDvhZ19uWcWx6kbg368hxvejNly1T4MU6Xd
I7aBpOPtj7c1lpB9t+jxUttcN+knXmd57oE599S4fCOaCHdaRW4ek7Rp/+AsCHV5Hi5iHWst3VEg
GQmuEQOCRkE9PGB7eDOd3vtZVpKdk7DxpUjHuLTp3grs5erY9eMyokPKSdBkBMjbSg8e0qKpdvbD
xoVMARFHEPh0AnYnfsWby1HTi07L55HdV0d0MsZKsegeGl3uGkNU1vdzZpo7wf917Q6nPvDARKgo
GFILXz0ClE5qniR7QGetiqUDp1v+D8qU/oSO0/wbLz/wFUrSVqAsnCmX/TQO85NcS60KG65EbOrd
+0dkvxBNxM1KYHm5BFEeArQqEq5uyihuMs0W2IC+PI3ooexMfWOrgtzi5SPpojC+JiUn46Qm1DkG
LH1L82S0nfm1rxMNqlya7Qy1caUZVOl0OpscdiAXl7MyKbv1TY8lERB+/ej0+a9OMcZnyVKnD8aS
ynd2jW8BGrvax3cvJx1qIRiCpaCQ87gcOO5YxkBjjoYxR89hVmmEE/FYZa6ca/OOyMbWgpLPCEV5
Hg2UCS8H6y1oyf2M1EJhtenXNIH8LEua8QhMNznfntfGSRG6dgStlGXAp62G0mvDrGQMCeBoSuPz
3Crq8RU92rLDfa0Z93BpGy8h41miYYUwLGjQy6mljto6lWKgcVv0wzGkQuZKQ/3VVCLtzsqc6VzI
u75b4uSt4kquNb4d4RKmiWvgqSnJCJjGQ+/Nhp7mbkiPsHX12TGfQzQ9KrfUhvx7xv/XdMOqLr+o
dlru+TZufFKqbUBHOCmQOi2xsd/cSL0TKFD3WOfQSPN/I11KP82yMz+ZdhfvBe5ba0zRix4nvVXk
n1ZrbDaGHYd6RF6Hgfm51ybjAEVqeEpw5faF2ByA7mxPL3xrkd8OutpInZIoS2iSAFVmgWPYYs3n
bAlhGUephWt5Ej9IZvErJ/kVam9/8ILRCKXfSucaYZqrVDaVjTYSoyPuo/vlqFRH6PYSTrFFe7x9
Yra+JKwPuhJkzTwtqy/Z6GFILYnVnaJhvlMK8q4MForfJaayM9QrgWa9c4WaFj1rOAJXAQeeP0XT
oT7oWYPZHpamSh4WSU0eGiVKf5YW2gWuk9T1p7pXPSPp7/oqN2s315sYDkNmnETwTgS9mL9wQlgS
cu7e+Dvq0VS9vSbi465/J1Q8wTgSfE5z9fbZ06KawLjRvpsL6Zc1RZPq4gpcf2or6N9ojyifbw+4
8RFgS3Bl8SFYmnUYAWa86NKE4wQzDatKO2ufcmrKR6sJl+9/MBTcJgFNoiWzNjDQRup9zSD3KFY3
0ietSMFBpXPOvVUP2k4iufG88biA3GcVCZDWKTftgjovjLn3ahv9aUmj4dhyzr/0RSKhiFlUdxVg
SreZMOi7PcuNuIyRicqECg/1y1Vcps4tBW9j6r1MM6U77E9Nz4FAsLNPrqWcAEVQUxBwD0ewfsXV
9eYarCsyjUVnQ0u5mt+bTfrRsurxMNqhdNBDKfg0Dk7iTjJ8p7DSkXq0ij3vps2tIzyqhLqmqKBe
/gRn1vSWheA1kDm1emjrvmST4oIbnP3bi7o5lKjxI6kBgXtthdWGMjSpxGaXOrN9h5tAioZnqhy5
Vd4NThALS5seFpEQ0F4jaWw5zKKFpqDnVFZwiAfKRV2khqcw6nqvI39GWrzco9Jc8zJfRwUYjbih
cJhc7ZolMuU8KrTeG9BSPy65lR6QHVyebdTo7mgeW/OxKvX6mNqJhr1imZWAcYPhMZCz8aipyXga
pBFlPivso0MGjsMvQBfsCctuvIciMBcdJ/6Lg3X5xevGDpMwUzhVbTh86OM54ZkonXt4gclnhBgd
36TTeHf722+8h3T5SKiI4DhPa7SIjk4CUCq2WdNPwxm+SfMjTZb5SV6W5DT0eWq4atAHj0mDjIAU
9eqej/jWrDllArWuUedcv1NT0lHWiYh6NGmyT1lrTw9NSI4X6nHv1xJeG4sqZTuYnK1rROwDlAqo
SbEXL5c67tRWLSnPe4NR2k8hfiVuH457biFb54qeO9UicZNQn7wcZdLVCuFwLiu9rtuDUhXFv3Xe
/hckdbeTSF6LaQkUF9kGHQ+h0LIGIPQBewZiXu9VbWC7iEtKH6qi+8s0u+JZlcKC3qWu+nIozWi9
FmD25bLFFb7WH4s0j37c3lOb8xYYQVEoo/+yCj3KYYyGVBXPgxF0R62T/kF1dvhCA6Tc6UVsbB6e
IAOlDSqtgJBXR6ZoU5XYPOi81Cnl0G2LXjoXatLqLhrmy4e4KbUXTC72wGQbExQoemqAeNwghrOa
4JI4/VAude9NlOd+KkFtu5PRmR+mfNplv29NEU15EKvUmxEtWMUsEbL+AfcwmU8v68eqiqaviJlQ
mFBHsxckV8u36qIN3LFrO4yvUD48prFVn8GfFydHL+fJtYsk0Q+D3jtnJ6YD5YdSKR1Go57+YMsD
r4M2J7D1ZO5iNm8ezipTmioeHcyQI4qwmRPFfpYEyaM5NHvcqK2PoHNfUOV6bdKLP38z1CTNZS/V
FQtTQ5qLpyr4J+qr+MG0Smtnm21cFyLHFREBm/pKfquJYykPGY6uCSvmtGZ+UIJO/XL72GxEp0Ad
hMIwYHbge+LP30yonkecMXuMpDtZnRH7HXPnMQM2/6OaOvs5kdLm9+0Bt1aQ5EswzAiaYBZfDqjP
RjPOpcbpQRfuTte7L4ok4XUTt3tSbJtTo0IInwd7Z4osq5GirKrrkZHQVyM4/B9n59EkN5Is4V+U
ZtDiCpRqweawyaG6wKgWCa3lr38f+C4sFKxgnJ3d0+52ViZSRHh4uNO85kdhgF5RqowPXZzLnVdt
C+VaosMlDgYxwNnhesBJGqFmV6wlFZYAwqMiP40oWD7qRo9zQw215oizg/JZ6Uz9OekC8SJ4fS99
UnXK3yNcxP4Eq0t7EenY6rM21VD3eDqibTjU1ds0yPRDhZO99Kwu3vMz3vqiDtxsYnN6MhDkv542
pHmdlJZ1LrNQZj7aA+ZjUyCc6OkiGV/vb5+tmwmMAMwe0gp89xXINYo6FTPFK79ACOpLlHTJ5wpS
yruCnq32MFjzlHsaVbid12XrMLoqCvALbEAH5urTGnbDXzaN1s/GAB/ZNglOoiuU0/3JbcRFiykb
1BemR3VgdTb0qLOtqGaU2G2HQzDEikc7H43IU2b6NJgmz0GbRs9DgTt1YPZ7OMz28BQmyN4pM66j
fxGOIkDai7sgozM6H82SprdJP+pz2z7Mdjs/tqbent3RFdRpjWDn/Nx+WkidnBoCdUh2N0Im9TBW
cWtAJ0jUef4y9qlzDFDriw/F6IIMZ4E9CK8vbGXnCrzdv2Q7/Bs4mKgMPu/1/s0dqyhyKQcfkx0g
milT/mms+m1tclTvf9/fEdE1FkDBkFNJggWTEKTveqhJpKMeN+AjWNbW5nFAxeIfNcJu1ZNTnXxR
aks7B5otvo5znL+ljKk9ulEsnxYM/HOp9uIZ6Vvnfa4Ee1J7W4tP6QH5UdKxBR+7/mVwSHI9sYMO
qCSg26dRMFyqsXsucKBqJAaRjulFzbzH+LrdchxmoNWFascNsjagbTG3tg08v3zXTbLKK2ZngqTe
WM0XOIeq5SOzEJ/1vuy/yhmtzFOiz5hR3f8qt+8EvwG5KQAybsubAtmcNaVNN1zvy6Kvzo2S9i9R
2JYfNQrXH6jT/LWMxwJy8v+jPQ/eHS3410s927LQnAiYd8iAnTA4Sg6yxtkMZou1c6Q2tjYzgt8B
64vdtmbodKgl23XK3055jv1K9iF8FsdCqinfa5DZHApxNPruye1A6K9nJeI2tyoDKEhx5UvhLI5K
mavmT5bW7doRbo7FNQUfCD1iQpfrsbTeTsO8JLUGKVHrp9EcSvdSJJjaK24+ffzr7UFn7tJRCgma
eu3qZEjpRkrvMlhZ4YEQSOMl1ucgOsjBzg7qNCR7Lci3bw1qesBZBJn4dPIYXM+OVyDSMSMG2ITA
8UKXIwzvkpvg/rQ2Dvyy4Rc9AaqakDOuRzHqRJjtSDoxIQo8HqSD7oVXyiq5TKPtfoisWjvGZVDs
lfs3Z2fBaSA+IWa/AftDzZowsuaiCYQz+G5URGc4HMoezXJrj3DFAtlxqcF3XH7HH4Gt0tGOA3IM
wKPXsGgbSLwZsh9+BPR2uL+Um0Mtfw1NzyX+Ww2VlGkQD1SlfL1UQp8oSX3M+v6H0eXODga6gRGi
VUeVhISbk0bAfj0rgT7EAiJyWThN5ddGU/ws8tk5pJWRPBSzsJ6N1ngN+0H9HkfR/AlnpL1mvK0P
SJDCmUD1gvt5NVtUsc3WRanPl3RR+aE1zyeUuuOdNd14GCjxUUGw0V6jMLU64jiiZUWdZjA4Jznz
DAzBQ29O2VEvnO5NW7kNZn0tOCyq3edKd/cchrY+KcxRSsNw0IG3V/GeXta6NHuKNd0cxadRJNUB
XQBKq9bYHv9+90DchDS/xB48QdeftJGjcLK8wIQ6j02/qab40JvY/Y1G9dcthfx1og/qQLShc5+t
Pl3YUnmuFEh/qK4335W+Kf91ZZw9SKhhOzt1YwHZHTS9Gdi60K60ul6yqTVyMZfU2chCDkYmq6MY
7cHLhsb9+/cblTWL4Bz1Ue601VYZlKBHHgU0UZl5ASKt7dHXXvRvHfC20C8TTGTuf7IN5Gtp+0Gt
BME1iI1rPkOdmWmvLO9qHmNr5mXpXJj/dGIY1GPRjNUPqzWiFvJ4l5u0/cX2uyqzVdorm8B+OybY
hhxDK1e7bzs/a+NoQlalA89d+uIpVlxvpXg0Q2E53A5pPlYnMVhJderaAVc2Lo3yl2VCJ/FpQJTa
x0YO1psES6bOj1OZvxgxDgfPoyltioNpprxv9TEpd8KRjUO94CaIwlPjIB5ZnSqEckZTiWLQE8jQ
BwuAyEcX3ji6VfI2qnBZ5JlSL/1UdQDgurFTYNnakppmYNkE8qtDsb1encI2ycgtJlxKvGfhoYun
KFS/K52l7iC9WyPpC9MFuhUtBe7qnMVuGoqKJI29h118UQB7wrqRvjmPw849ufGML8kiy7r07kKI
uJ6UTrQlEXoimJTV9FTW4UQYWztQLyI9PFfahPN2BYp+f6ctf3WVx+C+Y/C48uCRM6xiIhtQtaHB
rUeNLBr8QRvTL5ZZ5DuElo3twij2wgnkYqRB43pu2BOpcW9AaFExyD1kc6s9ySbRv7lxbJ9Ea8gT
olXWIXJDzSuUxni9P8nfHMD1LFWXmwU2xoLDrTZM1LtGSlN977c9DtgXLaAhx9enIJhotFNl4AcV
jTFHuyuFcQxk0Y4erhPNr5jOXvptO+VrlcvqXOBBdOqDQD4MKL/+24gkso5hMhjNSR+kJrwolQ34
0MA1eoyKxipPE2gYfYRmOqSPtinyY6qHbrEzv9tslBBi4bgvcANwyhpuSHD7ai0iI2zM3I9R2Z/d
wFoKuEs66gqXylSGSdQ00Y6UwcRSl6sOvfzPWWS9y1v078z23f0lv9nNy45CVe13nz/B1OrViM0+
iSgZAiWFk/nUogaVeErlKE8huNPJbh1aqQn49jQ2lg959aF/D0sJjGgGcH0tDVra+JClPBx+OLku
ubnbnIwGouscTDaE0KTZeT9u7offBwcyCWNBk1gf2gzYqkTLHMC6st1zWfXDJQ26zG8dbdwJ87eG
ol1tERBxiLnX5A+S2xhiOsWKxbr50JpGTTLRTXhPq3us6+X2Xq8iVADqeiSACwn0+rh2uWY2UdbT
ruXUQUGrVmt8yxI1+ERTZnPAKxNVxTgeX7ppNnaijc2hUT9dKC5QEdalc90cilgxBj7gbEl0bzXD
c8q4PzvjED6Pi3R1VtWp14zlX/sR8SlpsOc/oL7Me3VHJaLB5KSBQRzTOOe1qTajDW4NxyCt96Sd
t3apBjOU/kwUhOg9v17fRK/N2HSnFtfLJvUAEqfD6CLBmZlmeph7S9up722OB6RrMRpB+LqiBhLJ
R6YM4CuKUI5ZDLe9MgyMcBysNiny7bXzb45HRsha0iPCfXQ9PyKueBzmaLF4T4bXtqvcA12RxUNt
hRBM6mnPCeS2Qs+3021YOTBzyGfWC6qJogIOz4iAWtQ1TorAlOYkBT1Nvt7Z5tsstjLnoLt2x7vj
ivBtoRjt8I8iu5n1j+UweHmj547nJJ2DBUJOqyb/pfae/nvzrzOS5ccidv/b1Jd8eLU65J6jik4F
dROe+6M7OvFLEJE1k9imn+/fwrdZJmNBHCJBR92bRHN1ksMhyrO5FFROhCI+c2bLz4kxGxe7m9Tv
bZ3TAatmNVUvLoFXQzjzL1WpO2cnXtvaDyTV7AbgF0RzVrluMNGHECOb7itpMB8SGU1vjFazPilB
FH0uHSX9eH/aW+PhzwI7efEQQkXrev8h3ZjSzFYDf3d693YMkhat+7lvcL0J4uTQRuUeDeEmjGKd
ubBoFtRBXIE6r0eswqRU7brixmwK8YE2SPWdlMFOFLU1LZRN4XjyRZei9fUg+LXM82CXrT+4k/XY
VNn7uIGCZiaCBGDstcv9Vdx6cP4cbvk5f+AuqgqfVHGK1ke5PzvISHN9iazroWli63h/qM2ZAXgs
bCWd6uUqWnC6rLczCtC+cOrpGUxSeVcQjn8uiecKT0xcwd7fjwgasChQcCFCl7menBK4VkAe3/qO
Uw0X12kbD4zC8vLQtI4atMKdI3DbOscOQVyRyA/OCBnuaor0s5nmqPOmyn7U5dFsG/2dBqZjnahy
1+/FULYx1mnVGB0xZZ6iIxFOaHtmnbf/Ylo32R66E2rqSwrw5gPXBx3zuab10ivS0tK9SEnVf2LZ
QIQyUy15iPF6M7xez+Kfg4GHsNcjXantfLetLQJOxh2Gnv8ixn69ig0fxipMVtG1Z2yjgXNPrZ4o
Z5dy806isrVFwGyBchRUFkEjroeynby0c5OSVj4m07HuM/M7AFniD5YpUAHW9jLcraktjT1UtrlH
yACvx5PKrEdqMDOeBriZi073W2RCzoYR7O3FraEQXoE8hwIePc6rodQwNQAdKfHaaRChzzxUz/E0
0QjT5NFOPrsRXgEqkEvS1AypdF1J701h9cYkO7/D4PxXgJp94ZXG1PuWIqpHuJfZcSiV4jCYXRXu
HLmNaZKzQ4jXqZZw9lZ3ZN04SVSUOZiBlpWeVZntJYEm6dnqkJzun+7NoRaWILxwilFrjxdbnWq9
ygk2oij8X98W+kkru55y1BDvjLR8m1WoTBczrjVUvpDFXMOLZSJpx1Z4YMNcFMd46fw3zHLPFGBr
Pib3BjAqr9lNmsH969KZzXxaE+1ST1b18LlqtaEn1yzT73+/eDxj1G1hnUGOWn2nyW0UE8u4zkfj
LvJFNzSPKf4IL4h7q//eH2r5Uzert3QncofQj7Bukx6xTLTiFHhFdbGJ1LTCPetz352SZDB99KdV
oOnhr1HGRZoYiJF4BESCVOr6ZCPhW89lx6BwW4LnjmcA4dtBO00BfaY9xLOdxG1rkqRs5DLs/SWv
uR5PkzS52MhM+Z3VVsfB6IZX3MCNC9vJzumjqouHCP3dnURq475c1Lm5U3jgluLk9ajzaDQmQBzv
TVXbxzQfnAcX4RksnlHUg4jaH+9/yq0tSuWEIhTPN7DgatckcRQWyEo3ftHN+TGxO+VSiOEHRO69
gsLGetKxTcEVFyMwwHXD+1JlaBtbNLxzsJplUGqfEiNF/L1QFFoFbKUWWH62mvH1/gw37s5F+3bp
H2J0Sm3XK8plGlT1EuONtT4enFiYnjqmxZsiM+bFPED34sKUFHCyaid/u5V4Qe2UtHR5hoB4bhwN
asxx3LrD4NSq2+I1oQW6AnHoh7dtDwKNC4ru27GSneKuLQ7aXLfvGndA7B796B/lpNTHUMTFf8Ba
uJL4WWgCLM/Jaj1KfdQ7syBhhv4yHIVZaQ+hrgde7rbTgxWayvn++t+yspZVcPmHIIomhXWUqNeO
BHMGG1AFML3fiIIAKdGyyLmIvptf1SlvjFMXu+Ej+GyhHgaR9LFvlFP9v97piR3u/6CNLc/v4VSj
XruECMt//2eAXEVOqCn8Hjl2hI9lbuL8qn0BqvgP8fGiGUCJfDGXhXNwPZIOmxusJQYwQLRCnueK
7NKbbL2F0mlm8iV29XSP9r5xgVCVBDSgMZ74eF28ttXMLGmSa3waZatT3+E9NC3ayxkP1eucIox2
fzU3x+MNXQoxPNvrpkeEN61wcrTGt8fC+tq2Y+m3ItUoeITUFMbsr5X42U2LyCFwNOIgNyxcp5VV
l7Zmg8SLEXjG0Ci+DtZz1lrxX4biMnfxYVk6F9bPnJjtVJqV2tCZpFMCjavozTi5Pw13CF//fhEJ
jxGM55ED514W+Y8tqQVzOtTYoyMyYMmL2SDciBv1Z2E1uEq15AL3h9s6AVyES086xEx4HNfDReg2
Tg15hT+GZufRXeP6RhG1njXswnMbgRafamE4EAAhB7Q6Al3tmvQzSwBlx2iwe47UC+ru9c5Nu7UJ
F7IljC7YU7ww1xMq5whPPJWKn5Zr+ttKYF+iQSjz7LJQPKq6+U48vnmnET/CBYfjv/SmXg/oRmYT
pw6njGaWnDsEUDAqWvcoajU6zMnQnabWEQda3vJFY8XyOi1rzmFtGzu/ZGvmS0sWkm0UleHtXf+Q
1qnpltB4v1UnT/xqxptcK+3aG6lKHaoKdez7W2fre2J/wdFjoXE9W33PiEJvG0V8zyoN1VMS2qZf
u671z/1RtjboQkfDFBBNCoK+61lF5Baq0yatX+N/fgQO+1k6YfVawvLYWb+t6GAphmIlulgernml
wIr1oOvEWxb6036Euf2XYKiLZ+CODPApmp/cBDEZYofw/f05bq4kh56rc2FtrWux1pggLtyC08g+
Uz/lRVTC5aAP5v4oy/dYheqkwkuLD/kHUhureLLtYTlZJRAN3QTiQu0/+hLpeYk85DAe9aFBEQDB
p4uS9Yqvjl20E3xtfsiFa/f/w6914utyiKzMZZKZXlpUvkfzH8Qbap82t+hyf6abX9Ki1EKojlDV
bwGfP+5QVZNCUwU7syZ3OBRqqJzZo2hVOjHBTTDrPtW2+tQ6814fzuYZZI7E0Yud8DptFXHUzcwf
b3ARxhDUJuVgSMX0JRGeP1W04f+HmS6jwSdc7u9VZhKb1dKXxXhFJtMXV2bBeeqX1k8nS8fkGDSG
eI3nrn2dVafYeTp+UxjWG4pADsImgD00qOWL/7HMVttCWnBC4EVKLdPDUOm9il7dnHyE+aBoD2Sg
NoJrmpD/DHEnLd7pNDmmvQyQksATyPLbuFJcGh0gQ3pB4jaFN46jMnhNZWviOBmN8smJ+6HGl73X
jZ2129qQFhjkwltERHzdxCMmTW9iDEZ91Pu7IxG5Kr1RmRE2K9HF/+tuFYKVP0db3ZZTEat5rC17
Evmt05gmCmXmKIseo9k29vCorW1I+o/yBBaLWEutHsEB3lszuKANWlvNPllYdlHQR/WddCpOblPK
nUt662rhi9IZw+POY7jaCeGcxdkkKNpCkBZPOhqRimdY06TQzTn1pV+hgjccOrWTH+PUdH6Mk0FP
6/2jsHWJ0mK3oM9Q5umyv96NSSSlsJIaYCyVytNc1uZ7y8r2+ldviQh8R9K4hcBLMxY979fDaHy9
OGgcmh4KOSfnCP/Tn2E9oIIv2PnI/lrBhyzHJwnt5TQ7RGoqf9mBU0UUizC6BCEMKaMM45i9Ebke
tAf0c/vJG4Q+d55TZ/PXsivbzHf0rLS9uBEBqmKWOUpPE2pWvkSNptJJnlZ5ehictvprZg57gxoq
WAfQETrpq4DQrsqkzpbOyLHLrLe9E5S06irJqW2Vnfd24/zxrC99YhRtaXlaPugf10c1V/jtlKAq
SWUaHoIW5oUQK/C0GFb0/b1xK1CwMD1x/+SbgYndNFOjJkog45D5u0Ec575dlnTvzsijfI1iTbyj
uBrbXhgjv/pAv1Bnvm/LwmIPm+GQeZFpYWowT7H6xgEEq71YKbvouW7q4V0zsZSnMsQReic33QBJ
logAkvNSdqNP4Xp5ZljBUxMD9BpwBk7RZJZHR2i5b81a83MqZBl5ZVZY5s6tuBXPoowAmrfU8Bf6
x/W4pZ1aVSRJtWs9NV5EM5gH6hsy8wpgEdqEEYWms3/oE99JaInvJ+F6Vu0UR474njnIxhYhmdSA
agDeFnvo698Cv72d7dmtfGQh9O+R7LWjWjnwXZt+Svbe0o0Fpzscwh5vN42La4qRI4AcVKfnLQ2q
/NlJWt3vmz48kfIhc5lq2Ve8zLudr7wxQwYF4+Y+IQJcF1axeELbpZ6h0A4V8uRdpz0YnaJg793+
h1LP4qAMEsBzDXi/PBp/njfU3bTGqRu/Mfrs6JSUUPt01I5oo+7hKltLuZxqKMkQUG7IrbPjjGaW
kuX1GoIQ8F5Sv6Fp6WyVUIRLtAafbEPuxV5bS7ksIdkC+TMtjdfzmwfHCjVMydCBrFTfiOP2ZLQ2
XICoaXcCzM2hCPD4F6/BTT9oOiiR2Ud548tMk+fQzfVz65bDIe/yPXrfFgGAqir9KbTD0IiwpplH
kVJQ+Qd6yCNOWkKbsE/9Rx5HbcLEJkVX0uwKDKajcjy4LhVyZUiandTht6TlKtQD9YB+91usDL7o
9doadqmUPSKs/qK3Xp0KPusHgIrw37kubQT+E4d7skxEGl6cpqe3cVTKsvSytk0dbiw7fLLVkVof
UJ/1MOQ1YXmN1te/96/5jbAHR3IC0d+1fFDW61/Zy6pAFkSrfQclZeo5cj7qnf5vU6vpY+Ca4Q5A
v7EL6JLD0ARkj5hgTS0tlAnSigX+BDsnxdE7KOiyDMLnspyVvQdsWeDVB1ja4hACWdrAsZS/nhrB
Xh/oIyhDWY2BddQnuztQ5NYR+uqr/DLm2LF7ahBgaK1P4hzjh5x5ljDF6a+XmLa5JUag6wHTjdVG
KMFv7GgEXlH6CUNiHO4PUoumo+l29VORV+HH++NtrjF8uaUFR6Essbq0SoUEYZxJynW3s6CUYQEI
zNE+9kACfx2PkMu4OvcWig3cH6uguRgnVWstHROjMHUvmIrg86VK5ZRV7Z7B8e2slqEYZNEXBKtZ
bdQGc3ism63a75R8PJl0B3tKH3SnNNjtBbs9E0DtkECoOvKSQlW73jhTZSdGUIQLnjijZG708oEi
uDzOllZ5lAWqh/sf7DcUer1TWcBFRJSgaSnyLHP/45lBfNUuqJAxN8B83c97xyxOvSAV93rOyNs4
N6BfY2+bEMCYrfFUJIaLd4DhhA0S8wOpgz7goOEFdp4lR5Si9Mc4C/qfsZNppyCI2uRQj6P6zNrh
ZFiix/xPiIKHPN6fyMbFC0rJ4wWvmtI++fX1RIJCTJaSiNpPDGP4BYCfPRTo3D3kGT1nni3a9piM
wj1X2Pg+uE6gfAJur8Odk7/1/RZXkaXXma2y7h6P0HRKKplwyQhLO4rQFiel6cxzH2gafva7hgsb
8R8yE+B6kBpp+CHoup62W0tdF8utho+4+SYfB9AEvY3FpUwxq0zjk7SM4Tnh5vPbcLQPLftWNXfl
j25DCH4GwnsadHPmvu6fMCbcU7uWJ1YPjQFzGbs7j6nsEatuiNxBHi+JEe/B/BuLTbQJFRsAkLrJ
WhamJDEa08asfbd26Pqxi+k50KPmZXCTpKP1u0dd+P4uu4WqEGuEX0kLLUfmJmgZbCUvgsU5rUoF
XIBKmfx00JA1r6h7RUKY+NQNysHuterD/ZGX2Hl1ThdtGkxNqJ2ohIXX3xk4cCyHEgBukqPhl3kR
v3HmfSGGzWHoqeIf0gpEYa6HqbommYPRrX3FqJCVCKypeHCaafLaQEsar0UYTR4F0obHcAJ2jSMR
fxiySD0obiLftU6fFqc6kPI0S93Zuau2Pjf9uAtcDumU8s71bxMNOpVaxNma40L7oBu0v9SDnZzs
EJbLQQ3A+A73F31rVy8KTzSHoLiEt+L1iFVgKaBkjCiUNj9m0jB82Tr229ZN0J8TPN8m6NjOoFvT
/HPQVUpvVsWcWYqk3N4lFsWJuDq4gsjBsALtbR+Mf60Ox4ouYRilzsV8dJ3YK8oQD2GCs4Q1udMD
5LLaq4JaHDEpmr3OHocjoKVxxvp5zwH8ZqbUIWi/AQUCCyU2X820jOzJosBPL4yI7OZiGHWICMZi
gYG4X6ok53wewz37lmUHXx0k8lICIpI4uiShf61w9WCWcTpRPfM7uquzs9bpzbNZB+pTbqnBnirc
zXFaBqMFZlH3AHv9Haj/8bpOTdKWWlGQAYez9jbrRu3kVrn94f42vbmVGIVmeAR8FgT9trSj0MFE
QAfBZujlu6ikQADVsgTBtmePOIIGSRDMQ1NMey3Jt0QJhuYeBMEjRTURo7s+IYuQZFEIILKpdtRv
nVbIX0S11oQQKtQAQjF9MZzWo59Yd88f0TwKXS8cS/cliGtzOpYpZplQwYP69f6S3Jzc5XfxIgAu
Qlti7a9/l+1k6ihaNK3quHV1vyoD9WQPfXQIe2K2uilNoBAVl4T7w258b7SRqWXSQ0AauI6m7IX5
7C5UcysLkk957kgVrNDYpT9vTA/cYyk6g5xCUltO1h/7iuizqtkMjDMq8Tk1pJN4qjNGuj9Uk/Mv
uDFJnRBd//3+/DZ22lIR1ui/wc+MlsLrcRMEB2lTYdw5pEibN3V7cqLC8Aqpzkd3Vl28rhzDA5Pc
o5jfriyivaRtoBRLBL4uFFcjFCjeHpRuY7t7owZiel9FbbOD79zeSASPRPrwawgobqLhTsYTEyd7
b+LQ9eOmNy64432b57a/yBGc9/5y3n5G2GJsFkhc6FzD1r9eThxC3U43KOdH9DGnPsY6zSnR2vAS
62bwGpiD9liLuPzbRHjhqIGG/LYCZJ+u3tGs7MlMTfhcM3psp7DIxkOR6ZEfJWO5cx5uL1uG4kZa
OEvkwWtqY2v0Zhw58Gg6ZL6/y2IMfo5xqr6NgX8//Ye1XLovfkOQxErXaylUObDUFCxNRLTtfzMt
DOXRCiOSlVxJBhviXxqd8ePJ9ywNNydJALrUUlCfX1f1JqFXNfAvh1GpgnNpGcmTk2X2WQec3dkw
t+ePxBC+H2cehiEB//UkUU0zhdAAdujqd86lQdPf2a3n/qzrlfPLDpXC8abJtN8YubR2KsK3GRb7
hia1ZaMqlADWpCgiETzuBWcurGst8TJHaRPqRl2Fwn9Yzp8iwxqyUzj39QfTyef/uZBVEBBOu1F9
f/9bb1wGgKILbEjssFy118sgApkMY0AdNcmaDFscGkt9Nc0dfWe5t8ZBT4T2vyXLuLFlD1WYpPCy
2VNGVj+FmqhOkxbtST9vXTp/jrL8ij8ucxD8uC/RzYGI1SV07OJw6zQBdPCiLdsTGt/9r/vLd9uE
vzDfYS78Bpap6ujXIxYAgCJHVNOnBK19wAPTkIcg1eyXnCL7l547+BHARkUy1xn0B2RH2ufU1aPX
LMizR1vqNNHd/0WbS4DaAc4NpDbciKsfhJBDlCxkjiJJm4+WKNLHKbHVL5WT2QcHy+g9yHvrzBID
LVAV/CaUR64HNLs2q9sZYCxIRHQZqGYfgnJKjous0k7asjnUAjpCUuF2uqkMtfY8WA4UsYq+sNNs
5+kDRIP2EKuDebm/jFvXA8VO2g7BxcCgV+fCykQXt6HTAFTZqX0wnbj71cqga1GVNha5WNySlTpS
TjRbxOf7Y29M83cnJ3cESRqc3esVnZcOihyND79HrfJNN1XKu3Cw6RylceZ0fyi0dTdOJrgVoQDB
J+nZGtg0GjwxqhrOvI1lU/0kxsTBKLmiZosTjF681lIwzdCS2nyu1a77QAv8CIrt1KL1DGkn0UmF
SvteJJb4Nk1j8L6og8Dy0CbI1MOkBNVwaJxKdT3cNKfpPKlm2B+i1I6Uc9mZ5c+q1o3yVNdd+8PK
83H06rm2pNf0UfNuUmhO8yOrNH461Zj8VNsxLi54ARmpVzXl+A+2Ml3hgaQtQXqspz+I6dWPuVPX
FjWC0vk8NHbfnKe5iD8vProFbGOjsehcDZLXyNCJW2sNXyps5hsZe7QLK2+auHfLC5ArTVWEnLAw
YmWuf/Z9baUvqQUQBZuU7JyoFWcvF5Pr4DCmUW2d8eVEPUXHqfYk3dmJLoEbuOT2Tm73B7Qtc+lP
xdSkR+oo+XwQhRqNJwRC0otbpgOwWikc3cuyqQrf1X1YfIYuG37L67z7jBenWUDWyMqGtk/U9w5G
P5tvsKLFPpNu3/4FbEgVBxF03egLVxvVpyDOSsPjkoh/5GYrxRvHluorfLIK863IDt6rdUmg2SGx
hCKlTCGfN0pux689JjDx0emh83mpmU+faAOQkadpbTfxP6nij/M49zoZEcqsJrojIGW9bN7ks8Dd
Y1ZzflNnqsG4dFdFv9zcDrFOo3c/9I0xGZu3ZUs7IApgKGidQoSzwBpFpL0IvF+iRxTe8pfItgNm
Kt3kMTRFZp4yh+3v80AZn4s+lt8GGmE/Q0B0cTFH2V+hHhBP54wHVT9GqkltIB1jVOQCIyQLTvOY
OkGOHeEbQzGm4RgWdoU4ZKSOuRfKGo9VSLVTdm5LHbeuPAw+9dmsmlANEMc51IMaGye7K9yUxpy8
TN4gS6BCesh6+VipCsQ1ZqGewtaUxqMwRiBuCEJG4jV6JkvP6ZFhuZi9rYhD2zUavqpgQY9CBs4v
JJJwuSolaBEL2rrDA20lMaY4oWJ/Mwa3Mk9WQPuPl+Ka5HiaijT2azfmyXSO3HR0HvLJVOMDapWF
edaDgD8mxDg9DkZkCgQj4uKdo1XFWzyRy9ZLlbp5jgOpvw5DpKCv3mXDV8ui1O9rA0zgM25caQIh
r7XMR9UJAh1qEikm1vTQ+E9z48wqJj1mA4stcphmavdj+qBYyKk+EWvnumfjIPJqilCgF6mEbXFK
p7pC7KSrgh+dZU/JxaiC9kcRaPmn0cSqAbb7YACM4TdcnKZwUv8nYyt+npQx4iqyZNV7xmjX9NPb
oWF7eVW775tQsF2LqQJLY42Ty8hepOHS6tJ3QVgiaT2SEjyOKAbbZxyDySTzQsv/18TUN6CD9y36
AxjOJp7oqubBtlPd9GoC7/yUAkeB18g06y5DagcHF3q+cUykE2gPcBOKZDkU/Q9gYr3zBvC6Vxdr
DefQ19nwEJrO8G/dC1i3k5EEX6yRrXLIcXKtH/pwlL9It6cvplFZ1aHP9IGXcjJHJP350sqhdFyR
+anTua+t1Q/5UQtlEj4IOQ8jkpgCHSMtL6vwqDuDoh50s1NmDz6GoVwSnSL3sa2ToPKKgrZof5iQ
3j7Wai5w4pyVGffgoAydQ6MUueLVuYxhxytFF79I2aH13kTd1B+mJM/6SxTEY/Dk5sVQP0YK3f6e
tPFF9MN27PuHwhEp7lBtA6I3jShWXMQ0lpVnS0WMX2UUjukHMlzjp+oMEpORUtbFGxgMGlB6Mhf1
/K7h5wxHR58AxNCdH7NntdLt8YyLeeg8sfgI1FsTzHPhu1Uat28nZ9Sjp2AWfXCsEIorflp6b2Wf
Q5nm3InTVIkQH2zLQfPhbJm1a3+3orBxvofq1GoRsGtfT6h5Io9rf9ISE2lNbzDnTryvDDN2f02E
i+XBSaa8FmdFBqMqPHMKKIB6o6o1dFmJ0knKiT7bepgUv1ASKzkjod/Ib0gkK6nX6rMz/xRq31cm
xiZWWV2C0ESn+ylwXO4sX43cVvnQjp06foSWGCAdphbq8IJuYtT+TDpNap+EETfpk+BV0X20GMPg
f7WOo3x3Kp2FwXMmP5ridzBnteHNOMrJqMgLXIjWXpOpoogPNYhj8StyZy3P0UNvi+49SudR8ZSM
Q2VT2nNm/LvrrA0/o9pmKiXbR+nCl3ioSgNzv3AsnkMQewg2XWY2+gdHQ+8WIN7oekik/8fReS3H
jSxB9IsQAW9eYcbQikaUqBeEKGnhGkA3XAP99ffMfd2lyBmY6qrMrEztyfbVEuHcVcXodl7LeaWW
Mpb4MiA/feO62V6OHMmdn2P4y8pKzYy7JXY1xq/8I2O8DMbth/BYfCpae4gPme0A0nuTHlWsy8sS
dkv9tPTJJv/1jbm5RGqPR//JV/oITg7vBkIcG/9bHG9sEJv2H5TJXE355hHJfa2ZoKvcLcP+aXP3
ZblMxOuNUPX+Ju/jEYfZKk16/Hq8LFRyLJ+xApRYDDqROfw4HaROsPJpa3+Fp/NHsTz65pDJYy2i
qEqPfp1LhD/egWFUSlppEr73c8NNQZtm6a5Llz1Z5Xnvkna/dP3qu5cxDmb/2o17wIa4PSbtSYbI
41Jf3JrZ0fLEkJl+Xe2KoIGkqv/GkdmqJ4nG0U1N0ONAV6nt8FN7XXGNmq0aftH1juN5vtlw5KYU
NKZSeCPhUK6WpFjgUNuf1n30/ExpHK8UIaZLk+TECfbw413j2GxYD+R7DCQ73U5JU9Y50WOYyQfO
Kp5RgGPSbFan/agXlN/ZuC2BdfZQND4nQ1h5qTtayZpvm7v8sI2zbKlgF5CsDrvSVzg67KSHKdrh
rBqSZ/KmC73nQ+zzT9h8bbLVt5wpZRYq97tBJuGRs9KyovNolNsUeF5gbRRGi0B/Vrr8vK1F9dUH
WKxkMtmq4XIERjwQNdq3ubfL8X6xHLt+LNkBOAqzlfXzRt3jwiGp/R7cpHV1atwujDmw4P+yZVAC
NiLi32Z9u9IcRG2EymyrwVSzdsKQDwMgYijSwZ5n+5fs5h46bkkmmdIqxipNykh6J5L0tuQcY4AR
pHoeZJxHy0hlnqTCh1o560zwgL0ey7vsF63OTdMb/UXr6PopDJ9o/9WWblGMEJWgz+XMOtj+VOna
606mMtpYqU4GrX7Gg1js6GSIz3bxeiuDqVBzqEWhnCqxvpxtsj/lxP6+i+m9Oq62nnSchuivea+a
tokKm6R6Kz1Y5+nhfWJ3uR/moL3YZdAMdxu5bXHq4I62vji2tm367+CQeWWXgylCJrrp/lj2Yz/v
u3IXGtto7XnU28XPyckjQNfpE8DZsN8NSzTOpjFLDmJzJd+pNnkyDoFTbM1EX5YyTU/VE8XY6Z5c
HdbdS7MMzvB8jPgDFa03TiP7U/H+hmFfKS4o9aJro0QtM1k20pz9BpDtIeE+nn1hAp4Nn663wEx0
717G8PC8opYqvptby/yLJDLHXd360kE0w1MX9NMPQTTXnEbKpkVRO4QDQl3dh2nsNYhRI+OJL96a
5StgB8NOXWVk+CDNItditPvwvzBeq7nwQq36O68bo/+2zZ/rvKJ4PowTFm95FXbItnsa3D5zglE0
+a6S/k1TJl79WS0sOCId5Jzum6F8Iq/Am9J57XB6wQPYrXPcTdzXXTbtmNIej99Mz+l2nWuXk1YO
rSnvOIcnnAzrgS52maqb+1h08CHioFb7Y0LA2GMnbyZS02RtXUpJVWNWW2og/KLp51+x7LsXanls
ILmH/mPvOkA93oT6rZQBv3QNWcnMdhS9dGabdUyFbhsswraKmMEiXA7+/Ixj8oWVAx2lUMvs2nVd
Mgz5NFuMY3izJdmsAsEq9F7aL3XTBi1tlUNm3RLP4321b3b/A3hu/l2WakR1uDlyuuOdjM7WivTo
M6xFVcN3922bkh1Sfmxbu6kUkZ2Z86QSk53S4DW/llAtJ0slg0zdDcX7uwnj3jzMvrSaDBR4We7E
vsqvzUsMH5ilQUSvXh3ry+JTBfp2TNaTiqZN3IVNZK7dxN16Hcu4fnA2KmNxTK5x7ng1y+EK2jH2
qa/IFHnQq1HzOfahEE6dGoh6sJImVDQOy+YVS0TS/c/Z1d3w09F2OKRYsQ3th+6tMMksM/pt2rWD
wqJk8JISiZNafleWQN/B5NM2ftbrVUbZntDfgV+7NLiYSbjmtLVCx3f15HVd1svann5iqnnEaRU1
5U+X2ornhqi273671J92Z/SP2PjqQx3R8HT00vyG3mrFNaZ07Gmz8STnbh9s/bkc6+F7VC8lEGjD
xRvw+1l+W2vk6dSbkHjrUMUfqg6T7VItc/IVl4uZz0FVbv5rMrV+UKjD9f+UlrOHedIOQXyljFNS
g4ZOdTKdcB6CaBwf6pCmKuWgiFG5Kmm/bj0D+wX7G8d7qvW0zBdN/DlFJirH4VHMZu0u2pet8703
q5y+dQ797oPcmv3c9nsrEQxs1h13cv/jG7XJs2+NevjW05h6D/7qr//VSDOnfBKsBKd+fPMi6+Jx
HrN1bMnAWwKEL491I1g6d7BLdJ5LN7Y6HOaC+K9t78m7IFduuQJmNG6qWzHYjyvBUVfddHGZB5Yf
b+dt9kpasSUQ594bdHVpRrv5Zm293u/DwV30ZY6d8lQDySwPg26Da7g5Y5BV2jX2fc/VIW785raH
9b0zXCFfw/ZaDZ737lVK0Fx4S4eifoq9H45tCFRbRoDb1FpAEm9bPwKMYPbcjr+OEDVlK5uhYiTQ
9OeqS9USTMMz2kq7dAvlOvIV3ag3ZJyZ1r2a1NTmOvIITfAVfzjFzmP65/ZWSddWLo2PHlo0K63t
4n8G+971V3eSeBWV4eTdseLRRtnG7Ot92+c1Pk1uFJfnwPSuSKfJtEuxEbKo063nYcqpoBQ3+r/9
j+PXzZCParPsNK7i5t/YTkdVrGG43zUaH7c9FU7lgR0T2bo/iLEcp9RfF6Air2kCDpSxHcaTfSCp
ODPkLThPxpap9Zg6A4lDxO/E45MbWN1+ITcFJM3G7p1iwlrWdMtWFveuaYP7o+0jO7XBqp2XdpyV
OQF6ucFpg1r/4e2Je2SqxbbzZIMUVHduOywmR3uLEUnpNu2/ocQSP8Uw0HLOvNauc97oUfrL7uME
e/UrczT37bHfEmvYx/JTsWCWzAxo1XEWc4/URXl1dF4PjwVKqo7DagXOScGpKtdaZaj4HfOIuea2
FEMyuuvHYtEnFoaPU9Czsr9eoaEYs016XQ3+xqDDO5pUAWZmNtjJzJ9WaWNF0VvllEOUNnXV12k1
riAtcV0p1o26obQyFxv858Yiwz7tWNeenv36iC6dLdopB7dyvlHExU9EDrWfurs/fNWW39/Fq4sI
1+obu7tKTZ+IWWOgw7ztjP/asjP1i097S5PoyKc/t2AUn1iAeO89b992Fq5SosAXJ/gxJEejUs/T
0+Piczj9pxfb/47BtTMXKPHbp7XaYsNEEoL9AKEdv1j08UkM3Xa3znTr2s2DNXGx0nob9VWO3jxi
jek6L2vb2dalnohgewhgA9Ych+fwfmD7pMvHoUnkCT2b9xr31pSgO3bbKQ1Dq5wY+v5/b41OrL+g
dFK+mdiR83Pkk2xZqNWvdOH7cyzydXLmt4Ai8c9sdKoZpmJ9cPXEvH23J1zOC4nyPSlijhuH6h9v
Dzu7iTz5vCfnbk+E9X0cuvXLuJEe80XUnjo5vha3dS3fPC9KzuK6sem4pJyf3kfvBKbK436ty4t3
+OWLcced18m26JG1Zat83GpMlHAJZUunnmu2Crxlr/Z0NYvyuK0Vt20tTfSMohnskMdncVOhELLk
B/LKi94wq0ldiVy+2AfbnnK/Y2mFbmwdcG/oxuP3huBWZm0pdJc20dgAG/ZL/YoxfdlhwkUDfcGB
GBynC+buZZEstZ1Aa6f3KeiQliFGXKaMPSb4zaae4r/MNvs1spgfU7AEee4bF+whWcS4fi2Jq+bT
ONuevB+CarJ+GzID/0umZimzWdT+QzkJ+TcGGO6K9tD+93Utm6txy0oUtAxBkwa6Jmc2BkL8z+sA
z4p6nTC/ntSscacYStj4lLvfra/T6O7mtLDAtOWGSnH1aaZFwWah/56U4w5hV1vzR+IN++secvSI
A5woU9XkvI9Hvfl3/S7Fy37o0n4NaQrWk2VryM2DXYHpDOM5Pwu2E0RKaR2eLcPwWPhqGq4xJKCb
7YYe8jHYe3PWmAAyJxhH9IVbt8sPF+3zfMWeVTxJMZdDGlXBsp0daxaXeB/d5q6/CUgYcoJ+BOwS
I60TZwSb0aXu/x6A6QeQ89S72bZ4tPO61Kxb9aFZyvxw4/1HTFirSLs48r5ZYVMzD+6x/aiIoVyK
yE323/Smos3shdEtj+jxRYal0f5TJmXwDWfDtj9XXeR/n2IfsG4Lw9aQ/XAkwMBj3P5et+Z2q10T
FKG1D5832qPOpBlan23B1bwMfs8Ih4cF1rvGLustnU2lvrHiSmppr6OVF0H20SnWfqmftlAlFVIK
sxSmXcP5aY0tOqYqVt0jbc3R5HPTuFu+R6F20gTo/H2sCDP76FTXc5mIRZrfbAawT4xfY5NJj/Tl
J3k064OPIUzA28ByeUvJk76XduRl/CdGaLbzcUzyiY2x0MAGEKvx7DUhDxxgs0xbt70105VW47ka
5rmglUNu53o9wbcuzt1vC4qy4T6omvIyc6K8jWZwH0b3Fl/mxuuIQrhPSvNiJbXLSg6xTukOnonx
kG1J97FareALcDCQV+b44NGoMawu2ijWLNn+8n4hk+++SioWKDY7bg+HI5oxpeGaP4TXCAsOx9KP
oR4tXn2COXAaPpTvZX4fN3Mel5XdslnR837yqia6iCy+C8DrHj0ccRX5hYPZOOJmcpOfnSAAnziS
VSh0CnNspyBOvpW6dWze5RTQWajjQEdQWh58zGzpEnN73zhZ5UhZpaAevDxMWmCg9JyY/kYecSy0
DxAZ16A9pA2Gatz2Aki9vXFGW07eHchVi7A2W/MQOjPnzk7fpp5AKI/2YRsTxh98h1157Z2q9vKg
dY/nsjX9r1ZFrMpsATGqXkwU4pM/t1w2vOkaK+vkIszj3nv9jy2gA/sQfbj8FlsTBK/C82ZCBZdg
dR5iEmHvjt1vtkKTFMMbVXqND5Y6hH9Fl1ROCmk21o+1tPXjMs/wKPOUrD/dqolaEEjM9EiBN1E6
sWByL0Pg2rzv6/1pLNttfZu2pYkLDCSmIfW9SsLcEEdzV+1dLb4nR+Kut9sa4tev9fjpRaqvrxuT
sFV4OPi/q33feGKJ90m+vAkwjnwlu/rQWsQ/WEblQzc9voEpnoJ7ma/jvo55uHulvKh+j/Z7EXfD
y8EDetx5UpbfY3Lu/Pdh7COV1VDQ+2co2+kO10EEMMb2eivrJ3cHn9umhGxJav5Cv8RXoaIIrPjZ
HLGSSwlMbF2G2fKsR9GgQXi8QYm/w9YLdywiQtqSTc6uyY/BnnSut2A7CstqvV/eusxW6ljJMKfl
vqnmpDRsWm58b/oA0kmsy9Id05czQGc8Sa+f/oaL3T4vYvPY3EPa6maLe7DY2Tm7llnUJOoFIp5N
raiqk+uBc5j73gUNZJLjYamVY28RJT92WLTuAqK8bw9xE85vooc1+5r9dW0z6SwjhT7sj1wwBRzM
fwzg6Wb2MLh3E96nS7UR+f3QGBlIYEcWC68HDt3ifa7rqUlpYlQNwWOAU2cGvCTr6s1ruIrRAZgd
dk860P7wkuhl/I/0cJ9ULAReVNO+sqbLAk8oL6SV8oU492cuDTKy4IL8JDqycQqay2GV/pgnuFvd
KKSyvIfyCZgHmiF5xEInbNCbJS1WCIlS/3k+E0fuDTOpr6FZQ3PbQhlfWMTZn1Urpj2TGB6WnKCS
1IsQigr0m6K65lU8upeb8gv/fxmtzTcoV/zKIM3LPzYTOyYdfWTB7i7hZLI4dKanhqjOKa2dxvyG
/oUiJDg0KFPcSOlU0JPSs94MKO/HcBu9yyy79kcYJ1SOvjXVn7kfy75g5uaHNcJejHDZzTOpXEHP
T20fl39N2E///EbRbOvOaejTh+DFx+1RPSlMU9bTLD2roJ206pNq1LC8BJuWF4f+zoA+imBM65qJ
6QT2Hsgz3yVygb76483bUEq/KuZvdd52bX0kYjkwG9pU4pzx8lby2uERP6edXe/fYliXtlhcM6K0
bspD41ViGFlAkxabgDOHOmjm2Tl+eseuIBOTYWc4jQXLADvR4ntmot1+Xes9+r2q2mkz8//nY2AJ
ROQ7wmo4cKOdDn9yN/lpT6Z2YDJm8WdwSuygR2tktbPu7fC8xXPb5PzK9q1SlnLekoGgkVS7s5hP
yaS8GTOh6ADhWT1ohI4ctvAEXea3wPw2ixEamZZJg7GUwx30E66IZInt0ymWjW/nXTVWx2OJ7eaz
8Q6kOBQn+79hjsSDQOy9noXdkh7XhXtYtJSUGxTZK4Fmhde8Tli2yuSk3RZvMg8IS65L/NAFsbSu
nnTGtiASaJCPjJ7VmjLvM8h7fdjlsHm7vEu6GPrZZTSFq47dbSw2DgEA5MoCmMNX7vfkeR2sbzws
sqgHVzGprK7s02GT+yeuCzPn3u6JM7LPylBee7+5JE3Vznc+/CbXwbk9sELuVR5WtF7XAPVtk3mR
Bh+bxxLHInAUXAjwFBt8vNXccMQTo072tBvrhDw1DiiUJJ7hpbcGNn8KoVb5pLoGPhJtSR2nDCby
k/65PVIGdRGmTkRLlg/oUV+Hhqzb+1ZHTEHWHJDngAW3d2IJp59yM0S6fQgCJfsiqcoYACXYq/sk
sbrjwSIE8mGcNRtR0+JC4fl7zQb/XKl1vHBM2d9Ht7f/Be5BREV9U6iC5Iw9SeDC6XjerHLvsv/7
axVz5c2ncuuG4XMfBE381gX207xUPfr3fWDd1ncnB3zVOuYpjdnbPtKIOJkrTiEwC74OhJ+i2azf
usYXzmlZS7gs2pv1Hipb1+fZ8aHtjFPx09WMDue6I+K1ENf7i0wNDtATDOexvVaQUXMm+mrlP5Qb
XLxnsEI8+qhtTvTMGm9cm6y7lDlLX5OjC6IMmq1TN88O87p1iPrzio2g+CJqNjCuDZ5QHwp+8k6b
5RizEa6+omVatTgdcrCsVDBM3EItHPm9B1f5GMxhsFDTN4nCFodiyctmxoKILfJW3VkQ1G+Ktsn/
zjQ4y2++t6voH7h7jUwgaiBvegChPRe6dsB40CLS9VZ6/OrWaZbs2c7srLHPUl7LvsU5bj46v7l6
zj4fOTpOajWseXn8F1qGH9wYgt5Qagj6dW82Xor4x2Y0UklyauI6iKin/eFehJDdW1up5le1wiPj
1TJWCBacZDNsdg7tPzgNB4LBwMU1lPM9nk+HkYubgxUghKAfR7YIVxXi65ksyf1wTATjRYSAoJDq
AzRF2yjlF5MCrYCJI/FnhDfb0r0BhSqc3tnM/dF1XnGQ776x6OKqPED0Lq/MGutciIrNgpwswvDO
9W/qg62mlmfILw5OuKDeYcplMNiZGH0zPY8H5hBgY+TMpaOktCmB5uCyrSP1Op7C4RtqHuW/2C73
6VcojTCXlVoep7O91eFbG0s3YtOshcLecWupn+A9qHUwy4Bw7uy7Cau+GK2lFTAXb2soBmCW3tEg
b8L7gDni6O+Xtpo+Qk3Z/yH8RjCC3s58znfvyNZkmd+R+pddcbPEqnMus/yh9Bqtj81gu+0VlAXW
v///VzF2LHxuML3OS9V4iA12adofhzxqlXb9zs5dIqsWz92maT2WsI287jstz01q3cWZq0qsXWaM
V376QBk8WYhD+mwn9mM4Ob3PURXxP38rHQQaVD2238Nxb/7aR91WKaIT+2uco7C+LydFzhzkXbic
nEPKdz0d/b9YiskUuDq1+kGu/ZqQaxYrfEK9Gltes+IMfOc4c/Vfb81xneEdjZEjy4z2KzMQ+vMF
vLvi2jNkbW6MEqsNnIXze6akZwNBJ7rAEq76syKNel9Q0mu+QOuEeewrYMjJ9y03n5Kh0r9kNI9v
RNUniJTMXIkT+dQuuoK6CfN+xJ4eFxGlMCWynQn9gFHJQnieb+rmYRaRu6dth9dW7lUz4L0Cmnww
CAFQFh178J+KNmx+sV5X38lxmzAnmeLjrQ+l46ScPR7MdYed4oORlMQ8MktISCnwcPmophmIf1a7
FRUSR0v9a90G28+2dlrtR+h3RxX+gHVb4VqleI7nwd1BqgSnWDmvZnsJtRWG+TQdWt21u0XLMHWT
/xiW3noUWF0tdW72NrELypu00zoOyKJR0DXFGMvJ5EuNxO2Gzx4PQzw74Wk7NsdnFUrJoxisNgzh
+Q7xYW3IA4EIVq55p1EAvpRNlFCwVxnel/QJb6XnI/jyEmSrGzgNCyelCvUpSabomTZk/ITw8qan
eO7ay2K7u76Mil+NOYbonhx/3PAwU1I+W0MX/RcaQZcA4RoPJ3h4/3mi9f2ELBiDlP0YBDYYgWMU
quQexWlQI4C4lj4Ik1Vhaf2v82pzpC3qENhRLfcup8tE+jIbKBDZz35TKDVsNo6xuHkFdtXGEB42
I1OK7oYe1JZIvwuCbjmvSdJZ6EQFZE0xBH2FAgw6/1WxbBRki/bmv+VBGbtvF+QZeekIZ8vlbZJk
lG1XGuuyap7Xee+n96ZD7/dgkcD3fhOVmjT2D3MJQZXnT8bZ+QuqtveeFlHufY5qpgwKi871wYzw
qJmjLfPQzPvup+ghkiCtwffXB4yhprc6CMgS40mmBB1LQPkjklc+jSYkqhT9xSHSTR/9r7Bfg+6O
8yz40uXaPB0Y6LwnswpxGz8C1O7IJbrv+PtvZebbIK4omez4Gxi/vzzWIQdPKqc6watvDbe/pvGB
5HHoqcxFuHX3eNhtg0oKLh9gY5qRQ8RKxHc06V6d1w4MSH6EVf+uNwKxTyiiJ/u5rTcqD7Pk9Hc4
9va5n0qLR3Kg2mdLKbqTs5DIAoEIEvvjGPplTjeLLGf08OXxNGqjpz/BaPbn1fW2+ExzXzrFUi5b
gobRSn4Z2QUMhPj9gyqhKnL+RB5awaLbvPF8y8pgP633alo/nSR1RinS833rVfsCe4DNXbaFjfcs
rWD9zbGrDzJjvHEv3MUZf1St6dAfzfh7XobE3qs72a0zjKfqkydHrqGfHWUMtYwRmHAvVbIM35m9
eyjpvameKQIqyms0vl/yiNpPb6sA42/g2A+/V/V7W45elFVgRnxnvHt4GLsuPpUxORNFZOzqu7Dr
EbfIBckR6iFRVojkRgpqtc/qFeojSUtNcDBK0tkDfJpRtdI+xPVPsTZiLro4ke9lU1IUUAwE3xDH
IuRy+H4v/RwkAaWiavt0nZQ/P669VX0CsBK6azfNiLFoIimzYdXNd55v9iPbxwZXRwzz9n+geixu
YtlvRLa2ENwFlmiYxzoqTKbbLBLZr90qRhe52u7UGKdb/ZNJOu/nyn6Fe7fFjr5jaHM50zhVtrPr
G8+8dIBfv9v42K1MrhFTBWNmFZ6adYs+DI7R7dPeGLdighXDZ3BY0VrsIZeEGtsYppJmHu0iOqIF
4KcW7Xpp12RkhbbyqitYdDucBids70MP5TGcuOBIFccBym+McH9bu59Y50qIiq+TKPexBWS2eEr1
JHNTxx5/53Ddn8fsifCMrl9fXIaA27g/qW+xtty6mIOAJzNGhPWJSxywqK68Aem4qF+bKaqqTK1r
8KcPIxRHPdF8351+cN6aztosVHIh5j46IVo2UxGtx8nql+Az2hbxp2mc7QOPDLbPw5HLS59mGRCs
NtnSNYjMfxtSk/XshspiahtW70GgGfzZoOJTJw2NE6HuuNHOkHIru4xkZ0sE3nRtzeDLI0OcVdEW
D1LcL2Wkh2ya3fa7X3rOkWncZKyz6W+UP9k/20uPNgrupIzEBwoef0SN4HCh3CYMoIyZI741wVIR
5dok+vdmt1QbHJzih9JGYXnSh451ClZbfZbdaqOitQIHtylP9EdqtTDvNI/YSsmqkW0BRtr/7BEy
Is1aHEHekD/iODPffHUuAKQzVd6ZXVDDtnopeawRlzcWQMU8DTGSFj8c8LhePfdSr449XJQT7M8h
lEabLYh9ohTvlL1NMZqZppudSLSlVXBAutg+wOu3qCutV+RSiDKqeWm/bxsc3ZBuTK13OCV0A/oq
3SB6ZqGbkYlWEeLIkv4ZK2v/yJcpShS/sEJOh/5hNOmIiHhJ66mUJ8D/CcIwOWqfWWKrtl8JHlR/
Wr+M/qEHiu69KQBIdjR9PTqdJkzyOFnrpai83XXPEdfgPUoa1y8Qwa3XFbec5Ymkre6PVlZtPyHG
CLa7edzF+lw7Mn6B7xyHTG6T+63VeJDdbaPT/xoQfSO58m2y43pLr08EGIY67VaveUBksigC4Hvr
A4awRneMUD1zZchJ4epevIzSir40zrnJH8SG3nJqUZ378Jm6fUQwD/goVz/5O24xsJKHsqyYWCkl
+sPtxiaLt8W3Lt2xtQb96mGGu2Ap9/3cz07f5xPqQv8BMqT8tsbw/6d9GiQwvFeV9mmfW8h9S6mO
2AKvAQ5ian2z0b+KE4NFeJqO2t5PtywSNkSMjDcUayvEYgfpNhR7jBTkdVPr/lnN4/a8hnElT2u5
KgiCcFIlm4Q2bHoX+D5IwGZ5EwaCbnBfaaR/qT0nI2b/gurzoQe/m76wdeecO3rVWrlB1tY9evEx
qNegb/Se2pJmAeH+1jnp2u1rHiqG3FsATuOk4QKjjfs3uosT67URTIwMxFMV39I9EcXZJ9JSXPYg
1uW4r4aNUo8jBNKwaeyrvw2L0SFNN/DMPc+FVwx6oBZCwEoX3bHiCMf8XRy4bgfqS7sxO0flqCc/
C1lYB/SJt7Xm1FCd+u4sLrAOgyrsor7tGiAlV0t/JrJu7C4lidevFdm73cPkN+tAT93qezQu8uPA
RP3+EJXnAFg1lDVbsRIJJXXo3cl9T8dOYckk8h/jVdvDeXFWPVzk2NhHPix0wiBNAMGpQyoSBzbb
cxcVIONmwdjrEGaNTvfFUOSzXDQ5ei6cBu0LUvyanFWUlvV9ICw4oTqqW56E2Nsf+wEftwIh2lDY
TTiOjLux5KOIffr05wO9j9z68Zq4ElaZJwI+XHM35pdZVggxJ+HLx0RyWqSVddRhinB0Kp/jzWkQ
DJWHn3yrE2Juim4ll+Ax2piFMsI7Eu+6iKofaDdCseX1HjKNdoiXHqCbx/HMBLu+BKuPPq3yWbhO
nTJ2pytla14Y1cbxXxwBbCG6XxYKuUniIQtQM5WngEAjdCfCHp3rCjpB6kNMJdlIAnufGtH9jSJ4
soKwNF7eSM3rTwuY3aMaMvClqDCr4zQiNSORTrZ4WXXOJr67Ta3rU/8/js6ru1FeC8O/iLVEh1vc
7SROz2RuWJMvCSCKQIj668/jc3vKJLFB2vutpStscha5XHdW3voQ0904cdM0Ge3wgWyj9xXlBAN5
HOSgH3JG2j+hG2CfUAhzC+S5QGbpAP+fR6LcLmNa+5vJX8YrKQ/tvMOdXujNug4LBMFomuq+gTxq
kyJ2pNqWK7WwycrnPvNel8u8hXxFi2GswDqMnGrjvqcoJ9/nq3fTGMxT+uDNYws6bbV5mnRiGj+I
uNZPk9KGtZGi02LTIr33oSwxyiR+XRbzxi2Hej1NPM2AufWS/vH5kY+uG5qXuqcratfwQcAYhiNC
Y12Fuj27ICX3IFkDmaLeLWHB4eq46mkt5T7K25AY/6WYseCgftSbbBZCbm8+fmhTTs2vENOAuwta
M5UEOTuSdXyY6cuJFKWzSeEpxLOxx6GAyLBLWbFHRFEdGpyBuJlavlhjEerTkPrirnGGCGjNxsnY
o3sEO/CVG1xEiAkLb8Mkn+ls72HYwqa/zOUY8lKDUn2VqVDBHgCa/y4tuVQ3gBPmxTB3pIlr4uIK
oOBHu2L23fIa+u3wMjWumD+km2fOyVA9GX81YzCfqt7VFmR9movvBaZMPzSaSKwt6nePyHu7rMwh
deby4CDWlz82/VTBr2jFrBKEAQSkSqe3aQyPOvFIJQJAXbv2/suq3bp+D1iTNXBsoW+P+np7ZNql
Bnq3dHTgt3SXI06I4Vy5dRYcA7dyENmGa72zQcTmHS7duoJ7Ip/xlGFzmvl7NGx7Cmj3J8sazhYL
Zf1vk3nim8xBxEfk8wbXFA8TUPuS4WCUQE3xYZiAtTcDGTQGmrYakJEL6X2Antl61xKnPkPDjv53
bFrsJMgmUU/bCKI/TduKv6nWcXCvq3EdPiYuuj9cI2u89QJi6zaoObIWUqcOvnDGANPqydfFw8jG
mu2k3VXLhspvK+JrKaej10IXoYjKy2DbdB24R9O34kXncJwHfhmUkCws7UeFJLjfguY6/c6hjUnu
WASqnx67ovy1grT5LhsUHAfZh67ZKgqDn/0Ctk3qlf3fBTbxDVRzvrwLHmsKgwsqnDdxvK5Xicx3
OfN2d+17MYeIuJJpVONfYJLOHDwI8pkF1TNUEWLsMW/VkDny2bQ+mfqDH6Ct99a4/pfWnn3n6gmI
qAwZXLd1RDJ8mk2gyfYi7OWCBLFaN3KthmcTNhg9uDunc+ONDeH8Vo1EEsaQd1XHHieyO1ScPXow
wWMeVDNSdiuL7ntXmej2wBiYHhGsstxkro7zP7VcMpkwQtLGAHtjky9U8G2QBZVdCiSF+mTGsEPL
3gcsBGnUMIdSlqUZk9t6mbaWh0MliQZbL0wsLrMFv4TzOMMumcNYiPmVl0uPRymNFIeMi+8IU4aQ
ynTGuSfm1F6+RuiDdMeHjFDUI50ardMwtHdxSbDJ1g7Zh04zVkMPxQ+1tsmsZge1mLTX9Z/xKCG8
OlRcpYcRls67a+c62ldydOy9Q1Tq94Rb/R6oCTH2DAK08+WN6eHjFZDG4fT/o1iOOVizGn6NiNa3
UiNlTWw9FC8eeVfTVlS9vlqLt6hDE1TAf4011aTx+hkYnbvyotPijV5gSxe9mjel7fnNVxP2HRik
3aW/gCwl5hKnG8t91+MY2ZQFDxkTTpn9ySsBicbMOsWbulnBW2QI7rzJFIKV87SAEw11D0o721JA
M7Tg8uyFsq6OEi7LfdTWtF4xWeAum0ywXCp2dK5kYXJu7V7kJllxWTOteTVmygI0MXiYR0weuO04
EKLOEc8II+Zqa3M7h/djq5vutNBgibXM45HcsV/NV2ZSWSayADdmscaNCPZLzjEartgdtuhvhbcl
uS10tqXJxtdIMjKf7TJnUXInK7203Jcn4QbDR9uncHIurSP4+GWNAM1EnBT71HLEx6QZ0ZJadsOL
jyvvESc8+EkzptWnZcb0VQAhg8MtplSbrtPZN9ge21RpiCF5E8wE/wkXdBXojkkeyrVaHrt1GXno
S8wxh0g0ItiW3E1PwC4+8PaAffcQRan/triysd5i6aaMw3UYfSjVrn8UcyMqi7Vg6hr9mdAO0RCw
bI0CaaG26/6h4kGtdmGGBZK9bAqKuyzrFzgjfidACQpLz6Akvth7QySGt8qvw+wkKpPdvp86xzKS
zy4DLJMdpIjvUuLchcULYGRaHEmVyD+xx4gZHK7R8Ic+lqU9Z0TTXJta+A905xToR4kqfK3LxvrD
V9MsG2Ry9Zu6cbob5Wbhz0hN8q/SgvF+cFvX35o10tX30Bjp305QZ1KQxq140w4lfGe0zWvzAv/u
Z5w8JgK7kcRTfWveTJi6NOgYf2VuM6iVwtkQRzYiyFosGuPHqCwvaTi68zPSW/c8aNIaCY5DWXBs
mtbqjk4PEM/0Gg3eHhShQDE+oRiCSpUxjLT2voxwK+4Z0rKIdMsn80gAEi5PiS39tS+E+M/ts+Xc
Z3YJqFnBnSMRXOdHrL/tE3K1TAFrkC/z5OVe91Yox3of6kq7m4G542r3wkqPbW9Z92g8U/PmNPju
tgSVjkd67wGxrXqUz0yJbsfXl41OgsFbXKJOhchyY56gxAF9IjLAn8UxrIdQHdwiW7qDt3TjvMvk
gDw0ao0vH2N6SotPV8U6vgIMzOO91gyX23YODrFFmocZnL/eKp0XaB3RM3P3i3/IU+EUxx5jg7qR
Xc4vpRopGGorzRPwWJkfETUW13JZx/wR8CHKk2INph/y/Tmectzqs5UQ01cMe6+wQwVO1xTrpk9D
buimwR22ab3CCw/LDNB09Gs/bHfV4nqH2lCWvs8z+jQ+HaIjc0KypIZzlmjHwLeAArbDEuHyRuHA
irhdJpWXp6oduh+O7ux1dY017uxKQlW1bo9PRtLO/GsxhV+QzS/TRYVsvRuvmAh5G+zV3U1O65fb
ro5ktF+JgMRNMYPYVyWfK40p3MC+v9QjNG9tY3S1U9s94VQvPtCQRCUmywiukAEo7V6txWq+8GxA
/7QAowQDLEPrYhTR+DwLpdSlyjqblCZDoeFh6vFqv5PWPRmoMDBsuHtVBAzxvsegXC3Ig2qP9hQE
d+a/DPR8ZmVvSvTlmJaBxx0LcSIeAyS5ne3wq+g5KvYUE7Q+yusxzsDKBD4txtHhD8Ri9dflErB5
wFioESHLbO93xOLeFALhKzRE/jBjysmTpuo8dYj8FvHtGKwu1HfUenc2k/mv04SLvV8j+IWkIyjm
v571Pj9BzpU/TuGjSszGcfziEGlnNPaMoXtscupfYRdhhM+FQyfB4+boZFkxxG4r9kKcPH6TQix7
cfgXm2xNLkhRRzZMUq2+whDPtAZvDTeSge+SZiaiEk17+j9GATRkavL8mJSLRjUnF6XEc0NJPS9l
Nc8+OGWpfsdBRJ/egOWBYCRIXSebee9jy+NmbPu+jQ56EUhas6CZv6C1ZXdEPBc84D8vlutqkJ4c
WeYhGAmdXwdclEZ84zsDHMOnkJ1rgZcEIaRdVZs5d2d7h4EVU2Zoguhig75V+2qNsRqSQIDGz7Mj
56dd7fBj0O3wAE8LRN5EzfhmeI9r3vKgvmCGQezWDLikZO3CWYilLK5T73piv/SZx1GSaZT2OeLu
s+Vz42xpC9NXEsLbr6iwvd+l7crLuuAHgC7zFIwepsdfit3cV5e9FLaU2iNrX4SG8q1yBGV03Gat
t+NA/jd6xQzxDb8guy2SifWRt1r/h+KR+P++gYk6lnYbHBkACFJolIUbyeobdIikRcpt3rmO/xmz
Rg1bmfmNs/GaOF+Orlmd8TRVZXNufFHkm8xqQu8I963qTUbUIPERSqz9H582DPuEnBzenXSDGvES
grkeKQgPfjKFzXzHllfEZ5sVqb8fkSA/qdmrA5II6oL7PGK23UWCSL5EynG5d6cbBGPLKQ63U+95
/CNW2JR/ixUfywFgnMc8Km1LP5NJ5KmNl8r4klvWDXBLA3n16VP8EYhIBP/3IryIPMr+sgnEaxJO
aRWciGprqktbgWY/20VnFadm1cW6TVH0I3BtGhuICJtLKGVbPupyknYCTKP+1nEM7eQ1DSziZNNA
uDOZPebbErf5AyZQ7IqslR5m7WCa7/BYwr2HDB5O0jr1gCR1CAmm7Mvam7eOPZc+lyZlpZu2H8Y7
J+2LbycynvoM89n+N8MLNXIr6i5tdniP8ocIeKs6TGqJUfVRgBBvDAf1FTGG6/zH+1SnlzpXzgPn
ZM7hrPzJ3CkOBAyNFX+ffVcBrbnnkiAqefLhBK9TbsZ/IWqkb8Eu+WzIVvR28yr7P1FfZOMu90wz
PTcIvrc5tltc+x2ti000hPGZsszsKFQ9wXpmOt8VDlnB2xBFdbZ3Uy+qT2CuTUfrdszpy++vZ8at
qXwb4l6Ya1UW8hLy7CzwVh1YQzpSe3EYAIEJjKrKamOjqMeTRyD8uz3dhI8o0eO3JsLHmwRT2P3N
xty7cdCS0jEVUIO3iWGRi8Tzy+yfaqBkUE+AfdKnAV2x5VKZX5QMeL8KiR0zsTjX9CmV6fjHZ159
zOxKMT14zvTt23p6nSXlGwyZg7uPsWj9lbro6y3iMesomr78F2nDQl66jUlgsxwy1JEuu9scEnvc
p16Rqy3lzeIPiif1z/Jlf+GJ6LgRcxk+120h0otD8cGFWJPZPWURadx7lLNYIokJGp5JQ27XLcY9
DCkteSLphe0JyU1YQ/gnC8RDn2gnGFz2IOV/QsrF+dHmsecKLMP6HRipH+8y5HnVPqBodCTuUTS/
DO6+S1FB7AhuKYfUedwOkXfUbEDY6PpOYQlx5szZSHlTq6lC2vUd6XPjtC9j48LgNpV6qmEhgYZs
GSHrn1N/vW8kIzTzzBC4p6ZzYsXU4pTpfvEBKnZTaDt7Mrsi9mI4CMRxad1tSuy+tHaWZsHluTjW
aZoYUHaTgZ5KBPgIigIKKwiaGCfFtkVSkr6Y8SYIdxxuG5Kk+xA5VYoNDH2mvFIqC5flylkTRTON
NKXVNHTuyeVeuWsrcl8SIuf032nqq9e0b5b6XC3Ncu3LdHhgDoasdD1nQTbZe91dim4Ui7WV9gzh
rjVcHZz+Dr4qf7z0jYrXd9z/60MoTJuz+jsopxlmNYDbGmEk55V4nkOCkPZWsJIFzKcShUS8cAqd
ZcRtf/BNXU17C6qRyxYhndyRY1Bf6fzlpeXq857Zlb3mmLakmpDB1TV/dJWGl9XmuE8YbOv3zpX1
/UjsstpmVWr2bGERRjZAnhODLgqmUimS9Gkvi/Y+Y3jAgqsCaOsw7NbvVnmoJtrV77amSNMHAk1M
dgdU6Odyo2sR82d147tVZv65xeTNpwqFdpirxRt3PSLCIVHApQDzRejU385EwcBlkBjexsQqvFl9
VESs/Fd3Luoxy9izg6edyPtp9Pw5aZSrwj0jHcOPJESgTMgm7KDLygVdIgS9ne3qMRUXZQc3qxBG
P4mg3nKRIdxUj5tyRnaOB87xQGkNSYOJbufF34Y3GAZgxkvxz+FTX5MOJZJ5sBa0Ite2DIOv1rQu
Gn0GBL1bvTkWH9xwbXSeKd5boc45fJN8Vhp72BxY6CF8uZ6DEj6mSaxpNNa+7ZgIt0Z0nOANms6N
wNufbWLki9iHuRs3cxGND+DlMS9Wx1y31yU+1VuC+exekFNRLg440CE5LKT+ToPBZG8oR/N+7/Mc
pRujOtKFItgtzP3loHHeYiDMH4fUaZ+REY34YdkFow1ZHfF/3jRE5SlU+fhdz0t+P0RjQKhPW/tX
y/V9519JDhLq6BylStLCbgzb29DOUpCXGA/1uAQTiQHTzUW2ZMFTIKgC4FK3WoBQZ+j7p7rEPc8P
a7CNRcFc9Luo6Lzn9GaFZeIWXr1jh/VwJ/dIM3Aw5Uo8Ia5AGjeKTD3cfEenuUbqAbRSg3DUOsfe
1MVF17N6N2FxYGzC1+AGy0vQko/6d8lwgI1jHNWPi/Ly5pSnuW5+JgvUP8FCAbmv4Kn7I/rc8B49
u4EZ6xy8DTGwGjBQGvPm10gHn2D/GWy0M5D7ExDI86FD3COJu/jLK1i496QHPX8VsKCfQbq27oNb
ypUwGzZgwJm2qZkCwurXzrLlR8DhpIlZh/6l5Be6oSKwv9syx53ILlaIP70KU8dNqGiJeDUlf+0I
ZdbWMUSpUT6ifeYk6FvijjeSyAwYCZCMnZ1RHpQj2jV7nEPinK2BXagDZ4bOzxwlt0Y4RMzBzkFH
yK0p3PULTdG4bilgjqJzWQJBbjxPz5eu5v7alU6ZdYRTOcp9Caou1+eoSYd/CuYDLxSBKu83R2tB
lEIxP3AiMm+FBZfzXuc1sLPu2dZJ20BnsUNtldd/c6vlzB2E1PFJ9pP9lC/ELh5t3pssyZZyfLCG
eBk2MdELLBl+z+Tfd3oYN+z1WEfhBCasmzbhw2j9VfNj50QOJnVc+mbnNnRVEeWd4QvjL0mBv5wg
uzOIvj5DCA1IgSInedwzYR5vM7JSio0s5fyoaAz4sOpl7V+NyxPCU8objyq0rYc3Fng5fIQB0nQs
sKt5s4jp+QDquXn3u1w9plnJXwNNOtyRzNFRokNVWZvEjfFfyCUkg2Aq5MqtwHKPHhLjQbSJpYiu
sW00BvAZte8Ib1Co/s4L3Qilhp2ZRzcNA723yaj4oIwy+MfH7fpHL10FC3uPb3UvdDkHRyS28mzT
Pqo2bu/bgGaAAwRDGdS+m5WaeQhw1t7oPq5m1uFRRfyzSxAs0aVTy3Snsqzrz1ORhjBoETExG0Ck
CGgE5AELLP8JEBEcvdrjA8AlNNI9VWywgAy4uEqxTlsmWKI78sXhbVvGLPW2ZZ8j0B10hgQAKJWR
tSU2Ga0AeWn2bsYPdEBt0QU7CysfQwEon9hisHTqZG08zOSucsRT16c4sTki1Q7va25thgGNwqbo
19XBRxRJfZymgPNFViqT/9XsVobMHSpnk3GZ2s98WWN1RNvnBYkwXfZaBGP2NmKCh7v0Y+PvsqLR
/4Cq+LyivOw/+0oI2CFMJWGCj0jfQcvDChi9EMTluHMeHfAWdv+VAzHVhHlES5oMRYPvI8UpuuwH
NU5PKx2zaSIaFLtkntTlC6kyq30gnh1DWhrwNZyrdHSminNN3OKNSZ+r0CVZ/jnCHdyeiyokgqBh
mu8PbO3yZek53jcZGjbDPwCUvAux8k/7qiF0JYkKwuC2bh6nL0MtpH21VR2cUAMMxYacnWxPAnNZ
HZcmN8UF0R0XWo+SVZxjQm1VAnNm8GfE5AciSgoOsJFa39kErNmbSI/qtZ+8+NXGRO3tNS/OzfSu
rMPQFl124PG8nfKDpTmlh7bcw+oOqIdmJ/zogxqZYT9bCJhGj3cyHhzvMHUDeo2qcOroMKp+CLYT
ltL9ja7F54L99IZQekChGBxFu5/NFD1bWiH6KLzGVNsYrf7nQnJXuK3QCj+jRIdtSnEcI0WnulEn
Q+v4NYEoORrmWWs8PRZMSYzIFFsW41fBojb7KAixF83kst3EhHlndzIxxLF9j9ypb7NayRpAgOR0
14mf9WCv+Cd2hGdYGT+36o8LlinrAkTrBpsZF/qENLf0TykG1WFbNTmAKSfHFCe41/5/BndR8VhL
B+Czg51KbLjG9DItQyP2Q+WQiUA+juv99KEXPUSd0RN0POk5aOZk39oJ7uVQbIo0Hp748sYKMqNR
XzE9wH9aBD3hOXRTKY52LJaYsdlxmjt3HtaAt813/mLvCt+54Ut7N6D4ZNst7PjL1pb9QjgA22+v
JnCOGmWvxrj4HXf96mxq4mSG85pmdnYAxI5/2qBt85Ptiozgc0B4azO5Q7vuOgqI5jtCJ9xiy0DF
HFyrUX+sOvXyRFuRwsBs5TYClshnZi/RYIwnO6gNr09c1fPeVZgItm0Gur8LfFI9yNujeBf2P7XC
F5IaMF8EGerb/Qq0CKjnz97JBgJuIWI8gtd8shTPA43f/oa8MXIO5rmfKfUTXsQRgmDxSXaz9OCj
B3DuHJnwxY0wtpMHyyu6lTBGBPc51vyPhJX0zQ2spjjiJnO+IIsI5mQ8m4jhHBxnt4C92Zsg6nsF
z+VjHi7Hkry5HJ8Md7kYKZzyx1sGNcJhBr4QvXeTEAHc/HrYu9Q59JnNNrLm6t/R9hXeUvxyfJq8
VzFLP/kjwxvDFt+SorBx3XpLaMtP0QX9jGitJRAly9f60Y2phDzMTME84eAC9TMZnQqscvXAEkqO
hT9Wheb8iDy2J0+yDgEUaR9p0GE3TpDiNQ4FX/pk81FfKw01cWIwoTmdbWouz4h2xK0xeiyJHvWr
PMLXGxGcgCkb+m+tO25yDot1vYTV0OAVqdcqesA6a5oHAOjgM+yg5F4tUmCi3QJuxw+0kHURbLG2
WKPcSq6HAIcqWNlQZN1XjOzxXGPeWu6QuYn14E74hg9jpPV4hU9Nr4MKyi/RmL54RgSObpFncAGi
xGnMFtG51JiIYfTDvy6QvzzjmCvktq8zJoqSL1Bh8HSQgnW9MtY5d1LxXi7Udx7LYZavQhkiDkal
JmwEZYZPKIqK6sIHMz7GvVLFjutH1V+yZ+bZ9VaxdofBL5Z79OREjy+2Dv7kJfLCmfeb1zbTfY4E
Nszma3NTV4JARc+CeCrsvo4r9x1o/wTlAoHw3GQB4gt8BOVwV8buHO6FVTeHVbAB4dEVHZEUfBsX
227HbkMeWhzsRumN0X4kSxW9vk9aP7YLOTSnyY30J+mfLRSFC391bGaSIXdTz2JzlIRC7BYZG3WN
fdP88Yu1/IiIDGQHstPldVmlVHfOjJxux1gTObvMQb+8zeY1S7cmWlBh5gQy8W5kaLVAlm2YIhZB
+P05cpAR1pRV58QHrZeZAKHhoOKs9DZ8fuWItzebeViVbp4rS07WG/Ji2ndjSVfbXUgnZrpDfZzH
cGaCJcmepqY6ssOV+r63uv5RzG477kYzjQUqBZn7O5v4yz8lyqxiH/axGQ6QKznltjEL19w6qDwg
SWouwtWS426Iu/bOdVXrkSMTrtWhT2eHt9hHxcveYdXDPxPPqK9anwxALOhxdFiRM+YJ+4TDPrna
tUv4Y2nUx8ydhNzDtkydYBBqYM/A5GdcVp6sib0IhzZB0urOj8yDTrshExIgNyqVf3YkAu/TqNVU
nFq+C2ACpK/tHUrQadqtqJjuy2jM/Otkyri8n+Zihowu+/mAfLT4niwrFJR2Sb4021mdE+gZYU9O
0Nxe8N7yf5t87OYHuN9Q7/uq7uPzbOEEhDyYMIFDrZlsZxP3SRBW74l3S/kDSMgaGK7/cAHsITdH
YhsNigi3gl/fPGoW1USRaQR5gStsJMibk9nXvo2ziZyyIPR3LTnfHAmGqWtvt2BGJBYRzLe61vSN
WsP/LZXGfx3VEtuxq9Ryj+8t/2YKaeub7d1s42lG/3c7y7esPjOsbD5nz0pL8F3EGyCCQgtXQrI1
+oe8suKLJQsCKWXeO4RgAPkdbrGe8m3UZwOtHKYaXopJsdeZ3E2fys5W35PBf0ySA8bCXWn3VL/m
9QqoYUc2mfAhaGdMloNDzFbEocFFhL3hPa87FZ3TTA3va7OuL4RokL/ANP6DWUpx+IT0GxPC0MdH
t0e9RVjPuryKsvNvYoYFRWDA0/XUu7k8UqmVPbI2QUAFBuP8ufJ79qRb6pjaEA9GjIKnbUsmkRnt
8NSaUn8P3YRF0tHY6smj7fAuRaAPy1HgRmjf24oQ2v2tIOyfX85mODe8uwfcyqm5zKYpf0EUe4G4
jN4zH5mGIX4UD8pvPOKWAslD6cv7mzF4j1HtdjtC6VScaDetD7GMM2qiaoCQ8yxlZUP6rQ64rY9T
AdVMWz6QVZZVD4TUcBSrsWTKDVwg321XsTLeltgxPUcCYnEnnDVUO6FjMmv9Bh9d4hEniz4Td7t5
ULxpfz0dm+8uVOkdwT8CVfNk0IP0bWffcuTZbJjtg3LdrVFuP5EDjfRJx1X7hDoCirvnaz72RIFB
4LMj/hXo38stMl6CnUmOJX59TVu73FmlG/zyZWl705DBnZ+8YnZAa1piEDepX5X+hatuyA7kEXn5
ARclXwH/y/EYyabiZvLdsL9LkUT30PJLyiPYN9FHzoyij5kgxtpuGuvHF2m5HtdmKJz9LIdV3dw0
9ROKV7BYb7LMP0FCkItMw6y/dU3M3j3xLdrd56Mw/xFkn/+wz8wPBdLGJ29S2P6aym7fy8h23zj0
4odiqM2fGJ/ksMusOMIiX3u4tSbnI2OQfPfXdZqSjBwEw5q2StrNycE+laiaUMQVwuM6F4vptyV7
Bq72KEL1b9qBWObUS/1rhcze4giVw3/sy7CX1VTY/wo0mn/HwQ0/RTvSF2FLwo5YtjP/pXIGhFGK
Dl+uqTKYLuRjBe6mAphQ4hNKrE5PSmXRtKuBvbyNxLys96Bc1suaFutfR2ittxRU+5/A5DzmlBKx
KRE8qx8XcgyIMCCwBeobOdLVywDCE4YYh1GpsYsHq0OPmcQmU9MutoIK5AwuaNvrIhog1GEgkKs6
04+3yOqRct8UlTNXGElVqdcjnEtpXN744TTLO7I4xZsZmQussUopkh1noEsRwbNNfthYmzR24+Ah
WmOb1M3eF58BPocn1Dt5vimRo1JA2tAiTxZWOhxhRLDxN50VfdCkGtpbixlwD5hJFtFQjYSNUPI0
5/uGGw/dAFq8De4oLXd4wsAx/Zootmfk9gKvHGkiuM/aAeZ6vlERDSQvVosKf9G0OrY55MgKbokA
fcXOVcABJ70PN0hyGOKxM/GFzsGlwLW79qEk8AF5juUcKnumXykFgHRRh7dB/T4ERGehaeZnP+mg
v0Xn1vxGS6fNd1YQoANxN9ntmVlK3cnJ2ARszFP7swSWuHPAaIDyIcjv3dJph320xCirS15Y9w6Y
cJVb321jTl2XG/vBXpBM7Na6sOp9Ww3RB7sBtWxCE7eYQCxxlxbLSoRfJ7UhLIYJcNrX0crYnbqR
0jduOSu2/oSjYetJ50bzWn76tgRL9WsapvRf32be25NEag+XuiPgJiHkj4z8sYNFTDy5qmDXUBs5
wTEAnSR54flvU94q+IbIAduXXYGFHD6o/V6CtZ5JZyz7aVtgdh0T0sg6nx56J/ip0fhd9NKL35uw
KEvskZ2A0wf0IRlIF7x5jpDsEwm7xC92nY3l42RFQ34p+jbAyIeJn9dRY3rtlJLYonRmDjW1rwSK
enHF/mmt61cBpEP4ndL2XmWB8YB0Ig99oCFI+T7tyNFJaG/vq+MU+iBa+NGETlJj+S8FccHfJiAT
mQiXeLqWsU6zje/2nLBpwfu793OkCvtK+4ufLG6rHkjbhb+3yGchP3YWH0Hv9l+GGHIUNQ5j6CEK
RvEjaTOqHrht1QNmJqq7+1TYw87SqUAoXWFQ5A/IJPgnKd3naDLylfgT+Cgi8/Rb63UUdGIHGv8j
oatTyUhB44/2lEi3xE5AZJB4Fj2aKsiZDjhtybLrPPkb8wqS/uuMEtbJm4K7iQEYj1I+hP/VRNiO
5E2RnZNUrIJhQgoTh0BTiWnCca/x08XQrue1Y9xg9ZqZDMjmCb6DHol3L7VON06VcnsoV4f3qM8x
uKBEij/QlOdHRxek8eh6woosfQK5d3wfSEIILDcIduYovNFsOWoL2+3K5irq1vlPoQloTzGBkTUZ
5b34ptnDcjdL1rhYRpvAyINArf7gRXNtDrGTruOm0nCbu4UmHXFAdbc8BNE8YFuZM3ve1qXf/quy
rPhMETK+eUE8E/Q2a16mb9oMRX0g+2nok6AWmUBsMwxPBX0R6VHqsixOaB2YqRHZmVPkKZsQKeTj
H3NTRB8R0frML+M4I3upR1Km7XX8V9Qu0/pqetR7lcfKiSDSf10jLwTMJJYLG6JP1QocjCnzq2XZ
/psVV3iBrdKrbm2eYNwDCQYBWolaB+iJgZxuYwD9zurFNyuHYtvitIPt7Md+H4yN/zlkbYC93Fnd
12BFUEhjQiZ2Ep4apQbZGg7cs8d2yjuU++SNYrTYIkcOMV22+AMTASFa7OwlBGbyRiJvk6zmaN3m
YGC7iXymgdMGpn4zhoi+H9CBGPLKIIFIthaYIJxiw8+Ku50YprJ6zUgaSYm5niEf0U7G/+PsTHbl
xrU1/SoXd3yEkkRJlC6qahCh6Hbj3O6biZB22ur7Xk9fn1wTh0IIYedBjo6BzSBFLi6u9TfdAb1d
eAeeFQ+04zx7TM9cyKHvUg4xkrMQoOkOhd6J72j/VuG5UAPA2IFsxBNq9l3stiD4ie4GfhBsNkV8
0Srf+uDxtrUPItWmBIgS9DZXSLAcLqgd0lQYjPnTgF3KpxQ8xPc2r5SM1p9tfEzrsUMlA+415Qm/
0L6gPZ+8s7tqZPqgvJ4dpCgqfJQf42R8KFVrNtGhCP8rI7aOIN7ywEZMsSuouSOBja+GtIePadcO
X8oJsLtiRzEQ5HrqHqtwoMYsDDVECxd898cEHJ7+OOBBAC+MHGuWFYBmdcKTqXrROp0N0gOp+zAW
IseuMGeVwAxBX0aksQdPhbY4FAwLJKdyBGCErlSDCeJ75Od8/Ztp1dTMe6y/3gRE8R+G5uvj0YoQ
p35WYJdQKx4dOyK8ovBOMTAV9ouRBNAPWggc5WHSA2iVUTCK0fWBYF64UdoEQdIc5HStGOa7NjVb
brKEy6mAQ9ruQr1UYvJJq3qwutBx3CgLJEkKCjHiIIem+zbJUXzSgjHT3ZquLB5dXWmzrX0M7VxW
eqR6nEGqEcCO0sfRVIVKkcXxmq9BD337iXxlfIC/rDfHSlDT9wkJUOxp36MHDp03fwH7yROV1m3w
scMrFMR364vIpR1kU5j3qHm4PKniLwp6H+UeycpRHgt6vF+yoLYGxGeU4eE/JQ8TXkN0mWRicsuo
OUIdXVUiYv6fMnD6vswSnGhskapPFT4i34UWRFSBU5XeSefBTUCauxQ//AbSKTQ04GvoFPT+u8Kk
o4OrS0S5L0vRaKAMozYAXVp0Ab9RGm/tl7IKsvaZVrZODp9XvvdBawd1cvVwMi5wjcIUpk0ZZLv/
OL0QY0Zu54KtiR7pKzjohrPV4+N/tIKKRUGB0A2kZ/1Dr675mIkonBMoYFgqzOTP/5kmyIxqJ2D/
WrXukdaqgBUV0K3UQorUOv4H8mTjqNJLDrmlB2Kvcnk+qDEmPOcIDPO4YQu14mekz75q/BWpIlQx
ew794YylqT7iLqJo9mCSRpSmTEAux6FvBnEeWj95msDYfRu9eLzYFA7c//6v//V///eP4X/8n/nL
/7cE/a+sTV/ykMrX//nvNYshg943ybxhqI628DrsyWkksY6nD+wOoEtI0lLOcx7vj7Jmm4RUngGo
EYSJYy8sAP1orLAM4vWk6DRXUWH8pbRN9YZ3xvBwf6TZQ+vK+JQ4AercUAVvH5MFvV7MPgr8HE0t
LGUrJXzsp1Y/cZn2e0PBF8JMxd+V1SNwjsHGY222P+4PPk9jMfj8DTVpYPVq0ZW+HrwMOj+Gh493
RFZFl0IN8atEquNY+w0MQaML0OCJk8P9QW/Wlq4fnT+GUwHU6c7iC05j0TeBCeptqtvikyoQxs6K
UvkLOfzwtZ6KTMwxDWEL9H3wL1t8RpplQ4O/AQSzoqiPmXQyF6pq4w4erkqvnZWhUVPRTGmgTGip
C5Mvw9O7Ag18xCal9b5youR5EOUvI+3SN68fiLekgQu9xjKqC1O2RLNMgE2oBaCTW+8GKgJ/6UTV
Iz1w2Jn3x7oxgGMyho0JpIPPng1V93p/wLDFcCV1jL1EbRQt6VHfxSKnYQFKeIchRvfawz2P58yf
i7iiw5W7Hi8qGh+hM8arQOOf0HxUDkY7pW9fPSt8PXWHJoVKacNYfKq09Cduc5uEEzuyvZdHzhHC
KMq4jYr4ieitDV/E2w2PtLaE2+voko7Q8ohrCjzYVAWDl6htvddNi2ZuiTyR0dvTp1dPDXalbrLf
JWtoLD5YN5cG0hC7iSlLrI9R0dJwkIXxq0Gg8AReNXhtnJQGzudg+SgPcMD0eep/XAUKfgBckKDo
FMR4z5Ofk5EDodpze2/5Ma6sItsCCzskmgzYMYuvhsZBMxMXEJxBB/SMoQsngOrMHu5au2EwuT4U
SrTzfw47/3pWugczBQ7RfJaNcqfooXrxABBWSmRsBKiVAyaIGcRCoLZE/8X3KnRAhkPAVCpwDDB0
eWD3/hCdArNHcW0qo9dHKcZzVMOyTIelXMRevD76pHPYihkuyKehF75r4Bl2auro1/2duLqGuiOQ
GrFVyYV9vYaQ/PHOkRDD44q2/NT63qHKMaiPBr/6N5MS0ClVltAyxWIon5Te0MKBKNXr6OShFHAx
PWgXCD/IDdfI29saf2dkPemrAVDE0/Z6VkDJAd14SAqjhZMBZu5RzTn65OM05LEL/dVXFXC9Rlfo
gkzgkh9GR/Dg/RdLa6u2Y2i2LeylQXvO4z2rBnQedE8p8UCCbU6xsjqrdh9tBOTff+s6Q4C/rGJi
Yal0f3VtkZ6oftrkNMTEPpuy4ItS0cHZNQPWRgUos7/UIIlfwqoyHmmO1U+Y4al/ceVOB1rt9gUo
jvw5xkX3E1h2ZvO+B5tFdz8+R6FGcVeB/rJxYc0n897PXXwfRQGmGlu22Mf0K/wsoAPrDVgfYHRx
QK5d3adjE6I1jFDI/W/yO++8N7J+vTNQRoHi0jNyjXgjgAeU5VL7L4vC2b7UrO7RmSEBFAl+eZWo
ntQwDc5l6238irVDR/Dne1lz4LLnf/8jHEMeMiIBugemH9qSXojGeA3c/4JIeLkx1HyobuaLgAIn
HBiwZS0OHSWXqIW6Z+y95psJRvNEUyajrYuObIGI0P3VXRtMzMaiID2gP+iLnMcp4saY9W9pO2a+
ts81o3hSZFSdzH5IqMUbsM425qetraVNpYCMRLekvnQzduBYk0XgwYmAS422L14EILC94iJJ1y8j
bl+AUXTriFxg/1JwU9DhwhPgQGkk+qjojvU4gvouXfgz6rGkWH66vybz1bD4AJCKNeRTbGp9XCHX
3zqblz9HQgtUHMRKuwRvb9B6O9wfZWUVuJYcElouKF1VF9vamwa6r8ge7OtRRVLXQCBFmvoO7v14
vD/SSmglfGtc7DorLqzF3k160YG2I/ejO1RdpiDzLgXdnT1llLkFYWWnrtYCtCAd5QnnkOr1QZWE
mlhnUfMmqi62WDrA/Az7wNw7Sq68bSwVboU6FvkTlOvky/2prmxnE4tjg5cCG0tbPqBBSMIBLhkL
oPDsAiDwqaVOB5p6KiGWYX22sbYrX9HiZuQTYtBt0s273iuY6CDmaVLSB7RWP5R9jPZf0dhPlW47
G0PNf2qxLRnK0XTSGl7OSwtnXHpqjIE8LuNE0gJK6rBFojQMEAHHVO3QG6r+jDOWshEhVmdo67Zl
grkxTW0+LX9EPkCcVYQ6E4pokC6O1DlBkRRoosPqyM+v/np0JtAj5wzbErnR66EsBS156KUkuZOn
vjfKIqJvAO74DKsydsDhdaW+EYxWZ+dYvCq58zVpL2ZnikYjBrJhVN9vyoOCqNgzyiZm5IZQy1//
XGEV+YSWbemCDPh6fg0PJ9TgWEqUVSyQRuQ5Er/uQ1UA77y/lGvzInLZjm5gByvFYl4xMto5+GNz
D+HMxGAI9WElwaO2BXy4sUHWLuj5BPB4oKQD13MxLbj6qtW2TAuTJ+nvCzvvTGACMj8jrK+gYRwg
OZz0TtbzThv7n1VVdhe8fKqHqdVIzl8/c4u7jOY5QdU0F+GmTnCFkj06mZjuynMLA+o4OPXHtocU
+y9Gchz0sMD3cFvMweiPk8HrDYNSfgHZoo6hAPQwpI50cK844m2s8drZl/P7DFc1+r724rKohwqI
Vg2cogDue0GPkS4b7lVuRQ/nAeFo5QI10f4Xx5H3BfxbIjc1CnE9P1+i8zginA2iOPFh2gLDSANL
+zoa6bmYHG/jxbs6R9pH0iDFQs9y8eFyOA62PqLb5IV5+1aGRrTHg2c6o6gRP8ESxHICrcLXPxOJ
3WKGVmmkddZijhMSdODrkG5PwKpqh5k0Ck6wkfobh7G/m2EQfr2/a9amaUubvckOtYh216uKEprh
Deh47K3RrD8OE0LjVQ6cNcKR9FMf2MlT2yvjP/cHXQsH1JVRFHV4zhnmIhyoVSZLo0cpASrM4Oaj
Mu6tRIEgQLf49OqhqHtSk6EqOBeBFiuKy/bMNKN3AP1XcwOqlU+UleNjUnrdxo24MivK5NCcVMmb
kRzneilb6EuQsmqUYh1VPcYgK+mFJBby1/av+5Oa/9Li7oXmx6Ykf6Iaoy4+2qB6Xh0XWr0XwEre
VJhWD3A9Mzw6748z7/GbcQSPYKhyKlNahFJbllkcIW0L3qVyzpyV/GQNtYXvuEBwarLkR9GBWSi4
DjFBkPH3+8PPEWs5vFQtgCU0yiyKQtcLaldZa/pScOJVs38vPXV6B6obyVK7y47lmCkbFdeVsyDx
OqVCTo1L2MsI2oJNlEFMS9GefJhHaS5/5mrt70Pa+wiYzPaUQCDfvXqSxGzkX4QQqspD4nqSSB8j
2g9We985iNPlqET8ZdGdPqIHiaYJL8qNb/p71RaryqXI/rSFyRmUi+DtJP1Im7RGWK2N4+9mkMof
c4j/rkoonXCnKvTZtWAIoDBNkD5Ac/kfUiqQlnt/4rerbUrLIaMQZFk4iy+OC2QO5JtCCqWqpehv
MU1MftGSwAEVAsIjUgmm3I0QbIzd/WFvN5UpOabMH1oIog3zKf7jmrTQFw5tTJXwL8RxLM5mKRNs
Ji/wWX6yCcONWa4Op9lzj8nRHC7N6+GQLNSgLgFymjUAP4DjMS5VAi9+UAZI2UGOzNyr5zevKD5f
kOA15ng9oG3NqsR5X0P/UWhLRiJt3k+tYV0i0+sx0MybjRmufEcM3RhTco+Qti4uSlF2YYrLEtRP
J63PoShQr8fawVU8Lz4HgeJdJkXR/7o/yznyXG9iavrEc544vOJ4Xl3PkgJtThuJo4qnB+imasBk
MCbjkVpR/GMFZflP1NT4B0Ay2jg/t1F+HtkiM+A9bgG/uh7ZQFlorEqTCxP90gOtZ3mphK0/ofOT
b7QMV/YOFVxNUJWjlEsQvB5K8fSoCAwDiEOBZmM1jNMBbjVg56l4n3s4ed9f09WZ8QWpK4GuM8zF
rRKnMlCmEOgJFOfsmJNBAvP3lCPSOcnGIq59Po0Cj2M5tJ1UudikkT7A8Uhn/ZgJAmBXKf7BQHcH
hW/xicavfkLQaLZJGJSNrG4OKtf7hvyKIW2HNJIVXWzWuB9xJkqrBgoI9SUFl6JjSOFj40jcfjje
H5SP2ZeEmpsz2GlokkD8bvZ1HSGpAynARYSmOKLUieIQzjAby6nNO2E5LTk/zug86WTHi+NQqQUi
yY1oaDqVxpso4QUZRBmmZoYoQ1xbvOqkFjVkAUtNz2WZIlUaOs2h6XyBrEdfPquIqn28v51uv7GF
fp9OKY/OMzfIYjuBvPah4PGN6zRBHaIjyH7x42Y4oRNkfW4amJjnaIBd6ILjBmR5f/SVT+DwziTr
43/wNhZh3pHWAC+3pLFfT9985I9pvGAyPUJpIgQe7w92mycRhTTatJwbU+jL9vNsiosgIu4UKtDu
M4ZciOzIqT97KZa5FNbkJfdTxCTbpokOJlCE19eDJYeI8fkVFoLsi/OUUCJVEXhq93Yc/cODqH7G
od1DSDY23t6f6u0BYiQSMiik3N3M9zomtSXWfLEJ3kYfMhjHZdCcQtqdGxt6ZRQyMB6Yc2pAT2Lx
9UrFQUZb9VjQyYH2i/nPg6IjlXp/LrcBT84lyHk20FvYLtdzydGsRUl6QJ51lvMaA9FdLC36Ivpp
Ov2LkSwyPMHLjqrZIpPtEC2DvdJj7AoYGT9TXz6kiA+j9yGSy/2hVvYitXMeIRoq1XTWlx8osLGl
sWbtGHwfa1gSrXk0Br1/1nTq9btU1PGHdIS3V8uu/Fz31usryajPARnSAShYdDoX5x6BXuo7KTAq
zAuzJ9rh0yHv0aWM1cE43J/r2gf8DVpwfn++ZUMQDZiula3eI8dTQpOKIZPBfY9eUDvc6kzMy3Yd
YXHHZUYzkEVFUHqxI20PkypthG1Zikm8R++u+Fwolv5ZV8D37rrGdtw0z/JXX1eMCnKNB6VG7Wz5
MZHrGYbEN7r9AJTyEWOlwtV6x/wX5wCDO+qAM56ARu71OehHjKFVA4l2GIfogk4CrVYxVXu8/F5f
pGIqvCeJHzRWqQheD6XpMJYBWQN7kliWSERaDzjhmTtfIMfy+s0x11JmEAEdcHNx5vSqxhSoE92+
9OrxNDkoYwc0io9JN3y/P9JatKIRxzUzw6toTl9PympE6kwJbhtlVbSXpuKFnNkg/e+PsrbZuVCF
CbcWVUxzEa0K4VH6i+Belja2IajyIwVdmeV5avJu4/K8GYpJkFXzEsbkC4TJIkua0FmqrRZvV9Xs
5Al7lPFc9i01BlhIh/uzujlX81CsnEWRlEzXWNxcCkbe8IqQO4qz1D8Df/aRIGqCFzzZ6q9OZ0BJ
jXDsyDdmuDKsRZaLvRBdBK6ZZZSklc0+KPDC5Aogq26+YJuonZI01n8iuWrniECZ5WvPGQ+GPwdd
bH4TKZzUD4YJLbsccpqOwQ6qHM1xDPvufH9ZV74gnTyHGQogNOoNFCnkCaSjmbAvEN58ALGMMqfE
zw0AuLFxzm7yvHlWQCdp17KWACaud78HuCQUQzwbcyYD1mxIuxoCAR7gC8qp6HTrG3lY/H6Q9cax
u7npFgMvtg6aLsDqjWDaN43WH3kHol4UmlA1tSkqHlBbD1yUvGDgYz78RGM53TiQq3uIy4CDTweF
yvT1xBHZm5rKwepEDTCh2oUqspauHyTZk4dEQARFo0QZZETiYuOKXx9YmOhO0UUj47weuJIaEqw4
bdHli7tPqH6Uf+vYEJ2gwki3VOV0ijGBfP1BnXvkVAO5/gCCLVa7LxRHy7x8ni0g/j0lqzp9apss
639MXaa8dEEdKVRw8+rH/a18E12BFfEKpnpLAUUAr7uerZVPRjmigLNHfkGZYJO0oOJxLJYfXj8O
Sacg3XQAky57b1wXemlX8KctylCzo85YeY9BAG9l4/OtTYjQSuWCI4cB42JCYTNJI/FiddZExrw1
x39hqrut/uxKBJB/jrI4lkGMRjvCH+oeOZDmJC0PFffAmVWI5KtLInwhknV6JJAzadAsrgt0pMq0
C3RAN1aufw2UUXurt5JuF3gi9/5HWtn6kqQW13pr7j0vcXQY5dhOlnjqHsU31PbQrEQVvB8vVafa
Zx9n3V2HOPvGB1uJcOQrlkX7QEN801pkEqoMpILJlobEXFr9oPLyN4qI05uemPAIBT9zzWn2lnMk
ovL3p7v2Ea25wkU1gXr/cqtgduc3acwuaVNrPEFLx4gxguWno7WzcTmt7UqydmBvVEasG7CsQ6+n
8k0kQiiA56dczUtXUlTYiJlzlLhKo9kqFAuB8EnYi/aycygNJD/LCRc34NUj6pGyvMx+t8dytrvs
y1HfaKitLeBcEZnBnZLX8SJGOwOWcdh86fvKzNJDHrTjEeev8QSvcasOujqUJICopOsmz8nrOKWW
MKFoNun7ElLigWiJMCEGZehOyi2I7OoqcvtRV6Q0SKvieqg4BK2fykTf13hiXiAxGJcC95SHAebi
X70p/NP9bbh26vhkREadTI321vV4OCdETWMxNSGqnzF0xXPYwJqLcch1GwwjMK+e8o0x1+bIk+d3
2ZyayhIyUAB497OBsD86jbqftDKO3LHs0wwOPT6MiFBnT/dnedsZYXM6XG2gZwgu8GWvp2nmFoYA
o0Ngjpw23CXhb8nrwdGOMfLJCNehGkacs49hYKJGB99QO3q5Cs3s/g9ZizfMmyc8sC+aNIt4GksN
n6ggBP8W2fqLgiGLCkbD6k+U0/ofWd6YUJeQpe/qSmzB4W7H5vwTYDHyo5xPLel6DQrFt4Zu9LDr
yqPSbQ1jiNHJ2+nOEW5S7ZZG0B+atFYO96d8G30Y1tTYy8aMyVo+dCHsU9eaL3a81Y2DHCPvOUb7
7nx/lNsjOg8A2puXNDeFupxcbE8jRnIDWFrPJPD4mGkh93IcivLzq0eSBlFgflOToy2TCXzRKdIN
UoedKPSDE0/Bqbed8qRNvbUxqdvDSSN9Bu7aFmCMG5CZb4WmktUh0HwHWXWR5aiHqwqyVJntHQHE
KkgN1FtApdvTSd8ZUCjvXR6jtEGut0krIXO3JiA+uJvh2Sjxtq2wmTsPDczbOgRH/Nr1nMtJPOd5
J9JrWq5n1sVxjf8UMlnB1ML1HSoiQ87D4ykFX7OxGW/PwPVg8zb6o0VYtF7Q9zOCSFYNQtR2jVaE
3wpXncweq154+zInxKe4em/Ue1ZCkA7sCzEFsOdzorOItLlqNqZP75OOeySfsTHs9kpgfMkUE7ei
AtlThEmxjx2QMC0rHI/NVO82wuDtp7W4MCFUzewSAsC83/6YfR46dtCo2uiOleI8KP3on8ZEeuc4
LScUhsatlO72UDIefWhoLAxIBeZ6vAQJRySAnBEnHd15puI8YIYWCNc32q1iw+2HlSpBRtd0i2cx
RIzroVCTGSa0MnrXLKoOVcOubj6GDprtWtvELZThwfyG8Ur16OPGvrGpbpeVsfmoIJsNKitLilUy
auipDnnv2liFP/cwaM4ZBVl0r/T6FKhau5Ep3y7rnDfSCCb9scEwiuu54pgzKFYoewwRS4K3Ew07
5DQwOlWrL/fP5u+W53VSJ2eAK1cnrbW553U9VBJUDhV7f3SxjkWmsU/BE+0qA6tUoH6i/dShmfVi
obTzF6jcEa3/iObIbhaIxqMAg91dn6TWRu/09kKROgFYJWmer7IlChDxqFYFRoyKiqdiOoicT7AX
fTb+uj/3+SpeTB0elzknKpQAbuIgPHFctzQDdQW/RkEIqru6B/RThicN31GwaQKAA0wp20WusxG7
dEQ37/5PWPnQFF3m0SnWIQYxb/o/zqvheGjHxjab2lTjJ1KE5qxWpvoAYF5sPIRWh6KfBgWHmA/y
93qoOhJkIbXWu/qkNHihZYFm7IO6RvFZir7dePysBEOKxTy4BEi4+b23mFnQ8SVUJEtQQuqVbN/q
GnxpNHUeBJTVfddo8NbFGJ5gCdtv6qnyX/xJ2+J7rn1haKx0iGxg3DCClnNGQ1DX8gF/IU17GnWB
T0xI5S5LJ/QKcYNF6VJX3CSB308W0364/3VXh+dcETxM9vPywWsktRfEBA5X02ITDUqNhnLcQYu2
I3NALxF8PCDrFpWHAptYRb4ab23zDWgsz6Sg+XW4+AaNBbSjHarB9bu0+F7gWHgSXmvu+rZsN47s
SoTk4mEvwwmlKrIktfhaazf61A/IpMRIaeCgfO4HQN5I3YSo3ujN6f7Sru1mgEd0bulkaiRP1182
whQzNiTbq+yc4YPFAC4Mx+YxKsItJMdaNJqLI3O6BNZruZObVsU4MgTrGItCzy9BZiO3hBEaxgP3
5zSH2kU8okbBvQ3nFYbtkvIqk7Er/JwbLi+F/Yg5qnnwcmSI8raZ3jcmotfIbTmH+4OuLCQX91yP
mZEV+m90wh8RCJ1T2fsxgnqWX/SYiOEV5BZiNgmqasS/NsLCb0Tcco702IEbwSKZ+QfX320EeJxm
6ohlM+jjXkPvPHMw/JsyVR6nstOmQ++FTY7ucjp+R5TBRFseuVUEf8tZjqanQtrvGjVCDjTG1eIN
+OxmPNET1fxj3yIlP6G18a1VJQazSLfxjbCNsaa3iuYr3s6s/M4+oNQ+NA+RHubPTNxPUGbWX80Z
Za8I8h3SIwemg74oO2VBXiXSbBHlQxXzvZr3D36P3CIeWvIhMbBSePVXhA7HaxOQrEnBZP7Kf3xF
hP26OkkSgydu63yxG+k/5QgUfBV6N22kuSsbBga9DWMUMAH0kcVQdV+isxS0hluK1H6PTEz62Khm
drYGhA7vz2rlQMyNLKoyFsnJTTbb1gF8spahaIQPjyTXtqs1U/AQJTTo4F3qTzrmRxvzW4lkJJf0
OVlJWmjG4suJSa+khySZm2ZW9jaU4QUbC5KwqgcZ3zRbGMO1Of453OJAZMn8pKau4U74XTnnxvYR
XFMnzBJ3Ts1V1dEhxYnGKNTD/cVd+45IZKIZwOuTEukixwyRTkVukCJvPw7q15hqzZdS9cuPSZxO
L/eHmu+ZxaGnw8ILwQBWBapnMcdaQ/XEp0XnluOkHigiYubdil+Y7GDiNSj6PscA5ldZ06C4P/DK
4jKwBLrJx9Qg5VwfCzNCR6vzas2NG4kOT68rH0BN/cpbtXszNOAqrVHLNtZ1Zf84FH6o+NJ3J8Yt
JtvbBdLJkjE7r7K5KBAoeU4BAUa7WselKRttebw/y5UvCU1cnQEjdFso0F7PskYWzGknBEx7tJC+
ampTvxmNCAtfWnkb78u1BZ1J3HxNgjhlruuhlAR6WIrkA7KjjYo6aFP1dvNWNpmkD9Lo+l6vbPul
L2ALvX6OUBuFQIOJTMqcV/2PABeWlH4ESaRbeR4WQg0qqR/KRKmQV3PSaiOZWVtQNisFxTlbJhJc
D1ZJvYlDmutulnn2Z5GPOcYSIaYRlh2OGzni2tkw5+sQhD5gkSXiJsa+r8ECRnOl41U1PnBa99gl
tolaFw9RyjFzJKDppR9QBWg3QPMrCaoD4Idcg+owoy8SRGLrFJWVgbWBWSjdZZSJf5YeWvP7cvTB
iTWJbrxLPWF9SDuz/ZXV1Kfuf9e16VOpnFH0dCb5IddLjS+oNPu6FK4Vp8i0J7UZDScjT8y/k7hS
Lyam44cA5J9bjzzSNgZfmz71GtBOM6P0Br8g9KEdcqsXiIUFWXIYpfBLxC718n3sAKU1ci9+xDDA
cnmudgeo8Ft4r7WNxvMWBYZZVYjL9Hr2MV33SkF1CESnyBDCbdRdWDjGWUGe418ECRjCM3qe/OAm
QQ+0OAokeuVu2gfoOQZ2e0rxeL2kBU4n97/pWgRkCEBPPODJLBfHR/czDZmzSLj41Qt/31M++Zn1
QJJ3eLv0jx12za8fEqkFzg81RnDJaNNcL6Rv5gVaYdVEXOq7lxbO5AHfTsxr+H+HvwsP3bL7c7wN
hDa6VqhLzDpJs8TP9YAIjFcWQoGTm2h69AW8BipXnqLtYhU7pxS/xB0yzMNG9P19d1xfpJCNBV2c
WeyB0sjitAy6igd03I0ogPpq7g7doD32hun93cMqf594Y/DU+DWK2GORWecmjfrnGMfj09g56j/3
F+B265IFkjbQ04fudtNX7VA5RSRCofKHGcAHFRrx9wy84HORldnn+0PdHlOywBnMxJXKq2iZPuiC
3nBURZPborZ9GFLdOQT41R6KtDY/OF6bHtQ+rHbcrvJcp4N3uD/87Xaek1AiBB1WcqUl7NyHKW1R
DkMVAxHFDNWGGIm8CFQDyZlelU9d51QbH3pld2liRk5QBgOFbi9uOxuWdIdh4ehqMy2jS6zqIFrF
OWDTMn3HA6k8xbp8e3+at5EYBWeq9Da3LJnmsnSMSZk2tCUShVUdhh+TVH+pPTt/RyRUzlofoDnK
49+1SYY3wsXaTiL4gRUGhc0bdDFZP8W00wliFetV9I+aQfcflQRsf9zE/sbFfou1t20yF6AV+P2w
k5aF1bppq6Q3MbgQgEIB1PYRCvMxRoJ25eVv2Dz9LsFi1o30frhIzR/fheRdH5BbxQu1SeJnvZT+
+f7Cr31smpZU64FhkQEsDjXuYhFmBoSScIJsgCmoDRgd4yZ/72FvgbkSQsOXzDHRfbs/8NoXJ5Wi
WgNfDgS1fh3Dohwzr2joJ7cuiv4JwyD9E26tycWuRfrPOFTqMUfw4KjFRr+xv9eOFOELhLjO+5gS
9/XIWo4+lleim0y9v3kz1FrOXDXlM7pYzUMV+N5GBFnbYhxizpQJFpfO1/V4KUDdXobYU0IfbY8D
qtR7Uj+MIgY737gY5q+1CNHEKlaTjjvxalnRzVOMeGeHTCRyh+YtDQoDwfmm//jqT0e9Zn5TUZci
H16cmRIRwNGuoxH3znQo9/gVykuZIZijKXFxRHKTKlIdNriLwvJQNvbNyoYlU4P9S47M02qJA6ac
W3Y11Sp38qcC96yyvJhFr79psSZ7pFze7gZtyF8fhUknuNtnsBJ7Z/EJTVr+Zhhms4JqjaerYWC5
gS/0Ue3Mj3Yc6qf7C/wbL7D8jqB1yV+QPTC5da+3jEDNVo8xd3RplMZ7xJ/jA1aV43HqTettIdr8
m4byszvimXIYVFwRD1WlWic8NOMPYVugW4+ipLF3Sh5FGz9tZTfTbifaUsXHjX1ZkCSVo49ZN6Nr
5VJ/iR1lusiuLd8Dfcu++7jCHdQROdW4r4IvBa/GHxGWPyqikUZ+xPEyPEz4Bzw1xKKzGkf9xu5Y
qfxTPKFvNb+CDar/i3gGIbyYpOgGtzfzGmmdou8TN0Rm52utCkUepYJP6oOFSsaPHuy/v8/9TH1C
mxklgo2VWokznEBNpXFHUxYQ0fVHTCOKw0FO/d/scKnEXS/2jy0Kz49zp306oOYiHkbs1s4WHskI
njvZj3Yci/CQo1XmllLJnsHFGqdQFulTXPWY8LWxYm5s7ZX8hihIIoUm5dwsmP/9z7dtV0r4Xurg
Rl4+UKKfjPBRH/P0kbvS+Ya0O/K6OWrvLGU2Fju1Gb1P9xdq5UTP5AGaBaDtBRH5+heYiPXhGKly
uEITaz8fu+wHfA26j1Zi07zpGoS3D7j12a+/B2BcMeRMWwS4srgHoqbUOzr2ePUpbYHdaIVN9M+g
EgoUah34A0bvMtUvr54s/XHNgG4Fik0sH72mp2GOFfaqi+NQVXzzlTE4R3Q9y5ONV0C482vcoh5w
uhlfXVmkmkjYpnJCEOO4Xa8yIEQDW6SMylAVFyU+OA5OLSIuE1jMnjKdcawX+VawmOPiIo6BMpuV
XOnRk/YsLnnonzqU6Rj9+txC9U7z+hiLwbZ4dLrxuwCDdIzU9mVw4u40oLOypwHcvr+/4LfxivIE
BDvueVAnyOFdz9sQ0dQHVGpdkGb6Z4pFJmw6EwGnOkPL+/5YK9EHXItKGjujMGjuLo584PDeUScO
y6T3df6YEqAyVySB/Gq0VV09p9M42kfHqEYDX3hIjvvaQ4Mbz5o036Jz3+YCgEHkb0IX+S26mNcT
70OBtAlkDKzZCSu7utSC04RlzsbpvY1y18PM//5H/Gj6Am6JLVoXeJvt40xqt491gbMBnh71307U
Gcf7i7w2IAeWyhG4ARpiiz3VRFZrDmnc4UUHZdLOcQzCyhQSFQ6IOw+4zUaGvLaOIObnz0lBATW7
6wlisqkBSKg7V3SV/5xPdfZBN4etK/82DFOqQC1DIN1ElqgtlhHMnNNnadthJVDWR8iYsbVzsKB5
oVNVvUym472UsSKe88JPXatTjZf7q7pyTBib7IYE1ZzxJtezpLQRGH3E+EFaZy7eWziNN3X9PE5j
ebg/1G3mT9VLAPkgEJE5LdkPiFm3+gSJxsXWKcYipYiUz1Gqywdf07D2ph2PE0imez95GcRbVbdb
0b655kZpCP0h+lU37YBSwWrA1xsmGmJusccRxHuUfR0/ZmpjlQgfoVj721LxS4BX8t4zivZTU7Y/
0qARH+pwSg5xEQwIDHbyiR5R8+7+4qztA8i4QGZnfils8+vvkAeDgaVQ2tHKbgsq2ogMvVOsPDiN
SiEEvtG2RO+u65EwioT6HlF3cyP5XNvv5AGopBLEeCYtfoFnZ4ZXOfyC3sSBdRd4KYDdyK43qr9r
xxiOJ9B/+Kbw6RfhKcZar9NxmXMVRe0+lrka4zSJCet4cqapPHa0jS/3l3Z1YhTOrN8cjduufVgb
OAlkHGQu5s/qoHtvhMUj5f4oawcJgRA0mAgaMHwW4QI6d5bnAfEwSxr10CiedMO0wxwsV16P36Fo
ASqeiglaczzfr/eKFwZE20AimNHZ0Snve8e1AjU4eL5TbORKa7NCOIgaCaUoBl1sijbX8iQUTuuC
KEXptW2bgx7oGJsHwVZFZm1jSOL6LLKoU4BaLmDTVHZhEt9HDM4edbWJXIy/M8yeI2t2uehfDfQn
KwDrNeNUAN8v70kaG1nR4kfkepCI0PpOq1M1lL6rYeN2vL83ViKfrpJkg7HggUISeP3BAECJiHpa
5zbSRnLWm5y9nykR4JGuPuu+wyNBMYBr9rG3cahXXpQoExHywCLN9aelYHWgg2+iDdS6hhLUH7N4
lKGLKafcaSHAvHNZONpXZKZxwFbxUBv3QU85lVeokc0G65hSsZtb3Mq4wc5+ARnRvb80Kxtsxq9S
4aSqO+uWXC9NPtpFTTOtdw2cDk5TmXwtsAdCL9zaCLArUeBqoEXcqT2e8H0AmnICNzC4qIhgWSIa
s96o9t2+aniCwm0kbQAHRUfiekItBtx9q7CN9WlST07XVbx8NeVQGSgJ2mqmvlHQE9wYdO12g0tp
0RngPQXlbrHDdNoCragxKm0jK8j3kzJiBCzQDN3bfaZ/V4pURcdCbYQb8dLssXoRxttMFMW7ohxR
pCZytDFZlOc/Rjw7T5yY4fP9L722MKDo564bEcVYCvDE2BFaRoFySqQp1ocEU9aDCFvl4McOpZVo
kC5m2tZGVF4bdMYB0lWlfnOjyImqPv6r0utcm818joL8WwLM6dBgT3rBPAy/Vw/65/2JzjHx+vFD
Z4JbwPx/1J1Xc93Ktee/iuu841zkUHV9H4CdmDMp6QVFiRRy6EYjfvr5Qed4xtxikeN5myqXbJmS
sDfQ6F5r/RPbi8EWfbTS4rxbUNtoVBpBUn91m+FLgUHmPmtVfa6pIT7JDA+rrFk2Z0VcvH588XfQ
GqpjXkf4j2sOyrG4tvXHWBnuer4iKeg2VSeby2z2kiCcm9nZZ40qoyrWx92UGe14kCV0obGrIbsC
on+mcHpnT197MPAaKK8rJ/Pty0DOZZkMpcEzr7ryhC12uhwT81l5cj51J9HtP/7y7+2zeHMQ/bJW
eFCgji5XkJyoCbInlsVRP0n6Qb+sqtbZOqMgl50E0+wswSLucnHa4JPj5L2v6jP3AdIGMKJKeXvt
xdLzhkhttTHEHOyDVCcp2sHnJAwCWW2lGD9BTtbvcrzK8ALmMFmPFpQ/b69XVG1qBD3XozSdtmVF
5rHmymZXOF7/SY/w3m1FTMvYFxo8/+Oo3sjrZS4qwlQ3mWeO2bbzHXLoGIYS39V1BxoV9YrrMxmm
0LTNp48f6Tsv8KpjXEm9kBR/z2kxk6aoEq7d15q76zW1JpARH3zh8/+KyK5zdTq5wt9+fNl33mHI
O4CebB7rBOHoaaaOKHm1JQrYJHPrQ6HrI5FlGjOELNam28mzRrEfTM26m+Gy46vQ2Z91LO/cddgg
DIHdFZTDxvvtA3YJ8/MXLe42mq+KXTCXd147EG+9mP1Ob4P2BPP9dNNxeH/yFr2zsuBFrBRXdnk8
go6G3nHmyWBUpdpoeeZ/I5vW3pez2QJS1Z9ZGZrvfklkspQAOAoje3r7JWt98eNFJ3dnnDznuyTA
+BRkytzLoRxOFtWnmzRx08gzsvqxJxLRRQwBTWPRbTKQCj8ekhB5wngyTJO1qRPoiGysNe7OMM+7
L6K1UjKTavdqjJfMwnB9Gb5VqLlH7ucynvZlJiK2CccPGUqRupe74pDO2WfZGu9+S3wT1+EfKtZj
Xqbvp0TadqMij0pr7rVpPC1xZZuRmJoyBFufNXIrp+WCmav4pPl5Z1uCvUTrw9YEdfl4IZukG6bS
69RGEVf1lZ3zTlhN0kF+hZ3gpObDx+/NO1UWE7BV27Hu979ZjvQi91PqSLVxu5YuGr1ib4ZV/Zl/
yntLFAIR3wsdG25pR0vUE1081KmmNrroCdioiyojQK7t5tPWJ93z4+/03l4ApXY9xXD4BKV+u0ZJ
fc2dcljo7DR7fpC+LeubRcVIyvuxsy5G5lEzkUdqINuS7no7FkT0ffwR3hHMwLvASAHkEoNxhppv
P4NG1sIwWAb6SsMRE8b+OMfiF9F28bm71PBdZGLJR1xC7OrCS2dzjQQfEhxDlPGjaOfi1ciq8cfH
H+qdrZkaFziIwh2u4/EGlXZBKUqLFGOoluN5lRNfPShH7aqknreZ7Mw0xE3nM+Oyd66KnnhlLwXU
VuBRb+9EahYB2ZOa2Axt5z4FaMzIHBSxfae3pj2HgCbBWZH2zX/+ZcGNoawywLI4c4+OW+nLAd4q
vthD7utdVKAWOi8aAJwoIAlli7c0VA1Oqk9e3/e+7WoHCO2Z8SBH0ttva+mZkbrxQl557QRPjjAn
Ggk7zpEFyKTd6arud+6UTJ9c9tfY8ai6gHVCDbVircQ0HnUxem3Iwjc1WPkF79aFZXRk0g9WUH6f
maHf5oG0irBE5n3oZ7t2Q6MAUdjEYy5MmO4pQbM+1rgbA9dvXBmRLeBhpogmC5dGS14/XofvbAa/
escV/ObRHFdChlOkYxuMGF3J2iSB2C6DbL52LZw5KmIbe/nZhvDeBdnGgRlprNlaj05mGGwtQ3Wc
tXSvhetPGV2eybLNTiuFIUL08bd7ZwXwcjGnWJcAS/5oBfST3/kpx/0mjnPnqZPuQ9Mu1YVPovBm
EkO7y0TyWQXwzqGBzx2V3q/pNwv+7aqbASrtovXEZm404mHysvPIE9dL/GddMT6JYPx/GIMjSUZG
vjYK6yjg7RVJR7YXpSrJICsdC/QT+aIOqT8B4hZZgF/aYmjphZfYY3U6LsLW8rCWpvn88b1+58Gi
8sYgG5x7ramP7nUG+hBXUoiNUUEwnj1phVrisY+lBNrtPr7We/cYOx5AcPxPKPGOFlFQMhDgdRab
NJfDbWKU80OhD1XIpf19vbTpJ5O8d9YR0klyInBcogw4dqH1bEYdcFDoCEtD3GD3R1LopOfphL2l
yq9EG1Ph+cPwmfjmnYpgdaxBaEghjQ/Z0elplUbumB3QWAb7ZpviCbExfJrjj+/mO08Oa0nG12AL
FnamR9tzpgeZFxRttymLvkFibs+nOanvURoU4j+/kSBfgAjUVOs1j77Q0syqGqxebYLaESJMCohd
RZP4t9yBVzRF3g6FQ7L9j79fQLQjMi3wRVzPjr4fhGm9MX2cmONaLtfDTMotVqEaXEAj/2Tvf2dh
YhGyOmX9dbQfXcovCuz8RUsJ16v051hVcmvkun6OBMi7rRvzMzHwe9cDbaC9W6sIJudvX/2+rKXE
8lptxGR7asvBmi8H7nFwRkll3k1d73y2v/0uCAN8QHyG8Bi1FBDp0XdEGJmVwzwwpDNL7A5GD5OH
3cgcvMrDbDCafCM63XowMm8pToyBoe4umYXaJ4NOoWkLPbYw62oc87t0Jk/uE93JX/3YkfOuwsOS
emCUeXWz8D6uhhFWfJ10dfKSqlYRB6cFDfzNxX8qG7+qoiCuzWTvlwCBn5SNv73zvAmc4DCJ4Jkz
fT7aVWndpt7JJF8T3stNzhG1mSyph2VrL4fcGX5wHx4+Xqi/XxJBPmOJ1d0NLcqxI0q6wIAs6sbZ
iLzzhzNISbRvdkl2fciMQC47raDMOe2h8nxWGf6204Cegr3QunKCAKQd7d5dTsrdPCfOpsvxmNgm
a9J9FrMA/tN3cb0OGyn9AEA7GRhvF2znx2QoCGJocDYZ53DGSjwatdI6nye/+v7x7fzt5eBaKF5g
JK5i3uDYXAWfjtrr8Wff5FYc732r9b5IaV33Whpvm6rnGPyPr7dWmnCA6Rd1RrVvv5vpVZJQS+4h
A6VK60PhxsHPNM0GwrdLlvBdYNX4Hnx80d/a45WDC7QP+gxD9rdJB0HV0iAciovqCd7oet5tljav
NlJm/WaGrhM5ZA1dmYn1WULMuiTelLlcGSXKqkdjweEc/PbrNiQM912Wu5suFdrDkEBUO+RYZ0Rm
0n4aRvmrVDu+Gs8SO1NKK9bn0c3tzL7UyYNHdhLgyxp2KrXPBQHlY0jVkd/oPiLHMDYTk/ZcmNhc
O2muXRmN498SJlP9NEWF9QFXrKwNGpllJXnWfXpS5JKyNyA67EIvUgObijidTvsc0VRoKh26pBer
Jg91DSO+iOeXf3ObYv768VP8ffIM4KG70H2Ym63UsqMe1U4dCjYy0jZtkunnSAXMMQwmp2r4mDKX
4Tj5vbOltWvPekfilenNjsxDbco8RS6J5VWHjz/R79Ol9ROtUnimWbSqx6C63tmpZDzZYBtmZ+OW
h1p0u8xKFm2LC6MJ4LEs9CR1BzMhJB++fLXpd7CHTIjPi5Zcd7tIktUuQx0OfB26mHI3m2XSbX2X
IUMooqzL8+ta6CWe6ZY7f2Xe7bShwq2+2DaEnNzPpocLVlnYpGMQ0KxOsmUMMmIGHANxD0L9Hx9/
599XNMYdWKijX8WShUn02xU9lwLF1Vy3G9R/bjQ3ZnmQlYLvsIyfIV2/700okIBzaIWA8n/TrAqJ
LiTBkWRj+rL/mg62i4DLNQjmwdsv1GkGP9kn3l1hoFz0CGupgCHL2y9HJl1SrSzYjanyccsJD0e2
lMWWwghN51DLjSZ8PUzzxdkuEDgO9RzHUeo12V+Er/96kzXf/cqe/9G0s8zwez/67f9cta/1nZKv
r+riuf3v9a/+7z/69i/+z0X2QzZd81Md/6k3f4l//+/rb57V85vfbGuVqfmmf5Xz7SuB0+rXBZLX
Zv2T/7c//Mfrr3/lfm5f//nHj6av1fqvJVlT//H3j05e/vkHWPe/Lbj13//7h5fPFX/vupGqT57L
3/7K63On/vmH5v4JORj2CnPz1byAEcIf/xhff/3IMv6k1sKti43vV6X+xz9q/rX0n3/Y5p/ggTxT
JOuA1RSBf/yjw1+AH1n6n+tWiZ06/faaquf/8a/vfv3X1vrXY+Fe/P37f9R9dd0g5O/++ce6+P/P
BswVWKZsCCv9H5dnEorerp+xqcvF1nMvSrrCu2SZZDdDF4udPyQ073XWlGHLdCUkxCi70Hs3vfu3
e/XO9X8Net98AAprOAfYvqwjrN98D0Z2xjqlyI/4pNqD1qG8UL1pc9V6OhlkJUKsBg1GGKrLLp1K
89pw0mSAgd3gZ5h1aMvZ5LjtYzW7X+Os7dpQTNZ4byb5sOy1Fj7BjqSsbT25n0FrRxRH7h3zJ/qP
dYi8koaPiWrCnRuKacTSrjtP1WFmMuXuuqy1x3Bmk/vCidWXu2DSDL5TvJjZSWNNRnE2T2YXRx/f
x7cFA58FkA2M+1f0ErzW46G2VgRdSe88RRP5slUIpGe4B7cpXdyucOho8BlMIKkYSRaMmyLV208J
rm/L3F93g0OcemzV9QDxHlXWYp47uBDWiIgcLcs2GHq/C+25LxCZG2n+PfeVswMZxUw4RtoOs7gb
hvgAv0rp+6kl2uG0cZph3pkaHktRqel5uS3HRAR7PKeyDv7LOH7mb35EBlnvG8RnXkvkPnAFmCe+
Xf/DArvQYOvEcBJ6V0h8a51E1RRgzGiVA5HLogny9FSP7UG7ruw5sMtw6JspUWHfuPFtYZZjt1V2
qblbyyj9gpREkanHj5/uex+T5caMFckU5MRjyrIfZC6phwtZDnpQTBzPfn+ny6bYtb2uJ5FuCoWz
qtk35iFfNDO9bJcpzfdT0rZxaOqLmLaQCQ3qrFr4CmzOGs1PGL/WulW8eZORsLjomDj2Vlz7mF7M
MjcB8E3CWRonkVewClqMZVPVBGE/j+6ycdqZmnkIUD54cwVU6frlsLM1MORD3bdDHyZj7p8uTdx/
72Dd7Ox2KsYz4ZTfc5FrTehOhbwlZEX4EW3PoG0ICtbsjdTGWN/OMkjsbe/m1XAlRyd29kzD3PiB
Ac/44MVO6YR673UdTXzlJ58MW47QCNYRIDt0Uaor/EQpsY7OYW8pzXruvTIayKjJIzRDSR9Wuh4X
4ahXSR42scBrdBztfDvOpv5ExIR1LpmOxig33ToGmMhN75OPBepw9FDgpyHVYZpmM+QCJjmqQAWO
/b1vE/Noy4aUJaMZxQlOLVO+CcZG1N9zs5IxxXBW92dlpU7qDK+WbT4CUszKv0beiW+QMUzjideW
UzQM2q7LpXzs9X68n63gCyMf66QkPRtsv+qNdGUXeNtOyuk8UDW0mppxmmfWV5lh9x0sG1WfSr9S
e0uXOWWKr983Q/2Cwh9em1c+lMniXhJqTNKLTmTcVqO1jBx9rKJYjNtZ99ZAa3XXAjfvZDn/HIQr
wr6tv026nIuNSRDc2ajJLgYTt/WDKdNyY3qyOgOv4JNopArWQlH0s1zSl0LiwRgOgs/LUvX8baev
toBaJpwL8OWO3ME5gXra96fzNN0utDD7hNneYWmxk4FUctdh+BAyEdUP5ZQvF/ZUMgHz47oA9BHt
vp1c/1kDOo8QMqQXcZUZG1PG7je20tPOkjZ+A25wmBs9OTi1WZ9OounCIfGKJJwUTWJUOrhGbcrE
dJ6ES1Jv4Wl3DL8C8FxVn5QG1oKG0qtdBUiNsQduAZ4ax9u2MR+CWBRXJlNrqG3SCGdNALBC6tOy
+nxONBpnXD++AePQZFV6Di6h52rRT50RqP00cIv+FSmqeKlUFTlTt/XJPdl35VReA8BPW+HH1V2b
qm+ZGUw7HOJerckU3TYQEw4xU9FZTjjrv0x/ZP4dH2SiAqZF4UnRjnH+s1Od9yJsy7kO7N59klPs
vyIdr1Wku+MQuirVLm2Ijvu2u6DuMO2qP3HpOQ4oiRgh6fWZ7nTBSWsQWxx5PIftOk6HzAbhapNP
qRdWcFpvRqXGk2SR8YnVEEe4HxmFXA5gViGyagn8Egx7dxibE6vzXRIg23pvDm76SHz5PqkX6yxP
4nGLaax9mhSp5mPNV9r7fkjrE/DE8rDM7cCu7wzNQyuGH0ORyJ6HVstn2ITyuzlaJgt0tJedn5n1
naOCHOS5dNxwpLIp8C5v0uegTuZ9n2qQKVRGNjqygScN+DziMM9IuWaqtPoAajqGtW4+XmMTqmOo
aVh+KPoSAxC3sPucN6mou10xuZ48Sbsp2/c5nJS+yr4kmmPd+UrGW22YxXc21uIw2qb4Bg5fXoth
HLGdj2VozDnUJDfD7KLKCDRmg70XeWKG0+y5xTb1IVjoi0nvqpmF+eBkA4kgMmEvdyde2aAw4pNK
9MX5TF7xRSKNVWKiF5GZZhelw/gkSO3gUCOtP7MG/LczOsc99MDvrb70D4bJikX4Y06nY+bK3YC2
Mqoquzwt4/G6GoevqreH3aT78iSYwdUjHEpobExj/NosRXYTDHQ3wVgYN/5op7dJN2gn5jDWm9md
672svOAA5VHeT8LBiLfyCvtAUXPN77LHXK/zQ+ENOMTVg+adJLTF96XnTd8Hzc2/qLmMTWxkmIdW
gFyXMyZZB6NQ/DKlsgxlPMsXoym6LPTyvP6qink4zJpZhtyk+RAzEytCVcZ011Yty4dimW6sMq+u
sJicvwdLougV1ffKdl4DQep42FpaesZssrwDgCkuezMffk549lD7WnlzrtlJsIfclR46f3EPxDjw
+KxixMSQOIk6ijnnHqpueZFZ1n+x8Rq8RRcyggVa/inU/ilKl/UmTNzHHzgUIF6sKsLjmYUFG682
qu2UzwptDjGpnB72vE+MNNkiL7IOhqllU7hgEy+22N7Uj2bhW1eFky6hgxncuYVZx8HQ0+LUjNtn
Q8XDTa2m/NTp2mnftYW3cx2tIHTVxT1glHPU17J7jOs2Pi9HaZ7Mfj4/TvGgrkXZFVed4mojfzrZ
DlYWFmszLYdp3uJnVO6TzigjKrDxKStqdVlIPFL2LtoKZxeXHQL2ucjElT/RymQS74CwcpLkVYd8
OIREvkU5cO6l29FIjK4Ktho1FP8d7KalfIXWOFxUfl1vM0Zy130+VFE6+H7UuXkeJmJ+JL0Z7/pG
xWHTTe4XpgMBieq8z2FBZk7YxzEm052eWyjKsZehsRpuEmkWF86QprfGaMqTHH+TBpSrdJvIDobs
xJsc/VHQmJ3HjebiIMapl8apmYVc2tyXWdVvpZN5BywVtR/SG14z0odO4sz0T6n45yl0B37xYnY0
GKyjBJjJ8kM30wdI0TbbolNyN0nfvG8nQ1vCurdftM4Kzv206lN6rX64ynqTUJWW2XzbP3RVbeyd
QXfvW0b8OzWR0bMUjfnNC6pd58OPjVK1GK+QCFn+s1lfx3Yi9xSh09epb5fLNjb6y8xJ5pA49u7E
bVerRdES4FCX7XRGyP18RXcuDoMScF8B60J2AOsMwUDyQMjM07AEwSl6Fa1dsYnmvI1tmIRpWXih
nxVnWUnXtbBO9jIf61O7toZDNQ1aEZEmJyk7zNfWtcc7bRjLnb3uLf5QQdoXk3+P/NiFLgIdfT9O
prGrfLu5480uzxYhFfMuWSSRTwUe2rE1h0Jb7O3cONqjcmb9MsM06+tkVd4hEbGRbZlKB9EcT7YR
DgWNkAAsudfjRj6KRLe+aOPELu9Z+fgKOO9du/Xiw82qwMfsSTVJxNv8bA72XeWTm91yCE2eCu7I
eJbf+qFM7ga8cX+OS1O8wlBOb7IsLnau0tyD38WlH8Yds7mi9QczMpZsOnFd1WJmk74od2EuWjhY
WMQ6mE4GgN7ItLhQ6zMzbfSX4VBzVhVZmx1yiNUhucVDaM26uGuypqOzsKkuJmwM9vm0GBHaYiar
1pAlN6YJUY0Xq8heMB4zz0zwTTp35sY/Wj1b7mJrICJIjfH8OA6tdpO2FPgbbamwHmyD2fmyjLkT
Vahe7gbLEU+iyWaHu+K/pKjR/Q0EFHYAO+3QtGNbeI3PTEerzejrdLZK/0rLCr67qtMpiXixyk0Q
8Nbv+gknlmoomlv45/hIBfr8QuAZPNSpmqW5czLhfTWTMfNC3Wj4lfLPf7CN2MMAyAryGCEul7QY
yqpdoFXTdJqOee4/OiRW7IyyDzgxAfB521Ew2rAeW1nZI4hOEAgK1pkfyKkRwc2QtfNssUKhghxE
MnCcx8Js3UMMVeqa1VEk53A0knGXCwiYmxFvRmdH4h0bTgLMeeg7FTwYaV+9mJZqDwPN3s9EwA2g
tqjUxdQvyXW1GAWAdd9jEpIvc8++E/TrtM9l1N3X9UVKCFQdwZJ9QeKFzVNuDZQ8iSe+cvKm5zim
6Qc9y4MkyifsYfe9bsfzRu8U5wZsMHcfa1nLKWaBxecBKWT49PZ2VCjqmw0nT/O1Eok3bQ2vjh9c
6XfwMv1laaPaLNEZDIvhsfY1VwAeBkP5okbLfyhFp11Oo+Qf7htBVrPMG+055tgqI0rMpkBy5SX3
xWTHz5AjkWDNllbtZVxOTVT6wn8Ys2Ks9xDbva91IQtSdDVLqb0RzAGRtpTlMtKz1EOCqSRg/z0V
ofvNzTTsqytP6WmkN11xqfUpJv2z5tROWE9m6u/cUTa3E8U2NQnyhmqFC0hrGAXElLDNzPS8bAbt
cmgciH3rcV1G85iN42kR1/6DIazJ2S9F4BhnWg9kFSFaD/JvtdWn57zKtXaq61pP9uNAOOM+h0YE
U4jL4PeVSlmejemi8kiMI/Z1vYz1R78rfCPsJ+AUtlGN9WrWzLap3YXTRIC66ClQa7tpiJ2Xl51Z
euU9Is1CN6RNPNGt3/bOuPMEUqmwHqtUIvJRpPUQXu/d2K2RXc6YBGzdAG0Rbrx6HoRtgTjaMUV9
oUG8+ZpKQpc3ce9bW2wZ3dtmmU6ho7rXAMDmaWvm2rOZGqAsyl64YXmZdzA5W1cLm3RM9wPcgDsn
lhwNlQst0ZB28NT2uRP6jSsIF5lmedb3ifU8sXlfNmU7/CSpPLF5jbTmYKa2YstLpd2FeVXRc/bS
HNt94aperbb2uRbiezFjR5EzqdpN9tDWpJdqtbZpU6f6LKbxlzD+32ce5EYRUUBAJEoiZpfHzAdR
pEM3xEYXeqINtIiclG2QJVKxdWLyG1T55IflAleRIzZ3n4ccUnykxlLOHNFmoCKvVIm6ajBktrfg
gEkVWgZM/e3omCkHWqb6r705lW6kFWN1ps8JplIqHcYO0Gtq7JDYb2VGgy7K0xHfUQ083g5mOrUe
ahIpU2QeC6VEvNYLhRNlQJafYhDrbOPNTcD/4FcaBOsOc2f3iDog6sxrdHpomGx58oPM0wqrgrhr
XufRS274KGOkW61xk6Q9BT8HehEW7mKoSDmFcVG6c35llJnNqs3s6RNt5W9DWjB+JEerusYH8cJs
4O2ATxf+qFpB1ddVIn9IYhTaoSQRNWcFkrh0PiYIBksbD4KtWnIMYb0SV5VIswW92cdTvLfo0Dpe
hKwK5LaCb0y9j/WQSWuaaT6shCa8LTZikGdV0E/bxLXUbinyz+ws3uJef12OGBamhshXAZOPvrld
w6/OMr0K49l+VtrUPiq3I0pHucHzx1/s3Sth1LO6QMMB8My397hKGi1vkrlibhKkUUb6y6moyKdE
mfB3jNR/BDPdNxX/OUaO3qBN/z/hS+YKuvzXvzCc3/Cl26Z6rjOeyF9g1YpI/fobf8FLZvDnmk0A
5gjtCmvV9d7/hS6Z+p/4AmBijZnIqh1d/az+hS75/IhXAVkQTw2dNA/0b3TJtv4kUBQTP9TUsI9W
k7d/fbK/0ZyP0CUAqTd7A2gon2EdC+P5DovCOKal+41GhwwoG7Vxsogzb2G+uGnbVTvpaqQXXA/Q
ain1mN8k1W0Lq6K8xOklN01KmDFGILDgNme8pLBpKzIt4iA/YM1pBDhzGVW1DZKMULYxydMY3zKd
XbTxOyd4nuYyA5gpE0NceQueaucYuyzaQeXVVFIMJTJJ74sy7rULSCN2kIRWVTbNuVPQt0TsaMZh
yNvEZRbXrL4K5ph2t7po5rPG7+sbYna65STrC/sJQE9rNxOaqmRH/VZd0XYJf9NTBwmahdpoqu8O
vREBCsqqx/g89gqJ6wmg16Q/6JSv8SUQ7dzu0TDX7nbOMOcOBYQFRjJe59hUrWn91U6r2N2Z5TBM
h9pnMWCrHZTxdqa+V9HSE6GwWSYhFxq21fqpNnDLi3zN15Jd5Y6JtksSAnc3ddeNyUVJg3tRWRPz
uyJbgMhEN57r5diYlP94V+OR4WfflFrU7eyOpRnOxH6Q9T7U1m6WuetvK4as9s7OiyzF1sM35lDH
H5DEJ9jIQ3lhm834pc3d1mVXl162LROZGaHTa1YXJn1vv2azmh8LFKdJHMwwW9ALcdnEvSkn2ZxT
PHgc+spNmIxnRvJSV3aR77VYu61K3Zk3pd11z3EZl8ANCYwx3oLzlKLjaQbu9gRUCsdL2lPG4tAq
ukHIs1HPcFjNzCV+UHWcn7StX17A+e1vvMqcdjhJ3PvC1Z/KIq++J9ZCtFo2MdCvrPIHAlmqFVHV
FQNYzvYrjySDiZ11RKhjGL1zpudT/q3sJKvHy6d4itpqaflaUDx+WsiqRcS8yLvv05kxUJ05E4+4
1rnd0pvMDcP55q4amlTfymBo95hdwRUQcHy4W6zci4WIbebMS6ongFQCokvr6L22E8yFmTCZxZgB
4SbzdhGr55VuK01ENU3sQTq9xUDSrNQt/SUTOGTOzVOvxDLyrIvlwaYcGaIxMzKHMcpQYAZPmMxl
k2mmHtIP9Uwu00He1yLLXny8vlRUIN5+GlMCUjeqteb7vnO9kjlg7BrhKITSDnOmHAwsYpm8wFVO
HyRfPt2Y8WQ2+3hK+3wzjXP7U3RJ6W+qGK5PTZWkwqTttBtRO7m3zSn4ae47t9S50UP5dRyGogup
TXkUEPGNs0rlXRrWVMIvcWMqvLTSYjTDILPcGyMvkgcKA8INmZjGe4Rq/rMzlEGAsWLnP2aq7miT
sI+81f1EG7a6JvKrMvGYog1S1t+rVEuYcvb8LKSzIGm59YbxPEH1f5+VeXMre69Xoe115gnGiaR9
OYPdPWkc/ercE/18GBrb1kICP4ML6i4qdLyN8mmjV73Ut7YoBrgalatf+VobB7tcFcUQmvPY9qem
WCPDvF7rXtpRG18bSy7lSa2KILl2WlEVkL/1Od4G5GmL7wuMPhl1jll/S/gMjHPc3lrO6a61OJpm
TRpRalXFD6gi9rRjDA8Nps8070FNQ+VFJk1Ej+aqQZQpBqN4MFxtjjeq6qunKbAGgMUl93/Ieq6v
/RHyclg6Ikm2aDAt8Lw+BbnR6AW5eExdPgdle++R6QGAM/p6udNiM/1pelMttkg0my9ukqjulPYT
VIEWKT6vk2byd61jLESiYp6Wbrs51v2dcgvMwrrOAu/z83GOQ4bM/oNlEtIVJnC+yCQwhuoytQqS
P1NnMA/xlMMdSIwpvxZARNg6ZWV8E5daJSPbqsW1UCL54pqqoemzyfo6cNFhimYa3fikSy1zjhwe
m9qg7JizrUA/lG5sEZfPlT5aXiRH9r2N4OW2ozZFebfzxjFm/K23zrTBt7i7obTNk3CIG1duphQi
amTnuAGHRltqp63dtNMaCr78wODZf2jMXr0ulb9clChJq6jD0fZbh1UQqFvjNjGuvQafneyWJdnI
KinuOjwc+o007VZulgDvFYa+7Xw39oWT70fGqiWmqB7EH8huOcEqcsic0AzquNpZkGvRyWDa+shT
G2TkJE384g+koPBMF9RR0mKzjTw+5QPoIK1Y5s9YMUwLxZ0a/TwFjCn022Sp/WnrV5asyfmz+xMq
fbPZuOY83C6UnZI8CTTfEEGH5AnFb3LlzXKkR57NdXTrd9KP9KlZruxuDDAzJUSOQ9cYl5cyScbT
zGPoCGjcGVOE15/qo3mp1A31gtmSYGt7X0Q9WV8NVyVWBKDSzWE6Ejsbwqm1n3p8jm81nehD+LUZ
y9UbWu8wGvACw//F3nk1OW5kbfqvbOw9FPDmckmCZJkuwy61u0G0ExLe21+/D6o1o2K2qhmNvfku
NmJmQtOSgGQiT+bJc15TxpZR7VS9CO29UOy02g6eYkZbNTfUz6pj0iVDGiXvNm6e2Q/55HAIzV1l
NvTL0tKgcm9OD0rCcLY1wJoOMqzevIMFpT/SXneVPaeaGlGgiLQ/ObqK5NrqO51zr+5nPxKRAcyu
ToJyk2dNp24aTuRyX4T1JJCY1Tr+QUw7PoBtQUyXeqVy5+GKntFyclk1WVUO0w6apPsXjSd6YKIq
ZmVjzB3VZ0tpuq88I0h94EP6xxBR/wfQAZEBiKLEbxEKknadjYmotm4pnGAXuFb01ptbEbDk+SK+
SRJRI9KQNzdBMNkGjRiP66aY2DQ3naYmX2ZrjO+qUUd41ywqkxucyVfclYjiPWq5WUzXyNb0B9gx
dPcnSMgQot3J5kCGm1ds3Fhf2g5hkHzQjGCMdgrUvdu0mzoEoh2qt9usVdjAJ/rs7y08ffHqAarw
Z5F42nyAmjNTmWmVuds3w7i0XKYGo0NzjsAcjyVv2iYipg7ZmVM+H4u8dLKtTdA0O5Ip68mO5sLY
VIL5xwFWeA/UCKLed8ouMm9HneaqD1dV73yrVtxpM9jkzOAhe/0LNu65Ro4RuJ+bJAw/tWOnVdfw
ymEBlVnaIt3kNsop1ajj7YQrbISJ2ynq0GyNTXejV333KIRSh9dzBYTpKqPh2d/Ws7uE0qSVu5Ij
Ib7VJpMyZxf1GGAVbj0pm4Yu0wkIt3GCpJN8GhzqVRu9aOKDhTNLvC8zF5H4qCxYrSi4JyQcuLHk
NINdQZqLEUFrvSFjdc29AXrCvp2jPp/uDXOpTCto0jlfUIyOOGxgE4EpmT3yI2y4R011bkPaZ+Id
CXOcHgI1yIdbHY6sd23OSlGcsOpqhn3UqYN2VQ3I+O5FrGnBV9D1idhbY+e6T8AuverWMriBnuin
Gvq21ege3r+4D/0Lhuy8/sAdAxL+8mEs7kAg3WVwTBDril3GdbjL+NtvzDqJdh56hV9//RapkvD8
GkxN4f5x/YI6IBOzvbrMG6Wtkl1pjlNOlpGObzWnZe8k5YwNsKx6eWtDf4u3k0GKqNbAlQInqp+e
B/JbV+BX77dnt+Bf4jH/JyItF3D96zfhm6iOvnxuo5dXYZgR/N8fSEvNUv+Ao48ygMaV2EX15T93
Yaxo/6A+B1MZhCHCdQsG8z934T/gdPJvLqBokGvPqoh/34UVTfuDovbyx1iX8O3h8/7GZVjGCKnw
h8BuobeGNJkNElQqk1CAw2IgbPuHyRx0Pyxs6mD99K3HRecbauagc6rW2gEGUpGvNxtUYZpsO3S2
eaNXF20cn+m5L6p2jAZ9fi756E5Dn+Ivz4s22hilmQjm5GFIacXVinGtqVn6boQBv1GUvD5mGq7c
XaRl+5JTwkdcI9pFmndU5vwT7St70zYIdleZ2zyNRlof+tqsruzBUN+03H9u8977MNJn3r345P8S
7M9eMfK44XYjHLUoyv6kaDLGQds5vRI/qGVzlebqIc+pkqdao+5gwyaPBTnHlTu77XWr995DDvt9
H+hJehhKa7jpmrD+iqhc8w6fgDtrvM407fuvRyiRGlhKNmBWvITgMZLdwZA+n1lKGGzjCSPMtFQ9
mRk17CjIMfmrwSos5OIbmiIINqtVstW6RtlVs0MPD6gEWlnpDi/A6t6kjfRIYtzc4aBVHBLuNBtu
ArST1CxHqKZPjwUWRfcV2ORbb1Qn3x6Ar1gjGn6//jnWeQkHpjMoIyAzNlqtlHepGJ3/nKiLnTpR
yvo+Mewh2/RqbZibqbPMvetmS4dMjNx9xHxqLCXQbvpW/VIprX0fNRqVCZobZbRpw5TCahnvQhC+
d1aLpvwGT7V6W82lAvpAcQOM7z2We6oclNHKH7gudt9zSiHxhrKx81Rab41+Uexp3NsKhOVhns1M
pbhdU0gOZiPZAvYtbsbJUMFf4Zz23qbPgSCA0t8hfKq/n7lPPtFrsnM8bxU6G00p8k84TM07xM+/
870qbZH2ArTUCde7c5iOfOe1UfnBbMcBKbk+6K7TSKsvrJfz44uDi8LwYslLfQwEP4W88/lVE2Qu
wyYq3s7apG3yGRBx65bmpUK49Bl/eg375kt1UjyIWsstRPG2naPyoMS4KadzDY+4KcJgQ736TamJ
T6xAgchxmL3LAzV/8ozuKZuUD79eUjIqcTGCRCMB+DSSTDpptVyadoYxNia7PM20LP2O1OSumC1n
Z4MHvO3gHG7ZxGu68ULhVj1of01eodxmbFk3SQ1gj66XeW1Wnr21nGXO4gEju8lp7/FYzyneV8a3
Eej8QTeHYxYOxEptNzcayenRNlsEZw23IJWs52M6t8l7ofbjm3CcynsEn8BNkEQekc5QH7x00E78
NyOFi6t3MAcu0a0kAgdff/EzhOnFrQ0ugCWDyEfy7KAVY3AqDX1TTPObmHlo4nQL1nAbDfY1vORt
2Mb7aCjeVpm9/fWnkJHFvJ/vAEPYgL1HG0eVNqtSj1q7NRPzFMxmdW0FCp1BZ7i2U7p3VTClxwEE
6NtIyXsfQIa7MenDbiyDliJ/DstPS9LbJJmG38rplmlhWGjaL6VjitHPYOMXWrpUj3TU20bjVGjT
e7vVtTsrEn83E84oKy/JD1Lf4sdLOIipjUMEJ2E4D4mJm0CANrBxCiMwDTbkrNEu6quubi8En9T5
4UUghA3oyg6eBHBmpRfpKqKhpgEMYY6zcEv2TF2jIk3eNfk0vssKfbxwSi4PfHFI8kI2arpNi+47
+pHPX/3F9NWCG0eqGe0pNBtf7ad7vB22bWZ/66OEUmu2w4k3u/DOf1nKi8LNc6qEABfycufTGZcq
3sVWX55G/CqHuX4rJnc71xgcjc0XJ9YoVzg+1iY7OPZ/6Xp2+PVS/vk3Q6bHG5qOFwkgNqvnr4/s
zOQ6OIynQcFZqc/t6TGJ6Dg6fTsAIdO/MCT92nS7/vjrF8sxRFsPXYhF4gz+K4v1+QR9Mdtm3jVo
BRr1PaWD+U4tuccqWnFNTcSKAU9TO0mRy/XLoCho9GXBe1OE/d4CInmsOrf7zHFUPMTgQS7MiCax
e9haaMmy9hZpYUb53L5+MbCkj4hsMuJ7u50hU7m9dZ1Vgw6ksgneQn8DUZ8GcFMSY58iEuM0I/Cf
cfjm4j+yqZw8OnYkLXsBMYP9CB/sDD9oqBI2x0NZzvsL8ygxCJAkBKJOdoxc5OJjLjMIwEoihJjM
yn1e9NvGyDdK391qILFxw9HzYh+2+n5QlE2Qzhc+obR26Hd5qKnRxrfJ0SHzSLtgEOZ5XIOLv5/y
duO2E3jKhl0/HTAkLtE92xfVHB8BNl/YfqUd6Pm9iyS8ieg+SYAsYqSlMc6XQsz3Bq3aXdMUja84
TbJFFLa9MLvLT3ixJcDy8kgwFjsIZAU0FsN5eEDB0FoH0+WHKVWVO2dQbvNZUXwWtreFcbERkzl+
vPBBz38eggnQdsmEIbhzvCzyxufvzLhyRVNQzyfEKGc6bAX6oklDQUsxau3opDOyAH2YXRlV51xN
jf01UOsQt5tcu1app23GQen3QRa7B0XNwEX/engSGfZ5eGToXOexpIElLzv+WFBkaJGk0ynL2z8L
LZn9sKujg+tOHgAdY+E8TxGsEVV8iKNpuA1Ag91FXVejwJION04aFf5Ms3IXgXDxXay4tnajufVG
5I34aPZNckU1jdp15GyDyC7vMh2KQJ2YGA2M5ofOnfGhNrrx2mj6S8Zo0qb048fZXGyX843/kcXh
owZWoRr28ymNgY9Q6epujGFIfJhBMyx2YSr7NNOa69j90mXpxhRUGD2vyx5ZRH/qU9AYW5HN3ddf
z/l5oDGq5f6LShnLUDdYFlKgge3rky6gQEu7w/hm0Us9irxythVa675AHfOjmxX1XgvUS5nOeZr9
483LsehSQTXQ55LWokoHB+RfoZ2iwMHigu4OvRFPu3DS/7Ti2UMMF8kcdE5J5eXfF7ShPWiVW5/Y
4vpDbVjvqwYfKwiOv+f+s/weOphMJtQjsl3KU+exZcBdYFsp6pPVxuEHq9CoW+YohGjIcQwjTBvh
0XL+9df7eVFRBiFRpFqykA1tWfzarcqx5zToTjF3ib2tCP3BruhR6oXSvo3ZfHwxTcO7DlC9rzY9
Duti5oZhm9kOBGd4jPC53iXYsl7aac5PumU2loEtMYwwFPZl0mzMw5gbTRl0J6hZJCCRrsFKMTsK
2cZ8VUxlcBNgKrKcaSlsijK/5miJKR0k+i6nWCG4he3xgw4P1hzr12nTfkG/5ruZAyBu8+mS0tGz
efE/m/GP4SIi9Uw9ZJl4Uhjo2IhpCvy4U60P1n6uhjHbFFjxHJyq37t1WV0TpNnBdOixYyMxnvoe
I4TNoM/ikw0JZcszmytNm8VtYDThHbes9otVtRmd4yi4ycKy+I7QYXYd1mjwJVUY3Xj4yvi9CVos
KS3vVuhuTsU/Ku/qQv2kAq94x8YAH4aqmHOHUQfH3TzUd2IIvFPfli7l3Rk8u4Y8dFmZiDQZub2N
ukxcXVhj//Ip2R44r5a9mSUmBWoIeDNLHFGdHDV+8qYiOAZTZV4PVMSPSlG292EqlGM/dKCA5/l9
kLneR/rDHxK3ziCVitZPbIvejwWvYPKS6W5SMKnKW8s70UUpL4TEeWr//CVR6kHCggu8w1mybAgv
Uqy4w6piFkp5SiezPcIZK7dGpGMWP6bWrp2t2f/19Jwf43+/b3EYhyzN/inLn8QtzCEareWJq4b6
oZvUTUFnYFvjcLYLp9a+8qxav/Abf97UuIqxV6MKsohYyMC1zEFuFaZidSpGzd7UOoJVQC2mLSGt
XrhE/Mt0AjIGIo7yCItA1iselR5JvIZXuZlbwKWNw7siTgaEipP8Ou2C5Lff52G5jQo24EpnoS6f
fz6aaUKQhxQnt/GUp6Ec0KEPBBI2atn7mhKXF/SHfjr/yMlR/FoUiABmcbs9f1/ToOkfAQY/EVv2
cdbqEvqC6Pd21Ngbmt/BJi6zAsWXvruQaj7Xkc72nKXSQK/Efr4WcmM5fzUO7nRJbH5q5CnDx7GK
xi8llLx3+ADd6ZVlHCjdqvskUvU7pcLRLbFK6yoV9eCXGrARJafD6/Z59yHR85ybcmNsTNgMNEIO
No/djeMnRePgCWjvHvG8VrYVVj+0Y+kBdw7Ej9yLt8RztDegDEWoSk3DMR3a7qaYiwuKZD+t2OW3
Yu1EMRZRTIBs57+1hIwFW4xlFIq02bhVsIhh9C5JLiZjvxmQ0quWL/5iAwg6eo2Bxgbgluq4VdLm
Q5nPEVcH730rqg/61GoX1uxz8UP6ktxUuN9TSjBBlS5B9OKVZq/FhT256Ymlql5DyFAA+KQe0Iqi
wn28iwyotCL360F/ABHW79giijs1A/RQ15nwIUBzFirurF6Z6eQrWZkeFAVKkIf+w74cDHDdTVTf
gM7IacaCwpmV9vtytfDtXinUzVjPZQHcd45vKndGpswtrlsoQhd+qNRy44dBkVxOAHY76ug/lzFg
YxZ0L5OTMvco1BsGLdJx2vazWu/zDCC6N5pvRW+0xaZLvXhjju9+/XF/2o6WASDZgdiGymkk1xTS
oac+D6XgNCqBoBKt2Ob3bIDhQcLe/jkNWXL49QulIsqPnwxgk84M7E0slqRrGjKjVRsLkZ6MqLKv
XYw3DG67Fvp9IPa1+hgqhXmX479EG3K2N1EF3sfCKufSKWyyhs7XGAnscycNiWTu5dJG1dWeQ7kk
TE81FruHDhDXAeAFPBI3COZN13zXQSge9XB0/QDFEJyQ4euUPZ8pSKzHPqjdzyK+9Dl+Dms6eVxj
aVhRZcFX5nzhd42O8gEEjRNYNfc9hPx0Nw925FuJoj3++kNI/bHnD0FFnsshd2ZqKHIxAgMF6lnc
GU5lgyxS4QoY2ROdlk1oNaGBZ2EWXneGCQ3IJcLwtNH3OErBEx+Ee51riABYJjQUkCRxctC0sIGU
UQTMnE4lrq2hWy4JH3AWyzpCGSvEhUP7Xz7g4ruznNcgwKnMnc+VqSlBicRScTLdzIbQkkfoPM3u
pRBdplxaJy6VGjYjYL5c7KSiH7uB5epDX5wQy/ge9QBtIvd9gX/x1oLud+wspYX6EQWPBqT6jRJ0
2sG2NJQ9KfRsU1W/pBH/bwEEHBodQ5MuA7Isy7y82ByDmbZY5OXFSQHFu82S1POTSY+vo9J+Qg5n
fgP+oYGVcuNU85OeDd2x//jrpSNvWxRyWKYwdchiWKOIT50PIVS0TodvOzxq1A78rkUo20zUvzLL
if3MaRZxRMfdG3nf+RnlrAzFil+PQEqhGQCEOAT5oKbQ3zVkrWIjDhM6emp9guNqb8sZTg+YkXd5
rH4OG4hITSxMWN7g6mZDu+QBLy28Hy/30FMxllVBPe3816tpa8W2XTancIy+6cpk3lIQz55+/Qut
81oh07rkvssc8yMdvFeldWcviKpysLsT5VX3YJhDuJ/pTG/4HPA9JwPQVVzaxY2GXcK+jUAjonc2
+IoQwZNdzskpKSBa2pgv3+VuPB4MLQk+TF4ZfgwbNToAUBd7XYzdPjembu+2iNcIzNr2UdaA9qFo
cwQPR5M8D++h+FI77frmBtGB5OBo4kOP4tfBGB3PV3FDuLOTqeGeOSj+FE/ezTyPxRsxVunGCZ34
qcc7YaM2eroXegMSqurNjcCXpar24M17oNeH3jGr23D/6znUpbsEc2iqLHl8kFgw1BGWZfQiVDLA
no0xGvOp8qKvxuQOW91T1Os084AMYsyqL/d6N9/EkT4cgnDCpFM0H5OOmnGdJtEXYEftm76sy0dX
tIEfCtHslVIUG9QV7Jsy79wdWnfDvSUmb+v1FkRpPXAGaH6T/sboA30HXhoFhWpWL/y0n9agi4mr
TWbPJZJCk7w6DEBWGbQ59cTdoUUpY1Qe80gED78/gbRZ8DXS6N8umlznE4gmz+CNQa2dunTcFRDs
wsnxFYrltoBgrLVvhWsflcW4lm0PjiIE2/xByw55+C5s7vM8i6DXvnEhwXZe7oftMa3bpwQzIhc4
9wQql2DblMbwzuLEv3A+/MvXpzKLG6mBliZh5Eg58jANSK14rXvqnCLbObiQb2sXXuvGhHB2NRst
An7p1EDSWwiOG51W4aYO4+KNWTUQz0yqOz3aAQBAh3lb9cP1LNyvveeAXu8s77qipf3YqzQZEF1J
vyVeLfacQj1c7D7cWaFFq1PXhyN2j+mFs/u5n/biUGJhL/nawohB2wmPKyl50WIw7UJoymlMjGmP
mytay1P4kAL1fQDvW76pFeG9a+wJL98BZz8Y5dbdUPWwoxY70siM9pWqTtWmmpHY3LClxHSQRnuX
uFG6+/UiknIaxop4Pwf10qmhpPfcw3kRhE5SOIBgO/2ElplGsbnwrupyjraJoisXrir/+ipqhvB7
YOkRG+fLNZyGOQ3BeZz0LA64f1UpViCN7Scsr9Ovf5VcKfzxs579+JDMRxlaStVGqwXOCzngBPii
O8Kq0XbZhAeTMNQb7r+QBYroCr2s8DBp3rvWm/Qj3kTwCaJw3uka0YF70O9l889jQtbUpTILTox9
4fz3mwXUPGuujVMkhr/IpctcP/R28JgawyXlJeni8ONVHMJ8UApDtLXOX5VYqnAscAinUcv+VOCd
I8AW2Ttbgb/hFGF/ye1syebOVzw7kEnReSnTGHTzz98XmgUrfs69k9cZxRcbhDxab26yy6FxoxwD
8uHDOOhOs4tEfpwDV/nmWr07L/JMc4LWTiweygkJAuBc7xXVCa7mKCqvcGhWaL0V8XQhQn8+eah9
0FmCNbs0quX659CPGTXFOX4LNStHB0AfvhpaaRzBCRk03PTuqoYjcyErklNDPgqnHIgxZHzJ6ukV
n09SXyIiAWGgett0uo3sBu2nLLfL/ZQp033dggTJu9H4zLZcol/u1fdzJoRvgn778bn+P4TzfwPr
ebFR/ERmfPs5/19vPtdRXrwEcT7/Sz9AnJr+h6WBj8S3ghYl938C6wefkb+D3DsFHer7SBPzHf/B
cBp/LCU1sJvk2vSzl7vaP3xG6pUqm6sFipPGj/k7EM5nubR/wgzIF+I31AI0BJJpIXG5Ol9BbYxG
lz2Y8BWdaeHZILHkLXorFvfSXTE13kEXhg/JuL9XUKHRqujKjFtcSfTkiV6v3+XDWyviEKT3WN3W
hfXOyMi1jGzqfMVtUl94+G1Ss6+vbCSPNqkZpLumQmtaJLG7dZTge6oP5kbvjRiujIYYpur85YCw
i3ovO7pe/t6BqLDrR3BMdqe97W31qECE21QKV60+45+xmo9l2F3l1aeuCIeN1oIEUczgKev/Bmb/
1jL/fyHrnoGZD9+LRXC1kXm//xNxzFx5Xocx/586XKi8+eeXIbDsVX/DmC0ouCbIVg5p3aT6tZjL
/S0Y6xh/sHuB0+IPgaDDqv1vDCi69gdX/cX2jgCh4av+EwSKZf1B2Zmu5NKdJGEFsvobQObz5JoX
mbD92T+lM8asugK4pEj9MO3ez970JeguHNCvPHmBZ7+8iCBxp7Zmx5MpRXHbQFqqdi+ku689ejk4
X6RX6Aq1JoqwiT95zoNqKA/Aoi61Yl97trQblB26hgGGlT7UsPkNwkjjFsScvXuxOh5+7C4vUWqv
PX1JMV6MPKAP16SRm/hav1cLi7S09tc9eckTXzy5iCGrTq6WAF7I++s5VztMQibv7bqnL7/nxdN1
8B5D7hSpXw61s0WmfSbtMd+ve7iUVzmTcAYTJgs17MQ+hnn7eQB1tnJepPx4dpvIrBw19Q2oofDV
b6M6PK4bN+H+clLw1x3dVm1RtMUJs/mcRisjR4pJPltZ0mtKfCDE+l1j5d1XI45oRKwatiUFZuD2
DuiVLvW7ybhq6+kJztPKR0uB6VRDNdhpnvox/e2bIu60N6SlF+AYr8SOJUWm1Tq0niamRehfqzLc
0jJdt59ACTn7kIFtB6MT63zIGPV7KOQ0wYDPrJtuKTAjEEONWTiJH5XVfcA9GRjy+Hu1kf9u38+Y
hBdxSZG/ikXUxn7TQdO1kHwzgn7lwKWYh/KCIBcEV7+epvTrDOfuqol172rdtEhBb6aAjoue7Aid
MNrrl1r4ry0SKdzhP+oYW/LYoSnzTa1V6PYCR183Zingc679gE1YgeEYH+oQVmOGjN3K6ZaiHo4+
mjZRnfq9Q18hHSN4wm53ySjzlXmRRY1EngZzOHDwwEZhs3Ij0PjmpfLTaw+Xwn7OsnkImzn1nRAY
MqLcdBidtl23UmQcp63DiqQtydkT3zbdU1FeuGe/Nmop6sGO5uhqT6lP8epNFkCtrPPywvX0tWdL
QW8biDrgxoEYsmlcYe2bfQZhZXxatQxliGNlu00zDgaSzradfKptFTFPr6nz/brHS5E5ZypKsaYd
+0ET7eehMI+TpoyHdQ+X4jMtpk4LVSZGT9NiF1h5cuztduX5I3NQYs1U2zyGwFSDwVBNat/9t1Xj
lu27cnSklFS4i9yausvG8pPQ4mFd5MvG01pg0bYyqtgHkGSiZ9ocMycrd+sGLp2abe+0KG8z8GQI
rzMD8HoaJ4/rni1FUO+KPNMtBh7zWNXIkRTNHtY9WgogpACAS+c8unZa56o1nGu1Hp11K1xupYEO
FmaNboef0f+3rF1trhy1FDpjYzZ1xpnjT+mwFTobrA1HYuUykUJnsfuaVFuwTCrF3DZCNX3bm/5c
N9/S0ZYGSoljUhb7dpyaUMPRWbQ+OsVQlOuyN7mY6ThFi6x4GvsIICJh9F7UxrqvKTdsJgcRwwDV
Zb9Qpus2RLodheSnVdMis4lKrKm63pmFH2fDF0XpbgOkWtYly3LlslCdbhyFIdA/Hu1TrI5/glXV
L4CmXjmAnq0BXySGwSLsY3gd3StNvMmVlnsPbZt1J+czWfbFwz29VVQzAnRUDt9riLn5uguVDH9u
DIFOX8hzg0Hdqp6yG7tk3fKT2wR5m3Kl1BLhD7k/xOnGA9G/bolIYamHphZPVSp8NcKJz8jzj1xo
fw/48d/8/hnQ8mKmA8SUEzxWhB+1Se67Cq3kIqvXJSmyX3uuUKeKNB5eRh89UfpCqOtSNrn/pagl
IE/DFKw+xDLrUvMoF2iXAIGvrG2ZeafGqlUOUGyg75a3BNAj0j/6uq/5zFR/MeFtjaoaembCH8PP
HMowmrtk5ceUaaGpG2kDtAxWSqoXvhu275rQu0Q+fW1SpANzALuEhAsPR71iE1sHvVh5D5TBN52l
k99PLJMhbrfgy+j123gXr4oe2asHEg/qrz3zjXeMiv5roW9DoKwr16EUmzEYgRi5fuEjYoTSL5KC
2xKe/bpc9rk19WKtWH3fUZPn6YU63KXJ8L2aFXvlOpRug3FQB70u2AqRrTExYTX9ZL5oMPXKWpEZ
H2boDn0lbOEj2hzvUGTAdiKrLlkxv/Z06Tao12EXqhNDRwNtO5cPdvlh1VqRac01ilotgofCNyIc
QePB6x/7wXVXPl1KZtEoKuNEFOwqdIEEcJjQXZcmy3SCsBjyIal4Mo5Hu6mGnz6vWyWyQ1E9Bd5Q
ATMEcgbWUBhfxo4K1rrZlnJZJFmmFJMbwcWh1nZisvJtN2YXoPOvrREpMMvKBThZoApXdN646QFb
9iA2V45cymVFA89dKBUPb2+j6ZBdasy/NmgpJlFD69p+7oTfFtNtmaZvADCvmWvakecFSLV259H1
WkacbhBCbFYd8FAvzh+bm0PXiKYme3AxDdDaGyMQu3Ujlq6VHmh/V4ieWJzt62x4Y0zRBY2Sf59l
gK7ng04R+xhGk+OmEnF8EkbzZ97lyaq0GOb6+cPHrAZFOfIJ0XN5WyOPUQWrtg+adtKTYQO3tclB
Zk5PYefnYlWu/RNPR0P/u64bwhANyq+TNm/m2ViXugLHPx9z69lh22YsuxGW3SFIpmprDF64KgwX
1eGzqnoWpgnWC8uiLpQaP58i2LmdsipvAJR6/nCsOYwJNUMejjfrZ8cttVthzUqzbuyypW7q2XUf
ezy+q2Z304vx0IaKsW7sMgq9DFs8kAvyVyupq/czmjn23nA6a1wXQbJWUaiqCN+EJblDGj8mSNrG
7iWCzCvB6UrBWfSOSPuG+Mky7SjSadF+T9ZVwF1XCs7FJ8KphyU4s4NjwtsfLzG1Xhu2FJxTbFjo
BBOcRu4ek3yuDqoxxqvqDz8RGJIsiRvbYJedWr2c9g7qf3gHxB20qVV7rcz6Rh1q4pbGC2rFnG+S
tPsWV7p5WvdwKUrx8UGkZlDZt7QntA83GojIdU+WQrQLFlTLsiPqwkOsNmi2iEGp6+ZEhjk7mMko
48jD0bc+4kM2K9GqrN6V/b1TV0cvKmfbQv7xIXUVbW+L6RKU8JWFKONzARhhypJ3jt97bX/bqWp+
W9HvWZdGOFJ02moZJlk72/toUU6sezNHxLW65EHw2til8ExyLeYoau192JfZwavb+Qpq/LRy2qUQ
dZyyHbU2YicMhh6qG7LXwo7HlTMjJbMJvLhp8JA9wVO3O9YhIg0j1/x1G7rslaAGmeLVeWXv3a7M
7jwLtGs6xe3KsUsRmlsBehvBIm6b9CoyTQ3EPnT7Lsz7sjb+QcH9p8IEJ/j8IM056HJLie19Fhfx
Vwe++EPcGPOmqKp4r5WRvSrjB+10/h5kn8e2VB3sgoNau+H0RgA8wih11V5jS5luMQkd7fGCX+HZ
+SNUduMKklCybrOxpWRXJWesxrlEw60bu0cgwOMxFc74sG7sUtRG5Hyo1+T2fuhcexv3rfsBLdlu
5bxLUVtnsxhhd9j7HMLUUUmE8dDjHvO4buxy1GaZ1+JSb++LRC82uZpkbwbdUtYlMrYUtTj8GNjk
MTNZ3MEcL23sJ9XWUlYOXj9fkmoTmMqk8HjoBsW+Ulzg7G64DqSGSMn50x1tArkMQW0/VOKxUsbs
tuzd35NU+2/Uygy9FH0ILw75qkmURUjNWOMRdZWVCYeMELJUDdeKkP3MMsfqCV80/S+xOKmtWjMy
iTHChR4zWSZmbLtsF6gORmhkfevWjIwS8tTGcIplt8zcqd2PQ4G4gT3bF3bLV85AGSmUGVOCCU5g
7bG7EIfRTU2/d9VkVbnyJ6EEE7xeXJucsG2c6NCRjdZvzGzlgrSkWI0GCvLY0TJ2qxp3LfbLN51t
rQOtuZYUq3ZSVU2M9MLestDsJx2Dh6hPybocW1ZjG+fKxh5dJZjw7rsXmH3uYDkW605YSwrVzDRc
wEiDva+H/FQplnnd5aZ9XLfcpQO2S5K8hExr79W2+JY0pXeF0GKx7uEyrCeE9C/wz7P2HRIiu9BI
uoNQoJ+uGrpsNG50VTQn9mjvp1wVnyozxSQSXPqqlhzY5/MNMjHj2kgzHN201lUOWWA618qEj97K
wUvHai4UDxuDhqOp6qZt4GIcgeNHti5UTelYDWysgzUUf/Z6nKnbLJ/srTtjSbJu4qVQ7YOyjLHE
sPZmkilvA4CmO610vWzl1Eix6jqdOfbYRO5rWts3cR6NWxVj1XXZsCyJradeiyUB0VRFur1RMzw7
FVeYF1b8MsH/kq/KEB/sBqIig4G079BU3oxN1dwk1thfJQUGTetmX4rY0UEjLSjZytConz6Umlo/
YtmAatyvH//KL5ChRJEJCwVuILPvFfkdlpeIF4c5i79yyvHCO145p2RIkShtl0VjW3sDs/orD2E0
1MTy4euvf8FrT5ciN++jXOM/1t52u+iIxaRzaFptZWlZVkPKHKjJSm8ioYWL7mGszWzvwehbd5IY
UuDqIQPn2LP2bhg5XAID5wAuIF1XX5aRRamVdFwwWTpI8dm+2eiRD5hbXxdZso6IJfAzwg7L2k+2
GPw8n4atkVTeyqfr5/sxUmwCL0Fu4EoTZsciqoPNbJXzumRbluoTC4/FiVJnP1nslSAK3aPjQlZc
tyKlkMWNfIjCmKxPbbPy21g29s0Q5tPTqqfLCCMsLYNeK8n6WkPXfV0ZvGPdRs66jFXGGPUq7t10
2mzcovop3SlIs38vw0JfhwBEkfr8u46OXQ/WxPObadJN/HQc5xD0Jiqo62ZHOmhHpUzyHD2CPXCM
9r2rNtHtjIfuhf1+GeW/7Pcy1gikax/Zy6pscIQKtykdOCQtC+8+MyJjF6A8uuloVYbrgkCGIPV0
KGLdwczeoB28a8y6vCsGLV531ZdRSFzaZjcPKNCFaVVt9NgUW9SgTH/dh5AC2B4He0TghnQNQMKf
nOo1MiSz+Xbd06UkGeGbETVZ8qlGHfobuooYnNbtOnggQoHni5TuUZ2MoWXvbRAy2javi6basgcZ
wbo+mgxJ0mi6pyFbz77K9Pld5wbmX7Xnrqzh/F/mzmxJUl3N0q/SL8AxJBCgW8Ddw2PMyDnyRpYj
gwQSaGB4+l6eu6xrp9c5tq3iqm8zIwgcR9I/rH9915IkOSZLCDCjO2IKen0XxpQAgwUbjFc9+mtR
0kA1lXlU4NFT4t6EaAPOC2TL152I17IkWKFFbTTa/MjdosVZFAQ8Abyo0eteS3J14kaY7jIxHfiR
zb+ZUBb4uA3xzuuezSVG+ZsIp4cfXZEazY/W9snjoIb4nluZf37d1ZM/r55KVoxtW/BjYTFQF/mc
f2hms7yuNvcbLvO3e7fwQy6IT/gRTjBgV27tAFbiGl632VzLk0ahd19EGT8CCAPxE0uG722T6J+v
ezJXC3bDXAAP8IQ92izaPkIQBmBWD/Hm21dd/lqilOUt8Cj5xo+RpJOr2a5APuWgir5OGnEZrP37
a8NA1FrbQovjhpbMg5aOl3E8J6975a+VSgx4bAdDRXFUjKynKV5ErVnv6tc9m6sDV3eMa1gI8mMi
XVT6IY5ujFP8lU/+armCzdYpTCuLSzkavHrXJrcQp/yXW8J/xDT8h9ThWrEEzmtSNHIWxxbWMwe4
XSWPbvTpKzUH1w4lsAPiA8Cm4jjpOD5EMOH/Cr6r+/a6B391wM6J3RpPRxABF8gJs9DTIwvoP77u
6lcHbL5yLVCwiI4tH0AaTLSqDQjFP1539av1uhsJJ1A3RLBe39aDL4g4LS4ir9qFYYb653Iaxmju
LdDFx8YqBT7lJt/kiUy+v+beMfjx59W3Vcv10mQ7qkTRB3gATe+RoqtXhXz/w/9hj9vBZX6LjmEK
62e6NvJW5PH+qkIRMGV/3nua94ZKb8Rx3HeQDkz/2IlBv6pOlF/LmcQAX3KrF3GEL405wEdTlOsO
e5PXPfaro1WEbDSRDNExDcwcoPkHi5TOrxMfwRXzzwdDReLhF8WioxtVs58nZaZ3icjM6/bg/Frc
1AwOndImiY4klwkEH8tiSEV9F79qQQG7/uf994A/kCnF/Q+xy2qUkMWnJO26Vy6oq+UqmR9X22Kr
8ds83cGAvT+nzfpPSdW/34VxVFzde2hovhUMu/Dm1ZliePijBAfsnzLCy7v9P3M2pPF/Xt4YZGqb
XiIwpj1rKuHX+IQpN3+UAHWCJq6zfH/d4r3WOkHCVigQkKPjZmFCp5uEYsBI21de/WrxdnDzVPCu
wpYMS73bOG2AL0eO/qrwD2b3fz6mDloqHg1Nc7ILW9JbUMoyECuiYj6+av1e++e3XG9uLeLp5DwR
R5aw5aY39pW7w7Vvq4toqodc2xNM5lTttyBHuAd3+6/X3fzVWZt61nYEA+innK9z7Vpm6wF+Oa/b
2orrxdtuUdbRITqlHtFlq9VymnpA5V9371eLV7QcTPuEiRPbRrCRaR9lP1PY+76qYJRfa59iDB20
VrrmRlIgkWszoi2eyXl95Vt/rYAKdtJaFLDJADM6LgMFsMcZ+U9Olf9h77mWQAE2m3dpTOcb610a
1UY1BmYiLQiIr3r41yIo6UegBnwx3SySzZUp8K2O8Ct53Ytz7UI4MTj/CdmwG9PD9QP6AfMsE7e8
qnwMu9s/dwQt/YL3co1uusl82hY2/lT58k9cjf/04K8O3BlM8GXoBnMOSaq+MNKbH8aN/yTezH73
7f7Nrn+tgpI+pltKvTm3m0uaO4ZqkSCn3MHOdrzfaOsjjgEf28d3ptB5+iCBXS9OlAAi/HMBWuXS
oAOxqQNj3mrjL87csCh/iNJ8DKDRyy3JjznwJP23aVzA38ppDDJkGW1DRm9b7aUZqmQXPD72XUjk
t2hNDObC9hT0lpf88isrAshu2t9m6zar21HwbnjI27wfb1lTwCXWj37yXWm0Xed38TR5gB/k5lza
l/gQovkW0YUArCgBG+9/REvk4JK5cr82H8TWwmuyTNOoxUunt1k8aZL26/3g1j2bK0tC4WqSDhJU
wAAjiQeNvu0e1T00o/3bfPKAbIPx0sRrXm9mY/NHNc+qPWHmYDRn8EIKVjYuDEHXIVZqwOdv/T6d
gfcAmY3E0cWX3qhkfCw04VNXLXOauXvNA52A4FzWovgxpIZMj3nLpvjz4FSgcR3I0CH70rCyyYFr
p23T4MO6Qm7+HHDNaYJVGYxZv+0qZu1ULsXUdwYw5FXEQwnNMs11ySlCxRm4bxHMoRGL0I89oFvs
eYavNq5QsCiiDDh6WJJvhwbiAfbU21H2j5zuoJ5y5CYGH0ikejs6S5B37gVcOZ/7dTALBQMaRPJT
yzZmH6xPFEx2O/hjBaCtGXWqcjzPmgn+a3tjbloYKkYvQ+I2O5YdVIV5W8KacFw1aiArW5YSJM7F
+hp6xmReAOMdtiS523oVUFaLyeb2UqxjzvoTXKVUY8EztRFDM2QsRNZVBExA8zUkdlk++I4W7YdJ
gIA0wxkAfjddlWZ0haFBlDRJe868ZtmXDj7A/S8X59HeHyEk3ylcY7MIvwZT2dCvN/2KT0VO2yCs
isoeDgYkLsmY4+8eRg6ZHNbEon3xK7ZNm/Rl108Cs4kTUEvR52h3nvXV3O7J/p3A/yT6AWihGmpM
UbipanvDh0Nilmkd78ZNXhZYPgFjcMA8ueZr3YLMxte7tNMJmY89nPrceIh465K4Yj5pxVjnRTcs
PynqDR4QDwC0bO20E1klffOSrbPOD711xVTGc4zXfJ7yzn0nFs/ox9Rbaho8vIFst2M8Dvk9htgt
fVtM6HeSEnmjeh6yrLsFdhJ0TspV+kPDfFxWsPjav9Pd9uAMwYO3paTZ36eSLM2PBjbS6anJeZvv
ZZPAeE88rEo7eb84CRSzr9ZUcNl89i1eKvmQ7i2n3S0cZ8AbrZaLce0ni90h1Ye5X/OuranIFn2r
+mYLUw0pZNNPNUAK2fIJ/p52/7lGczAfMhBF8r50LYrIcQmreLc/t0TgOK4VTgYyVmrJZb+X2D2i
dSp1jDajOQb08Wd6k8cBDlcnjDpmVpQDXIemXxgOM9tSNnBNcQYScpinFCVALAUNZe77fnrpRgf1
wnFFMKd4BQchGXRpR+4bDoZDOoGNC1vbPP7MsJVy0IfGJXtJtsg1tORhmFPc2xKW9Jdyc6Kfu9YW
0+dVDxowvHRNjX8UcU/Xr0sTegWrNmBSupMSLMxwoJoMnKLgYNsOHTkuTZZDJiC3OZH0XgYSB+B1
03FKQj0XIoGOQNHIwpbUL1t8yFOZpb98hCRMnUGk5Vodc4lC/xEoOzs/TgGkHV3Kbg37EbbGaQ66
ZJvG3/C1+kWUxVqwDphWDATxN350NIfaSkOTgt/Jx3X51sMWvMHb3K8xmcuoGVfqT3IyLprg+mOy
5ilrk2iqqWPAYsRd6nBe5FkomjKaFvFjkyq0zzJXi3/SYmL0hGfTpN9VkQ4EE4YgCDQfcND7Xpaw
tR2aULZ2GJdzAUIDuIFg/y3wfkV/CD3wyqVhpEuVe+WbD3C21O4mnqldPlu1wHMViEUAb5aDcuvk
lsosaxye/YR95gHW7epinhN3pCJgg8i6UTsvBmB8NXnO29T5clRbB26yAQxTfYLlPugsz4jte7XV
M+NZb+623Oz5YSHWrHfo9EUsLinYCv4EuTZJtxJAgkEV5RDrbfjG1JrCpHLk7YLiZDvNqenBSIZr
j4Q7Q9M+9bmfsWULsaZfYT6mxqHewccgC4wt89mAPkBxjU8W7FD7NEjZ6/HUAgIqi9NIwlzEB9KQ
qLujeozt9rQUAYiZituNNvtDsu/4rsqJODVDQOC2WMS1ptHQD/WY4csdq8lckuvS7Ulkno0rLJYd
JjM3Oh32BUW+sXQza8biSU1L8yIizRASrLOj60+Cz76LMk9oH36ky8IhSlstGWG9Ga2juwGpY0mq
JorFMpXwElyKt7EnkK423MJys2RqQ0oPvvcetulo0DniH7ADxvDKDilAO3D+zLzPTjMwvgB4jWNL
t28bqNfzHaDkW3zbT/m+vB/VbsNDGm/axZWbZMcSxBY7NgFZGqzHvf2wLhYvSEWty8lcJUDwdrra
VjqsH7Gr99EXMHZy2pQ9HaBTaHqetD9hrT3O7+cCnsDNKdVJW4DeqbKJ37N4Kpqs8l7LYKuOGN3d
bOPaxbzmgYwmwDAUuxNYqnnAlpymUzq+STIY7p8FX132vMcyBiQ0yzsQ0yrqXAPw8oxnUoAg1iRQ
eSAk9Usl20ZjrAjorES9A5YBR3kJO3HmvkQrCD0/TS9SayAHBolhKwO68f0LB6Fs6stoUX3yiQTe
Jy1wuRoJDOBCfo90ubbweSIHu49GYr1tCAhZGVS69XcsC3P2Fs3ZhL/rdjYph2+CkglF2GzqRpS/
YBLcltneSHNbpIL1H9Xu2fg9p52hW5mOyUqmUvGZZN+BsMAxUNIuU92nZmvE3GDWFyiktlwNE9N5
sG0vujJNoCr/aNXUxRJWrHEb4QFmzuHVEluXAyvXIY6lVQfbzh77YGARwVwHPGA8IqgZaXHZDcqI
c9t6iycot5XcI+ZIi4+Jwt54NDu5WH2NOyziPm86kfK4TnSZZZnaIREvw861fcatMGxywqvB3i2x
tsDzDcADlRzKPFLmw+h1FXHpiKp6eO+Jt1qk63wmq1L0uKf4fhBwB80/uLxdZ4w82mZ7ETsA8L7c
WoDZXEnaWKcP0Y418RxvPcRnpZn4LnXZNRlTHbZY5Tg+/qabnuHUCOMwIiRJwaI9JNw2+U8r4WBm
SgMqNn4eeE+R3rABp9SnfRN5frv2wHN/bgj2k++7xgN7lrNj4anVQxIeVwhb2ltIoXKM2yF9Xopb
QL9n9wswK1CqL87PzJfBk1bfCPjkAlhlYLvxLoEosX0blijxutQYVN4+ys6CwYt+bAsL/gKQQf0R
5K1o+7EPBRnJIZnDmi0lRZNweS/5RBHQh2YBF2ub+qXLARfvFQZPuzbyQ0mE8ewn8bJnOF8lGOqg
2QN0XqIi1zE8A0CE8C1gPU/T3boPav8aQ7z3DIxQx+5zH80Yb3Y+frNqj6GTpAPU7UPXdX0YKmRI
M3uIJJfyhcJdqn+SKELQ49xjHQLqMWFNVpIJzjCVRXiCGUqS/gxCR/x5g0PAiuRpiWJ2M8Yw6jmj
CV2491pR137b+Fzg42Orl9tTvoxqwGpTmxsfmmjrfUmbdhk/JyvCyNIYuHqfe9MYuBfH7Zqcgu+k
fM+YaQdZBpBWhhtlUg3UC2K6jx5qLPPkRQjyZHsXRVMZ4rGI3rdmauhPqdziTzj5prUcIaAjACTQ
HG8l6amtYxf6+H5OveDADY8qxZ5dMFOTzhfmwzqmqEfiKe9YBHbPHYYKfIaQ7Dmyi0Pp2Usx9ofA
pkjWoQgufxs1dqW3c2jS/KYHFEVhFAGsatAOd7k35bBj93m/8m1llR5nr3HaNMKWe9ZbfxfHS5u9
hdfeEGQlxly55gAja5++RRmO2WO/BomdEHCopD+mO0jRJ2OHIj/ExobG1hhRTpcDjBra8R7BZx5u
86Ih2WGwvmmOfYIVejvsYyYOLN1BvKV5R6Z7EWR8MSP1upN33QCuAbQgZJHuHG8OfA2KfFc9Boiv
7Nm3O3qsWav00JQed5jd5GPTZY8r6EbJ/RCjJVKzDFA73CzGv/IyacAAuxNzJvX3JhsK+9nnZCJP
RCGKRgKHEaXsqTFWzofZujncZwvNzDkVYFRVlPgQn7t0Jus9JkjhQFFmvUv5F6k7sx6Lbg/je4lV
DFuHfifTaU6Q1DxlwaYGoVXR521AxYjy4UHJke6PIcODHlXlozWm/ZltTRrtNeR83dhVItqAezoo
mkVJ+brqz1Vhjw0TiXSfNucVJyLcWwY9QQWDvvGX113/qrQ3UYF1Feb2rNZ4ukN7PX6Uo37dAAC8
nf+s/9DB+Rxx0n5mF5r8Ysn0fiuMeH7VvV8PSV0wCdOY6OU8ZR25pa3qP10i5n9odP1WZP2b+s/1
lFSzkLnZtk6elVat6Q9ptsNTkaSzODNokTC6BsPFpnYZjfDabwN0jDE8tX92XCLX6nXDHju8SA4F
U4Re+1qlhs9bGaXzluAgKjB+WKfA3OEHrEkbcaKT5qbspaF5qcAPbR4ino/2tgkdafFaW/TE4n1T
/+Tkeqn6/7sPePn3v8k1IJbeXNOvy5nnSB+OYeZuvbGCLL907IisJUxU/qkX/B+KdddMyXWSSRTs
Zs8BvnfRLajUPGJ10pFY11zvKMOUTOwpq1FNiApftSlH/QwSORIxlMR2wClwYiz2QJiL5iOQ8AA4
8iGh7D4LAgRccDLWxR9SJyPuURCY1QgONlUZAjLnjC8c3JKtNfMTBIOLf4RFQIvkwbbFdHvRl+mo
zoVEVn3o+gjAs4NadZ/XdG63BTsm9h16kllD11NoZrK8H7RFb6NUWRjaFbR3AUMuZLPI37fTlDCC
Qsy0N7atYpBhdU0XuA4dhiZabbhNi5WHx6HIGviBycUuY1f/XhL/K1f7h+47VGX6l7t2o//Dsv4p
/Jydn38CeWDs/zn68cdXBOXj9e/8f+hgD2bO3/aJ/4lxMF+78e/29b9//i//+vRfCbiUMBApgBiF
jf3f7OtJ8S8C43gQyVmCpBY/9v/s69PkXxc6AwEIPicEpEf8138hHGj+L2g7wIIE8xK0IgBV/jfm
9b9Vmf+9IlHozXmaMQoiDYeBPnp+f65MjDii09LbvtzbzoJh3ZB0OW17QX3lLii/cnYiT89cpO3n
LtJuLcFAHdAsJw39jsTFoG5jYBGA1zcWoqIY7ZDHARihLyNmmkSVjEKco7CI6QCKbwoYkgSQAYTn
qCtH2E4MoRyoiHDKz9nwD7393+riv384PB/wvAoC+FWSI4+56oSxNmtizJv8QDY7PSC6wmlKkQwI
1GItf9DYwcH9IXkC1YJsv5p4VG2dI7oXB0CDRHJY+OgIKlEZf9qyManD1vfv6Lq6rR4iwt5xjwwr
8+OuHmMYsvbVPtJxrhEbkYcOZeEq3skIz8Yt6SWaTaNH+Xdm9jBwsK5TYY35h7bZb2Xa1SfGiwbG
DhDooN9ck75UpHPFtPrhEsHSm0RrhGLoNMasCninxqroiylg9BHENYBowetgeoj7ys7Y8N2UtP80
Nf77/fnzhkCYR/mMpuDP0uS6pzSkaZcXZGtKtwDicNbeRO96+IPkZYPW6lSvSbZ9gHwE1RHmlOgO
C9sKcc/52HWooTpkhMs+obJOGsZ/jW2B4XDMDWWPF5EMOXojh19zxzJxx8w0PPgwTupdvECe2qwE
8g7g3swLNZa9Z75oCUjGMUpSv/8VSBIjjxQZTl6BxdQFnAiFVEcrIrwi2k1NGQdbkJJZLZOSmWFo
621AlQgbrhXozu9J150GvVq80WHc5lJ1MDnCJRfgoIeYL+4zckhcTEVg5FUU43LNzZh7JFlgXiAm
FHNbLkx4cdDF1gBCK4VeD0mvsI+P+cDT87j1WCk+ovIeMG3ywXIMelVM51iasp9zBYoJf1Ax6Cfo
QRDgHRM3xCCqKJVh7hdPNyo34u30D2vrt+r3v79YBtw9yEqYbIjBFMP8wbVeDAbbKCCigoC/hEpp
OTbRst/kmAlOqkucfEJBwcYVXzbUF/MQrb5eM1hA1Y3cxHxw8LiYSzQp8C9UMD4fUjU0FhyDrpgP
HWvzFPCxWZgaZp9w9OUDOKJv/7ZJv/nrXv9OkiDYNP+IR/AhwIUkOcaGCKWoDl6rys0GyT0qmb88
KDzhGX80mMria4vr1XG7oESwExRHoHQE/TrZ71FQ2E/FQtOfglOF4tkofHLK5gHfCQCKm/zUwJCY
1CCz4l2R2y4rEpLEf/UA9vhyngi0mDP8d7KKmXxeq6AYLGxIt9P5nYkE2nwYFdRvwKghyWkdENUd
PJoR9rQHHPyQKE34bmk2xaoa9yEbKq6inMHOegh1N+zFdCleTW9g3McL2OhC71yj0jmj+grIhSsx
Z+fTehIm+tBm2zRWzYB38OQKNv5KAIsHoDWj/fTYkW56KajMyJ1bN34S7aVHni0jR6/JIUqtguhN
W3qPF/7Q2ZxCcYeKFD3gIvcoC6X0oNA3fLugOyXKZDXbS0R13NQISnz0Ditay2PPAs9ut3VZtoOS
ffe+Ixm6YCguLad2bFBx1oDYt/UcybGtQZyb1i/47ct6gNZ3eQ+ZRhY982k1/jgLFndV3GpADpHJ
sIfQNcN2TJxdkO/uPGpKrNnpxcUERxsCxFEAfx3mH9PQClTPR/S+0eXC1M4NpmXDWvXLurywsUNa
3BYbaSqzNu3+xidkkscCWTQ2rIk06M90hKN3hSmuW7agYHHJNfPHJk6AO8v3KXS16OH4Wjv0K1+0
n1p+lougzwsY7Brza627NW7fQRsLcEs6bnyb02pqwjo9QkFqTCkWm2510fAJzSiGoZezyjKtyyQe
9ltgDLoElWlVfPY2pbwO4QJJSphvP7VjDli1So1MD0wsoz1fUv4FPMpxmF6Wbuh/adMq9DBHAOl+
aDavb3LXIm33QUdrV9Ix/UomGI3dAiiFzVRYNxSVK7ZuO1jrkXvMWFNw5dSos30wTC7f0N71tNQ0
dlhJao/3upPCwP1SCE+f9pngYn/tzOiaWZQ45m3Eup+6aB48ioQZ3osi7NjP9TphA5nSpSDHkfP1
zcinmNRTvoTonUodThNYzGCx/RWn6GHAHfqN4Awn87q+WWmMflb111IEYjige9f3AZcw4FOtX1Z9
OSJbRPx9DyZvsuqmcoluhx+pRAkEzU60pyM0R2SnAXqGoTHnH9dWZ2tad9mKP7zz1bwU0JPQJyUH
SGf/el13irbmZ088vvTh98b/10s3Ly2k/IUJcagparXjPZoaCVZHpqSrelt8zdMmsDrt4MAHD5qG
faZAUGZnuNH1tARMM6kM6y1MOhbUw7t2S18i8KXvmcrdU4aCFuq0QNl+W6MldSVU7D96qeIbUML6
uxbF2kOwlJ29hcgL+kSn6qag4aYZxl+Nh1IIwUvWHLNokI+5ojnwDzLu2iPMsy+laAFRYLnHDNNz
vYg/rYF4bP2SHvq9315WU+SPOo/HDzwU8nIcNPrLomJ+h+YLAOwwi2gX0J09rfwohnrWWn2MBUa6
J7boB+Y3dPKGxvRvkgUpVLX1RXLTkLjIy3XL2w9qZe8K1GARjbVd11RpHODEAdSy9zXHFWBVAHYs
xfOx+YY/4dEPyliEB60Vb2oraLdXkjcdBcEdfXVD8g3MW4AvaxicsjcZGfQ9KQy+gyTy7/3Kp8oK
y263fO2rAj0DHKZuQdLI5u7tZlqJHtZYbE87hA/3zaKBh2Bkw3bsPsjc9Y8b3X7F/TJ/wkyIZoed
iaivMuyz0TkMWnxaZf/O77CAdpOf7/HpFapy3r+sfEGLPnTiLPmCXFN5fTISry4AgYmt8w6Siz3F
gu5C65YyWtHD0IabpCIcY9RVT8K0HHbZovXIVPsLcNnhHXZs1MCMgMMLMMCIBWLeoMZu8qF9Wjiq
PQfUYOcja+zAsV9kO3rfOBNo1U9Df7/ztGkrCKf896JVHVKFvDNRzacgvuqdJzdkGOkXP8ww0kyj
fPrWdSjuHISIt3fA2mSnuGsm5K/QMMg6hyikqHgK+ptGK/pxV0qeY1QGT9hJ/P2wyLwabdrc0hRC
pEtV+0uAIKKCetwPxwnjuUnZgIX5DUdjP5dyct0Nes7uZtBmrpu9JQoqhTGltx3Cl/xGDT0aJMHj
GytXJ8OPSK/pT2gHfgnMkDw0SqOugiTpw5Zy8YIGYv4lKtalq9GG+eZGtJjR1gVQBNkNuopNHkjd
4b3An5I8v+tR8Od3sQrT2zTd4NJHirWrZ76Yn2iE2V9Fb6c32OExsoasnj2yJEN3n7j8nW+Dr+eF
RKrU6CjcwzZhN/WsqKoSQYtn9F7yr8O8Tc+QwHVvEcoOBwtB5Sc08dmdQyiL3caIh0LJ/TvGYcgn
j4jrSK11zyxPeWU2DGaMaKHVQ2aa8OJQN8T+kfPZPg603d/vg7lQ82RxCcfsbMKNTBjjLxDfwEiT
qqiH7apEOleSbobnd9yH7aHVInuRcsdih/4EXXQolICRxrj3XPHGq1+Fg3MZHGaN/Vggo0ODoJCF
qrpu33GeCDSgAd2hx7EdAgJiB9UTTlq8RKAHjlApLV2/rhh/j+QnmTnM2Tu5h7sURNa8NjEALNZZ
QHanHPjkSk/oDz5vurA3MGNkP4e+0cDuYnOH1xOc4StFMgX1CwGD+mKp0Q0HjmAs9che4ZzwIXAC
v7lixBwI2A65xjaHHk3xmU646WqNWc/qga1ZeiNoCqVmZENrYYOO11inWFw1QWuQ11qM0U+a+zY+
LtAsCLSgNx4qFtEJ3qyrOy4r6FlVa0LHcdwZ7N0kytETij2Fq9tkub83TPuulmKGusZOqOq+XVDw
tjX0JfA4K3BuWqgeiCJfdJeSLz7Jt/WN5xsMFLY0BWMYgtsIZ0AMn6vxYlF8mAH29W8yRErdPVpH
BJ1TsVF327CLbyzFdi7vec/t525LzTNypQLVom6B97VA1IF2o+oQ1G6zMT88tBXqFGsoxU9yTb0+
5muC40NxktwkkMY1J3gvxWXaAndchR0G4+WyoLRe2iRG1JqKPiPPCg0nUnY8hDdsyYeplC0xJ59I
fjcYz4sDRYBnazAh45vtkndgM+myu00YFledXPubRDT9W+pXnKupSdkvBEeP2dCjPTlZOuW3JLGQ
8ecZ+l4lN9yueCW7aDhGYu3vFqmTu8EWJj3FHtbkFfRJMr3TA4jVhyhGk71E82zuyhZxxktuGlGU
6b5MjxJnKNLnVT+noh36GhB73paJiZGBwQtidTUUq1B0jVG6JRXkX1jsCjUflOAsgvUdYcDXeWzc
O9XvOJZ3O8uHGYP0PxsQ7Y5b1MJigyHaOqx9Fj1KNZgvnDQc2VGr8Pti8uiSQTi1DGWHFpAs5TZ6
C4GD2WgpMN+7QVrB8JKOo/YQwoUuKUo2LJc6TLxPE1onDU1Kj4GB+3hE/l+jv4vxFSQ+aJKZxHcf
eegtiHp8LD4v8HmtO5YimV3arvg4JRjywE1j76lcxs25DxhroqYoTMWHHMt3zkbcZpto+hE6rvGe
/8Zabwlmv6Ho6HNUTS/5XRP79EPipH5JlQknjI31X9IuQTBPlF5/UEemZ3h7SqgtJiiPzj7KkvNI
IYQ6xyoeJYoBPv4iMBqK8v7vJKBVZKX3m5Qf4ZhfiMPMgU4/BnB3ihtXLOiqpFHaRkhVxMIgNRG/
oOPu7mLw4M44/4szQdcPI4+j7qspUt5AJp3sSe1BfUcll3tboYWU7J9aMmPulWw+BZHR7+/yMOcW
bNIhuYNtQfeDJkK7coIQ8A0KSwXa9yolVXzZLBiZE1rpNNibmTbzO4TfAb3A6P8yd2Y7diNZlv2V
Rj0Xo2lG0kgCXf1A8s7y2SW59EJo8OA8z3zvL+sf63UVmSj5lZcc0QUUCkgoMxEDL0mj2RnW3sf2
nGWC3wjPCWFMa9jjwWdXrnSqQxdj+lrbdnyI6/j7GW7y9DWZD3x0k/BzB5Ymw9mSl9xrCgfHMMMl
pI7voFLS59YsAIdoqN8ztr797M6x+xAtYbSxOV8DaWuF5lsl9hAAZ6V9q/h8n0OqcbFXk7I89QOm
sH4Vr7HBsGTaa7umXexPoq0AlVRHbRyPnMSjk6P4/5XTLDejdGNfxlW/dcBPcFzPKwoh80il3CiN
cT9KszwufTLvOCwnbyGndHLb7v3QiLTaU/p8qxN57FK3/ZjYdvReaFKdZGuyWegGhkjFvCd6W25M
rZFPVj3Vq1c0U3wSVbcaG4KTdqcWWd5KzaDPyWpnivZszsNhXvIOnYYY38+5sHd2RADf6MYWF5SR
AeYSw5ywM1w09/b3ahba6mVhrPOJumtxcsok3SOZ5xsJKZ6nvguxeEwoGh44fZ7jKYq+K60Z90ss
jI3DplrSXtDUOx0XAiOAqwRI6a3UFX6f9/E9u2R+VThDsZnqxGWLqFmdnPXYhYHIuu52WlL1VCVu
5A9dBLhXC0JbNH9+QeLnN+nY3hZJUm5iGvRXjC5/tnr+qXHptUOrjPxkpprcj5CFCQeauaGbVzw7
KaKgxO6aGzfvFKhYVLXWNm0LpvHGWdlfm1XX3VGizXYQhdqx1aIo33Qus3ZR7MY2mo1It6gBMzUQ
BmQ1trlWEF8DW8Y+WEJ61PtwvJNd+QWAdD4SXvT7bFHtu3ywdY8R1OaNLLr8A62LsdnMTss0U4uD
/uOUzgtcasgALgEu47eOm0xbI09YS6zPQ1i3ibGfy8n9apZJdV92es/LP8/oq9s4709iYvKONyWN
7m56Crx/5m1D4iKIatgnXUZPtHWS7aDCl68Mycxvurquh6OlrPG2s7UzkCZXtnvA0va7PsctAXPW
rwSzvfGx7ckJzXYQ5S6z7flrmJXUAVOiDr5eCnWaV2gkKCzjlZi8NSMdADkZHkyn0A4E413qx7pF
9Rs3iokTUbc2tVHG5nnY4LhtQvnJbBpxKtMqwQFJ9FurmbACnDXtsz7r9k6OdukLhjCc4lCjI0v+
4aFYrTF9XzhbW/wuPCcT4aFZoC0YWlwu+9Y2xHv4WShN9gVG7ame3wzoIj7WWCf0fj+7M+UoN6M0
WjWfQcBUTnbeVY+o3x7bLupv8lnZ7WFqNT4cOzOH9LEtx4L5zu7ApINBpdMtE9S18GZhXLo/tiMo
gp4D8CqdrkEXZet2jphISraiL0Ezp/k98eC6FZMhG6gnq/2aWWX7ZciilopZM36boU7bYDDWzZJo
+W4scnNH5Kk5nuOi7JnHpt50xahdcwA2XwehZbd4mDU+Qx4qUrB1kleS1L/aaVQLD0AM06EiSbor
xnFr27mzBvih5l/XpK8XytyZexBxccoMhy5fG8Z7uHI2imGN98xo5fgjWB/8Ug3OczvpS+fjTOBY
QW8vAzGA0tp+N+tqvaP8Ojw11rLsqwEG7XZps2Vbxf1njuPiIcVCaAP1mN8WS3wYuNvdoA186I7K
hmdzUpN1XNN+1Y+R7XTTpilm7fPaWs2TU/TXNczapqLx4zPKK3lKolK/b9sU6mXNJAU0nZkzuKHt
tQhTgNTWHs7UEshlWyx7YmZ3oYyhEW2TJ1NRnlTxbhzW7EA6We6MNlSfNYjUIAOyvkp5S301qpTe
cgjZFa9WeaDW0wfgdQsIhand403HPeiuxadg3At7GI4U/SI/5pjatppmXoXQoe9wOdQwLF77smGk
nmFn3krdnxDAGpJrvXXFp3Agspu6qg03Q6ZVJxeWjNpcXX62Y4MYLl/+FMU8bRvJPFiZGwOBVZgE
vWulx9mN26ssWtW1tPP3q0b0D+rx3a4c/dHqOr6grujKm9ydPDDP7kNvlnHyTnNKJsUAQx6b0uk/
OaUOnGYZWSVvsYCkBlSCqVKEtQc9D/pwSIeAfEhR7sITB8P4usBCHh39VDa3yYqXdGDDTMZBrDfd
I459RIBGS/riLedKUGgmKMZiY6Rw2RgMYwrcvtI1L8k1/f2C2wJNgrjOvSgezZMG4keFOInVLdB1
8ciJ245bVSbEUiBJkeVVeUR5YCQZKQJRt0196nvmTQdVTFDlxU42JRtrFnP9jsjETYOmb9lmZpOu
m8c7dSg+ASG9NcrmtYq5ZVoWAaVOm/MSVcB8PURx4j47yl6OTjHAUC2rGWc+fFvvm9UQ0oEO2+Xa
zrS3ppecGY4XLQdDOa40lOUKpdM1uqAIHBCHRlTrFwds8ipxjWEXLSIFru2HADpo2FdGPtxrYWYW
fjpob02K/bXlgaW1wS9AkcrB9Zd85yeKIbatWJsVleRVF0iFC720KSC6SbJ8CwvTGh9r5B46O7/L
K5g1Xf+apsjS8YqjurmZ2oH6DDH/eZQJWEd2CAdmaJ4YOx/KnRWjqQvMDHTttlqFozyB97r2hjrq
x8ShF4+QuMO0LdrRrsV/mRdKJi1WgmK2mUNNhfD0WKNTB9fKUuo+UNogN30mRE6oBHVPJuTQjIly
cW7VwKd+MDvmce7WVpvHAFUqUb3WaCq/faMv85LcoCvj8nJdbDVclzXG73zZkzYMNls7RKqi6jYd
d6GhqepUjBG/i4P7ro+n5Blqk15Nmq085B9dJIyNSOQkHJ3axGmUUO6xISooH1qr+wYi9cM25ufH
6AjDMgnGLUdIE1b9fAc/rQQK23EdwiV7/ZC74/1fHx1AcjrvRE2N6pp9g86rSqjXB3bVLuoQzYx5
vWYwwjzn0KA9REc3M5koyJuS5dLNBislbGaxnIqkMaZzx7RXzhuC2R8mbS9/ueStW3xF9PxNqV9Q
WHWKH4gbN5knTUjavZEtufM5j5p63GgLH/aXouF9B5MWm9lVxFws4bFdxul1tKgqPlm2gYIvh82l
jyXjJN/SAuuiYLI6c/UslDRenZ67QVQCYsuf+kV+sKxQtZ7b5qqmCpZmJobBzTgHRUGqQSzdODvN
QVTBv7DQ/iRjSu+RtFFrTeDqpD/jp/Oljidnupu6WD26s2HlYMJ9/dZUtB+j/V4+HNPmAzBhYl3+
16UD7kpjorBp6sBdxnN8jRMrqc3QJ2voJ8RM1aa0KtO4gq4loWqTRC6nlUkg2RFTFP63SdJ2Q/W/
S3ZuCdvhY/Rn1ns20Sw96WpxzG2hdNB8kBCAziYbaN0gCuIflbNTJURIJU3jwGmH1PlSqyJbD1Rd
0icK/PpbjmwvN1PADyWpRirzvBh0tqWLJQziuyxmFqZe4TDYjwg68sEC8kOhF/VRJS31AL1SxBJm
LzeL5hb/sEj+W+DQY1Xwn0sC6AU19B+yRf8dOaFzA/l//u//9ZeXy6+c0JT063Obfym/v6CFzv/U
X7SQ0P+ABGJH4YThY7NNjrjpuev/7V+sP9iwTRAZqVgikl3n32Eh+w+HzVJH4EX2Qo8PWOkfsJBp
/UG0xgZFsZ7tlHf+d2Chv0bm/PsHgoRPGUqHQ+eXwTTpl+bZRtJFjUikZPdY46fMdDMfNjXisDLT
GJVgo3e+m62tP8qeryi2m4C2lH3LpgLMT/N6U8cuhUIRdddu19cPtN0+191QHYi+xE0xV+4pQzn4
zkX+fRU5PU4u7KrVVZlQKkhWZV6NnDqWZctDHblq9coRym1OVufgZPQRlVZTy5XgJCeLRs5uCFV2
TNu+34quWj8xq14E82g53aFC43+KRsM6iXR+KN0queJsr3cG2TuF83Giz9BF7VMfWvMGIVm3lXV9
l1uQ66T6LZHgSAqkFXG0s+H2NnlnGAEpU5JT43Xpa8aJtWvoaYD0J/l8l9a6SW1SudTZ0Nb2SEh2
hpnWR4RD0y6PSmNbSHv8NuUz3WzDfEY9IumsJrpfsaP7MnPTo8qLxZu0vMegpx2vRBeNR5E3zJEp
hbAP0yht6guxM9aeMIjH5ryLn/Ry0b5KVDGEkYC9pFgAJCJZjnNXUJC0xax9osAsvxYEllTSjTTx
KhjgT5Hos2ObLPUD0tEoWEwEpwgu8j/nSCKhL8ct02N75ukOy36syvJAdyC0A1rpO2LRcu8Udf1+
arvVRxAVXUXGap86JLTIILJu3APqYkEok9w6VXYlwEba9ZBnrnZtJDqlckVW51Y60VIFJ+klRkEG
tVITJlWg1VQtNdViy/qzihp1Gtth8hgItN6tGKDeyRLJkaoLB+LIcHf069ud63bdaVzRblF0VkeV
jfk2H+dyb8NcehEv9T1djykIO4HOTgq5a0pYnzly0sByQitoDE08Mig7l4FJdCKLBMXPWS9Vz/Zu
aWPhM/6hvJ6KmjZFZn+dSEA9SfuPR5frgT3bH11ZNFvO9crPbFh6PaVsbZIxX5VdaPk6cSWNCCbB
22FOla+w7AOj+4pDXDT9viYR8tTkMpZt1D8YVC8fTRXSXnCF0HxXDxnponIHtgZqJAblfqryIcZv
UzsrfCNZnig2MbZZ75bBL8BVKt/sUvEU5/G6W9Jx/BaNcEthdM7VgVxkgB5OHJwOLaynl0m8i/I2
5A+rpwliJyR7OC15iU2hw11IbAyZGZsBxCv3Ft7lSK1Pik2PueK5VTx/lu2q+1DK81cUQ9YjldrP
mYZ6i4DDuBbteMojtB3KEmJnaJa4cQGgN12+aDuS2HEDq6BvEcPGHo0hcdU0CBPKsqj3iuzwXBXB
y9/rrJiyVb3kw4dmQofjhVJ3NjioPGmqX9/Lsa0DLDynbVcVW32eq32J7DKQWqv7SmRPNJP0zWTa
4Uc+1eFdmjpobOP5gx269n6wNGMDIMNqXIvWuJnN9D5P8sxDYIpVM9KP23AYQsL4s6I3m+bhuiGd
GDZuldJfKKsm+4DGed4bDrrJ3hjt52aOxWlBN+EXQnWGn8o+8Y0mnPC3nPX+XWGik9kwWpU6x9Cf
aclo6sDmlFtex4heTnFcoLDWs3ZHaoaSfFi/0sagU1dX6/eGogZyrEItuxr/EqS9at52jjZ5gjDw
WYQ5fVz+fTskVv0Rrct0kllverlYUO9l7zPNRGGSTIBmnoWoZzpiWzy6N0m1GKuvIb3/eE47z51/
KMJUK9e7SiuvnKg1A9zK5IGjLA49iVoG7XDHuEWCzvJxrpRZH3Q9QviID2mNlJ96iavHyL60IxXc
KZiXpPd6i+2OwcbYXCSjzDdOon3Ih16dsOVLHyXkVOFODu33VvPstpJBL1m6WRVjfqzCIGSaQReM
mhsdDAz830WjrrAJNM2drHszcLPxm9H0nFhDWhyMAcs8ARxExsAKgoulRWR3rg9Jl/pJm65XiUrH
DdNid1XRJVvXLL/hHfIp74oD3bwnO8+vTT1+UFri0kWK0oF0HnU2qZYYfGDLet9nyN9DY7nSyJbf
wZzxYw2j3etJDvpm9EbtR3Mk9vXKTpmu3fXiDsaTFoqILMwsjrFTSmCqsH7McPj7nDSFs0kXNfuE
krnfDEgA6FlVn2TePLnjAvDt3jhn1V0L6NS3tPgpekMyQFmxW0zblIl+1wihTdrryXjIre7U2zL2
F9O5M3IRbaU2fS0nLfzYd3UcGBn0eIQbF8e2W/odzdqAEBkRXRYP5iFMORs1Euh7EtroJncMMxjG
zLnL88TxuiF7RyEsb3w8x63KYxEWezSh+kM92tmXYq0oudLcsP05gX4YqbnsusSa2e2G/OMSZvMR
y0foO7g1H2wvxJjerp6GGngpSAXQUW3DyghZG19DUddbQTGl9tbesDHU6KzvVZxLyuCFftfWOFfQ
yDCcGxMcMfdVd5ROuhwnOwo/UJWy0lNSNfntHIbfxDTlxzbkEFPVfBfZwnjQDGnvpnmt8GxjZDBi
fPvgZgmBO/OmPzULLoNeUxvap0yL6gNTiOZyo5fWwUZEGrAvO/xhWTsWpo54g+F1lpzVDfJXXKnJ
tuu7aF7tL6XMb0cKIeOWsGoVXkyBC74ViM2jHFneTusyfDAy/WNX8UXNThf5yZhXjrfOyF6HCDlX
W0cbUQzGewjrah81oxX7SN0M28tMvQmaliDCq10NHVReq6c6cTgHawMxro4rgJJ5fR2Tgd+3YGMH
gTgwYDjo6i8MCKFJZCDWl+6sfeM3okYT+oyaohgBgaImFKcodrStGy2915k9Rf1WbiiKhe/WWBm7
ONcM4U0yz2YvcwuyrCZcty6TQbSuLvfVyDScszQ0s8F3jqNpI9QcY50a/LIqLxsQT0KqoZ1Fah9u
JqjGzwArDmmtgztzmQq02ELZ30vZznundJfrKqxjoFRnPUIRtY8ptA1HiKCHOgJt+JPQm9ux0eqe
qr6ygpmP3drHqTJAKvNQfHakk/WoXZFboLZ2dlWCTs0OHe2B+UxsXIARaK4nVX9YW6wHWmpZ+rvc
mcLn3GgG8YAZxGx5cW2vWyp7Ruivif25TcYVC5I5MUEi6FX7nd2UO0ulzns6M3+2hvZn1SvjYXJD
J3AKxtTQbIJDsfq6+OIaNaCqnqfNLqMXdN2a9kAEUjgfVrVqacBf1eADxU6A7RCRxNWDaXbtziZl
2DbI8+6tlKXSIE3jh4+UzPp2qy9t6hBrRb1XFbIITAuAAepvubE09dEkltzOlh5ui/M04XWe02en
WO3AcaRxGBZOUltl2R7Xg5ohxnOzx6BgfV/Oa78Zi8+NiZeJHdLMtXXejZ1k70p4QFVQGJtzayeK
T3ZJVcVOknemtT5ErerBrrTxS9pb12nWt7ddnkUH4pS71my2VBSu2zZ+lpW7cRYGkOjuM9rx+wSl
LD4LOw14eD9Vq3xnESxRQTjkuX0bwlFv5kUcEJ0ybhDNtNc1GjtnrA5tpDh75mjesBFS4rCI6Sc9
yM14J5d8/TqnIURchiNOQKsrTbchzu/3y9wIdx8m1UR/fKgK7a5ilrh9Bzr4zSaCvaM12T/awjQG
L+4Vwne5RHfAmA0PIp98tNB5sM5G8RAWeJTAFa7B0PTOMcOHbzOt03rj0mvQPeW2I2FuEqqTsypG
Ztst81ws2Ou7SR+iZevmuhbEihJKNPC30MdDuL1c6VOt7Ts3TfZOvZItgHH1QKNmDBGaa7f2WinH
xy9nvTbzMXnWzTYi5aoqP7Ha6joOo/NcucS6NTEx3DDHBNphFqvOZmyo3UCUM9PezfOOKYh2rtEb
H8BqvXFg8iKOSezCRR3voV7LTR6mI8oPXrCVsP9w9hrNKe1xfxCU4q+K3vRpjD8p6iwpVh2zBgEP
QiIhylvc8HxjKGgttEsqbuuFwzWVzn1O0yEoh6eygNKlmP9QJCseGsNa7JURtluHCVhRZNlH/Eyn
Y2wY/W5qc3jvRr7LzeZWNcO66fDB+ahrrXHfgHB4g0y7gMFf8RWjsxjxOAFLI+Uudm1qRwdLauGu
0l26VoTgN3binM01Z4lFtkLjkg+Nt6Q27BZD1Y6rnCaoy2IispivRiu5s61RvDP7STvQzM6vkG3B
Huulm24YmFhk2z4Zi/u1n78PaSX206BPAbb/KHoXIwLsSwatfGfx2U30rwE3knhO3tty4pONIvde
LFP2cZjPbCbN2cjcTJPeYXvggu4pNAXnfwFeMlFi8keWRHdJKMvZn2FCNwsQRcCIvJW+KA2oKC5a
BHLlU4SC6VpoJqttjLTxHWC00wVRrT21KNKZaYpesUOYdgR3XI/ruJKw5sY+c+ryFocfmzQyjW7X
KXQ37HDFvWWt/TZu9dVvVG3TA1Xz13YUa4AqmmWHkUrzva6L6qMFegSKCwM/0zipPLNKqthHM2F8
mBtH7KpUZQ9js+jBZDOaol/b/DDba3aVpOYji4HgZ8Ak48iAW/DptqY1UCGZPyBASGAilorzGdDN
jBuUJuQf5vleYg9kaL4plt55aKOamFAmHbPlWBinbnJ66h11fQWEpftGuyyPDoJjWJdZ+xquC23G
skv+FBRvnzB4Tg9IlufHf60Q2K69y6juxBLx+esCL6lDY2+5UB2JrX8RTjqd/nWwAWopdFgekq1x
rzdu6S2RO9MWVNdpMoS+rdyIaCG5I+1MrwUV478K8P9llbkX9bvdc3X9pXjuLot8/w3LdzZiEIem
A9V9xwKHMc/unv9xOe///p9zJe9/HLrzf3U/V/Re/Rf9VeGT4g8BtowqTUlXWLzDf1b4hPsHObtO
GU+RkprueexdWbV9/G//ovQ/LMRcZ32eKQRiKrpy/6jwWe4fDme4oFViWFRzmR72z/rjPyQw3cX/
/1kSc+6g/Vzf02lomOfr2wbuM0JedF7MNqO8NyYr2PTs0twYpn3Xq+MPBUl4zh1/el6vKHBeu5xF
CmiYqPOEdWk026vGdCw35qt3RbypKz6OEVjGg24i8U8RJ//+ehc1byqXPHiX6qqFSM6iVPqybZN1
huU21rkUo/HHNIn+yqJScKvn8xIsXZcXXojzJ1N/8miLwZrY//76Lxtb5MBc37VQe9r8AvsXN+as
AEt36kLHtLFWB+ynNL9MQSt/f5XzS7p4ieeKPiViW6eUfOn5nLFjCSqgvMR6KkmtkXUOpaoRpCHb
+P2lXnmgkptiydD4cWgqvnygbd3B6dfLSuHT6fe9q62bwmpc4LYq34uEihi1ZGvDSbcGTKd9y7z5
oiP744FKbA6hKc/yVX7Iy+ubTrWWCAjWoAH9I4JVubgneDYMUgQ+Ni+2ihaCDTMwatN1elWY8dmD
plo4oEtUFg/4mUC5ZpmZvYcbjFM/oraWBMWgcVpJc/mehIP9Ta+LN2c4/hjecPmapKFLaZ2fnrIu
OnGpu+LawwkYpEXtcvBz0jYDLhpu6mi3xaw73qxrV7TXRBDHoO7w7taBxV3uu0rLb/hukr10BrDk
MNQOv3+vL7v8fz1Xw4WLVohJdeuyzj8nDtaJYbgGmji7KZDh7qKh60EpRx+1Vxs0iR0GbSPnN0yb
X9kR6HtYeO2xEbrsxi9faGUmZYjOZQ3C2h62dr9gbz1OS1CO83fEmA+/v81fvhTuDYJO8lG6pqmM
i1fQFdXkahDNwZpM1pZc0b0tQlWcXRkr//eX+uXTP1/KFCxSSzmSjszLGxOhgl3oVjOo6mpXhs56
M4xN8cb90Oh5+eWfW0OGbdGYIQjAxunlRRi9ZqoWeBb1Yh8i++ybTWq23100K75NRdanrjS8sQX8
8sbO16RjSi/Z0hGtn//6T61wDW0paCKk/FiF0y1+Oc0VCjTYF/ahwClF9/j7B3kpcda5OZpZbG90
oaSkg/nygjjUzmZDco7eEVg4r8km2yJKAmE6wEJL9gl/mZn5nE3/AADT7ouyMzYAQ9kbm/nrP4TF
YxvcNdWE8+r66c4tNTEPwNHMABn7uh+QeiAnsVGNI2P2ClEXR23QempEecU4sLk5tIBEm2HkUP39
I/n1tdMyVOezDSJB8M2+/CEKsDFuiswKUEAD1CY6uYnZbxyTqoyb6DXooIzeOGR+zOV5sX0pLmqz
kgmU0M5eCrtRazRLRhud0vnQ+6hIyOCrhT6BXHyFDG1jYN23i7Tzb3CijV7MbMpAFVsjXtGfhWm5
x/lJD2LbuDZQH51opBsk1Vb/xoJ55enQTlUAOwavybEvtpQBqzZFiVMPhiG/VwhC7qi+FPcUvD5V
PaZSdJOc+I1r/nIuKuGa50bp+eFIeTnB2FQYjzq6wJmP4a6nsYMCY5dNgopd9RGjqG+VxkJxnYax
D2ZVvLHXvPZu3B+MFmvCUMalzbWSVbyUncPD1Tubx+w0762ixjAKOX7QQdZtYdLEJnEyNwjBJ9Gm
mtVu0d0OVziUC3j+SaT1hUKhxEGe4Sm8Ua7sUVVMRfD7xfvqozpTF3xAWI9eMhfLUtVJDiEbpIZ0
vWLS2uu16mUgxrEO8E46NBEIdJc/Eypmb9iA/3LMnV+Ty7LgvLEc9uaXH45NoV5gFaQHPT4D16hv
Yp9IsD3WHZBXJNBT0YKmuAp3/MZd/3ryvLzyxa7Z1csg+0axKDGt2zgG4dlQjulGK5cvv3++ry1/
Djm6VcjcDRKbl/fYkHeKZh1QtOtVv2namnBitp1NJES8AzRIjqFczTdW4Gsv9eeLXtyeOym3x+dA
pz1gFDsBGLMvw/Lbqpu3pPtM0iOTDuZotE+AVH83hOClUs7TSa8cOIDLMafDYMMYhXzvVU1HvmFr
wd5RLzF5A70u9cR6YxG99iotk82QqIULX478XrpJ5Y209cAsStu3M1h60LqvNiHrG+nLKycOt3bO
DoWuSwKJi/wF1natWo7/oCyKHnQ7Gmm2Y7q7MOt65y7rQDWlsnezM5bBrFno99zB3jCBWL7xjC84
QgLE80NG76VQ4Aqb7O3lqrJMvagw79SD1ulazxhr6GiMPujHZtixVrVzow3weX2BZmYFu/Xcs9tA
snTxDfitvjURex0rMuU3Atcfg78ujiVXKcF7P2Oa8pdhmYh0Esw+RTCiKfHiWB5ap76Tyyq9Fmss
D/es6RDLxApoW4fo25p247ZsgaUwps3f//SUbZkEBwTToIIvH5LMBxWLFcXoZAtodKGiTa1q9KqL
Zt+hBY9uwvKfWNVfSNErOfVrnx57sTIdzDOhFM2XF1UD1A0qVREUKebpjTk6e1XQcezdyrOYyQHD
hsJ4aAdtI5o+eyssOL/4y+dvk5CZBogZ599FCEovgZTE4WuIqlIdJNnhOxzWGQg80bbQwjze4Bcy
++U5R4vsqT3iVDNf87etfk4zN6gR9W3HOlcH1Zm1X5K1vbE3vfa92pbgx+EKhJXSxQPCRrqdY8xn
grQsgU6Ymbs1+5S2OD2UN0akvfYwYIbPLCtpv3k5v0+C+9CvMPheRWY9jxTnaSnnvd+M1bRdWke9
seB+Pc8k+wKBmc1Haf2Fb/0UkU7s/kumbBCnOA4Z+KnXPiqv+RC2ReXJRlwhAPfzTkQffr/Qz4/s
5UvnuufIgCfqkredf9dP1zVDSZG8IlG1FpncR65e+SMI9Rtr69eVzVVcPOKNM+PG23t5FUlzzsKg
VgQY+tu3Tq1sHwYc+RxmEIcQ1ZHX4N6wx4j2O/7Xzhvb/K/v8nx1Yn0CO2Kqy3c5jGkx0U4SgavF
LlGrJQMcm6P3eUlwEDXpW5Pjfz23pY43DeURCjk4dF0s00nkllvHHRb+FcF0g22IZ+HvS5SNBjWx
imizdslbo8Ffe5FUHs/JBAU5SMOXjxjleVuk54vqeE5cRURtAbzX8Le/QLYGiFMwW0dwahovrzJY
GG125SBBT8wSmz088JeGqQnpWa7z+5X568d+vpQN6mqf44HLExN1I80N1MEBtopLgDhs3M2r3gcD
Nh7b31/qtQVCCQqvKz507ITOL/SnjwAUD7lMvshg1Nd1O+XZV6bpoaVVPQWwhQG8v7/cq3fmUrOg
TEu9+QfL/NPlcEhZe0TwMmBMAAZeDSmodIF4ZcYfv7/UK3EHuPD5dSkSPQMvr5e3JtcmayHZER+V
Q7ZlSAV8maMRUiIm8PDrnYPVce1b7DzrIHKR1im0yX4fa8ii/5M/5fxYfrptqdWNW/SgPh0NTywz
asePOL4x+tEX7NfLOegjeFSOx+QJJQ9mL0ClvmjhmX//S177PoE9KMZTcaF+dLGIsWOKbafMaHjP
Mt07qfJm/G1iB7NOMa7eGJVvfTavLTAOdmzUyFfY3i9uXQPHrJF8ckumpW+yVMlNZ8Am6nX8EGZa
svn7N3hGil24CVfx8l8+aWfJZpGEbOoDDi4HQ5/DTZGHEB5DeWdlWKvMuMO88XpfO8CIoSmG4kYH
/3TxUBMIvJL61fkgWaKNVmn1Ucp43FWG2d7RnEDXj+H2TjWAKr+/21cfLn5gnC46odrZpvHnddXE
+EJYKO+CtJYurfB22TAisAyGGGiNl/nWN/Xa53s2hRQ6U6qJ0y522qmf8T+G7KIs3qUboxisLabY
8VbYrO3f35rxylIlYSAiMHmskjr9y3szQl3iPp/wzXTafFX3dD91RNwGhtpB0cRYHIl6my/lwc2F
e7XUuvuulc573ak1oiKdtjNNzzsFpurhrwUbJ5Tm0/LcGiuuDEA84U7PKxWMRvJeBx/dM+9GvIc4
jk9Mkcm21nmeRqk70y5kOojX5YiE+45ikYbvzSFJYyhXtLgna3KAi+weCMkQwxvb8ysPXCAXVyQr
OuaIl2naOJYyW2eWVjwVWaBq2d1R5ag2cRO9NeHqQh50zo7kz9e6PEazpNDrKJYkIR0SrsKFt11F
BsRYqOYwp3gtuWvXb0HEzG0YGtZ2xNZgm+LWdKCK2Hhpg7Yt72s4+nYsT4h8B34nbii/XxivrHl+
pqKhyEOx7MtJwWEu26yuyZUm1unRydfHNmuzDz3NM/b3s2HL/8f1nLNyj9TMNH90c37au207Qkp5
DuDcYQzvCn3q8QB2rW37/6g7j+a4kTRM/yJMAAmTwBUoQyeKIiXKXBCUWoIHEibhfv0+0OxGiKUK
VvTcdiLmMj3NLKT9zGt0ZR+cdiou3GBnl5zKJGIvRDNE/K/3Pa4mfjB4BnJ8nZW8y9FPRO0/kHvU
gecLZ+z35XsSAlNqwy6Ekijpl3vyRBpOPhn5Vmapump4XtMYQAS2Qsbj7I5TEjVFmj0Us5QPwWA+
TgUEOrcoMiRNjOA+K1v1RWELASDlZ6576103B32JZDAkREACZcU2GdLevlFqDiIjbmCONmrYB4XZ
7Yw5wBSFFHPeUMkzXZo4VpMLniMe4RmAycUSpFXy2RxmAd4ijd2b2GhnGaEQ4APhW/vpYUYs4gZ7
jGqlz2Trp1ZSLUHerwTMR0zu4MFapu+xRShNUBLCe3FLe87R0rKtEfJXg1CEhfeIe0iRBElCXimN
PsWSoILvymL4GsRl8csaG9QHZ52oYwvy87OR2v5nfxomgGhC38vaW76AORsxA8Pl7qBc3Qje9EF8
rsh6ykMwuZ3mwlTgpDMjH75Neds+mYtrHaZW8K/1Vuncq1qqr8GSWY+DJtZDPjTeUw8CEVRb81JH
g2cPc1Qlaf8PWjjQNajXx2bkOA7HtCf5OCrQLuaFvX/uDiY3MskFwVf+3ZohhkD3s6fUSEcG7oT3
pS11trd1a+1gheNqRXf6wpjn9r9DbZ58kAf8L3vehEvKr1zGtKt1uq7ZuaHdp0j3zUV/Yf+fHcqm
0rGpghJWnTzcbtvGaMkBR2w0V0mtzB4FR918WVcW5+1b5DfN9/SoEWUDlwOrYPJ9r4+1SM1aazWa
uz4o5M4OBvcWLrW4ghB01zcSYD3MwkiZfnsIlsTad3g7IRiXIeZGgBglWQnjvrTX62l1h2MsdHB8
+xeeW2uXoHxDGVAFCbZ79497bvXxVTCX2dzFSdXslqIrNzCqFzWoEIZ5XEx3Yy4vhKNnKnJig42Y
XOTEFbRkXg86aUfMcgSAWdsF7e6Vu2ePA0yHSdmofoDP+i0HmxefoLwjfOJUc/JpzP35ecE77Wlq
YXWEWaGbB2seMON6e0Y2RttphUBYlAqJ7Iit6Cy//nUVEh+tsrAqKtYM7YB+RIstbNBp3JSDZv9W
T5b1BY3cAh6EsMFFGHOZ3wPVg2dDmS/7Uqeq+4XDVwVuzUN5NOkd836dMbsgE+u/plDnPig0rJHL
JFD53hq9/DSrzPlH20vnXficMw8nDDyKW9zz3H72yWUPGUj1dTVTYzMkzorZ8q1XMDhm34QW0Lvi
3+8nIWglOQ79TuxaTmpqnA0rRvSfpe1NBwbFDGw0MROaaKn3UBRyE+rkWL+9ZGdONNVTGrqCO4sn
bfvnf2zibvXHtpYD2UabJdRrgautgE0AzjnthaHOFG1JoihzgIbaJHm9bff8MZaUbQMviw8EEoMq
5ZKoPWp7RSgn5LdtQ8RwqPt4H0wrmWbl386TWR+Mdsm/yR4VkLc//EyZ6XdGR1KHsrF9GqXk/RQg
JlsSKCIExh2DNBLqNeuNyuolzM2pvh39fLMfRCRQuflwYfi/cSEee8uUJjMBEsK1xevJmCRGNkNK
AdfuALBXls6eVmd1b/t4Ko5B5dofYBdR2oah/8n3C/2ksM9CQlYxVSn2PGqo0djJIBqi+71cuHzP
7XyO72+4DXCG06244g8TQ1kQOwOR3SNcy3dOh5mO4ac3ZZIvFx6wc4UHEHEWR42UzApOL7UAkpXp
48iG6glS0PTLRFiotT1mZtVDOnFYAepIIU6piBiIXd1azo5qZHLhddvO88mLA1BnA4xRbwF9cLIk
AunvxKGFgGAqJxxZLECc0yiu/vXGg9dOw8pxpZTAYF4vvAej1MLwTkDG8KwPDQqiO5UsoFLHYT64
vqh3eIx1qMFmybVuEQz998Nbm6wBoYjwxWnTmE5RWo5Lb6OnQVUuXsGg444kd3kMIhnqpwunf5QY
ZbUf4c8YD2+Pfm7bb5UlUjOb7h2Qstdfn5aFNDNNpQ4HEw/SV+ndosMc7Bbfqg7D6EMxpStAOXL2
9345lwcXODZKVKSW+eSlsAPLApcP99FXk7owNWcedFIIwbNKdZtA6uQCRrNwdTaD9N0i1bhDFM56
6AhPru2ethJiwTAdEXC+cBGcG5QuCgBItj8l4JNLcdYCKJSXsumWve664t7GaOCQSTu7KjX8MAh7
F5Zg+4un25wwlzuP/MyizP16CXInSMcZ6yLqsja8t6DOD8Kcmx3SdO1dikjP1l4EC22niIAsBnZF
eTBjBNa9lEGOYpiLAuvbP+nMdWMjdEQxGnAh8lAnYUMJLlw3rRI7e866J0N6+miM6hPeKt5RVMiS
vD3cmTePdDjYGojAwix5UpTBnSmL7RKjh8xyq32uXHIkTSwJE9S/sLrW9rdOJxu8LmWZALgteK3X
k+1y3sokKO0d7ePhNnMVPZMUH6lpRtJmGRHSaCaw/XlnUK2u1uFapd4lo+9zW4yIDNwmEwz04uSN
zxKkk9Dv4sgHNbKQI2xec5WfEKHows7KjUghtPv2FJ8dEqTShkvhQJ3WvXILBb3Zmbnk1nS4r1Fx
I4zpQJYkPvY8jou82TAFl9KTs7cLN8sGFAUBDFj19Ww3nZN16KWxkQob1bSyUPti1t5tizEm7PAM
ptnY+HtsGQD/x0PuH1aAdNhGw/T3ljrYm7nj7SdbtpEhWaC3J+XcNue15+Lj5QeE7rz+dUOJZGqP
+OTOWSzQIJAUr6SKZ2jFo7vHCju4dNK3P3i6+QCtScSMNrz3KT6JrYBcSwHDm1Xwry18syIPztwh
9huF3o76mXnwLXGTS96roumvoSWhKDz69TtIbHCKYsQdsBK/fnsazh0/WgyYMdAY2jpfr6cBaUdd
kxQDxwS0uEJKOYKdQ6BM2vWFCT+3C4nvAJlKcDHgwV+PtLmVZhlYvV1rJPJOOmVBjXeVx8GZK4S0
XPM2sbNLmJ9zg4LkoVezYbOc0/c9B6KcJQ7EY8NBM3mZk+M64OgLe18Ao2g+AlH6+O8nFNyb5CrH
ocM5LUrN1ljmdZc7xBES/nWLKqnusTUpegg+bw91BnNGxEKvzcUcizTlNCvP7DRBumeyqWuZ9jcv
GbMrF/l3nSc6CvCkx9gqyPZ4dvtHXEuQ9aF4fFfXi3nwsXlBvbLcrJ8NdY2jS7evV0SI6pHa9ALd
5+2feibA55fS1ZAomGwWS68XP0/QKSz6wd75mOjRFk9eam11N2nXtREGg8WNdtEusJrU2gOOExdG
36oTp0cPsOymL7S9tad16Lpxap00iUMsuYyHEoWTUPfm+DjrXh2pLprvTLjtnj8v/8PpCsit2II0
Vmgavv7sdKLY5cYlA6cuRRHstW8lTgE7EofhfxkKrTNJbgw9QJ7cZ1jrJimmiGAN47qLfHOscI0S
y95vq2H/9mL+7j3+NZ8BxV2+yN+IKyef5cPmFDN1RfjI/b2lMARos37dB4b1Hb58+w4F3Pymndsf
dNQEEYy7IKQYQFdcBbhCjcSKYR6RBikigVxtlHPvIngG15J0HnxQOd0mPBfHxEOru0njKcK207nw
FeeuBtyvyDdhAyD+dPIRC4Kba5KPztZ3n+HFVcBna6e9aWXbRTrpR8ICvA/enrpzIQgg1Q0kRYVw
Q8y9njrbWHRR9xNT1+rsFsdxjERiMCOzbBCxp6G6s0vnWVdecmyaobwd8dS+cBq2i/Zk9bicXMmj
zA+QzkktL6XbFReSnaKMCcc98MvvlS+/ZljfXJK+OxNwOeBwuAhphG1tvtdfS2U3gL0rnJ2VjGBv
sVyhwjz/KurJP+D4ORwh8OnI3FQebc8wohktpgvn4lyhg9SeYgodIjS3Tjer64D+NpEf2UHmKK4B
4tiRjKHsj+40XbH78OyRbXbwnMLAFZXyPVa4AWi/IL5BbMY+XNgA2wL/NfvbnvORdNwQfa+npEGd
FNEScuYU5nJkDxJ2h4W47SQGd1cTB4TuiMG8TcS2n6i5XpeoVUTKD4Jo4W29sEJnoiAwBpipObwh
/J6TX5NZa2wMpunsitzXt2ggJrfr0hjvsPHo9hBhL4Czzm09QChbKwpqAASGk49P0XJKkornmM5p
6AujuM7TgJSSGsCFiT47FG22rduGb8VpnI3J81JPAk0UXCS4RNyUq9dFo2lujUtbbPvVp0u6UQT/
31DbJP9RSqsn5HLihgOVN0EamgI3edFP7e7CztkupL+G2SoyoFFd4LMnh0n6sewRSXV2S70MLx6F
oAjED0R6IIHX/VhwS2KOcG0mdn307WVGW59Sc6ZBW/ZDmR59FLUvXWdbFv7Xb2LfIFPGrUZT/fWn
4w7Tt/P2wCF96AH8BTmY2oqSgejag/Cq7kcWL044rPX6boKGc512fXrMJ/Tt3p6dcxuZej5kDK4Z
jtfJD3EX+F4dNhq7NFew9as2f0dGjZxlDUqkSQv3Ujh/7hxDQyE/3mpzjn0yoLLd2G1nyEXKfHBs
+NJuPX9DFMA9YlAIsX+oUJlo3cLfZ0nevpu6NDhkc188p3gSXThWZz8eZg6Akd/tiJMbXWWNW65N
zwZcdRYFsbceMYJHbKSXzQFfN33JU/bM20kbiMbHRiDYMunXy66QhiiHtiWJ7dLN/AJRgB6Rgwge
+Veqg0gbp2N7Ya+dO9C/AdgWFUG20/bP/zhlxjI2qm9Ge2faSXJTYXWGHY7bRTJrL73Sv9+l020N
zYkbmtNKKfRkLOmsyYRKFiBDqsB7E9YRLeF+3nN/dQhVonDkNdSoEUTFimQhXi11ZaGMGhuHzkDl
hYJ2sheFJW9QDUGOpm6rO9+BAOnTHjoUbW3saMrjI+iI+mpK3QWL8wnHJqdsjq2LNEs92/4hNWT7
voRKeUizWoBVkZeKbGcCY4f2BuzrrUv6V062On6dawf/haqpsp2g1LzDHdw7thSYdqocKDMX6XKN
iu5w4TY7t2WJxaGi+jQhuJ9frya0pcDvnBS1Il/2RxSF+ofEwzUIDYiY7MQ0/4cjgnqsNG1ahDSD
T8YrRk9mwmm5H3rMqkQ2e6jEJeA7sYMIm8z2rt6+j87N7J/jnRxJG6sSrFA5kk2tZ8TTOnuP8dUd
YJzhunem4l53Nnp61tLdvz3wlkmdbt2tlsZ/JTSk04w3xaysrkwAGOCDi1+YX/k3+UJEi1Pi9Il2
bfGuYjdFWSuTw5QHlzBd5zrFEKAp26MYDSb6FJdsdB1mZmQOuzVHKt2Mm+xrTBh+gyfYfI268RQN
vcA6anbiA5Zp4qqFTfGSLcDOZN3dBRr122zqZTShF3I/ZkV9YWXO/sKNZUuuRNGfaXq99XI0/jXe
8oKSByhCD0lze25JlCSWj+0GgFfSR+VjQf290eiL+AO9B8jV5l0vENWdFpm/m9CaujcTr9+PBNpP
by/huRYM9pikq7QC+aGnOEerN1oLy8etuWLg9jmvpbNHGeifbLWXw9QhzQb4w/9cJoV3sA3KwJ70
yvfIi3UXXtVzmwnCJ55C0uQyPL0H3WKwhtmFGeZYpO0DUMEIdz1MANc4ufG0hxDN6HxdiSAP2TLT
PXx7Is5d+X8OfxJYVanbIcMBiG6ee+dTTJUCYgvls5DY8tPbQ/0GG56eG/hBv+8G0wSQ+HpXZGOO
3H7aAMwqErGbxFLt9WRCuHbcBlH+DWPvi/5OqLUmzsmXY2LW6bXyefXmOnYxthv+qUT+FJBO3oDV
dHeuNcsvxIXAdWvDvacFtLwY2EiGbe7FUeXYfSimYrhL9Wp9xQfZ2lt1XxJEojHjukVzxEYc1I5I
atw9Y/eAWIJ/QMjFvnNpRd+4WrQHXQq9F5Y3RW9Px+/22ul0+FSpIfqD+/gL+MpcOLWlwUryWOkP
aQrZF+KeBAKcxBGiAPbdqLS8EdXSvsvHVR38VE23WD7ghWI763sklMc97SUsM1spd1rp9bmdPPE+
0QpLBC+vOeb58nMtgNS6o7zUWDm3dSCBWFtMxEt+CgekFjVZovJxqoz56UuVdkfw1sWRlkd34WnZ
7ou/poreMRxpYI6QpF/vHNfJ0DXD5pFRCkRMQb2ERq6re0UlP5SzrncLfN0LouJnv48bwqICKIU8
JWYgVVBZjqZL48pSH+zRrZ6nSb5YwMUupIjnRgJ2sa2pcyaHR52bBMpgpK6bhmsw6zdxMIqHQtqX
YoKzI9HnphMK2Azg1uuJhOzSwtPlYp6GUl2Lqm72MLnivZCTcWF/nx3K25yIqZTRXj5Zs7WlXAeQ
jjVzGuB3XlseZE8IlKV+eyFTOLM9NucGFglgN4oHJ89NtbhUOWPaIJvby/WQ2MnRtZoOi6EF7nVB
Q3UxLra6znwfgszQQV0OP7Sdk6kMnD7x8ckTO2/yg71KnBI0FnJODkL0F6byXDWQ5g4dPDArpMH+
yc3ZIzISxAudFGSi6+PiAarMwI7szdT03hmZ3e1n+OAHw+imb3mKVUnqb1oFflrg3ciba5QNReAg
Ac6IVMiOV9s9rK3h30mMkB4bkQug0XbzU6FvfbuWMf5AY5Mcs159e/vSOxcZgIehNUf7E03w0+fO
UiL7L9IC1lFzlcG5CJXRJ3dd2SGIiHPqTui8DmVf5gcUy5ajN5vFHS7aTRSrvNqZUz7sumpCrn6s
vdAIvOb57Z+47cuTu8ajjkWOC6iLzHN7sP9IgqhkWRvRFlj5AoTakXN3k6dm/O+P/B+j/HUQ/THL
J7PhdOgmNW7SFDFWB32BqyI1LpFLzkQY7BsazpuSBTvWfv1B5US1bSCfB/Lgwv+WxXjsW63AAMlg
n3ki/kA8mz8Gta2uweNWFw7nmXNCNYW+M+CHDWdwsndNBGgDb0EEYe66jM/Ncpxehx+o+fbHt1fu
7EiE5WhG0W9DU+r1h1qDDYZkQ/HgPNc8Nbacjp1OKZzb9vTfsOlfaYm9Vz/rp6H7+XN496L+P9AB
ozT7x3z+JeP/qehesvrnn4Jfv/+N/wp8OeZ/IH9RT6SSuQk+bQ2e/0r4C/EfYlcsbKiB0Yuztnr7
/xX4csV/+CdA1LfiMPX/PyX8nf9s6hXwiKnT00/h750Ier0l8HV6ZsEu0U4ku/6Nb/BOe18VwoxA
rbtplxciwH0qd+jywuD+Yz4e/nsH/CkjdnYU4gE+kR4fKmev9xf2wH6VqXVCmohkCpXzYriah2r5
/vYwp3ktM7JlA/5GdwY6eKo+hTo0DH+sfHce3q1hm0I7javEuAow3LmRuu4/GXW/3jaFlesLX/gX
oGAbe4MxAN7YiNan7c4qbvsS0su4w6rJ8r+XLXrq2MG0/kanGcHR74clU3geCpTPd9yeyfNgddbX
GgH4eIeW70Bkpu1yjhJDimSPElRT3xOQpO6lzOXv1QBUQMuBQUiEiaFfr4bj4+zjgaXaWak9PKJq
lifXnrmU9oUw8DS4QEODcjp1e1YcCvhpZzPvhT9NHhDNAT9zAIq2mN33YsCr8Z3fTF6nQ6XHNf+S
4sqKhOLbe+Gvj/TJl2D3IOoLQY4N8foj9TDgA2vn/k72hrdb00Xeou3dHd4e5fTi5Dh7FrAVgnnO
JNfx61Fae8njxAKyn8u8/zp6CHiPrq2e3Wz98vZI21/683FlJOoBhLkCYAheAyeL5i6Bwl0Vs3oq
isgL116M0PQYo7Q7z8ZtWbjQp94e8cwMkokAQITEDGb6FGuVae1o4eU08JH/vkq9cYJC0lxyoPpr
k3AhbgwItF6IdulEv55Bt3adzskZxTZV/JhjnnPA8AD1lzmzr4XZPtvNcslQ6tKYJ4FKldXO4qyM
KRDcQUoWXTOraH+gb+N9HvwCD55EyguP+d9jbtEbJUU0sX4/tK+/UyZzNyCMJRjTiG/GfB0eLBAP
NxjfIcDq5iTb4VhmU7x/exX/3jcUkzaUPeXwrad68q0Jau2gk6mS0PEuH0ccmV7KNYacOlRShyOe
Qhcyzr+OBDcg/wHPBTpyE7N7/aENyk/U9113Zw2+em8FqlU7DYSBDoyfX9KlQ1Hl5NIHIYqQBgNt
+kpoOJ72OizggItsi3HXe3hkHHW/5vWNyo1h/ZwPHa2lhI9EVqlawQ+JAUcMzK4X+h8l2nlXrtW1
1stczoSAITCQsbvpFarzN0snF+OARloro8ZeVBXOs6oxES2RRtpbHR5W+xqTk/HItWZhYyv72b7S
ejMuGbtsAkiCNQKZVLfQw+76anVul1Fa9c2El6792V9n2cJNLiNMayFapoEF69OKebfqZBVXtB7n
4buTtbiDLXgDN3cTHize1WjqwLqhSGP8sIjmUdTBCedLU5OGX2NHsIKco6mCO8OoxzqKh6aB4WLi
HgmGsGC3j10wHrOyW9YwriBjhnapdIHxY4CHNBWoRKDR5eYPUxtMmFVTvxgfYOmlNjaMElbaUhjG
AUVa2J7zgFznnSMNrFUASGAAbXVm+n6rQ9hXXmL2z7EZ+BKuS1J06SasvSQ/uB0dusdKJGJJYab1
LVOrJlFMfdit0vk0mLNTh6pZVqZwqHNwj0MscL5BUjyJVl0Pz1Tz6uQYIGiMn2lTKtSccYHsblca
JldgP5AycbBTQfneduIPgRom82guVvANh4BBK5xiRhxiTIq4siPrnH3raeK5sD44LRXqYwUDRhzX
1hno1hlr08A8ppsyXc0YAYtDOo+jcTelM7rdhlGN4qPENLwOmzWhasYzkUx7mD2esbetvNQYjgxe
8SCsHhfbERBMFVlmuTnadp6T7/SUSLwuKDl9znPDL3ag+sH207kEeGivhurv4jwLPqKb31jY0cfa
RuNubJ/9uBMmlnxDFoCdip3iHrqyWg7AO+Lr2OEBDHFBKctdMyjviSw/ncPYLtrmlnudYAORyQQd
xa4XWKx0tYsneU/A1Pob0aJAdsX/0g6D8zPGOHPBVZ5qx8E0yiqLMKlvjRDaavs84iz6UYh2Lg62
bdQTJpV4LYRLMWJnNyb52uBPUkx5tG2bX+x8/G29Ro0GxLM4fi7QPKTr7WkAn8KbM7VbleBYZNTF
bprVxfRkHgf1ATxWUu8NXcbtzuAQ2RwrhMKPsm6Sz01Zd/yRwsDKJumF3UeGXtrvdjJaUCnzZsTS
THgLPhKoTKU4IYyVAx0qlZAkp9j6JzB0V0WO8peZ7QUqM2Kc4YcLBdmMfFnyGNEU4TBoo1uaHRk0
utmsXbFcIWgaOIferg11WGxfAZJ2xKrfKwKraQd+Xjl7c+HcfKwM/KEfeQRRl8GOJ9W4Wtjt/UK5
CrvebKi+6mQyvxhjm7/3LXq6R53NNOGSvC+y6w5ReFrmgQELWwCxuuHoml/R6IcU3ylDPNV9sgbf
CrH4yaGF+2SkKPBZXfAN4FWVPti9GeMVNFr1yt+pzAIH3VDRI06P7ehUA2TsqfuM9W3XP9hSd/1t
Vlr6acTbL8VxrhO0kPUQp9i3mgWP8sFfSoGJCuzPOSpqneZ3NOTK4tCJpRcPbZLJ/nECy+O0kT90
xnhVra2N1WqdFd0/eVFY80ejzZD842zW5X5yesf/mXgI2R9KYtM8Ehrn7VAvxpxGxjStRoRUXl8/
ysDwECWvnPKAPjm8zU4mgM+Ry/6WIb1YRwsG6vxmty8+4CgiOnwpVfFIEG0+p2TP1b711cZcqDqE
EvAzv4EpbH5tKmv+6WkcZ2uiAPvodm36Xs1+ph7wv2u/42SjvrmNPX0QhQr6yEla+PB6cJ/NbnCt
ECozAvMB9yIkWuk/5mVg/KOCZv3ST3aDIBcpYr5Xg9vLmyaeqSZxeeIEaRJAom7sVhKKe5JfVUue
VVe2wmjDqIGj1msOFBeTxGk8dAvcph09zwA/oyxAQ9yYhV+GCvbZXYEf7kdZJNxYY8vNiCfZ6uwT
M50o9bhbAdZEWwUvKdxfjkMlZL/zG5eGMepL+ucUZL0ViaAznpO2EA81QpV2KIQuE7jStvg5F3i5
HETb2AMdOzFe+UkKrRfgIqc9HvzyqimyuLvuMeN5mQqf/rNIZ/0FAq4oQlxzqT0huDLfa0etH8o+
M4CxpYmE2e96qYHXvG0iFYwdrxVadSkaljtvflalm79AX1wwLw56BPhb/DJwyHQdTBLGVXTmsTS1
nRwaI/c/2DifdR8nc8Ay3dL2+LIt7Y+SOIUAa5g8E+oYXxpaXjZlx8Ut9LtJmrOPH/vsYCtT28O+
yfvkwXTQ0g/zekm/LC7fj5sFhR4cJSYTN/IZmVukfjobcxasKx4Q+2y73dAPi381VgaXchw4LS+4
VAtggzUzvnd1DJ5qMhrEOsZ0Sr19sdj1t0HgInW/oMxPqQUCZv3RXEYHL/FgLN/Vk7asPU1JhWBb
bsdXsq+znykWF3lUGxJ3F7t21Q+vxsbsUOjcCI49M/or96EI7OJlKfAX8GqHFbW7ce96QxIfkeTk
7ymxvI/9CS+dVgaQa4JlSfEXrrzys5jzrD/UsPAhpCPQXCDNV2drlA+EzGG+Wi6SFO6kKvA8E2aR
Ep+8h7lTdhrZWWO99An231i/ZCacs6KAfiZWw38pyzr+0pgDgt7F1AgV4VBtf1ony1hYWZoF4Tro
5sUwNgtycA8Obq2dGJdwyGaBqVqHN7OPrkRy6CCmPya5XNMduYvSEZqVzXQEtNebEcKnct65rijn
fQE39mDQztUA1OL2BjOtatl3Vor6qkPI8z3jUnz0eZzrXYVTFhIt/uRhzlsXSBwPRF/Dflh9rk0r
bZouzHwM1Q/A5M3hejQGWUXaL5yvpY+mw67QKzDRPhG53vcxdbswXseeB1xpcw1lIfqrGbeSj4uf
5uZ1DKrdj2YKBjONq1WZ91OywS4yVbCqxTCkj5K4dMNhFIoWnuiWcad0pvZ2Z7neYS3d8XvujwUh
K7YzQ2R4uYc/3uaMHcWZB6mZYnVQYcxD7yeEK5Tc55SWp6vB0nm56zfIULg6yrrOaoVoHwOnWbQ5
0nwtUwdicFpV6Xg1eXJ4jBOnHm4grlChR58pfVbjZvTjz47CKVik9vtW6do5mpOXeFfSrvJhb+ct
AXBm9dln2PbjSyem3Idun/ly56AL+CuucuWFVOfTNBq5pn+hXBQ8eaUObsxJYT8+Q+l5Hm0T9QmR
gDvENYz9nK6VdRxg1G4eiDKu+HwPpUxHL90zhhyaN15q9X1usLaps3H81NOP3nzpFa6rzcBHdypz
vahwfYjCckqwyV6cwIdE6hQ8yYVXf6jnMe+j1lbpELZIZX7ui1GJ0J3N+qYxvNXbpdoyt6KOks9G
Wig8v5cEX+TSWoNpj1wBv4hsj9jUpbyBi1wv8Kx3MAAClLMEVrND2GDSYQLw5FZUJEhhCoH+3Upf
ttlR3+pkuM4WsORRkgqHHWEcDt6D2U+RD0owuFniZRz3SEh7T7WcneKoLLd+Bwt5/dIR4SEfM1eE
iWa/Ca8JjC+wpVjb6RqHpPpzvMQGEVFTVfcsZ4vCfo5NVSRkKj54Q798S9e6wz5lLKungcbzkxBL
/YkXqBoiexrin2M2txgfZYt+CGIsczAMKjqDvbb493489HMUdHPyHKxt1kYJ1owBIqr+/GNMq/re
sTeiNyFMMSJflvVgFGYjJQBOZlcTK6agG+YBdU7lZwMJgEuLJVSeYWOggrDSZ8PRLmYsuNAkRMc5
kz/mTX3t4vqRREDMhw8rN2THlhib/BAEWfy0OJpHBIZgEuJwK9p9Zmn1y+J/zqImmdvvjifQivBS
u3s/5TEpwSwDDCDbfp1y5j1QT3Rr1UE2iIiGUO2IQADL2TDpk8HMIuA601fsZNQawppy3xkTdztK
L1PzhOuWweUM7Zw8A/xdF7axk1Q3sS3wc565ij6NKk+/+0Gt5quyip33NQZQ6S1XZPW1X2wcL4dp
9p/KmGcsNOZGfxs6xNpCI5ns49TPLo5MTRM/+2yE4hpWdvU5MEe8Soc4t4bQHBzjTrULd2iVT8Ej
WnFOs0OOuG1CAluMAkfiaaKmIkfHJ5sTTHYAzGU9Twx8SrLdxPri9Wl/jeUw1z2k+2aIaDllyX4h
WfyZd2RawEpJXPdzYgbzPrewpbparUYR0xhtecTkbmhw3SOVDUe8LOfQm2lLRZacKzNaAfAd4duk
PfRkf86iCa/v9NhhKhOHNVr/Hy2n4XJ2J9/9StxCe8lyc/UedUEsUbpxgOpL2bqG804kcNuOgJui
vEdOGqSO1ccfcJ80q2jy9PR1xKXuY0GyhJ81/wdgTpbXIjbNEofEEsQenYJFiH1ngyOeJkXNWba+
xQ5rWEFK+UnTfsvEnPV8WTBh6lcNetmPQEa7yNV+9dFKlPPR1KYBgHjw7ae0SAo/tLA4WsisCBrJ
zvvAC5EWyV5SWXht6ATlittdQHrmVz5XunbZ6WEWB0i261jkv7zZTVm5TKcH7HuKb62bjTQc9Vwf
5jTjaWI9DPc492AWKD86rGrjFpihTYPp/fJyTG3e14vtLBQM1yUIGwcZF8wQqxkyr1hEddi+9Gdq
5GMapTneYEjwNelNXBPU9lSQbDQiE7AkmbPkPzNjotRY1YTAiJqLdUF7wCm8SPbE9oBGlvLOHhyM
+HRp3yW9KQ2MJhQJZ+p74kVYlXE3dvPwlf5ptrk0cp2EUDWGR/ytXJSAlZnmh1FYOdoQrlsykQvS
oQdvUPF3wgMNPEwiphHGmMDDv2+SpQjNjvMQgqby76Us5BPq7sYn+JTtSxyXKy+7nSUfdbVlM3nc
aMDIXew9zQRRaRTgrh6/q+oysI/BGPB3CA6oWiwkJf+I3km/KNdUn2IpMur5ZRYPV0kBjDoc+tUC
AjM6vX0A5QEjkySV8LJDRWlTNCbqOKppqD4WLHQV5ZXrXhVJA4tjhFjbROaQDLfdmmhUuef6lqaE
q/ZiMbPpiht1naIWYSkjSoSyHycPI5Z9NpSjA2DHbR+LYqoI5x175U5xKyzaEhjH605qp0GGp00I
QI2i6D7U8Qo6n6RtaQjUuYf3eKtnKqwMBHGP2u3Ve8cwxNdgGPDcEsogeORe9pLQ12CMdooayp2u
wN0fY4mF1k47qVUQPNQuNYROIl4TB3Hmv6CtRAMRjy1syeapcT6PXdOgPo8hp97c9FLs/Ww3fz9r
3233FLHWct8Gw5zu2qoKrrNlCJAXr5dRY6U8j/+HujPZkRzJzvWrCNpbgaRxXOguSJ895jlyQ0RE
RpLGmcaZT38/L5VaVS10Q70U0Ch0VQ6R6UGanfOPL72XAdXY/Wh+DMyngi1oQV01NDybJ/JTzeQw
BpQmhdYo8t0w8+BFQi2BS+Jh2Tfnclo0P8NhQyXVwXib5iZxIkdVozw62uPPUEmRfrRrzpep8rEM
zroLanHQ9ZyWYQ31mof2OPAVpqXxeTOq1HUIaFr5aKFmq5LAtKBXOzbC7lrR1FseMarKNeyGkjuu
z/qGypwmXWjxa9tp3WnV00tnJ1j3N2VAgXLCt2/cZXZL4aLb8axsMYP6zZsBWJXtyirlZJ7FTP7Z
XDqNG+Gzo9HPozdib2YdYi23zTLKPJvY8jdWOc3PvMGrs5MdmElaD0520KxQLiW5sQ5C7TTGFGnH
nb9zs5ZvLBvLwlHRr1927zon1BqzybWXuG+OvXivOrP0F4YISr1HGydEaMyT8w16TP9abyeKzmum
lWXnTdbwc/JmOHIG9fY9qFyTmtEmmRk+Ev+ZW6v2QjvnOd2P41jfw3EY3jUS2+a5l2VMIaTRBncF
VX9v4BpxTh1P2jNIt103bDqzS9uw9S73vph9fRFtmfS7OuRvVKHPdvFFzwWQTIZ4fdM1mXKjeK4X
Z2P1RkJ2sJ/YnzIz4sfOp38uKr3YcK7J5KlJWIvN5YcnF6OIzL4AbRJ6lNOB0LNC3XUKrHCj11TX
G+l1nnVQPX5E+hRIDu0n2VTOZo2rDH6L9/fOWi3eiCF3m19V3Q3jAcMzUwRXaqGisU5VGmXGOpbP
Is/qZySelFeqtZ+fGt3b9F0il602vcMSehi93mt5iVDRoC7Mmqt67jjO7WkMOBVGGAZwv6bh43Za
iwkI9PNqsAtRAJtQIbZJBB3Vl95oda8JFwlCe0hwMPZmnH+kBQFHu5GXcKGg2KnHaG5c/9UogzmJ
hNUEfTjUycgXrjNklaor3dtlJZ/hUNggHzxEafIaCMCdaEBcTpNFWgO5dcqzf8I1aHND2wWoREa1
mt5UdZG9q5bq84jadj/dmLjZs7C21tw/cDSPbz6W/mRHZhfxmLMB9BQm9BebYUG0aBw6cdu81m1d
f9uxYT5mld/HW3dIJ76ZwFfRYHXtMyfmeGONntOzyRc04mYc0L9k0eWf1iJrBoFiFsl+KVl7tvYy
mm/IOeYsGgbCyqNxUsO10/rk56g8aDF15xfoRNSO4veDtFz4c9lxfERwOoF2lbVIDmrJG2pxhUze
pKzau6AQpY6ABOL7Ja/kQiTinN3hL7NsYLvKOiQyH4OdbY7lDdXKZbfLhBkH4WLH/rOXTQtvcSdb
P+pAr6gBR1/r72o37sixcMyVicYbFgSWkxdfXeKuygirUt+dqAqq32Jg1naLiiv9ZQSJVVBcI+i/
noOieSIEyuGbljniR9w7cUVMoy3rXQP0l2y9qTCzUNYBnXxr5n9NgRzNKPWT8tWgqS7eNKOZP6ux
1uXWtMjvD7t5LL2oV8J7Hue85dbnfJh3hTTzL8hmQKQMX5qItC6c9arOc2flibGqH9Wy4BRzlCHb
z7GxiWDrWw+gmZMySO7qkSTyYz2J6Vti/v1ptvach9w0ejipHlYm7MQkgh2VveYtGRljHuXmRDE3
iXD5jOQ1cFh0QC2uNeeE4Fykgd6zB9lf2dzPrwQ3iSmyGVeOchrGnsND218FscNtRFIZuK1w/eo1
M5RPS7Sx+LeZ2zgPhMFbXwZQGHjS7InPtKvZlEhrUf4eYVsPxGF6za8uhRbdQAUkNzMXhgydTloH
SO2CtNLW9c+EtrQdgHvDlNoD3X4HwYoG1xpEeSVE4yG47QoqkCkkzz+TSWcz71Ndge4PNYRO3eKu
CGWgmLSnTHLMLoyIWED7vvBD9jafEZCexf5QY/E/CeoHfmaOkSrOUbgDTk2MWdvS57u0s5fcqaIK
yLxl5I1NdV7Az8goXj31Tv80Dwsb21RHDPG8xXTS97e2Yy0/ZtcOWPVkwOvLKIpfHBT/UhQOWSsA
fBb9lDaW/W1VqxoJTe3mm6IlDBCVvZw0F0FN/UFLvfuDTAemCwL4unwjlpQgZJnwWESSg4M6behM
RMks2tkRls25nWQ/dqyqcgTtmEAWt672QQgo8lytLbND44TjJfufP0pKsqIxrMHTVJZIga0Y4B4B
5VC558bVZPwPwZqYx77znRscX8YdCYRg/wnTEVlTGJ+BZAsJ8JxACk9QQ41zNc0Eb4Y10m5xK0Vp
4cSVblyFU77wRhe6toytSd4R7JkWsb9PU2hKmovjmOOpmvNp23QF0HhQg8mEtV/rbB9nYBpXLq8s
Y6TF9Xidg4uKTQ36tm5KZP/vpX/xnDZBbqpNzLJ5zzwi6i3jJtOXt4zFc9GyF1D37cSXhRoLydbk
Tan3HaVOxd1ktWra+iXKo8gDDDbCJW4AQOICaGeH6KOzAbCaxI2yRGdx5PMNTsLLi0IQrEB8RHXD
OkB6TEBeEb8q+BUEi+vve09Q5apr7R1jednUST52r81akR4R+6bH6dUsuiO2bZTFvoIC0Ygv4/E8
5I07HPvUErdgJyWIWuoTTa0NGddR0Kr021512W0UlGCx8zV79Y7NkyJahLfajEwKweuw13p54r0t
qSuwey7lYeVU2DUIgW9VIe0btIH15wgZsEYzmI0X2VnesNnFcw7nuzIKReYl/G7j8M7FBAvBSe2C
uBELZ9wSPzhFHOh90KaUSaVmVsvQSySrK9lDBkXscvZ2jDJs0UYhVnFiDPbMfTUqI30yALT7L+qW
OLwbuaAhFSWF0OA7fNX8tm4qV+8Z9gHpa1DP8jylNMmFZL1TVE29d22HzcJatmumTp99fGqv3Jm9
BSHQct9WyjW6HWw+akdZF8MtBriBrl3+6u2DkaesQ7SfgqsliTe+IQkARV6hwQZ248I3l1BmuUo3
Bbe0jWGrpPRlrQe5Y9yfzcg1ipLO9Er0D6iW1I+uVgpYtgCuDdu2mzjNFdPq4ATlY0ns9DWSlyW5
thO7aS7jbEo2MKxAuivNysVt11bBEFKEzO4unXXINzMrXB91GYlhHEbE6WGrH8f5QHpQ7O6Ifyjf
Sc8jnbIeLAGJvo7uu25GCu2Y6Qy65mh1pr8gK3t95CsX78EojPPYdvCzTW5kv4Klzt9mha4upEV3
+AqcodE/2WIQY+1S8h7t95rTqmzxMwMgtxcfZFlsCxdF8is2FpFs3GI2myjIar2cwMbqYatdkv7D
2KsKupACFAWo5htOCFnAJoZaKn/8RbcxafxtpwFeZV4l8RNURNqzU036Y7I9zg+BjzsJ8Y9RBzyl
8DIhu6YvojaIVycqEBUcEoG9CCQ5UP7W0IiXthk35WPlZ8y/oE7DcQ68qgsdIysIlB26aoMmre7O
PoQ/BvbVbFXUckGsj4Sdynlvk9kLGRGb2bqxV0EeujCJSjzVGi4S74GTpGC3blpstGiNfEewvxTH
ZnKCO6yATbn1RGfSfuem6F9pHXbGljj5hBHrIwh6PBMN+Uj6WFNeueYICwBOmdOthvWdtL5b1WI0
CA2Pd+MCUxeJCgnSA3Ed1xIkTHeVtHhvh7pHGuZyrThVLdadqaYhvUBM7nSapmFGZVHmwY7+PxHD
E9k9DeW5y9Iwk4BLP5MIajyOYlqHI/+gHwQf4+zpKnQARfjgFlMyt6R2fTmmKR8/8XE1WViYSc9G
U0OaR7A4Pq9e43Y/e66pR0EvMTuhkMsYmenc2FGx2M7Rjqfe24q+HcAXq5hkGBOsVwPkGtSYy87E
TZNf/JNRWeM9PjuV9qezcEbOtynom3VvDnTRnExI7ut16cmpy7zC3FV4btLIzcs22FtZaViR3Q7E
mKm0WHr2yAz4fdCW2uODImgbqLpeccvlKjuktSvTzWC2gQZ05rmcj21euF+1VwdfZttPazihWZgC
kDdRu9fsDgNnKNqFlu4uwyufsU/36V2Sz0Xzy69svc+7KStvpgIK4DiCl9IOPcMJbHvbS2+BmLp+
C45CH5YpwOuSEEHNUL0srK/0ycxr55EIWXXzQ2zNU34szLG399zmhrtTpFqU25n2+TTqBwdml9Bf
w7oi9YBRnhxQktwljGJ6O2tlB9vU9shBpnk2q+6kCAgBdSjMLnF5YU0l2s1t737XSv1L2uRr9aXr
rv7V/70u+S8lxv/nFMwX7fo/bi5++ejV10f1b5Hql7/ImC+/7D9lzKb1G+ZUOhZR69kYRlyEZv8p
Y778CDMvGiysJJ57yZH5Q8Vsm78hd6M1GeUiYma8M3+rKf79h5Dj8POZCS5Zev+SivkiIP6TOtJC
FwZogHnWxFbqIpr+q+isRwORTLM0w4CTVQ/3yr6Pe8C/lijITVcdFmPvzY+GG2bB4XZXNg+BurVk
so0Jt3NkHgrwfZlcXBHYoPVThewQEefynE7PxnqTtndDj3GaqaAKs3mPQ24h/77+8knDnq88hoY/
bJb/0qP4VJf8758+h//wab18oa+aQUslaY8g/I8vfNGu/+VftuiD+uV++NbLw3c3FP1/ackvP/N/
+4P/9v377/K0NN//8e9f9VD1l98tYUX5y8Pk8V37x8/gdV3139U35Rz/4xf90ZRt/IZjCL2ygZDR
vRjL/vYE+r9BWCJex+NGMCDW1P9+BOWlKRsDEKJEAl2Ie/vzI4hXm+hhlJFIhE3i7v/rL/+HpP2f
Cen5+X//DPo84L+nlZGDSub15cf/ZH8RjrAcBNx5VLCqkDlQa4YWlk37Ujs2zwA6fTP/sPl+WNth
XOAWSPgpUGJWRZ8cCtPK3G2zzDBiJZzstkp896rrQJm3GeCo2qzFYrDPr7kZlq72fubSn4KoAzwt
rkiInTZT4ZSklVlFG5Eqpr89YvWYAkTg7Wiudza+F5NohbCGZK02mcZbu7IzlFNLDJRsm9nyXMyo
IGPV0ok8tO16ieWwwSHGtVsje2rkc8nZS1OyGmYnotWGS3uZ9Y8FUvraZpvGNN553bO020BFNp+A
IM7GBs2xGxQaFHohu8TSWQ40TDhNw3UujEMmhbyn0MP+xulWi8i0dc3wJVQWCWbzcrP6yn/v5x4k
J5A940KceaQNgDbZZQhI1lxxaOUn32ia4YYr0/L3BAinB6kLyKZgJWHpYEOBPRVMwyfFgghVXxRe
TjmfLG9yOF0dpXzc76LondeO7b0PF9Cts7fOaBCaoSZUuA+ypt2i6dmak9VA52QL42xjlG7NZ2ON
dwggW1QUdjs+t+zgVpgmlJYgcIlnj4S8jqaLwfP5SzQs4b/ywbGvZ2fOb5PRlp/AX1Q8lKVP6rZf
D0Dh9VAG+prEfPNkqdHK+PYO5iEoyUFD2D/f1zbOTnLR5vJImAP6yhFdiQhR1nR3VT3v2gCMne9z
ml8hjFKvrdkELy6YqLMdYkPihxhcGxIwEPxdih4hRukED14uihfLZnwNh9GNIWZFPhZbEVcBRR2x
g82MjDqtb/K50ndrr9czrmP/omOoQe4ZF1r/KLzGfCmtgnS50TGTbYENIGFqwJq8TeIuYVQRyYfh
xoRxiG4yn21XjB+KSJ510839lO2KNplrIhjBpaPFScjjaZYA2hr5j343DIb1i2Bkvk5ywQyYVJIt
I6/z/iFP+vh6yhZSq5KA8uio8tMSXoP58wjSWGjYo4tWAl8zzLUgduauCygIgCOYma15hmqbOIIU
7rMnoGeOpqQWOkxFd+EgBUfJRUzo3vhIcDLyqWzgkWysxbaZp5Ea7NlAo2OBiR5XoxmvAxx6J4cT
6OBZIiPxpe6rkhJYFGyn2sY2Rj592e6c0syqKKhIx0EcOmZOiBDxeonhX3rS9e4hZw0b7CfGM7Eo
u3SiMu2M+1JdeixpDZmvSpqteIgrw0Gf2aKoeULffVlWLG/8w1rxL91N//Di+fO98//+z41J3j81
ej1+60/18dfriV/wx/Ukf7v0vFx8j7haydH8m8/L9H/zyWnxmZxwiMDu/Pft5P5G/wPmCtxhLlEK
lyCorh769D/+3bZ+w9+Fqdm0SFv4fd76F26ni0f0768nvtWEFmP2DYDqjN9zHf50PcHpq8BLuABc
nY0nleZiOxa1cxJeUn/I2hxeLU0R5MIuEvbL/IPVUkSp1etbH6nuFZI5+xM0fmU7Vv6xSJf0Nc3I
THOG1b5iSVFlyMDuvQGZdPsGJ2x6djyQZWqCC7Trnfo1sSjdi0I5x2DtxQ24lX7g9W9voASmMGfv
uyP6u79GD9y8dKtIompKs+3kDGCl4K/bvFfdVgeWeM560lIa+J1jb6KvDycFcbAac3sPr2E/2ppl
S0K0fNaePwCRquko5Vod5qbs76dlWs8zjNeBFdK6Wunk3NbdWu6QIuZXdTddW45xR1vGNpm9h8KM
VbRa5iOHph8xmUhiWGcyLNHkfWAUViyR5naOYStshaSd5e5nTCZPNSVqq+jKawrvpEuv3UMg7DJo
zxAl0MmSxa2bPE9L/SCcQh9Iy5zuBq7iHa2XZL8YyTS9VnpcyMT0kdrKof/2p8ZGu08arLlayMCZ
E0JjmZZPE5/toz2U7VEs9lO9VtN7HgeopBNb7Ccz2aDfv4GLcParqav7uKxZQFECPk+VsWw9wjKQ
R4nxKYHuQdrcJIQ6Izk+pe3kRn3eDS+9nDlZphRhXcLtfhsM6dfQQgtkNEkSZeCFBZmwkfARkNAS
EH8N6Zjuy1b291LCg1ZFIvZNPKBja+xbR9BJb9X9ndf1aJ4Fyq5WRtNiMVXM9rEqk81st5vJSYG3
hvklaTiyKdCIknz4JPD6wcml2s55fg3W1pz8JTMiMq3SnbSzGsZkPffjfG5RQQvOyqLRn6kFIpAM
Sb6tyvF5tC62vI7eiyvRdnB6lFHwh+hM6mSsCmzQy/2jD+f4MnhZfjZRJZ1jn08HBBp+1y1bqmvp
KDLAMTdJpjeZqrZT+9NqKTUFY55CaSXz0WtPMcK5KOlkt21nKHRAjY2PluSiZ4tP9ZBu52rMr3Uw
DZEK6G4Ddd/7mQSNSCA2TUacXd2SYA+C4fmb0TSHO4QJoU0EI4wFsXveslcGnkpnKciqdGQINwqN
TJIoaLMEY0DzbTPN1fOhtVR7ssbgW2vzCJUKlZz1Z9Q0czjLBXNB783Xl8TvrXYSJBjc2eOUnUcL
8G5lXNmg8hzRaudn2SjzNAKdhrMwdo42u6iXlTwqEOabrm5uutG372fGqTD32q9O6GdvnOpb03fu
KwvNFJB6Hi5j6fCZ2+vW88TH3Oj8qoNcfdAG9sxskcbGs6F1bERBMyiDG3ruAhiMHCjkRdAfa2+7
Z5369j5fUC+NjohyEjVusf7NIbKqd6sojf1YmNMLGX72juTw4XGwnOveF3xWqdhUTXXykNUR8f0L
4upI6JO6dpPZfskr0v2b4rbv6Hzwl4vi37fTjZymr2qJAbRaQ744c9luIBHVGXBiJ0mZgRcXb2DZ
xq7S9HsZOn2KVxKje1Xvq4UUZ5O3CeW18q4IHG5ebKRiEWjjV5Fm93jhhjvVUaoW2NdCIs5c+pfa
s8qQlDaeyb55jFP1s1q8D29ob5wRlbinYPrcoqAcqo4PaYFH3Gl6m0fd1UdR5ONLK8rymt5dEaae
qJDjtt4uRnL8JYlEuFIJKaZQHOsvndU5XTF04dSFm5xzJPx72GyOuw49AmpoSILGtMUJmqTYddk8
w7iTkwziBrUG7bPXC6qYdMocZEkBp2FAkgKB9d7FUDNF+Zq4W6OUn+tkk+c/xVbU2NW8T2zLP0MO
rmfw3PRhoQnhh6ptBxVA2ps3mLf0bRerk53k91R3NtW2KAK1I/zsusgXshn8SoaV6aY/XZG7B3MM
srfEUcuNpzv9HeSl8z3zbTvla3BvjhnTnT/Nnw5em4+lyVvoyfjMX2T1NvRYUdyaHH2uou3YOiZV
0UnxWHrqZ98TL2PXhMqJ3qxe6n4dHy5SsZeOHhasKyvZgaQdJolV3Yt6NFW0ZIHVIZh238TsjGEV
lNvL+rd41XNcwh5M2SpkxDFwM7b5F0RAFiI4KKNWeMXGSAuUSdjarI8mJUsiGoTVvSg/hTirzIsz
QknSP2E0fu96aduHanWBBrupEP6+WwQpSGIW73JsqivGj9zf5NRgPdmG8J0Qze/w7iH6ObAbVXc9
zdzHIMjrK6uGx+zsDHDPUqVVhZAH+koiiZ8iE7vRM5KH6W5UNDBuFdLiz8HwJz+MqzE+YKBsXvBG
O082TGQTwY+vl2q/CpNdX8fig0jZ4WG0LGL7pV89WHTZPjKK+EjGKjcq3KELO0i7MDbReqKUsJHg
OPOt63jrNSD/cErzotk78Zo/17b5AinKIzaU9TloZnlSq54/+DyAFle3rb+XFVfYpSfvV8JPWjaF
6uSzR8b2iDrA4oTEnIQTQEtKSve1GVzk2NX4YA0OBhGC+wiMVpskDh6zDPI5M25aHT+I3OMmruNo
uOwoQ1A8u0sR/1J6crH/iEPXLfvC+en71UagauztcQNn8mlYAOJevklTZWdhTh4JTFUdX9HVAquR
TUdkAR/+KOYSOlxdFLui+byMi2fJJnhXJl0PeLDGXeQTlxjGCOVx/orNQlzR5fFFvTDsA493FCnD
xgr6cS/WxHm2zWHaMEbIa6PgODbyOdlVXkq0qVy3hNF292Nmus+a1wkldT+3j5knLbxodnCXJlX3
ofTgRGrgmqEaEM0WeUjISDP/mDpoxJVk+kv6Ru/6YHK/Xa/7XApvhZccJj6cUu8bY7B/OmTMbJm9
Om5QuNZBM6R1rXl26rV4xCLg7VSMf0LP7n6q12HvpeanlxkvrPrDRndOdVMHGnYkaznV8c68QxMf
jKXdW7yXjqiuKArYW7HHKRlQdLMS3/Oi+B7rsGLnP3MJVd9jhvqNzjPNDzfJHpvJJMOsyJKfbZd/
eMLXt1ZpUvAwO1cSBufBaTz0NraV3pkUwby3ehzPlRjr58Qt5O009N3BpSATzynMWTNhH2GFzr7G
Koi3pC314ZpL+TwlUOkh+hD/lywL/E+W09JTgf+INy3ZOFgBU7MIc3e8XZKTQdkW0b57Z8KZRi7h
AVpMbTORFndJrdPTWlv6QJ0fGlKwhFvDH4dyq9ay2XooCUgxRoLrcMMeK0vdDysCLsIDgpuJmHkk
gjXWNzWa9TPxCR32GpKuaaZNsZVzjCu6wS66wcxI+G+U+WQ/piU/SNFvPTN+BGBSPgauMJld3oqe
wp0B+0EWutKPaWkezV+53XWHpkzPnsIipBMlz0WDQrTVaiGaZSmPWjfDcR0867WlwSUaGYSRJsDp
FchCXHSvZdv56LmU2g6eLpaI3ajDEu3EV8nQkQ67GlkSbEnBMU8s5n23tVdbxqE3ejlvqS0Yzqwl
gX6+POeqXpofelYs5nS6Jaqq3whusnk+FjWVGx78ZGMYqFKZokyUWSIllLCr4nPJi1Yh49K2weaR
yq0GF0DWP00X+QP2sydcUssKxuElgFlL5YMpO/LQdG0/hUU3o1ls1uF10i01i75UWAtdvTihpwbj
qUKZhAW8UyM5sBmCDNhYI+aDM/wXs+/ybZpepDyN9J4WN0G6iJcpf5gzWe4FEbu7pFohnhebTtAF
UTzf+dKKxsaXUbMoqK8OaOGpmLwucmVW3nL+J7ssYZDrem1sV0TEt1Q9KrBuR39YGYYH4sDy+pcl
uvUjr5GW9Ik77ea6fRqB7xLYIz1F1IzfeHbPNGdlpoWsopU3Ij046+JelQ53ksx1eWPrgcCfqime
qH/CaYGn/XKBUOAm+QNMRWL/4NMZjjDreChAPhF8i2nXNJ5zFXfDeyMNZ1P4vcijgGR6rNnjehzK
mCOvMtzqFsm0dZjTocdVkwRRrzNGFSnGk8nlfGp7gmVRYRkbJILiPAkfORvpE7uh840zyn2xRQQp
jxVs6iFzbLFNswtVBwFZvnVL4xwz8vI2g98F3CAmVUteuRz4T1yohmZp2XdTbr6607jmGxbWBySL
n7i96hB7BGTuhFepp4QdepAGEzAxli+CEsN0JmauxD11i65KRikip9DFDHse3U3TPeIFf5i0fcLi
Ryu4a96xMPwYAlIfk6OFF3kcJrSxpWLGNTHBGdNDzcaHoHkKTkEqvXCObXXk+cijvp/6N/6g7/FY
0RPT169iUkGIH4RA5tz+nrL0PKIhiOD0Q7Ncd4Evr+d2FlQQokLovPSXdC4pJAZSU6IfWBgC6ka8
rHyd/ca7mu3hJeiEtUUwS6NnGV/rAjkq631xo6VdcQIV/mFdZjRU7MXOtZG6OBX5typ35ud+qdsw
RvER1obgIZ69mOlQAn9X0ONMvRj35ZU9VHtVmXTcWkUkacOY18p51GspdsRYr/vWdN7HOPXfOAjz
w6TyH7Zboc+iGdrnL61M8WJUy7ptrJqw444OmdjqnEMf50/TyIbI0aYYL4KeXYGFHvFwUz3UcSwI
+V+xXiPG8Ip9EhhZtm0N6q3wzsd4SN1szy9stxQFPKps/cJo229SgXIzJKV2A1Mf37UoEPm4vRep
qoB0PSfOjnaQDZ/ZaBrEYZNLHPLqbGUz73AeNeFozQLB+hg8WAGUQaRj/7plMfKH/lrlZXHrgNoQ
W6LcXbsMLhp4e+s42g8niNHNLNmOZLdcx4tX4CtgwGz7m6ANvrLBJ8hxqcawLLrtLKyzVHgWcRtc
6rPaZyRyj1oQ82a1EK+p2b1jV58OLJU8rw7fjjZA7duO7nhobZSkVcaFNCU3Mb0Bp9FZ1ltzLn6s
tjFGnhy9Qz+ygLK8GNFQQl+06sYSOjlefBJew+9h+WpPqxNG5wWaGnDF2ma4dtWljd1ZGHgME/16
z1cfO/ND9aCcuKZ/ZKgyt9WkomzFbIMSJI7QjlRbvnt4tAUYsD/SH+H7LdWRxXpvDtVja7ZHNA0J
ptcl2EhcqxEtJ83OTOwr7ltcA/Fjbn0Kaxr3toEGtoNr/kQuO4TAXKdi9KgQHM8943prmsV+0lzG
BAY9cld0t0MxNKfSq4EpkJkmw2Sf0XCtRy+uDpYbJ9i/492o+zvEL9sF+LWcguUw5EjX4smlQsnk
wEmq6piCIUf0yox7sgAcVLq22tM6u1Bp2ywbN+teJ9Qrt12OCLBS/huG0iKq6myfxwNi0Dy+zpnH
D00MoL2saAVk2T1PZbaTOruqS/2zIUuSJgsUyQl/r/0yq/VUde2bNCt9X3beE/IPlEcFJilOmH5f
kQp0U4AXIBAVByoduyMr+sUkVy+b2NZJVNiJu0NfhKko65ftUFr3gVYeZ6kwP1nfPmkXonxzKq1j
U1ziQ7uVfM6YziQgGBJexm2ZN7xPSYpIZsQeqlrHidI5oEGJ6xkVs3E0Xf5PjVQHX1xye5FtSUIK
klCj9sqVSjYZnZHX9B/HsLbZ8xyTc4vj9ODrwebNA+IJRs1K79LnjNQ6RYuFOx35a+98UOCDDyKt
Hhtr/uglAgiYMx3mVclnhLslJJ2pxaoDiqFRGLXurFFDodHtTPFgue0paQPWTXz/5IEkh6QA0cMM
r9A6Mr0idDq4NQqsxDHeTS6eW7v0rw0G62BcNllvtlFu5Oepql5xHWUH4VIc6DpaXZk+Yl572E6c
KDdWTJTL5TmpDhjluC7KONgvvX/P4GEgfA4w+MghKvFOETAenOYFb+RYs2AOF0cZI+CvlKHs21/S
L/y4Li3CCxwZ9sSQIwr5Ie2Jt20rcZjwcjJPqX074DxNg/7BGXXkrkMXLbHTP5SoWwNVvEkra4+r
VSK7SOH3tHlliOberdy9lsL95SM+tFW8p4XxXU+ME4o8Ax87pcTZhe6JnUcj/7DfesdKfgQBak9v
jXEyFFfNmH55XIrhQMQPY1xmvpklHzzd55FbODSkj+M94o+z1Xc7u8FWrHNniPpZghmoqElnqkHp
mH6y8zLdz/Z87pLO5+JYpt26yA9UQifMBVdm/MMb/z97Z7IcN5Kt6Ve51utGGeZhGzMjGCSDM7WB
UZSEeXCMDjx9f04yu5LULcpyd62ta6NKDQwEAHc/5z//wHtFZNxP3BATpoq8gfYAWNnVOLnU1OiO
U3YHp3e9VeNb2WGO3ZMceFzB2KwhYVM6FcU2JCJkHXsocrssZZA4l2sz3CRucZu4AaFZjPwwYva2
sLmYbcpuoqc3MdK8Q1r4Cx8p4zyeDBtfMsfaaLHbnPc9dkp++00Xw6Nmd6sgUm5Ljfjh4Tu9qQlG
WPb0gmtzxr8xHmsCHOyx/M45C9HKyZajZanoaPkkZ+ahcSfLVSN+Nra5RslxAQiN8jh/6Vv5aKaO
u+hcZngusWK7tInSYzLG87khTOcWQ/noQrNt3hb7QUMtWcHd3AXDkZy5fifq6CWrMDCbhC7Px6mV
qz4lbxH8m7KlXQTecG4k+gGCmKCLnhATQi6ea/eiKNxjjEAuiLOZuwdjPhjNeWM6rv5EaCYaYpNh
ZB22O2sqULr8bKs12t6FkFewPdaj0WDx/mua73v9aahIguRsnLMcvbaV/UQxsPHrnAISk5grd8ad
uM90SHpdMQBhxQ9tmmtnEdQj3sdzRDPGra7Z8wLVT/4jxtlqVZQ4aXhmM5+AM60VlkEIn3XCmeda
w0LIwrpyZGUlWnnjpeFFp7njdoBWe8w9RpgwnO/GkArdiQ9xFLH395qGGxfTQkYGj6ZdQE1N23U1
a/HBxkr1yO2XG613dmFvc6FVXN42gWSnghf72GuPTjBszEmuKavchW4VwxLjIiVQNpobuwBMG31z
HxnzWcZK3FKSvLhasg6z6KA3JmqG4UcZVheYAIdY87Q/oAZuzUoMizzXDxqmpHkQccfmdF0gwCd5
d60pc4YUQbKtk2frzo6PejyHEOrp216GxiFGlLvG4sF+wPOBssDHBcUemafCy20wvNHnY0RczU6G
bb2hncoptOv2ZA4YPSVMDFA35iXordtxdPv2z9bBUBZ0xZDyBcvpaOPVtnzKWOw0IOlyHm+myNm5
CS8hLLUcD5TszEiTdceJC1sR69anGp8sjqON17v9Phrj6TgzKdqgVIA3geoq8Zb6BKICLA7nn/6u
6K96hPtTkN40PUzIpoyKb7jtHdJQA/sar3HxELDJR07lpr0rqZqSibq5acSwLDBl20uslFal3wD3
J96LzG136VJKTHqrbVNPOIfG5aQCBGsO9lSuo7GfGPQCIAiPhRAI+yAAZi1OvaSqIETOLtJGQfAX
WqxydBbubJLq2g8e1lHAf/VRzk1zINt1BjcZ2VQG0LlFGLVHANJfsIibpRYKNl5SoL31jEDqsht0
d53HmoaihGMSsky0m3BewbttvvVQMOw6Anp3mmYk0aI2qHtswx9XMh47NFtVcGzFQAh4Dzl3k5YO
lFCchvKlMFLvDmGXsxx7VIQV5dTZwPy8WM7CjeNVganiMTRUsgxnULTW0XBu04nW2cCCFkmEEVyl
YO/fyZ1AAjb4rbbUK6WlhqcKubjSn+2qP9cKF+p4mZwhn4sfTKdDjxCwzQ9SIFWyRXpmyiBE1cVH
TMZw03Eu/+ThivWAZz8mFP6AvhkJ84OWt/qPmNqmhveaxz8rpEd0kyBiqBnrJVLI7MUhKfw8zj39
uUlmd4uLzPhYeVLeZ2DPyxz6+AbJcr6PXcB9KLUOcGhiPZm2bRyBhJxt2lBo9myEl2GQ3BHFGZ7L
LChPMRb83we9FQ2kkwAfikCrV8gr4vuOiGRMlbDnuiBtIzvmXYcZt2zFMjWc5DiNff3Ye3OwHyGM
b0CnWqravFthkmSSsNg0q2IunyPRXNkJ8wMUBvCLHKGdxW3qXfBC9BsjYJ7AA9OrG0VqPfRJ4TyZ
1YTRT+xE471EuLHvC9sAZ0JmPkFqIfcvGPU9LjX2wcmM+Uam1CNubkjqjrKbOGrN6NLLqYfzKnK3
qE0QnnuN/zDasvkxOKjz4LdXmyp0p/XY6PMGO0d7AeGWY3FEyAB55drO/OrMNOv2sTSd6RxBZnWo
kjn80ZhAJ2BAZWS44IiNzVtdlAgJAbJtYm2RnrZ3nWagWWy1aP7RJxWMjcQIt0Cl1qGS93gjac+e
7EI6I7fb4UvVn9rIjlaYqzGTK5N8i3FNigND0BCXTUbKhLpxCcNVLR6BmxEEIbLnqYuo8YQZXiXh
MO50MjIPRoSbxCSdkgrBy19qbsB+Lhm9AjFgO+QNVcd8MsuuGzr89f+2WchN4YPezungLYohKA/h
3DrgmnO0JhTGX+VaFLPF2M3VP2etfkm0+EDJ+I/Ejf+BjEHDIU7nK87gWZv//K/q138dnz8wDd//
3RsvQ8Mv17A9O/AIr8cAXzehAL4xV/kjH1AJk3qdHRFSjM6n/eXAa//LNkgIIUPQsn2VTft/qRmO
/S+lw8UQ2rPxhsCR+58QB5UB47+pq47t6bpOwLDKM3bZPXTF2/gbL6NBbGXOXYTrD0UGQMUzbjqq
ndf9RVclzsmL0q0vAxVojdLpb3frncT4d19e5yNn8fXDsf/1OWsdi6+if3IV1U0tKMwRFLWq2el6
YPRhV856sySZKjprBVnAC6Yb3b6Io+Gk9TQ/aL8MXJfGdt9SKscgyVn72sHARXSz/NCN/Kbu6I/D
xBg/jmOhH7i7TFMtz2DknLHKjEK+jNghScR2iF4KnHjWUeN0D41uJtPCR+OBFVZCqIgxoLmsWmuI
N/i5RAtbS8yKvO8Jz/+smc7DMA5OxVQk37rZjjEC1Bg8Mdkf5b0a+bpa7jxrOjvBImWewOAZIB7t
hUDT1Jhe9WvqDOfoO2Ngv93a/0+S+l/KSZ/F8J+ZvBdV08WsyZefP6ryI1/q/d/+mzFl2VgRs8oI
vYbT+9fCNHXI5ip5W8d+FlavMv38i1OunLGxMfUcZFFwpyzWy1+UKf1fPr+J1zZMJ1Sgzj9ZlkST
fliYnmmbRP9ATGeR68Axn/NR9ckVJj0VrgJeNfiMnGLjHO+zn0l9AbPzMY2gI6a0O5TN34y2foxj
7cx1R/d51rRpW8bNDyeCmgRL88pGLQrC6jrVzsLqjRIYgm3wZEWauSkyY+uHxsmY2hU6iCsWLY4T
kGSqsYt/OSXgFqUoNT+COUw3ddleVPkvy8LHr87bcJ3rQXLTdV51Ocec7WftlBU3GYZ3eDxAJExn
rLo46gNIp9cVcXtUKavML7aVm15GkqYTK7qFIStzM6GZO8bUvsekKAEAbQABxMaYYZV3edXci2I+
IsY9GgiYyHun1y+xAnXLZZEwfOyr0lpPHqJOWVXupcMc6ehF01YvszMMzZZFF571TX5HyAROZba5
TBL7xeq4gWHTQD4povSyrQTaWHDAAsIx9TSCpa4+R3BzDuj2I06MH8LXdjWBcoyqigdv0NecucYt
XGVr00c+RLDSvrEMeA6YgC6motE2uRwfGthFZBLciqz+iVBtOGcoeJtV3tNckIJWMC+yUvNHibYk
NdDTyEk7lUl4qMpgWMgmmhZMNZAJFXlwwWTLRjtVgpvVyWqsf4YN/pD1r0pvNjgWtT8LQ9NXQrlt
zq04zvxjIy/iW8uF9WDZaJa93jEXXSNWjjTLHxgRZgt3TL3r2Mxv4+Y6xz4ElWZIA4Rjzk0i8SLJ
g/bWM61n/D/w/EiZz8BWSgnpWhVGB5AP+W5pVTPxnP4EmJ40F21jdpceE7LVMFH9JgX9UWi4ZBco
yafZR7u4yV1mINnaqjo8WgUyRUYewTLRc2MrR/jA0rBNNG+eWJvwBhZaCXdZFz2Q/Rh/mxLeaKYv
uOWM3hU1MvY/g3/QfM0Hh4ZrxRdGUDmbC1LYsTb2CdYsKvSeVV18T+DHjsbc7rIa+5AE1xYw5R6a
8sIwh+0k0GVGfbgbUzRjrvTA9d12SQguEWxAALpZwesr/RXmIAzA5xKHrwJDl6U5hO6T6bdPXqxV
Cd50EQR1M2r6bSjxw/CIawBY5QiAZGAj2OoPU2htec1XjS5QXXnkLNvWxPrIsXwcExhHFX5fkaPZ
Txr2OPynTV6IdgNKiIgc41Bpqpw9SG3wJcgBLq6c6jKPw6cKtWAYwEwr8cp96DNzhYnXOggL2tme
gAykyhdOPJ9aIvd2qGbDy7TZUZ5AAu7ns6lM1nrQQMUrqp+INTHB4XmsPYgglhV8izwdmlyHDxKJ
F0ny5AwJm1QEiMZDAcPTM3vNeb/KOpMGw5bTzvWmeuc43nhl0dFuK6xQVkWLNxN6/xsoGus+wLQl
jneldHXEh94vcveOASF0F1k6PztT6F3EtQMPoLrws4gTGz7A0o2alT1GG4mmLRygEpnWTk91APqC
ur8nJmUhU8h1dLowu7IRjwMYU8uAIL8sss4gsIM4jf2LgL3U25i41I2Drl6gdKUCX+DJ6fP/6pfJ
JL/F79tukes/8Vbe93F8hbOSvcumiumBfA4wNoORkqPkHvRLdBpkgmmHMCbPTSGwCFEdtAjjIioZ
HmrGVgvkN1zbQaDMWeLS53egXIJ3xXRhnuVWtrTb8cFP5/N0FDD6Zr1c4Ee8lyEIuoy3uiKnzul0
DbzKY820HVGexoLfTQ5lZW59V+IInbdwDwnupZNT3RrpB4E3f9MzKFSW920qioPUo+SiKcp07TnF
iL/P9GQk3gpngfMoh6M22fIliPRFZldMjIyFD+kJa4di5eRA6U3l7DCBuEp6cA4LAuuy7odb4oQX
o5iXtfstqo1yEaNKOHru1pu1R4lQFMh93gnmXbHePvsCQbcYbiWicvxvH3CoHOji5dPUD0cGXlDf
crTKkcBBXwuOkTeisLBLbQ92ik2QYg4OJbYlYkzWTlmWL3CfNGYdwLxNMT4nMzQmP5hPHtQY3GIw
rRPGL2OwukMoSnMFue2lldJauNH9GE3pEV84+S0RWbHB0fChdLFWrWR45Q63mhPZ+x55ASO0KdmH
NbPFORfdlT/GoGOxu9GTIFpNQVSeSRxS0xxFPlYdwbq0OQpdV1wyoOanfc8diCXMn56QxaMP854Y
QDIMShiw+aQ0dAi9MSvxoPAkF4lRX6FzPACl/4pqMS11dwDqITKQFJqQOjJISCdmxs2c66VOGPMn
OKgsNT2+i7zO2ArXfZmYvW8CRUvWFUEZO8V20b+ylo0OZm+mqMwW+vO7XNGb+9LQXkv9VYrPxLpR
b1pgx/U9s7fu2IZZf+XoGs7cSSEuXEWhlnGqXURE1ZxVA6KAaPTjX3hO5+edO2Hs8crERq/ZbhHt
eo8Yk+Bu5CrSttG286ZQRO7adLyzQJG7xTxb3wNF+M45RigpMlhlsMFhuzK+UwRxzyv7hwgrtOdG
aPYeR4iQURlgXKsaYalaYl81x1Gp+mSi44pda6b5dTaH5qWvaQlDNh/fsZLY9bxxdn3S1ZsgYca+
sOKq/RX4GAbqRBktbYYLz3hkY/DBDHdvFwVAV9GYh9kirC4Iux9ZkGGjlxbiFvfyHpddnnkoYSG4
07gSjC1PejTH61EvICTLMYS769vGmZg6nM86odgukD6O+hjXBzgMUEocoV8iL4n3hFFq7OsNwzwH
h7Cj3roS34wcvvuz48tlGGHwsSiLDherKr7EF6K/lKnvZOtGuCIBxm+a0ygDDT/5bl5IeKdbY44B
UFPXHi+UmGihZXC6gjmJ9hqoRbDA5xtUlcB5rLqw5ln3eeI+djKSl3EmntHcDyvkTeP30TE1Oh0T
c8BoUgh1aY3pKmcoc+2m9bzHVlZcJz0lHc2Y85QJE5I2u2KLllebtxGqqoMX6y4TxQuIaRCz2o0V
rlzOsKB9HgwJ/NsVL+jNltrkEjroHrypQZ9i5mdlN3R3GOogtBpXjk9qVpEftAlAys3HMyQE6WXf
Fw5s1QjGbYRRbO283lhkW7BxQ5PkSLgo51XMCGuOzX2NA/RibFAptekKMKc6eVXVH+qcCKm8ve6t
DuDUMdZ+y3ubc0ogfR+3Y5r/gHsF7C29/G4Kh/s2nHvU9xYUljkmH7FAAFaWWANXwaGKjHIj4ARc
ohY/VoW/QydxJzLE9tRW4kaO4zob3FMQH0aTRUjweLl0cKNry1K/sDF4wZO33hS+vBKiW+oNfhcZ
degYrkRCjZ8QE7ZsLa26czTo3uC4tjmdQXhc1Lq3wc052YZacj1G0ByQQjH+B3crkvB+nrFG9OoO
DsbkFnsC+RjZ9VVwkhHkLhKmtnamr1Gs31tuI849NK6LGs5YuujL6ZGm4pFD+oDpAzOZztmZ/i9B
HMulZ2aM3yvcg0b+7rNWwgeQTNJVeCmI1LRq3O4Fesq874NbmUXnsFI20HTadSBbXGI1/A0SZx33
r+QViE8ztP6sfZBBGS8TasG8DVb0dVcm9IyVTktTVEJZCu+9zmOaJsLkZzDi8IDc/yg6dbh090Ys
tHPLz45YZszrXkns0+jotHcWNA1mjcNR77Jzgjn2Fi7/y7kCGzTz7CZQbuZBt58EXYZXYU1qBPvc
mDgf9Q44+Gfew2cZpfzG3Clhqj8fjFxT1vxYLvu8Rn0XlOumiXE4KJhOgunt7YHam7NLiyBKsIjX
aP/xumokBwM/QiN0QTaugQeKe9HmfDypke0MuR83g6MedJuIZMUHFPjWeTMJqByv/fI/Ag/+34T0
VOTvf0YOls/l848PAiv1999xPDKxXARMuk/kZ/COyL3jeIaNDOsdIPCtfwHkoQJG9GsrSA+51V8A
gfEvBOqYy+Kzr/7gHwEE9kfszPYNtD5kuYLe+cBnAA8fgTsmafCY8BC+IX9wnqfvbYxDIP0WPGLR
3RU+4+Ro4QlcELRFXvVGXV6lURyIbgXxtG7HzaA7DtyxjnEZjsPFXLSjfYZNLPX9FjablT7nXYZw
Cnv7saury2Bg8IUZjF4bQXs24meUFkcrCjO/RLLoMc07uSZi2RvcjGw+hqDXqZ5vwrK32w3SQbMx
LjCB9TnJqS0In7qIhlhm8GveLqudEDukGzuFFp0DV2tB09z4k2aaeFALJCT5ihBY7EQXTRm0NrVl
aEDo8tbp7M8U7NA49Cb8Q4iUy5P8Gz4KmkNaiGcYLoAQwBME5I+3uUDiXsNOiR4MFyvSYMFUAI+o
NRiQjz1iVoooKhca24n4DtN+lvYyoZMuJba7WGbfD4mrHGxGJ/G5JR0JKwgw+84MCfCMeDjpdIab
d8TB21izU8Ap6no/aIhPCC1utgu6yRMAOxWQrGCejBbK0sirILDkESLpaJ3GY851Rbpjcl2RNpox
AAejfDjSgShCc9gXkhACYEsCnLyTNRYRPX3G1uX9aOAWVTC1Q3V1JWMyfiADOZ2PlkCumNFOLnMX
j9OoiHAC0tosxN/UyqioV54IO92gHJqxvoYaRJSQs/GJjqyLY1SSBvIDcyVI4Ju5Gytl9mr3eHgu
Rci8jGxrkWjDcO7LvOQm4Doe8l/op1I+TZCwy9cWtaFzCY0QEiFZLqHX0fb1urp+8qESvnacQmr+
/rdF/9/A0h8hcfXIPcMF3cNogqQLy/v0yJusc0h0HJt7eF8y8s4saFXzuNdJQXAdMgAqt4vXJpyd
aTzDPGvmJde6jAiXnVGEjpvtvr4cwMaPbyBIP7xp03J8B/lm8OlyEgcLJub04V0LkM+rIaFJY1tq
uOOkFZwcEISTLerroo5PmpnX7nAuYc1HyfLr6zA+ZkhxX/A38F3DBiqyuDtqJPH3UcHsjwmeqC0j
2QqubnExNOw16bZpssS1TwEPJMT8CXfEHIDMzGaBUkoTAz4wq2Ty7XHaUCOpX2CrBiPgUQ852rgk
DRn1wmUhKcy/k/CASu4oK7JijkTBGO7p62+hrDj+Pe/gS6BcMJArO5bOXgxY+/FLOCSmQHyrpztp
ijRm+j3M2Kqt7X6sgmkbW62whn1AUF9FGfz1Rxv6R0yXD0dL61vkwbGrmGDLn/bsojHsPsYF4M4t
XMSWtz2cAU9sutYVPMPQwrJu2HvkbfOCozMrUnOpa+0QiGM5OxgWXdQABqyImJaYlToMRozYr29R
kPBeRFrckLEaG14aXKLfN6n5MZ9T28k4xBU/kyJu8oDEjNljF8ZYYQieQibXsr6uS6iiWGGDy2Et
C/tPs4ONxQnAIsPVNHTFZoLUqhZu22IxsZ/k5PGTA6vu2Xemoem5oqL11arUkkTtSdBaXR4+UhKb
v9lg2di1COARP3rLWvRqbVumN/Fn/ttPIRdJ/Wi9w4cOI3a7VRsLflcFv+lTTauvJ0v1nelVWPfU
mIIPtyu60/gF8ghj8UNrSeIuFpVb6uI7m2jJHSZ3kZ16PettbNYr5CRwP40a0zQOwCYoUjxYOsP3
6uRsikbDBaqrmXQn27L2oiE81Rkeftpz9bZBwr8RPDwpCO6onwasW/nR1lRyvx/0zCfK6TxPTdwn
d2loVqlE9qGxGthg56Hjr451rq7atyHa866l0aDd2EOndjWAZ3WduE+M2g2JM+ocrRwviomkmcym
MDYTjP0W69Yejhq6Vj3swXQ5zjG2dFM4QmLz/qMi5bwCEP62o8ouquR1UeiICUSUtQNJy7RRnXmL
LFE9XHIJiIt66IbRh0eZeaORhnv4iuo9GzscIfqDqWOzFGPpbEbc0q/Xxmsa44d1yfiRtccRxFHL
4vi0NGI31Nt5pk6vejvB7DucZ+xulu97niYQ6MBAHLKZl2YE7eKXqhQjV/f+VyzIygImDcM77RSY
vjqsLTQrPMVu9JrxZmhCHX+/Pm8y3qogNtUqqymz3S0O1lGLyCmzGse+SQ3ExnTXetDWlXMD+8fs
5mtdIkS7HmXqSPdcePOkG1gymLXw+oP1doCaVutkx0r3GN5v3/4D/Y56v5F+qrfdGCZV96TkbXFZ
jj1okOkd0HHeA0QaaIGvagMSHyZ6ZQuKET+8n3aGNCf+vRbVKT2j0AJ9hLdaTyXPg+ORsmpByGgU
dsvITiMd/WcKx8xDuuI37YvuEP9k7gxIkJyxljH3NYaheSdad+9kNjqzNZDpjBqycIzScjcZfvrc
bqfWZnxivn7SxufCVcfQzvJ09j+m3uzEn550DTlTmXVnN547Y4u2KcJhogo0S15OEw3xa2mIDqFI
EyggQQ4w6qMwN5yDNVkjuzJ2s3pi/8PTTSXkcqhhnaBjJfV7oTcnoFAwr5o7+D8jX34eKvVL3oqw
DY5dPTj1NZuvX7FfE4Yhx5cgD8jY2UpyRmPtZdI7zAGPzLN6C5XVWA346ZZkAnK6kK2jRMGI+FLb
O2o+GMwZHEiK68PXN/fTEe0bkBfxvMJxiBGli+fQx9NNOqPW16Ywb6C6C4xwkwH+B+rhjNqW2roM
IbWTa6mN3VgjmNWZQt5+fQWfqhWugHVsgIxauq4W8+cigWGag+ZrvME1P/Och1GXUnk9B0bBK595
GBFjbOk2Hc+a5Gn1dD2vsOAd/tPreDUE4wJskuV/uxOATnbhClHfvO2NpoM2Kdux8jn2N12oSx7L
mCN8YEGw6ilHurhQde/Xl/Gp3KBZ1OFvIJdzsCezIWl9fCApGssGSnTLA2k1mPFQfQINR0BMyUvg
ErdLizY7MCVBz/WH1uW3J8EHU+l4ts6rwF34VDfOU9XgSTPXN7GWuHR/bBYex8kQBhq/vG8+VtmT
KneGsn6Y7vFqhJL/hztA6fyx5CKoPiBzmRBpk9eTZ/rpHoy5X7UZANZNBaLD9gfNX62sOEVX5e8g
o7Gdb/2savjN9yKmKKZyHM7jKkxH5g+431rpxshitWVnmk5tCA+EIy/uHHUg2LXz+p3efrBFIRnT
oeYTZj+YRkilWYmxWMDtPNG0qk8vsUHuKmS4RGAE5hnSeiIkDiZWj2zEY2i74jtmO6pwIIYTA55V
birD+eso8NVbXOtQOac9HVKOuWSN7a6rb/DAQJGNa+JrO9YxP1OFkDuO/Ob79g81yxTf22ZWRU4b
jCJtzwdHWorAbujq0DBwrLdIxMJozAk25tDO1V0JH5MzRhkpcMa/nYCMewGRGbiKrOPPMmBuLtbG
eqIbD1gL0SZudAO1ifGgkWKRXUDN7Qx5DHMszppll0Z8x41jdfQ0501dzA3W0FMYogoI/TAcggU+
C/UgVrZfSiTIft67U8fMydXqO+5LxUk7J+phb+gnMy5hZuLOJVRvNcvYFCZG2BjMezFSSqtM+LPZ
7BScMFa2Oq/qYWbISB8321xY7jsMtM5cv0FjfMBoMeavmG+tqsbq4m++/wPyXVT1VHLm0kxSs6kb
HFpIL3Go9F3UE6siNiiphs5WQILOfEQWOw56VVmVI+UCtWgtA34hzU69UW3pqkKrk27OeYrrsqo1
DAe7MvIN31pRQ2pILpe2jM2mwbKWe4XdR1FCGMY7F0/MfHiU4J5TdIBWj3X/0sxTcPA1ODj1iE42
1pxt2gG25y8Req/VO4ad3CMtrSqkij6qGt3CS2roaKY0PKWyo2slKRbx3tvSmAFl2J8w6bbqDkVP
XAy+dl7MUYN+lejJCcHYKiGJLv5V0A+YA+x/1wrak513pL3uG0VtEPBr7dmLdoVf5hUzzQCvYtu5
18AtB7HXFDUf93si3yiyG2KG9H4TIoyfD26F5Wd9UYSTDKYbVsxczQICph0GTCRzN1Hlq2mLOSFm
nVaWWfPbetI95F0wJQDjSXVLB6vie1KmWXDgp8TK+CCMgVSj8N7dvD9vFFuqPCrfyinb8dRPeT+V
tV5TOzeqc41b8lZCf71x/7Z7+iYlioHQnlLFCT63aiIXBomFVXz9dn6AGFDaWXwjeXJGicgaXS0K
Bly6tSymj6w8uPnfv76G3w4P31PHBqaXmFiim1HX+Ddunki8Kh2IrzzpRCFCIdArNztOJc3EvVZa
9DqbMsAD40+Aw+t3+1stDkTjWvg+YWpJoH0AL+/j50KwBq8KuuY6JgbIj7ZGESRBCuRh1lLDgQUC
Rns0REzA19IAV/eqNWsxm5xDkCmVyl0Qaw0cj7GeedrrQuSerzRwI4Ur0ziHyKNVPKcGVR+7Wtjh
tEd24nDNNKkBtBQpGTwjQnW7yYxNhORFJXLS6iGIS9i6amuVWyE+6X/oQeyP2dEc069USABVtlcL
3tWng8pwxTiisO+vA/wsjOY5lXZDnYe5U8/zxqSKD11AXO/ZaspkMhV2Wdmz0ayYnJn+LbMym98D
xVGdqqG3PKianou/UGHQ5hH5ORESBonRw+q4WKdvP9gmOjZt9l1vSHtcB1oDwIpIV2d9HTzcvopk
HXcR9cuZGwbA/ZtiaAU3uys1dRoZOE0l9k/haSQ1HYw54UqiupZxs2oTIJZxj+P3lOVrXcsa22dW
wSmEmUpsGhLhrSAluU9OsrYA7nZ0+PigbDxOXwPj7TboDSRSDudNnzGxmCb1lOsOGwz13bvE0Des
3cIt/9AlfC5kaQBdyiYqGN1n+vsZdk1bmWBU0Qcny4Z4WT/S0WfyhFw5Yq2pmoXdO04Hh7shTdIa
/gR2fV56IKE6rwC9qCqjfysfK8FeC5PNPwEw5/O987bWJyv3eAXMOB/4RAp49oR/tuT5XFxGjQDP
WtxC9c9gn1MTfzbCmzrptsbnImdROO5oVmp/JOIbKN3LHYPf+/pzjU/QlG8qmDtQ35iUdmC+T3tN
HicQ/cd5Pg0Grz7fsROFRULdW7nKBhWb1b4qPA8jtIluvHaY7dOzJcgb8VcgPk3YqYcddywFXu9m
Sx30CMTgj2P/h9LeUOvw7/uTifspYLZOr4HpGdv0x/0pkHrRJ7YVn2To93SJPnxDXgS7cVv/GzUA
wsIVTtZhQyBRC2azLKNJpi/0f7hqnr23ImGNNXW9jEm1SkskK7UGRaapPXWjv763n/Bk3zTpgxwd
njdMbhMk9+PlQmNOfVkWzpUz4a9qLt0EHgyDQLhe/Ff9enAko8Ca3DF7s4CziK0uJ0tGlDZ9ydcX
89uLDYnI9126RPU/7zO4rcoEPEzD4USWWcJawiNFFVcW0cB8Vot2Up5aZrXz/defq/wHPz00WPB0
Qx68dd36re1HfBbNTWOz03hC687wllPwa1lKpESo+B0FHxJ23g/oy23SBLLTe82FfZk6MMjdDCkH
Rn9ShbVjJDOX/Y7IFbVw0TD5xPuoqm7Amia5MKJ47ogkk0VF4WBXcBGSX19/Kee3N5FIeg5Knq2h
6oXPyxVWK4FXQzqc3hHZoCa467I3BEmr6wSpFcmfA2AmY+oS/XtGdE9ptvgTEXegRnFROwq+TdeY
sOkWA31LXvEeA1ddz7XthRo+fwiYkC11La0rDE4ZmNkGdTDxDwuvgGfbk6tpuxlEwg7KTHc3WIaO
28RbsWCOjgJpEztWk4MGUOf1F5rh9imefRTAi9nDzkWuPTxLc2uLpM92JjyVXH3A6iqL0R/sezF0
2s1c4WDSfX9/HDPpXRTec0+4DBhcW1YW7QvmS2gT3Sg38maDhYd6HCBseN8s3rHkXMYcgaueIVHl
0zvVnCnnuVWp6xPYV07jlj7PR9a0qLHFL9FQFnoNpcHLJNUwyhcjgYv89XP87bRhHGsx7XGpt+CD
fj74XUKlZtvLuhMhzGqFzhXI63eYlORKLICC1T30DGLZz0gZVOZD//Tj1aKAbu6oVple/eMGQa2V
pMD89ekdysTOTOd8yfBR4POT1xEXjmQWV5FHKQ/9D5//yiX/sKE67PouXlaMvgLjt+8fdwjkjVkM
V3i1qK4K6WqjMFIr6tN+Cc9kVqTJnilvfxBADjxAkwg+lhWO5RVNxXtvhq+Bwg1JJla9IKQyBeOX
bzOB93J+qjC/uAlbp8EzryujoU8xS3j91Pc3i3B1NeNoIkhAzo6kISwTMVbv+tRddcbkQemkR2XX
SLAPLuNC+8MO+dtG5YIFWhaAiRrTYxv/8Wng9ZeZLcPbq/ctinZEZRK/D6st2lXxHd4le5jrlhZv
CyZzpTyNUMP+1AB8LkhtTAt4HxgZeaZvm58nbiE+F0405fIWPZwWYeIjCz5jzPqcrTog7fbs6xfx
N2wWh1S+jefgY0DlD4T38buPmuNGVdhHt7EdJpa1xKaLhg3jDNArSsYqDoZnEkWKcNG1XUgsDabQ
IieWTAejwKe4ZmDzp8X5G9OBuRm3QNWDzAZ+P7JamWPeUkFih/OmdpIJmhXHfcYMjfL3rUAbGRLJ
U6313JNC6qpAml/PGY41OzviNDWqkxeMgtuI1Jjuuk009fTeNsoisor53kvhCtbb2eNZXIsxZPy8
bPNCjVvfClBB7cwqbN2JavR9rpVYrXrNXczJOwInAiqPRdwOWH4FhcugblGTkOOd/x/GzmPJbhxL
w0/ECHqzvTZ9KmWyqrRhKFVqGpAE6EDz9PPhkjXTVYvuWSkkZV5DEsA5//lNmzQDGSgZCtvg1CM/
YWm3uDLRvzZjUdPF6am94Ryosln9DnlhfLx4tEyzOW/g3X++3f+sBVj0DJUZyDtUBEbS9fe7PQ7o
5hPmBF/2zpI8zUFfZGHr9EJruphQFMXy/m8FEXgwr/x/G06AqsYhJsF2bAbsbHvhP3Y8e5IVT7uG
IQgNHUJXVGbwZHFTTJzWONXT+rRApUUSdsiykznNzpBycvnqboOQ0KPXIhEx6hzrwxlBGkBWM0zs
vuxznX1kqeGaw3nEi7ru8hPTP5btMc9X2T13sIlhGNZRnvsl56ttJrENLucRfBngmuqlmrBKZsZG
04SLxT5mqQhU5MT2Nflj6oC1QAeTazSDzo8d2JKVaggLmZoEC4mrAhPqCTcv+0A9o/P0BF5aeDOS
RSvWSsrzEtRe9A49FWudQ+RbmI2dU73CtnlEEroSSrKO9EIvk80IKMOGP1cI9JpAFPixVEvSpM+O
OSFoD1D8Tt1JpFoly8vSIZBTlE3FyvMDnLlm4m7RTOyXe7tnjczYiaaFJc5CDgbtCXoCVazfFsyo
ZkMn7KAW4BKAJ/5Xf7Jt3IMYkXdLdREAOG50LeKgYrOfEHqvFGTrsFTZudB9b32Jp4F9qi5Hc2Sl
NsTzn+BFeXnNqnRqcfkRBAKLU4dn2Rwf1m2SXIRAibxJMOMJhiJ/oYQ96bmPiP0ZiLPKUPqkXY5D
Sg3uNnZfkd/j2fSAExZN79tKPheMcbuUkd3DV0Gq8WPM58n+wB3Vje8JY3Ic1LdzWhHwo1z8zCKM
QG7j5+G2SWBwidX+ucPkZhFPOlYG/9tg130mn2wDbSIUDStnaFMgaL2icq4Og1AGydIjB1VPXYNt
dH0AWOr0n9skMCsbHs88CicO0XABtu9Okyc1c5gytsr/Vm7TLv59jXGSQ3TwGbOB4wTQzf6xulna
TRg6OIuZ9E8P5Y5KMll+daI0YrBLvGt6F8EdCzBGqiT5w53JYkCCeTdVzPJPszMX4lEO7IInBb73
NE0DuQP+6JBkUI1QxhK/zjCrjuq+h9Xvh8i/GJSzmN0At9SHGMvhSiJyTgZStcaO/8uvtSss+Voi
i+4fLAVsi5VfhpIJTrD+kfZiwUMowCLvXLlO95l2qSB0DrizOnZrTGGqZOhO96GycQCRHhoXtE5Z
NJAsM0eZf8LfdnYeibxUL1ZE6XCwg4znDTYu+RRxRhxkk8d4leSBTB6yQPcxfLMmeqK5wDJpAjaJ
+bJEOFfN6DyPna+nI7MH97sTJjDH56BHdoYpM6qJBHtI8I/3Gf3WQQzdDxwJ2nfLcQUSBYsk23Xw
iwEjosxOsQRpvJzJ+lPLcUVa7hz4K35ApdchPn0Cg7P+xJvGuzKgq09LmuMgpnhYo6CP7/iuDtgN
TTbxFqv8GgK+HPrEH0Gak/VpWMl0PyRVtHyzK3+9DK2PMZd2qv5V48n3KfVUR1BBtl4EKRyfMR/2
rmli41NNfD2jOLxnHimmmqvt58vJWVVlIKjoGVZedke2wvDVVkHwx4Jn9TfiGLu3hfTqpwz8/L7q
O5KGx7b3T7KQpD2U03oO59Ln6FvL+d72hvFRlsX8Kt3eOa9ES55FifbOFTgDHqBhLX+qeBJfWmhB
n2rfHh5A2fOXKbLx0rC6sj1XNc689lIlX4CNqwdcJoNPqGYW/1BCRzgIPN8eYev736pg7L4lzGWu
8Daso0bjeBd0IzT3ucEwwrFq5F1w6/w7X4e4MEH7lsSHEkVHzJb1IyMh8imRqjiGjjt8cUTooq7r
vCtJs+6zi1TyNK16/SW6VH5kYQGGt+CBKjWh4/2aOh8OIwBczI1tZREsr6trDVg59+rqMFq7x5YY
6U+6LthSFnF5LDrpf4JqQx42RJ2Gd3HSM55hy6NSPk6qcdxFl7gS6b9iMb8noRyx3Yk1VsYllno0
hIeerF6Uj8L+6rMBn61ZxK8kVUR33krW5dHr+QJZHQZfY/pOSuwpdIi2I//jx4guE8FOW8onHk3C
gRM1sU5crMrAZ1kysXCeMoCoH3OB33Lrdviy0D/eB2wnb1JiYMeZ2byDReFcsOryR94IJGCT28BP
D6bmmCoyV5KaWcZhmjQM+nqqmg821No43sXEn3HwCOOy5OJm71rt74sVjZdgVeW9GMk/P+IeLt6Y
seGWz2FzWGECXUcooHj2eM2XEO8NFz6/JHES9y6dj/huzmrGdTyr+z+caGhecuaDZ2uqiRJOdUQg
Tiam7Ay88T5hBoYgQv6WM5C6h5L5U/fee2jCWrJRGIscolnWxG0vIoyUde8MrUieEj+t7/hilYcP
yYQh5VDn5G/SG+lT27ocySj0BsynUsX22viQPl1C5H90lkWKRxJAJfaV9YcFizI/KALGmgOfChUB
BoN3mIH7j3Jd2u8J+b4Pohw0i8ufnzPfmx7GoofijRqpPtEBt39MnB2PzhKE35iztG912tr+qcmx
90d3Er67Tl93JzwFO+jwQQTdlCLwl5UjtQE5VQMduQvJ9pwHffHczt4I+JX26qREEOFgFuGbHf/u
11OMDKkjhLzhCj/AVHNPNprg+3wN+8+SKcR5dLFuveggsT9nAmrJoYnrlC8k2UtgAXymbLfeEJTJ
X9Jb2H6SwnuCD4HxMRfefpjgCp9jb6y/AvQHh3le4x+pJ7NvIrPJq5WQXleY/r764iSYepezA62w
SDv8ESUBkT7V/11EguuH33s96XgDyZgdIdojhjbw59MmZWlWU31hQtU+FG7RnADjGS/4IsUxXxV/
xipvj9Ucx28dJjJQp32CkDDvOFaamDlw2uyxXrV6bLHz5oP/LLHe/9muTgPCwZhLCo+9u/WGc4dv
LL8VqORB+EPyUkSzfzZqyIvXThlGd1OhEFRZwZOvZmSdyv4OBuc/zmKOjhG+d9cpcVL4PazdU9Gp
6vcV81/IawHx77UYkjuFTPRrCFbJxEWI4sVCf3PkEJafm27Wd2Firfc2u9l1Wpb0zue9UbNo3/qc
x1oznWoSq0IpKYrmKghKKvGvwbPwve3TkEHESmR2fhKrY7CFYm0N0BYKvOaeFVZmNCMFFDmqSBfR
UTa+YqEK5WXvQFWraYh3eGLvhfqpGZT3GTdTM+MRbCgwY7YWLR5ETq+T1w4T/vPA+KpK8Ncn2KB4
j3DWo44tITHzI8GGfVNcmVbJZBWu7yu40ogMWI018ZeIj+X6PhdD1v6WEgw668M2rUvWRuMBS8Qo
5j1JEzT+T9amwRtna2CWfexraBmY42i9PsMTybq7LiUKGRQ7U0iYWXVh81LWOPeMhywJhvI8QnTP
z+Tw4AVpWY0ZwaXNEv+y4QykD3AuyVN1fUGJZ0HQnS5t5KvmzZ/atMR8LsOTHJiDUNPPTKNTB9dm
hWGb/QhAOwfhFUwqa4lvhxMBW2eCAbqcB0y2Y6CxVqA7Lhif5pd0Kjm4DjTpQQ+8htrtudqaXZyT
GpPESKVzgq3Gf2PlSI+KoE4thFf0RT38gjEj8K8dkF4Gf/41rHIVmpgpCFT2sNghSyyOpLqmIsWq
4jj4Yg1/UJChBRzLabSubeuI5tNOK61Xx4wnbEwl1/etQ07U2mL3nuZcxijXTv8vhv2G849vrGkX
5sCEtR6EKiRUkK00JsLZAIU7K6gWk5+ykZpd4G0fNe08qiT1qzA8E/xLuOULtRSPxESjRU/vVJVB
073RXWusvGKrX8iooLbkPQvtcSmslVHjfXXjjaDeZaC6YQNN5Rk28tJCLCixlbt180yYwAPqdqwo
6mEFmw6fiathLe3sZTm5hlSX25OZCtoVR8fb1keouTHMbMPzmP9CFNuiARG4pwtCOXpvb7BslNfm
mUS14HIVt09DrBo3r9mg/56Wjhff2vNBIzqqz11Wp01lNp94du7zSAfauq987RWgZBGXBjvyBPqX
+5pq2ZE0mYRRVz7SF7caiHliUqEe1gwOucb5lMMfsRpEStbpRrpu4Br2UEvyOb6xVCWOg+IO0NB8
1BTwjzu1pI4Fnw2OgXTJXMe9Ce507Qfm8sg25mm7toRhj/dZAbfkfewRNpaX0CYa9U1sao/BrXNg
lQy/ePbauGDU+wsGInFXpH7HDYnjUR6W6zvUU2CVNsmGPL6nWWdWjoq26Xvo+dMKQHN1ZDcuMEW3
a9X67owQtIss7TI+A23njm08ae2SjOX/sqTIjW+uR01kn8t2WLgxhN7cHp+mM9BRI1V4uyO+eXKD
7TbtM8DMn2Im7zV2wKgBdJ6YG4rZ11oFT6XAKHIgoJzJFQ68Xs0lKEPCxPITnYWZGYYzCtjyWk+w
kKh9ENAuVIOMj/ko2PNUXGOniRd+e+rJj/1AKWEePcyiovZj2Sad44rMTR5tntqsNsBU639jZGjm
ywPDHBuNXEnn8DxnASkrDHhz853GZTBf2yl9M/YJW63pUWY/yW11qJi/zO8z84P+Qy42QpZHmRRs
/1VYG81D70ZRwaeYmDv3xzRYDU6VFEuycAiM6HNLtgX7qw0FRbE7J3lZX0YEJvo7XVvxozE0melY
dokjPhMuMcKZmb2O5rnv2tJ/z9esxOM9hJ146ejHwrdtLxnCzsyZMRHkhBmy2ip+WIHGaOegBxvI
1dI2MMO26FpyIcy3bH0zW9MV3Cn3WGNNwJd1q4GNYh/e4pdg4DV9a95RcvFIEkhhKBwQZEDgcBOv
Q8C7uAhc8UwCkgy+TxGDpZ8S53Cg32AwjT72PWYUvS/aGyVtQ4H61A447QgTzA1GoHx3+FwvMq1/
KJdRxniolnFeyEP3YQThCHTbj3bIsrz9BQ6O+TiVBap+XerY+L5Gja/oB2/4r0Lb2H5sl6gTQtXt
IUhjspso+sp6/j1CkNt+OARTc6X8jdy43sbJG0a5ndgCjxuuVDP75rTHh8ac8x6ACv84pQiXmbXh
Fz+/bXv0fswvUQnMmojFw01RYsZ4xHeRf0ro1/n9ZsOptZ9xWd0lMoxYskQ45E4kb1bB120rg1lT
siZ2FLSKbcaN/QagmDGqNbxOS2c2mnog6YVzrZ0AbFNUJ+3H6CqzkMC9zEd05sWsVNyZWwoTrOvM
ftmhJeUfMewzyxfgx/CLt8cE2Mz8hGyV+fIblwbKrjl+1ol2nf2rcXGQuS+1W2NysW/EoW0trIM1
cMwAzUEAZ9BHnZJNfCKX3tyu7XkhgMdQu8tiwnr56qEeW99DvUDGvJ8XQnlgDQicwBDtNlKUYXQm
NJMIrUtrxNvRvSYikJ0AaNDUPFlls/ctKrH5Ng2nDxbmTkUwOohmGJoHfJvX/sXHWFIzE9UJ3L7y
MsXFTR90WzzIrc1Dv9/sEHrP+i4NmZiUEgxm+COcUnM8F3VvSE0RwWWciYYROb8hjLhxjRgG4gZA
G4zv4In9i+qju51x/ir0aJxUmt4bzzmih6p6AP6M2+7q9Mi1mk9NEs4zk238MPkDlF+QM+1EoDn6
Af9cDatEQ0GAfjf68DST+CA85OflHRo5Q6ZZ8U/jU3p+Z1Y5ojvztIa29HJFfFKlhp995ZDc/sXr
/NpH/27rJZoujrOYUYHNCJkr49Xw/D7wszREcyQaZuLNNMfjj7CifHwLb0cOLo638/sG8mc0oHy4
OqIc+eg3esA+gGBqaS7g3DamAlBkR1EECR1wO/ep+nZ48e8hunAPBJfqdh/uaWLSCEOxGNZKdQfI
z9DpQcIA4qOtZIzA/Rjw+fACfKIrvzppi5byNOEHQtkEqZvW9JR5+Uywy07sZWRnJJZJjFmzS0Rd
vFYJyS+3lbw/xtuCbnI9eOlzVljzmuNPHruy/d4789SeJWoGDKNbFDt8i73S8bb7X9RW5A0fUPZv
j9dt4JJlmE7Le4FTP6UJGSx4UDzafmd23RxiLIXZHPqapaBCcKC3YqvC7TY1jOv9AoquNGTMYKrM
ySTHzqzQMs1hdRD+zRA9wAjhxhbo49hMzTurhAjHxLovU/qULudxyW9knNFPpjR667LGbA4IYs1B
1XGU8op1RasKO6DxzWsUOpx54X0wZPXwE/LTzomg1zeLQNnIIsEjfZvW5Y1o9bb3XiRFH+rOprTM
axovKn4vw5+4HI647I4mOw5SLS+t7TSD5zvU9FDyvgmXrIOBP1AdMdWZSdmxjrgJhxaIc7NONTqp
Wxm9D+mbDiJdfK8tr4j601+TL9Rc3Bdn00e1FC18MHkrg7cTUSeYUwaEvoP/BKchhsxDLHpfm+n6
gphFwTVffOF2P4QIDBlmL3cBYTpuILOtfLyX3dLzIO3PTKeIpAPmh7TMPw5pB/3zGicpM4ZrwTxR
kNnmNZRjVGVm2cxuyjqIK9sssv26QhE0KyVBwMEHmdPBrF57YjsJSJOJwtE+YTs44fK9nW1A6YZI
R4oSeWCRZ6+NPJVEisCf2J+ZvfOArXprQHqmxff7tl9sY/Ng42VCjLb5VHubtED36Z1TUxUd84+t
I80k9D5O6jIfuGbbIb+vaQSN23enJy4v7TaYW5wI/cRBI9/S4iLtgku2b9hWNRmSKl++gFe9y99q
suB4Dkacjrlk0cZVihfP7Lr7yM9f0KUwVtyOtm3E3AzSHDn7ll1ue/to5yP/WOrpVjuUpeRv2/y5
yFNfXcdp9SbnXt2qb6KUVt7EUh7Sn0f8y9j5zmMLnaa8bBd6e+TwL/K5Rts/uVqY+ibiEnAA2LU5
O/+6m6NrDres683Nt/0ZvAkTBdNKrXhKsaK9kfKeSqrhqF5A8UYrxLkoiQUIo5eHZDtkTLaA8YGc
sD/Zn/XtPnhDbG66HfSc8kSfmY8e3Yaqe8m9H+QJlBbeKhGzOYv3vwEfmFu0Uw5oCM0B7fRBHsMZ
jn1s8YFXb4ui7ZX5/n9RCfPBnP1i1uZxbWaciBjWOZ3ZPjpYl6ZiBmvh/XbpyP6RBzUDAXQNnjc0
nXmXr+95Cq3PMKkY8lFC3UogaLrmUd/OgXADNMAob6K0dUUAcOm91lx7e5nxZEah7xttAK2deWjt
rSU1DF2ud+ZK04ntKkztRAZHSZZJseWuHYJlaBjAG1CN9Dibm7FswkkJgs0b7aTFmqRh8023pncN
KtOZ7ZzccVRmfY4w5XlN066Zz3KrYfZqUScTTMiTIf/I4DCkWIqQOrRBEPRfVOMoIszmjyUTFdsG
2mQebv/lMQAdjDLckvH1QkWqrRs2tD3JtcVjS5N0m99Ps2vmkVuxux/diMupMn0ilfifNkcARRm2
MXE3pmQLqsEDE96gEfdGvWVMYIq8rYrqfSLv3uut0s98ZZh1JqiEHxDlqBXYKOVNaj04mw7NrXv6
nzFDsmc2740r5wU3tGx71vdrZ+XezBtvcMu+4rZacy5u5PZlI63uwlUPzxBu7VY+pSm60I9GtLT8
ERuZub0b3GUX6gaTbWfozhe2ldC4b2vRW2sPMSEfxUs0VvY6HfHGTxyqHtPOyLIzLIet1Gam0PPw
BNuV89ZYLRf41HZH0kU6mpMwmiZTxjpuZQbFOz5HvsVtXaSO4TDfaj0O8sXwvzJERe9eUprNe6dA
IOcy+/vWCsTbLr9fauhWNwgDFIu7HoW94dJEc5q783MMnBj6x3CTYDsutTzOPcwNOeP8rRNfXVvy
LO4bEJRoU5ds+NfWAFkzxIFnRBpOAEY8epOM90Ok7gkcFcy2bu3v30jZ2OXdFp3NbAghUjqYS9R7
wo+qhvleleCjDt3QtAM7orm39PRiptbf/2bD9eRH9jsrNs0vy5QucXscdggTPfLSde/QiaHvYrjI
k7xDLiorh8iFwjzbF+LTzSVlCnejqtwe5I10hhJx4OI1214FXkkVS52I2V7hWX1/3VZKN8dT/1yz
fcs32vZ6ea1aGKDxwZ89njLIl0YjBY0+4pnfT8dN0LATqXs0oGwGRUub4pzDvF870q1UTa1ygaLd
aSQdGHnxkO77XjRJcx7McW1Ovda3TdnThcpUOOpWo2WsV/a/HU+RNHWmrOywi8dfcmuVvHAyZQMm
7kbJsG9WUZMagV6HESVHTLNVbjKIDWs+r8F78PSGEsnfEJZ5MUFtE7I2RZV5c0MQLuZa7P9BnGMC
FuBTBsa0f9oeLQMNZjhbRhHJZNl8oYzIFpvEQItwuMUkIhj+XeVEHusSZhx/IZvZMIMBzU1lhW6M
py6WsIU/vNVy+FYsYsPNn27A4QYL7KRacVtEUQn0T1Pa+qbM6Iif52YbnrNZgjVOP9Rrk6X4o23Z
yjio+8kUyahuDA8IvHTl6wZrZx6FvTDB0d5soutWSe3EcCrH22vaUIdAIbeypsHemZ3TQvoeMREb
SrhN2FUF7NjpGoIy3U3BEFE67r2kx1iYj7LVB86txR9Hp3azc946/iC+gC6bwhxulnkEYhuGpYQn
xmAEMBQVfJzC8kDnBB3gBlrklYUv2TUeblsuPso+33vrmaXv3xAygYySXEcYNmzuO9NqXxQRVu4s
KjBdVp+PuJMLA0fV1H6935rWtmvyJWJlCq8HL98BiO0A2IU6eEtlI4atQ4fF1r5J7ZCzvYHHIRxN
bmG+VX3xHDUMMRBCmGagwSeNPnTGvcuc7qOXkawsp6Zf9DuJLt5MR0mWnzM/rA7yD2qmsK7G9Vmh
epmDlyHJkj4xWOmaKpIB5s6mhrpEonHLz4OAXRNeSWXSQYykyslGLHgiqFfU7t06jkdyj5b2F/ob
qWcyYEGOXmi1neoUKjwyxt96FBR+fEIwR6wcXJzVi84qBRy6rjpS4cmgUc5zX0ZN+6gJY1b5Nano
xD8tuR5JpVsaWb03PEb/wmy0X9/JQyUNhCAo4sIB8zDbjTOoUw9yasffbdV28iVyvJRQGs3ng0Xl
9Uspr8KNrSU496Rgkjec5eOnuePZutRuuthXJW2Sz0mTIZdUli7MIOlG1AUZ2y90Ez/BQnQIkmA8
2dMM/8vr8+mhC3QoQWro75ynZm2a6aQgd4WXgbHeeEjcdZKPcVHhGn7x+2QgRGWMEfAVF7+aLFSg
hbTGZwv2MJmOceUuONsWjADJnQsaEtcIwa3shiQ717FkyPRw7SZMJ6e47DWqOohlPg7gBYqgEnPF
FcXqIWd/CE82y8A7tTExXk8pFT5RfFYudJQ8OF1RDLjtasee15NmZjW9VjKsux8yaGC1JDoPpkfH
iUZ5WfzFbZBSVvZdUZYEcqZhp18VXhDqvgXx9J+TqidQMJB6VD9jNmX1U9lhWIJxktmzfK9X+E4E
N46z9omKHREHggzbcfSBIR4zJ4iKv+XcCaJtdxxbeRlDIh4RM9oIOLhznE3JqSl4qiNPfg9WyitA
tJEAlY9dXLMBh5GTZdYTzBg3/ARJhitz6PxkkR48dgEaBCWYnoFo8sAEpmaqWQ71aIOiym1btiCx
sFTVdlDshfJW4ru3raiQeAP9FoO00xxsJZLMUoOklTeE1d0kWBt/E0tvMODZgxD/zCSQEmp7kXKb
X7L7mdp8exXHuTmeoL1iHLHPMlAgTjErjHWQLqf5JqvbD5wN8txGpKnntre92YNtdoRCbRb+KIGy
i2NUlxaCEnddg2+pbjs7fp39tcGDWAwO5WZRRKZFWgkblb961GSyYaRmCtH/7dlMcTQ75MZ9YEMn
5deBxMLmoxhEmP45YXE03s+2tus34i99+a9tvLl922XHnXrj/TFZCR1wsUwFCHNQ2SSvJ1FfvaNu
EsuZGKt4jC/oRbPZO3l5ag5qsbUAxa0qyfiSRB5OmKsUzVMwliomtW2AmpnaLpLR19YZs2q5Ylgz
oJrBQzrHYxhJHI5+9M+NeA29Jl1/Hyk88OsKIVLqoxAEondnbxA4Yv3AerF0rKvsqyKT+nPU8/JR
ewfVx0n0Yw56FWrryIGfy8T2TuStobo+tko3mGzWdqDOY9eSaANpyrVwCkVP/6LmpIX8tEy4oesp
iMWloCy6BMOUV9dkWKAnQfKOkgtWL+4XYVutjaEeVucox4je6KvqDzEUwfsQK2oPNx5/cvgM6hSt
9nJOkyAlBGXJedOKNPBHQESYsZ1W0y9dgMHd0dfJzzko5ktdau8hLrU+j5j568MAvuz/qbDfIKUX
ZXV3JXJ0/kn8Bv8Zry6xglM/qo82U273tMABOkWAKV+6IO4eJ7v0nxCseM1hJTZzubiBcVsN5vKD
FMv2ld2t4i6XPqkEde19y1Vn3UV40qLql4u+c8mcJ3GNJtv+juaLXa1ScviNMiR76Ln5ZJmlcvSi
U2aCR13Q7z/BoOcHckJyWB9dgt8wIwgunlC9+8EIQgTPLm1eA5d5Kp0jkS5A0V1XGBvoUIfXLKLS
OxSMtcL7IFgLEhFZKCVkMLf/WJsaBlLmhp59wLWRWTyty3Rc3MIn0dVun6FYMy1uIvKgTuQkLMzt
Wnkf1QWpWI43PZVp5vwe2zL6Pk5O8bPIxfgA89F7nWaHpywJ00uiXBv+UuU/uFMv4uPAAHU+uHba
PZBAIf/gbONk0Gsv/rAcv7nkGeuOVu/bWIf57yn9EHYqU/mpsZP6MrhDcg0Ce7543mx/J+Q2f8cR
NTwGiSguk7Wmn/MS7k40uRWTWLJKj1YTti+N77GlFlauTzDs6vaK237xJ27pzpce/9AZk0+7+wn3
FTM0mI0AgD5u8OqgRMbOkiqSb9oOX180WguTarIkXuJhxr7UHt2a1OCk8SCa2oW+RmE0/SgTerFT
k/X20fVTDTFk9omVCqzngDP+cc1GeIP5Enxxmra6jMSsntJ6Tu6DpsbjfhymKb2HuzlmZ/Yl+SUe
F5w4W+QaZ0UF9zZlxfSnqwaCr3IdM5H3StV3J76I98Uzsv1PhAFMLZPoMraPKpvTZ962Iv0iXS8o
hnBwtbwl+EpUM5Y1/MYlNvOBfxWcmT/wmmvSO5yEw/FbskBmIgZjmqMoP9N+r0n4NSCuFndA/K80
JPpr5ecQenF6YIBqyaM15u4IiiGJaz+vC1AwivKhnl9XkYnh2Z2g4d9Dz1EOjrF43H0sy5DMJWbQ
Uxy8ZxpGx3iIHFYbe4sLZExlh/9L/Wrbbi04+FmQ9lyfxGKFyYrlfI7UtnwtxCpgEg1m0LUWD9CV
Od+rDivauknH6Hk2/uPHXqK8I6kOR+ljozFJubpLsX6SQzdFxEMHWGaXiS+rIyZhOc5/WKPCtC9t
Bux3C1o1eVSEe3OlPQ74K/tua9/zGFQeYVZVsP5X2fPfecLGdMkPYP+hNYFmAuHk7yoAl+hmuNBy
/rRYdjKrXwzW8GZ/x6qoFphl/q+d5qeN4P/vgS+4n/z9zVx4yC4Pp4eqxUUC8E+ZqT+vbiwRuH3K
SWlw24PAh4RtIQ+UYqcMcl/P8q52Bxc5nAhsCBsZNuJlwNB5NH8okgn4wX3Q59ndDOX/5qClHW8x
P3f7S5BirUhomwP3vENz4Yfh99AdCWTFkd42AAzmIGZqMw4+fLdHH2koVPJhYr27p5GBBT+JUG3l
Y8SgG3ju81gbzKkcR/3OLlSu81mXMBZhN1p+R4ZNsX1QC4SWLxbNrvnlNLOj6oX8tZQHsp66gJdX
62qbr0dbMeN7P3t9wntuNlwNNkNdegm6jAzcb812ISZO8Xn5jbVLWsjRdYbR9l7xUdPF8lBDSgvH
C0934LeP4dxjIfaWYT7CF2h8Rhb+OexI72hORV+bRjtPOLob8qc0nLU7QiJNt6VR04b1XTD3ys/P
AcManFN8ZlNVAQ8OcNQ95eRuj+Ipa6eWG7Yisy3s+xxR3pp+IpOucMqL1H6VrkcmT8ZHJa8mLDre
UuqT8HtaxeajFF4T4KYkaPVRW+z3gEXVm5dUPhXN5x1SSmwRYlHSiKnP1RnMevW8F8j1sZqPhAbR
Td17hIZRGpL1az4fTuUs2YOTQPlL700TzC23yNJAZx/3E21Rb2M54p3yXhiANkYNyDeXAebD+yNk
oVvkxrg4/I7WOR0ozuuTxKqqy89K+i0X0XcIXpR3/UiMg3UnUoY6+M9vdkL0dI6dPhSkykTzHbZ6
+CudstGK+uzZ1i7+dYcuzSC9XsVS6JHkNKzu5/wrA9Oa+YkbioB3V5imcDUUOR3Tco+nF0/mfaEY
ycHTj+k57IP2lsQnW0ANzlO/mULiv4eA8Xkeyja4s8pkzs6Z6/dh8VrC1uMzEmlOpOR/EQ5yw/+5
niMERKxqz0drEGKW8/fNg3fHNHKu5CeNLs/vmJC7nkVoUw3vvsHbWM4IOb0hBOomRsN49oElGAw3
3mw8l3x0ghrnEOka+0E3VPD13y1MDOPs9ynl0QFV8EIrQZu9+ZcIBjjhtYUTXqdHGCVNT5q3Z1tN
RDZJTmF0P6ve5urqIAiZWOHoaN5vt0mFHcPocA5S4BuYAMZjdd2MXQNegp/L0QSEBIEw2nfac+7D
360PyiX86ZpNlsBTC0iWghMCtvKQ0sTpYvqo2tLGXKUaeuMys/u8tWVT4cl2gOmW8CyXzLfT6IyX
2aSGx8pxvDr56xcXogUseNYDT2xNIaOjhfQDQqX4g0pywPt5daKp+W2fcGSe0gQZzl5Qa1Q6Fk89
foub4DLHfpuPtClXdn9G5C7GgxH4KMVWXwk8TaEqC4WPYVMmLRAovJebGY7sc5LuHqlTZ5kfl3Ax
Us5d0dmvGUbiBAzUowFD2Dtrmb2GIeoqnk6V6AErn13NuXsHlkHvr+0nJlGB05KY0RsvI7ddDBaJ
5NjryFLW+EvAmcBahl/fLRBT9yYlbRuIQs7L7vO0q7pchXiRcRlj5IhMkjzFw5W6qA3LP3rH9J1n
DPtpue4bgZwQhm12s5dJeOQWDMzB69Lx4T+fbH9XEOPYYHukiPE+mNtFjusZwdu/WbV0RqcpsmR9
ydB0ASiqm6p/YwXuQ4HdtWKnYvznt/+7ZpW3dwF4eFwBXZIABO8fy1Az9ZW1H88v+3R7p0Ht0tVt
9p4VtcHoUAWZRbUDgv8fqb9r3u3f1H0uCxITuMAhBQtRvPdPXSHGKJEZA5bcNn9cYACRiQu74FSw
G9jWcax7r5zOWknJWkkmoxXLC0a9+GVtHIb9acWQKY3KTznlRB0ecn6P5ZowM2HdbYAAGj6jGRsZ
3BQ/Rhlntf4sRGOOtN2Iq+AADutzxsZNTf2frzp2JP/4phxGOJSwn2NuhnnMP/WyPiNj5K9D9tpk
EoexM+VI3MgLpQiP/bnHEIJ1AQRhThrYoCGiwm0LT2Su6hheLidYfe+SIR+UEA7GcXwiPtRqLiRx
l/wuy2XG4NrTeUM+hRkz7ij9NpMhosG08jtbamOcRiZLBK/MpDbvunMZnLQ0+C9tIKMPAi0R8i5n
ICVzpeKxMy8SkijFuFP0ucN4wR1ASmq/FgbZ5/AAcG220WGJ9QB2chgOO6xhyEFmwkmgqhk5WpNt
WBs74RLKDqhQabPFv7I9ukF/aLAqWJ5cKCpgzcRxdBzgla5u9rdz5i1Qs2kkSC5gIovK+bKzvbah
sD2RFrK+edCSxBd0nZCjNiXuXIP4M7kw5pXm0RZet15GmLKyPiebbbkYbrS/ZbT6iaKL26AeN+nw
DkchOzQDgbjuwkI+6InzTp6YeYAxSUvE+TQfbPJk1vExW2tDq+jLxPBJNp68b6sbi6qCUQs9Yhvy
74xDknxBQu56p8qgiu58UMJNzYh3G7OX0q+SuyZhgrw8lNv0ef/AUesYEsrQxcaiu19is43TnpmJ
VeX2aUQaErkgnRkPySX1jwHdseWS40E3P74GdoOP9zUGUqjci9vmPtO0SfhmkIJKIeNzLdvFG0kb
o1wThSD84QgnYymsi1sAlmB2JCNDkh3gOLMCywyMI3sr9KSy7t6Fg0CwKK7l/8PZeS3XjWRr+lVO
1D164M3Eqb7Yjp4SZagq3SCoKgreezz9fLkz1SNCFeSciejoCorcG0Aic+XKtX5DYldTrOYCClyD
4XXKp9nxG/LBJaAD8G2sWcsccRI90uiJqW6RymJ8a8Rw7mbxwpIbMyo2VfNSDaapoYvTHv3BqNf+
REj3CfD404gUUH3c1IeOvqbFL3FohyEQVe9Cr0X2L5DwRMtzRYNFNaz6Wcj87OceLNWHJSlmqroS
iqDaT2ySTDH1g+r8oDgg3npvz8CZFCxdaVllhgZo/RLDyxX3evCvNZB9IIi+/rFGzwQXrtgxW9TC
Q9cU6oaVxmnbunFwB4kBD0lctFqMelJ6GLnWTWTg4qswuZF8YTRixSSTfZWgRpqLjtyQUyNYdp2c
awMo2atpSbvCh5UgGjwL5/TonI2oLCGXnXdZSxxznYB0QmsnwUW9g2QbfoQMaUz6dWOW1P+PdKam
iWoDPBimjjO1NWZW8zCjjHxfVaVoHMLHx/NrX7nDUH7Lz2FkYlkSD9j76xlyWLJ69KvBIEdr6EOF
I2uZL7w4QuV/l+hFnF3XpmY39SGv9GgM7nsOoczJnvM6YSj13Qa80yQ1OrQFCAHL22Euoowgu8ay
ZKv3KwS+eK/kssZRP0OdpLKsQgWwcYkumUFAQemrDBoRqXFCFt09hXvL2kEgTTWc+ghtpFMCD69G
b+21jkeO6kYfrta689+j0uhEkAMkG0GirKdznlmEtfgkAJnBIMGkB2Pq2JrnAIh2QxeOYAMLrU1K
WJ226af1R5isKx/IyDNoRGfDEHnDNY18AdwQAi3cd0ijhRWZha2Afyh9KNXqtsrcWKgMunPwZMNP
z+5sMwMUuuvdpYlwAOo6OMAPODGN7pju1TKbtCkUcMNkaldYbfgatYmRv6coFaMKAArmvJZHH1Bm
cZdUmZjBWLYI1ComgeIBkdbWEcRuTY5u+g9ZZm9FXw+fd6DtAtlaj4GARlWpzk508hIUB6JgJ0FU
jTOAsYTwKHA9GXwMQkHE0xJCZP+hTaArZDcueThYmTAAieo9NEYN6hmweyB+p9JxW0JtNKrfY7Gv
Rhyg/MfF83z4axJSoe5HwWEkYGQONbu2Pqj3NUgMuQG7lHMxZQBNBOwYUThhqZAiZd+f6LchzXGn
hGTpXDYiTMrj4FjHYoJOJa0+60MVwK50aK4jbP0cCSjotzAR+mGg5wBZz2f1kFgiv0F5ihjTSRQm
4fk8yIR+2sx+SvF8ui0KGlXpZT1zztWPo+fCotg7HSig6cKVfIVaIuIj4cbxLaceAIEgWCtf8MzO
5C/1gAolaEmoF5V60e6WYB4VYiTgSkE+1HYZSqibYwY2o68idjFMAiCjn+UKofiIBKSRxAfwjrro
/buIT5fvRwkAH2U3lYaZOLDksiGh6DOD3CAV1ADis8hfFFApaWHeo56EOgJLQlUMcNcUhR2nHAVm
IHL6M87GBU3GMgcXz1MpQhr9JdHSzWQEXM/yLe0Z7auwOqsNqZlZ53kL6u3NQOvHP5mYzhEcHMkC
Utl8akYC5k/lFfiwOZ2FIQuJIlPMkhzBBrZ9z80FyFmRZCQCO5nDLnSuOqKmPl+bKICiaameW00i
NRg/QCxggMXLkTBk1aBWj6+CcOCxDK1dTyLmpodoQkqJNAab98jbxyYis1fmCPoxPE0y+SsHZ2Xj
XhwzLaqbua81L791WkhYNFdxUpqeEcQhWB7yEDyMzcmq8dyvNv9ILitraM0YWlZ3zFq6Pd6u7B1R
3YrI/PkUtWZRSvN9Q9QvmBc+HwsH8WrMyKcw1Fk+DbbdWrRgEXaj701chFndUqywq7DsgzvYvqmo
X4Gl4xtbJxf/CewEgVtkaOxwfrJGmgBfJ2SneTAFnqO2yy0iFsbt9tbAARvcMJkmnqKpmdWfIV6I
Op3V+qJO162zmLmybEQC0fGDKhRFsgxYtzhQAo5L6DBpgFdCAR17/TyxPU2A9kAOBckfDk2c5s6n
jZ8OkXHethAoKut+SthmKhaEN6d0oM69UVvOu86c1grIRzqmVnoj593rd/HLWRLRxQDNOpf6F29l
q83i6bHm2lpn3vln/pJaOlnMbAA2ej7XpvMoMhAFIiwkWS2WmdHrN7MRijENJPNQ/gHvYuDVgSbM
y3N1GlZ90znheBc7s6BrzSNZFhHmDBJVjA0wAXD+L16/8C/vwqGLblhk+ZTFDWpcLy9s4o04xIE9
3Dlyw/UgTaPUrQTVBrtBXVDlAmMyBPDKIpm3v34b2+ensCCiu2cwCBykt9qB9LvGLoI+f4dJhaxa
xgJ9TwlbYNs49guahjrLv35l46XzEUJotPFpd9gIo9EV8LZnWwhVEdLPoXYbS05I7oWce45+2tQt
JNIzf0qBk2bJ1hn8RsRjhZGxQXuGn4waWMNbklDbKWoaHmPhUKgIDCSMtuUOF4AJgmqhfqtO2ArN
1p+5gnKKSqrDD/SeZMs4kgXzxjhtqx0mwm2BjWeAgXRawD29nCmtC73eseni0jfCtxaCzxmwBZ5t
1D8sUd/YA8Tc3tOf8swV5WjDakvjqcGxOsNcs8EvgTJ05AWwXZwxB0nyhl7mRggGNw3bcizPAr7k
GYjyb8SWGrdZDAeq/qVlIL37TSEAeyAMb+mVbSyCHKpfwC1MzHVcsM50IzZjoYc6x4MGc8+p8P01
/mI5bV9nV+iL2KgCsXMQOj0cxoo/TN4F1Z95TAPSqT6aQTDczx66A9OxpIzjDT8Ul6Yc2heuZUIl
7CtZIWR/xQbiyUOtP73+PrcLH30P2/FNDNdZeFivbyTQiM8jKviBd6dgneo4XqN6QsCXZAv/zA3E
+Qk8p7EWDi/19ZtwXsqxMpCmxbTyPQIfaq6/yLGyh46i9r3cpdDm2NTGpqv89i4Ygzx8jOZZQ7Wn
1xaAXA8rOwkzKJOOYYlUUcpQL7Pve89Z6uwCSrYOdiTso+wp1gwsQrC87YwRmUh/ILdNLuyFBjaH
kkhIaE2GGVGLoxBM3wtIrNj2VNrbFNTxMLvRPaHkrmrLVTSPoNXY+UHWfwtcJ6Dm2lKDEp+TdT2m
RMVXDhP2R6AQfUhSGUkB6kIVECqM7ick5ITgA6vH90nfVGh1IUtqHyM/cBI0m6zRa8cjFXmr80ug
fmlMEXrMFqD5F/rYaHXEE8TDUFxkkpoV+Z3AAOVmHMc4n2O1ntUHHR5A31+3TYzS7pHyQaw/vv72
jF/mEP4bRCjdAa0Gm2+7a3k++wG4/ORO1dRr+fjkTJwkrylIwizCXGnKA3qeEpntSH1zVbxspM8T
yHRRoNPXTMjhr7SD+UmCk9RjFzTxqs/6jMoQlrON74ZvtWy3HR6Xdi0ScaLDYyBwul0PFj5ulMv1
9pZTVO2Uf8G9i63yJFHIythIaaOBfILsD1ZGcOXkBhGPoGP0t1bHpurqoVDp4jPiBq7hUWreBLQR
mHjr0dS79VaNpjpV1LCwooM2n/me/195iKeDcHYs+tae8A87C9r9lJrRnQEAlTrFrWpdqrSxkUkh
xnYJGSqRFmm3N4rM284CIQCSf+ATmyny/5IUZmMjBBun+jaJU49AU3Dic7/+uH7uIRD93gs60eML
DfTu3vLv+OX6FgUrsHiinG+zkWxCepkvcb/4RnyjtPonAoI4yL2wESkMR/AkGkmKfn01/XIDvGZA
wS4auxw0CM8v91eXmqWLx153jYLuOXrY55Od2mYj0LAiLjuUC5ILB2yv9+X164sH/Lmb4YPEJAMS
eqAcZn/ZELJ5svFGipablOCyfvL9AdWwuHNDKgvcdKt1J5xy9e6NSW5u8y9yTuJogAIpOShzbvPc
mWON1lpU7Q1WF3Ez3Ht2XS2PQdGm65Vq25eZUVlfeqMV/XP6QuKMpbb3JDRTUXRt0oHTUuch0Lvu
8W6gznRqzULEZoULoJMiIjxd0II5BANJkI1Gi60FDBlg4Ooz/VuBvXh9WLc5HLLYTGybzYAagdjr
Xr7WELzTjHpEetMHI1IjO0DdSebt8KlrswZJimx04HNJMxJnoTb/bcDVZUTaAYjc4L7xkp3tS2as
ec2+uCuaaNtDz5QD0AZ5lt5IOGpyJrXJHFLWnl5/+F8vR+SiZQT4ztPZnjfvNk3QWwnG1bmOhK7n
tx9c5HwkVe4loP2NC/6SmrHpcowiiOElqWMeu7lk14WzUNForhWZSWoNzBH0VAQ6JtHgEcZuY34T
L0AiDRD1LuJL9+YA4DM/4doV6u0NihoZ9TtVIlMOH06kCzqNZI/OZ/KyJB8hewB4FytDrEbeO+vQ
5/B1+Va6J45QtMCqJVxE36SWFF12eY8prFQn4pCGAa4gZ4CrpJIpqpkzjIIx4CWFaNn3cdRSmPEH
CfgtJ1F2SlEKph5Yheh6PSTyaAbRCr2gbiyEr0gxQnh69IxEpHU/spV2TFYdDGpDX2mPrwf4o0R2
e8ZSE+y+1SvFMQxHC8HVaTFr4SLq+FFFpUMtbKwH8UisH64sx6FLXVGkBp0pyjdKPwOssyBcKcix
PLvgek+xbkG4rTv5rWZH/W5qtXZxL7oCJ47gKm1WHNBkRUDXJ9RcIMZOkD5PToTn23s5WOpYpMJx
inI4Z0ZVrVEV6gohtfVRdasppp3p/udCgyxIUtERxcmz9rReOvqSXoTY1SzGXkrlqjOnbwZiML1m
FIQb1YBDF0KYTibnyqYcAfkhlVLbpZ3YDzms0BGdE8pqNlkNtbP6O9mln+5Q/UjnJwmUBk2QJz12
85GDoUiBCmhKQS45T9fSEPQrTbJSQSK05almWQXudWHWU3CDUmM3fEoxLcSbhqK2swYHmZYEQrq5
PKHM2BU04fCriyz0SWyb6hT6icUTEKvE2/dU+d3mOOq1YH0pMRupowKrTIsQ0UeQedy5BnKj1rHK
M6w4dvwTZbM+S3XnQjHRS4oXAdBIA4uOP1ZZSof63Vvvosyd8uWgKr8KKgCFWlQ7Ve0zHJAj/oYK
ACR7HMDp3t23Ooo9cPfXIVs/S8qR1UBDei4g9eHfGKdr7DxKKjYN3WH4i7KJYT/SiR2Hd/i1FrV5
QvBKWx49e4U1+g5xI0FPdiBe03rLnGntkDFOV6PLD51sPqqyNHZ3gi+NKq6g6yuZCY8iKZOVU7lr
cHKr04oWgkezaz2pDjTRUAD51wJN3/HB87Neo+Ehy7qKFNnKKKASuGBxMTkHnW6kD3JaD+7Mks3O
C3dEw6pBDnf0za46wn4X01B2yEONIvtlrZmIKuxHiSGSRYEMlyImpmQOpqaZOjoazBgtrocaSQIK
00qLSYljuSmige0RHq4zUDfMIVKAM23D8d7LrGgCUqZ0nMs5ZrNVTyqnmL+48CQVs0hS8JSAlFzq
mR/42hd0KkfrGMjQpRpOinslF05/lqbVzxV1NUw/mMgpYrrwkiVlWJbqqS8KtSRJeZS6KopIZaMa
TuzBXzXSH+ee7IKGDchGFhCsjqb/WBcm6NvKcsaCurGsrMu2iOvPYjZCLYcYeaGEdtYZfwVa4oxM
EB1k60aRNW1ZXlfiWQFVc8KhACQ235TzrCK6tSCqCPCIzsKIkKo1emyIyn5jxE585ySVu8K5k4Ey
KUOfIFrMlcO8y6pYz8DXBhpekLtAs4FGNFL2YZLfdxY5aa1l8T9jWs3b3YWw6KEt4+FlgPdWR0z5
an7M7XPU6xgFgrxi/slIaZ5rJ4bfCuATm6zYBZSmnOwZ/+A9nrmyir0aoYC7Po6DK/5a7RKqwSu1
SFR4kOVMpRCg6G2KoNiCnWFelij15XmEbFySrI9Bo6GYDbyOA/CwL7VW6L4YkrgvSTAI49lk6Vjv
ieNXLM/BPzyXzmSZ/0w2uIrxYVqAxiNBDnGfv7fkoV/1gkpK/ty/5FGrF6RL6qyJHPWafEhhfwFQ
Uduc7fXkNJO/ij6Mqptk1VljupPyTIskH8HSo+twZ5Fm0CFR/NlexpUa1hSb1iDantoR9KOjV7TW
e9FgI0+ni/RHLfnLMBoXkSbInwwp7zHLq8vcDRCLODgoAFSGUyHzKCOgis14KJl8eFEJFIsnXTk4
cRbGXar5i37bQLmiv1PDy/na4qoSf4noaCL5TYlBe85T+GDS+iuXJFXVCasBvLEhquK5FAOQajpl
ilopht3myIy1pO1KQFtIw/4FAx5KgmEUlJl10lzQhhUUgTMfuLPPwkJ2PYlWGdVpO/f3WHCEUXlw
KTUO3XHQddxhj70UrJfTNrDOxngqE1DbPQ6+RICrpDEHMIcYl69lsI8aSADxHmq0pa2nHEoAE0Hy
KFVAVomjmuiScWRki8gtVFMQgSO4zeqEqJSNFHwj0HDZQ+NMKrKpHHeQSZUCFpmmJTAuqJoIAjFe
QyLqSH0spzQdEi1M5UWcBeo/MGHWzo3njz1Nzx7VTGnW0Uo4bGhymqt2qYEkHX6NZ8abAjwoDW9b
fSP5Id+IMpqowhaSYa0ASVLyCs6goHrpbAXcVUdjlLUg9yPJQNPOKmSxjE4yeWpleqi0i1S7MZLN
XanOKNuNanpKaqmUTHBlQiqLPJ3MbEE4u9i5jzEEXHCdwGAYSYI8NaOrFFkbFnqi+cKmVs5mpVqQ
yjWXCii1kAgbLVCkbQdgybvy+7KpEmhRoWt/K+TLrs4KRn2KTR/WejHAtgfL1UV/2RqjqBs/hdFY
OhVeBMKBLvc9gUHiCCC63BJGoqXn0rcj+6BUaIoc9BoKGyZKbzbZ9F41fpfOQQj2lIT4vsC5lPqA
dNJFUp1KpJZBesH7bzoUKqr3+pRYBlAnqaznShUvOUhqjQHQX9vh4PvJmrtXqlihRVOfGfsI5lvs
7pp0PBeb2SUziHgjwQgakk73kNawRNJZuSMAbFwH8Yadt0Q5en7qpn/w/GdNzEWDLZmZowZZWQ+x
Q1eNvRcYp3i+7yRuBdV6ZH+OHELmqj7YEJy79M/Xj3fbGkXgmx6ODPTHHB+D1W2RbnXcuUqiMr8u
8hoYuBJoVao0i+yZKa2Z/9GFLUCPkEfo0dHjoE22LcXlmdU3frXG12keN/63hZOCB52gxhIUa8RG
m4vyWKKyQJh//cLnss9PZRnK4xxofZsOHf0VTCQ2dXpN862Wb48vy2mpffuKomTvRtcBpqeAxemr
D55/ARG5NQBvrEPc5eXeThYLe1WXPbU1b7Oz2l6vFz70RUQLhql+//pNbpGwwF9RpDI4PqB9ov/q
wbsAsfC8erQuFEJNYuBm5V/epqJcqvtznWsnCFV17KWo1vme/3Hux7quL6p8BkG3M5E80D62VaJV
0R6kFqjmXcE0sIqjLY3jm7jIc+hRSa6V4GGdFlnjXUymasXHAsFqivZytTjnivr5Mf/XX/P/jp4r
xevp/v3f/PxXVaP3EsX95sd/f6oK/vff4jP/+ZuXn/j3XfJXW3Uojr76VxfP1f1T8dxt/+jFN3N1
dXeHp/7pxQ/HUhjbPwzP7fLhGR5Gf74LnkP85f/rL//r+fwtn5b6+fff/sKLuRffFiVV+Zv61dXf
v/8W0LX5D/1JfL36nbj/33+7aJ+fy/yp/Hv7keenrv/9N80w/gXByzYx80WkSKfM+tt/oQIufuWZ
/0LViioNB0dP1MlY72XV9vHvv/nWv6hEI7MKr8Kh9q3zq67CiOT335zgX2AH8HIJXJuF4Tm//Xj0
F6/w/77Sn6la2/IchXXWlPge+FBQtTY19grBAYxb0gmF8KEZ4Cf5s6Df9UOC8JzZRRbaxEsBuR7a
RTf54dWE6GLzCH+7qO9/GjZ1az/fysbvD3Q7rkSA87gNnV4YSgYvS4We46T4HXjGXWNGrpkeAYDE
NHD6ZNI+9wX6BvRZqi5KDqQy4AsvIqCB6ZeEJfBJmE9hctsXGTxtn1rFBYa3lv/QaWWyvlGp/2XI
IOTRlaBIDKzbIRC/vM1x1r1wdqz8TjP1PNoJEtF8N0PanL5UNn6hh8JIovRias2o3aHMJgw6OVpX
b5Qy/+k26PTy5qC9MGCb0bKWplpmP8/vCkrk5bfWGsf4RKhIsx2Hjso7ASSZ3fbQllEd3KT6mPfX
EVhY/9sbr23bOaJW7rIxOQBcbYd72YxHmPYpohRTcF3Qm4yNa7fqs57gOxSBflMD+TI/9QlZ1Y4G
NYhltAOy+io13RCFuFJfbv/ntwM9ziHZoLlq/WKtOQe4jE2p5V2Lk275MEQWgvjViCw+RfMZAxD7
RGqdRTOnSQ8QEbwUYDAgH3HayR6qLrWWyzduafOqLPq6dDUBD9Djdajyi239p64SJfopm6y8OwH3
DN75mB8axwFuYXG1FsjdX1DkHB/cem3bywLdlb2LG+BDkZLD7WPfW/+ciix0nwOkdu7MDlj+0XZz
A+8c7ADtHSwja8YIxMMowoqSXvufzTNx8zC/KJgHtMld6vgvb95YGnsKqq494Zfjjw/ZNGN4DStt
tqgizb35uC7uOr8ba0Ttv09jW/Uot/jO8xtjKOrWP+cB3Aatel0nHpq+75zr3j+Nod3bsPrXqDkl
6BRdz5llPAwTXJ09RFAUNKBlTp5xzHGiqm+pJKbRjWNziD8EczjPF0WjhfZ3Tjsdneg37mxT5BcD
hOAWjUNTd1Ad3hrJCfRQigV3fYpNqm7XnBkmbx/ldGQOiLfVxUFz+sW6yJu4HPYopmO60zsA9U55
aufeJ2xcwjmi3LrUH3NKi867GVBM9s6zgqJ7g750vpfNKEJbAtzA1uFxft50BwZ8nRav94dT3XnF
ZzzlqQUteYutVmx0dXZdGMYA6JiG7LBbw8nZW+5iRJdmPTTGF2+xkK8sUIwHOg6A40R6H5+8yRjm
YxQaxd7GFrxE5wKXQ9Cxq/eULW4yX89FPX7A7KUJjk3iD8itIPZynSQlUhe7ETG79C6go9i1OJFH
zUfPQhBj59Y2V/DKik8ZqbX2bzS8xbTdjATQIgBP1Cr53xaEFxGL2tpHTWQ21iV50LGQSHd53zbO
e4uX19AQcJJbISr5+fX58o8XBuHlUjMEfyKSi5+DQe9XwF5GCy4vBJbpEDhdc+EEbhSf9KJshmsA
j0B3887o+3evX/kfwpAPwMun2+g4pPNiIv+0hDxoxiHS6MOpwM10/og/jPclmNvieeVIFvyJkVJk
Hvq5zoxDoZveiv57m2dvLJd/ePzAhDVGoxeUEknRy5uorDyyNYzDTnmiN92pGWZj2GuOkUKHd/AO
f6hpEx8o00TRG53If7oyVstgtNgWGPvNhmk0cz35ft1D2zIGF+mCsAi/d6zpfdJN+CFSbUFM+1hT
On5rA9j0eEWIIFmDR8LhSYdHttkAIIUM5bwEqIxhF6YfIrebRS5jBNdtDYwl0LXUOKyANatThHFX
ftGNmlvujS4LuxtkBhic16fCP40FWqwBSRZ0XmP7FjAUqTlTTR1xoCqdW4rU9XPuF8FtY9IueB7b
2b1e/Tke3nj7Ihd4uerINgMAnmfU0y/AsbUu9Rpkb3dykG3yD8tc+p/a2uw+TXWjNftsamoswNDW
WzHpcbX0+Ppjb1NMXoRotJNbsgBMSPibXCVZjaQ14XGcMMnK0ZWKymY8jpmXeAc7XbO9oWc6DZzU
rNE1bXxHe1fNwEER5luna4s49G7s0U/dhVnTduigdaN7ev0Wf30zYnjo9NCk9vnP5g6H1h9gLsTc
YZIs8yHLXH/5gyq8dhXAG+v+wDPFSih/jO0br+afxoa0G+SgR3zgNLJZmXYRe0OwrO2ptqbm04AT
w3LAxcsK9zj7uvmhtMv5Sxb0VkfJPHdvhsAtb10jMh/0Arh/tFsMSva3Dr4LT+Ywhv4bm9fGtZT8
Ehgor447ozJLrrnZvOBZrFS7w+bUozb4F0fetKW/TKP6uIB0cPeg9dI/E178B2sx0qscQfJxD6d0
bd4Yql8DKS6anOgNl9McIXxzI2aPr1ldF+0pCtxYYy4XGFvgrmdqVyXaVclhmVCVQb887ab6OjLD
+IgcRWR9eH2qGGKr2KwmB69lSMkcRYR97MtYGtTp4jSBBm/brdbi0GSDtR7TMQ/xlgmK0T940I6+
Vc1UeDsNt88/6Yxr4WnJ8/IuQ3E7vWDOl5+nAo2yt0KeGIPNvaEUoGNjQvnG+4UpHVfFQDttbU5k
I651RFomv9X0BTsXXY9uSC3Q5OnT8rNW+Ut9cAB4mbsodUp8PqbiuU2aJXkj5m1iDyr3FK4sF5RT
QBTmvPtytHJrSaYZDvnV4HZ5BVEuatroIu0jB7eoLkq9mj6XVAgMBqdIvzs9TIJs9/pLMzcvzaQG
AMgrYEuAzwyMdrMN9ZTdW1M31qtwCagmf/VabGfaW0fvQN4jRqIleOaZOtp1Caqv6VqF+9gO6tje
La6HbOMuG+iYfNft2dH35YId5rKfNK2qzP2oRXG0HM0Z0thN1Hua+xTPs99hXAXwa9kB32yyJzye
BFoyCHBIeQpHm//vhzrq/TdWyS/rlVwY31cL3WJElEjeN0+qOSkopmQKT8rv1aOGTVuHZkjGXRad
UWr5npR+RATQoxiPDtbQ9GAuTnbSBqWGRFXb88Cvv4DNNABlxZSEeQGcjkoDpZmX06B2rGQZKnM8
FX3aZyeNXlN9rRlrhA1SHLn3tA2tYmdHseZfNP5QRm8dULfnBQ/xK2D2hFiQXxQSNsMC6Q6zQcpA
J0NrjP6OFlZu7oplcf62zUnP72Ir7fr3bYKQ2g49w/4xjrJa33VlnjpXfWEM023UFUl9AYYtX9JD
rs/rn2uXz+sbC0aEj5dLGMdeYK0iYaIAq4sw+HO+6CNJ2IVLD/1Rc/0T2QiednCLu+6uLPr8Y0nJ
c34rbmyqCQR5Xo4v4jwHHDD1m5jW59YsJMaH01Ctun8/6muCAV6aac47O+6m9cQAVNHH0R/s5tJr
IareNa1jdzuchkLbfGOybCG+eB6Qrxj0gTm925TjNrcz62OF4SAhFtFdq91NXQUfJOhwagBIGbmY
2vr2xZC7yTd/yuc7RFax03JdnbhRUpD1Ofb1hNyRhK7ZVzNQph2cuOXY09gGZlQU+mkYzCB849Vt
WR3ct1B6Ou8OLkSsbXXIpM+bkkPmJ3tyETBBenYqks/SOIz8a/E+9DNWin/3VlRmT+2U+vH70oJn
+CcuTz3iOLQHaeu+vvT+4a44uwOJg3TDC7a2pTO6grVmuUVy6vSqwoB57vKBBa6ZjZ+8MxEPcq+H
odM0TgQLZ8nHvFq98cM6DcgkHL2iwn3hNNs2Kmav39i5cfJiqlNQJTuHmMXbRptuszeUNI5Hz9bD
I5oMLbw6i6lE5dOKxmzCxMgbkbqsTEjEWP8CwcieSt2cCFsSwjXUDv+U6jWhNM307J7Pzc5ljRx/
f1vjEWNfLzblCIy1cI2bL+2gS/W/XddvuFTT+UID+fUH+iWL9A2L4AbcEq47il8iCP60dNHiTyje
6gGi+Hw9Xt+DXt1oPV6JRzz92gSB4hDlvP3gYeN48/q1aXy8DBwgR4GxEtgMUhMOGdueTWi2s0UC
kl4sNYY3wbs561YGK5g0ofeaUpeptP2M2M84f8Wy2PbGK8yYVnw/lzUt37nN5PZ/TufNCuMKNjv0
wibmiTHEomU8JHk1+3tNnyM9vdSRrpuHC93RB62+NDPyvce5nKv0u+XVWv4pQk3c+TNtyOHDHVVS
9yP+j27qcwN6s/h7o6B8E37EARLm414qIVsLV6jwHsgF4LFb0yAMjkVatRgUuxnkyXyf2W2KyTjc
V8H1mYpKb+oTQjBNHlzoQ5rx8WWBKukfyLHEpYEDJvzkl03Yof7rBWIyGdRi6OUnAQ7KTykkYzZG
YGxiM55TOyJLsZBpo7cdpVrNZKGCX7rzB3gz7jQDmdTH5St6KUv/xahgAJfXtsuuRuI3lvx8nPFw
CfEBHjV83PbwK0wEVsj+bHs/YRTHYxRIE4iCVKxlHTbwWcjIHYYR5Em+rzO3c+9b0Jri3ygJGc6l
XxRBt15ldr960cljsOf8nYZN0WQ9aAE6S/qFIsTWro1PVbPTbKd2xPtJqAbdTMC1yva9boycuO/V
3SYNE8k4revssfmn8+A48c6lVocA6Dq4IGHChRjv7eEaGRqtY9TFWJ1hWxk8MtMoRxwYlUKSGycJ
xk4De2lSzjpFYG2i4RrHIIuJB+YoYOhnC6mS4KhUKxCoXweqhIi/5bTeAUk8UmbsWOGZW6ffg0gK
qqi1X03II+8z0IQMSVg2YgGrn6plHRkgD13cM3alCapHMzJz54PfocH7CLyn7e8RsYy+u7QGus9Y
kE71UzIiZ3YL/b4YoJu2zRDqwKIwsBug6Acx73LINHHROQYcYyF2UHpPduM0eK4iL8Zjzc0i3lY7
ZERyIy9157NrkvGd6mQZp8OAYvbwiOpryi3n8s5jm8TxyYN3uwDDTDOOKQ+1Cd8+uOg13ejCXTqs
tAgPxuz5rIq+0kWctvuIYvPO96PGvQ8CrK2tK3PCm17j5B7Bdb3W7TLo8zuzCkJrh5Zm26ENTMuy
ull6xFSSHVT+qXsP5ht35mOS6L2v47w5rvMtMg89auKkHIhMYE3kaONF1MJkq3hxZJmwi0t2lk/T
Ao7h0WgNBLGSviIC7Tp0dOd555lrZX1dKzAS/T5lLXFQnoGWZes+rcepGK4psPCMJ69J8DM66FRs
xg96jnY3u7XTgHaoAUww1kDgmAembos/sxsmD9Vd26mM+r1vJCtTEFNPl380bOQArWPiIuSr3ede
gPPniiI3o5SUrmdfomnaM9k8JxP66YAzxH+ycS4Zzk4LsvS7XGVWP4oP2RTcWLfmGqRj8nG1JkML
wFeWwuQeE0nu04mThbVCiBEvPbHDVoS1Cijm97SFK/yHoYVtcxmstj1+xX3Kwcg0RgcguEzRMgk/
lCNdZlTrzlCpvAYp/6zDznOYR1Ek1sXs1MTOiBMMwrBJ1rsjqvTFKHa7KfIBEg24MlkPKKi3yWNt
Dnp2YTRkq/4OKiQ4IazoqiX9SAQcgw/4cqEESRqL41y6izkiV7dhQ92k2av3tOJISiBUzizFPLLh
ywdG/9XDp9pJjCm4w9awof+X2/Xwlwdsc/jSZlHi4YVhTTQGEfstEVn0m6pey6Mx1UN9tHF01f5G
lK3R7gwo11l5om3otw99F+TppYtOf4wkpTZUSAQPq3aT9UM0xgc/T63iEihMHdy3tGroZWHggTds
m2vahJ54nYTRox21ApWMJgXNHbUkLNCH/zlMMX6lqSHPZkbzZxRRUAbfrXHbVtnBXFqxjqZ+wCm8
CRoIdSj1RuKwiQaI2Cr90TeWmx7hjOzJwsWdaTiXQ+NcRVnnLOMJ2+ci+ADntOOjnPnQlbjkeCAO
VMi9Zgxo4fSVk+9DjGaLgcCy9i7tJ6+pbq1hTJJbJmzZXLVzaxg7w8ip9iLDXvn+NZpNPgsa+Wq6
vpi1Yi6PmFrXm2xzFnuRph3KwO6ApamNjeQC6ciLuLa6qKO10Rrx+7zBDOPbunZiv1a5km2EIlyr
vTzLU4EbLHHnFItrWYRUEWtfHE3V9pvGlUgU1CZhhg4koH1r2CJdkokXejFivxoxQuRjXu+KIF4M
tNhDVJwMsRenWLKyosqpE/snoqcJryvvw1QMle2Jpa92vcoyk3DY098NE/NHkcDVoERWB8+d20DD
SHAyvb3OqK/zzpGn07yczt+M4TfDHqDBzVdGzmLwGkvf1xjLNNdJYvpiAiiKVELOe9q3bsqSRZU9
7qIPix6uefs51cJGc/doOlTNKTaqDAv11u4mVmWDpjfR1pZ5Kf1xIRIDsDYo8eZkDfrWdRryc3XT
901LgJgxkuMDEB9EPqD3DqftvR52IqdQIi+ZV4h5Q14j6NwJml0aYqdmdq4hyCvg31fa+GAsFCr1
Y5HkYgN1oiLLdGihcx1RTUK3n/dSNA4sjs94jml1/ti2gwhWQYgcSPoVTVEx6s3qgTlBVRzuSAUD
xlmXCdG/oTD9ltg49mKaW5UhxKQ6oPTMi8qCrWTcK2iTjqciT0FGnTOQ6EO59mWtQ58y3ptNDmPq
aS0bqzXewdDIGIoqGR08h5EMx0+0R2W718n9ELA2xvNIlbEnrh/nmIh/TTRX6OGqtMBIsqT/ViPE
NXxeNMtiMeIW14vmVk4Za28XvQjDEFkScdO1LXJCSyAkejxEbFCm90kas+0nQ4Vs4mUPTJzXoXKP
xGwr/h6LDfGQOMyTEX+c2sYdP7R+g2DG9RggNYx1QS6+MGxRXKlunGGoWESgCbSZ1ApLtc506agT
MPDWWHamhfeFuUcLTFRNErSYuTX1FV5BsouQVo1McnLvQI3lL5e4K1giWhNXfI1RJYgkHCorbdrx
rpLzGdlN8eoitMLFviQBIVBeXG7LKizygP/D3pltxY1lb/5V6gXkpXm4lWIkAgggGG+0sI01z+PR
0/dPQFZBOMt0rr7p7vW/qEo701gR0tE5e3/7Gwgkfr0cbAj+ygS4lBErXL48/lU3eKqrCyp8yLTz
Cpm/ZpzCRp8WQ9wl6g6ucxMhQJOjRM6WkiZZAWpmKIt3Vi/V+YMTks33Yjlcz+uUXNbbtWM1Zf5A
AC+e1yCsCf7jJJFkddlvFBhWfOMsNRA11DqV5yJmPJzcx6Fc1cTgZtEExyWsXmPqooZQ2wMpR5O4
x8FUw5u9w3mvJuC+TlD6LfqKJ6Odh0SZi8ZNHKPA8HwqhNR3Sxa0Haa3YyCw2b3NpjqrTI9wL1IG
SI3xR8tBvkKq5rIaGUyTzA1hBI/PJGVBHfh7DeDOsE3V/CdZiX2Lf06oTj5m622TWMq+7e0iLq9t
SDlyunKQ2xvtpU4Wmt2tyx47bDa7KDCuFAWQu90kTjNfXw5mDv+ykor5d3qqlPrGRzedSctMVbvs
smz6SLY3IzqgZjqzLdHmGkAgIWnKcmrIA/K9iojhSlnBJ/AFZ2QeF/FmxOqazxZWOZBo5DrjpDAx
zrQQSvpf+vmB5T3veDE06Wv/rWp+37LLSCVEeEFtI6XsxO8mDT1oP8nwdizi56YpDYjlmd9ghLZs
aYeyG+JIShk6fZJCFg0NCLn3GLrANXWHLrXM1u0cguzFeQuD3IR1D6k783BRM0rZs4kxbu17e1JY
N2bk140KoqdE2Nsb3Vyuorec2zbt7ZCL5zzq1FNjIfgK2tsfyeVAR2LTZIiP0wX0jbkpowFp2DLe
elOjzue/S29k4NY6N3h7Y3xMp/Hg++McAYUxGUc6C4VicnptT2Infj0XUn5mh5ZoPus1ASyikXcw
d7qqHsynt8m21kULB81EMa4YFvlxdPG+XYD+5pwIHdHybBQUfj7cR6+A+RDWe3yh8S2/pk/0e8U1
E2KW8QxQcL3DHsjq561dNPjbCmzWEOUh6bKRWv1iv7LY2cPBUP32yRemmbYLgspea1I/m2/LO1CL
tyhtlhbY84aHRMjizECuyTd0ym6mCKt5OaPUcYZ7ZL9KOj2uk41plqGw1w6sspFQNDmvrrRWq1Se
dcdtY9dg1eADnqicq5jIwW55P8bhlI7skcJAZsN9eWtjSMMKlAqNodnki7qx+9Bjqtyys2Eqzyrz
ptCZ+CmtgMS1Ud+25Yi6lQbprXDGjgzIppa0eRKQk7zLfpa9bXltmDrUM++H67t8JMHEMo1cLCtA
VIhUe9X0lW+VT9RCRS1IkJDnUkHFnZRNtX0r1wM/m9vBggnv3FAI9CVwfLQZalDGmfS5truo44Cw
G2UutGQsAepimUaSE+4GfHuF+iQkZxymtcENHocFK8R2bmS9aotgkSMsDl5QGrT+DVafVbKZolDC
nLuPpV4jKZ71k+mEjVW68JDrl0q9AaJL7BdgAvlYFX41PoWDNvOgMJCU47VOmHaJeVTgi7vST7LB
m8xJm9ZB2WrTkdJqqqR1g1v2GJ1hOaZU0aJOiim5GysUxo8q5jH48vYhRmAMpCD5N26g4NdYukjZ
uuI6yqrJJGMn1SJ7w6xMijjIJiGSZVuM+rPip6O6lfK2ir/HraowgST5Zo0XoFPlZ+R79+Z2anup
v8mY4vv4jUbze9nkRIs76znPM/jlT30cOAtM6/JkoYOVm/QsaVLOtvvsWNhrZiVZQAuOSd2PzufW
zF/LytjmORgZd47iEQuTBuuGSFawyQqrZvr+3nG9V9mUAXPV8wYSvPUrkobTG9tcF9JVBk5JAW8R
lCkR+VF0EOi8sMwtFiXhPXOjHvB9i8Xb+icxbP7bsMqa36pRTMCNA+gRyyOCfJk8v7XciT/NpeZ7
nfv+SlhGP5fVFRItVq0EUVt+BDYgc6QXEUGMQp+f+2rS7HIQBNt0aAJdshCGnuRvlTxxVIlt/16O
zKV1FGP/USyaZKrjPUIcO74kMiXsSuwL5SI7s/oJbcFCBOO8ZbwrPSQaBC7v6OXIy58UmT83M75M
K1lWiVJRgnYKeeLQh3jCxRxJ4vPOJFGnBL/Yl1K2rqkUirNMKiw3IeoX45AeeaUIa3ahOtYytnAG
7LKtj137cMEDLIeLICnsycRUUptk4BOzmuQl7MuxedEcp2teqCW6+HtoV1V8RxqDzDJsatHG39sY
GSUpGxZDBSxKLLPWO0Kh5LmfIl5nHrhMxFCJpxIxKp93nLPtXmJoZxEK2QaxFs06xtY8LjkY5/27
KHtZYZW/gkcW/J+iZmYDwzF2E6mcb0dejTIbaU3FQG1URQa/6Ru7Ni/IaZ5PglFRcx7V+x7GG2cD
TyCG16hwIsKDyIBODN+JXcWopTQ7IISreGDm2znUyXjVpwRev5bztazN3YYvrNkW3SGaaLozJJWX
YlHySujT4q9DegaduO1FMq+BRDGAQcxB7cx6LdADR+hTWTrqHknIvPgiPGao87KOitp31YZM4Ghd
mWWDP7sPG6CovNHS+i5eEGTjszDH96klIHDqgHmQNGsuCtKyHAejOCcpnYV4wwAyOQcxwX+JJlqq
Rt4fP5+NwzxHIeIHLUvfy/dTGSGaZsJbmhdWVKrcNsIwg+GI9XPXH9/PVDkvX8HTAaInCT+E5ojv
vh5USrfUmCLNNy0QHfd6YC7C16bknm+TH44SO7Mk85YXLj/alB5H4Hxq1ooqWk5NTQcM9ixJzbgZ
clQrTes2pI51+XJ0NF9q+IEOufrufaYKgePVDKpmlxRslW9YHjgslUPbWvNr/94sBr3f0FJknUnK
tEtbaY/GIqp64oB4QYWJFSz+ujZlshA+20ndGIizXIhzIGKbSEVcj8iz1UyjdYFG7UDF+jCe/5Hb
BZ8JMK8iQJM1FGY8uhrSF18hkMy5wM/wJaVZKbT5NwTdoVc9j6yoz9rKE2+IWkTqmbbnvhflRdqC
972QZxbI1F7KOF3ooTrgMorDCbmu968Thf8RHnwhPABD/DB6+U15cPMMRfJfh+ilrl/+hQDhX+dR
1b2kn8ULr3/HuxTBML+hTtFn/pPmzOwMJrrvUgT+E+xeG8IGTAAG9v8WIujWtxldxYsH9yUZhyD4
DO9CBN38xiTPgs+M48QsUVD/iRIBV4zPYyOYPfASZwtAOFoQ209pNbqEAWeU9+E6nLRmYw3RPddc
VU22t6K2AlecZDeeRLBMlTb0rJBAxXE3Ichb2X28DlP+CwTXcIM7A65ZivZkDJHpdnK11HO7c5E8
7vRsOgMmWcmFfNMV6dNQp7/0UveEYe3gm52xldP3QVskkT7+yWBoS8zXnR0W8MP9sV2qXUFPSq2r
lI43/yIOjGRB+Gbp6WPwPUOGsImsqffg345ur1nfUda/ZIlDzsiMrlQo1JaJHKQLSqcrvvCFpudP
kaxu8IiVF7HvB4vGiBo31DDV0hvHw6eV4AskXueTmKYNdQwdF/7tDhM2z4niXzboLYzrmlfZqB7S
MntysEPPFf+s7aBqDbF/JnprpYRcPmuT77JRO2tIvMGyV/Ly7WNFjZq6UF/xaM9Lr4iDW0e6HEvt
QDZ9sqQXfRqEeREGQKxNG/2kKWe75ZNMsJwWuemQptvKd1nYlwe98m1mPuyp40ClrFq44lnxTyjO
sVck3+ssyEACdGqPsrvQC+U+ayQ65uGpN8Vd0/DkosQcXZGF34cJ8SdGyR4DxRKaclR6jW9eNBNR
Lyiil1meHiRnup8G7pNKdCIwLO4bXXfVteUhgV7qxYLvkziT4xEIpa3VaR4iKft67NozEExRDdUq
s+wH2OVekXb9Ku1Nht8Y0/sSDiGj/mjJvWsNEiliKdRmrYi++80odraUlsugU6WlI/TkLCw4hwgP
CNxJ6FemHLmx2XdepEh0aM2YbiPAo2sM2doVHSJQpaGNZ2TgndPugy6imlwkoTkuBQapbk5oJWhr
zzR0RlRyrFUkp2uXBr7nR3qzkUoCI1bMU3F1NkwSbOUQO3zdP4trmXHKqK9xnKXG1rW1lPaYwGXt
hbDaluEBS5O8TBrqicVuGqRjlcpy0BT8DpwtNLCFruRPE9OSBf3sCjHCmaIn12lcHyyZpx9W7SED
jwsIGq+Spw+71+Ft3P5RAHTKN1FtByfKWVhj0J8ap+ZbZi4XetBZwdpOSxhBhbEWsblhbqixoNKv
aDinRJPXq0E3gQ/IVUlm+Twi7ztFIajSD9YW/nSuGThrIkvWUpE/ID2a/OQCrxxOaKxLoqR5+PM3
/Y0I8XpxNlWTWB0DI8ITElKeKVpRGGqwhhr8fda8L0xJeKoY2eAG9prXB5E1nuOnezvP9tJkrf78
EU4ZAvMnUGAhYYdkQxM4lZLOZGUAOSVgGNVjHJ7tg9DcVlXmCT1dFn7yxe22OCY+kYm4HhI3zgvE
JCi5TslguSY3NcO/YO3TkjOPQNoi7urksi155WsUXcCZzhFTBIfYweEu1s3ztvyuVsw18FtPcNq3
ffKp2xxdh37nFNIi63Yofe/swl51arLRyuoic6r19BO8JvcqAAxLlEsFC3o377SrXNg2OYvWtiyi
53hotmRc7/wK3WSlL2U7fDGrkUayS5/GlDzMUlP2SKxqjw+OyKZvl3GlII0ArAzD4bnSnGPGdNdN
ZK3eqQQU4Amv/7Sq+iGeXQtxCG3WZadchTrcpNQB4E4D4HymxHewXY6Brd4lwj6Gk3wnGEe6UW1f
qIYtvMIOz3JS9IpS2pTYRr4xg/6nlvqilqJy+fCC/FZLHZ7T5+6jgvP1z7/VTYqmf0PcY8+cY8LQ
2FL/KptQCnxjPYNpoyFhDkcF9G8B5zck02wryDTtVxrkv8sm9RueqQgCbIzIXoXczj8pmz7TGS38
aGceI3AE2yZH2CuB7QPTp8eEKINLJfZOhDhHiS1qB90W9JIsqp4wHFayWOoRGuIP9+dvdmtu34cX
er4w7DILJYcDeZQvc0IxgigjnIQA0r0dTonbm7HpaZKaA8JLXyk3PvOJ3i8F/W5WLCCis0+IiLh5
Q2HAYH9f+A4tagvpfuTc++ILvZK8/kMCe72MqkFYMtmesJ6UT4iZUUBwuJxW3Z4MgMaVazuEp2ak
t5Ywsa6N5GEFGK2AWdajvWzVuIIZZuphSviOMzxHY8hJqjeki0xsW2tpAkqFOl+UhatOlnoJuY6k
74AMvZ+lk1yw3roOM1UhbpVeNPc4QA4/e9C7RwtUkuFY5ZDSgDXzRV+jBwd1D8V1DI5/i0V49dgi
FNlhzfPdgEt2haE4yGA/zix8XyaSDZHW+ARAjr34nx/73zwLtPMII+kKYIda87nyYb2pSpOp5IW0
+2SwuhW4Z7bwuzF726U+Kc3/eynw+ihmQTLLi/8hMD15FGYsg9tRP+5Jqb7rq4XWXYTVUK41028W
f/5C1t99Ix0irqmT8uTwRn7+RgSjjpFR+s3eF9GqImJUDeDS+9oKYnVKUjC2J6rhOkkDISqiU6hX
Xd+uGwHdoMWIoj6o3XMiE95XFS9EUC7DwV5nzqXWjOBrF+Qgekx9PEBWJlN3tpEtIMa7A4XYQDdd
H/roTG69srn2QYpC+QkzrLg/awoqf0+aAi+05GWQqCAPRDjF3Uqi3I+ntRKWrL77xr+MC3FFAjO1
wj6eJgaUV8J88ds7uHS7IbpGVL5KlbPZxrJULjILtriJeT5GAf3AL58tLb0E39nk3XUdfyUq0T73
dO8P0kCHKaNZp7CblVEflksX5XlfNEqzL8JIWfPblWnn8ipO8pcIQMQTzCb2ahjjPOgExRqgIzwq
SXJBhp68MvyQY56s9F1B0iXjIRnCXPeAJmPV6y/AnjVoF0hW1uf1VdzI0cGPC5Li4mk3SlG6bENN
Q0QFmmgPys+0NNptAly6c4reOjf1hnEVFOxFXaX5jQbda0vM5cBTysWaKUa4/fNCO3GJeL8XjsU+
PVt34Df/+V5gfCSXcWe2e6OxtYXlR9GKvUic4XpqeHqu9b+cAROLEC68G/eZ9hA0uboF+qamHxwT
jzP8XQjghPRSd74noXZwFZnUXfwIO89no9lQ9/M3dwmGEbSEX7wpJ4T+ty8AbR0FG5XILGn7/AVI
4zXC1lLafSYG3UM5QYYQEph1WwpS0OwhX6e2SHYAV6NbKt29Fati/eeb+DenDiw3tmkOHJnQsZP1
NOR6Lydq0u0le2SXQxO9w6XGWNuGb36xB/3tpThWVfYfHD5Oj4OcoQm4f9ftnYph7agLhSlqArje
QRL687dS/u5aCCTmClkBUnndoz68JjI80AZvwWaflnJ7kdmZvdAIrr8a+nbYcTNgGYaT7VlDnexD
RS6XlVojopMKsbHCyrhE0WCu1DZuLuo0U7+o3V8br88HI5x8TkV5HnuADp2wowOroMW2lWof1L66
bEJzcA1TDtHJNSU83EHrFlZg2x7asAe/Is6buaq/MXIEvLkymWszHaYN8zNsnqZevgDvVL94Vr9X
QThrcGhb+FfPYvuTYkT36V5UoZX7YmyL6yxnhEZmbXpmTnW+tkSYbONmMveK1uZfXPm300OnAGI1
zvXCDJGddHJVICuIqJkciYREbUvgPB508Bj/vEB+vwoF3hw/oOOOTI1yUgGVvVP2UKn1XSbXI0Lh
iHuPRekXPeH8/n56zsjXX3NJZCo7tuuTl8sEzJ1S0U+7TChrrazrDRMRhQhdqyLyz3i72j/qRP73
vGIuy5f8psVnpT1/Lv8fMIwxeHz/3TDGKxosZK6jH88f+435Z95hWlv9hmADCMTEE9oEceU5vMO0
tkVbwauIdbHF7sc28u4Xg8sMP4CbDAUTKZX2vA7/8ov5ptOCzO03vHw4p/Y/aTde5VH/WSO8/eQ3
4npCHIdsyWDFJ/WflE3UyFT+q6HAw9u1ZTpj6KX1mdQyNSSzWWD1H6bqRQ1lbCkRYEDKmy7hSRIX
35O6KR8/3Lu/aUNOoRQMYzCD4CUE1+Zoogf6fChNHEB6QqDQEjcU5RhytG5rs3EWoVIOhxyu47o3
I2dfqLAhqe78+1y15Ks8qqfjnz+Jeap7oDuhFzK5NQgeueWngimYEcThVS0dggOyNtkZZNGxJ59W
BMoOSfTPEL8mb6yxOfBsjBXW41g0OzvsrSV6WXk/GblyMPwq93BO1B5IvTDWFe5XqylSXNHl6aoL
W8goEST889YKxlVjUobWk3xdGe0PH3oW5rR9t9eT2D736yy8KKhTz/Alar1G00giLeqoPjTdKF1b
YZFfqJll7JyuZGKklHDBU8R8v7RRN9dZ0vk7XNLyc5wELK/o0lkF3awHeSLVkWTg9aDpPxgkwZov
kic+iLaRjFD87Nsp98ZGmqhpdWJSrOBaT9Pd6AT6XcqEdkUrOj4nih6uxvAiTe3Wq2TthyUlj5T9
F0NY3nLqWasKiYun5tE5Sqn0ARiYYq9UwiuSlvHsHLnBTqMY+xpdrSsrlVgOTd2cT5Uxcfz44wp/
t+Y2H3Kmu07ebMFZIYqnirZF4wxznPMcOqhaJhi/aJf0MfoPBozR0oAW3Lki/pFVGHa5wpbkS7+T
hqtBwSnSLTQ/nJBnipd8CgJ3yOZjsOgTFUcUoyFQE7NV/RlPyyg9Y+nuJSWM/A351TDkpz0OqRuU
YLIn9XelIT+YFo+PKGzyoXGadyUz+y6J+kxrwl8EIzwVVdgukxQjQge2xiZoU0LBS6ziY7kxN6Kz
8wVZsz8c248XjgKF2ymGbSlGAX/YaM9zXWvXnRGVbi90xB3GsJNjJ7xVIztBv9JKSFNAyfpJ8cJC
+85cc9WMCmnvKk0KRjIQvjU1PVoOU5QkrPYhEWcbqRQ/4ywwlwSz6i5xLvWayE4ZPmv4osTlphD5
A3IfxVVjv93AUWJsn8QtPDTjhoF05+opuj286Ods+Qww2rrUpgIgTbLtaiu3MoGIY3ntdzUeiLgN
eRqqmwO8PjEST+07q4C29BD4gdiIqXNugVd5pBVykKmUpQg5lR+d+fA2LgszGQ8RJ37m2cIqd0rd
mIc8zft93g71vJJrgkHw0TMMr1OZ5C86CbGA5zRDuJu9lRaQ2sHBGSWnTKrFc0Qe65VUmWvJmNfg
RNiNdQ6hFvLcYCWmvzMdwgAvi94cYo9cRiarLlxFdXJ9RBIjJSRyaTdEE6VcyYUxTht4+6LAFGLk
4+hDmcYurs6XKGZHI0gemPxsmWUd5ag0Fi1MF6/1qftxLoBhQUWG1/Uk80fD8kzTB+NaxBPDZARd
YPPMD1yJ2ApM2dVndAnKMxtecqgNOPiun1nytmeyB20qEcZTpvvSi4z8/8qxO/lIHGt+rvlZyxTE
t6qfUgGhCEvzaiVRPrhpLXq3xisb6t1AbN44qgzrGh9GmVxsfT/CsT1tp7U2pFnnGSOJRLYTT/ci
48UaRrm5FZHprG2n34AmDBt1iKxfScvxsZCVoXks8r66CXMGTR65vEiG6hKO0ERK6QWqiHDd02Il
qMjKfhEZuXAZG+Qwf7TeMwQLrVbrgdbcHJPrnBXGnsZyPWSjgZA2aaTUnXqmjDjOSvEWUx8/uZuc
wbSPMU4B9nrE+redXBuCZvkykTbqu2hkFP8i0vV45TiN4NJtbC411iaUwbw0zjG1cLyMcbp5Z0HD
O/pWvlfJ6MWA288PtjHUONsEsc2UTlcehDotgQr0Aef9uvsxpPifgLNo21gDwxmIXXZ1pe3XRemU
GidWPCzi0RiWcdcono0L8lYrLTQkeRdnrPaxWFWOP551vjbl7lB0ynFmV/tu1UO+dyHUIvymaBwP
OKs/aaPv5F4t7Il9Ivf3VWKlt5hJ+BBuok7VvBw9+Q9hGTcosE0LvNweD5ABxgNLZjxYbejsYcKA
PWBKLNVLiJvKEQxUOUoRf8ixU2M7+A101p4NQw5izKCCpLsJ7XrYoL3MbgKRpTfQlg+878M25P6f
d3onIGeTO3AeGFawjBpJYbYmAU/EabqJsi7jIebBs1F00XqsexZ4P2XXEEn7hVYxQXVjYqP2Tqxt
y0Fj+KZh0HCsp0p7hHCndV42QiG5iSQ8O1tFBCuyNbFJQ2xuJmx9di27Wq2X5xYRJPdIYqrRNbsi
PofFknkScbqxm1tGc6zaLOgX2NL71/yqWg91mMGbT5z9UJTJFc6Us3G7rHaeM9QmrvEhNkppK83U
4yq3l0FVTpe5WRF/0TObU/CLTpeIadJrKQePscvk1igyDPANUbAN9GN7zIS1H/VeW7EIZexObWgp
U08ebso8ekF6VNHTgHXdUSDjOgRxPV0BuGhQ6jR5jWvHtM+UUrpryiz1YGivscFqeYN940wZpoG8
9KR6TCfoWVhma49qWwweRDdnU+CuzuYQ5semjqvHgPiy8zCTy4Ow0/4iJtB7ZQZ6t2ZbdrinvHc0
gOZKcGzgYwkBSIUiLyxXKN157scau1YUP9Smk1x3ITVhIQ/1EidXfzcldnvDgDuNPbOTYfyWqaRt
QyR7YtnF3cCY3QKpwduhfHSaEdnfUB3lPEY6p8NJq2aqNS+DjdmUylEnxUV46BOK1IUPwrMa5Sjd
iCEMbk08bCf+qGpeaXWFbym9TnYf461ChHCaGWdGiLaFkEvfQwxccPabrV1DI5x4m6CY1mdGAyFj
oTVa8xMJUrBAHLWsrDpZ6VLsH+pJt1dDaTSeomj5FaTt8ny2RfgZMv6XF6/vIEbaLJYwN+cQYCN3
CRlgps9xtYt9KFN2IOQNIURICSplXIiwT8/GyCkfXzeIIIq6fYwNzOM0m+eQZeJflApJaVRwMm+a
n+TRVihSqHusrGJJPi3snLjHeuRsoknXz+UiVY9YjTPnIjX2mHaNHkUud3Z0Fk5sa+2Nz9zsZ9T3
bAVoOtlm7HY8TCNJALdhKcyGSiSEpIW0nHft1W85s2sWPKy/cd2gwA9XZq6Oh9djuVKbNIPiVjm/
iCd39k5hNz/zRnY6si3gax3JTuDeKkPBkN2pawUSraX0voskys89PA3icZUFgTjUDSTP0laGBwdo
ypOhpx4QIWRkjc3FvaG15aNWTM257yh96+mVPh5e/yWVBgsyNjT+3/RL8EBpGMrH0IHgtCg6wyb4
OTb4AoUu2N8gmWZeOJbmj9DIkl+mlujbMSWRFBVSpm/tLBiD5TAq40GWzPLRTkT5AJ2M9elgY60s
lNbkP5l9+YgaVD70VP7rcqy4eJTaldd2laPgn845dJP12bCri35qlrrMxgQfjX/LUCA4OFj/vd1+
pJHOpW5Ub63KP2q9/0+cXOcL/dv+9f8Ok9ZXh5n/3nQfu/457T423K8/8N5xK5bzjYUzs5lwxFLx
Vv2r41YsOFMmeCd9uA3+ZdOLv7fckvGNLl1lljdDM1AXHFr4955bUuRvFFUmVjNA3zIpr/+k6Z7p
Vx+AGQzqKCZm82ObD2dg9nMCzJDzUrYG8PVtl9JvZaIzdyPy/Rsj6/RN1DX2Nm/GbG0GdXFQe608
00u/JAnGnA6NNva7Lkkghob5mlC30LNh8O8dp62OijLme06samkqY7DR62baRcrE3sk2RnUQbhK1
Nfz6C8zs89eZba3gHmD1anIkyLYta59bdhknBNPXNf3GSLpgEWQcjbFt/5CHWPoCc/+MC75fCaCY
qY6DTfurGc8HXBVpvBNDNDJuVERByzAc7e00AgnkRpmhvAzNc5SizEg5TqcvILu/+ZJcccZL8a1i
QnwCSYZ2iUlBJvs3syR9mU9NsEt9Xd8HhimWf0YefrsUiwxXI2BBDLJYKif3M2bd9E6fVUfElC1a
SvMZX3KazFH5Ks1Lm+HM/8A/3FCNFK/ZFMYwwX5k+2QEQH1rBhn58sfEktmamy2Uq5U9tfu8wqse
qAIDUdfQtnlAJot+X8nI1HEmiuNd4D9n1gsYqkeU2iYc2jORkcMSLvpe32Z6tqIuNLrwdjQyT8us
TVo2uziLdnUfHFrkBG6nKoc/37fPeOf8ZXSZ2wW2Db0RB60TXNse4ReFapowcRqklSUzdMOSdjbj
acE4SGJ4Qzz/61Tzt9WoWTY8GNIiNVLBWBmf1305jFYSi1o/4tForiefDpCYgnQ3ZH6+LcfBuUok
y8D26MsVwk508tgYNzGv582TMS07HT1ZcTwSTRXpxw7jiGVQ5qgIkWp88badjDHmG4pPLDfVwTAI
FufpGEMplSKWpFE9dr5SbGIpTDZ6Ik3rJLM8odjpQjWSxiX4gpSlmgF+40PuR+FaIdevowtIyhrs
5rXaVWCn/97sD28L9OM8+bc7r5ssPByXlBk2hR1+cufHKqWg94NbpNuF56dtd2mhgiUcBiGboo0q
ZMjwWrIk6+rPF36dVH96YZhJcDYAkoFN4gF5ssYITGBSQpDlbUsIaZ03C4OQUhiF+VXViPta648x
2IZnobB0Rap9b+VgMaDZt2jK3aDsDgyOG1cI5bloy3XSqQRQa62LX9F3rA0Wuj2tx7LC6aP/YrGe
TPt4mIYMW5sVa+JFSPbxvBV82Dul0rHRbfbitjLU2dhoPaTlorCdi8YZdnGue5Cx3EjS75XubR39
o/Lk/8/JAKZMH9bPbyykTZH/7Orn5mOd8vojf00GtG+QkcifNvAgf684/poMON+A5GUZUt8phVux
cKCfaRTs2zCOcFj/d52iQEaaTw7+LsxANVD0f1KnnAwKDXgzTB9Mjrv58+E7dbLY8Uvv0jAxoeeI
QSwRNro0OcauleMrTYJGl5rjAi8nQixttHTVPa0cPqNBpm77ETRBgf085ZmGx1d0/eE+/s0G8Oqb
+Z/3kI/G2HhmEDF7xxAJnOrzakbeOKit3gfraVD8x1nxzQGZJUHu0RSQnTw0wYhNR5NtmXbK6Z6W
KE9cE/ObrexL4maKIBNWWtccpbBvgJKLRl/oEtscwNR0UNtW2Q9lEEaHuJjaWWbk6z0mF5n6PQLX
bhdd4fsvDAGcemYv0/b4iQ8+rOv1V7vw/FVOvqrJO+ug9KDy+W0iguhaI0Bv9FchTcpxzLt2wDBi
DD2cN6yNGXXRDcTkaWtLibSupS56zIxS6t1GhNDks9yKziXoTZeRbyhrIFf7J+MmxeuC8ou65eS8
eH0olqFQT/Bg+MfptowuS+1lJwrX8YBqNs7wpKaQW9Yhy4JBy3DZA1XdjuFYr6a61y8np7S3MV4a
C4KmAjgPnTriNF1EOxMvgX+2AfLp+EC6zNbHoItcD3kuuz5sgGYBuI6eGiMd7C9uirYaF8yeSVJS
0myTIYe5k0VyCZ7tnzUKrHKjGZQvRu9stqcPU9dmk0i2Yj6Hhcf+5w+B/t7RzTrQVlZjSul5Du6g
nQWZXWIpmjwEwKALgbTco1fG6MVodDDCgkib4Hbq6mhBXrCyS6qJsb01yHtpdmKqhsHT+qlwm6Av
rocGDNMtJNTeuI/TvRvqQYuMYT3qSuSV8ZNA8ezVhRzfFYYg3JBo0LuG9BAvs/p1Oqg6Bd1wBNQp
z3EaTVwdhHPOSuyiY6jhlwS3Wu3zdV9Yz7ERKMwDEzVd+RKMfQ8Ej1wrn7IPf4J0LdfyPkLrYLsM
F4gUzGGjo48O+m1RO4nkBqKVvbgx7HuSmLHjYMSg8TEMPXLTvnRWTi8vHSU+WvgmLhoJizS0d/qP
wczSJ1tJqk1U+WDydOkLjWk3Wjwsp3iXq3RYDrgGkFAa4j4KVUHBnCExvAjDmcXQ1oQcljFdPMZY
0R1Yi6CIMYfNNGbVE0GH+oWUpVhulrZYt2rnL7EAirahQUqzpFfNs28jRUBitbcplVeV6LMz3A8I
rtKg6WPTUm+zprgY8yRbNIi0GFAgaCnM1LxWGAAsyl5C/2DOyhg8vvbQSsMXbJYSIMOq36J5v9EM
xoJZ3T/kqlavbMsfMCET04OVFiXBMKZzmVZOvYgGCIbu1DjOUzv4jyCwh0nIfeX1nfG/2Duz5sa1
ZDv/lRt+sh94gxgIgI6wI7wxcZREzaoXhFSSMBAzCIDAr/e3Wd33qtnHRffcHbeOjqSSxAHYQ2bu
XCtXavcFxXJ0a+/u0UktUyeyhvl9Qt/OzzClIReUqjlqD4B3ICSKgtoSOctugna4gPQwRww+Pl6F
Kg147Amdh++MgQT9kCsG3ZoL0rbHw92QlYVHP1hSPk1IqypDp+tSOG/voyiZO2GqDK09WOg6pVlB
YUXMJB7VIvLIhSnLoG/iD6UZZjZaFFDUe4scS0F6v+hf0mg++ZhQ2Eemt4nI/BTfYGPmtoHeEDjN
tHehpwa+rs+/T4YDPbWOc9I6fX2NuuWbUqmqfZyXCEyZ2sSm/7msgOmQAoxmbmocKhdRusYh0vme
NUd13Y2TXVQluzSYNTeQPhA2MNpluh9pLcq526NL+OF9n85uZkow+n0VXWUoTHlRGlsf8Pi/TzqQ
ja4Pc0qKODwlcba323nMjKkxDVKLQ0wdYqAgtdmo62MXRJ9aPTRX2JrpXMDBUl/68RCKQtkbnhIU
3YJOWPHBLsZacSI9HJZ1X89cwrcPXHUjmllIZXEb9NflsB+9fRIf7pH8nwtKNfWbSpu5+TAq7jxJ
Owdt7gwqOqpNm1lV7zMxy2OOdYp5/Jblx/mbBld+CQZjPJP/07+VOf0nhrkeb2iwOtVorkW9OJ0Y
5tRgNeNtQf++KwCVzE+Rg7+2qvz7UA5PYYMoGPZutgE8CBfUDATepCz0x1obmzua8a7GIB1XRZYF
uz0qxRuEczS7mBsLZexiG9kgg2IlRU2QvUhoLjpLrHguyiJqP/fs0W9UxAHUBqmaXaek6xbQtE1P
FiyiK5Qsh6Kn+CpE+/hQa3NEuJJj+URzQPCXrGe7pfqqpXfS53Q29leFXtfujLB9pCQCrVURGvvk
Bt2ViW0a6nNSDpsaNdclNbq5Y2loZIAoVavIyDo3Q8N+LbUWrqwxNJ5iSANUJfTHnGbFlu5ZevxC
csLe1xMOHqVVXelhmC7GLm0jumjmK0g3umPSV+W+z8cZ+eJSuUXbQRaDNbQiNyJCqClwzlwoxwgF
5TC+DqNW8wozfip0+ssh89M1JeTIdtzR4DsTh7BD5kXPlRrdZ2DMwjzUqynqw840tnKbNZHZkADh
GoN5kDg+pLsqbuDCmlm0zJQqee4TJX6Y7vPppxTtomtD9rZHanJtok2ANtFkdk9dPErh4VxdKj3q
eUZ116ZzdA7n7fN4iqgiDp9elGXVNhySfLlHJQ1QvTS3lQlYklMjcp0Y2S4bD9SAFJbQFOMONxWt
NO0Izlq3xyWVw95ULcqVUfebxGiuzWGmuf2gXZUx6dVJU8zsfVzXS7PMWueoV8pijwDXmtMMNFi4
H22KuJ7Vl6IwegpLarT/dt1sbwlqdQNbo/6cbH0ceUESvOVDYDoRoDJVa0a6CAf6ErRd+VRXYfGK
lkf5EKtJ6oJFFNTkocqO4sXMj021A1/Qk3Vu6Edb0yNtgQBQyAbVVQqFu2gJvdDc6QcrcqKxgv6a
AmWqJ6jLqvVr1N5AASqd9Y3n6xaTvEOGnojvAbm9O5QizfejOtnSHOkBjcOjrQzBTdV1pVsDpHwO
egbsQsp6mwQm8OuR3jDmIehD0cF1/qBkO/00w7a/Qns5dOqS6ps8o/iIisDpDYqdZePuJ5MMMYtq
Go7CnJSJuWy64Aj4GR4wX2jsq62wwmNnbbqwaGtv0tKDaV0jZzhxcys0cgDIYaq7e8QnFf/QHYtp
JlpK4bQ7ZAnqKBRxkOaBT907bUknMWmXWXuoQ5HOlHnqU8edfc9xTsj7dklvrg3EhihvtkikvWea
mZSAv9V0ak9ZQMUin5e1TqadAsc7VBayDToSLfZpnkN+oCD6gKqQVhiLsGomKBJS0xEup9NjBWmS
w3a/a/OhAjuKj9xbaTbaepwryhZ5pvCTktJ5DAgV9XdqQXx1xTJvOcDUpd8co3wzA5S6QkmL8VBB
w/YQdQINXZUw6TamZagZ5QDQ+3UlVR7autz7etelV2WOOI1Lp23Z3Xz+Ot0ftEVtFpqbJ5Ys4QAW
MNmwZbR381kLrZ/G2/RdprOxrbWR7rbjgDx016CjYNeaefTpv3IsqVzvjppT0z8BAuTQ0IAK9Yw+
o47tkDyYez2d3GR6q9Mozwhv2ijee93QZy5WZrqG2KVtaduhbJDTDF7QnuOoclBNGI2d2RUD6dMY
2zSvk2YbHks9FcGhDFYTcpyrvWpWUwdKNXms3OjvtE6vVmrbInmrTjvwTho6LpBYGN4YAeK0Ng/g
aXeJcVugQbKKELLEjWU90dNR8YIx79Deos8PsnyQvGuo0jeqGmhPRTnVvhFray4PGd8mmjlS3R/m
cwLYwvwAgY1M24wb/c7M+rsapWbOXfljVtWoE8zjp5hxswNKc+kvdoWm9FMzRpY96kilEIpGNqrd
R1fdN7dd1WmbIh8Om7FHG6+NK7qx5rQiFqpR5bcBVjZZJOpolRxilSJfoPAQ2EpFZS/Kcl0NJxv5
S4QzZ8mKdqNB4uomelCbMh0pwwyoBl0o+1aZbKMAJa5dPM4jOA7I/b1TcNyKKeHlex1OqvXU6lqH
DugZ2l1q+hwB3xdGg3TyaMZ0PDDK+0lBySqV+NUKmij23aTHFEUC8ZK41aQCtuxHWTbdHoVSI9Fh
aBXtsJNSjw5iHIdcF6qav/Z937xZ0BueI52+mrpZNZtmXw/vaZK8HPddsyoUylpEBMucfil19M2I
Cw7AIzKMznQ8qK8JLVaXg1qF2wPEwEUcdA8hytwPWlOPXt+GWyTdymelIzjIj0QLjlG2xevkEBkB
5+h0+pBbmDWbZq89srrI440CAP2YCDhIyXtWkixOJ8kV+zfblkc1SZDroBhclOQ1nImSIZIxhjNi
G8P6pODacDJSzF3ZwWTbT1dAoVHizhEm3u4Jkd1oVh2uKyWjlLjUZ6mjk6wIRZCnIxJvjVW+Q1Ex
RZnpTtFotLXWCqQW9lbef0ObCjDXOuxQ5uUp+d7qnGmSB097Ojkl9iS3Dj6NR0vHPKK4NRTl4sQA
Sk1camRWtSho6A2e3E3sMJ5nG6uqiT4t1HK0ULEVKTOImNwHNL7jNZq8S/wuVi7ID58xuCPlXGZn
zRetoR9Mp54cjIxGrYdicdBpYeCmaQ/VDBZy5YekHptlqZfNljH/zKfxkNvzYbbQiobGAdrErZEI
FBbEgL7RouVkNj8AWme7/hCn9B2xnsKqGlG3qggmtfqV6qgedJ39NevK4D44prt9sle2x8zMHyx1
pKhFn+2H5zBmV0IkJH0J2pl5Rpoe37Aoo981e6cdIOdwXuT9kCdDl7WntMbgjNq0VrQMMcBOQCV/
66AwReIIIiOLXyNdbFDJNJ/TBSEl2rHjxEwe0z5K7FlFyEnw3W2KIosWhHT7tV6HU1Edjv091b/L
9HjYIAKa3g2AUkJNMwRBSkOiwvTDfSjHAumjo9lRcxE1M+SR9Yl2dzju4ycUY9WMumrE5cQRWtE6
0geMfIU1nw/K7Ao+tkqjr6PmNqoWvuBxIlD0TvVrRHDQ3O6mjl4Y5uu0rR/L1DCvjH2QvGX7rFln
/bx3UZyNCFmbZZgmdzRF2r8EUUcRPuoj4XJea8n3A7HyE6BV78VGHz4S2E7WxbxVNlKQ9bVFsu16
HKrGmWoxDpcr20fL8hBrVGPkGuEDxDpQNURNhTKUlpfVyGzZU5zBks5jygamueoAYxbrOFGTj1PG
7U9K4v4lGPNXiPl//wt1CyVN/h/IxB8leP8P/UbD9vWk1iFe67f2HSDjRxNS2WmU5/4u02so/06W
0iSgA7UwZidFjt9levkTUJ9Ge1DAUzL0soHE71ngJoWqVJYCNJzkPTRwkN8h0opB2SnCH4DSKlAI
L/mnZHpPJR9fc4wW5XKQ06kAlO3ETnTzr7mxViWAKZN6cNIuM+9iCCKrw2ANhS2zp29aOSccmnX7
wOupj9jmcKEHcejpJYgmTWQuVeS8dtAeAyhNo/4EukmZ3HBAgksqSYxv6C+mfjASVAqTHlEXOo1q
50k1VI2VKZJbVIpQ4KOcOOVfMnuTKWSzoZj1TkTj+dceRYa7vTGDi3uckxaLyNE+KkiYiSINkHwc
MtUha+oN016FRjuf6ktI2fMYcp2lFHZP2n0m2sleewgpAd1nU/MKFGq4aQ9a/4wc6TBDFUqb3BB7
jx6i26NrmGndSom8/HlExG16HaZ5HYlpbg07I0miTaDme4jKdRrbfYZuszhIk97E0+5Sh4s/xI5l
+1JAMYM8MbOoUt8sh+rLUCit3mUpqU6EH2aBXRI/ifY4ndjzko5KX5b6b+Tgz/PS8q1U1i11gFRK
U4zwh28Vo0Sn0KGVLKo51G5Khd+qmQS0eZl3SEQ3gemHbf4Df/uTrND/J5TUfdSHFiUdakyaf/Pa
/P31QCPgf4FyE1nt9P82OXbxvWj+7b+vPz5SlI7/x78tG9ms+A8gJvkCP+zOHCsBWcWaA1FTfUIj
lt8TYfiLpUCCAbU+Sf2wjn7Pg6H2BNiX51CTR2GjZKf8Bw1G/XcK53kCu42Jp7XYn2J1jDkr5D+t
DjaHGjnYLyQGwVKp9pIw75fFOupJkqKypfpGR26qWyfhIq7XlnqdZcsDVL3MyfI7FPBFqYdCny6O
h4WhgQ0gpZLTaQNhhdHhWB0Hoo+ckizcuJiSCzdWtUXazjV019JtciZVc0cCVptAl1zUnMCIeapN
xuZXLCcyPDNZ1flS6zeBsewjF9FoIkjj4GfHdTku48ILSMoN93TzFs02WpuPzX32fnydfR5fc3+i
Xw3ZLk5eBmgPwYXeG6ft+rMRkiP4ZYRUukvWQaSrPjpDzbfhw3wqvlXfVMOePU0/iAPMN4XI9K34
VnxrPxC02aNo+0ZUGd1lNmLO7fAxxE5BXQ+Cdq0zKxZ9sm6T75BUxViRNto2UDkTD0nLA7rvMFXb
l3TySRUvOSspjnzTD86X1fobVuOccnI+6ecIiAkRhFCbSe/N57LeWeliaq1nk4dSvdENcTV+TnbW
c7vJ7sfH/Qv8ATQ5XjjGV52djzAJ7Wlm09KvvO0DauNplm7XjaA7/CWfIuHwn4y83DlfR/4fdJmX
Foglb+Nfa4Fcsgrn5Jb/elbhD8Odk9kEDKZcEJwfMpx2hn1nSlrBlTU0P84rS3SpktqJRo40MBz6
YFruzzfspXc7M9J/4bupcl+d7bu57DJ3qryDanNm8Wr0YUO9i3W/tQ0fcQOXynQncdj0No11bDB4
PkDyHGj/TujMLpgnxbhwAeYZQptx+CyDLNJ93e9d0BIqTKjoQPwzFS06Hs+DfdhQ1HHQ7e7eej2+
gxKoD6RSSMjwdXKgNaPYr8o7CEBVSP2OX5P1fotXAG1a4Cj89iH7CHcHxUbIFvbS/mFyxQn7sCYV
3wv+xdf9R7egOOzHDzrKECYFl2i/0dRDtIkwkfcUdeDuGxee+AFN7Ptwc/iM6E39MNkmtz2gKJTs
VXgTvoyvJSQN3c6vegcdWzhSqb3hLL+pHw16AqViY9bCeFYem/fO318PT/06dLJb1JhTEd/uK5tg
eDoT95pHB0wUAsbUpvKuSug45I0v5DMiBzW1+BPJsvCz/J5/L7/X9Kukli4UWimMq/fplYbb7VwK
7hHd0MqH1KDLt53ufbpB1DMy+pRJifybuo6dBqgYADIS7d3BD0gKp3a0poggvRC7Xp7mM/v+a5r/
Faf5kjUxz9zjX9ua/OER6YelRmeBWHlmwSw/HVy/eGfEXhUrGlKgDDX8gFpxMxwrDn9mA1O01lR7
oumXGpJeessz5/DXeMuzmu3f3abBuZN7hbo8O3MR+xnFhHMt1/3GHWyYGvb90+hGV3Yrfu6KLr7R
mXP4s9/ojKbz447geHMogekJ0+5sFGNoCqrVVLpPFzkgRKugtY1J225VTxZqfKRSuwSKNucNKll5
MHqTkVql2tjPQB8Hy50pk8pR84EMukY5ZzRBj1KPyRMbY1R5Boi3Tefcsittw8IkJ5T6OMH+/qjq
qQd2lF4YN/W3FsXX2zmboLwBaKrjRKfJi01BDJW4R3vk1DQKstWGZaedHeZOGjs4s04gvT19RmXn
WN3gOIIOjJm0zTZ/pfrHdIq9fcnp/uY2/Xp9Z/OKwv50Tucl3YeQVC7J5ZbLIEUz2U7u6mvr2VhY
C/W55GxgXfdv3fbo19v4+udr69KUz878/r/4lM/O/Nvfe8rlijsP877M+LnOSkFvxKk6IcyrXqtQ
hHtRvjatiLaX9FwuLS2pd/z1gPS3WFqX7lWy+b94gT/7Xs8EK35YLdJxqiqrIPjvzGo16O6jN7rX
/efnqX19HYqDeHl5uLu7kJU4Tc755H19nzNzQo8ao5vL9xlW4e1hGdmVmK4CP1wclm/lsl7SjtKl
YY3dLRtxFP7E1+xAlILYblNe5eL1deW4E99dGfxSITItxZMuDJGLK3r1ifnFoF6Vbv5nF3xuX1D4
o0Yb+1JQMXqL/QtgfezmXnSjRO7ergp7uqxHO4/tfFeuqusaiE63zUoED+bygp25cC0nnv6X1RD+
Da/l0oI5T5z/uQvmN/32lwWjyDH5cs8zGnHPKcDEnXpI1Rur5tsSJ1P4OkSv1D32F6L7S/OtnG36
Pqma6bRmvg/O8TtCBPAl76vYntG8Cn5ODMoBTZw4TCQLDTKIdr/vSB7aFTqBAJJO21y4oEs75jQR
XwbgH75jLs6YxBm+XPBfOmOnFfCTHXoqRfjyfo3R0lspZoVQsFv4U47FdrDQdUf51OyIfgajg37A
X7gTz8zl33yVXByEM7v61xiE30ogUkmF0Bk5f/JJJ8XHLwOvgfmjPVLqvuN8K8Q3Wmj422+QC51n
L3HER+iKxmkc6/rF3jWuJhZ3d1eabYnBWawH+3nhLB4Ssfj5xGjWb8WrXy7qJO365aLoIm41xchF
TX1T1A6OxjZ2M3H0onvDbwfROVHHT7BY1s2KjfxsbGtvuis+D995JLypBcRt5+Bp4nHivVcL7WXm
oOKwoB/agsaFrvVA/zmxC9zdY2orN4Y7rMiXLJYTe2JbjrEkkWYfFyjG+JC0bD7dg/BvQpF4x3Xk
fdCPyaXBplO6H/Ua1Ub9/obU1MQldv4otvBfbg7iY2L7y71vuhRiOIaw3ZeD2PPy6Be9W85Hirdz
7VqsGofCjjdc9VvoN17MqxpC8WP7+81sK7LNDc2f3Zm7nOOhTLvkOgwnFW7jHQSaLzbdK5fQSvl5
bsd+sMmfYt7ScGa35pVMlyn+dPlEr8pV6z119nHF/Xzf298NZ/PSO09XlngivWU/3dxmtq/zdrko
lmjk4Iz9J/60aWIxW61cS/BwbZXK3NvUQwFLrK7udrtM7MXBmwnDXTeu/Hju7b1Yv8N0Eciq2rXT
uAdn3drvjyqmH8Igzj2x32c8L+NZtZNvEBTwntet2KbLGasOB+H09vN2nSxrp3LJDl1Hm3W+kS9W
OrUXLftV91x9DjUUYdHbwyrZJMu25p8gP6JdQdnxjjcq6cNkM6y0a/m28goDO+DzcS/oBs/bv1+9
zPzg2hKvi89WPD5OdzG6LGIqRLVJRcUYly5EjGf3Zb88uIbo3GL5AvvM6Z1x1XvmlmGm6blYhsIf
xCAWub3oub8LO0GGhn9kFv9zd55XipftGBmK3J1UNbgpd8oNbL1l4cfient0Ri/f9K5zY/qpUFYv
zdJVVlyiN3iu7VyI+i5ZCv3Mif9dLMWl8Tlz9PWhghdUn8ZHLqpga1737nYiGlHZ3xRndJDislev
w8Z2NZ89kIupF95sVqu73YXhuWy0zsL8X0brl9H6r2m0zmLHv+WmvGQfzugwf0v7qZ7Jfvw4ngNr
UbquEm4Z57jdRD8EI4RbCW3VTu1MfekfG7fzOq91W3f0Rr5nj0fv6IE92fJvw6rCS9LikH9LREr+
bbBHr3jNl4qneNZqdKDROzNPdSM7c/du7CbOxO0W5m23oM7ANhwCGmfO95iIerYD8UEex6y9/JFi
CtsQm9ZxqY5ade5r6Mwdy5We1PCTZe9O7ga8aOcoHvV0dmlnDjgNZ3YiBgoHHazpFRrn4uFVs19L
fi+P+AQN/gcSfTeIL4jbvX9zqzsHAqNO3Bb2Rm0FWiVX1XfNH+0NnjYXm5vN04tBUiASC7oBiEeI
oWI8eW3c9Pv6cUasQD7DFESAdDwUu1a8y/H4lBd094n75u89f5dBxfv7O2joyk7cvRd6qU8FnkNR
k9d6pSuHJXKah8oZPMOjDs+XQQEyzE7q/9xvM5+/4bi/zvVZKB9b1BIg30Lmn9lrGb3WtviUM6/h
yuVMrjtHIpxyGvVV75bLfGn55RKdKFfzpkCPKkmUkigcFctF6oVu5CX8lJNfz9zI2TPhiIN7EdMv
f1f5kUczKjvxEGKwofy6PNqD3e2Oi8zf89fjYo/MKAxrZ3pNXVjnTr2REHTvVZvheVIL/tevFb92
e69Zju7gEOkHripU7+jO7JBouiQG42b4ULiq2A24DYPPwSV6c0wi7spFnm1dudq14SvelERQuuy8
0oGLRgQ+Y9lbzEzhUcO2KG07h0/jRguBBNhyvNJ2xaZaqpuDb0cuRDqbBLAYuRxllS9iIQjP3crP
vcz1+iU1IFdTb+rkK15pu3OoX7GjVcazijVFvWwfTgDO1E4JJAkM7fix42cqDZ0jr9iBJh9EbOus
44N7YCjW5J0IQFW/cC3X4NPkhgja5eYhMbAwN/NN7C3mNrUF98N164l4GS7tSNCr7NLyuWgqzhJW
v0zFv6ypUKbSFJzH+F9MxflhN2ipCkMIUCbHGgxF4xp+h8E/esEOjdSTYwjYSyo2Qv5l9hz40j4o
ztSF+u7T69YeYEnkTuJl/sT+3nFgZdG6y5gyy+eG40DrjC4SsKxnk02IdJS/cvLtYdsvjecj61kX
lPDa42q4hnbgsCtCN/c0omfOF+zewQb85yX166m4Up9p1Genq/ny4B98Np+n+bCvlmgTLwH1beu0
c7B2l2goUg37p+N0hmjUNL/Mo566MI2UgNzRrc1JfktXL0ardWffR4+SV9zi6M2e0+WIVdKxkJoj
7aT8MGxaaNutT2k1o9fYups6jZ94EeNGF0InxFKGbuAEzpHvaC/74Sp2U6/xK195k7Z3j2XNsa+J
Q2+LO/m8DHaKfGy8i3G+UOqcasvzsL3Km3wFZZF4Fc+PHObGzezAobOU6NaZLx/145HNh3xEwUfk
ya/hKvXilbKofL7zjrFLYwafsltsbu6lXmWnfN1zZXs3c+lAzNxHfILgeS1XIK1+4ETcR+bzuc18
eT8ycxGuEmdcFPJ6PPmd6+ROCh4l3/n0eS39hHwexvaqWyCYyTl34poEECYJhdi+2S8zYoYNVVTE
D6mY72arZpneJrf6c7HEfONbD1fNvbLqnaNn+SRsTkHOkZO9DGZmfChO6+fMgm5H9h4v17p4DOy3
4aZ+cbLRtFK+Gl2suy29i8p8hQu5Ho/MwZRdQk2+fbBre+rQm/x2ZisACnsncic3sbf3IjdynWQX
EZxMnAnuXbquCodQe4E7LFI/xKUNHu2L+dvBI5PwI8Bif3nSVUe+zFNYrC/TSdz8dnAUe2N55eeM
wCKwoy0tY51BzG7Adlehg5iEmPgUBNm5b90mfuzg5gP8WmATlAzsLbdm5Ci8sYFk5mSBCnuyNX1q
3/1qSWXWxvTvthWussaNbXt8qMqF0+ndeVa8GTfdMECNW7Ls5f4K3Bjy095Djhsi1Hqxni978Sjv
0GJguGQu31m0C/BcXG7LBuFqndptnYLUVumauzlXMPfnrsD1dUKYZA1G+2ER4OeJyxakwpfNUls1
G8VXn/XvxvfGGb6HrMzG2W+oEV0sOVcX9igP2kK1Cb8ysSaV42xH79nr3MmWqSXyDH1YajeT1dFP
XfuTomT78zO1d+/A6fbdw9VrIh4eevFO1BcwYXa7SB6MK2ctoz1FjOJWplgacS/fpeIftF6y54SH
JukeGes9zhe1QxrEkcuscvvF/CZkhi1GijJ/Fo5BJNt5M8fi4bVHvsnvF8W6YGKkLZSjFTA1Fetg
ELEDLkTUs4F4RXqv97RVtFgxkzIcLxj+3paLCbScJRTYiU2wzHKgZgLjOroVcaZt+sXS9BUGTltR
VU9qKPe5LftKdWb2wMBs7Ggh03vCnfuu5mbX4fVn4VKH6wes/ZwPeG3cgjTUGr+dM4WmY7hoqtiT
CykLak8umNSzlI5eWnHZHRtwklO2rnIpdjoZ0x8RqtwUICin88nxWZ495IYurnA+HpX+7swbnfp+
5imObisbBQPbXoVrmpM6h+XU1WKBBqEt965hb2WYOtuU3psi2gesmJNfnyJVrJq0Y0SsXu7tV61f
Ye+IXnfDQ+vXd6h4bxsf3Q9+J60hlnhd+NhpLHOCBS7wVdLWEfmS20Tt+/TBMWOOVvb1cafeqXfx
pn1Rrmbb/SZczq66p8I/Chq44iJlipTM6s2cs4G0hdIOK4Jrk1YWz7D39+xbA1v447Un/BRudFFz
YtKJYVk2i9Cz2GRylmSCkdh6rbhHO3rsPR5FOrfjOf0NLWSXxzWW2U/vQlde5WFBwtYhcXdwiWDz
h9Chb7VHXvqpf6r91qmIO2Ps257XZxW4iW9hXhI28YDTHllNr7VtE1bXLE/miRmM/OaNOht+p+44
x7H/5REo8ZUl2VBWIelSGd3yvfPkTNekWqXrlKZZZtflv0gz4vIriDw1yVhOpyxEYgY/vh7IcU54
RdoCsW8szCMfLjK/2CaZVsV2MRgRq1ohP94SVk+xsHO/57hVfl7BhfTMjUzSmiczRtdekqmDQ1kO
XzlueDISp70sXkUmWg/u0R05K8w5c2hCbmG5XecYbMRtYX6yXxhzpHVvsifM3DKwaawg54qVkGHa
5IGXgyeMUQlgHHh9edxpl1NhY8HZTubJFZ1GZjHhJc2Xfj1Z0kASa8CHl646nzZcy/xqClkyf+xW
sy3TJZPuInqd7HDkbnBnAA6wlK4Cx1ryeVqKFnTVHw6VxklPKCdyWXN7dmU5Gp/Sue4fguXkFse8
zh66xXEtHbNccPIVKNbhFWVQQVDi5U68kIfBkU30xsmb1geUP1DtiOUKXDkbCUZb9TaqZ7rf5UKO
CQp6P+IISNDBEGSbcdtel/4i9nLbTj9aEtWoNuJpKmZOmrGYpXzwIyS8hP3OOmaA5Gjrt5EvV7U8
IVdPcrTxihx2WOv30g1N7uVj5W8tmwbP/Hu2THz1VnpOeRqMfI5RnAZ5tM2yuxAQXjxj62fJ319n
7F9n7Da7KRDxbv7Xf1MuHSfO0vWmYR7Q3SYblxD8SsfREOS9SjOpbi+RMo2Lhxd5NV8QzV+Hl1+H
l1+Hl1+Hl1+Hl+P/DD+Kmx/5sa8SwDID+rOs2Rmyo0yyLJxL8w3VgJz00jeJiS8UAV56jzOC0J/1
HpcPYWdQwa9D2K9D2K9DGHHXr0PYP/4QdjGKPgOq/qIo2rxgj89LNKbTap/NjyAlva2fcI9yKfGR
fKNdS2BVMsfAHwXJCtDd2QlDLDmbmuSNkVZ3VXCMGbmmkTyMzG//yBrB07Oc7x8yL7u3P4q5mL4/
jSvS29RLujO/J23QksQ5QnosnBD6m0zIyJzHjzzrWp6PL/G+Lt7pGdbxr3unF+GvE5L+5WT0XxT+
Qjj8twIeA9lz1AynM0Ro/vAE2dcdcizdQS5+snXk62TO7fHx/XGw30iqImomHvlF6ZBNX0MT7Pmq
ydS6zPeRh1qOztvtKK4rHtrYJNXvJ+IaKsEqv86vG9+6OTyhFH2lbY87/b50UUcnBQnoA1zVkFoS
Nzc33+llJ27IaqbihlTUuBpX0yWc1NXoV86MVH/rFWRHI0+xi+UAmbVyJCUEhWHSYYJnI6K5ekmF
ufv8vIvEHTAA1zpx3mNn9wkGoHEP9HEjVz/Yj5K2OfHWj2sS3xtaF9rv74kN9wPkj+z/Y+08Am2Q
F5zJG4bCCSukld/lX+Td7x4Zi9MY8coHjy88QpIKdu8/J3v8dhb9y8ycne3TeD/fW+iEwlWWH2sg
H/tb7x6dQjybwrunEOepE6G4PYr7Uy27D3lZuBsB/2UDg+aBGhkXtTonBvKQsF0HuOLlgFeJGwNM
cC8JOdfHd6g2w2nUPuG+JO7nIH5+Jyc66R8F1V/u5CyoPmrDZHZUwQOMb+Vz8AHN2u9X6EG9Grvp
Tt0dbxrXzMUxclQoloaNgPFRsScoim6tO4oDdfqqJ7Ka5vhWfDcA+ZwJXOzEbmh9sbcpHFR3htv1
onv5+XVrMtP3s+s+C9TnbWMiYsfeGK6UGJz2Q0Kgmf2d5lzCQZp0G4f2Ay1pvNSdOPu7/V20VYVE
7mIQIZnTlvzgn1/TqcDuZ9d0FtYf6lDX9vTMlTUo4CMgUUAhmnfYWPC4JJ4HIUY0ixPXBEFPcVDc
AiaQ8tR7K7hLVEyBbIICNidQRmPNJ1wqnBgwoh4IM92CGRE15f7shRLVC0sBLaALYyr//sUuJ3k0
NWO6PGBvOs/ieiVIC26wlZSfAchWogMSH8ohLvVueCvpSx1IXPAI9gMf7XAt2WjNQ8p3CW9LkDkA
fpZwuqQzSfhbkuzlekeOF/QdpT1aGDraLryv52v0kit6+pJ4HhYJ9OsGBBPd7s2RLN2rcT26C0n5
sewSdw/wyyxaAKcNuF/nneA0ktDyitPl8URLmjt7+Gv6teQrdK62mhIi5ADFn6Xfr9/fA/fz82Hz
kfm3N3SKyHPB/sNGxQ5fIvbg3efcaWCoyey4zHlLvy+/9mS+wa0BCtqF/FmiQDJXDrxIcr0+4clA
tn/h8lLPylVbPY+DQWPJZwINfeAC6nUXcnj7B21RCYmexSKyY0wJhne1wmLclfYgSvthKh4y5+Hh
rgDkON0hNnH3/p5Teydt5M/3wW9HiP9pU04Fml/W0fSYx53WcqHVbXqtG0RdMM18GqJKFphfM0nj
Rn268KaXvOWpQuzLu/7yln8vb3lxPZyhNn+V9XDJGKtnwdM/brdcMrsnZuCXhfvL7P5zmd2zCOmf
zKtfCpROQhFfVtffI1C6FHSeWj19uaZ/lqDzUtivngVI/7xhvymzCX8UqpomrTmmtEWl1ccfhnqz
4v+y92U7cuPYtr/SP6ACRVIUBVxc4EiKUETk7EyPL4JdtjXPs77+LGZVdUUookPIRh10972nq4Ea
0jZFcnOPa+9VBRg6AldPPn3pgdx5KMbd/iF/bu70HUDe7g8gKTap/SO5C+DJAXvgdu8Bo3eiA9yL
XXYAtscG2Afh3a+jY3gNsGSYWeWJ7XxXIBMT2wDq9XfJK64id1SXQfjegucdga77qfQKEH4/1ZX9
BKqZWzRrrriyq9tbxGf/YdsTFwvZGNurg1oOrbzLEYAya7KoVQ4WmZz8pQNEhn803U/KNVdY2NGF
M+7ULwg/EIAku+RGvGJFK6e7UzjQeKvaRHpMr8FUWrszAbQCbk81D7jgDMPfszsLIb+CHHWokCvA
JaA8DsOdBs7oBeggKHR7AC+QDiKAzXVHbnVzC2/hP2pzanzz+bs7urnFu5sI+Ooo7zGvAySr9s3T
B+Q1PnxCHI2WCoIsiOc9cmRceuc1O/noPT6VaJfRHcQjK+GEMltnGuDoSxZPpAKzgkgNfMnDdn94
vn6Hq9tc2Mz/wW0a6kSv7XORKACTVCS6GqmaaqOwpMn9jCTNFnTe9jeVfPm2v6f218+3XoD+0eiw
v0fKBtNp8JOHbwA74pcVDnJoKq0wbb4wr9nzbfZIb8VO3Mhd9hy0drG7fnrqi6598SKNMPuWWcgR
X4zZttsbJPSu//H8Yph/dPMLK9YmBS+oCe0BCimwGSSTk3z4pprJ9FvuEPw9BwLT2CmEpkKig2xp
t9VvFGxcRfDhNnTfNWD4/VmjKx8Zi+GWOTqUg28zJ303b2ob4DS7Hzb+u+sfvnIu1jL+HQXRwhnn
kj19RuvY01qAfdlq/Hkwy/HWZTWGLauwwE2LLuIZqFBMy3IK5PaQQtXsFyUZM2Lvb8irbve2h062
HP/B2H6bkd37gf//eMSsm/e1/bmET1vb+Eo0tKkMYYgo/FDb72AL0eD0jDzeT2ITwPJ+rtwuU6dw
RXrOSV9nLSYhNgGtMuHjP1n2pwoJYJUt/nKn/kvvgjYP+l01Qd1+VpcHEknbvX5Za+/OWqjxf/93
p8jgj9Nfb313a+K7ULjdXy6+C6X7nym+C3Wtlf8z4rtiHZfc72+yjmsK+DWTdRT+/Nso4IsD80Ar
rYOBiDNMflxo4DzRdBCsDNz7FqI9qfEKDO5BsvEjdJ3zDBflPfSdi14KVaRa6VzQiVIY54rtz8UX
BVLQLtFCYyP6azOnuo/RUTSjF3ba3L1O9nrINmyXA2yv4PwWmqlGDJsCzvPZQCPUt5v6OahtCfaj
GIYcwGv0dCkNj5kabNe7/mdA0rf39yC2caj7M8Yuek/eEJR/YztDV07hMueZ4B+n/eipVqMYCfto
S3Yx5oeA7hsdP88q0Rpv6C5B/JNt400GiDV+iO4PCgeausSl7lflR1f4wXVli7mbK4dDT3XXVIEt
b/JxM66JTmqwkb9q/JsCpmeCW6n+lUD1330hr900qrcG3cb4L6b96Y8qlurCHtFbDgZC2IjCVr0B
X8DLhV+rGm5+68RR/YjqT/tS2fjZb3+Fj+rXYH4wgsIXtIABxK9g/iWKGSgZbiiKgxIdUbMzor1L
Vdkxckv9O+D+6EhCW7iJjoH+tcFiwO9C71RuW95v6H39AEol/Ea5EiL+A/v0pzgt7FMW6FlXJBAn
giipsr8F9r5y3r0EcPXgGjZ27m7Vf1Aykm3y/ZcvHyf3I3Mwua6E0/P163dMsIENj+3vTz8PIGDE
7YP/AyKydrergr+wS/8/Cf7FsVHHGmlhVKvaz/sywy2+uvMqU6H+Upem3Ld4+7J/QQ8ReonQQP7q
9Ee435dv3yo4Zk8/P3zA6IEfPyRmPyWIh/298vDQT3t7+PnzJ3oJn3fOTw3lWHW5B2qr9+w8o0UP
rMxbUFghn4EGN1WvjQ/P4WayV3Te6u4WFv0/a3frSmth6/9Xaa0qrUVo+C9TWquewiLG/Es9hYuO
tqUTHYQ2oCt6TU4cuVe+L6J0GmELYaUaPPcAITysFXik7cNXsSV2eljR0RdHzsqjJRfbjSho/GKK
JUNT/z4SiakUsgYBS/uNh2g/7XWQGMY6qGWTLNuCANUGNTtGjfLEBhfVp2HAoP0qyxuwf5aPWU+/
lSEYvfOp9gwzaWxr6MnaF190GP78Yr5w5bI4SQy/geLEJJIefbiA5IROuWf2dIf8YIvG3l2JMSDv
vypQwuE+wHz+FQv8muU/c+iOPmHh0GW1ySdw63IPgbVS0e+CjWqUU+PsUluNhVF9gwFwQk/wrp5/
psBCXHebqPKKrn3BwmvKQHqWhBW+4E5Fx9+f7tRAxIctZvq1aqrN+0NsP60suXbuS7fjrz/310nm
13a98CeasmsHTcOu9W0FTw64sMpB7gupjgqwgsqb8V7UYARM8untwb1HH59yDTP7KQeaIHIBkJh2
uBLl/RpI+yPLAZDSzw/XT+qyrjsSj4VpH2WvaTTHZ36Atf6mPEx4ZXA7kdJQLu0n1+sdzCMq7Uc1
ZPFXjsFCamyjd1+rOEQ1du92L8oTUJ8+qHyMg0b0Dx9+Pv+8/qWrgqzu/Ejh/PWCvHqlC0v6L7rS
NTWpWMuOD+pfrybXXutCr2dBwoakhAxm9t3j7Uqed+UPX2Kb3/aHvxJNXHnlr/iII6GMR2YQf4BJ
wmtp8IB1jCnBYBInuYs/tvat6oKPnPS+AKSqw8gxzNfAuK/SvsdwBoV4+q4qDp8311/K2pteIn//
dW9aX3EilkPk/wonYsUavR7e0Y39BdZoVUgWOjabI2GWtRIS4mCUWAAgL7wlWIDGUaNvlU3Q7C+j
i5jfMwCim5AASbb+PbCIHrCMz+jNd1Y8k9VvWmrTf4dvWujXv/IxvYkY87+6pq2/ptHX/G92V//4
2v2t+Pm35xa8l00b/dr8B1BfKrDYP6a+/K886KI0/XpMsat+xx8cuxRklyC0tCzLBBGqoVL2f3Ds
sl8oeHIpWHRBxEMAof873aUuf6GWECC0NKUBYks1APsPjl35i44/TYCBElS7ipr3LWyXuvJg/9TB
+CIBIk7JTcvQAd8/Y6mdsz7vGgF8a8FI6hok+hhYDLNkSjB+Wu03Gcmnrpr0XUiT8tD0XWBPHFQo
Ryf2+Ntyx22Tr/QCp19h4BQYF6DelAy521Ory9PeMOUguduBQ+Kmk/1B5tmPJo5fRq0BcbSWOzI2
U7vIi9tmzgZvZf1TVapOwTBNnLIkAvyhgCycrg8S3FJvOmB7My61yOWUMqfkSfVQZkY42j7I5zOb
afoMFL0wCSjAZKUZ9twkw3ZIc81usyECgXgVWOjtSeLQFRV42Whd1Ls0Lcvit7DgTQ/r/3XGWR2u
1z9+dorY+uv3ojl5dvgdvz87w/oFLLFoSqEMzw8UyXhbvz87/EiA/QoMtLqhS8NQnuof1NbsF8YM
oM5Ni+omWJsR+vzx7NgvxNAtqchpGQiNkQj7v/8H9OF/9gU3i38/FvhFWAd1AH5siSenqIoBklnW
V/LYanJacs2JDf0W+KegdWMeYComQl5wxFoZrzeaT9HFYIG8OnKaRqPoDeNGjdEpgtaHsJ2an8bc
d8DPJOnwo9dmsBBitifK34ZZ6XbL9OG77kuQPzWleF8YeXxXi3Rmv72d/xXFY8p0SM8/FsWX8Mff
EEF+zb6eSKO689+l0aSKMp1yqH+hWzqYqf8ujZL8AgmFoP5Ohaygtb9LIzV/oQxkk8gRoQYANmv8
6HdppOQX/DGwA6YJgmJCTfYWaVTR9LH2JRQE6wyKl3L6Kvyn2s+oh2bCYyk9K+wLx2CDYee1KLdH
h3JByS917G+rSCrAJ2/gbamfH/mOgdF1nI2s9AKQl/Wtb0GtWpmTaHywx2LK3Tbn4YqndnFnXFe1
QBhMuaT1nYtwnicuSi/jtNhMdVOr/FXzmzY+ed0nrxkXcXaAjHNiEiJM3RCLoLELirbp/AagQT2r
ApdHORcuCa3CLYjVZm6gF6S0eRsFt1PaapM9B1p6YHkeGdtar4x9RaqRgskz+xbRwapAN1l07DkW
Les8WpocTRNTo91OYa7Rx043ArrtommKb7jQ5V3HJX8o9SzdNU2r3V2/NqUpF5ujHHPlLQ4iewHe
OejE43sbitnqwINSeM2s8UeN0mAC91pInUyG9H0nOlAeD2XhNK3lb+Oa9GBIKePtpOddbmuVOayc
9pmzQCi8BB06E1R4YCF4nWpzJEjCKsJImhViAE2KA9fp+Dka+8GeSTF9mDQrfdRmlniB1gt7lDlz
NTLylbrHuWDBqugcqVuLC8taOgxGwf2+z83cM/10+BiJJrvrzWit9e1MrpguBCPIEwuBSd2vOMSj
nWoRyUkwBGgdLvvJkUORHojQMM460uqVUz17neBhFyZTCWksxJeYHG60VG9IHno8y6ubbGzHjy2j
em7LIn9PxlH7rgeYF/TW94lVTW4wDt/ThFO18PumklUT5AYzHI2QBDaJx/TQJU22ksY4O0cToqLr
DMepnAFL/fzoHANq9pXe6qi9WaY8hFGLwX0Sr6dNK/nWHb0uxdFiDiddWstx6n5pJXxshsrT2iZ+
CX1+02hmvUILqNzRE4WNRXBPugC2FhiH13aNo/3EOU0HFpfoMfPBOl63Y7Kj7dg/ZLVV36WdYb5V
dZuWBSWgSEN1+EWwNifnF8F4WQIsoV4hh0fKolvQYWMantZvslH71Rjz0r6udM6eFxYUBpaEOUKQ
85pMPNqgDy0450JCb0sRONkU+27OQuPtd4VVLIbP54LgKZ9uy+xyCsJqs/T0nAJqQbtmo+t+9s+s
gv3o0KAWMZatZmbU4kRTjn6+usIkz3j4NurmGpfXWRxH1InhBcMtYIhAllg2v636ClKJvXAG/II+
5A7V59auZ/1Dpk/iVvpxsqvoHDo07aJtRXO0Og5ErOiRSzdnUh2uNQSFmFT9/OjmaN6nBvVxc0PZ
lE6TWmw754a/IpAqoF6+AMtkEA0dZKjwpZcSWSVCNjq2a/kq4mppa8dhv6HZ8Dxl/UtYlSiyM7Dq
EEBCo2rvl/qXMRhjO6gNcEXrvmZbQb3yVRf3DkWG89elTpS/drx3bgSJb+i09CbWvSjvfcurac2N
urSIpCaUNKQWplDphqMDZkYTCVJjkbJs0Sas9bljch6sCO2l85WIxRGRM6j5JbisaWRSxNUIMoI6
J7suKaOXBFrtMDZmvKKclXO0UGbKkBMqcGTsNVI73tCEy+iBfi69vmg1289ltpHEyN2SxqXTjYlm
G1k1bWoylSubPH80khAd+hPpD/g2JlOuz9FZ+iLwY14WpSeGpv8cd0Z+yJtA88quwXhPeGc3nTkU
PxpI8N2QJekh5Qy85r4RrUiOurSTM5BEZ+h1gX4Q8G2WLEYaEaxoC6vwaFD9JESLN+XUpxu/9UEL
1fWJe129nhl7FTIgzsX2Vf15aewbXwZNlmqY0slRZXXqvAoAh4b43sd+O+ySrPCnTdbz6f31dc9k
F+ta8GWIkBxP9zUqPjrvFsC8Oh46tIojWroTJl5tagXGinVc9G4pK4Vl4Icj4qIcSnFRtQWK1TDH
bsJs8k5r31dSTntrSrudX2fazVRWvSPbadiHWRh6rWam92YjMfU4gzMgumz+jIOb9lxmRumkxiBK
lw/xuAmmwnoxO/4p4+n0lGgwg4hdek/QBpeUVNXeige01ddBeWBa19o5GTFrQDO6J2byfpMENTq4
057c5CDQuvFJ3boSubQNa1nohDIHr1sLnZQEne9l6Zjcl9ks3GmGXnvzNTCC5CJSXRz/WzqvmtWk
AzWn3AunyXAzAhe9itfGHyzwfq+3gFVMuFtCBbgqnXP8uAaqaemUjLlX++mvQRk9jEIAihRFGCWr
98An9fljyLTnnMybGCze9uALL+yCLWVJbut5eVuMdW2PpbXmXZxpHES7BGGzZQpdKdFFJNr5UV/I
aob407Hbz3pdu3PJLJvSGEOC9QAvgEIL8EiXKw/vTK0uVl6ciVFZsewGknvZkGGke29g5HgymW4W
dcU/c8mS4/ANgSd+5vP2Mx1IN2D2ez0am1xUIMQVofFWR01tyNIBuMWrg1O6OMqElcyPNfWim073
WIZ7ZbP/4e3ySk2Yew4uSDi9CzVNNKOKyKhlXq3Lyp07CnTnMOgrd3NJKpCXQEoe+XYEC4u7EawO
TL+McTdwLra+5Mmn0B8Md2qG4i6OB3EYgra3k1oD8/jbN4jEs8HxauCImgubDo7RqEvzMfPCnEcf
eEpyV6sHY3d9lQtGBtGqiSw3EkoorS58prnxJ2LIKPNoVombPM2He2jF0C2CiDsYDBKixvH3LNjj
b+brOC1y4UBxYUi+YEFDZQ9OFQAdh7GiIgbFRN9onsG6yK77gHlxITu77fLOpb0JOwMQ0cp5Ksd9
YU453G2oHrQfIg5brGylMu2Hok+9ecrA7dAw5szdDH6OpI6fBS51E5h57QZNVNlFWeq31zeu/vhr
yystcGTmOghRqXUN0EAVH52sqMDbKepxxXu5cJ0qxS3gNsHSCWOxSjL6tPQbA6tY3NiN8Dx3MRJN
th7Sbmuwul1RKOeHCmUJhcIBZjUttuxtmrURXnURggsDP3PzuPg0QCt8ljIWjtUJ2MAi5A9aaGLI
zdjL/fUzPRcm5OrxNhny5kjpyIXwDiwgfSFI6cVV8gAdjX7SztQeqq6unbQEPy+EjNybabCiFRa1
XmXGdFSH4Cqh3IYI67Xh+ugydVYNQRT4QO1XUdvcJVnto6cg5qZ2M6YV+0FxvYhAaq1qnsYubO4Q
BhiNM0w+KTZZMFofx3TGMDZzhNoQUy0+143emy5yXNrXIU7N2NanaaztNpa1YRP0zIaOOU/tO5Jo
ZuSUXYewhQa+jsbWoW/BuSPj5kNutN2eJUHxpQvMCDxosixLOxga+YA4x6WVJuRnFkgJspFiCL8k
Mqt/XL+SczHXJSJajmQRgj322kNydDJDm42x38elZ1oa+dzAYtttVBefr69y7qvqFmMIphgcOQF1
cvqY8n5mmVa1hachweEH460+WNL2Wf4iUbWzaSOtFe1xnmCUKuIRCEgQ/RvQl6dLViRqQllHuYeJ
Z91eZIN/mEgxungfwcGifmz7yZBvxqz0kX2pafzQmMOak3a+b/URMN9wUlSMshD4bGyKhDZ+5vWW
8s5Tq68OXTXLvT4G82RnZqDfEF/O368f96XNwwBC0E2obLgOC+dZCD8MZoNnXhuZyTYuC3KPN6K5
3Kxjdxza9j4KY/nFb83GNosm38ZVPHvXP+Jc1YD2GTEZStywxKhynF6ApYV1RsIZliNn5UvKTJCa
RW27MYcKIzmDMIlt5PLjmzhshy1PEnNl/cuHcPQBCwkoGngylU8zr2Nj8VS1c/w0cgOTo/pBc2PD
KG8CQcytlrDU6Xmh2ZFFxYoYnj+v00NQh3T0vPx2IiaGKWVeFXVfgzaX7ww+Nys2+tIiKPyj7o7s
Hv6+SMC2DdLbPSVKylj42PSc2DrN2O76fV5eBcX11xuFYJ1uJQySoStr+Demz4nb6hl9rP1pjXvh
PCkEtnDKkWJjSMDwM1XBequpuazgRsVZaWd8CJ/HZmpdVBG0u9aIcqfqxv4x9xHO53k6w7Ubkx+S
p2DWGTVxn5dGsgumLnF50sZvdgpOP25xBp0Ii9jSG1ynLGaPpvn0pPlm514/aWX0T10PrPKKZUBd
GamExX2G4YDuYB1HkPMyfc9Yld/OVYKBCTxcibLP3Q+sJDjKL6iiM2jo0zv1yzrAdME086Y5QvNU
nTM7NK1wU0b1l9bM12KAteUWakmjsGowLliOpBgsVzDhijrw94C3xHvL19aA1xfXQ4WHK3QOUqtK
pI9eX9MGQxX1WeaR3g/eZ6zQPa0JhRtWZousdLHW2X15PcngtsKMoCZyut7gZ0IGE9bz8067TYfA
3CQTLx1LNpNH/aF/s/eIaouBGjKDV4Ui2kK75HlDwmFCaSmMchDUiC7cSKP4Outzc2POWbG9LpcL
XK1yo7CetCixgMjQDUPt/+g8taCgiV9oiQdbB67KOPnZltIJ2nZbBPmDRiIMapnhvEbJbaxVh8gH
xXxWuLWebLUiuC1Q63OTDng/AUK5otyyFH2dNab3pSRceUMXLC/SygoXhbmwKD4srqL3UXvoS1QQ
eWoSWyL9wNgDKvWlI6fWcrNat1YuQ739xatFpQP2liCri7riwt6ZQaCHrSUSj5F68JipqQwV5tCQ
Jr4LRC4OgTkTpE5Es7l+LRcUM0p+KL4BEQMQ2jJE64NizrViTLxp6AzMxYwrtynCdsWS6cpXWewP
6C54UuoxmfiHxeWbZB4KPwQZVpKDqQwFra2Zh83D2Frmbqjn6EB9c/6athFzLb0j96Qfrb2R1olb
8l7eR2ltrOxcXeLyk4C8UUAEFAURP51+UmPVuZ/NceKZhUH2LG/h4ZBId1kq14qcF5eCJgH+QzAU
nBZLVWkvkdzF7pOWR15OYgS+QZvt28T6+ObrhL5CORXOq0r9LOQooxXhspExYhU/A6KvqrdtIuOV
o1Pfuzg6IJdQgUBQLxFlL/bTkIlPWVnEXtZDcmSvW89d3BO38/3Zy6s+fLm+qwvnZ3EYGoHXCAEi
C1WFunqPeJCBdi7Q+QEFkHFrRvV0kF3+O67uHyI5Li6FnaHuQVDHWXr+nVZkY0Rb8Ell/QwrE9b2
PDG6F13MV+znov/sVSNagumoPkIyTOPsshq96LreipCE14cXqwq5Y/VJ4RllDxK0JGt2NanJbs6n
cCsqwe9mTeR7hgLiDZOh/xRGnG8mZMS+MzMwMP1jNH7UU9C7+Vij2bfPEkckqB+wVItvRJIKZ8r9
/iGZqe8a/mg5zVSnb4VFAFZnMsDtEKsxZAvU+R5p+Y6IpGpm7GlEscMVfQk8ttElK+ryXEEj5yih
MHVUSqi5DA/0zG+itC8jr6jmflsYJeb3GrLzRh4XnhCav61w/Nu3SiGMAqyz2hUKY6+TWY62xqaw
7bM0jDxkW9BYD0DtpiqA1zHNfkXeL0QfiHrgxv1W35dLp3zU4pCEJgu9ri40b+gk3+qspYeuqNhm
CClGWBdV+2AMqCAMg0UdEdT5ihE8twyozwAQhiIMg21bQk96hHZAsGaRVwNytDWKtN0Yo1Gs3OTr
fPBTXYJlOJK70CgMaImFF9l1GvASlhV6KZU6XIBA0zd1TDAIf/bR6Vz7bJcCIXJbZkW+D/06eJis
/Evgl8btPPRoBYQQ37Bprrzrt32OeoIrhmtG6sFA2hn/cirJOmovTFCq7kADK140jE41Bs3OyGZq
T3k+3ueYe77J4h5srXQ2d3NZABBcR/PGb4CQuv4553oJXwPQB4wndDtim9OvMQR6RatChF7QCAxW
niay7REMueGYGCv0Mue+CG4d+0U+Gv7a2RM2Gphn1hqJRyDeyJg2mJHQoXI1BQXGJ+Sc2W0w5jYS
IGuptktyj9iFcsskgAUht3m6S9q1UT+xKvFobGmbcaSxDQXKkXfph107l7d80u58w8fUoHKingxZ
/fzmc0ZMIwlSnBhpj5D49AvMoeu6kAYJvPCq2DDU6HasmEDjIHVj5YFdUGIUhgbQRCD9kT5bxIMs
ikMxvVo1SpuDFgp5ABa/tfFtGGtl9JXdtcWbsSjAeOJFA01KgVU8Aw6ZIi+nOIEpnSjTnFpDvy+K
lKv+3gVxpaYqLyNPTACIWO4tr2Q+Vxy0i9y8n8dYPkyZJHsrlIFT6klb2HHZDi7xdTjyRIv2omGT
20UcMy38oELhU2q3KB3c6KVefnj7FZsAuCGvhNIfNNvpFYcsSIUc59ib0+k+kby6jWWPWVhWwQ/X
V7qgQilshSpBo6eBmOrnRxaDJ3pbijSLPVaJeLZFlknb5F0TrigH9cULHUpVhQWtIq8g14XQwhnT
Zr3M4YqxSXd8LgKbR82PmJIH6K10ZbVLcqsqfTowe7AMy9pKW1MSGsASeYgg/e3ccPjMUZWjLSSr
tqEZpG7fpXzFTlwSKAAVEKIAimrIZYAUp5ZVDaMFlzMvom1ZCgzHt+Ddsp6t1U1f69LL40RMQOBz
wjSxJWaYWJEeDsSHgGj6c9gKO6rbezigt75BN31o7mIDPNQJcqO+brPefEcqTJ8pmnsZNW4eIOs+
1PfcH9+bZb+7LlGXrBK1OJJbMD0WsK+Lh2WaiTbB2QPxAlKfThJxMKCPpW6bejS4IkuM7RDX5f1s
0GKPLQabzp97z9Q6EGzTYC2HcCGuQ4YW3TpAO8FZRiHgVMKrBj5RUuMtxf1UbiI019yMGZrBujJ5
DJrh3RAbxAUaHIUBwFadRLTjAa0+9YZVbbMNExTGrh+QWvDs7gyi4KQAnyF3efpBOXAfhA5QPHFp
8j3gHpadl6Ry/JzQfZkxVI9DS3wsaNjvprn8J5wmXAoSB+g84QpVdLp8b5pFSHpcDzjgEMzrFXcK
ALlWfJOLm1RNSkBAM3SqsNNV/CKH96tNWAVlE/SEyOoDkZPuIhtt2CmevTPJHmN/Bp7dNwVnK2e8
oAFSgQtuHWEmKqvCRIVkIYRjnAWaVfSIMlMdwUv41PWz3VViP+iJUxKwMjB0EeCCRWc9sBwayKri
B+QEX+qh9Gbd35bEdNtGtzMdUIsoOVCZHlqe3DTApPA8/rVNylsz6G8BXHQqkjyRcvhpTOVtTlHo
otHGMIKXoBgfJxLc6zlzgJFxgJqxbJHG3mglzmzRx3FMPmZV8avyWs262iI4PgCyu0Uod8ck3sfU
7hPN98gw2hUAOUOuIiS5T6pyOzBjF4veKSP/ZgysgwBcaWi7bZfRfabpj6XI9mQKftWS4SYc+Ebr
wgeaTGAaMQooQfCDt4UziOJTq2F4lzQ8f8z3vt6B92ao9lpTPV+X+4v60YTAq/Qh2pQWcm+yLqiG
AQ8xzFEPjdhItlkbRvgMy3q5vtQlq4bgC2g1pPEYSgan0jdG1txZibKfmi69EO1JdtClayD/y6tw
rIMUAzyJhStYJVYMFBqJvTywqsMASbKFRot/wkJbEjCx104CQOFO91KNLKWpGGKPd/rsBj6JXS0b
0/31E7twOXiIFBYFSQUkvxYnVo5GkuYo4nrASXEgjcrJlknub5NyrSKr/qSF+sNKqNCjpGNhSXq6
H6OveRhzaIZJyPm21xIMS00KuWdFgrnJSVmsxAoXbgn+HUOoChgZQ4bvdL0Mqb62o9hZiiz8TTd0
8f0k/DVs8+VVoCeRrVaV2YW+QxKhywi8SC/r6sxOM0Nsgh429/otXVxFEJSPXh3/pSyY8FKHVJ1d
LqbqRkRW7yLey1ayPhdlQXX8wXVCylVfWAhY7JmysIu9LtaDLW+zyR2CvNwYZhlsrm/oNVl1Jg2I
rNFnCMAwLuj0dvqeRIPWoqUjnqAebNQzssqRZtQMu1ovw4dOy4p5E1EzqbeAhrWGMyNJPBxqnsnY
rkN/vjE1wjE2b8SEYheWNflYh7R6SWbru+HP80YbW+PDGIkq3SSmBrBePlnpnT4B4GBXpdnzQ2eU
1LDxK9rngAydZof60A/eOIkYvr6pT4HDEdn9agKNuk0iC61nJOBWfsCLr/Qnn9YW3/R91n8SdRR3
TlpnQ+tVRt+ZdoRmq8HJ9V54aQF8sePXBf1MELfHdlfwbJ/pPUU5kxm/ApBijDbLUFHIzSJ7qKtp
S3P0gDrN2EWYJkOY8ThIwDEAPKTpl7K1qPq+adyJYMantpbRJ04jM/EpLQl514oCTVmybeuPYaU3
3+YZFVon7MLScmGzk094Mnv8zhxkYKnBN2iuNjrbKo24dSzai88sidm7GmGQARTUkCRO3oshtKvE
TEZ7MkXxVAP9uesyvYzdZu70W5xZNx/qMg7eV4ms9hPSvY+ZCOtNN4WYkljM9K4a9G5LjCnbWZEZ
ESeI6GjZaG5GNtMU1fyRNRhw4UhfCzP3urhdiAtU8Qq5EhTtkdJZSLZW635VECPyMgOp4dKSPzrW
BLas40dSl92haCRfcYQuPVk43iZUDxCOKNOdCngdshxxJXLqZptp7tho8yaMRLiS07ykVPGKCFrx
TTi6SyXXBS3OE9Vjb0CsB1+GGr03l8a4pbo/3c2DXm2vn+QlHYEUqgWkE5rcjGVllZCBDI2BbbEW
2TB0kzc2L5CQGTL5/vpKl+5MSiABAbXAzZ11IffZjGTVGHmRiNutFjD5TssnpNezafAqRHrfUjH7
K3rp0nmiGQawGkXuYC3ZPtKO9n5UAu2cDyM9QD77PcvGwivi8VfU18iKkFw4TSSJDWBaYKOAQl54
q7XfmXouGkThZZg5VmIUbllG32e0H61s7FJ0hqVQ5EFmGmCHZc1Y0rlukgIBv5B19uKnMCZE1phq
AyiNE/HKtHXAADaswXyAwQ/ETU3LZhPMcD6Dnqx1o1y43JOvUQdzlH6QWVyZxEctYxxBllYUrWNk
PHP7IAESONGyvcWh7q4L1MXDZsDuqCIvHLfFmm0LPWnWeP9Nl1obboSgkysnDKk3C7aiby6IEUfl
WsI3RIoJWud0e1D7gYR1g8s7J+kOMHSyDeI4d9qKNxvSIEd/fWsXmkVQqDlacGFOBxl3IwVA2DNn
4PSCeAT0KODIEtY+eCbzpndQ49T2RZznW1oOzGlT09qgbW7F6VJabWHWkTAH4AIpJeTX5ELrDQa6
URMdgY5q7nD7ui2RlM7/m7TzaJYT6cL0H/qIwJstUNy6TubKtjaEWt2ChMR7fv08aKXi1hSjno1C
C3VnZZLmnPOa802Xs3rKPKc49Z3Z3Kltrpz1ejg6Tr9auO2Hp1JvUXmlCIGK43LdoT3NZebo3Bkq
HemUuTpVHs088+apt4d/V8c+mYuI7Lz9HE/ZPXyUJwK4gO0QKn3916xVXx09vpd28dZRaeAhh4/6
4C0Hh/7Ky2AiHwRc26qQ8IEuf+SINCppNoRosjsZtFnpnfKhmg52+5VRsE3ZkHsNrhjSyMtRcijv
aqkkYCSLO/nDoFd3tNzUDuZyZeNtOmOuZ3dTGnOuLodRpYFmXZA2twoU6qnxipOd9/m5WOf4HjzY
efKUrH6pShmf1Da1TrrdqndFJ37ePgGvT9wGVJL0OdyNICO7wz3FQ7c4cUPRL9Wrp9zqqnOjGPod
KWH1vWkM5/z/N972e367wNRBT1oVjkfkLNkSmhlMrnnNafaTLnj66W1zoHT/JRy/3NomuIO6tayh
nuXYuytF99g0ACpmhCoqfamNdLXwKMgRQcdub+BaDdF2eNPVY/0RngbdO+vOqj6KuDN636jiwYga
zSkz38FPZiQgK43HPu3cJVzhVHZhndiTe0rHDCbJunROEXSGVaj+mMfaS1xzXHzZCXqVerLK9Ce3
XZqGAuuQ4Xk1tGoXdsNsfB88q+r9rihbvJzhIv/jlfn0HYFz8VU4VU/AC5+i8lsza8ewX7v1vk1N
vYmybqXkXqqTKwMzJ+31NUXBh3uW6gveRarqQ2fuXYx34rw4x/Qnwn2NpXoaRS+HMLGVgixFsWg0
Ik2rDu3Zw3HEapKK1jyWUSNZK2Y7D+msKN/PuTOI07KIL7mldPVJjeOZ9pOxon5d4tF8P7uiwaW6
nGf5CGQ2uyFQ/uSMnRZJw1aL0PZWGzbQWMzP/PrsaWyL1gzypczjIB9U44hte4U7SMi6cU5tiltw
lXa3u67IDF6e4+FgoN/nxmAovmK2Xub3lZEF5rK0p7xalgjEIPa1LqdfhqnXHHoh3rpNPD4IT1lp
5IuLEKYPR2y0XwXu3daEbAEu5mzGMVRfLs9CNrd6LxrXizqnW/wmUQPYjZVvlFZYpY4WEAe/oG80
AcwmBTZe7lv1wAxM+Asv9gJjOe4ea6f8wM48/fExRdQMmoS9Bi/S3hPOqbGHinmLIqdPn6bVcBa/
VdT3pajML5rC8b093Kvnj1iVIpeGKY6nUxzaPX9J32Rp2qzizkxKHAEV1Q3WNBufXZNC4JwlcCfi
7iRy7a+5XvuDoGNb5ovPsA3OFMFZwK1fsebWuTCGMe3EHZr+1C+M5J09lZ81PHP9eqh/Wub47vZs
rw4I7EuojFEYiOzldxfK6jZTPfKQ0Ur4TuZl/8FekK54C3VWs7Fsf3D7Py64QOoHHOSVZ5GJ0Hf3
YKmgjUtHZqkONhHMJL2gjJejPf3qOdlGIYbhLTEgoO0LiV4+oxtImFqTaPV9YqmUbRVJ54JuGU5T
nOcHr/W2VLtvR3EHkAIAlGd7L3otZyBLmTZbHue8aSpUvxSV3OfYLhcf4JeW4nptbbDFEWrzKkzY
JvrbwLurpRmTdh4cEp6sELjvr8kYxWN3xPy9spy8zITdcPchf+05drNtdqMuFggLVTncKWvuRP06
i5OtLvNzbh0q/16HJYiVTcbjMG68hD0NTEkSRc/iJr2La10/24M0XupkNh7qhJ3auaK+75dB3i2j
FT9qiVOFsTBoHu5lysfbZ+TK+lrAn8S9KDbAtXdhWD1njZKWSUpAvPwoLSN5IyxNvb89yM5BF9SD
6f4+yu5QYFpktYqLYjhOW+GjhskCXen+pUqDOofnwweHufeaOcoSAAlKfOFSLVnggGj6XpwFae+2
p61rSTjl6im2NwnVgiO/AHEQvOizqr6fuuxdXwCaQHj0ReO0PvSHR4oq9qnr++7gQFzbMVAPNiwR
pgdn8PJuaYZ6jB09T+8wFzP9iRTmlNvqJ2hpY6jjNHYw3Ov0eFtBx7VRrVHe0PZ4+OwUSrb2TnKX
js0/jpB6mC2m8S5Hch4WsfViGUt+gjOWPnEB91SOYhnhtqc8job1xxzf7bdg/rYxIbji9sa2peH2
FUr/5M6rjeykGFOCS1C3BrE+Uf6Qthm5cj0qEFy5gTYEAM+BjbyGuuZywckYk0Lr2ahYY74vk0z/
6CVD8UGDI/BRS006vgwUh31ZO/HR7r3yjjA0JRfOKQjR3tWW4s+qLUKkd5NTPSbaShecOKbDxCTB
sR1KiH0uEKfPX2dn4J6K30vHuTfs5gf1jH8ai6BrakZq7+NPO82BcyXhnjJ+B/U4J7gqhl07PCOh
oDV803x3rKo7DUXZn5JaCW6fwyuHHQEw2e/GM9zwz8s1HIbKthaPNZxLvY88p3ciT8Oo4T+MQvLI
d4JUgT/f5SgUOYVAXZDcTaSRITtaR1+4HDV4ufpR4LwBCSGg4FhcjjLkeQ6AiPsRZJg1wI5ADdNc
avcY/PVc3lsmQQXtYCtcXUB0G5vLBPyXPbKWq6LwRsdI7jrT+9H0mnayElEcxISvqwQE0pxy+C8U
hTes8HJqVRubmQvlAKeHrH5rNjbdCbVVPSVlOkRlYtD4BGuPE/Q/5ZNSN33QtFI9wd0UHyCnTcE0
ziYVb9N6O669GYIGasSwrbM+ZnUp/Tkf+FORhyZ1V1cHNgOGBVSxX/kyZpkQca+ofJLBm3xbx+LI
HtOf/2F3UXfd6uTbzbt7Suq8ilu3YRDV7vo7Iyusk92WdfjnoxAlo7gAsKcUtxvFcPp8AtPiQ68Y
VJSL0wbDFhXcHuV14sSX3qgym9kPksl9hFoMuWfGTs9NmqjZ52ZazXupgi7Zq8CChxpNCD8M6cQE
q3mt5/f4uDgwBKBS5jDhz9O8jH6Vt7BZyrI5qCBci1Eo2quMojsuJlW7NdATgPoE9XnEWzJ8h01m
+AnCr0At1uZBtTpabWHwuokMTIxdJVLDwY6yrO6OVmkbaBd8gh8gAsSiCSBzX4Ve10qUQ94r0VJU
3ttEzE9NorjnVS3MyMqM4m1ZT0WQevFPQKniZ2zSC0ys4/y+tirt/e1PdmWPY+dHZA9igt3OXo+Q
eN3Udm6lRLVcmhCDLc1PY6Q1fzrKxp8k2oZCtZk+7h67rtJQWKw4P9lSn321z9r7VOZHhhqvr1BG
YT23G5TztFcWmupi56W2xhGEPz1s62U5C5z5Al0X81mHXxKopT4fnCxKfK8+J8MCXfCmgivgZ3N5
vXViMVpr7uNIDphJCe2pNor6B1iQq55UM5/uanjJnl97VWsEQ9HJFyt2ZtoZF9ZMW2J15RGuHfUF
ot3yHp6YwiOsvrUzz/uQjGb+ba5gwp08SLagQKtefExTQ//RGPZCE2tnWOxgHYX6bZBaMYeN6S4K
VaS+MO/ndsad2QOwxSE/zvUhlMaafczaRcaoGoVHd4wijRPfMeAMhp2WeXMorCqJw3i0FC9wFb3N
4L7I5HlcevHUFkP81zwpOBrPXv1dJMMi/TxDyOjrcGXfj0NtftKmufhZ9nr5d1YnDY2tEtWagCWt
ke3sCfICRfydm733RmBwZIddqTJUTJmbtiqrPROBOVMNZcVG8L6OefojcxtOQJV34rsyeVrhYz+A
NbVeDZ/tdUH5jvjjs1at9eq3BnvgLkv18m7U+wGGELzWH3SvGd7aovQgXlp2e17gV78vaOlnwTrS
lSetNUV8MiDvnNPBAKPWFVV+SxV3+lLWZvdemhqdVWO1e++CHgWpVTzlQ6FgqOYOaglhqKbgUk7x
R3tsrEduF+ejpDb6vsmy+FRQLurCtvSWxwrY2zv3SiZMP8cOTQlbt6vVv2sn713fnDwhAnIiq8VO
MydVwK9N6fxCib0pQuedfNPKdWzCQdOGN9mY5stda9WKGfxP9hnmOo0Oj0Q4KVrs2vTeK7ldvhnV
0vokcSkpfNw343dz4/UvCfyrxC/dHPa0ViguBSIaPX9ypa28n0RRfL59+rfTfXnfUaNCPA4chjnM
K/lA0nrOHOdZHCUd1qBxikHDUGn6ndPZn/58JJg7mwIVDwwy+8ujSGTR6G1SUB3HbOSx7tKf/ZA3
b1SvEweh57U5QRDTVYsgHnb6PqbJkiQd55SRSA2iJinax7WOraAblK+35/SaCQ+9FmcyHG+4O0Fn
d0Plbu26Chs0qpMOmyZjLT4qDkg/dwMtJId8CVOzA+mHYBymyYhOMi+OrtZf89l9Q34EP0AlBgbq
2V1yU21ApZtiLyoSe43kbBe+NXtzVJnlJ30ZHhFKt74du1NAm6bvZeZS3Bi86rFV+n8T71umTI99
H/8lXPvRTg3751CvybnLjPrglb/yXSgkwUgkk1W5kneLNTfOaqoVe61XuvGuTd1/ZFcMJ/TRsX/7
u1x5bUxwXWhaKEOA3nYZs5vEELcMGUexZVfhWFjAfYPjhBSyVZwgpDH7JkyQP993gD+bW9XmpwVf
7XKHJ7GYMoahNO0k6tex1xY/0bPpzL+1/8NSonKifsTBxfJ5d5gcrTe9tGQoL09VfxB56kMYavCT
7NeDWV3d40Sl7G8XjQ3i08tpeVY+THh5eNHYTtBkqrhwTp5idadu1b2ThGZxP/H4nhRLox20W5f3
DZHEwVO+rd1+j2OhQ46H961O6ezyR9iJSBYqFV60ZpqMKBoCkKezG4kVwBpP3PZjM5OdSKs8+qpX
RwZWwe6JC4W9ezmypRZppkjK5j3i7lNZto1vpo37oIxYq+ZiSj4tVdae9NzSDz7y6/gPIp2D9MQC
xwPP243sJtiptAka3AGWO50eag18wztym7p2KjWCbz6uw27as4SnBphGlLMXlUoswi6z4++ovZ5g
1zkHgPjV+ZCFwJihqPLKoNokCGpkrnuRKezmDaghfWGFOCIbbavyaqfAvbd4ZDRKjduv+A2NtGBM
eAQcjFJi5TS2RhcZ2iyf1Tprn0sqrwd3zXZr7cfTN99ymDnU5l6p0NssnWEZeZFSps1bb8H0Jqn7
+lRVY8EtM+rh2Bs0peiM9G3ZTkc4/7WrjtuUPIG9olt7loGwVpmqBcPHhjPdO+nsvdMzR/EHHVsW
8C7EYKqYv9y+X6+did8G3VtMTbUWw3Rj0A5U8kdnx9mj4RQiQodXvF88s0XT3Jqh4tgfbw98dbZU
QuFlIg0iK7/8uL09ry28JD4u+BmmIW0VuoaUZ7Vv2mDp0+oDFlw/bo95paJMCUaHqrthSWQSu3M4
2FYWY+XECdHS75UkfyE9T/8ZTVsJBmMZI4xS1tYfS1OPnCwpH1o8e/1E6Yoo7i3u6KXo4DQqC+CJ
88VS2uZdZ/X2G33FoKBgi0TQ+O1zY3rwf8CHI+B7/V5SXIOWibcqdnAl/6kx/GjLInm5Pbur23fz
FoBfCT1nz0g3s7lKq4kVtUqF/pAqfKvHofMI5OmU8ENIfFRzLUkfVScxfM2L2yO7lSv3D9VdHheT
gitlqN3NnrarQ7bF89JXbf+sqkI+i9kdnlvHLILVKKtn1RqLJ7d3PL/Dut5v0mZ6p5DHhaWWq6Gd
O/K+GGb3PGEt5i/DGJ9kgYo6XxorGFUYlf3qTo+6sqr+hOVWjHnnGZctfCTXwn4WUktO+Fuonyx3
nP2u7pzQw+TvpCZdGqo6bJSZ3xLYq649YjGIa5pmAC3PYgXhPg0GIIqJwxcAqpn2zZ1brOWziev/
V01L8vvbX+vKFYrzIXa/0B4ofO2DaHWQjaK27CmrL8bn2h29kypS4+BKu3K8N6t3ECocr8Ezdxs+
LSwR625DQGkpzikpZsxOay0Lk7ajVLTkMtSLvogqHpPo9vyuxbIbbwWzSm5vEpPd7V0JbZxGMB5y
qqy4r1OjGR8RqutD4NqzGuPCWS/fpJVp93XCgdDTHF82OTsnlGDzEsD7MP8qRTt86Gu6IARYPqlP
rppWJS7TXYcFs9DEfbo60x8rmjaVxaZk4l4iCt8DFfmSu4pUtjUrNeOsJLIPHH2uoWc3Vbjq5hDa
loHdHAlFpHjDEYnw2ikyYPTy3m1Vvj0XNYHrMS9tRZBWQLFd9Nj0+7qTZ0uLD67ga1sQwhalIi4g
yLzG5RUsOtfBBo+JamJMIuHioZeoiXqwBV9L1lhPgvctALKgDv8CqX57xmdRiKJbWyK8dppEpHXC
bX34thjwzYRqMhBjNn7o2jZ533nW+jDFUsizUKQA/oDbSQ5ULX3u97MnPtzepL+Yr7snfyuYwa2i
okRhaXulfvttlecoWexIL5p6O2wU79ucwTRUB5q7J9a5rvLHsZJvvJgaSWK+FJP6dz6uz/VSPCRt
TZuu6TTVIrDU8sNIYbzujSB35rOiVScdK2PFQ1afsGEGYwzR8LS+jrXMwfpeeUgp+m20AcSa1ON2
CYSQ9pAjcXAjEiSYrgP8lKIezKAzrSfN6/vQ2YihB+u2bY39uoGvw1cgVyaQ390rclHzYV1tN1qc
ofsYi8x660GbKCl6zznTbXrPr2CG/I1wXf8K43pq/W7wvistJSm/GcXydkFs/iOG29iG5jw/Z1Tn
Cz+1RPaXrmgYXC44pX6RudXTo7XCQzVY4lj/mseZdqTmvfJwsoJAJ7gqQnXa5wXzgId9Wi5u1Hvf
pSzWR6xvi/uyhlHmjjg1t2pu+2nT5icjQflweymvYLSbN5MFXQdGLYLi3aspYy12avQkUQYe7DtZ
86jF3Z2StR/VxAX61spIGeSH0tNeUlv5aSKV0UV3ZMV7dRc5QEfkR7+e78uDoGGHnOSQ0aI18d5o
U7rV71fey1IkJy9u6KEb/3t74tduH9j2pENbFAid6XLEaZB4PZEXR7U24UFUuE5QpVxBt0f5xZzZ
71RuOHowIC9Gybw/4ULFyWXgeeuT5RuiXTcqixZhCgTxUM8L4dc5YHgNoHI/52V7hnE8BJ6WWp/c
eEa8KhzzztYSGiCvG3AryukMlJ0+LTg2PmJGaESypnw726l8g6v7nwOWm6n6xgnaSCb0FrpcpW41
lLKrDTdqRj1/BOLTI1WfOj9N9PbOWzPlOaFr88GVcvXTECOjeEZhBsPlclDq4SvOLKsbUZnJqGA2
NmTLxjqIEK4dOwqVqKWAK8ny9MtR7LWtWyOe3EhqbhWhWrIpi05e1KxV9smyRPdEGzbvsShH90Mr
G3kw/LVqCEWQzWAGZ4JNPHw5ftyOjScVxs+XDKsVwjFiyVzcVzAjgj5OvQ+OFBNRwLT6qpNTPbcH
/eBHXF3pjfYFk4/XcU+tU2oB9Wqk+uGmpuYvsWOeeyw3wtuH4PYonro7ahZ8xZnKuRspRts9DV2J
Y4Cn9P9lLvDlNAhm0PbpknnxllK1WSiwdGxVbaDVwKDRp93FxOU/zAUuC35HhLRQ2S5HkVZuFOYw
sjdFmnAh2x9K3BAPLuVrWxMSHnpBdE6bB/rlILpb9lgGcxvOaam/le4q3qwegZiyuNnZkA6eIXOH
8UNT6ScPttnBHK/lqWBd/AIc/NCW7lX+sWPklYnbMkcjdfCZytoVnXc+0Nygcd1vve1lX00jnyuf
pkoq7cxVS8mBc5PGfCDjzD2f1j11QpedMv45jNTcfE+pRjeEaOSAdZQWzqPawjySptJw22s9lL52
RlfQIG+c+u1Kn7gkMAb+9JW82ZAUxyteuD6TF8OT3bfbH/VamkKsDW5MDAazf/cGwspI67GRxDAV
8nAo7hbRA68CEs3pnJFTn3pjsIJZdZYPt0e+9u5tImEQRe4gFBaXXzrX9cYGUOcVWpP0XUs7iLCx
869a235wB/cldeg/entEm//j/kH6fcTdBjalC8FF5R3CSzkERvkhHX09o/wK1mlVDs7kteCb3htw
wLbem6Riu53ctIMY8oFXVk5K+bVoq7nxa3y9T02HV0VK5PG0drjPlovyObV772HCnTKcDTcPBnf4
B3b9HzcIRFzOs76p+2BKwCe+XPHWU9xBAQSJElzfzmVpjg//D1nHle96Mcpu3uuYtkmyXawLpgR3
uImbEa6ANqhi173Lk0W8VdT/kE/hwebCYKKoRdptXM6MvTsp3nbNGtU6kQisS2BvxY3b++e1gRcL
iI/O5nHzi+ez20A2fQm1CqoixSV9fG8NXkq8UjThnGrpqUs093Ob9Uu0dHEbduZiPFRGaX4Hfxzf
alYsH9JcUYJ1gHZx+4dduTRJBDZWKNmzSlHxcvq4xZr9WOFQk65263NJdlvPSTKlQbWCIi8Az+jn
G42W8cVV2/HT7dFfm8h4WDpta4JFAor8fcuKgkRkBcyII1LGsQ28LJme09ga60Cg38Cij/6GYe52
yYvWbN4pm6g/9YWiOI9r31h0eoQz7LslCUqogBqfaMYk0yirhNzOAqfLz11pHvzsKzcfYlpy400U
CjFyd/84s24p2bRVnDx9el6GoXholGb47MkUe5ERvxSHwlekdrF9oL25EhQAR4AVI1WHMrLHVnNV
o3A2YIpA7Wj4R8vmIcjG1T1Q318Z5RcFkpPubM631uWm8DKZjfbqOpG20KvV99za6HzLrIuDW/X1
eUduCtFy0+lxy+3Lyap0WqPqRieKO0+GqpKnL2nWZoFlzs7dTNrjF16cv9zec1cG3cAW2EVQYTZS
zOXk2I51nWu0LjFjvWv81fWWd5WnfYltvX2q6rX80TqzfRAcXLnSKRsiwtwKFviK7WEeehoJ6k+p
E2GenTxQcO1eFovagptoBt6q1EsbrY7ftB6ck3m2vTfYh9RRZQNidi7otenUf54wUCbj6FPL3Kiu
e05QOrhx4naGHUkvlmcjb4Y7Otw2p9vL/frlZBR0rvjxwetCZne53LU0U0HvMjui4508t8QTIU4i
IY56M0lKdWQiezTcbut2htf17Co7QgVkB51atydvhMGrOkMc6mL88yid40+yB6K2dcT+9d1/q0UJ
qbTKqix2NBt1ezf3YLCyVqaD7fP6wmGULUDnjqbZ4x5lajvboKVDZ0d2rOehEXfz+9FIDCh4CuPR
EvnJgXEQrGI+Ehdu63UZ+FBohIvNq09RGMD78vPJpPYKudQ27dtzJVhkhx2eKZt7kTvjERTxeiim
B52DBUU4tK9s1hJ7HAJIKxLVpN+jyIvv1TlvsoNL58qMNgMg2mSA3hPT7UIZagZFgujKimSqJI+5
yPTzCI0oqhqnOritrwyFqhagZmMyosLaPa7mkGI2UabouoVSYZ23NgGdR7ywrtajUtDVoTZju61X
GfSs3XdKu1R07eSZUWmJKlImLHCTSZ/uNHSEB5vxygVKTzBbpevFRgjY07EB0to+XU0zogs2Ots8
xvwxTaw36iryL1qrqXeU7NaDr3YFmWAZOQUmimpEUHvJvKqRNNGd2sDHliS4mbC2m2s3jKVjPowy
b/HBHM2XKdF/ZJ4hPuQGNEJ6wYhoXj3vLs0t7WHFSyS0pdlHiZvLqO5a1e8xM3py4unz7Vvvyhr9
KpIRL9M9DqOzy2NDRhKTBK5gDYXpctlxN0SBCRPt3BZxer492JU7j7wT+Jm12XjS29747Q4Co/Nc
7J/MiK7oxiOhh3WnLMqIzyENUBalmP6Y9U+YBb2HbBdrThiWl+NNsp44wjBy4xXaZquhci7cQhzM
6sqO/qUjoqHzZkuxPzxONmZNLQWj2Iv5YntyOSVy7bH75zq/vYDbD95dciSyCNQBj6CA72mqdCSX
pZE5VAWXVnsbe12CKYE4CrWvkP3pL8ctjgk3YDaQ9uW6NYUzW1i26hHNipUHxXPjly5PalApfExy
X5hKdXKber6n+9j8b1G1S1TO5nzf4g/xFojGevRs4FBLNNWK6Y6U+FNoOb1XROoPTrp2AaRI+50l
0yX60wUCHKacudV8OXzO7iLrjabq7drVo9yiyC7r+Ifrtsl/GWSzcsEM1Ngiwsvl0Zq1GDBR1iP6
eY9Q5Krum5005cfbU3l9WGiTTJqHtxRFInD3y1HMIskzzAgoLeOw54PDpMHa96QJ0ChwiRZHnf+u
pDiXA+qXAyoTIu9sth3MLpT+YZFtRe0yLf6dqlw8pE8pWj9tGAPSMwerl4FMTMxphC3U9FdBpyvU
4I730nVVc3IENU5yyPKuqzHYu70ur48bPxNYbSsfA6jsAT9DrA2kPceJFpE3QTMQCNaTOvhwAYyD
D31FbsBYeAdQxOW+4im5XBL6FnlwuGi/LRKsEJGetaFWVVqgNNkcxWVNpRz77nu1rroQp6YlHHNT
CeyyKQ/umNcHnx9Cc4OtkktCt5f2mR4ZGooPJ6Ij2XieYrzljcU7Kh5dKVozDEoC4AAEM684Skm5
yi4GvgZ1SJD7I1Y6J3E6+I3bkF1ZNe4vC5aNki5kjzVsaBwiNe3g+16b6taEcsMb4dHteVlVlpL2
gPlHaeKY9FxNq8BQB/OPb1IC/Y1kDH2B1GIPMaq1q1VbQ6ZI9JMTxsu0nLPSKU+39+oWol3e14yC
iBcLoc3wY79/1KGdUdHom6TNgQToavNZW51/p9Qh6dY1FE9TXjzoxAAHoc+1Q7LZnG8l3s27Z/th
v720WMr2sWxMFnGtnce+s+JTF0tahWvl0VDX7iluJ0JvKKaYkxiXQ9FTwVDqhe81DXMZjhmIlqaJ
jK7KPY+6Zf55IvMrRQMigkG7CXAux9Nwuu6UeXIiW1+qe30Q0pdj6h6EDldnxf2+nfrtAt7NatSW
jbg/U1koHTcANalJw0V5FsX0yZgb+e72RvklEXu1UzYgjlIN4eP+gAvqfin8QE4epKZTVTZzEHuD
Dgd5iSM9MZL71RiBkKhEQF4V84NOb0hEH7U8FzN+vASKfaipvXmvZgauEcUow14R/6BE1J9B8jQo
v1Z11nqtfujz8a9VIq/wNLgJY1wMb8vSMU6IHhIfL5Ak1LBiD3sNHkqSxSVM/zW9uz3ha+tLFY3g
bJP6qHtc2mgGo15WKipKK/VIyjyOKDswHpoA4EdDO+KUbh9sv8Bca1tvTXAArP4vt00OAKjGqWtH
S1+V+OwPXuCwjmFKT40gSYza75DHnPHctc8T8VeE8oTGAFObvhXm5J6bYTR8JVmXyFppqCMHcwoW
FSXJ2BWaj5f++DzQ9Ocp4X0EN3G7By9257Nrj1M4rBvZc0qWe2f12gAKmFr5Hm7C57qN6Y9MZw+j
w7XWrlyfUVy7mmm7lVl3+mJkj9WMt8D/aq3tE9G2TpQXCChrZe0eZMa7twIyfrn9ca5dW7+v1W7z
11qTsscAiDpPb/y2L4zPVm9pb5s4M4IGR/o77OWswIM0Fdwe+crlD58LIzmPlJciwrZtfru35qTy
zM4RXMuj1TwNM97qmuy68+1RrtyOsON40vEz3e7IXWgFS3bObdTN0Sh72j5Kqz4Lo3qarbk7uEZe
p1e04/ptpN2uKwoDq3OZcI0kiRUYejnREgOStrJCOXIUWua2qtL+l0VEO0EMvAWp+84mCnqOvuky
Xh2rnO9Kr1bADLIjPvO1RaQaDzy2AUDWvlCYNmlSmzWFwrwdcKhRlRK/tEl/6BXriDN3dShui41A
A5d33+g4VVqRWJp0CDbzJmw8/QNq3+zcVbAUbu+MK/AHKc9vQ20b9LcNWBVygLNr25FiW86z56R1
1MVV/mSiwYpmL66/KZX8mblz79tjkz4Il1hvKFvHb6TaPg6l/UNC+D+Iif4vPwv8A5+4K9Kdfiw9
0RcF58IoVfXO0WiaGS5upesnUam276L9wpZCTMvbuljN1o+tpnt0J7PuwoYOGGd7qaCe4XPUfM17
dT4qnl5JGam+byAn9GB6Se1NgzC44uOPfCIztbGeSKO6mh9Xz/mmeevbVIFVpWokMCbKtzR7Zwzz
edTT52ljPA+5eLfUyr2tlZ8rqw8WQ33TOUowrRjQ3v68r68Xoj0Kdzw8qGEwB7v8uh3wY69X1hph
qB/f4/I2BCo+gAeb6PXbto1Chr71GSZJ3KCs3/aQG6vWgBnZGlld2pANyOc4j99oY2cHjorU80/n
xGtEyRoSErqWVxWceoiFhVBJjwbdaCLEhBIRa6d8uj3Kr7B7935u6QcKdyIiKg+7SVEkctZOUh53
FSWGGTBMy6NnJeOpFz3OX/Sjigq9q88JnU/8eq2mM+3tmpC4WJ6W2ZhOCi0DTnmxZGdFSvONN2Tr
kz3ZcN95Xk+ZvWpf/occQ4MFb9GuvabptVo60wlei+mjmDpiNl6hxrFlqfbjD7YxiPc2fMvaLImT
m3a0eez9WOqu8vHXGcNMNfF2j+c+UIxRv1P0Yn2XeiWkS09Q/CgK6wywf6i7f703+TkUqTZlO0qv
fR8O+u/OS5Z5dpRu3JauLXAx0hPzzorNws/kiuGvq4ig2PwJVWn/247liPBc5j6R/ehPrTpELTLW
g+21fddX351iClRy8k4ezMvN7CmweiTBQtSl8RMhUfnBzpPmQz9iZlyr6r+2cOpzgeQ3MlYcKm/v
umtrQpYGvIdPF0qd3UOtT2Oe2VlsR6SKS6iJeaVZkTjqD/36vKJXwwmUehHRKK6Ml1MctHjqKH4D
tFV057XiYXoqF/nJRKdxynrvz5lMDEeXOPiYDvnZnqKwSTUG0Tp2NKSxc4pnQ4SNjpP27aW7AuQx
DD0rTGrRZJ5706+iSw1NmQCYyjwffGyUZEDJ/cuqN1648Pdv04LlRttaD0ZS4TvtPruKFabD/Pn2
D3m9urSYx2YSKyQUahi7Xq5uq3eanchJj+ZF/kWyqgeWggA68aQLJa3sD/br61iB4dCM8T0p++Ow
djlcY410RrZLPTJXRRl8CkiDP8oifdTtyvxjIOhyrP325E3F9TGnEBir85Ntj/84Onaa/2H9aDiE
WzWnj+ZtlxOS/4e982iOG0nX9V/p6D104M2N07MAUEVvJUpNbhAUxYZPuIT99fcBW+phFXlUV2d3
IyZmMx0UmTCJLz/zmirKrdYGmTnPcFTd3lM3xlxXG6eV1KTOfKgz8t4DtCBfrw8R4L65prSvTi8s
eecVMKxtJ6eWfoVe3RVppNh0ljZtfn5r7y1FA0+lQUJPm+nD7lJCLVGUQNsLeIJQN30KhEyVLtZr
TpQfWOq9XWivt0UQgSq5P/5E1xcCOa4QlJqmeWVUdX2KzG+9iYEBnkW1aA5sw3VX74ZNzmKaIjBU
VnLmPsaPcD3nSVpxa4tKS3CkrbdJsX6l4pPlJlKbMlRgJYZT4R36At4GTZbWmRHAxCX/2PehBHCe
6l1caFuM7tujCgcTX2Bwc+CBvr8K3zMyR6jv7bd9FqnMjeamGm6+mhnIng4T2geH/M3e2yHMQCkF
kR2C3La3Q+q+rZEv5bWtrgCwvOYF684aExmzaQ/c0Hs7BFAOJy+FE4iVvY8ZKW0NZlmjbdWsK/ws
nuywTXo9jKn8fQmJ+EBp+E7+ATxYw1YNGS8Lyan13l99aCtKbxkVZK4LTabXiotgkKnGlp/jybAp
2UCJb6AnHtpepB+rjbqcmHrTBK1wuiAaa3Fgx769fy6H2gcZmVXUbX90EnWUqQy11S2dJHszV24P
ii/H1A3a6Aa61eOvfvu7y+0dC0KttIEQhO9h50KBUpt0O3JebmEZf/r5Sm93Kvk+H/6qGENeth/Q
OpQUylKw0qr3ceQ10bgpNNEcsJ55u1MZJXLy0G+lgoSZtvs23U4gsVt5C2JznTghJY+3AvjnCa23
QyPmF4T8bnABiYb8EPqxwIIYQe2u5YmmjKk21W3fd5ERjOoUPSxCt4ywGVH+8Qeli/JwLKKFrAxX
9bMMoGm9jdsq6U/5J2O8qTo9UY6UKK8HhAmV9maeXON+MDOjCZbKWcIEz77LJhl7gYHKAhZY2rJF
pVakbnerK/2TlQ31HV5hmeZHdb98yZaoHX3Z9lAik0HRmVBkY1FcJe5IHVBqWaOh/6vwWPIW6Ovk
VHdqMWrw3YzRfLC6nhg8rfOW8Fdfv009DxSFvsHKXN8LIbg6MTO1B3U7daU8aqdUpUZNkvufr/KO
bBYxd+1nMrGgKbKvfpCQnEJFQ0M+mhTmvumYXAqxtAjooYqQnVv1rGTwHISVhViZNVBM3UFee1lv
0HONjPk8VazxLO8jeSWXPIIZCM7qUGG6xrDdjcO+oeW1Dlawe9oHXyyQnoq21iQd5QltebtOAuYf
LprDo7tM4VSZyuJbiu6qR81QYNcZRR6Q3q6wrZE+yGjK0AMXekZLJHq0ujYtV3MsWZzUdmSUx44n
yREy2RhgG9JuY3UOMqFGU6ePDIoH7yhOLRZIEJFd/M7AORJKlgsxswJ7JXyKGaH5QBDqJjC7Kjo2
JF1AmM+6fgnNZzlPnc65Vc0JBzK1kaILIwfHMB+1skQEqE32G01HrCTQIsub/KxSB9hdg96dz1ld
BBl8VZjCZS4eO0tg7tqpinafkqBcpBWOK8dzOdO9QWFe37hov1dARkCqB1GGHrHfJa05hYVr9cO5
4ZUdFZeRoJeSMI6kE0xb/ucb6m0CARKHBAzUAogmcx/aOKp5qk8in7fGZIuzldMaGmNSXrZSAdBS
eglk8E5c2fl0SHj2bbxkZfAZdBApHN4wLXBLZQzsMZpvLXU41oGlhoYrhgN78Z1VqBoN3FU4+RxU
K3ZjGEmmqYwZTRLZZyNSsgvWB+Zk/zJAFNOK9dtf2ZckfntRWbMaB2E+uWzjSqZnNhixILVL939x
L69X2Usd8gaquNG2C+Sipg/LZq62ngGf6+c74u0Jw70A+iBX4IGhILH7xEY3HxWUr3hiuWj8qk0N
38zFEsREuAPF44vl4F6gAEgHVpCYaVC37RUdTdEaQzPr4DrMnuZCMpXFl5aqqj0tFH0hIihFc95N
aizOlLyFNZ0YIz4zsTpXip8Zimtv5GLKx7pOhnPPNZPoyIzm5s6j750Eba3AfashBaLl1XiK77VL
j2lfJfRLGcGZDYdGyw51kd/5othtaydhNV4A77b7/PIcg6iZ7uh2dnP3dB5lzBinW4m1qi4C4XbK
RilnOvJJ4vzyGbSi6lgYjBVJzD4RqxBjhiNOxquLTTUsMujxtJDV/80qK2JwBbu5lIq7NxiD63XS
2Z23FEL0Wa1yDBUjOlRevM0TV2IA9doPZMruKq3alpAYTSgAs5F8XqxBHoFTLI4qBICC0kN47ufb
/h2OJR0+BjVrFwO84H5iOi520fbMYrclyOezQupDFWjp8iU2IoS3+bj9qSYb9mbN+gxbyrvGRb4+
csBK+oY7iNtWLN2JWsUDVmB4NyiDivxbWoFpGvXm2GwbMvA6+2ZKNbmDPiQOhKC3z2uNPkRTOiDA
FvYnyXZXO73amNO2NbVxO7YiP0/m1P4YWZOOsW9vH0is3wGtrJMtOIcIU6L8YO7FCZKbIULZZULz
yQPBnaXxaZp00emkq3f2ZGRbREogkKB5eEzNUQZaZfYXaW3c/fy9vXcdDGzWpHud1NPV3N0ozRxl
tjrJEcCqqP8EtlVADmL6d13VcfuXotCUASQwlmJjNON8IzSndfCDcx6FOZaHpCreBk9qu1XrjTRw
5ULupcxTkVpsjRc1b2aKRuv05xZCc2E5F/ovnwbAhWhpcGqviHJr78xxsgTTqIKlhmGMH4ZZ6cMO
+M6BeuO9x0v3mn4QucHKLd97vPhgefZgF+OWBvcnRHWioBiY1s4LgjFTcb5I63RyRjNQ9OHEktlX
2g2HgHDvlLCUihRVlFXk1oCid1+xPlvOUMwJ2zpHQ8liJ+GxqMdXhWk0Pr29iiGAZ2wn0ZeBHOfu
NMrwcqjSWAZlOpgHIsW6sXcPLa6GjhXTHaYvlNW7V5PXtD4GxRq2ZWobt3VXL+HYV/EBNuE7OwmN
d9TU1pkn3fq9Y0RrXOgRHasojd4gxB93H+Vi95mvKkZ34I7eTF1WyuLabFslSSld93s54wglnHy6
gc5WNniNemX6paiN+S9bTxMy5rhdKt9GQrknZa171PLxn9HLsjc3cJ8zarmmyk2Ae/FS+n1sjJ9b
MWjKKW6CWYtSQiHIYGGy3FSuWt06KPx8K4YKeyeBIW42qGwZnL/sQ8XS/lG83hY9OMLTOu4AnLv7
ptRaKCa6YZjYADbbUHW69xPSzE+9MLDhk4l7U0RW8eAqeXxiVqNzYdZK7SPjzPAoRea6Nof2rC0d
ffazXPW4Kc05Bn4LQjqBU/7zQLa/rdaLpQ1Khwa40QoY2L3Ytq4VO5r6ZjuawgmSZXHIWsblQHa3
f0ywCnsJEROa1shH7Q/tI6ddBQKyZgtoDJZoT41TJHXlR+n8IACS/Pye3oA91+Xo70IsA4O/ouB2
b4pkzJXJimpCvvjJim25XRpSE01T6lOjnYpjd7E6MJWNcWNOiXmsqpiaemWmHHdW8zVrR05TPe42
XgXPo5tK56yc1BOvV+ZDce6dx68zVV4xveh4M//fvdICgF0ykI1uq8ROLp25Sc+NIvFudGm3J5pS
MRySRtRiRNFWt9Ax59vMqdam/wxEJTOzWg+WrjJuFs88pIr+3qURgOmXUV3QhtkLOGLGDt2qy2Y7
4dIOi89ItnkVH7J1eOdjIf1hFXgF9Jf2GxhOo+IIE9X4UM9tcYk6e3eBzdQQ9KmwLupI2BfI0Oab
BF3dAzXoGzwouwQnAVyUwJsDBt9nXkWljvgeVifbwio/l3bl+bGhosPS5mr/ccIh7DLq4L+aXXRf
5zbizPk0Hnj/++EWHUl69qpLIx1KER2W3dePh7Olj44xbIcFF/K0tbvTpqV1hZLGIXXxd5daB1Wr
YtEKvN5dCglUJZUuMmtL7j53+WyczFX6xS7rQzyIN891vSmbYoDiiooAadjdlZAKr8raKYdtE+FD
qia48jh5bny05zbeNDlKLROqeWE0Fu2nXBXLxjR+mUvANVAUr5mZRypv7B8tdszT1gav3y4uoAsj
LSWHhTwUPN95pmvp7Zp0X1V8kveeaWYtHrzJqIfpKnJwlF0UUCH1ZyXFf/jzmPbeUnCyLJ4r/XQm
rLsPNelA4zmV3QM9KYhkZlycVtXcnE7jIS28/S9yfXRAQvkuaJZjhrC3JxfLmMYkZt6eOKoIYoUx
S+9a+XGLa7ZvLEZ3i3mv3AISOmSS+cY3bF0aPSk6zRwVjM32bhK/NqMd67bfxunc4xlmaL5V93Dq
vbj1tWQRNGoT0XzskrX4Vpcjuwd41mttfTYnXn0c6RS3fG7W1jDKHHtDc/nURCI7UPS89y4oc2m8
IpDPcG/9+evZBiOMKAFPulVHEAk2CvVHbVwPG7DC1oHXvh+EQUysGGtyCUIEY/y9qpdUfu7xlm+2
nqzVYDZJiPoxOnRgvih/vE4uWcaiL0bfdIW7wcvdvSManuAj4mrtok95sqlar36IAJYv8LYz7ZT5
eiOCPLe8+F7Meqv59LKzFE1NY4yQwbWNMGnyuUQlz8g3apHoR+MYa9K3mh4mST1AYffLqhggqtFj
n4CH4rriK6UjFLi3XfpFWhFVUYbQ/3WV0WimvS4tsFZZm3ZBYQv3G39DfbbMXt7VphHHYTZ0g2Cs
CgfOZzcRaDpF/dxbUpJWZFYC2NSclGyjl61Vbr3IQrzDFVp/Yw0a1rq6Og2ar2hpddYoS7vtRGkF
DW/hvOw7DAOZFcRZkEKrq/2Sz+FKmgOmHj//qPfTIh47gqnr2b8yO9+Gfy8zRzOz6m1RDVOoGnl9
NHo+Pky1ljoH1lpj0d4rJv2ifU+xDpDK3nvFaITMQLPLegvEtQ1LT49CZHxzoDWMqGtHiUI0Pw+d
7i/6X7urQlGz8V5dO0TkfXtJRF9D8QTanXKHnQI8NDWLPCztdjUeHxbvymoKr2coOGZgfSN+jMJh
qz5ZToKX9DLDS0ntOXpAhGcZN7OdzpdNn1fWkVnJLtmaOgq3URvZOYOpYqk3E5r584nttentDFF3
8JUEFvcmbWSk+wJvh03kJWilGdTnU6BkxoSPEMWfHjKmhWPvlDKGFU3G2G+dMU5zhCI0FfV59n/u
Yw42LZvRTY35pM2n+Uk1y4HZkl2dmKut5axihcUyZv9J4aPGSX4ZvIpzwYJl8vOd8zI/3XmwHokZ
XwkCfByxZJC7X6xopFoqdZfT7+B1ZkrG3LTs++U6Xeq8hFRS5b6utobgG8oTeSxlbUg6ZlJ5WApk
qU7UZaiejX5JwbfRKvX7skSnaU4yx/GjZuhve6DDV6o2NBuvWzq5MbXI1o5QvOI5lYORj7C5V/uG
UcxVef3z23tTexOG2CyrFYwBAJAXsHt7SdIbMu/bdCvxw4acNJj9EpqG0lxHs6c4eEWmXh3kSsI5
UcCaa8Nhqr0iqCfIY5vKNTU61VH1d8r4X0/T/4mfiSzFHFei+9d/899PVT0DvE3k3n/+6yJ9aquu
+kv+9/pr//yz3V/619Xw3Mq+ff7t4rHuftv24tujTCux/zs7f4KVvl9J+Cgfd/5jIwAazjf9czvf
PlOTypfluOb1X/6//vC355e/8mmun//4/anqEWLir8Vc1u/ff3Ty7Y/f1wnyf73+899/dvlY8mvB
41w+it9OuuJRfOv2f+/5sZN//K443gfKXqQrSazp5FPc//7b+PzyI1f7wMSH5jshgXdMRPr9N4Gk
bfLH7xq/RW+XzJFIwSm0HlJQZb//CMIjmwF2LXU1Lg2//7jCnZf275f4G02Xa1xqZPfH72/6DitI
BuwUQlvrVVCT7m4uMQ2jEHWCnkqay6OMKuBKLxN/WuD5aN0Ub6WhpffIyHxzRz2+dtQJH4ulC9VG
w9AkHyIiROUhtzxXftzOmeHXqatvVn/6684cpkAbspPeHu4L7HifGDZpJ/YEzvHVg/9+Wzu3sT/v
fMH6MGGibYuc5BuDtgQZ8bQ1GJQvBts0zu+ceq59vRnRwbenpL+c5/koaWapB3pSkztl9WQEVVwN
x8z20qtKp5NcaJN93iiTcaqqNK5qV0wgqYuh/9i6eX07LfUXtTgkD/FCQNuJXrC2VsgC+8BYpxV7
XQfdzdMmBry67VC5Tzaa2X5CXWa6r8wG0RkP9npgT3X1WM2muK2b8Q4nTPVCxNiKpKUojcA0RHY9
qGX9OWuWYvb1zosArdu96sdeOT4nyGOfiETeg2IzTko1GR6BeuqkAHMpbqTbV4GizgxZ0cU6aanz
Hd9LyOn8SoL/NQtRb+ck/aLaRRSH4GkijpLZShAHS+k2vrzI/0SVV1FlTTf+56gSVmUq0icCy+1z
3X8t0qfXkWX93e+RxXY/4G7Decd0lSb0Ggh+RBZH/4ByNiUSLVvEOPkHryML5rCrHgNUPnQ71u34
I7I4HxhcrLBvIMAcozSifyWyvOiovN7YzNPJo6Gv07Km97cva1Mr4ApmowDYLWnTn2U4Yc9bWNvT
ss3zIvukM34eN67Z4XS2RF02bDtHto0P0bc46zS10kODvmB12lnFzD/01OGo1yZJc6BP0scFvwAj
XIrK+FaXUV2GOecibr612d+JDAp/gIUOmBVdxgAyqiZtxQmSyJUdQq1z71Kh4bTEvm/nYJAGFMZU
uCYYa6RTy0A4M2Y+ud25+YUoyi4GXjCSnXm9gyNompkz7mwVw5egnHPjMtel9VmDK1UHWo/wAEY9
k8L4c+mcehNVzvDs9ZbDUEQR06dWTZ3yOKf0mBAMtc0B9E3Zx9g4deAhFC9RvyaeF33LRFL0WEtI
3QwHfZQfwfoV9oXQutoLcrXqL0aPsv40kwvtUWDtrvTRJC1LjuAF2HpHUxmr47ibGf3EOGJsJTi+
8pJTEKnSzuvjj2XGpPlYU4v+SMPlik9a9O31YC3xGI5yyR41kAmoydr8NiorYuo2ZCjwog07UnTw
SOiYhtUk++QhkUK9UnBHrUn13IoMzHTL4XKc4c8ddenYfulKa+iodwSSNBsFPo133MAA/qR7U24G
Q+qV5+gGoLgepVN5EaEa8Tg6bnbl5JbzFVFCs4PsMudqMFU9HDotzlaty37OmEJ48nPdeLkbGLWr
ksdONPPCJFKMr4szxSgWTdlyF3vWOPqjE02qr9lI2m2bJqk0P0MvJw1mkFIDE2u9BkRgwAW/yRyI
b343LIN1tChVY5yazNx0bGBHJEwqzm98miytu1WyghY3M+noorYGSQZdt86zW9RLcbkmdLdyYPZ+
npkDrps1plV5uJjgbQMPq6UydMsJEFkROU55VlH4jidCadsmGHQ42KHCtyHDTk51HBSozzJR1hqZ
crA2iKuozZwoYV9a1BI1OrLREdKO5oVpl5kMYolgdoD5rWUcTahAlThOzRWGlVXX33YwPXooBc74
pJUj2iS2AkTEj1XGiudCes19pkts5gCKR1PgSdjavqO3rhUoiFef9GbX6UFvj6oTtrYxaKHUBALX
cIPBneNjXn2MxiVK/AZtA1wN4lUgckak0L3vLSVyNxpdfOFbU658kV2bFH5nTcrnNh3GMUxLx/rs
jqP6xRvGMsJOTBcOb7y0TD6tqN1QEzoMfafmyWPoyHQ1U2FIiiydG76B4asj8uFamSZqmnlgfA0h
qiz/astqIK/Pdep1bFS0j6Msn+eobfujyV7mVa4ojzR/8GAK4Q1nAoex2jIoiomJd57E3ZMc6NEG
Y7G453WMtQf6kg2fjYNCwqekz61L+nfz6M/Ca7SQDkO5dVZqILLfDEE2HanJSVlwt6Em5WpCL6e+
DKs6ByZBy72uQt1qmaMpmsxrZuyuiW6m2cKL8cyijQk/SzdvqqlwLlp10JAGdyzIRt7EhDAQQzpN
/gIY2DjTceUOm1JVn0o96h9Fa9rLxhoTr/BdE2A0nolLrx1NTIfuzCwTXaALS/tosQnrS3sVb8Tt
wOo59Gly+bEECBe0+jypQQEqoQ7Tga1LAyPJdP7gSEsq5RVooRXH8VeUBMwLVeYWZVGvGwqxMweP
A9BWbXy3Uqp4aw4ohW7d3sgPcbL2u0TAJIG7oeu1OhQZVJa7Ca1txHJZLDluoqXWNpEeeb6G1fOB
XtSbxu66DPPYNUsnEX8zrNBbNemRnh83E5WbxOC0VexAlXwMFJ7ZRZKpbWDjsv1ABmqdaYtw+9CU
S719lRu8k/iud7N7xsI6hS24lgSw8vdhT0nHRL2xjWZjV6V26vbZcG/VWXfXpMIksfgnDXlnqbU9
sbsUUnHkoQzXsVugU7/7YJGA9bSuSOtNUfXAv+ko4fiUayNvmYacq5239C+8MCn1BvEXlf8FHaqH
6uY/GeJ+3emRyv3zataydqfuPGqfxeM3wCJ/17Brobr+wo+0UPsAgwQAEIUdGR4AoX/SQlv7QDmJ
AxrZ2GpdtQI1fhSc+gccpcDM0nYGcvyCvfmRFmofoBaj0YHzMONDB1LuL6SF+xsWzD1VDr30VSYf
d6K9z3Om4hW102ShQZ8Gc4HG3igQJo/x5DyExXojf7yuxeWCzYBLzP/bW0urygSfpy4LG8tTLop+
UIC5mvaKbH3APZ2YlxfJJoFROY9xfV2kmBuLeK5Dd+Y4RB4hC3L8W8Z+gVSUC3Njl0u3nWOlPxrL
alsOFRDfHNuYWVfwnnFxy1lQIQsM5Kh8G1x1UHjVQv4ojZtXL/ydb3F/LsGd0Uu0VmV1ZONI2Xe/
RQwhbS+PWH5RMD+TVACBNnWrWwT5s6EQ3wtAI/5CXnAg4OyH179Xht+1bjGbYnt3ZZL3AcsdkTFA
FvHGGkoRwns5RDl/adm9DjYss7IGmMOjqM6Ugv39eqxQ4YqS9p6XhiPo8zYEoFpv8j7pQ9UTTsQR
b7ShnrlREeCpEz3JKIvv53r50ozZ7ARartgfHWU5dTjrj+qylK1vUSj8ldCwvJnAJgpfM8e25xyr
Ys/P+j47m1wte8jaCT1/x61aevS2cWY0uTzpR+u7X9Z/6txXQYka89WufhPGjh9Tmb4OYi///kfb
TPsA+51THLrU6nf3TwxzTIpU6l30U1apbXQP/olhuvpBpeDk7Ac8CBptBVL9iGHuB5ghdIhpdhJh
CGW/EsP2T0KUiZnKATPGZYOL2J95LW5rIMWROBsB8Gv00yqtjtLc9U6qOTUjLB696sIZBuV56nJ5
ZU8tffRXT+qd738/iv59BaQ4pCDQmPZBbnrW5DCYWqyYRJVv28agC5QIDc/B6MB8b/97X1daNeiA
tdIefMN2sJpWiUp1tDelpjWhWi8wRymID9zP2yfKOkyAECxF8PqNGn/iFlT7vYll5JCrV201g9xs
qhVhkZFTmQinFPK4oZK4tKfe+jJMlZ4eCGxvZkKMWtcDEPQPSA+IrLsRx3NE42SZbm7mtuk2td3Z
FyjyePD2upLqwBLMEaJDtGccuvizrwMdQwsV0gohZW0Acgl7y+pltOpJWBtgN1nsV0maqCeKWRgM
6RO99jbepLXxiWy1kbrNayiDAEpQBHqY0V/FcATu6kUdZ1ykC+tc1HaB79BgN495Kj0IJ1WMaH9G
TXFGw7bFpiRb8pn2LiQi3zOWCZ57Ei2rTY4gEHKlGtQZXCQ+qW5VTkcp2FXHbx1MkL8Bd1SawK0V
AfdFG6O7xEizP3lZ2a1TGOZXN2/yYTvjlCGPy0wzi8BmiHgbz176QBVu2TfSSoryzsynAgkLa26y
YzTc7fvYmiPz0ii8pL/LzblgopUBznBFrumB9lKBqLibfXFe6hJtMr36MuoL/WNsO1Qu81rELC/1
DFUSZx/1C3VO9VLziLX8sZtMezLWkkh9qY6ql0opeqmacKCVSB2/VFOmNjgX7kuNZTk8dmx0Euwa
euavMTjuoqAmY1MYW/FSq9G8oG4bXmo4/aWeK6uxSUK5lnmipcAnY1irP8qIEmMsp6Um7Gf8cIqo
ty7dtWiMsSagQoEF6PnTWlY6Y5lSs2OR8FS+1J0oBlKD6ms5imhCdqS+1KjUb9SrNh8KyUhRPyug
JT4uL5XtMGUAhPS14G281Ez8GPH6lIEvJbGgNmaoTJVcZKCB8cS2EqrntZCOEFkPFqXTjltlHOCr
mzK9KaSTnHud7f3ZxkPyPEIEwrlQUT2cfNzF+LMAr3WErZg8ckzFPSvz2RnOMsUz7xv6f9d6Y1T0
gzrdPBW9BxfIoTFzMU0ITZIqad7NAEiuDe2UuaGvgSjdxnmVUhHrTrdBVqyxg1Go5hIMFJmXk5b0
EIbKSWihRxGS+pauJJ+ZQiQ3dZEXyiY1a69Hyc6106CA57hxQd9nn0umrrSx4tTJ7VO8z0mSalBw
4nQys2g59/IpK8NaL73b1PGaPkgUAHBB1eXLETWegin97FoA7SMshDHgUpYl7JLKro7NsYi/msNs
o1/nFRkTh6hG5FkO0vQbr8qeaqdaJ5BygVq5toaqQC9txbjKjFFGwSwYTG1yMrfLDCmfKUjLaLml
pVXduzT1nmJZof44NUp0g6Wse5XkmWP7GpYcd03vsMezUeuencoV116qmmoQk+3ezKkm400WqQU5
Ulpm3da1FOuzqajlQwvV6C86cIrrexgZPHSLG33VYnRiCC5aAsZkFDasDzMv1WOak1Z0NRTtDNTU
A+AQ4PnYo+9eVJPmE8sLN1BVUDc4a+V8J5qTedf2YCUy1AeBfnkZGXmgCSRsfFo3VRl0KcQPVWZG
7tuuhBKY96slm90oKgJder9mrwAZ9W2qVrUZ6iM1y9oZXO4bxVYS+P1SPFpxNQlfT2SVYcLUTzaB
TFlleAfScD5Wt9XDFIheEkZ9O2v+IjqYJ4hiF/GVUXdZFxh5CQPdduuxPELtq06Q51NhJdKcKtSj
pZ7awpd8O4s/o5DVAdEQCWFATXWCy+BOj1PfKk6YV06tblSGM4CeHQPCG3lDDK4ra40xZLKmJqdo
yeVWUI+ZIegbuuLRjc3yemH3JoyWE93wjbZaruxZERpyi0P05PV1Zm753Pr7IlbUT41CV4YvAo6o
P4HcyPxW1Udqp6zW4pDKp3Vp3swGJpVtm3shEhfWp7LKpHMsKiNrQ2G7Q3U69pKdOeWtfdfjx5v5
tSrcEjOiLteOf56dMELYOdMQ3kGWCbkoDSF9bGf2JlouAI6sF4W1wYHAuim6mwqe3mm2FPWt6fCs
fn01YG1oiaFpDUxrry+BAM1S2V1mbdKiUq5HRFwQTVXc7WAUJn0Y+fzz5d4IIK2CxsRc5JmYpZOq
7K3XwjJpCSHmZlji/iZxU5FAbuydKVBbJPJ9KxNGG4xJxnAjU3BqvdOlC6SE1qHMNvRVuyJsTLue
Q7S76JP1osOmBuG/KFAGMY8XBhNVXAQLpZsD5gypfEYdJzmEgXnbwQKZuILN0S4gKwbgvpt5aLbb
pxLZ2Q0KP0oMDxMe6VczGToOoiX37DNypUk/abJSZTSoqV0L5UBXrG1DtP5ORfxPPfS6HlpbZv9z
W+fisZVM/pqeDfnvzg4SVv9u7agfyBIpPEBIQft68f/+jiWgtUO5xH5E/JzaBHryP2WRZn6AQW4z
iAOjh6oYie2Pqsj8QEDiR6vU7AvB5Feqohc5m9ep7ApyWKXFXSaIhJ19zeqi69UqqxI0FxG1THxQ
LdFxNgvcUOx5Xj6VQ4IrLqJrgKgNaOdxP36xl858Lu0keqwV5xiu2SBCvc4wGzYnvfmiGcqRaOvq
esgn5aMpO/d8IZf9lK7kdWfMiqNeH0nR81o8oA+sfqrGtH/uausmjp3G9hEYG8JJDM1ZhgjZVVda
0WmiWLCRqtYxfH3uzEu3rSKwTh4tgWlwtW/YOFl/0lZrr+fBIPYvU/cxrnWUIiZZWom/pIb8mClC
n8BjFn8xdvMav5k1CcQJ7YHPGjnPN6xqHXjDhNkbBnI9YOpaFr4+mSYJQGEYg19ZbukXcrCqrTF0
7klRafMmMuLlT9uOQBO6RXVRkZU+RGXDPL4dgSKoHiJ8/ewwz8qBfJ1UXq5/Ay4XHzW5t8169bqO
Ru3OxunvG+rJ8rOhkH34Rqyqx44uvAAEA2djUTvCJ0Q3J8w5CtUH82eeukOCevc89aOfJPk6lP5n
J79Tr+5XkVgNwcdi16LSj9HnvuSVyBfNpL4QoWVjNpDSZDxRZ8X9u4r8pSByVT+Lj7J9fpagjfYh
Rjsgpf9/YUlM7V89/jeNlcvn8beH58cVlbQTSdbf+t5eoTf8geYBSjyr1Be9NsLF35EEjWTCBYrJ
CM2ZgNZXsN33HrGiex/AqtA2hrtHKsTx/k8oUSz9AwZhAKXXbt1qL2D/SizZx7xxICHsBBmUv4WE
FpSI3cMJRGpFLMjkfeFgvsVUaf4ycpD5taiVQGEc/afdScoAuyiGiyhKnVuEEJLHEaQBVYGX9/ev
nuA7G3iv4cL14O8AtxNmKh11bMV2ryddEireLjXvNTLHszFNm9PFkAX5lH4I5rzXC4FxZrD/adIz
ZeExqnvncuqJWUWXP3uoI6zDT5bSRSfW8t0eyt+0mdoqwNf4QA717pqatvJb2BSGyczgdbtVWh5x
mkrpofM7n2ZWsATZJg4P2sit1/7qiPj73l6tw458vQ4kwmHs4zl7kNspFNv4lGT55FH1lfCQmt26
F3+61BqSXgHTGwdUg5GyFABJbgpFxiDy1TANnprwePQN394cenMv1K3Xt4e2ILog0BoYbjBG8fYe
Y8GkLmppIn3t24wOViZc/STOWrMO8WtGTNdR2zoOoYNYm0iD6BY0Nk2ucFhlpQJGtm4H1Avp4aA2
qr70W13UUTBYrZ1grlAbZeB1am4EsT6WOg5VY9GgdeHI2E+UPL8yHAE7ahkr96srx1j4XT1xahiz
tjbp01hB4be27PuoHGyUt9RB+HLyaljVRG0gGstgBP3/5ey8mttGojb9hxZVyOEWYFKygmXJ4g2K
smzk0EAj/vp9oPm21qRU4nqr5m5m1ATQffqEN3CA6A3g6TPj2NF2+horde0Xsvd5Cd2/lW9tldgm
heZsYHDipmHml8BsHutRrcIAMts0AqEx3cdxshn4dyBizR3Wmpnr5zoMG98YrMTbJqExAwqowzoD
itcVXhBVHX6Trte2GcPxMm3pvWu19A0EZa5bTzY4YChm5676QkUzey6jGuytncACYCau3wypxyMn
VPLV1VxgpBXQ42vyVdTJ4oECXTsH3Du503DQwfKVbiU9PUIi8gnHG8wDo5NYRTO/xtpMz0wr5+u+
m5TtvwUeQFRAvBZbV1ZaJnDHq1DWgQRQQ/W1dpgn9THgFroYFbhAcQ6gfko05olYaxGTp02OD9mp
X2/hQBBNkP58VQdiIIvVBuy6XivJEVo1z9fSFsV3vCCSRywew9+Q6Rvd7zw32wOL0sz1Pz861F4m
AEspyeVycge0OLkTkicenXHXxkLjkLajrHfN5MxnuGfH8Y+DSlCnnCMxQaYLFvvJW45d5kd6VxYv
RMcckAyeUvQRMrqiCZVRCOTLAbUKNqbyrttQLX78y5Muyy8Lqx5fGpEUGhzHH3memq7VtMJ4iSD4
kjZibF+Nfbe2MvR1v17qeNe+LwVomAwCNhO95yUn+DssusPkximSAi8i6Yw7dG/MjdvT8vp6lePg
+98qy5bl+qK8YIpzvEobGfrkyNp+qUQMXM6xmxud/mKACCBisgjCPH+9HrNH/uL/Db2syHdDOY7B
9tJQZ2JxvCIAhJx5rGUc+iTNXgttdqMtmX6Kqa1EQPXa7Lk1/VCxO9cv6Uhl69lNSz2I3KT2/HKO
DbEtbJEnfqU5RbPpB6d61QWiqH7vyhQekKXF2UWnS/heI1r5ryP1MtpbNQAgvwDo+GbRKLN96ZZN
dGOGSnwxtCaXd4TLJuG16tK3ORIh7TMzEslF6QDC3caTRd4/9VLuQ6qaaOda3AxrUM64cc/GMD7V
YZ6KbULqz0yZYcy3xkYocpuKGLfZ2XRyj8rKMW90kZuVb2URqgdziaFd5o+Mqeq16XXaW2rMZU06
QVlyURp9Jf0J2N4t7mZ1FrTNYMG2USc04bxuwt8SmoXxNJq1+6OKEdRhQKrnVUBPMOoR7seKoPdm
xVhxw2J0YTkRLhCTG3rmTYURnOcnUWRru5gu7nyDp9+M2XFJlncX446b7XKtQGUWMeP+lq3Y5/Sg
tDzbCbOJL8ci0RvuiDmNt0lrFBZnoKXtjmlCrgLuU5sQmDJuT9s6aoH2eHoE2rLS0ZO688oEAT+4
8GGzddoay2jFGDXmKJGZRUHBd5lWhQkZC79aN/oDhTCjww98pw1MoeHKF6sA1dDa0LhW1UIMkEhc
dfB1heY+RQtjC7T9iQD0OqOn2Y7chywrkJnB3NmNfAvWfcrwz/YeZysanopKXdRXnca6p/RpinVa
YVznV4OVj5h8OeZzD13ZWhmtl66mdG4KHxxmKlYOFqPRCikUsTFE3+T3Wh1NRlDaodNeQIhO+9Xs
oDTjQxIoum1qF/FTJzzx3Mxz9CubvMi4FEYqrobRzMJ1lreVu+5p8rz1sKZLX6DfC7wrqbwfc6PH
f8YijdN1KAzekje2FKewaWKu1RTZlxryOF3hsYscqmQ9u1McU3ZBh2vepitiRUI7E/Y2Mtr5yTYX
wpkmkWIITI0ZU4DgTrLppIFmxWQ66PlC7bbbTQYOtL/I+an3Q9jqlyOwlT6gVz4kAYMMvQ7aadDu
6lJt5jVwszBo7QanBgxxRfqYx0D39qRSbvKWkfm432QexbcRVk0/rLbVuLPUKUPaV9fT9Bo10FFe
JSA/R99tpxRS0uSpV5HSlAXjCH3MNoXnDP16lmGdBmWbDo+Rnavp2pOjeVMMqvvDww30pVZS0hfk
OLOfcALZpZmB/pOvz6HyIFIXyrQr1fw2mTStDWRZuvcp4KjfKD54f2DwaeBfw5SmgdVE+gXdaP4H
a6ztdBcNbh6vMsVLH2aGeEj1Aru41/iTBQwFRPa6slpYgDkqjcuPR9MdLE+EscRg1rdW1LQ35hjB
DAJX05Ed5rl4c4pksNapa+WPitp5k2+0PUgbdK7vjaYLX4QbFk4AklK/t9wpeepF0T1OEK8RZ3Ki
/kFp3RRI72DxKLFHQ8Kxq/h7z8fC6zZ3VU6kGtory8oQPZw6p0dTuNJDX8G7eIFcZryqruybxo96
s/3VD2NV4Nrao2CvLnDeOpvKGlD2pJh+3855jkJw2/5xHEw0hMRQbVXMSn4jbEV+T8zejIMaDPhd
qJWggIkZ8xhAni7vYiTvK5+xCF+izLX23kDgLQ4wPodZybsUDGaUPnqbLOZdBMTS8YK46UicIxmp
gn2cG3fCIq6tBltRf0ZqRgGZeaO5VYrM7ijwVAaZObpY0zcnElq301IHmy6t8LyUFxjpO2sg77v2
inExadM1RM4yXM6HS0KWbqzwW6maNTTTHKMXkdb1us+ZYQNRruxnewQb7w9RqNwKkoBkXRhFB6oz
g8DnD0mZvyBmZf5gfhjPQYuDSob9tDbNK/B93osMkxxhhjY2R6YBXj/5crC70jcj12NONiozoTEq
qlsxxwpoPOg8w+LzgnIIlBMaUmNexv2qV1I5riItnIhyRduC98ZLSAvMLsUTOhtjdVjpszZcpsgR
l+uh1tMfU8rfXZeGo7zl+CtxQJUBXrndFXrhgx5/F/lyZ7kydalhZBPbSRmgN9KhyIS2SeWjCAzJ
tLe7zlgnda5e0yETL2OpYBDoWlNxMXRTM/khamu4xsRO7V4YVdETNL00lr46Ih/vl7QApG/WDoaW
zKnteoV/bGH7jGe8FFg3gqqBzXTuwYRH8KuA7FQiYRnLKz2tk4cyG5PHzFLjOoiSsLmmqVFbAd7J
Sw42F7jJpaRGo282reiZxmewAHQ0y+673mpvjSzHa9JoNecPzYpZDRR8PIGVKcCwetnMhz4C77kZ
imn8niKf/8Md+xqGr9KgPFbrIrp1EtN+K0kjmKhGNOlXjSi0e3Bp9i+cRuc/hRFNiPCHxMDcFgIe
LhOcYqUz9Bd+FLvjo1rALN52kaDoslqvj/x2oCG51vUmHy4ioUy7We/dPcNDajFTzYbHPIE9tOYp
LDUgilClNmE+35lDbf6KoIeFPiRxar0pH9rXtJvaW1lW4NyVPgErN1R9+DqKceKVWaNAJdQpe7iz
k5ABbp/Rm4JI5Jss+G996qfsDxnsdBXlqbmW1X1p5moeVCJ0y01LCfLcDgpKovrs4IAjdWfMg7lX
MgD5YOtvrCKJ47XlRrHwUyLTdee6desrcxcpxAgwer6RWfZrVVYM+RK3c3aLY57wF2cZ9kYyRvsM
hvUPZFALiLbO1D606AkJv8eVR664MeM9FPrsJRUt42c1s4sDyVL6q+h1h8BVdaMelKgW3llThIK0
QPc821RzSdETxb33rAFOuTOKcYzX3IqpGSSjMV4UcTtcz3ry5Fmiuq3KKHlqS6jt/lBJyNUOrefZ
10LD3IuckXwg4M/Fm1IduoepdJ14xbwXRTMIJAMotdAlEkScEyDsGoPzzSgaKaGEp8mN3ll0ygvU
xoq1wJc2IqgRphItCTEK0Yz8m41ArLg0W6FPCA1HI52WsU7lml07yl2sqPoOn4YuYCeGNzNuELHP
0ZDfdVGSRlojtp0Fpkg+iO7SnzUr3fdV33FJw2/BmqjoAYHL3B6fTc4p3ka6oJmujkRgqD8p8i2e
+j2bpeauIjsd9KC28kT6AkaGurJHGYnLtIlyaMvtrAVC5kV4q9OyPtRqZas+J8ZwManNXd1X55BX
EA+hGF9zyCD0HYpBHxEk9JBH6bahZhT9Wu+c1CBjULCmhrfnPTOKqO4YWMibTFvEqEy3p5PvZUqv
76OodVdV0tr2dbkI/nS5KmJUXfVheMyaGTkZpaqgDmluk98qJvmFTwci3S1xhdE7Y1pekayGchum
efaY9mLpqGSyqRhLCMKHiqIdjP26sYYgjAHwbFRlcl7LacrvZAd4hj9SVhdQYRADMBDxuEd/tx0v
cbV3f4ShJaOLSRQtXnxzmZhX+mCEBZajdVqHi7ZsJ9p7qZagTqPaNKONolT0cbKiIk5pA46YSdbB
a6EwN26xislkoDdd2u506bS3eQNnCZ3pBd4ToUZd+qXA6C/QzEmf15OCNuIqnu1l0C6n9o7WFMK6
TqhmVw008J9FVXi/1JpwALWoAtzQGBoaqZ1KDhJEjBJnSBKFoW0cs+xw3Eqy/iZiSgq5BwwAf9Se
k1vhOZmvhDN4Ikgj8FXmpmEsaruUw75VVMqtlOo8bsQyXuAmcfs3BO1gisApxayMwkTpdrZMBz/0
cpvCBg64AFjk8B1q2JJ7jUHtIYzUGv9Smdob0Yv0wY26OfezOSFcQm4d70Tfz66fQBNJAsebnN+e
DM3az8syfabyAwHB3o4B+dbNzkxLYAkIN4GwJWIRh9HJefWqaNpNdZM9CI7a2mJaujj1uPYDm8J9
tTPnek7ilVo+mCO7DCiR7f6gis0n9L0hll1xGXcHVCu73AcL1d+6jdIyNgtjJWFck1dPOiEtvJlk
mCUJDHA8fP0QdWfm/6qMnqJWS5rrvi6SaG30y4ONdt7Gl5Dg9Vs3jJ3qarKsPgnwGutfFNptnh9S
Iau8Biu+jBS0C1cEoOqtawqCf10nliDkD0nl17ThUY4eIy/0m9jqn2P6GK96upB4HWpYyze7zrpM
knh6ZiMgJZwZiWFue70qHxFz15gHxohiBjF2dYSyrA3vC09Uj3Yt6nCFlp9z1XpRjrqvbIr7OVHz
71SlxV41oRb5oZ0rz6Vacg5llDVPFOfxk1Ix8LOE2b0OKEs/9aE0Gr+mOr4GBrSMC92uRyrVspUG
fJamd7cGMLJHs++L14mDg/jCZFsv/eR0EjmM2Ia+Aowr8UPXi9pXfM3LXxMmp+ElCOxQvVKBlwyB
BO0wBJWXZj/5Ec1zofT293SsxwcrmghEjp3119kyc6NbO4GQqmObpr0TTtV90RojX6WIXTA5gLvs
i9hJ4m1RRQq1jZwyeDGDATnOnKdfwNNeYd9IKIE5tnAYQaBQL0p3XnUp0QST+oRiZpJGC4+nna0f
DbLcXpAAZYbipzrL+NCJ0TNWdadc1XFRs0/BVGLRmw0RNX5stD9bWjR0+YeoMm/sJEbOQGZgaq5N
N4KzmKUZna8BC/fn1DE65YfeukV5M/H28lU7zW1xFet2ba8FP9RBkq7pH5yxgSLWFfbQXvSF0evP
0RyjE2KgLWADFwNZtNaysv+TlL1hblK1KpNNrDgJ6MO4nVH6QK5juMAGJ6TnRnPVp4te/TBdJkF3
ES9tZ0Vl3VyAiFT5X2rXe8U5qnOulGTotHUMMuPSqupO26llNfARoqTPNrGwS/Q0qjGsyZTc2gko
mrn8DD3F2L3SUyvZaLM5ystoNOZ0PQCmLUlpRrW8jITpZftZKUUTpIU5WSvFjprkAu7i2F1EhVaI
Ky8Nw+w7DYjSfEomRHvWvBBn3vFdnGGTK8sXD2esfQOR6vGdlEbWBqMnFC0Y1aJ/rJHW/El9NKLS
Z835U2zoJkmeKsn1sasA2ZWS+AR9QYcQiqtp3uSjaob8zVYUWycec8BwKAPPQU7Wt2QWVfUdlYv0
uWdbpTD0nJTxR2ZhqNYjQdLuEjOjzkbDncRKE50pttyN0w/4XzTgR9oy9ymDwxKZw5oRfG52URBi
GVBf4aiw1Jegp6wrPQ9rw2+z0vrpmk05BAOj7EfQkaq1pp8Pt+N/0XPXEU3rjJfOtqvftZdMuZ8A
I2Ns+f8+XH5v/S1yacDCTHVp4y7NyL8mPfM8wuufJ+8lyW0U/ycgLVWunVnkQ0cT+wYoF7SjkdIj
wp30TbPcpkFDR/Vl7DB47V0j3FVWM/qOXpGvduk5x5SlQ3rSz6TRxAsC3Y1s4mkHdXQSKd0hCV+Q
1ZqRTR9qijt4/7RAy03Y608Aj6aNMs7/psOzvE0d2jgtd7JZ3uWpXmAzSDOxEZ7ee44stwnsyCuF
HCOAQxeurKyT9//49bjrMG1YQP0Y33xQTLaEpnXgXtO9N8TzdsxcJ1AzrJ6/XmUZxhy9zqNVAG4d
7xGnsoYpMgx6GoVSXekV950dywbUvFKfsfv40GFnfL7oSCLyoxlslxNEt9JLkm4nKveyghlaMKS7
nayye/zXB8LfAuFZSP6sAvDt+IHo/8hwRL1mr+In4scUiZSH8WtHG/ZML/+z5/l7pZPjNY4C5Lxa
lnvFjeSFQdNuZXj1n68f58PxWjAHqr2M0iBqwNU6fhwxqNC2kSLZ50MEoQFE620U6eJlEq3xDcsC
5eLr9U58FtnmwAURDYLVBoXEU62Tr9RmTd7IWbT7aaiUl0ipyyJoMsX6XjQJhroore7KMXoMczne
qchxYF9rCHqHVWPfz7a0fSscxM8RLekzo6iPO5WTpy2KRmAMYbGezIK0KWr6mgO3t4ia2xa0O4II
lnIxI/r69Tv45MMu4sXQLbgv+edkCzUMLbguR7GXAwBzZ9H3pKkf+l+v8tnzwB5cNCcWKMcp9CfH
h7gezELu8UfVaf4Ub3OuFEHMZPjMSiegkfdvysyFWMkeMuFxnEydQDfpCFW17T5X+nBddJW+o7de
3lJsaDsFO5idyOf4poW//pQ3gPFtOdQ3s9bqv9GMjs7EgXe5zuOYA6ljuTMYSoGXOUUDjLU5dy6A
zn1slqkWIGhA0eLFqb3NSQ5MINVOhgiXLpxdIphCrOwWZYdNyjm7G/rK/ImxttCDygxTzx8gXHdr
j5IftJqHIXuppyYOw3apgXPDz3lXC6O4UaAGvuVGody61oAs8myU+Q/FKPEb9pDqq/DcnM37nvB/
q0B1n/81Viy3JNpoyzfAJeU09oVFBh9+tt0XHFK06yodtWeDzsTm6y314W7kjyOVzKGlJoascwKz
qD3ZeeHgMDKr4wSWNblVR+a4kay9imE0/GRReWBQdk6795PNjDkbkk2YyTPhOMX+OpVAkDLWur1B
Y2FPdituelsrNqawzilCf7KUtwxqGUYDugJPfRwRkQ4u3GwO5R5FVvyoVbJkJAKfU9GUZ17nh9Ep
6IJli2oYzrLiqQBRrVgRWNNy3g8QymZEINbkveNC7f5tp0m6y7rkzEn98GweCDLPggjMIYVDd5JM
Jd2AeKNryH0kKRqtXPtOVq1igR6337/eKp+txBF0l4cDRXEqtty7ulLmIur3bkdDCSz+AIDS1AJX
d87ZF3wMPzzVkoY6pKHEb3eJt3/loc5ErxD6R7c3w3i+VWQV3mloWgR5oc9BNffxuhbKUmvIl5Gy
9qeSdx0q17G1UkFUP3394O8J6VH04dc42J4alLbo0J0abE95UatKUvf7lMISSQvH3iHw0qNSwuSI
DoX7EKZTCLWhsR+cHh4DZb711BSFSr/FQwmsVV++/kmffYsFJwN4dsku1ZP3ozjtwJTA6PcdTIpr
Ew3LddxZ4pKG9rkN9h4CTp4eYQRuAVifXAwLP/7vb1Ha9dAPejfuFceeMB+B69IBHvQgnqDJM92i
gUTBhfnP+OQihJP7Rm5528aqAADkshi+KU6DB2mrTwwSkL4HgaU6bfnHjN8bmPQQLunlUdw2vKhX
mybJkzYoylOexv/marb8eIt95WgkrfgMk7McP4o+9uEMNX3cD3NZbqe0z1eNG5Znbivtk6+zYH6Q
m4MOQDpwcnnmTGY19MDQINfiBuaGY3+ba/QqhFEXD7Fhu4EopOPHhdC+QQds7ubO5I1No1xPrRtt
HFl0V4DczB013zlR1g/pIe8AKxKqEZ0xjn56tDS9yWQyp9N+1CzQ1E1frGMRvaBqGN7F/fA/2oZH
0oZ/y8l9yIxYDgdc5KtMxBAoiY5fOY5WzQIjmPbMK5h3hmO6rqPxnHbHJw8FPIYGF3eZtsCujldp
DBnCKKrnvWKrS8s1abcQiA2/UmflRm+1/4+nIjtCYNwk8HJ/LL/nr/iE8ywAE6+a9oOtKpfK4nuF
cNc5/81P3h3ShIt/NKdOM05dTIs6SnAubqa9mJAAjPNeeS2qSj+TaLyLpR4fcBszjIUITnRfvtTx
w4xohbvCS7U9DijNZSes8dG1s5CWrskYCdEbdYtDXXGhCRvUQWuG+4quqW+3Rn6dWKWg20XGMNEs
uzEQMQ0UNyHZ97SrLmPciY1Pufs6+n18LyTB6BmQsqCWCGLw+AfbhYXBpaJp+zqLkk0tCkRYOzM+
c4w/nmJWIWSgwg2KGA+D41WQejI6Owy1fVp64TZFFXA1YX+68uRgnHmgj9sX0ByhyVyuGY7k8lP+
2k6pakgv1Wtr71p0+Ce41UHvNPaNZ4oR4YXqnCL2hzSFPctSqs2BIRScumJNkD+BM6nenudGezWz
ehgV6LzBPpwRW9K7ZNrWdKV+fv3dPrlIHQ4MT4nKDzHoFBWpW7itoNqJVqwx6DuiglS+1cIew6uK
3f0Nxnp0U01Z3d27wGRRVbRi62eIiweqT7bi7VuTaThOdR79169/2scttfyypVEDb5zS6uRjx4Pt
VYvo2F4CWPnO0Y5/FE6SnVnlk/ducomS1eNPwvVzkm2Heq2HikyVfTZoi6C1LlZ2pAmGgvBovyV2
kmyNoYzOHPBPVmVr8SW5voEpnuJeNWGEUSkY31DBKBcRHhe/syzVX9JcxlutK6115uXZGZvnj1sa
UKQNK46qwuNpT15oO4nZy725ODQkvxdeipxWmzd06Nsq3qbq1D398wf0FmF+mDGA/fmQx0dI6Ira
p2KE0pr3pIjcazcJkL4zMeHjNlkMipdeh2PhLHPaumTcKPRG2vXBtuY3ZLYRb23Rvv76UU4DD/U9
5C+dw0mDFPH0k5SeqZVeg6OyDnXo3BCY7Csnng0/tipr+/VKp4+D7hZxB5wVHBXy2lNry9KgqqzJ
Uw+FdMUVEjJmMEbROd2Ldw+1vy+YZRl2H4UeYY4O5Ul4czQMe3UEJQ9zMhQgMgdPHy5qvU+Ta+Eo
1vVkR+kNswkPnldu1AxkXaAzK8/qrcZXmACAxJf6Zi41BNAocUoDuE3sbUc4/PW2TNRW4h0KdH6F
r3J/780u7jb4VJJoFk2uU66r5TlSxOn+fn8m9jWnRdNQ2jipKYs+qzpqa17doK2VIa/WUzGISzmb
t2ATojOB47MPRTn0f1Y79b4AkolQkMdqndRwlpQS91H8vs8Eig8bb/lOyzVEzgHx8LSWJNeQWmE6
xUGkmYJUn9EFoSeaTT70v7/eeB9XIvNc8OELx4m+/EkgjNsumudJxAdY9tIfFMR6GZRiVg3ZYPXP
S5lorBlQDEjB+FzHgaEoBYjYfEwOpTrihFcNTLAEPl9Ed/vMV/pQtpIIwmGAucJNTug7DQ+wKGPc
A8zsgCpABUME69cKTD/gYmwWVpaZKJQ+bq365lSGv3ujHFdGYwx428VV7yMMkp1JLD7um+MfdPLw
StTaWeuo2QFkD+NArVB2Ua6T2n39jj9bxlxiFU1nmKunhiWNhjxpUxvZIWkiddV4hXrnGkP1+vUq
y5E6DiPodEEXpwlI8kDte/wlm0WXuxxkdVB7FeO0XO2u6YqMV0DivWdZGIs9rhevZ8Sr1l0Yp2em
Kx9PPOkxTQACJdpI0CWOl3dMMLoAA6sDszfnutIr5yItbHxCkrQCBBGTPX39vJ+81aMFT0IMriMC
2J9bHZCsL7Z2NIht5/b9mS3yISlj09JThXDIMxFhFrrz38mnZY+g6sOqPsRZHf+slDAEFydS0BNa
t65zYFixZjLQZ4922whl0yBF4a5ClIOe50zMp6Nmeeuvn/2Tl43aMrfTf+zId2eRvzPiFrBXp4fN
wQT0fZ2jzfnkAgcEuJhrN53EnuWf13MdLl5YiWwu/KCOX0KWd06SUjYeQEHOtyMMgTshnNGP3FK9
qXEF2Hy9nr60Gk42M3Mapk3cioAOnJMFjVpUjgEM9YCJmWZt0qKwdD9pJXAo2bvxLyUb3CdvVpU3
mY09gIRZ7OK2zaHgDSGOxiM7dSW4My8s0mPbT+zBQ6YUnpbqd1VmFfyx3Nk0dTkgPD66zh9bAgg5
89o+2aIMf2gIcvphWZ6OCczRUnJNtu3ByzsNBIzbXiFQEZ55WR9XoTYFZKeTqby7rx1/nA5f8I6J
pjxYRTuuIyVRdxUKVv/8LIsUGocAzTMaRO7JcUswsZYmWL4DTHq08NwsW4FxPuep+eFZYAjrMF//
syPCV/f4WVrCfZIY2XwoKPU2ajKHawCzyZnj8yFUouGx3HcEzKXKWzjJf5/phcmBqqrXHRjfKO06
jk04LEaeouIayeYGgxL1AojekK/hCaiwDL38TKb84QDzC0CAwo5a8iM2+PEvKOaJOgfNgIOMFfNq
6ocJ+HMPyKoYAXQsyPavD9RxkcOdy3wI4QVsS+iDL32t4/VQxunazBYzQ8j6GZAnWkl2N2NonlvG
zrJAo8ToNZ8jZ50of/y3LDGDNiyMwo/dNKAwsqstbd7LyageCqeSBsSWHlRuhgCsFsyOk1w6DuIz
eAvEvXphQ8Img0vL/N8GKu8/xcIzDHK2Y5kaSvHHb0BPAJaVJj0wOSNGY/e4XGsJjbB6RNj865d9
nL69L8WzUsbDZlUZaJwsJQHqYoJpwxyBQbOtYLqABIrDHfDSc4X5SaB8X4vqgN1MNYkrjbUcqL9u
AiNUirwZc3Xv1UnkBNY8ZXg5hSBpScv7ZI2VRvPYp+DcVuR6ngXMuI8MlKkx21aNOTRXFei2HehB
+CpGVKvGlSJLcVtaXqjceVEWXYJbUh4VjaG/X7K7Hl1TtD++fmPHB/K/p1i0FFHXoWuIJfnxU+Bd
3IyMTdiettYiQoFi062ptTIQ4zA9zOOgXsOZEa+FUfY3U3rWUPmTL7ZAQ5b+KNGHedvx+smE+bht
zPO+1+x21SIjvklIlmB+NNWZaP3pUghNajQu+WynuX0/llIqUqh7EwmxVecq84UX5mDNWpghX7/V
5VD/30v0v7f6ft7B9SxkspO3auT6ZJSoSu4LYKWrBJTV7zbM9KBV3ab0M5oaUijeZazG6T+1N/5n
ZXjEGOc6BNhTh8WqTp2+glCyH3PR/Eq5Odb81+bSBY0vZqTDzk3kP3urdDWMpaygwf1hdFGVsZUj
UbtX4VeuoCi5l+0Qu6vY0pozp/s4dC/PttB2udRdpBoY+5zulR617j4Rxt4sCKlBZibpxvCE+Anp
HNoUHrrx89ff8YQu/d+SKGfQWCHDd2zjZEk4pjLsk1ndu2nTO5veNWuxhmsVPwzY4O1LBPshpGdJ
dt+bRn1NzC2vnUVUWPAXz9wkHzcV5jCIN1hMLijhTm9osJw9+d7S9wXCkdCLQJc9mSfIlYu/DCTM
NH9MmhFgZ1nrv75+EcfZwft7WNpl3J2LSsYHwBPOCHNkS8PYR27UX+ZzmKPSCx7561U+7iWQOgz0
aERyTNVTP0TEN+YYaqO31zE4CNTR01dx0x8i9OPObKWPKwG8Yc8SvUnnmSIehx19bAdJrEsPTHm1
lZaaxcZq8PZ2MQ09V8d8fHekvJgWQai1zYVVe7xWzFRedJ7MDrgJlC8Z0pZboJr6OoqAGjd9VN1o
cN7WUHjNJ2WwTcK+VIOwKAGVQmsJnA7gcaKIc5nQJ+8ADxgX9TZY3Mzeln//1wU2K6J2lc7JD3hL
YwLXJl1QTW201ROmol9/2M9eARMEg/ML3pF4c7wUwOYxtqwIqy3chbcqxpbrKja1i69X+ZhqIQ2H
T6WJwrmHEvDJYZVhi7gBwkiHHvHR64YeD3NddYCPYyUQD0bnBZiDXH296CeP5lCgUaQZKPV+EMKr
pZ6PsH5q8uZex/vOLC+mMv33HIom56LtBS6FcHQa+pxYxehiSgU1QB4GSSwAFCiKvimzMD2TIL8P
Wo8vr8WncRFTV0mSiX3HH8sGyNU1c0fHGilISFaetH+5kRJfGWE23rLTBcN225JQtjQLAYUcJE6C
0RTWqgGSyfaOMtjOIHrkKFDSojMYt9czfFOyX9g5pZNrPupg7aM+xk22UVNbu7QSFQ1VWxmw59Pg
rhh+NyLVSz46qn8Q93Jdf8Sf78dIy6H2BbEHlthSD/nSMaBwADz+WYVF91LUFr8ROESHvqqDjJiU
/VuHIhnCjVla1itPZ+xwAThUeZ3x0zL9oq6xWFH7SAS0E3o4yq6o8cRTecwEDFCBpmg/zH7cSP2q
deCrMzUI0zenFzqEHEzO74ahpHdWhU01rtxWg5Ipy2lGbCxtLOVKwkpSg6LK1BiikBqFqxQus4Iy
vUT+k97cg4zi8U9lQa1m9oJkrT86uThYs4t4QSNV97U0OpS7ALtXN3iDIsxZyKygJ+7ItFz1OSY2
QTkbBZS+cbbsQIcaAecOVIhcF+6i8AHhz33qx6Y418X8JA1m0zsENga19PROE7h81Hu2RdkcbBh3
sV+DtLjKjOl3UkT1Xe0tpOZEGXeJ1oHF0FuFn2LWj41pdRs0MOKVwAZlM3UWnpLE/4u5jd016pbQ
71Q5XlIAQs6sc/0C5QXzzCXwydGlnayiBY3Sr0NmeLzRY1iHo55MzaEcmpqCrAH0bVfa+usA8UmY
9bg3wVzQekXd5SQX7HMx2Jhz5gfRQXOdPMTsprmHGRBN1v/HUtyghoMaB63/UyvjyDQG+OkGEd2b
nV1hR/ZKy6V3gQLRdKYp8UmsRbrLpSnPAHqJf8fvDhW7MO6tvDgosQ63ldEGt0fUlFe9MuMN0sjQ
e5D1OD38+8t8r7bAydAROYXMo5OBHJETlofOQuXOMIyKGUdoYOrjxmeSkY/ZJg1d0k22B5NoUBzH
T6jhuOeNtlceKsPIoUtDrYqRzdsNZqf4xtCkZ8qTT0p2W0UYRsXrga4SpfLxgkrd5f+buTNZjhvJ
tu2vpN25p6FvzF7VAEBEMNgESZGSKE5gbNG3jv7r34Iqbz0ypCJvvtE1y4mSDHqgcffj5+yz9mjk
OWlkKnybpiEbnqVjEmBZRdJMscPvIsesuCUowKRKTzb4rJqfbNTry/hu7SddgHsIr6lDjoaa5fvv
oPfzFJLH4rGmdC3h9qRjT9+FhwLn4EvFtsJtwVf0aPPINs2MudnHj/eXt4pjO3eA4xkvMMXoo5DE
sNMIfkihkklX5R0v8YsKTnFLH0+6r5FznbijrD55zr9eMnsdLC/KjcTXZPPeX3K5lG7KPqg9RHKp
TvHbkpCjlQKqVFnJqywf6aSXfXFhN63EoxcL2o+v+ZdViGsmdlhxmqhcUGe9H3+08ph2Al17MMK2
C2bTmM5TzI0+iUJ/Kr3fPlliXGSCFLV4meknOJ45I0lyhGGF+UAmVqpeVCbszrTHumeQzPGgc+Qs
8sBAIndnSBrcAIREYFQUjucVZmJZd4iFY/3oXAG8oCpaOpUKfa40uokGc/DacVS+QB1xzvpK7y+G
Mgw3HW0mGLDktJ9WVEvXTqLwFbuO6iksF7LXlizwGOFt033ZzGkcAOpRT2jJri0PMR/tMJE+LD+E
NmoxveUhfd9TEy9POrwa5LK5tjS+BQzsqxO2NEmEmpufQK5y9uo8SGWnWgMom5INOfIU6c6Dp4SV
anom7U8NeiG6zjedEZs40kUDBkdqW19WVQH/uS1L5SB6k28/pViFRqZRPE1ZYkAg48X1ixLDNPrN
igbLb0cb7iX9ZzusB8D5hVMh5k9ekZ/owfcPjz4hllkNxSlb7er38zZUnyLai5tpMh6WNgxngEZD
gT15ZVgEYqq1JxJBvKiOVXIVyswd9rSN0mYKcVu3/a6NiySYIy251oWwv8FAT1pvnGzjyzwmw0Hl
nvSnZe6KTyYWCmO+1ruvbdC/QuIPz1YS1yyn7782yAB1zGraXrGroUHNXK2r2jLDTcfGZz1IS9Ij
dMCuaANNb9zW70NVuY2XtHow0il3cDmAOBdYdhQau7yr5XkXye4xj1Nx4/bCbE+nUoMRoep9C5rV
baezTkzd4pcV/ou7oR+AmOShkz7RDW4tXt/QDuKVa1fh0I3ao5XTTuu1wDZA1Yf2FG6nfMwQwIwD
fd8QbcCxVVpJM5gLiMjcLsuSYsqXy/oJqo9ooYOL4tYaBwxzkUAb6mZ0Q2v2bVGbGD0oYebeQOkq
YbnmDgCuMO7yG9hik+kn7VhdcuSKLlJE4D3eddXyww2n+UzDvzH041pGF33WQSpxZ0GDiNJmy7Wd
9JkIoqwWJ/1oVdMGCEt6ESnY9wWxa+J5mziARQI16907q+rVm6STebZJutl5zCOMigoaErUtuCys
Lwdy7KttnHI5md38g/wkeIFBMVnxsnmwX4ysp/GNBTi8LrPCGdB+VZl71mE4cV9JQE1eqi0QgEBw
EGNn8QjgRG9TzzK69gsoeCwsIUpX6PXy3nzKxqUJufmVWW9oLhVAipIkvW3yplIuig5+QpC62pTu
ardw4Xs3ZaUGeViM4hs+naMMYkWNmiBtumm+yJuFXvcFJcYDaPZ6PrhmJtJrmpPD9N6qQ1OgHmt6
PBIgJQj5BV+P3IFpkEZVetIvwzTEmCXMVn4xxgqqCJSZwjqxKRMLv2qj6mtK05/0MH/IjCCNMkVS
NScr4VUFPpoU7GFtcB4I4RDNVv1iW1333RkWPqKaMeaAY67J21CHg2ThHqVvlzCU54UQsUJ/bqpx
NKCIesphTsWNNOpDMIfzQIRRNJqbHuZwMjDxq6U67qouayBW9Wl/Muqyxpgwa+thEwonLnylF3N2
VjhK/kKawTqfjRTqexxqJoCbUbXwiNTaJ0OXRuNTELDOwKuldBlOWIW7Uw1vBCgQiC3UKckE2Ecp
Ir+fe2farapP/g+CjngDb1pf9lTtSuW0N9JZbEjTaOe2nGIjKEQDvdXo0X/uoSI1X6JpEOW+7Io6
Ox+s2E0u21G3Uf+T0NirvaxO6Vwtm8THkjN/woTYPjiYOXCz9VHUtL/oUeupdYH9YT3oy1bMJetV
OFjNAWKmeO27Gk32nAgdUtNUhHAX8jS8GA0wJKdTpUbRCTJi90SNiZF8Xvpc+kqn4zSb6WOvQaae
kvJg4KKS+FINZbFVqwEqAlVIKANp5RT2vlkN2U+QpYEiC5WIxttlZA6h8JcgFyq+uFc5U/1kQ3BA
m6hR+dtqPOg7l5bizneifAD7piXRF4DwBexoEqQ/KCuH5kYVUzZvsjgM9x1wEdsDKZM/DWqDPF+L
40UJirll2Rqxw9xo2KXoQe1GyZmZ8P2gnalZ4sV2Ez/pMsHycz0/Nii2a+s6yuCZnULHrM4oJsAN
wNGabiQAHaPJbilWQxBjsdeFUsu/2iFnbvw4zfZ2YZt9bfqsxVFa1yLE1zBxXPhlc3IfSgfCGR3E
bk2v+zIlO6dXo+/T0iIr0AZH4swwd3i46GHO+R8fNOOiV6BXem27JEbQkKqoVzBYbHIg1y1la2F9
wSsIBDXxoF1xegihcEUcVLXlFoGPiwo9bLpvs1HVr44s9XvWcphVlR4Z37N0bh7rpiM8s0SScmd1
O652c1vbDzzcpfbrzp7Y9Ko4uxV1ohYB8UWvgYZLhmcjz2w1iLlIovhOVTd60oJCNZJ4qj0zTuzY
I1GQ431t0ooelMNIilUFs+Av+GEom44+wtmzezeHi1pQYQ6W0dF3VcSZzG9aJfyqYVNQUjsR6Ve6
v82vs9U1FTkKmWibDmTRD7JukRNok5tdjlPBjTDdBltFXXTnkNu0m7QsrQc7TPgUgJH+3LHKLvLV
SiSPLBwG9hourAFP18kg7OxwMQ6iGCEghPMM7IlIkuRK59QgDdE4Yw6UQBUisYE/8Yk1U5YIjFDB
GbXVlVhA07I6xxv7xNhmec0pvaxYZLEZLpQfRpK73ygJF5DU+SImAVhqn3R6bLI71Kr2GqfSyv1W
ASReJVNXwBlI8zOjy5ceTlKlQD6ZqlELAFhNP1o5xLhoyapJt1U5Z3A2M/hTAC562F5llujXhHYA
xWrXiu6w6s3704xqOOSJqok0b27d3MDQRQz1hpVmjn1CHCaWxAUZGo0e9/c4RxVPTSKW6AQ0mLJL
5wSkI83q86k+FAlOeSlAH2+1mfpmGlF3X0MvuXJHNW6g0vdGxPZja7dG6dRfkEbVV2URI7Tl9SUi
zDl2b8tQqxQ8VUR2aTniyWr0rqQKUbCijpPo8QDK8ZrzunRy1M2kugLiVqW6055M9ALSAdjuGZGJ
QvosGZJncH0FBC7SptEu7LUyhWtYG/pXVm8jhd61aJAoKCNw+Oz08somZ60DG5gXYyfnjILHiKsD
y4WV6C9l1uXaZR7p4UXSKSOFAWMCkidpKfvKqs4uM0msiYOly9Qvs1O4CfrF1PxK5kOxzxIH46Cd
Crck96gzhs5NyVI74pGTjPMPjDas3tOn2e53vYQVtCWZK3vqLdQEd9NisOVjAd1tR9CV3Y6Ag9lU
QTSZT910UcJ7gwzUss9ita4eS8WCwKcszdJveyeyHlpHpLOH52D8RTcaDXrRKM38pOcE+J3KK8Dh
CYW7OLXAjH6Lc9cm2wZ93lPiebACXI2qezdRcxBn4MrGDYALjQ6ayuETMQchn3pRWlxP6hyPhzxs
a/OV59crP7IQFROIzURRThuWmQjbjlbLz2MWDaDNnaZ/KZp2LE6EmRbtqZ5PcbQd66yzvtVwW8+B
l1u3GDb1+pbiv/oKEGLG5aiIuizoeBVlUIz0F21ljx8CDmOVUVNE6puFDjW9P0Ok5GqbtCPUGFiV
7wGx1DgfkpFKAjr4OlyC+8ogqeaK5segLtqE2lEZpgtNzRf7ajawS9hVi9ZOgZ04Y+TjRC2UgGrV
lLJwaXPv6102vvR4JQof7Vh1X6ihqPdz0RJEtBbSTY9aj06LglEUT3pnzewVc5NlW+y5sugcIkdy
kZZkMwM15CQHHQAa09YeyKv6YV/RN0QyU7lCqDsSqTu2/DZ08djsOcaA8uGKi+e6VuxDPQ9CbAWt
+Xh0t509+hgHJZpvshBdmSYYyh0YO9yoZNRZujdnrXzhpKzcQu7pHliiRbWtFBoqXGMsIrRFlrbP
VGHg6Z4P+ncRikVyyzlMbNukV85TDqusGHOchYEztDYe762U15OSYkmaFo2od4Bu2oPVNsq0nVRO
bIFeYBTh4dSthGd1ptbnBfoMKAVjlGO4Pi6atlHTvLjICxT4ntJY2uMUN+zegw2gyA+HRt1EUqBi
r0B0b41oUQyv64ek/EEElm4c/J982siADtcmDRzQkoB++W7UsKdp88yem7ZL5MsB5Z4Xa5kMoqao
WpQSLj4YA1Q1jhVWFmVePBdLApoROMSOBrex3SlSU3Z2DuvnvK5YdLKkVZVz/Bi0q8LtG9M3cCcs
vH6tcHLaUYQVYOSR3k+mMt0p6pyVMF0n9LtVK902qKSwJ6Bswgx9c8CqBKbU0p/3Fv/wqoSKEpPK
GJ8yqRmvrrO4X2ZzVNN9LizgeAJTHE5zRXinNP1yieO1kXhjp5gPA1BKA9arcKoty+2EIDMt1O5Q
t6HZHrR6Wp7MsKna03YeYX2Hw0poBpjLeZwN53XUW2vYDLNbK35XrEQ/zZmNm7ycUp2rQsK9GSUm
JN5kzovlabCA3XMHwtYSDH2D4fg4jsUh7+mOpQd+ZONTkR/hx1XiYHyCy1x8JwjYH+0wWjofzKdC
BztgK2a9LigSploRv0DHLfTbbqJ8QJ+RHC9Qzc7DSYhjab4jFTq9NrDeCEzLyXyEhubWQQV22gxq
K3LBoK+MrdTLkbre5kDQYr+qKU6xauFxwL3lxMnFJu1DlWZOzHFFS1ZLs2x6diGQw+9KgfhvetEb
lxwY7ZkDMrkJ9h3DvqUD3qGXQdMiEENkRzufwiP4n4o+C5C5IkwPEEFtsQd3UEBdBE6pnrZqMcOh
1QcS7rqI+6/JuDIbDauwaUMOs2Krp9Sc15oMVRb6/+i7ikzM60wDYM4Jtr6lvtFGSrV0LhdAGyHq
JVeybtd70JrqN1zpqJ2wIfYPUzzOB+rH42WSFnO4N+ASNARctThAPIkwQtIrrK1tcj5ePE3VhZLN
Bfg19NgIUyZdfxriRIanLt7f5/lsS+ukKezmZQlhq2402jaF1y9GXAQu1r23oBfbs1gnMeVVFpQw
L2/y9gZgb09HbNfNpDKFq8iT3Eylebk67sD6HCucXFT0BCeDNhH4Us01zmg8g4Ma6qD2/aKdoTga
vZJezBiePEytjQuMlqlsnYCpYsPXYk6RHl6IcvR6a+h+LEsFh6Cy7YKjZJw4ZxPQkPBM0w3yHj0R
FZ5fsSVvV6uIrwuE9nNXr8cYJ3lsBQIzte1LzNatQ5rUy3MhRWf4/K3mNc4z63lsCJs9l/t1D8pQ
wr9NbO2BNtJMY8h4Sr2wyvU70njRTTbAfeJ0nmiDNxD4S9Bzbn1FI3hEN1clWFxqFOk2Sw9I7w2m
nJNyWzCdDLjGEChJaPQh60jNhkw8IMtzC0kzGEMsAeROt9rurp3S5PXj/OiReJ22eHQXGrlJtP+r
6ftxl3Odrf5bUVc+syJ5ffRaFM4W5uvi3JYVx1isuZRyX6WPWfJFhVX3yejH6dnj0Y9yWGpZuzgy
9eUzh6gL4s76qboxLro765rlsVb9pN/VdtDtPh72OCl9POpR8aHUnToyBKPmOl02i/kEC/NUiNab
Wui65saaDb+Xw/7jUde/+i5fd3Sn12/1RhGQYWZvht3ItUJ0s23u7zcgOjm3vYMJi/vfx8NZHw5H
hvD9cABVFSULuUhrwrEoL/xZeRV2Bnwx/qQw9vGFUaJ+P9Io+jHUhqF8nsRwSQmBkXQfyzwONTC1
uq3m3n58aR+/Nby87wesS8DvEvea5zqjBs7dLJOrj0c4Liu+f0N+UQOZZR0JcKflM3k1jA99KZ7G
6ZMxfsnfru8DahyksghXUAe+vwqK8SZFPrV8LvdyZwT2Tuz/nsPGX5P7zRBHN2papNk5k1Y+oyPf
tMVzrH4mUDvqI/h1iKMCDy2EKhwlroJzL7tsqXnSy781QbtZTt3r6ArP3f+f2fvmota34808MumW
lTD+y+fY6XdGsmt6co47oyp3eXRSiu90bX0ylX77vr0Z8ahwprWzbO2MES3aiMJ2G+Er+PH79tvJ
+maE9edvroncMfEAmctnRShbQxh7Cwp0GJ5m8hP9yS910J9v9puRjlbckK7fxO7n8pluij2KUH+2
WyKaPOjbC4DdvqLKbVq+tOqnwKjfLhMotGDOrApi8+h9J1G/1BSDy2f7BiHHafEtOa1wdfCynXFD
QiYL0gvg9zfz+ex9Zpv02wX/zdBH84CizGwlmlM+D+5DP33l/BeNbeDoz0p0EHm8M/T7j5/nb9eP
NwMezQqEzaU+t3b5XDDj3O4bTf2+Al7841F+/zDfDHM0FRaKuXYBvowlRN1+uboCux2ANPpkmN++
/m9GOXr96dGI9Z5U2XNh4yBBRJt8Zh3+2atx9PprsyGQ0HO7api53YbEkLryKfwJN63P+qt+u+y+
uZqjCSCMDFsllbEqx7e35r19DzK5+OSWqb+M4lhIH6nxI4LEXMw6ejLNUkWGtkzqs2ZN4xWiL0C1
gxXR0J4uwRyv2tqmiy4oRurYLJW5T1yePaY4AwQ9nsrQkWUxeQVm60Fb4Z+M8buBMrR2Pvui65v4
S1SyijBW4tTazfB+5bEbCr/FutM56Qngc7PyrAf5I/rqXpND3cfVAeOWzzaNX27OUSSkvR+zSIsu
UXUChsJJiejvl/Bydl6RilEy/8xS7Gen5y8X+CbAPZqKSLbhChXEQcVDckhOs2tnb10hc7NJQJzj
ERYBmH4pPllmfzv/3wx69PhDdZAmagpCovlmcb/XtQ977OPJ/9s17c0QR7NyrmRaUHJlU0KE5gn1
WqCAE91V1g4/DJLqZf/gxk8fj6n98ra4QMNMY9WvIKag6f79k9O1vl7Zkjheo7pINiQipsy3sUKL
fYofSRJ0jc6TXBNMXt2nAFLoWMFVZ9Clfa1Org7y2FzKM3cOl8eMPhJUOKM+dh7RcVefogmyMfNx
XIosvcBXvVgFK96gLQ6d4joM6VCjKfLnRf0t08uLBM2hrF67jw0vP7LGXMd7ohgKizfu5D9//qHo
pVrNJd/9Y1N2FLOu+5d2/vIi+7z75//5F1Zn/c3/6Q//8re9neuXf/zXU9WX3frXUCiWbw0rtTUy
/jcIdv37f33u8FDwuSu+Q1f98YUSwi+f+svmEi9L2u/oQac/Eg0z+fD/trkk3fQnkBSWNgRxdEMg
5fq3z6Xq/MmvonKiSQJ5AgSgf9tcqvafMIFofiRji+IW+MbfcbnU3m9NJna5yCNB1yIBRLIGNvT9
+1hC6kagKYtNFVpiUy/9GBgShIen2XCo+jLGKRplxems2TeO0t/Qg1duaj2NT/N8odRiWMlal6bG
1yGCHSAHnqMYepyrtj+NY0rDsmzO1D6bkIgP7iWlKPLZ+dx9MpffL4gmISvNJKjgaDIGWAnz9P1l
YB2B44CaFJscmasv5p78dkj6FuNoXzQI1HqccD5Z+dep+v/WxXVMqD9rv4G2cn8RsrwfMzIFDVEz
mfmQKQ2QNH+FdX3v4ogRvHmprv71J/8zC+rXgdaLfxPb9u6EfhD+8cYw8vuWOoJPheT274/B1eAm
vr5dSOzej9H1OibiHfB2USO8akc5BqJr608e01HDys9LMZGbYvfMu8sGf3QpVoytwlIXguJv7wb4
BJ1B8f+OEdfO7ds7UrBfUX9t7KxTt+miXhfOZ2fG9aEcPTQaVFx043AUVg35++u0qkF16zQRgZtV
51ANsoul00jzDZ0aDJRu/I9v61GA+dcFO0x8sBAG3VZHF5yYC7ZUqM2CuG8o0DfJY1xAv5MRHX+U
pC9L10S7YRrXqI9eERHcfDw+4sRfLxgkBZJ5pjgareP2XFgJwliMMNkkbn1am80hF4u2Maz0Nerr
5TqzzGuQhOWuGGry1Hb+aOjpq57k57XWodUoahlk82qbRQPVVo8X46o3nEOTmNdkVM8dAaMtzV4V
bKzLxMmCas6pkYxYx1U9zfBqht91gT/QVaaiScH98XnIcYQAM5L4c6hfL3qm432X3Jhqc5+F1q10
jOuqNa8xeJKBYUdfU33MfctMH+2aWkmzIINeRxu7cJXo8Isu4oyotG/HCtldPanX4MIfQ8Bg+HIo
P5wZdOmw/sjEKPdGCaHFWVreejlY9BNLYrASpwyVS1gnOE9kgQBTf220lRNgzIHuYyjOk1S7TiWU
459XBvb0Yh6a+cxYhf9DIrJNKUZMM+wmu0gyeZeVFVdlp9NyUS6FP06jA2Kl0zY0ax4anaYZZPA/
oBGW3zt3DIO5ky6JcO6cKDArNLOBbthSujstrFJcMQqkYPYBb/CDmXYVHjMopXI0VNvZdG6t0Jo8
1vDlwqmNwbdjSg/UbJNtCeQeirt9gKy5Oo27yHoonXiLrV/XWfGYzfo3LdG0wLXlXVjE+aaw+Qpq
Us5f1+ca2uV52tkkiKDGXMI73aDkh3MKZcZHPqXAcjfExohb3TMk8P9pvck/b+NkSMrrTkObXRfN
X+1I1zZKxU2g2dfdlmrp7mY8HHySwQeXounObOd518yWg4gjecQxJ/X1rKPPG+qaF7mjtpEixslI
6stJVZnXVW6ZZ5XDqzAtk3k2chtiCxu8NmOkdHHnizAK8RETegYwHIJtSJxFTYEtrmnyV2es77TY
3v/87nDly51S2vuyWAa/mpaHcdBerVDcQtivtzGaLKxfuMihiV8hOS7bLMJHhhSG68MjGl56jBs2
DsqPk2zIr6l3VzunmrRNAqwLRFSy4O8g75a0BGWSWvRbUnOnxoJkTJXcJzdOIsoY5byjN4i3puzu
FpMXQJjJq4iMEiJfe9dNdobXrcX5VOBFaBc8zLKlrCHdBA2hq167Km4xdIJgGZM2fDok/c2kwWJ3
3iGhqH3aZFFdMN37GJuU1VneG4QhPSMO+dPgVry5wC1pYJLlS/GYtNYhHlVMM9HNKe4tRh74akwy
u2h0XnjUpauFribx1zWul3Bw/UZOTkDceyhLddyUeWKTl3UP6qxf5ykTSbOiR93lxsyVyhhhe2dq
1bkh6jss2/i/dvLdljS5KSMPTF24TPRF4jZNrPkituPZw0owoeS3TlF7eRoAdPiT49wqy5IFYSFu
8ZqYqOU4t3pEoCrzxxIMhQfE/FbGqtisi2/X2VnQyPYuLbTrNqmZtBqTg/KYTvkAx0G1DQkxxYSN
2mgGTYUOUMeZYbNQLD+tE3o+pqJ2UDUgYVnoAfHgN8UHvesXHCMiHqcteTSm5EvSAZVeKAvfacwp
fQ11/mh2FldQxENNayTdOQ2qy3aoiqdiifeZgQTQrZnxMm3vWjt+HPT+ri3auxznTkItEIYwW1iU
bd4TJ+Z7V078ip3Wsv05T0VtY3+gLDuMYxMvmnvXb6u2OqmdgVkRmdy3gZfEGQTWyBkvFz2+Lsqa
rQM87svAofnbgFUIKSy4rLsce13sgzLUQLrYCBxfbnHzuM6zQvfYMsMHmZp4fq1hX+iuS2Mzqec6
dRq0fYWp7nQ5NhsNB4pLteNZLlE/QbdhEUxXiFvr6vrewJXSG8kMYv3YYZjFQwG0g+gJ60nxME9R
fKU7heanrN8nYE3oTTarO3zcEKCQNFDPjVDWWzVatC8UWMP1hZ7bs8GeWWn1DNYiEAWFxFhs8km1
FyeFwVdWkXjtIvwZN+08sNIX+jVcatbFqR98rI7hG2GEKr/DAo4vM+C9G7M1H9zVatVQEU7QWotE
KtaVu4lOhTM5NfU2bJT6B7yuaeeU4Xwhcng8gZLGjzIS2Rc6rB/Uhu4+P0nX55cqOclJ5ELUJlVt
M4yNgRYhq2hD0gc/i5gsA3JG7EOifDPNsJ1CdXS2djMod6iYHuk1O6/XxQlt6XSKp8ArlfaUnaq9
+7ktErdez2OrbbCSxMhSWffFDBeFYg02Csc86AvvIb6gd2nNgqEvAxdUmO2ZoXYram68NIcuua9K
VvCfa0SWWAdF1uWNKNPHKK/D0zqKUXJVeGuyxK97Sn6bD/B88O2IgnU9nhZkbVmVvPa1doXC5qKt
7CeKoD9KOzvLZhF7y0KUgEiT2KIsgI4PCu1kCRNOY4nb9gnNfZWSg7mngZnuuGI+w+4tO58nm4NK
iKdJRdMJToNyr2XDTYo2YasBNwq6yZyutJE9BFnudFrS3OcTUd455XqZGlpZFipW4AzqRZ+4HBHj
xyTi/mVt8lpH/LbarJN2DTB+hgul2t7NVvbYpNxNB0/YjekMn6FR32fw1kBxtYAmjYQFAbp0e43j
3gT5esFRr0RmtMkd1irLFrcjI7Fopq9j0mq0ENmJDyoh+SRCtdYT3ruIGNwIvGiTdko4VPAV3w88
zaXs6UEQVNRww00oFnbxqW4M12EGNadWSyxnYcWh8M4D4pELqxNYIDV3qREjYsZIqzDYzxdDJ2TD
7EVpm02Jbyx6kZtozLCj5eDmg+DZh53yhAkW3Umh+C6r/sas27NGdQD8TuZpLKKvquyfUy0/USM7
8tY4dMjD17rFlosegVMragjT8mE6mIKO62JmLpfYE3m6be1RT7j+mDBp1nfOTI0D2PnaT3XkwAVy
7K3sMnJkyGq9NmHfpCeaqDF3mZKjxCnMmbGxqzMMe+tFR8KgfdLM98sB1VJo4NGIV+D5Qfo6ytih
o6CfBPV7AJ9YbAbQ2D45g/1iR69pzerJxvr6cej/E+d69GBBqtMgSwKCV+qYhK/1etk1YS6Ccr1T
PBxjD5ZhudZjN9pIufwAxLdvUnaVIscsK3QOazhJpsghbbo2C3ccANSFPXeNmWhUZsfjKbcEA7Oe
ITBiKy1YQ4bS2c/JEEgwuHt8kF+bur3TayId5A7XZop20mGdd2VW+0myAt3Y9pEh5JuhM641g9Bx
DTfFQuRQEIRLhdmZaGwSMmcNgP7SEbVxaPkZ0wFMc/1lpY1Ipohgf8qyVpyoI0+bxsxDvfCbHKTu
plSVt8BJ6e+VsHRxKGJPXkK28X/tjJy5opGNYZwVscFAcc74iq3ra2PNwoogFzcjdgWMDsQa2MmA
o8pjb41ZsIZbetLcZdbSbQiew9MoNZd/FUD+VlLttir478OM2v8s77Z7qdaMlTz+U/8rU25Mnf+c
crt5gFb3xxl90fKPh/L5j8PLkMj3yTc+/9/JN+1Pmt41mIxA9kjPr1mN8UV2//gvYWl/rh0vYNto
rKXrf52QOKd08T/+iwybocLOwcEDnAS9o+QQWI7++hFMRH5oAkQkbaa4fyv59ksygtFByLHnwAIi
pX+UjMABdlYTdHFBCt32wqqM7Ite6goe4XakXaVTlu9ip4qxFEtUbPXMapCUNULMEEZS8pKzAFop
LxxVEpxxslUmNcMAbKbPxqnM+aDhe8v7TR8aa5tZiDOUr/cAMqbH1YulDsq4IfesGO0LBfb+k6TV
kS6GDY38DqA2OgYpzmPusF78mw3NtfCCK8dpCSLTSh5WO4bXSbXEeQozn64hWgU4oJfqXgBJu4HR
6aqeqy/J3dIMe9LnZvevje5vTajL+qW86dqXl+7ioT6eDG/Tz/+8HEjt9u3LH/yi/GNLdeOhIzl8
/Jn/jRNo9en4zxPotm+zf00d/4G8tfyDzhgm0vs5tP6Jv+aQrf6JoAxLlTVrR/ftCgv6aw7Z2p/G
ig5bUcUE8iCS/j2HNPVPoFNAPWHy8l4T3Px7DvEjfKmgkHN4h+VFh/bfmUPHYRNde7QiY9vFnwIO
d0zAmcUsaFvjLKWNGU0ZhbEaj1ZVYOUGrUtd8jq0af1NV6uHNzftNznZ4+Tvz3Gx2FAglkIzsri+
t2/3MtvliKI52nLntGCQevsl5STgJ0rZD58kmtfc69uNfB1rNUiid3O92eZRcptb2Q/DMEdbNLQZ
uV/yBRLLmU8m7PqNj0cBAE0IQKiC4vpoMZISgi3+C1yRYxebThYjZqtqdsIxrzwd46k4F1WIjnHX
yrHYf3w3j6MjrhC6lol4nzfJBkXz/m6aI1xbB9u87US7wcaOjXPc6S8qpU+2Wpuom7Y2Pou3f/MA
CbVZl4i7NczLji5XN0NSaUqOfDak2SssFZoXnHTxzcaMLz++ut/cWYrYMOYwYIL6eAxycN0YDboQ
HKJlnVxpIdJiFzvdfWhyFBJyvjcz5cxZhvwk76xPM9C/eXuYgUw46oSg5475PpaQGWObnJkGCvZx
bS87ZSYVVAyxcwKFuQ107K/XdsN+m+By7Wm4xwWqM3r6kt2xbvMhJTE/uSe/u/0kpBFO8l5DwDyK
hxf6ECX5QvKHRu5uARDmvkkKCzUxZ4ePb/9RAds0ebuola0FOPYj8gJH80dtwBTkdFFtBwD1ZxgG
m49x5eT3gFvMr5yph8C1Rr9W0nLfZ+eiKRBp9GG6SZqp2S5DR5YcBNJn0KGfrLOjCQcNCNoeBmjQ
yI/la9Sm6qiTuCaTYGFLb3O78CZldqogqV0VUKyTO7dEwOoBaYMeefWIvrOgwfrgVvp4Omqj+N5b
E5+a1TwOpGEtflSWdXOu0Uc4lzr+Qh0dCTiJGOdJhAlGNukrJIJDkpiS/CS1RvOGfDg77yd3/Nf5
7NBRQUSDHpb2y2PnqMxerVxMnm7LIWFrDkuPc2dacPKulAl4FH1crzR54lBM8zAwZwMFnE8LvOb1
U1nbXks4Ti+wIAioh9r9XhTSmoMmirBjV2nr/6Qs9ZM6/v5RsHnBrWB+ssbiZvB+/Zma0JyryQxJ
a4ZV0LU0wvhVWWLwbbbFWRpX6heZx9ih4EDbXyx02V+lWj/Cnp5DgdamQXdsG3q3coG0/0vemSW3
jaVpeyu1ATgwD7ckQVKkKMmkJA83CI+Y5xk76nX8G/ufI6erREgllqujI7qiLzLTaYd8gIMzfMM7
NP6ij5Eo1PuE32hUKDLLQZU63MR1/1TkU3+H2VrwviKfgeeUDzCcgti4Iy1NjmFiLP0kW/uhbDcr
r230TRnU6o76gXEMTc/Gx6EeqIwoI6WzKZseYs3SH7DCcL41etOuEbL5MxCk2D/IT8hc1Mi8UijQ
Z3tV6xCU92GHup4Wdg9JMcqbzEbi6e1F8/KcEqOA+kHIjTbV/JYrpiDyQLx7ruNjRNer44+8wPLn
7UFehgsMgmgzZyFGRrza+YeWqAFPpdF7iOmbDeX4yfpYwQYBNpMlq7Cj7NAWfbUcq0y9cMW9MjIt
J4IBBNW5A0RS8TxgiJAoHkO1dtzO0BCVJd2EIxhPUAdrOBTWQ+9XuErbmMC//cZPiJLztS3OGJY3
EQSiO3M3xyowQ0gvmuNquaxBzRxs71HrqvqLWkcQHR00oFYprJt1jMsAtV+6X9ucIjcK3XirwDqy
reI6iOXxO6nHddlTAVU9To1FnCXVvadG0r4LLO1+kvwCd5ssC45SnKXfcM3Wb7XCie6GNvY2b7/V
yyv118GJtA8ZGovzfDaHQitH2FuOGxQYium97ZzobR7ruOGAt4Z2bTv6DWXQYAPN8ZLe/+tTyoZD
dQeJihcywfGkgzCVK8fN46LdNJUeLD0pq5YZFfhNFJfdLf6S+JaP9PakKOeGVYx4PSWydoct0Ohi
pP0YW14OscLDNBWYG0JwVrYtkMxwEW4s4XFATS3k4oevGcLQuvqShIV3A+1PunRWz+t/7G52A2c1
suHChU87n0p/GJQu6CzLhchqHSeOk4WnO+E+SBuloeFJ7ZEyk3MVYkm/SozSuRrSKr/zqtp/fPuj
vkAHiEdBXEd98q6D0TJ7lCFLwETFOXukiisu5Lb60rXIH5haW1/ZkyLd4ughL0rdT+FmVx06ENa1
olXN8cKDiBNttmdECCy0LIXozXx5oXCb0Z8LeJCyus5a9QpOj3wFPzy8JkJr4NuaMsJysBBrSd9q
Ba1aBTX7VRGqlxTWX1npgkjMYqNWoLxwmQo0ldYWgZ1b1rn24AexfTDZqftaycpVovvWxvKVLw6I
qT0N5fICDO+VQ1nji3BaksMBE5oF5nnpwawqGX1wPO/g1Y691lK9+rUG/yg1/9cKWf/BabnAJP3z
tPxXXesxzL79oL4lKltN8ONvm+pH9uV7mP2oz0pc4q/6XeIiPQcpBpBFLFQhK/n39NxU3rEMwZw4
f6XgfNzfJS7tnWZjmEUCqyHaIwxsfle4KJmBBEOnkrsKQVu++G943V9ZMci8X3C7v/7/OXLpBbxM
6HVRgUadFnqUzvVzfrhAD4ZAjSjVCiYeXa0+zcxwYTodHJfCqXEzjpBYeNDh0j9GABSChdrX9h0y
AfWDjIIjVPGUTkCuemvdqMoIQIQR0bu10CmBgndNAa0Jloqk+livpSacZq09jU2ejm6Lpc42qtUL
qkGqyAufHw28kSYs0dELUtCFnltIhg5SUXqUxSvaM7BgIavf6QVeAVGkBUtjrNGLqGs6zk6jr+Qx
Tw4wbfT3rV3EG1ra1aLWmg7ZJuUuSvR+l4jyexsoD7HpG6431eO2yap6+2wpvfIZ5uE4zwzQED1J
AalG7HWW69oVmFSUWGLwF2m6bvoJN4A+fSR8xCEhFQoQXt1fiDuUVyaKTodNkocSH+i4ecCTWo6W
2yrSrV2kPqCM8Vj0TbpQWhWsi6VjiVyZ60iTTeicFnZ0beZcOLyeEHizb8WdRn9JLEJRvTpffVZJ
ymR1PEKR4StragFuHLqSfRxQZFomRmAd5Jo+YjCY00aRIsmNR1XkIQ0NOHMM9gH92IVWxN8KZH4W
kYYa/dsf5klef/aEUEmIIIB4anye2f6YLKj4bWYxSdpj2B1a2ooVXVHQaIsuQxezypdJdEvnaDnJ
w05NzetE+w4mdBFhYB17xmpUN5KfboSfNVbPKygAIBE/jXa0kPQPxWBxT0rr0DlV7Z/R40gKhBIy
pCuhZ08Ne/7oUDDhtNOeRBUdGaZpqNJVnlnB0omnnkb8VFwIoF+k8fRHgdBS+rUI3yk7iJvyWUHZ
NjrdabGuImBCwqy3k708FtEm73pgn2nsHeh4fW2byFrIAPtcrIvBqPcScApa/wjI4WWO/kBy4bHE
Mj7/gjyVJVIJYaXAf8+fCtxMRdOZp0Leq1vC78Uuu2iqLWdsvholgKhPS+aP7sr/E2Vs4V3zz+/L
h9PfHiEqh9mr9Wvxs78vSP0d5BFuHtQ4cU486wEZ70RUgxWwBpGQuJNv9/uCtOkB4XlN35RWgwpS
/x83pPWOxgYELFCkuM0ZpvonN6Q4gp4vH+E9TdsdrLeA9NtzQKyEQn/vZ6oHHrVbo/a6GW3PfTYx
r5z+YgW+NYTITJ/tG7wh8O3pGQI9rAM6Bpuw4HzrnNPbw8w3wq83IXAgzTRFtfF8mEa4UDayjCJV
0q9zPb1G1XUVG86jlLcX9tyLg12MhfUeiuVAWim/z44Cx8gRx5hGIaDR7QOlAQsoED4Y+XjgCLN4
GWrdPh/9jR7EuzAdb5pR346+thWz6/TjBpGJC68vZnE+y/TwZNEcpHM/d0JCo11J8gmhuzyQjoWW
bFEAwsC83fviw1b2g58MN2/P+KUhZ9ebrvojVXVyTGQfPmQjwzbhcshamCtIccEMMQbnQvjz2nJ9
/paz066xARBWJW9ZJNEykoNdcNF77UUWKD4utop0h4Aray98FCJrpFDtN3xcL7+b5OxzZutbuDk7
KlQHM9Xxu2/3dRMtnSa/w5rqQrD0snHJ+JSIRF0WJRgO9/OFLLSfVTAF3srsPhd6dTs1ONjWyTbO
hGBHuBv9EA18B4uFBIUH+yGomwvF8RlL6Ak1zhmDaZMwO4W/L/LTZ1sWDS3bRxUKZHBKP2aKPqlV
el1QncI0+wFA0yoP0W9se1fztZ2ugMK01XBnQ9ZoFfCLoAp9g+/DxmMpXCdOu49BJXZyvO2KHqHL
/O7tlSj223zxsw+xssI0iW052/sldlmmHqCFaY/moamjZSLBVlAR+emdk1TXe0c3Dplcf3172NdO
NswYNJqIpCsIAp9PU+pZbLg+YzVm/VenSu+KvHMrMzi+PYxIh168HlEaBVD4HlwLsxWh+baC+G3k
rWL5npLPXabb4OjACRVNjkC8sYs6fUd1ei3H0rU4YqI8cMGNXAO6vu6z5H2RTRtKCAspnFaD5b83
495NG3QLpBYhT7DP8ghyMAIRmidbpyhvgaGtzGlcETGvZCReZaVzGXw0LnHB1aeiyvzbAYHABlwQ
iqhPnk/iFNh2LDWWs8Is8z6w0jvs3ve+4RzM2kPg0lzRWomRzOnWU9hcDWaBYGb8pa1910mjndC/
kfLw0zD0VEU8t6Bk3w+3JcsP4sES9Zk1soJLgJlQz6Letap0m1ndOqk0Tkhzi2TpcaxYl1W+mGIJ
6keL7OG4gX60RbvdHTQABLg+IPuClm3nipmUgfZBY9vz+wiT9l+tuneH0thWzKjP7wdOf2OU5a2X
fgbIdxNo9VVE+3JUpXU7BMexB/VsoOHpCTWVuItAXKbXjoVqZW0snTL6BF7JFQPqaX7HLr9uR39p
wTnwh2TVmMmncmz2qWV/R3lnXdfDpsSCcwyi3TSoO4DXC2+aVjIqfqKlZsjVFwAPuzDK7roQ7o4U
VLeUaw+2P24QoNwYfbrP64QyjgfTsfwiFZq2LKrhRu3Ztrr9mCrhEfzibVgmCPVM8X03FugXZsld
5OhbR4ezg1Rw6ze3ti3RwQq/22D2uIxQ/gvdBDVONFc+hBFf1LQfI3EvGNR9R8dtrKXZRq6xMbRD
XNmLjsNDHCS5+TNgbsW5K+a6GIu1lrl6+ZmDGwxXxm9pxvfB17eZ6Hxw7W0tszgqUXpdYb2STtZJ
6vt9EkrrKpOuxd+Vd9PGn+pbJw52VuC5dZNc42u2SzGmhNE4blpJv4cY6HZ+sKvLfiGw3qk0PXia
ccDN4QoNrivaD4fGF/p94F+dYYO67nWUobMjOe/FqYPO5cZXtAOCOxvQ5m4ZGVuMqhZ6iyFOhvYd
5ehsWfXD1zGV1pHdiX8WhZRxbdbtVZQ4J+pwD7R63KGpSMNkFkivpNdRKW+KFhVUi32r1Fd1aQKS
1snNgp3U9PhcRDvT8N3e6vaoBNGiGVeF11wlnQGXalrVDRMLSjH026OnR0u7rG5pBrm5Pq60ES3v
MsXwnZ/xWYRWjzaSo3yrszQGAYsuoVpdtbW+E586SPh/emGxLT1KXXPV670LtHgroyWdlD5yABLy
XsOakry9qAH6ZV171fT+keB4F48TnWfvaQ2ARN+Nuv9zjKdNqcLtCKaVpfonkxabnnC7cLGa6r2t
IJyvRDsDSL/PtFbi04BCUKrwU00jUU97EMX6tkvTraF4D6k6bN4+fV875MGSkCPjA0OiNTt8p6o0
E5su2kqzq1vLbuhxDpvWUC9c+y8KOyLsEKUwatnU0ihZnZ+DWKMlRYkTOPju+GfALhYSon6S3yXG
uKoVfReO6bYV9Sv88NxSyu7izP8o7lTZ8D4EHSsJ95ijaTcfLPDZnmwso2FcvT0ZM7WQX5EBLWxE
fWxb9HO086dsYF5mqWc7K0kZDdC5crIYnelbb+jbSNV2A/+VHGUHxv3rpKkH3Rg2FtUqhK8udQVf
jZMcNCefAiUcr2ZBCq70faIlJn4RfXAMGxttyulrG4+bJk1XptW4qtbss778Elr4tVkcFtCF3p6O
V9fGs0eYzcbQpSgZYrqzMrThxip9sPUYskbU394e57XFAUoQE1thtsUamS1CXDJCSW00ZzX1yadC
1g8AtOEYGNtmcp72SNZ5Ljz5VcsxVGrBx7G61R1prXEKIeZ3hcv6unKc67wKd2nLtg3aS8UucU/P
7nHub7BaQExwDZkbBZj+CIKgUpxVi6S1NHZuUHHwgDqJ4n5hJt1aUFtayXlA6jBY4Ju6eHuOXsn/
BIkZwyr01LHimk2RFFka8pCyQzPx81AHru2paBGDZ88upX+v5D206CksCp8AfjEfqdAR+k5KZ6VG
V2mruWakriLPXhXquNEKnRP5ghgJvZ/XJpfNT6DECYTI2/m2S8xqQHKBIaHYuTEXR4t2p10BySLQ
rRQ1WFglCBv+UGSdgtvTopEFNDPeihUxkpTppbEbtd5FG3OdTurWGJOtaSbXqITv6qm6qhuUZcMB
Toe8adPOLfvOjcx0NfAz6dC5FlFQ5fsHCt3XaSg9wqI9DRhuRGV9q4zRsrOd6zDm8guMXVNR2PUN
1G/CXZ0Csqmi9yny0VZnbEsz+jySVcGjeJQxe6x4aPHzzdCtcTlwm0LbAkvZASFdaHbr9jp33BB8
FNEYKupwStq9UWI8njRXXeYfhihaKm1zq4+e2xEFIgC7UyAh2aTZYpe0Dn9eV7cyJyYquVsRLPV9
u2xj/yMiYhAjBeMq2tHa+tnZ8VYjV9bb4Vg6012bDXDMo26NTPkWIPCVQhwsIi1M7Nym67jdkq0X
SC4GVEc79jeG4m+47XZo133T1WY/+cONOL9H3Hk89XNYesepSKgNSvvaibmjCygohCJeZ19rkX+V
DAczyD4rLZq3MFTL3HuUa0Jw076mDLEcO9AZfAcPCca6YBU44Xuf6LMk6rVyUPWNcz1a6PFWwa7X
UNpmDrumvEW4/OiMQDdUZyN+LkReVtyoSO1vu0E7SA7/9NKpL8OfKNbu8qhFNv2+6kYyPWNJ3XPd
yFAVuPDVeATFHr+PaTfS3jlOluNWDfFTkqx6edyIQEaPnEdbT1XMC7RDjeSmA8DAIx9ByvrWysab
Luz2esyFH/FNWWu+g/tEnF4bJuSK9HayomNUEXTXn4HxLOn534make0RVhn9Rim0XZ92V8UIUYRb
qNGnFVrE76cxXPp5v89ITnMjfp+RsEYObC6pYtr44aCLCJKL4CRqIWKNmDgT+BxTXc/xxBoUVyxs
4avRgudTo0klp6zX3nX05srkdG081qetL1D83FRIdotvgy+eS+8H4qt0snImCMFT+MtbY4i3SkUk
19+zpR/ePuxeXn7oMtAyp+GG4gCF+1nqSWMoanl3h6mVTiIfUPV2PxFVimWQRfo2jP2TBdYu1MdN
7REGas6FtPTFgcsjULQEhIBzHQehyFqfFQlwAJMrWRucFTQJt0PXPUEJ2kOceEz/wk7/8z7e05l6
druIYgzYHFUGukIJfva+UHalLJPQBteNaCfBsAXB0lRIZgdHS55W2kQYX+vxewlB/pJzOCqVxzIY
PiPVeCzGsqWHr+68QrpGaHtNIgMCrf+K1uPSHnw6QDkpJ2eDQhMNaiqRuiSQ4nG46ybMXxocBGCn
MrkkaUXhb9rQ2CojSUEI1F3tN73ZLkWxa0I0bwEleGMWsF573cMQId56XrsHprbDOfwAMXtnaNSP
rPBI/nGs2TqALW4cWkAVeA10LPrFZJcE/6N+yBM/W4WBuUASY6JP53+I7CnA1WS6yZQRDrrIQBPO
KCSRoZ5mnIJTeq1X5qFvgo+ZFr6X4vyuwVtgYQ+eWxkkFQXnZZuiVV6zVjMSR9U7Vop3kuEdZr2E
DjsC77x9g09DkkknXOK1JeKux1YVSuNystX15qtUBT/GwYTRa2tbMyvuEMG+6ti+EqUISIfHOIpN
+J7eKTcNxI/4An4pXaex/6HRyAjJHLMuKyBedi4nwc4P0w2UuZ1nZ3eNQVIHDnYXkKypGTlw3q39
shuWte8fy0aGq7fWYu66xr6WVAflTn1Hyew9QsxreUquS1nbAQ0/2OTTieS4Yl9g2uNqmb5F6nrF
MtuNJPuayRYlz2iNbt0Uwa6I+nVc+UdxzML2f1B66LtNu+wqjFj0Qlo9/eVOhI1OEi8S+JQWYDuj
TLaNyqU4CT4/f4Cj9bK0m5NaGOIKhlCvOd8ts/Fx1TWulACXtyYotS24VHsBVR/Dmp9tYhWLGhAa
hgdom0gxLPvhRrPHldEYUJKyL3Fsn8KqvdGS5L3J2WI1+bVIvCMO5YlEqpCbr0GFK4yUIoQZS9O4
K8bkPYzjR0MNjrVqH0sOZ4w0Uw4s2sZ+7T2IFDuIkhivPOw/KuB7nGjq4C8lM4bk6Ltmwk2Zg8Xq
6WgV5Na55IKQvEJZN0Df4LMZksYTbycKmukmZyZcdW+fK9qOkv8Oz4P7uiY6KafhJrYGY4HOa7aE
II6nsx19crIOUYcoXbW0SPbipq8y/0LsLKKx2ckBrIiYGXA+0dO8Vt9Q3kIeS7ZWttMTHTGZXLwg
eva1nl3HVCfePplfDie0WIj5wTMBl5kD81GUDwaE70mQknYv4pOArNnOsi9ipRdDf2G4Vy4CGEYI
7gtgMRXQJ3rls1MYqSWKInpvIaSsbxMS7CpEcTeekLzGAiZU4s/yGJx6O74Og3SLVddycKL3T+/8
Rz3Bfw0/899hlP1v5LqIQPyfNwmXAMS+fTnXZhI/8bs1aL8DoQx+Dw9sYexGJ+83tcV03sG14LfF
hSdz9ZFt/W4Nqu8ESUGmawgIhM499+5v8AysF1oW6MLCCKFAgj/dDCzzFnjmCZn/fOeY9D4cXSGX
A24CkGF2546hrKN6YaorGJ7Sd3hRwU1c9U2x74pKhpOomqscYfB1UehYm0zypwm4xb6rB/w2tan0
poVvlisA5YrjhnWnvcdEaFhOQhF/oaOthuRYUVcnX+mqtZ55ToB+E0YcSuDQ7ciUpfaz62Q8L8lt
DTe3c0KsNHS7CIDroQnCfQxzH42NcPpk6yUSUEKwzXLlmrjSDjhecwWtblAuHDZ91yYpTkVjFRBE
kzcNjddeoNjO4yE+lgjImAwLPgdzdh4PtQJALDeZupLaZEdDsF/2nfkoI/IgdDGKw//UnvvPxaxB
Onpre/3CrC2+wJr8f/+FxN/4HKT29LO/N5r6jsKdTDcLjS5QSELO7BkP04LqBzkGzjskZUo8vzca
+miCtCLUiwQQTbTnf280RNAIvBVBHjH5WwEX/cFGe9nfEdufv58GFuAtOCnnK6eu2tBCg1ldjTKW
UV00NouhkUJ+9aCViMP46qZsrB/46t6bYZpgbxtCbYBJbLUNzkxqeO9d25XtYE3hINCgWqvM0a6y
MVIWUds8NhA9lnGaHxziXkuCZB42UrbsOq9dRdME3UGRug2+QJi/RUPljtqQ7uUp3sWe9P3PV+3/
BfSIhm4okcE/vxpOgkZ8+MLa/XGm+PfXD/5euNo77gUd/10qrU9r8B8LV3unICwAgUegn5+W4N8X
rv2OUjWUMtD+YMwFhvLvC5c/AjnIca48XTjGn6xbhQ0wC61AHmEoDrWEXaDMOQVNngcQUHRthfEI
ugY4SiJEXD7iroY51WOD9Ajy+tl9m439qoh8fRnjOrEsCECJLzFMCDHR0c3gUpH6lWRRWHRzE3JL
gquZQ//6hDpgZnRYg8XYGzR1l22NSt63yfg1KCkk4CL9Ge82ZREk011RVFTSrXahJ/njOMnjFV4V
VgIroSrsB0Wp5EVP05ok9+D4JBeWn5BvCU+6LLXvpsmrV1ZvIdISd+WyqrRojQOhniyx/gD/hWrO
Eo2RjYq8jGnH6QJ9hxHSmbwn1k9Wf767/rU47D/3TiCGf2tf3fzo/7b8kvz4nmfhl+f3wdPP/dpW
sMEBXoEKJUxXYeGI/fHrOqCV8A63KRlw8jzsktDEFJGVoJRxXSBXyf3/13UgqVwwCsRKYjIAz8Re
f8TLP99W6B/S1XjiLQtSldD0Pb8OcpusUvcL75gWX/toZcofgkuuvudZyl9D8J48Mb1eAqbzIcj0
kjHQB++ohbIbFR8bB79k54vi3zfdJaDmDFDzazAorthTAHYDUCLe91mK4oWYelNOl449VZsl9MGS
dvnGVhbknCl1AJrtF3oBr72eCmqO65nPC5DnfEQ5ahQYu7p0bH/mn/MH/YQS7cVBzuO9X69FnE3K
JXN7K/psEINqga1lhncsIlrX1BpTv8KvLFpPfvjn7wP6g1NbIF5Bt82G8rgefFkzvWMjZ3SfH4rk
o1lgIePUeKVdYk+K5fWPsP/pvehA0osEkaEQ44j2x7PPhdBYXuRlE54C8A5mdasBAn62Je9+/V3P
YfnzBY7WD8EyugqAjvnXXLm0b+Igg2EJGdGTr231RkY0mvjHfXuU8zYNsMnZKGKRPHsP3NJsSOuT
f/KEHygFwA/erbnu7AqNuwsvNJ8yMdQv/BE71+ELnQ+lCI9S2/GDE8V15NvjdWmol1hfM9Dhr/cR
AD8IMcgdwCc+H2ToscqNijQ4Vd8RuqSaDyyiyq6Gr/mVyr1G63EZ4BT8ocfxJVj0zvrt6Zwv96d3
pJKic8gZhmrNTiW10LKsUfPg1CUPo16egj7f5kr8rS8vqrSK5fx8Bc6Hmh0YyCYg9NiXwYm2ABUx
6yiv09tyrV4Ph0s6369+uWdvNftykLgMKw0ZiuDlqgpgMGOO9vbEzQ8j3gY4H9m9RY+aLTX7brLZ
KsISk7fB2tAeDbxKqdrZKf7xyjbILp19LzeX+D62g0mDoZHSzLCpdW1oxYhP6WkIhPwjh2sDun/1
9ju9NojAKECYA26HJM35WmwD2j5yxRmBkehPSd1ORoQ31iUOx8uPAxlXpevJxNmC7XI+SmRn1CYC
NTiVjRHd60oAZ9XykG57+2VeHYZYmYiAZO/FZSgPY6UVthGckLagfVjaSwVH1QtHxGsz5tCZJrSg
MEMX//xdaieJOvwDOFX7ym2TmyAJ77og2vzxq4AQBByuEeETh8wuirSczMkw+vCkYM7Vxcqy0qXx
wpvMhAPEQYRO97NBZq/SlGkxODaDrA6399qWro/zobvVVvrS3349YhgzruRVvip2+p5+Q35S9+Pi
/b/xnkRaVLpMldRj9ghxZeZBINXhSfMlgQfMb/zskqb3K8uCCu4/xpjt26BOsHaTS76YnmztcXCr
/kLF6NII2vmaGPGKboKmCE99Y1duYKAdWFXR6t+ZKkh1lKTh+sx1kPq6Q/k2bcMTzvJb/NmnINv+
90aYXbQNlsrpMHaMwAFXyz6+gBcmasZ4/mvJ0Q75/RLzmMSii9+HQ3iq1upmWJubaRUu7hEiX4U/
MAW0juHD3Tdr069uxsX4tZcX3tFe6hfw7q9+Lo3Sq01oRMNzdrIaQd81lYxWdBu3Vz7Kb76U//lR
BO/j70M8kdqexSw+xsZSEI7hyQFMGW7q7JKRzozx9ddMwsFTWAsc3085/bMR9LKwIq/X2LxfQWtv
0m2xrjf5IT4YN9695X77tNtaK+HBe0wO8Vrd5utqE7jj4vu/sWaePcbs3g3SqMa4UQlPtnnKWhHG
XtJzeAIOn0cRHFPPhpgty0RRpj6LrfCEc8vG240/6tgFNznhwugCPF2Mq8xN3GKTtKsYFUl7kd/6
60sotVfXDKAt2tdPkdvsPacmksKhN8ITpfBN35bpFwnt2h9vT+bL0Iw3pXxpwXNFysURD/HsmzZF
GxDHm+EpzG88TaDf92OroSV9yXrn1bd5NpC45J4NpGSSQy+WKbWBWgiAUXpxiFcXKEKVtC/4B8j7
7FAcgiyZNG7G0+FrukvWyl75gMBrt4WBvpqW2hKk6jJZ2i7461WybBft4n2/DXbyfvtv3DGiJqux
S0yeZvayLXryRjCl0UnP6xualDeDckn45Ymdd75GKdCB6EesBo1+opzzCTXzNpwiK65PftZZP2oM
vE9KBPYXO3cNSqyh98MnVIKmn3QOk4/jZDRf6lhLHkB6IdinDeox9EEpVJg6+YtqlLRskUed983G
O5TTccpTfZFGTXlATwjJG18Zv3VmKtOqLZLg0IMcbYl4FG1aVjbnwiKoOmSLE7XW75NSzWlyJ1L2
3swM+aCaHv9vVJOG6nc65JgWJIVNA0YesYl1nBqvJ6ymsxskLpEXbrRJP6L8F9CFxx8WgqY9aMCa
jRjIRFJZDVTrjj4/2rJ9uNLjADK206KBA5zHwzIG1lj+cbTlIeeX4F8QZ5ZGPMCH2v759u55UZ/A
F4UCKlsIshs8uHm9ZbRMcFld79y3AJYdEPZRXh8wki9Q7kza7r4dcSBYlUFdRIsJCFq2bEtsAjZT
X8EW8EavfXz7iV5kDIqMWwKiciBsoQ7Ls0MjzfQiC8OoO6mGdzMWx1w3fjrJuOiDG66OP73VwDEK
ypgBIZ3oYK4ONoVhHPSDLzOYvLCUZiFVF46nJyTu2Sqn7cI+YqWTK1DbnJ1PcgFVLM318N5ONFbM
iB73J9Pute/56DX10tYz+YgjpNTBGNMqBbSoYe2qKIh+psCY7lo85anf4F3+5BKfVA+t34FqDAfd
evTAZJULCuH5d89W0zv0nIqfTWvK39V6aj+Pqdo7GPF1yLA2xlBjUQsXvnTlqc0K2h1GfDRLitYL
JdcUDLiVwYd8oqbv7dgZHuzAhlWPAkWIpjp+7okLvUIFmh0X2cGvsgaeA+7xxmYIScwBfiQIFb+9
FmYNfi5szkI8u1mk6G+IGuP5EWFJZR00ZRfeS3gpH2RMFhYyIkvLFmx4vggRefpsWrW0g62G87Pn
a0c/87/5fdm7ASKYFxKMJ+ms829JdoEwKakSbQn5xeMUOZ7ZZR7fx3KMcnKq+KvB8+wtrhUFgBzF
30MBAp+P+8mpKgpr0WK68KDhLq4sBr2t3bq0u5vK8IYd4unycsoT6eQg5712bKx9hrK3Tp6XrKV+
zA8aNBtkRUtlnYzGuOOMzFd1304H5MmdVdDr3UKPGs19e8qftPfO3xE5Gs4CoedIn33u/YYdt185
jSLfOxauyAsn1xugoZ0wAM4VdR/mkv4pLToIIUol4Z+cNPr7XhujblvRAL71Sb/vM3usvrRwqO6m
OAseuemU+3os0HoafcUcl2PeF3cgZ7inR4IUdNfRx1Pux6gv36M4TmRppW18MOVKCRc00z152aJM
9YOm0PAxqPCzXFCQCX90eeAXmLUGrbwMEPRPboHu0IlA831IFuwB/0fh5c4HKY6cu6Bu4VLJUac2
iy614o9qF5bfxkHy+oWCntFjSU31BGe9Oahx2+qLznQkCLWxhWTq25M802dgXXPqIvZIIE0dGmL9
7Hrtai8phiFy7mNzbNZ1WdZu2crIaUulIx3aSkg0lJ60x5FkOtQa90BR49Xz9lO8CGjATuLTAKGf
Ap4Aj59vrinWC6/Vu/i+biNny3VlrJrMsu7eHmUmHSD2MHqWKgGNaBirL3Iw2VdCyQjT7N7zCmVR
9q157UVSB98GHAUvvUwdF6dxc+OpIajdqRlu+9TLlmE9ItEW9MZdzb5bv/1Ur7w7GgoWepuWIdrP
s1pB3viBkWp9dp/1tr2umtxw8aO8KDP4ogxL10QXNmM4VZFuzM2F07hWAlMp8vskrep9YMrejS35
5tYWSXsxxqcmL9NrJNd1t09QS5ikUHNxUU+XrT7E7tiCbCy1KVsOCUZJvQckF7UwbTWl8dGu1QgD
kCEFye4ZQN2zYNthMrFv4N8t7SiulxOYAJdII1zWnpZcKIWINXp2UIh345aGkkHXiKPifPng1m6U
iB7l9z3sy1UN3HxZI8xF2+8iUVIc8/OhmDxKeqwiehqza6CZWKY6rpQIzTTR3vEi07UK2VkMkUZR
O0G3Le2S+N5RPGdZYHJ39YeLhTc1HEQV0cqkUmbMonKIArk3mk1xT2AqLQdz8G7kIGwv0LufZDfn
b0l7Q0QjILvpzp1PaFGEcl04TXmPE1ywBMQKqjCemsmNS6iKaho2a5wt5KOferhkeMqBfquy7BRd
2qpJMsJtQUe/GGJllzSDCqMztH6GEgyAeAJSmxFFB9zYKbBfQBXrociG1dvzJL747AUQ9caPTSRk
sGFmK0KS0gw6X1feO0M7LRWj0lG+d/ylURunBr9ozCWaC5P2ygZjSPvXsMBSZp8m0LyAu3oq72PJ
QD01VLyt3UAO7pWBOZJa9NSKkHQ3TpQLy/+1l7UwCSQSgE7KRXn+tSDFdapfTtW9E6fKwvYa21vU
05TA98gKyMp6e0KBp7gw6otzi+IFOsH0phDmIaqcXRxylepyrWjVfVTnzXIcQpxvxuASnejl1iad
fpKcBHqBzfeswggDQ4eJEin3PgSTlTUEX/GlIPLvY++Pl4xmCx1BdIKEaKkh3vdZUt36dVeYgaHd
+xlbywHlA3UK8sEowSpA5FxdGRJSb2+v0xmRT1y/LFHKI3S/8WUD/XQ+qurbrWz2ufA3GnJXl/CS
7lJsbYAzmE2/axx7rwTtfaWW68azy8XQGUcU+AA0w8F5+1leflCya4FW5BYyiSxnhdZKq/VQMwfp
PkDfYaVE1s8hbPMLsyzW4vnGREkFDXEdnRzE+Oftq0ST07rBTOuhskrHNdW8XeSqH67QiErBFHr+
5u2Xehm3E988QQKIblBWeQJ9Pfus9qjbQOcbpLhC83Neahv//1P3Zr2RI2l06F8Z+Ml+4ID7Avga
cESQuSkXLamU9EJIpRIZ3Blcg7/+Hqqqp6VUjdJjwICNeejp7uoMMhjLt5wlFCmBa8n1GN5aA9TB
UXUqho7wIgUSxdKDNK0vbJWvLw0FQWxQ0wGUANvlbGmhLIU0E3JNdwZ8/mihywlGmqqDrkAJikTp
qBduiT+m0jasDpDlAQQB+PPnVZVD9BdbyYAdGlelxuJJ1x8LYCkOjT4lPRFo6dyYcvI6khmjNVFF
L4c4CCGP/ArAG+RBv/8IX1cW+qW4LWfZMQAdZkjWx62V19nYO1bl3dkjLATVSFHolGlv3w8yi/uc
LS00swGzQvkNChS4mz+PIgWsaXho5kceVrAIH/oc68pN2mUlJg2K3hkQ+gBha+aiNTtzoGntwOwj
b4oSvVSe2ETkbv+iQnRZo2YcjxFzTdD+KdQc0etCurqHoJQVIENOH6bccUooaFSocceaFSnA2Ibu
AQlZcapiUMvhImQLkIj1sWHwXUkPCRKRvT4VQmVtJjskvQrvV3qXxDBBA8LvHmmzDkw+b7xHbirG
QDzNqQpaWnaVMyWtlRtTTPqx9KYcNSavUBXSgJ+MJwurLmIFBCiaoEm4IeHy5Hl7qdfJSLEHFRty
3+VNptbq6/dT/od1BhIk8F1gSkKWHpna5ymPjd5u+rqtjpFndUHtqRX1JkPJCHQmDAr+WU6tMCuX
DghfVg8RiCip0iPUJC+19b6uMGA2gQqa+5RAXp/zksq6yp1Kq5Kj6mTRRtpRRYDiEJcOky8dcbQN
kW3bUHyabRDO4yLValRNpGECmV4nAYVRdTeRY0P0WUtSVAlDkIxgDOVzeC7faN3gQHLA/K389W9J
WF8PExCwoI8KyCsqEVCy+jznZZjZ5lTa/Kh6wtuimT0eh1Gou7z07gw5giLz/Uf+w3iomYPEDBcU
XAznIWelu3oKaQd+zFMNNM046pfw3cFNZKljYEXxpW7cV4AF7mEVjDYEuugGIzX6/IJI65Wx4fiW
Y5m3S9lAKLGDProPm3h79hGuUSqF0qLlQTh8tL0sKEPXYErY68SETQoFh6a4Hca2WcVQCmeQJjEu
9MG+hnrzE+IcRyaFvO18SgrTiTtUw5Kjq+ETWMIDnArDU4R65rJNp5GOfVcfC36xLP+HdY4uqwek
E5JlIOfODna1turEmFwAki07Xg4IMgNUEy81/P9wabrAkaIOjgwAcdd5d8qO1dHsXRtgAgelK1uF
Dy+6pDKAcWGyiDpuBFXvgHSW2uJKWl26tqIEaOdYBQYVyA32/QqcP/jnmAH5DlRpIOBmAnPz7nD1
4QqvtbEWoB2mR557+zGVb7Zbwu80egydZNeU/cv3w30NOREHAuzrAKALXsd58x7aVvCgLMv0OExW
tbGVyLpR3OkBZUvtwot9TSYBf0TqCm1KwNdwWX9e6W0UWpC014ujNXlPaaS2Bw8Q1l0ymJIKDYRi
LTSGFQSYG8Zdbl+I9/7wnsgYUAsAgh466+fwXLdzS1jq1eVx9p1f52J29Fbt2ndy6xL20DjzH57j
XIgRwHkBMJK5l38uZWVXeglD1lAcK2zRaqn23GCqW5vEKBPYjsNCFrZgZWEMT5MlDRW0a5QhSd0l
5XNRZuBBO2GWzdzEXs+hflNBE0WvSutWc+voIDVlAkfOmPTAsMsMrQo+iLtBV0q/V7vYgG1lke1s
EGng/Cds9VnrB/MtyVCr6EGDMeEp18XPYxq2MOSEm6CNoh+qYfAD7YoQexkRAYuEyx+9spPdAmqS
5nFAVvzi6h08KN2Om1A3lyacRmH0SiU2qJ/bhhC0zZzhyqgKD/IoTSFvwhh/jvRI8W+8IjHuMqQZ
HfGysD42kSpJge3IIJTThWu1KpSWWHg12B2bVt8RaIC3Nu2HzLltSqveOlZnuXCmbWKwXeGLCVm0
usgVYqEEsZQVPgOZ2wqoXKGCt3K6Tl9HqG7elbUSviEBTgfU7jvVIQgu+ocJ8pg5maw087uyUyfg
55wxh8wPRBZ8FZCZgVTqDC1QQbFRF6lWDRV43m3cUVUOCGimVsYIMMvBgdo6mk34CmgJJBrkZvYi
SpVHkDHVlham1ncAENWGR9Boki4bSijM35SWATMB9NtinSBiNFWGElTq20VYnSYrtGEN2yPBhGgu
1KgOSl2iR1I1ia6TwoMzDnG9Ki1YY8Q2BLpiO4PRby+KE07qtmSdPsLF0O01pfVL1KJc0g5wbg7h
PPrCUcR9CXsz30oZxbBn8ERp+5YSFTWUh/PJhMS9HnLWmRZfca+DMXqfm/yIO0LP4dDpwqrVc3pj
5yG4BFM1K5GbYmEUj9nUJUELzaOVOo6NjyPAWkdC4XeTp0HAxuIj0yfTiugsAC+ZPkC9JLfUCkqv
qYAHMKr/4B2XDlTQp1zwG2iLZre6GictK+wpWsdTkW8BdZLPCUqoNtWnMYfasdVBHb1RHAOui53U
AmiE5z9dKw8T8FnU6E54oYfP6EbxdYuN9whdfuex6tz6oLQy+9lBQwByEDYHTDgyy82o1pDdUewm
eqnBdD6hZanYzK0K9TAB1AzCd8OP5mCmCy2rIUcgDED5KPKu/N4pQYevoaG7cOsqBrZfH2LoEU0q
z+ETXMn7EsLNBaYonWwqYrOBQg3I0GvpSfRxRsQ1p6Sp6psy1dWnuhEeHIsnLm5qIeBPLBoE6QSm
w9bWa7lo6czKDsCCUwo/aU1fyDY9St3sd5XGodyrFFFb7bk2aQmxAC3DCPbAnwrFtffRVEQvBbc7
7H3FNrJ1lvL5Q3t7+BraDyG64QIhjwKFV0eZxid0UZGzT+5YkcGOjISJDBo4KGVpZc1gBtLbJBpL
+QopoXbTj4m+dJsB0yDrmKZNCnPUnqtX6aDar7EALxWw0c44qcY07PE5sPIiFN0sf1T6JiZlVEIX
GP+uYZ5aei7lmd3dTSPC/Lt0mLSBNq03vcL3Tdt3rpe9RrpXKiSzq+rWizLnTg2b6cWxRhNdNgj5
0BaCGQsZOZEfmUaBEm1dTW+9NRPclV2feCtPzeUyha/uq41eBTNBGCc60ACnyEztmmJh65DRal3o
VUTIbIAfD+t1npotDELh3Ismn6tJGBtEPeQvdFeqb3pfhwdEa8NtFCoSama1XHswXIZIzRDaCCdR
n0MZKa7lz8T1Jkxf3YG4P1o49atSHxUKRR5QmMcw4yZ0jOpaJYhfkoiZE9YezjiuQ+LL6pPrwk35
lTokpcbw7QqXcLc1T0KzQnmhfPM1EASfDaHCLJ/+zkg4u8CTVoHqlqyPod3k66ixoPrruhnDpwtJ
As47gzuMXHaRdSkqf6/GfA6KILGKXjlqGsgDwCP6PLQA6T+NZNYdUyTXEMLDtbuM4aTspx3EOZha
Oi48AcMWRPhRSlxp1ZDIgSoGLEezomn2TaimW92E0SoZLJSa1NSZnnHXzbIbDaT5ikGLILGh6aJc
ZLnV7j0c0w7DhHSAFQyCH7OoLSQFDxPrT3N4RlD0hjZY7I62gvUNDj7VR1SRoSuuRdedndn9hcLK
V0AaZh3laWREAPQiAT3LFUwzTXSv08RR16uQdIm0r4fWfM49Q+wsr1Z9GF8XFOw9vkiMoWUiz0c6
wODeRzyCfWBDk6qrW+PKHHpcnxnEeKrG8Qh4BPoOXJZ+UQE4v+jhgeIP5uSu2jGqblC3gbYM6ssX
4sGvEdlcqzFAjoew1+y38/mbJrjlRulZ4thPmM1Ulh7lMXRMuhziDd8HuXNoebZ8Pgz1Jcj1dLjA
RIojjhJyFr7B4XLuTZN3IXf8wwuB0gnGhI56H9oJZwHuqJqxLFSrOIZK9Tz0XrePXLemBozILlR/
/vA+AAiBxYAeH4DK5y2gCrD4LuJ2eRQt1M5HlHeJBfrXhQLAH0ZBBDsnRAhmUfM9q3fwMHFru4+q
I3zwOIK7ELGTrf2nNAa4NdgW4CaoUOAEww7/vAxgRBuiQ93X9yluClp2kEepWoAuvl8BZ7RB6Lcg
c53B1jN9Eaqm51M2la3VQnWkvy/JE6tJQyYCbjetyBvUnehFAMX5Wjgf7mzuIBnJw9HGcCq1iE4R
qlHuQ5OKRBgr8dcq4cH3b3heuZhHREEfQIlfNMyz3gECAWBpzGi4tytvD9U2YOWq5CVLu59KU14o
uZ6vjPOx9M/fLEy8rNFNpb/vIfxi/eDJ3ffv8o5++rhhzwcwPg+gawOqiCOmb+ORmnikZZ3fs9UL
1CeJSzR6E9MFjjamBzFJmUou6crNL/BhfGRvKlo94MHN8wmhq7OTFlSQ0i50YzymdaFqNExLiTKf
hCIGrVK9WWspnOtJVSSt6sN7W68AJpNODCiRmpk+cgZrn0EToPC/nxft7Ap+fy6cL4iF0ah0UBb7
PC+q4HEIPy95DHM+PnRaCy1XC6msA82EVVebIS1KI7xxSm6gi+O1K7jVhyRS4G4vi8qGdpcQ+7ru
rwetyaC2I1omazVi3EzTm++f9WyNvD8q7FTmDtOs5nAujTchv0RUZ49Hb3IU1skaiJIRqeX3o5yt
emxloOVxiSCpB9sPEuyfJ6Qxe0PJ+845Qo/RveY53CrSCnojKcpuy9AeKvI+3v8B1ZFvGef/F8qK
oCkzY/6+YY+/u1BvwR6HAcF/DcQzbHv+20e26+9f+ItGrkMX5F0pDPfHu3DBX4RXZBT/BKYA5Wtc
YLi+YEPwt/6BC+ddsL3AJAIA1gLz9V+EV3BhcUdYwMHD2hL2Z7iP/gP9g88HNLhKNmr5MPIFE9Wy
LTClPi+cdEybdkSNnQGJCsB5nZs0NiYVck18/LVm/m0N+6uQJsaCoAM6n7jiHAQHn8cyUPDSADoy
WNJMw9JpfIBSUqansUkNcH6iwUEtpI8SKmyvYFULmbExC1yBJ0EPHB2cNw624lxr9dClgZ+MymOG
dveVk6pW8OGbHn6dcR9pku9luL+PvveJwZ5CJRC8IRT+3XniPtQfdbd1IJtiGKwpnfsonRBR9252
5brxtkRhZ6zg6ViDpA68pMKceqmqslgkYwh5zcZVCdrGQJV16C7WhvuCitudA3EgXOkKzR1kMaPV
GUx3kxoqEApLIU0WjJD4W0SxswbJeSSmAq1CayhclsDMuyloEVV+5IqaDhN+yMpLHmh6snbVZCPg
xGJw/hq7IBXXEEcOLeXOrcO1FQJY9J/v/G/3NNbDjxIgFx7F7f/DVtrzjgANF/5ZKPeje41L8MMK
Ys/t8z/g1gVrtd1z/vP/+y+7UryVWfrbkeTjcfDHH/pNhrchc4ImGgIyRGRw8MIB8JsMP/8bbHx0
kFGpRTT999Gg6C7+o1mfbFYBhhnO3N3+Fxke2kWQxEfFHBYl8N76j86GL5eK/f5LOIYsFHHng+bT
FoDjNHqhYR2furUUJCPNw3Shp3IORJy5zvPD/muIs+Sn1YxWaBOGYDDJeO4fsn3vYKSBFZewcJ8P
OlAyP490LqiUoXWbei5GKn2xPFwCo/35RdCHxGcEV9J6h3x8OC6ioitSMx7i00BRCOl20ykM1Ltq
dym8PccA/3qPDwPN8caHgUxtdJNKH+NTgVMz9oEZdALAtr2XOFj1BAKH63ZdbcID5GVIt5JM7Ayo
phLU7oJ0BdGoIPcCzfl1KPzbo/08rfjyVGenZZZAyXGCrMFJuEvoo6bLoPzp+VAu9Qcmnsf7/mk0
iX0JA/U1Dpw/6ofJOLu9YhHqJhr68Ulda0zcjavpKoH71ak59httDUDUoelpArWQ9fqSLPQfXxm+
3rMIzOzh9S6E8uFDKLWS2ABAxyftR4FCNGgjTyXtHl2oCN4JFKX2acB1nOAkfflwsPzhapqD7r9v
pl8r+ePAZ9vS04UuVG1eatKH8oEmyHT/o1x+P8h5N/D9i34c5WxnNqABIfzu45MNSCUn1aMKnH5O
0FjAgGZJYF7BFdobF4KE8xLX73FnSSjwfyCCpn9e3z0vgVPRvPhk5r4omjaIIjn5Awr9pEJmC/Ey
Axbdjn2dW0kGBNrKUHsYcgi73TiaAlISh5RS1AOkr8Zjuc00c+e1sL9LR+c2UcSTMvuv5nOvJsxD
wrXZSUB5K5G1LJ0SRSCtV3gwGjp4ac1pklPja1MVXQjXz0HJX97yLLErtNiRo6rHJ1i47dsDlJRv
ONV2Eenv5Yv2aJDyUio3/+LXVfP3vJ6dGwX01/pen+KTcWuCZA2VVWL6uQ9W/F6JqfvgXqLenylr
/bVO/x7x7EwIZSZ6UWvxqfbz53oZ+tKlnT8G2ZVKnYbCwLc/TASylv5INEmNjM2+Ii7t0yWHhgKc
tJfxIls1y2yBv0/3CtM3l/yx5r3yZVYAFUPwjZMbgmOfV9vk9mpctHhGcTVtvB1k6p6+30fvDdXz
EVwNcDQQfebqztl6lkBYG6bg/ATyAbUXMK7dpjfljXhF23EiNVX8H0NC6qP7OG1iJvftSUN13OdP
LXiE29YN7JU86LcqjvOKylPEQn9MSBgRZ6UE2u14QOgJlOlPWCI9wt7nVZgs1fxr2GEdutf0gIo0
GcABB11QJ9HheSCXWJbvmM/v3vBsLWdxraltrMQni3R+vOpZsVfIFMBFPSPwQvGHGxXdtDUo/iuT
1DKYaEh0lgfmC9BXNH4CYRh/haiFj6Yo6+j3H0CbD6rvHu/sE0spJ3Qfw/gE1N2VXKsxbe6hzL7o
l2gRQsTQbRfjWlurVxC0PnhX8L7+/gHeMaTfPcDZPihgu6QCA89PoLBcmev4MWNw2aZiMxxSeucs
EzZuXJbSk1ij1UPnRVGva9qum20ciM14Xbwcnn+M15nPg4wm9AGiuMx4RKUfNJyRJNvypN80G4DS
qu2w6S4cyOew8PejCoVCZJwzfhN16s9bJNbRExv1mJ9ahg7kSujMXng/rAB9liAJHB9ncuXbt5Pf
7flrS9tjxN6+n8H34OnLDCKsRdsDkTIe5fMj6HGkSABT+Inf6/f6T4DiXu2YtOsi9yFkbkKw2IC9
7IUXP8e5/XrxD6OeBRdTE6WWUeT8lATV3loq5NBctQuIu28ubaGLQ53V2UTlVPCdxlDprmhJvsWJ
EAZ8VfjhDgfnJebreVnxy5udRRBowpepAxGvkwlu9shSFu5C2rLxamQ4kHbji+LLR3UFECMTZFg1
tylzGD9d+Kp/3Jgf5vcswnBknk0O+AAnbMrFsKiW0yJ7iffxi7eL1pYPh61tn2B5g+2As3Px/ehn
Nmu/bieov6IWAfYvAEZnp1aRFaMGmg8/df7EMpbsM8Y3aOIxhaLy/jY81qxjIanWOrjOqA9uXQoY
xPcP8YvN9mVlz1ruADICGP3OhvsQRErQymD8jjl4WL2Aj0sewLy+D/gOapAMK66hsDIkL6vti0M2
oPgSjeXU14m/XlQkJoeVSXO616lK83VOHuzFU0OSIF/c4QyJgxs/pcurmAUAvOL3VgffxPv15OU+
Cm5zsg9XuIVpsKHwRWINMcg2whANebreOsGmXDxdp2Q/4b+1SOAQi5kLlVyPDOZNwXbfs8FvaMhQ
iaYLyQ4/g8PjzQ9f7mE/q/tTwMl2/6voX5JNz+z1fmv6T3cxNchbijfd3s/9h7v7Gv//h2CS7rcT
MVc5WZbkLiMYn2iBQR6CcKX4+fsEaAFArQy/2qCVMJGf+ycHD3ddspzcQnvidfs04RXYRmH+zZ4I
cpVRPPaKBddrtDsGssX7vEK3PjguX6PARUcCOF+yPIJHTF8fQv/+KVxxtEMOFq6vjN7CgYmWdI+5
nFfHuHnB94AzFsnxziVVyMoi19tb1rPtqiV3i5E8ycXThr6OzMA/ehrxUuBY4tTEXe7hyZvF/gmZ
GmIujwY5XUx4w3TbkhuYV1N5sPErOTUZ9l2A328J2iQtSef/88O3fH/hEjquDUpv/fXOJulidQhG
8rg84lENuujpqiEHyD9i3V6ddrebjO7I4WrCcr5arj2q0Jr566u1f3PlkrXHHmqyWXbkVvgry7/C
IBSRFqEhltfbs4tGDSLSCfOzeDSJiRV3gOvG2iU43rcd2RXEX1qIJQC7oh3d3epk6cfkdQosTKix
/hGzxRAoa2NN9OCZ7I5wrbqLyFNM84WNifNv8JeKrKP52yXk3iNAEpKCxviHVz8d6q+rRbjx1xqd
n+xnSQOmYrH11N7vrjAQnpNWdLvnzH/z2Xrxcw50/N3rtqNryKyTIw40aEce/MJf/JwoYLv+tltf
S7rtWR/0TAtatkzJcgvSDtXX99jdEssKmjo9C0AQ9QU73m/3FnlYOtgRPXMX6sJftswh99vNNZ48
ZYjI/IoWRJJN5+/vU0ZK9maQ24dXrOR5GznkLWf+8nhP/cMa2HSyWzxi+nLydr98GAhmV6K493wl
0MvZPUb0UQajv/bba8lcMvm9ryxKFpNkExLc7fjfoiAI4oIlJrtaxyRi+NX59zoKFySmzA909I94
utZfh/T2+uFlIJuRNZgQB+p/RgD4zOoOvbgOkaiLKbx2WHZUCfrfO7Eu6PqS+fiZjPXvU/bD+XZW
8tWBsuFmjfMNjFnyoGweJvaybbBq7vGlsGFXMd2aVMfUl/TlbtH6+eoHygb16uSSqzl2hRdOYNDb
/72oEKhxpLgo7oKk8TmkqBLo+imK4KgcFCvVjzh0SqoVWMbZLdBbKEANe3vplqTwDVpgwX1/8L93
fb6c+x+GP7uBvdiLbbNo5phQv34qd+PKwTm44L6xC5c2pPKqdbqvL+T0f0p2wO9D/xNSPlArOXtn
NU557xoDPzWCV5A8Cg+eDkdAoFmeC0CfSTFVJY1G4Vyq8s136fnbAlYLzAryediE6p8nO8/dctAU
DDz4QMW9uW/m4/CgPyAjqbbOAaXqXyH3f9Sd+p9d04rnjD8X/yCd+Pnc/aN8+8dt+9xySNj9aP77
p9bT//j8t1Bq/z3WXOf99DewI0LN97r7KeTNz6bL2r96L/Of/F/9l78rx3eyQuX4R9kV7fxrES8/
yRHPRIN/34YCs533n2VW5//gd9fJcv45WxOgOKXNuJL3GvFfqtveP4FhB3YGVSsT5thzheW36raC
f2WDeI/aMQBOs0wxfvFfpWX9n6hEQ7MVcTjAHfN/99e7H3597O8E7pFez3v/71WBqjdw5iBvQMR7
Jgmhmft5VbhDL/QBMsI+ijVj5Ic2FFNsmuii67dFxPXhToHhkbp2skExIKtY2jBYKDVTvliyNV8i
qLQ6T63WJvBe8hSlpQBvQKUETInI6GglpxT2RKVS3LSlF/NAraoURas28axo9okBErCcZKHta1gM
Iu0aq2GCxIph1VeqWppuRXPDiYe7QqssBORDXSyBLbVKw+9TaxpNiBnV4M23fS3T+wzQtHRl1qVA
Xiuc4W3Iq/YpiYTuBG4LS04OpRO/GNKEhR7fjfDuuRNdXtAwLh2fJ+Ve6czGT/MOFo+S39tdV/5Q
Bt1iDdxRmRPJF5W7xmYalXWkRiGgtOg/xW0KznaR1qTiVUGqXIMwSqJs0I2uNmlqNdSJ0jbQ7Cpc
yd7bgAib7Q1YF9osdgwKQPx1A2glS0VVMy5hWt1nbb+boHIDJo2LarETX4f5YBM3AbQKBqqrNpbi
tgNp0ocmg7sCqEWncCNsA8OC2naujUyrnX1kW2JV98oawO83TZHXhpWCjFVGMAUFqQTCLt1i6KMp
cGRSXmuZ/uIliUkFPMKYGVb1scq58FM9B6ZTTV/gPfRUjKVBsC5nZsL0w7BjZa8aXeXrPKkJSFJI
Y1ykC3rJ+9vU6x4kNsEN/IJsJlwFlLciCo+pLtMnjhWw5JVd+UoDS4RWuAPVojyriesM3XiHkmCs
vg5Tnd7rsEBAbWZwOvsWaDK5sr08NNZN37fGawgQsIMFCeYKbYzcGvQdeFimF1TcattFotjqVQWk
r+t7WVTDLbtzYY06toWWtUQqfZYwzay5NjCj11zUeoBXjO2DI0H/LH0X+F3LhbFM1Ep5FTmQx9EP
sDNRBogNQSRDg7mbsKoCQEinrxc11ATg3RlN3U2kVqXcuCVISxBJE9rtgLrpM+D+LlVauLWCfFZf
gwfiXfdDI5Yc+DoKtvIEhDrkXKjNW/sBy9agk9JBlwsJHGS8VZBy4lTUWxEm1Rucp4GTj4qypkAZ
2euhiOSui1KnafyyCjOluW94COChk6QhTftCp1E08J02GofIKQ1W2wYkOF2l58TLbejug16FVewC
Ud5vcpwX7lrXMlk5i6ZWxmnZSKeisDZVNoOWqUvAa9EgDS2wzRRF+l6sIxviYd1cATcciWVTiURl
TTGGcBYuU+m9eHEdLjOrrzo6xGHbEjOKwmUXQttG1s0xFqX1pAxlTNy8j4FoGZQhAF8vPpilLReO
omi+p2heAGsJNYDhBSIEZG7UDV0g3nMzA5KXP0yVpZCwLeoVcDuQME/qiaToURCvgEMah9z/ujFh
mAq8s2kk7r7hOt+IsCpWVSSwYS0oNrqqGAI3MsVDmUtlU7YD2DXwWtq605A8RxHEcNIRyx5FcUyG
EaEgbs1/BMqCBKZX2cJNB3fRQPchAhvR4RtX9IhdS+EuXF1pVhkkj2jSWRMB28q7Qivd3ZUFZORL
L1GXqsmTzRAPygYtSfPILUD3mwhkxaYRmS+nZAX0dX2rYp+Q9yHTVta3cP9zieq9P5V3H6Hqi2yr
97jN8DkwLm/Fw/sXLCE6syzHyWDgUOAXFHv4KUYBhfg8fk5LhW/GwVTWooyHVQSZ4jvQJ/HHkiHc
t63RUM1pMhqLCpWRvoVuCeDqG7cehmAAQHoBShKaYRXcF4BFzskwSn1fOz28k+DvRDkEAGg12o9u
KJPn9/FLz0YTxbGzRdrgT6h15O3e5xDQ6/FOhevjyhVmPG6jzEKLCVvvFWhfd1sYsfE6AvN03WRO
8tw4GXBtYkqe084QD0URTi9j3ucsd6JOB/9A4ugbG/sRVLpxBWV+785pxv5WTIVyzyvQJTIQSMCZ
QAm+zgr3atDslOa6O7wBwB5t08Z1Np42eVQThVe5J0jQeoqzqsJkVNN5jm1dx1aHmk+/NmDSnQBt
DjmLqAT0HvaUiGmrrl0Do9QIUjlWulJA7wA12oJnLNoQi3aw9xAwum3r9EbaxXIsYLxdutAwguGf
njUrUGICvQOk2TBeKhdmMCoMBZgbNcVadSDSE1fufjBqLHRXO7jRdOq5V1IjrQWtbDMNJvgmLyal
VZjZQ28Qd44MAN0XxIuaNDA7C15kJbijcpxc4iocCHXuqZAFjM1NY5TNAkV6pCygD1G7cKBdHlnR
El7vULwc7FyjoAs+O7Wm07FDfT0c5D3E1znmv7xL9fCpE+EPq/ZKBg29W00M9Q53iQc5AVksNU3P
/aQbsLodHMVguaAtMblwYm9TG2REC2yNeGoeJLRCfad3lI3gvQKrZVglFwLdI7uJV5pXSxzcpvs2
qk0wSWcJz3aSy2zAlcUnGM3BhU4RI8wADfgd2jBHkFq611PF2VbWGDN3aCMKWzp3I7MC0K0UiVBu
o7BaxUfQVdDSHEIkkHWzrtvkVLfTorL1cXZ2tRfA46NkDDFoboK8AWkPSPSVunhrQWYkitmozGtC
0L+5hs66JpdTp9R+B+VlX/XGggEnClXzwQ3A+liZsocRSgJn0iirIMw15CMrIVHjF1mMY9BylHWv
TiNRRbfCfk0Wyihtv9OqVevNZzWImG0ki+dEchjGGa1xPZg22PfQgAEnuPYOgJTXN1pjD2jhZSqQ
+pl7WwpHX0SFNJZpHo5oTGWgyER5wxmItw6Kc45ZLHvwaK4hsAWDiMFNGGTt9VWambCYiKuY76Ym
z/ZepuUBzuo+Rj9JUa+FG4qTkCaIBqLn3crlEK5CQIoKVVTiGrGl3q4dL3xFWiR3IdCWWxWyYrRM
TQ1Ulyq/5mpd0qmuo5WGS9oPc1ic48qzWxaanbGABxLWqwlvplAt6kCoibjLq9RE0VQpwT+y6+mp
8Apl4XSWYKMlIIkzRcOq73PQXQw46fGxVjY8d9OVVTTaxrATZzngvHodu7LCkkyUfVKKHss0Sq80
T0wBzkUNZn8gRREbXBlaxYqXswnEfhpDhRaEIuB7IUjOHX0iSVtJFnEF1HTdjuEROzkRcyoYblR5
WW1LXgqWpCnYtFJXCAxXxW0x8JRKAxGj7coIME9HPvXgjYHZoPOIRsKJbpAdDMyx+skvIOryM7GA
MhqKLlnA8TGzSQyeqg8OkiBtXlnghkQVC6dBHqpB966rsJlD6DFo7FTZDeUQ/sAPp2BBtpnf1jj/
e7Wdjv0oF/8/c2fSJCeSruu/cuzuaWMeFvcsCIgpM3JWathgklIFOOCMjgO//j5R3dZdyj5Hst7d
3pVlVROA4/4N7/e8fuZO0EkNcdp0dHb06iZ+ta4/crvx38IuMA+GH+z6Lq8S3G/x3RTZGHtZpg+L
JfAP1H5QJkWbMTNWciaFIvsjouCMsV4QxJzJn5iGGy/YmbePbiWjnZbta18OuO8xC3uWQ1W8RISM
Ca3q8uS3Hk3KiQB0WpWfipX/ozCQf3CiP232IGPYi+xoZniH5P0pQwUfa1usfETaVsdh4DTBZqt5
dNewxDlrYVfrl+BjHU1gQELnnHvjWxCp72btE3uhH0tk1SH01RaHWW5v/sR2KYf9bItvvhZ0ynLx
Nag3Tr+toViq+nvIbpAh4efGzOdy0nZusSPUoGoZ+hjCVsCuzMyksjQFl0ZKG09YrB/lsokdgt3i
FZYUwLMuqplwd9iP2y6fCJXtXUT0Tce/1ftFso8O5HaoaWW3L037ayhq7k9gkzhdVwRB/HntiiI2
ijY6Zm7ZPS6SaRHFoBhAsUrymuyM0aloPitzoT5prs8rMztH9zreUwIeiOdR16DP3Dvp+V/Devwg
pGvvzaDa0nVSeFpWPq6SfYZLu1lXfPRb98ToG9TNPLy+1B9OGVJQ6X31gCntkk5V/0MzHLez+qGJ
hw5TdAQO8tkuAvU4GxIDU7v07fNmQMzx+lCw2FT2OmJYg6TZ0/5eEy3Fa7f1p6oc3EMUFANQrOj7
rDAbqHwld67LexoHOzvNHHXHmlGxqnVOjhH258zV5nFySv9+rvqL4VrbwSia/Mx4MCDVVkbsIgWl
9zyi8mMM9q5WQGg0jzHm2HZkSpKen3LPZTkTgSdTuZmMlTrGRz1JimTZ8ojN9FeUCvUHqdFnTG73
NBqOeMld2z7M7uB8Jq8a9wxcvfV0Is6Ro9kLA+yJF+N+M9u7JpAHHRJpydzooFgJear8Zj3BZhxi
Fu63amG+iuf6MUO3FhOu8x6tqzdPGZ0rHw3GkI3WbvJybDPrsU5nu64O3gRhkVHXzr3V7iSftBtO
e5QzPbPzVzWJXZn7OdqmY1VvWcokU3QzZznhmfElkIW6BNFMNb0x5h9MYQyvTmk1SdiUuG0Z2juy
f2GuVXXZK/o1eQcAUh8238suVJs4wrLQTPTCZJZTEvNkPEzf1PmDDhyZbOvo3WNRzgCy37ZMJchJ
XzzMMWJpOd7Fc+xmV+DWfifYnIH7OUu8rU1/V9prcxg6PI5iiyx+V5jbm3SjLRFLMT8ua20clmse
SrAC9smdPBLvXn1zMXwhfLNXzDpx6iTrgWe0GLiGIni5ylmYnUTqdwDFrG5bPmxdddZnb9OwNEJh
nUuvd1n/K7HO5H5adZ3vAH2A82TP/igZ6TnoPgte6jEwH/N5cm9FBEYkWxiAxDNj2835mt8Au3mc
+w1syeQ7e2nXH8OyoMrpdl7SzWGwq6d+Puk5HOOw6DXbBnDWvb8u2QN3V6b92N7hcVt1sXK097wJ
9/MAloKByooxT9W50YOUcsNg1h6/tT5SYimQQxGhZcBrTSIRpRhyzLSv4k3n2DRPhnkjfZEloSKH
ItqIHl2nnp/H0M7J2QXm7l3rrE9Fm1vMqefVsZUephS5ULekqIz1Bnlwmgtm5dWgq5c2atonR64c
Ay777AWv0+3Y1NNw42BKfYdRyPy2AhPYOU1vH4Oqzp8bus5xvYXgLzGt+TQBQzqC2XTw8ZbdfQOD
BeWT252veI8uziux7K2ezWVyveJ1LMRjYbYXl+SfKeIvtdeNH0LKWbvKDup9p4ldZZT1h23xPpRY
H6eVtzafehvv9SrvwtixqIqCBa9vlSAIAJv9dbDnLmXcGVvvwduYK5E/zGi2bnJdbLeZtqFFumo5
OtUyEU1AGCtCPrlI5OPRlRbEDMMFw5bl39vFGdNMZN/mflSHemguA+nXuI3t/RAs8jHwV/+PzA+x
g81zdQsY1ns0hqw8BKXayhiX2e6LlF59y6Mrk6CGuhusDAWbZjE+BgTjD4pkiyJ5hqEWRYcddc7a
ir2e2VHD52O5PqMsxsXMtvhBG24bqxtZiVn4XrIx84nhg+jFky7GBYN3CUKeat4u8hp9iCQ4v2jo
jU9Rl7k709uKpO2z5nnTNUpxsJs8mKI/wy6V+5GhnygWtkZ4iHsKixC+UWxVmGZCdrTnQ+vgba+m
rL+rhMrulgg2IQEtNOtFul/alR81ojsfqXP0/tHu+uZpI6xOZWEZH/yJ9KQYFmZv7KA6yGuVwMyV
uTcEp+1amSdGDqcjv6s4RQvFJGoN9cWd6+EAxqz8o2asj/p6Z+11NdWIzJrxMPfN+nns2HzMPBrq
mI3P/e7bvbPr2i38GnpthTOUVHh7TOHRh1YEiqPoP9WmWlNRuvj/lmqy3iJlytcp7EbGMEsVPVld
aN73mzC/y2jKUg/DnR0mxO4PRTkJa7Q1x6o2XODCCrmPFBUaO2NRRsXSvVKCyr4pKcCYi4mJ/Slo
b/Nu6tHlS/2dEfiPDnPAdzov+6OaRgIbL1raL+vCgLG9mNiKLmL5HJbdxBbiht/mcituOsOcjxUH
d7Nb9Oo/jZ4hnsGPsgmD72Eo85poy9U4t4u1JWNflDu34xBqC7LmOG+k6SA2tMILDszlTSdU+c2p
dD1cj53cj+FCiIdp2GhjzY7oYn8sGd9mtP/O8Y1qvdFbVHaHwnfGuGz81IBjnLhdMDqxVZQcOsKa
b5QR9Sc3Cy1ytbyP7uUigieqbdXF6qr8K+BLWNQ14ox40Nuwm3Fm+gh510wQuEXfB2puLy4cqJvI
V0ZSr4a9t6Ncn9uy7HbKAdXUG4bxQ3UtXG2zfBj7fH6wm2A5t1lD/YyxqUNm9eyN1XZhvCc/zNQb
bwGTZ48Gr42gdI0e7KWxKHD6tClV3V3wbsrO7K3NXVFZTtp4/XLP5zHFwZpPbxGBUNfm35hf/mZ4
5rNLcfUWlsrHCatxJsqJh2ZzTkxvWZKAZRIW9hswXLWD+PTFVyKta8ing9PkNxQX65cJeDpRkJ0w
LfyBWSIIjigrAEDke8uakN7gvAI6LutTZwWYRyCL016BFUUNpwGE3/4qPjx4/cwW32kCzLU7z20+
PQ9GyLIZq8tc5DbbXb3tZ4F3a8Gw07l37Dmpp/UVbfWnto9QNHgqHeW8b8lGGTs254tlUUHMsubI
B74h5jSySzeBotkoct8EpgywHK87HrwmXHPCPMmjItjZYhIn/H/hDC3jeliHtU7MqDq3QzZdSJPo
icH0+TYDsEqKnJO/VPaj0/b6CB13z6hVubNLJz+AGHN/+GY3PPvVaKTQGCjNOiRS21qLnTNY/lEX
C6bgE6AoKINME5cVQoAAtrCWEbXXZqp13HtMq4dCfFJm1SRB4ZoPghnzS9kDHogF8NGUIyW6R8hS
pFE5vzRlbSXWGGSxsSJ76qfJ2vWeU+97Pyse54nqgakZNhud8bKBv+VjoXyr1JCfotFvL5Ja0j4Y
NHmUQ5I9tDz70PQYu7Ho2P95ZyyHlwV0SQSBJy7nyoVOnxH19f0QXzMrOyrozDKctCs9YNKQNpIx
kN0d8/cnhqw/dmN+mTvjrZsF+KjSnlMTvg5mY+OjuaKjmYNp3eVmFhw3HL0SMw+J/rzwW+iPA9mK
/ESJp9/NWG2SRIXFaXXycNdl17i9sfftQv13Uw2IF9t5nDuHBaAbStIO2hDSiR0zNfAKjNmIq8hp
Q6AS4X3Bx71z7a6EOFg1p7AJbqcJeJrdftKr6cVrHZAGY0BUuXRIRdliWKGy2Kc9tO/dbdx7QBDo
bmxmQnPi4or2ZfHA9jPXg3LB8W9lVA2xM9AxkEWh094JlnRrljIVYbf3a5fqXtHR6M4WO7aHynkJ
jPEzAiByD9rUOwazF05M8wbUv9qJNdRJU4TjjRvqD+PKHCslAby4OvOTCJ2craWaj76KXpjQ3FKm
2ZcLIj1Gh8lFD5HTOefOU0+B39EdWer5rqYyjtjBN7o0apdy78l1H9nzl7mInr2MkohoxYGdHkOO
yb7aR3fhSS0VHO5oE4cy+r6B+6F+B7WiMqMX4siPebnck2i0ce5gTVYq+bbSz7mrmLDbKzOQF9ew
3oIsoNDUJWaJ3GWYukPUb/KoHYXcMlwOnJiouBVLIrBKfVivaUBUy33tdm/z1JyK1v6Q9ZmbtJX5
tGVuexZ5I26Hhsw2gsthR/IrAG7qWw15j1XOtLYydzxVDk6oa8bxgeBb3m6w6MiS8rMOzO5gG9b3
2upesG/4OpelBSHHsI6VFvWxiWo6SQSsN/mUeweHUO3W9KsBAXKoj2Mbzenqb4D2HPvNAbnzXJn2
cmqNft15Rdc9OmHPMIAs2iQvrhRdqxwe881eD1Kqz+XCMXKrc52UxQtbuj7VDaOZTq1W+Lo0dma/
zb908EQS1UqWuAlpn7jrNGnGGtbMEMnozQdEiadab58bZd1CDdpvzgKmeVHgS9Q9rhYiLr2s2lu1
+Ly27iPP+7Q4burJ6/KsOOaYdU2puh7GqnxexixZBK2/HuzRQ1nwL82quRn6cU2MsXui0/bkLMNe
2cWp88KksW10UX2WWs3ML+y76cbNEIaq4kFF1quR86l3y6mqnIK/IkGuF/SFhvVtbMyTx9cwszRw
YxGXzgxPDDs9W5BXdpB4zsuI7s+pUuYO4i2q7AfMjayY/hq6YCqUCUCDc92OEflk778Wg/zkCYYE
Q9l97hfjwaswNbfGZ7cv0PJs1knTiSzIFoH/rN0ncxN3RbbERjMlHFHJUncfzEIxrNNFe+k7d47V
IfZfV/ukomy9yzM89iYAtzCg3LRsrtMCK70uG3NonS/fNgytz8YQVufZ0IowK/vkXSMLzyCC8jG2
8VULPQnEbFqvy+emMHW6bNnFJm3xZtNMhz5jb+A7qiNGFro2us9pIOzDPjjnYRHd9KNVkuE5MvhI
QcwDCCPKWGaTvgdCdNODoYl9Us208adyT6mh++QCv3lYAlecDVGWl8jYwH6oQFBNZYqjdvwDdZby
VMBp2k92PfPlBqp7dXuhv6HSAQeA0wkDj5Gsv5a+R7ZOXA3khbaBs2LdOw5duhDKGV315vsz4kOG
AGnImCpZoi2fib/o6TbmSD+P0lMxu0Hq8Gb8IBIpttic3oQmbmYlwTikEIuWOKeaUc7Bcxma1XEO
ljl1R/WdMWwqDzSpqFnESpUn3uCOaLClqK5k0ut2YNPwvLOtmyerwT7QwK2pUOurm8lzH1RTrEzz
wVdbldpBB+M961/rQj3o2b6Szyo8WOj/GwzwJL2VDye5DWvSe+H3Ie8tEnMTfbjw2xfVzsE5dMXT
tPmnMIucveqdbOcs+FUod3u0oZIxxjq352HekitKhH689XmewnGn+07sPIrzYMmrR483GgSVHzcl
yJ05Dw4rjdEYX4nEKaJx19RZlSxhdlc1+VMgKVqMwUyHv5gAgW3HucD5OMuzfau8L2NofVHzUu8G
eorp3GFDOojpNW/V98ickh4M+br4Xjq7eck6dh4Kpbt9W0Naqmvzu1+VzdHwEZC7Af25oCoCQgc7
ncMN0Wtd3wzTnORK+6c2EJ+NlmZEVduEitMdlgvOwUXxv9/G/inMLFJu7wmiynCfL8GSDNAebgcA
UEk2Ud6eG05ltk/nHAJJD3TeJvSgi/M0l+5+s/r2GFWE7bTPKaZnJKGQB5vdkIevViTGO9lV3qWY
yptRjioNZH60suVeuCxD83rQZCQYg6jSph1TOpdlPFfOQAWIDm5li3ttMrjUjqYdi2CVOw0Wba9o
2KcFzlW7KgQsRKu8PNUhRWs8P4PEIC2Is3q+9Wr3ed5mP108/dg7KEbMwHwdR8Fkb96BGcnb4lTO
9ldnoYzRNpcpR4y+2rK+mLmLwN+BIWu5JCrB6pDdNEYgqeKS2F1HWwR1T+d1djrMeh7avLOcHxso
GxhSPd37mEm6dj45rQqqm2XZ/DXu+rF2LvRkrWFneXM1nMbQsKzbvhsKo6NU0dOJGkDsir03RnpI
qKMPX0VX1NTpp3H7WFCqWx5HSknA7ihG6gN/1N4FMljUpnUIreuB8z0b7gejXf/YqgVTPFrtHfV6
qLfmsWm8gYG2jPlsO15olbS7Ju9bxlK8wbBuUX8QEPprUHzuO507dxN2xN2TTVOMaJp1D5xp8cpW
Pc1DFhG45oBqE4VGSZ5lXkRqH9HupnjvRcrfdU4/m4cW/w16zdXWVsZNTu11vdNLxs1leGrQUnXc
cUpEKMgW4mieLcbEh0kv7ifZ6808R6u1AUMTi2tNKXGPH96XiCdYx7qBU2cZ4ZpoS5QzY21h9ICa
IrxzA+vb0nsP4eDJ2J1nf1f7UISmatRPUKbRgoiuP45ZlgmWk8q/NEJ3D0ZlzFWMI82GltTkLN2Z
cJdPCD2eNhDIL01efcqHYO+LggK4le3sRkHFrZyHUDdvTqYg/Q5kKWId8DKZo/ac4zcT7tgN1fbq
lioM/5iHAWxT3M/+TSTHD/oKBcSldW/k2ffCVdahqSHwieHAXPqOZj2EztJKMgEvrxFtSSuk2GjC
lFQdA3tP84LBqpk/gu7YTlZzJbj1EbKfYFpe+80Dn7y0N9lkk7wR9t7oZkX3HC32TeMVBUh2HpL0
pEPpezgMhtOexiVaD9rpvkFWuytsIMB22Z91R4xHdrSwwV1dACrbK1IjZx/17e46oscXoqfA+pCN
YEOYM/EvQADdhOrlipRBIP6eB/fjuqgrMmz72E3VW0vQkUzLcAAjkB2DrhcYx0YYdmCE+lF20Zu9
huIEzvCuDYbq0M76pVjK5Wam8vXY9+F1rD4Y9qI0v8hJFtCWRk4Zx6AePTDqtxckaKDZZiiUQUhC
CyJp7y70yZdiPGVTsaQS7RpJVU8jAqAZTTvnCMlBJdFqd6lr6fVQ57VPlBB8UoUgU5bj8phb8Lh8
r8l3vh0JyscZolMriC5hMDy5MuxeII4BKVeb/4imLzriaxGAsq7775kG6KXLiPG43lvozYzWcZzR
eA3DSC4h6NQWAyA0h7sHjOgYKCJ7eeJrp+4ahjclYpq3nsYBxf0NtIPW231or+ZOVpEXAwuw8fao
Plc++edYcrS1tniuxIxhU7iEKW3Y521pmktUZbR1o55oMFATmuNGLK+t6zQEM2ikzjS81YrSgmcf
UxZdvTiA6vYVeZj9rY5qr32c4Il9tKnqW3tZWwtqgRUU6H4yC/PsCTzXtzmiHgiCr/du3brZ0NnX
7seqtEo6jG33AWWbd4PoUQE1o8GptuG8XbeseBqz6uICKKQdJm9r5IK73qTm0kXdmOhrcGONxnYk
5hCvouoKNE+FPtsjXkhsYATWIVY7u6FjHaQyG3SxG5RF1DVK3TFdbJt8fc6klvCNpE8ymKG8KA2X
TN4OUZW0bq/PS966T4bnj+dQNXayQEx8iHDn3NOTEHeAMuVT0cnv9pDbFz5iuaua2nhsq+YR/G13
GgbDfaYtcqB0/MMD154Yg7j1Z4+tcHPdx05Zak6g/xrJ5uc4FeRrsU03oZ9/cer2A51Hlawlc1i9
aZwEuG16WuXTUl2h3Cu1Kc7hY9g7xg8JzGfXRsFuXNuDsGW7W/pNn9gh9p6HjijkI0kbQ6yKRV65
CQw9i5PZry55YD7PEb09s7YOdL6wQXf1TedO9sl2DMZB4NLv5lLvNxxmkODosXwITJyiNtDlRNNF
wABgkyceAoEPdjcFd7nfAHW0hnHatWJgMDS0pxNmw9iBFfbwYRPVK3huDm/Vv5EATU9I8FA5tPq5
YNvd0F0tyw8cB14oEJV7Rb+FTj0WJYz5ZUMUEH/rF0JQETcm+0SvKr2vFGzRqIkoz9YaIyyTV2NN
9MS1L6/ZhR405Kx4hWInbnPP8xh01sEHp/LdS629eo+QoTwskZ0KdEBr1GzptZTPtalvhWKjDq78
Nm3Q1063QdFLd29bxjdlhn5KnSg82Utp3oWgY/nqWGEZjscvegiRpuE0H4/C848O6gAd+9M67ayt
su7gdn2pvF5fIIpUh1qMa1rjknFDM3K8c5YetyhTvknWY9KpsrrpB2SrcSPzH35RohTqUz0teyr6
t3gQnIHkPesZU6OWpsWx6efbwAgSK5qLY+Mg6HCmzSIYl+WudcySpW6PxD8R0gy/3fc0GkaUP7Te
z1D4joqWnI2tXNKMDCYOKCJGYUGgnMCadrcNztxUxtp53zU5Alt38KqkdgOV5lvUMa0/GMh3BMgo
lErJIHu6qbm2Er/I2rgvw+w4Dm53VBTeuF+EX2V05UhO7a4OCsr5PKVqLLEhFoI5iEU8AaF9hXK7
0t9iZDzyFkwN9bpx1HsPbTNXN7X06GnRMS+zZrwxKi33iEGPtOqWpLAIyduWQqVTmfBbqvBzXZiC
Corx3bHW561T9m6i/J5Ww3yrtTD2xuxtLYBS0kNg6j+uxeeT3oIfFjBS5qz9eUorQoVYW9t2kjys
SwYrggzkT/H3P2ToPwms/0lX+bve+p//+N+X8vvQju0f089q9j9V2v/6t+7nH8OEIv6/Ll+78b/2
VGXQxLfy/X9zvfI//6P/PwTx19nq/10Qn35XX9/a4Sf0yr8E8YH3N5rpOIwTd14B5z6q938I4iP7
bybMDlhKjg1E688//UMQb/0Nbx+oWhFmtiBaIiYm6LRPxf/9P4b3NxrvwCdCYExh4P0nWvh3GAuP
+ZPA5FeB5bOR2Afeu/lWY2lVUdnbtYTccrRWL84ERqT5Q3rusV6iUysPih6SfK2D2zCYU4tsflra
U2+ow9LbB3bKFCf1018e3z9W1F8RSDysv+jzr78qMgEcXd0G3ACZwLsZlbpd8J6JDDAeGB/u5qVi
FwY5m46Fo9ISc7q/L+H/FSIS/jyfwgVDQFO0A69PAsmi/W5YKNtcMTN34KflVo9G3GN92txN/uZn
8Uyj3qHO6A7Ei/S7x51vImSmH4ukb7QERVkrG/l4l7yv79S2lkPc5BllXVN5IyPw5mg8Wn0xfezh
6Q2prGi3xg4OJh2VM9f+1CGCyeFGFNdcaUIMrIIlP2TRunbJHIZaPMsx2qy0sb2NEniLa+n+eid+
OqLVsFDD0I88+Bo7EkKOoQzPTn99m7WQFdaamz09IY8IrB0EvW3fLdbsHcotzFEwrcJLakPV7r62
C7VHF2L6cds5/hmwstSHEv6/B+tbAuJF5k0R1y0sP5FCCvAJs1afe+jHeSxon+0Rhc55jFNiPSZF
RzqNMspF8yK9JUKVEKF93kV53lM3s5oNKfDcSny9CohjFGbW7XuY9VRGsCLqkXXknYdylgSQ9qoz
tlUic73ej06I1tcngPRihMzoKjajxpcBCUEzpfkQ6YwSuIHeVsH8JLU2a++D2vph3S1t6L8uBmfi
TqNsmo7ku+LOMuz5d7yfn6eL/1xMIO5DJzQjB/bPe/a8oURZL83qUBhwxpNv1tGdX/dk162BY9ku
qxdEiwZmJZREFKof4PTT+rsV/f4LCi0rZADnSk70gL+9Y3qONnEBeg8LIG1AgbguJ/TL2xyC7doC
WbFSDN0QAADbXsCXhtG4//Un/G5y3vMCvJ3Cq2MX7FI2sffzxdu4GgNFMCAMpXZeVNWPD3jP6GRV
zXCrZiVPDCfIfWaVTMBkZXiLVFDHQcZkylYXeVIgFfsND+E61vOvsR9+kmexm/CLMEBEXetdt52/
jDwHht+VqykwKLKy+hK5g7qnBTR8+PWd/49XAd0VEXHCwXrvspAvuS3oFluJ7SzyZi2xj60zjNl+
fRXrZ2+Y6804CE95yZBhMTsI3k2R98KcspYsG5lKFT5Ec+g9qWFyf1joutQWwp5Zo09szW7Sufm4
Q2Fd/GaXfrdp/tsveD9FZbUUtjHdQ+lk/YFStkvaq3mKoN3S+n2w0znKYdGv8v7Xt/7u+/q36747
sxDRYypc0pWeKS6et843zqJ3v/RFT6o+dX237+j6vq3SLxn6JRl8+PX1351Of17f5sSwriaiDh/6
z8uIeq/octe49s37fI8DFDNRNIgfgmWszxTd/G+/vt47RsPfX7UDqi0CE8OSuuLg/rpuy9ZoMlSY
Ji0nFKJGWATokzv7A4pXc2cHizh56PjpRhpMUFne8mMltXn26nyZfrOt/PvaBoCN9BnD7CsNw3n3
BbWA3fsVVgflnTWL+cbsJ5chtMdf3/D1fn7+TrkK9wsjAZs6ZOA/368OW8tpu9lKhGuKlylaCV+B
KL3gy44Skjk8jsuizi6/vuq/3xvlHUqtZLwUYQm9fr4qYgy8EjuWM7YXnLOFqtJtLn+HEL8uzp/v
zTUh6/HlAr4nLnwX2rRt7uHwl5mJG4zFfmmWnjIRO2Jjifrzr2/o39cpZkERYDgOIvivwbugZgsL
YiwGpVE8zfqCJ0j7aiwSXm1nuAxL5eI3dPr/6dYCqhE2hR3S1D/5cX/ZXrHg9qScUT4ijuwP3mzU
RJWaWuvSFL+51DvTJuCEYM+4NdNFMUpg7b4734rAR1FW5T6y7RHpb25JlH1e57XfnDXr513r27TE
LVqi0CKEq4+2ObYyWfO+W2+boDOndMr75QH7oEylVTeZ7mUpEZnFub4qcX/9Jt49GX4tkTWgJ/fq
XQaT1X63tPLJDQZw9mlZZ4hKp7Wl1Y2cz3Tk78Ae9rtz4e/XujpLMmpJivBnxP+Xt2BtCo/zarVT
5Svzi6bohGVE5o0fBgl7mMKLpMKwVUXtHMploZ1f5aF7tgKhV9zbXBOBE9CyJfHLLfpKAbcK926V
hdOuoZP7Mo41+lO/BT6dbIGXoT231to6/cfPi7DJ9aHS87jIBX5+XhUm7JYnMQS2Vie8tbGPP6Mt
WG+CuVJPv77Uu73m+rjYzYjt0bgyHm6+21tlX+B94nM8u1NhHTaLzpq3ZZhgbGKgJyvN7MXrhfrN
DvcObXRdv0HgeAB4zeDq6uW/+zZbVC8sxQYBlSzHJ8Qt2D5XlOH21pC1WzoN1owDfeAytVUtGG5M
jW0BA8kKamuVM0r/OG0DYzVOtvnn0hdbe6BZWR48HAeohYxRKc+WtmvvZslr9NVw3+l6hBMg2biy
BAqPXz/Gd5vnn/fjUzLmlaF+Da457l+PKBlOetQmWQolxunCQF5EpR7l5K+vct2C/7J5/v0q+C5g
wIBcE2e8n6+SdQ3DzUtopTWDzdQnlf/W+sLP03IKEXWgattXnt5upXKjF8XB9Jsj4n+4PkRSUFS+
yyAolsM/X7/h0B3xcWD3zCm+Ds5NZ0PVCvq73i9/NMpVsQyDV9fpvv/6vt/t5Nf7vsJa+ahRt0GG
ffc99NKwS6lNL23g9AOeGsaT2dWaubS+TCcjCP7j5xyyWdk8ZLYQi1H+d/fp9n6UG62dMvA53Eat
Uz+7yMZPFWk0rdsSi6vIsI2DG10nbUsXJNavb/h9yMMdk/rzbbhkD2EY2O/uGGaZW9pBzx0XOnsO
ggY56arXCXRLNCHfba1gpgrhWxogTuU7Yme2yFBjn9mKDz0Kgt951P37Aqd2E7DkqALwcK5U7L8u
8KEgCjcGtCz81cPARv6BL97vWK5/3ta/FrjvkJaYVGJwScO+gv+9u+3AM+Atd5GZmjSgtthmmv17
NxbMtoeZDNx9w+b+UErLI3ecKFgnY4VP5kGbsvjDX7r6M0x92HeBWrYOuQmYy7g1A/zXo60c944o
pU0Jp7WQQhRb/XGsqq055lVIAztH5oS2N7AMY/+bl/nzs/vzrnCP5DX6zjXwcd8tpwg9SydLlzZ/
3ezH3CaQFT5ictX43zd4CPiGWbXxpVyXYIgNhhYOUysWkFNbuaTjxhSQW0rv0Q2N6sOvf9rPBzO/
zKHEFFFsuf44F+T2z2+VwWpGzRhWTsKg7BO0E0gubUo4j2Fuea//4bVwz4Ga7AbU2eg8vK8xKaX7
MbBp9dOvUqAB/h9757EkN5Jt2195ducog3I4MHgTBEKklkwmOYElFbRyaHz9W2CxXzOD2RlW905v
m3VZW1cVPQC4Oufss3ZUBH23NFRF9VO88z8eaw0WsPUgCMeigD/06LFiu6PRtQfg3QnrMptGWHl2
POyFzOXt+091FOfzCtexyGACm/agaayZ0t8XRo48Uic57QY6IsyFX8WG1GOhWRjyq0dZf+vis+Zj
Stbv9N4zz2MnzXyvyXTf6tN612SRfSI+/PPpub5zqHOyrlHTz2Tfbzcgs1OlhUaVp9fsedcanSCh
h6TEVfNwYp86NdTRriBtpSO8YKgkrhSGcTRj0SjORtkt0eb9F/36orK+ZxKUq2k3ob6LrPkocDDd
tPDCHjLGUurD7aAr3MxkpN0v0+zeDW2ESDsvrRMH3hEt9teonLjMXB3v0eMTT83lHHtDKrk5jxLF
Yar53mSnZ97SmocoD5HGyooSdjxXWydp40v29Oo2dhL1bTAUvXqDJ4b7JW/Mf/6RCWscx17TxCsv
5vW0W0qktGXWyWB0J8AXNCYHk+rHnUpCffv+m3/jI5OK58VbupDAa4425ZGefHssHBlQE9YPVtQ6
VyYi/Wu9kvmH94f6Y6cEt86kZVtazxmSR0dPZdRNxcpmqJb2UkEtmYaP+dT28Dpx8/OjuvzpWFkR
pTHO0SiOJlRtW6EM4knm6c5MDfHJaqPyYipSlG8DFlc3TlUuF+4Qtiem8dHJ/vfgWN7zMm1MhyhM
vX5E0JaLHUe9pJJs9edk0nv0KI194xRhHeRFTHHUFeKJtEa+w68gP+Pmn7xEcmyaE4v39W3u1y+h
YZh+Urly5tfv/ts+ocNlqelDhy+ZzfkVio7sa+s003Uxue3BKvV5Jyuz/iBHvX/E0aQ8wUV+Y0G7
0JHWSBkDSNb26+EzGinTLsPa0BPadIFvivU02X24S/vukZt/j+q7j5/fn19vPjL1TGhYHEB/nMRO
6cyaOxUymKocx00P25yK4Pesjl3tC8frfLHYRvE0tmhO0sKZHt8f/q2VROrI4VIJl5jp9/qR1wpy
6k2NDOh5aXaxa/W3U5GFV7Rq9t/eH+onrfvVVYql9PtYR1uzXlcUtsF8BoMolN9HnThH7wERQOub
i9mJFU14oGbCfBnuhBxBfUZT9qm0KodK9xxv3/85bz/5urYByaKmObpozPaMjfHIXNPnZkQjxz6q
R9UPLkPT/3Cko2m14CNaZhojlbk3rz599rY0kGnmg94E7z/U22tZ/Pupju4ZuW6AIqLzMzBqZ7xZ
nCLaTnNh3sQ2rTZOk25dhadc3mCmS3eENVwpiCkYV56KC998u2vEQG6SvP5P277fVnJPotLmOJDw
jGYVLCJcNrTk4WtiJO6JZ35rKMsir79ac5AJPZpWcdjORt6yfVnxZNPa2Imd2UwWrdR4br7/el9H
fX/vT8wX3DRsBwLL8VC0LruaAxMvGEvKixCays8e+IsL27OLHU4s3QlYns3qO14xnD1siDaYBEzY
X6/OaO4JEPqKr9kYctNTldpUpjmdOADe2oIsqroOuSRqQ8eZD1nYhdkYjLIsRnuOXlK7tuA7+Zqu
LJSMWbTBXNW6KjAKvbaQ8ZzY9N/adX8f/mjKTmibpRrWTR+D2k3exu4up9t8jyQVYS73ZVSuZrp/
/0u++WYFWViyBuRcjxPaYoj0SmMZ8CWRfee4Q5/N3F5OjPLm1BTQkVAHkIc9DjC0JC9qW/Joaa7D
PionsadbFAks7VPvP8+bmytrigQB2XKSm0dTJVPcT/A0kUHm5cwQrSEPAr5rOtAHEpRhMm8nc6h2
y2pP39fPjcDrk2K6Pm9r8rknZtSb60TalAtMnac+Xv21rWSnWt5uOhBj6qNqruzC8q7a1EJUPnb9
2ftP/+bX/G28o4hHx2NyotjPw8devWm61baU8U6847dGITXokDSmu4QD//VqDItBQwLF3trSAXpv
KJxntTHW/xvP8vso65z6befsyrEwkqVmzTtLvO+jStLTvCTb99/YW2uei7q1FqMFYfDRs7QT2ctS
Y80neaPOZwkXBhPwdPw0zJTPIL2h17Xglpi0tDWGsc/NoT/xE95YHBRbbClR5PE/joNCjM+tcCjw
tJrGqL/o435BTBdnm5Iq+tP7T/vGFuNxxyJ9hnUR1bqjs97RQwXaomIoMyo/0Y1NsxI5o7at6s/w
S/RdTt/67v0x35gtjCmkrgvCNGL+19+xnWZNy2fGpEd6CeIUcAM41lPFqzdHMZmOVMhoZz8+keTg
LMuscjfo27KEpFb9sOAcnJj4b76+1ZeKo2itXR3tLXlr9TMoKWJqq1gbTXU32+KgIT8tsjdvyC9n
d2NKy/R/4wWSenN5ebAcj519uYnTbob3doCaM7si34rCMT5ZyTX5DEdHrCeETjDNLYV4/mjraM0l
6QvNYOsYp2yf9VJ97Kak2tFPvVzWWgeQZ7GWPSpZtdH00dxntTmftfBMhK81zamU1JuvWsBmAoWy
7jFHr3qgzaISkiCa5K4H5Sspp501ms0+r+eOrbsYr2bbQuDz/rt+YzvgLfx72PUt/bbpxEksNS5N
MhDz2G7Negi/L1ott1nnNQG9HSkyW0shh3XhHnUT0KL3x38jZwVolvQQ2mkKpKzU1z8gaaeoy6vI
RfU5ZU8ccH0BIkV0oDfcVr64gxi/Le0Kpow6nUYjs7RftJwyKlgpiEfbehERKOtCUo058dPefDdk
NkjxGFyRjg+zzuliWrzIAHB/RTjSOzqc5i7XromW3esk14znqbdpQIAWBsyI/lvRz77qnflxGW37
e6vCT1Lm4YY+PPus8aJ0B741vUmchP53bPqGEymit/YESnTUJdi6VonC63c5i1xzCxqoA9QuQPIi
GZ/pYeicOOPfmqkggAF2MHNcXHNej9LEZUPFE2G6ArcAU2vUJt+T4bgzrIhW3nI2AYRV2nLSQoU/
9/WCtVkZa4KYtC13t6OTq4SAlwL0cwPXqMEKIO7ZKhnnu7Q76cz0Z1aGoSwKSwiTiDCOv/yY1lrv
IXgL9LEsbtuxp4UiHQdICTEaFPxGLD297DtdFp9lBqPsxMyz1sV+/KiIiZjtPCg6k3Vm/rYqx7qf
wWVHYZD1YW9vMI7Mvmdazx0KtaF9DYTNi+AR6M6lSAF3bZ1ufND0glIp3f6AKuwyXpwtzSiFG0DF
RR5tasAm/NbBsnETCmjJcMcG+yUBeDxsaEgNux0npHkN7Q2asCkTNW7R+at7ruZgD6RnvrTRoC0I
0fMK+7gSQbZfFRAnyi5tT3mT/DmRbR1WNPUuMlO4Lx4d2x5VZrNMCbcykWAwQQPivSLL+Y/zloyy
6jJYKxxax/eQuheJiLyM3JvqqeqU8BDEMnwHODyd0Ei8NZ9Mnobtba3LHqduXWSGXtszEprV+kym
lvlB7xdrZ9XAfWh46psfiOe3oyasUzWBN18lTXurxysz+tjbCtaJTdceWWOCOvy+xon25rVLYm/p
s3wOx6jZgweAaeTKdjckHIWKWvUFm5qxTWmySDUQJKIOx7sTu+u6GR3PcYuNAsNig/uofpSA6lrB
GZcPJKCAcNHqbbTmg4Mc9JE6kH09iToq0EYY+dc5sjQ6+zsX8SRWXdO0mSYtajaF08//OA/Ihc0m
dlmD/LW2/HrdJSHcD8ebZcCsrK7ztAvpOx6Wb4YNyJH2mCX3myI6paD58z7MJEScSlGTAhgXn9ej
KhPwzmALruRLMW4iU5Q74qhvNEb9QuL/R3H1kVaHPIbgaoGf7Qp8N1GFHj2gCo3Wg2mqBY3u5ucu
emW/tqbonu2mv0zcJO0B9o3m57xri12fin5fla5NLhhCk7kU9Ve3seNv9WTSVq1NTeXnLTS692fG
H8fu+huZGMihWCvGcX4ujCIYWwjogkbk021PZ+nXUIXhS5s5S0cnVhLr+9qJpx89P+15Npd2//4P
+GPJHP2Ao6uYwm43hiSHT3efIzePvQ/LAOj1/UH+2BLWQQjAuFgbpote4/VHTzsJtoBzht5VbW2r
Os9ya4XBWZdKDBedLe5Fq07cD9av+2rJrWOigl2dbClhHRcbxsauY0dLtMB1uGVirkcTlls6imi2
2Scg/57ff8YjYeyv6QYGiFs2UZh9bLcqNBSMNBWFgdT7kGbySOD67E05yC9b/ZiGovlS0jqOuK8Y
QHCjI3SKU8H7H6trfWguDKtegzaj4xhmYp7Fkai0IHHZ/2I2PCqgurju675+eP9535w4vw11dP+i
xhkhmGHilOVkn6cyvod5nB/eH+StjwiHx+G/PwV+R4PM0h6mSAOoY5p5HG6x61hxyY2r7+lk0j9O
KN1/vD/iHxc+olneEsZvq1ySdobXU1VrZ1B6ceORTQrbC8PN5yvZyvwun6IEH/s+zXflIooT28Cp
UY+2qizsoiGflRcMnlftBAKjH2YTRbum9QZ4xaK+1GYQYu8/6p9fkNMFUeDaICTQSBy93CZbFmeK
AZPaaSIvbL10LoHu5mfvj/Ln2mcUtClccTwul/Lo0Ua2F3cxhzDIPdpsgSihu49tKrbJuDg+Itsi
2hcgbke/SvPkxPz5M+IS6+j4bXjkznWumK8/Z6ZxZcwrEQYzxi/X7RpmbYayax4BpF2aDSTtMm/q
s7mN5YNsMu+FEE2nU7sjXeS21pm9Nk//8xfCVY8mK7oBVrHk65+EV0KiSkgoQao8F6VflR0maTlP
oTK6EFxTJa6a0hlB9ZlL6r8/NsKIN7ZFukSwpcebxvpDEjoaxUyLxhBtY6uDebuq2jDAqZZ+m8pa
14n+uf1UshY3aWRMIE5FN9EqkozAONzGdABJu5pSPq2ZjtiXfZ1YNMro+UdOe7xdDf22Ci0P2jLF
H3sbt7ESfpxZZbnxwqqhrFxpc7INk8p+jvvei/eTVdEa6FWtum300LL9UjPGOxtezE0PuyfxU71Q
PY3DGjua12p5FjStOzhg1jL00n1hIUqqdb6+D5XE+ka3xfSjRH1/6S1Z620zqdKPU7eigEqqvOTZ
p8V+sOq5elJIYHieem6eRCb1qxAaSwmQ3oNOCwGDvwK2p5g1lzLPNyWC969LhzGkL5wOPDR9QA6k
Hdgf07nUh6Hzu1DNtFlXYz2RDAe352GyITZyAcnjxw5knEtNmDMydjgPXzzHjaLAAa91hlSl/zgh
kk63XQ2PLHCwEYnvsEOBIuCmmfuYWbPKAJCN9LluyCW5w7ARrnZYEf5oMMoeU/GgXgolzQ8GtSIC
I8nzFU3gIhdoxo0o6vBDElmUOCDPVI/YJbguLc2yywsKgyO0aCj/DUAh7E/yLQ3JngU7GX5LIJze
UH6Ux1RKtEaXL90UZ58VSO50k+pek+Nka084EYTQPvyRjmMQDGIi7l/g+awmBsn0fRCWfldTkP4e
j5lcGSkFcOZci6I2cOlgWJ5al37ZnVM2YXZoHRuq1LLoeMZOE4WhoDY0kLGqd7m2NXM7PBi4XZA/
hvajgroVRK1m1kBSzi3VLVu58oTPuTu7IAKlDT6vhmwA2iC2IrxmIwM1UIe3zA/IUKk/icEgvWJH
6pZMiyJpmkmIqiNXB20HmbRjqluDc+2KZQFQ3esAi+OK7mdVU8OpcqelsynW5m+UA4APzRbI8MZi
74G6GMrbATkjqM1qKgGezBa6K00U2fNcRlwPBmXmN1wv3TucJeoHRAnwxZamqkl3mqVxO4N7QBxt
TgpwniXG4bIJqxY+s9QM/nzEBJAZ9ArSDV/OgZcnJv2TyWL7QKYHLwhhktHZLJGjcInQ9cEHXm6r
gPvR9IWC8/BieS1/ENVAegy1IluwYq6HBURapD9Q+DQ/C/KCmLINGdCBuV/UY5m3YtqSRB2wubVC
xwnMPgFo1mNBxBJP3eR7Z4XzeTqQ6l7BlfFtaJtTd24ZRXGeaXVb7ltOfcxWRDwp+KgaUDAuZill
8ggReEOVMLp0W3u615QmPy8YEN2KVnbxAaQIDYygg0RQhC5krpgoBe5aClopL6X8OgKYs5h/46Cf
aZoDMgFtYApEeaZZaVNQz1zIi8erobdutQAESsv+3nTZkt8OmgWhIopTbTw4+my4fk5MZ/nSnCog
UiorPzVmXX4CZGE9tVo8A8lpFCQU2Qrvs5tGI33RZoi1kFdHUFuLYsSHoEuyEnCtVkeccdCiYfNb
8X5MrfHRmTLz0IpYo43Tg5tUL+d9lidfphkxGTzXPH2OhY7JQVxnig1YCPWloKcdjhvy7E3nOt2z
0eWOcXCEnMFu0KfobLI+iz/okeN8MNM+a3fg/yecTcekmD6RNbOmYJhskW3nJDbvpiQcpj2LAhiP
l1h6/zVRTW5uihlFNSSVpJUXSTRrsNxtuGW7XJGZgiwxUezGZmHliM8h6NpaQ6C0naM8S3Y0SFWA
17tJP3e4pea+Q/pcI++c6Z9rO1v6w2xXheEPudYlpLiIcvzUGfQ5kK0NmhK7FzBoDhBFrJV1KIRA
ozr5eQCX9mQDImr9pY1D/BAHWGOAn3QN/hYeDvpZhWEQCH8TSRXeCnLcu6mTAjgc06w/GHDmn0xt
6DG+qxxVnLVy6GvIDjokcoRDIX+FlyN3vR4WyYXpTNo+jlv9h6nWhkIb75H+MgfWi31hyo1607f2
iMdSp7XlrWVSB9l3+dINzJfI4e/SY4qFNX7bMLDdbHzupXAxTxQrEtOwGpAmZU173AeLJtjiG85W
4xhAjwGuWDhtfWH03rgHSO180Btveba5geIQa7rwpxMrTD46Fig2UnW0RlxnHa1L28wuy/QLtrpY
Oxkm7dQoEjwKo3qfk6u1jFn3s6XuvY2UsfYyaK1XkIchNRHkWaqmYIGn+Bm933S9gPnJ7pnaI36M
4JoOqZFoX5Vt9/2Z1YfVi06tJNvQabyUfueEEXuH13mLBTUa6olflVqHa4n0Rns3IvARW0SYqAno
NeiyrZid+SMoUOB5VhjWmyjJ2Cc07iEvLsyXSzvJlOmXWcHRrtud/QhtVntuWnsgZLemFbDZDtaA
8wbY0E2Ka8FHmHFGhI9FW34okBGZQVMNxg+tGbrvo7XMn+iXHll4jZ1eyFBJrgzlLAffW2zJ6tL0
+mJRZJJ3ZVjN0T6XSX4mRAuIaipL+5ZESv7ZlLF5DSYJ8uc8V1X3wVJpctWVi6UCD0TPdcs/FfoU
Z/EKw+k++xJbRgxtJy0LsZnngeuc46bDd1hSHNawQJ3LFIz0575SveZPugHGdJg7GpDdahIXXem1
3VmSLE23t+tMg62QlyY6kx698gYPDvZPSD0CNk2Z2Xc29kEPYYmB0F7WiVtfD4s9ghAcSYNyjetB
g9B0xEWEFhBsrFSPrN0nCirxYKdlLNw42jC/ZF1ZwmdMC9gmA+/lSpMVkmhZ0TNOqzmYrhXDfh6a
agTeUXy3BkhDmxoTi6vcitMsQAjki9GhuzlhCnHakEMa9nFXwaFw68bd6d6YfqpYjx2YDZxPglLV
/QKJHRY5HmAsQsha7Yua50lsBiJ4sQXh6Z6XlVV1vtJ0uisN5HMv5YTNk4W1WAQJufALOI17rEP0
9ksxyUgHYIh/x8Z2i5C6BawmOlIJEMSmaFpgv90il3OQIyvQa9HGC6X18TXasTIL9E7a9zkkQtKM
4HgcYfPURZZyPbYbk6NkNOucjsCh4viuQkglaGC1caatuS5BAlcR9uapq4dYoiEc2EKBM3qfnR8u
pCFcuW2Kqung4ybNN7uY+h+u3nAjwqQO4BCtNjhNqAEZfj6nDnSUztUKEDOesjbKXDDXmiYasIEA
k6jzjUZE/YZWTcja3HzZzjyK9/S3C+xVtnPKq1mDLPNU1vpnWeB1foVGGAow/HVNIh6rUwuFmjOf
Yy2gJyWmRYg4psYQpKovZrJIfujM1rk1hCmVEiuD39iNt2JxGyCUCUhmp9LOtFYuB6+P5H0BEpfE
dBJelGoQvhgGa1/hRLnHIs8EB62vQN8e8foyuvgwtOBH6ubD+6HRG/kb+ktpaqa/RgdOcdw+3yzD
MoadHgarbn9vOL19ZhuLgTGELa4cr4dLaoTpNRfs2N7gHmddt70Tn9BC/ZnAoXmegJ74bH25x4li
OYGyA3PoBbaZd5tRT/t79hqu4+Xc/PPA/NVQR3Eo9pFNU6VkOtpSi7G6M9oHLcqhVBFE7POZRoml
bh5trscf33/Tb+QdaPChl0q4lkdz0Rqi/lbwwSVBjdS9gWk5ytzmWdZsNVAbJ8LsN98kcmYibNSP
7nFmddHLzMVOwQvoECs+Ymzp4vFAB9uerNvJLp23ByOcRqYtYR8cJTk8TnRbJeRv7HTCLKaiSMrN
8x4gnzoRwf8ZvzNBSGb8a6Sjl1cVKkZ9zlejIDYdYgmy1cVEDPEhjmWAGnGdiTHxef+LrT//aK2T
1kQ9QA8pi/2nLOu3Lyb6MYzrvPeCmea/YMYUIIDnFNeXRhieasFap90fY9GCRBnHAAt3PDtUGVVd
KwsPMqRpfx+9VmAXKTr7AQS2DvQ+KR/j0sqfzX4x9riVmU/vP+sbs5PUqVgLBoZNQfSoHDc6Iddu
k7yxZY7yqclpa5RWMvxdjvtfeNEvo9+zb//3v9ZU33+GF+3U9/Jr/H/2PX7FL78jjNZ/7V+evtCI
OF0Abdn0rTL3+Fi/EEbC/gsxC/lLUosoOizBPPqFMBJ/UWyQFk0aKJ5XWhFr5BfDyPwL6YW7dgGQ
d4M+hvj9nzj6/iR3/HuyCioZElkmVQ0GIfj6I4XaGeQcypFGnygcsrNeg3qzmWHypcRGGdHxbHIf
2dAPC7p2TJrxk6ViGyfYLqtoreOQ31QTgVlAQ1alY2GgFwCCMSfZC3c27B31ehCkadcV2w5rHHhy
ZmNvWzW7np/gCDVuyCk5L/FMusbvVBzdqFarkh2dPISZeFlo/SY08fbyLWBcMLbx0DxDoN7+8Ny2
eBowna38NKw7cVhkiGHPoLia4MTXh/renlut3ivwjNmmDQFJP/QoRM7HdminDS9ffcI4OgbXlrrO
XYP3yp0TZUNxKAAcfsu0ubkHm5598oxoGFfOUPMcmZ2EsDeByL+W5TgdRt1qVuZBM38vzEo3scer
5Ne+MuPnDpjIPYj/Yg6KSi7mJRBlzQJ5WS7hpmqF/YFE3ZBtbHK83INHrfhmmKFTPOEf67hPJJQM
ki0aPaJb1xisx6EsuE9GUpK50xcB7xKpY04M7UywyvpZgzDl0qud3OpwyTMw+siQ/Lmwer5iPEwW
MR8+gnhTxkXBu6Ybdt+XKoHNDWf/3Dbd5hv6LuBxOiQ7rPHk7MKsSql0+VmozFWCumA61a+ZNiNt
2/6cdjJIGX2dL8U5kMMxgoPbN3jPFrTKQGIS2U1ZDy2f03SKOmiKEp9LbE+7bzFcUmg2GVH7GRpQ
9TzrmvtSmqP9zYnLtvAJuyFDp1r0MdeJfUG5l0WzNWvb6f0JJgvkzMLrJaHy2LaYX5HmuLJlY3+P
QCUWN1BzbGMXJxqiBX8opvRDh9jChkGKOw5JIhw1fLNf+2+BnWAbQnNd6SekkKxdi/Wmcy9lrYis
cQQ+o7N5TVDCSk4DhyRogb1hE8WPgAkIhrCwmPHqa2rW2WYQiHZVqRc2N2CA42aFcIh79pS0AeJe
9YwGw6A2rdA/qcJx76qYm+/OGpa8uDOQxpAP9qpRO7PxSfyhOszeznNQe/FLByd89R4KLXlB5UhF
YLVJtwfYdMPKWvLSCXdlUWiEiO1Q40W6TKVDIJKTbTTyuPN84IBht2naJq/Ra0dRul+iKnmmahJ/
b8g7Iel0ZG34yBiJf5WFPQPfyqoOk4jKO7rmbTRu1BqYTRnzPUikvXRAdChgbuupdK2AeGmIA23w
7B8aHKqaWdKtbTqpa7Y0ncflizQAXvmjbamHbLRszY8tBTTC1nJ32YBZsJsrLOu6aWuS7DUCLdLj
wh8qsz8fgdtCRywcDEzMWk8Ok1YW+ykVtQrgbA93C4D7ZyxMgBOqvHOvQZqHJOY8o3vERykuAs+0
sscICUnmDyYufgAnvfu6y81bHeLSVWot1iaPIMAH/Jy4Dyj/V02gSIE5m4Z8UM+ibZzP7JDJR69r
p5dQzK575hIA5Bt26qbwrSkBmBVmYXlDzgArI2c0WZtRmY63c16jvSyMHm+kYs6y0icHS3CwaAK4
8lCMLgaWZtZPa7gtD9GCbaIfA1iezvOwnwYMR/uQWT+4eC5iaErU//P0+t8T/bcT3VjLof/5SL99
US9R/zL/fpr//Ff+dZzbf1EAXNmCpI1pel4VG7+Oc8f8y/kpDPHoPnSQ21GM/HWcs8f8Za7d2zoS
jr//5v8/zzVTcg1woMnwH/7qwLX5Bwf60TUeDdzaVcxlAm6YA8nuKCSas8o1Rw6xrRXlD6Vh9vT1
FzhUkd4Kfnsxt39fEX4nDb49EgIpHc0Hesuja7w9ZDjP0DtEeWqer+teF7cjbjrbamqrExHDW0Ot
0iPT4Q0C7zq60HLP7Tuz46H02LiN8zbZaIa4h418QmHGx/v94v7z5Vnopk0CLox5xHqx/i1IQKKJ
W16G7UE2mUDfWjYXvzRj46J2yWiINMo+vv8O13f078uX8/eASL0Qd9CrBPzn9YADjswJpWvSiaXC
CrdyP6djqq5IcNs7WiQ0X8TtyTZS92cDxKth6dwnFqLLhNDSRCL1eliEB43mtav3PFfXW3Jm+fey
nsMtWf74YMWx+zBM9Xg9ZzNWEF1bHxJUBOeonuR1KHsRCGXlgaiz4qNnAEdIIzWeDwSVtwsVuY1d
KHEZz70683StPhiRIx/SYQFtZkxkQeDghJul8Gisw862u6iH3D13pir7lJui2JKbgMLPlRR/R0WD
ZaADny8w+pmM53AZuo2yMvlpIL29x0qzs/12bLUbyjjuV/y17M82n47C4cLZXahsAmvWd/MlcDzc
pqv8W5wNAC8seT20MoWx7ZEMrDO85BarS3kfeMxOicCaqbDIgCmVH1xy7n7WJdpHw47dayGbcYuN
SrdznL7B4KeV01PJGbzndE9ushFGUE5V9cxWXncQevGiV9gWhs0IsKih2/xJhyLxoujofKhxq6l8
nSpwz2E+f+XeD4JCx0t4t4ix32s4nEV+XlBD0JweD0UvqXnBOTWRG5HqDT67zZR/6ZBMbsLOaS5j
EtfppsWTKqDarJ4H3CPucTQYH2VcG2fuSq00tcWhKF6aX0gAaTDnoBK1JYn5AJagdknnBQzrBEqk
Gt3+a0Tbq8/N2XjUrJoUL8aBAtvLDjsfp1K4f2CBcQY5U9+aSxMF4Jvbc+y3sps0V9FtlzfhmSG7
BV4//+ehL3TN2KRFDrke0vguS1Lb8UMIyJuEzpVzrordw4wzGo4bRTka8KQLed6lIv4UIf8z/MUN
8XYecoeLCW7E1qJb50T85YsZtdyIqi41vw6h0YPqgmx8GKEvUbbulOPnpnIPRpLgydMQfWz7niud
XVTDHvzJDSWipd00S/+tYws4x9Oyb6jvji2JZDzB7ju9U997XW8v0jByzhydl7vQULZL2oWCs56N
KNyxMGgp3KQ5lfOueW6cITpzhtTyqQJhZehp0Ocs9ImkADBkGopkCax5GA8rsumpg+18a9L6uY2j
MtvA/Qg/uh0mvwbEj2fsIfVzFyPeJ6EPCIiaJv9MPzJ5WIQO+3Rxv3dGWe66MpHPRuVAYgND/Zh4
2JKUg3C4e9neh7DIMKKMHHffRnp07nVxeaWz+qbV11X/YC3xKliow2uD5k9yrgvZ+DgUepDh9/wt
wTbmBk5ZusErPbvw0J7eaaJtn12rlt2dDT4w31IyKduvWoxybWtC2U4PXTnr1Y4+TFIfcsE1FuUY
tmTVvcpaq9lHg9k0B3dypuJu0M00DhpCFP1b6eVjzrV4rXSVS+OW+1C4CbcfrMGqq5ir3QGYk5d+
wLPIguQ65/q3diAe2M0UwGa86A2dDjO3yqisCsQb/kLu2t2EWLF+XhoNN/DJXKTEKQHD2EALM3uk
Dw+bQd+J3Fu9Kw4y1Q1BQ5VNEVF5tT0GKCm09IC98VS8uHLuH5OhsrNAINOQW2Gb9pXrLoQu+WwX
43ksxrA6pztk+FgWuj2QkLWml2JAxO43dotVWmO209ceMsRCHNZaT9zvPHmeybj7UdTt/GDMRWw9
pmirxKYkoiKPU5hLfKY0DcJ7Aap7uohTy+hI+Fr5vYoi19cSNBJhpvY6ZUofdSHY1La7FDqpvTki
3a7woAv6ToW7AdfejfIkcVk1rvZFuyYkR0yiFm/eIUGyUqTpDzvGpXzAlQTFn4crD9Np4h+sXenb
2MzsI2Gdq9INqdl6+oXWO+wXvA88IDRMxiW1flurbzv8bjZ63ot0Q8LrUK21Bib/Q8b0qjod4qWR
HXTG2xuTZO7F3mPbtzfKcQ5hWbg1Y7kYqTXtvo6ccxAHqEJAciNvsY0b056f+vUd0YjHCbR1G3VB
tv7CibWzopYX+ZQ/jWPzLCqE1FM4fxWN8WINjZ929t4ACm449QdXj4cPnEP7ZnYOuoOKzFEof/Jm
ja3HrvBDk/AW01XIztV+MYXm09T1lKEXWE1+oqCmUzNP1GWVZVeckvvOUz/aysDI1L6x7Too8vqh
avK70vJKShz2fnQAycm4/4yKSPMLGqQDWzpncsDINStb+3oowx+xPT4mqruR2E/3Xon+pL+uJezo
KvY+qhW4h+8VNXvqYruobe/cmnk0LAepNxdx3uzDGabfksZfJ90j1UJfjvcdkQMKFOEFkIyeqrru
/BzBnk+tvvOzJKcuY22MprwUYvqUOPKAThkw2rShw3+DxnubU6uyu+5FDfzixbiE/H9DSvxcxW2D
vaHBfbOGGt81u5a+BJnKm64dCyp1znVUmZz7Vn8loC89wPbbomDcN8OE4cqI4aJQ1VUDQL5QBfPI
LA6iN3YzlrW+zOdPuF7UG6rk5+PYwQh28//H3nktSY6cSfeFCBq0uIVIUZlZukvdwLq6q6FVQAQC
T78nufvbP9Pkcoz3y1vOVA4ygUCEf8fdQxOQgcVSY8ZCB0ssO83ez6AocbbSF6Najm6GpHWk8wdm
uY6iBFFEnV9rmCbMPTgXVIgS91peDq+GD13RE1d9NxfevbXYjKJS4K5zvc15iGxV75a5uLGLJYhL
YqlDuoifC4etoV61F1do2Z4gmR09vEd980/OmH+vu+pna+nDI0P9RHm5Cm1aMsld44mCVcZa9BQ0
/klR83dXQvpFvtSCAx/AxZdt4qUq7oWl77xJEztt9V9Vqr5o77t2R7pzNNMFwHI6A8eMkiavyfAe
TK/sbwudGV9NGnio6+K272l0WgNtfgBGCo5B57yNWslXNqpT4JUpRYf6cdgafY/eNj0ugiyNrhvk
rtHSQ7CZ8ruprflloITrhv7Z+7RoD0pP58hmmnepNOc4+Fp3AIc8imxc49XTPize9QeDY2vY+MZl
oR+lXWV1oPEEUMcuy/dK96Nc629rirTeck5IkRQQevNo7lUqH9tmrOJpLt6mwB13Ys3flMsnSj4g
Wn1qkZbipTPkY+Pbp0COWRggtXBzA0ZI07w1PO0ivWv/KGYb9gX506r0W2omjlbTPwSWupmL8UzQ
zroiAAEOBDmp3SBMFxwzW+LrzUc9ZCfXFodulXcdfZ87NSPhOetzr4xfVSEPnjU8Dnn6QizDo+VY
t1klzl6d31cBTUGkNpHBuFFTrc9ofmr94eoFU3ctsSv/GEziMEoEmMEmvZlJs+2rHQDUpcszjAxV
ufP94pb5/6e1NozLi/0yoREWiiXI0PwPwx4eM0UYGWDsXVnVCSLzzqwMxFMKUTA6xUa+aWdXb5+n
Tf9sDaawuDfiXFuLuKs7MjTYstyMlqI/hwvP/IDWuhVrlFuDGeYQcDCD7lUf3M4oVnQx8qyPQrAW
dhRzFIVjPXrDdGvwf4Y+XUZ4HrUpWgWybt9bIEM9LdcBUbvaaBzbzqf9i8pfGj0WdQSpMCNNmD91
nx+xAvQLNJRbo9J+9DQJMQSilwa4CB4yH7/Vnf1ErbxGXB4d7SYWL1AyJ8hRqETx4IiBWik8WWFm
mgSzdASyzf7yY8m6NGqX/jK7UrvB9ZZsPNrcKsEbMVMfq2hjbyy3p22t/bC3QJMqEP9oRMbe9TIw
dtNSvzrToviT8l01xqWped94Ls0ZRg8NoZnQL/Y2dkiKY/nTXLxP3IZ7FOeTEt33K8aAlT+9Y5lK
iHSgxS2rp12P+T8cXGOjsQglS/j9VXlfngSJVKjd7pHr51Lc9rYs+q96HU8M4XPeNKuK9IES22IE
LzCzKj+tgc3+rQSKcBqS9+kGHE/pMto75DPtuEEPlkSMdi28WdXSRuOWOhxNX7Jnza6dqNYcWh2q
9Tb3DP8XhFCLYkXV9m1i1sOwJ97VacHiSmS8UV9fNhoRb8ZMc37Aa1bPVSBu6VbDZqoEFd9QrExb
tTaWeWqem4ocOvApd36h0NeAfWV/jONNfrbC9DPKtHJi+Wl5fSpMnR1Adm1e41nkrsugn9zA7b7o
+tnOGrDxy5I5wS/vCmFM0sK+6DZlT2sOvIDPKJFGH1L+I/Dz/DEH6P9e6fV6ELZ12aw039ELU93W
yiy+GAN4UwwriIZHEwJ0E0H3kcG2GgwnpX6Q+PwjZpLVDEGm1LGYKbuji8z091vbcmjKjMY8M0Uo
b/C2wmXIYYjbYtruU99ddq501ltRddMTFbXOHXMPytur4L3bcIoUxOR+pbVhpGFakMWIjOlGWcU9
2gVTdxasgnsbwuTci8p9IjysTHRrdm6nVqO506xXPPdiiPtrZykNCcsdqYDui1rIXiKQcOYQpfrx
4srFO1EGNc5h6Y/pQx8QlVcZnRZBW/E4LcP8WqjcPEEoGw+IA32J9m9VF8xCxTPcItvfVAczopOd
MlLuWO+HbWhwpbxAX1fuwl+eNwvKeKX5Ce5HzSo0VoSFtj/ljYA3EbQE0fxJXj0d2pnEHuLw7N9U
UmZ7M1u8w0Dx6MVJkTDrQv+aoU13mR5MsZ3m/nNJrO7dEBjDk9xMLVajZHvWGMecYNmwWvyfizCo
UGIhuRnJ2K10ZghxrvedOjnZNj8KqhZQNbySbOixNIc2ZuJqFDeUr2tgcZiD2DWZ9zUVrUqd9YaQ
Kf9XOxKV2yW+w+1wDyCl1HzR7aEwZDy4W1XGFCTQhjCFyvWllZCNWoqolgxqkrX26g7FSzMuo3BS
+96tfON1shtqgpy1BAVf7C57bGx1NhybxRWw66jn2UIHU9FVe2Zh/mur8NNNW5HBLUsGM/Q/JC7/
9WxEcwuaS5g0dtfDuaf7kKQ4/wobL3pC7fGcOLg7EmNo0j2JkM6OUAx5WGZ4IFiQRFhqiPgbMTR3
u6ua1kOCKW2KwK0pRif0z5Zh+yHJWfeDvLbrrcEIChmse6oPmeuVpUlxh8fPVfULQFm93pCZ2dNa
lz4x0YDlzaR/TFVBi8Q0JOUks0s5ru+2v325xUr5rQZfvFiTlixabt3kfbrH3vroVxxy4Btp8MVA
F3TZcl4zNcXMu5zduoqcdsx5vpnoSaIZ3Jf0qGz1KVd2fVOUg8EO07Le0sD9sfI87zOMN7GtFy1d
mS4dJ+mskq61n8l9P3jKGXd069KiMZnZFPVrQDbwlLqnyWz9yHE0gpXItN6lfSuOU+cwDsJAy7sS
rvqWrmoXUX63TtiRvF7Ry+Zsn4HIufMgKcHaLXenjIEHS5n44JvcfXBs+ySAA8lu3M789ziRg28D
7Kcqh7AL8CX2vn7cis478yjjjRQkaWmQK6DfuX0n+v6WVIPgmLv6tMvsNbgZAonrBBGrfB3pQrLC
EQr3OIv6s4ehpr4UGpFCnCUZqe/ar4rpqj1mzAl1q4kLOX4v1NaSGEZjWFf4FK5SYXfM4Zjuhm5+
ZAzkxp7IXhb9WuesZJWIQX0wYMNqqC9pwlAzOPC8M5BYXZWY1GhR3KjvugYZYmkN60017bBLF8ra
V3QCogesW6ROdTug1MacKpuYI8Z8cqp1i6yx0tgSOY7agS+E9ICpqDG4MTO9SmEbodpIZkxPHNS+
62b1S7jtKfdZmuXW1LclgY2XIkjvfKfmOCHM5d0KNCIVVX7F2BbrF9lt6RAOxtx+cxZWwbrJHkgo
L86+1rKobVawW/QyP/i2o79TNdke+0qnebMdvAtLPNWvAwl2HGPqhBcBqKbv1dFaFmaihOcc9ZE2
+9o01rcNeTUZiUA9o4M3d+UqFQedsv3UUtwnRLo6tFgGTvnuTG2V9L6RHlMuPhnprEkGc7JliISf
HmcGUzcm3t6dLib9MeidkmptQRN6Rq7dN59ihsjULOp1mnZ+alvNOnEW75NrOckrpLmMDNItLtS7
B0cthRIPbWqzTwVwL4ejMqDnpW8oqAWsM6JxGF7UXG1HlVZWtDA5jBxL9FjTTHpOZf3dLAzew/hb
MKUML5Ql3xpZr9+BKxNe7NHyeeMNbXmd70uox0oF3otZajVOWDOjXE3QRB+4tOlqdYMI0X2rwBWt
LTa6tMu9KKV9gs2ipkUSlj5Wq+WH9AW/cTuUNIZtdkJlNo2IZRcwhFzYgkLWs7tZuFNsNsqj8dEA
DB6syUB0tph08jzdu+syks7Q+Lu5Qq8v4QiiwO/d+wXy5dYW1q3oof3DzVM6eLjuHsELvk218c3w
ixHpM+cg3zns/9RArUsrWCW4JXzB3NhiOm9N7sugWWPY2oyDm223cUqUFSUscwtQ3b97pX8o6eu1
lP/RrMsnWymHLW657AfpTyS6rT/tfrN3pT02SWp7HDvG8TPPCLOrenUcCo1D3qDToCekc88zJy60
p05nwSv+0JTGGPdFrQ75kK2J21vVLis8Tb+vzK66Aby4OIV6tQb1XSuHmRObVE/tpo+PtkTgIGIp
o8OGSXNiTuZdT/BGFtorDGIjDUketTzNJtmf1IIGrwS0ra+O1XOOsnzt0s1snuvCDr2eGX/m413B
I/PkLv4LrvlTB2S0qxuK4SqHN5zI3FCswzs5iUNspnLfL3iKvPzApiFG0D0rz/Y/BsV7tMp1zMLt
YfHmJymI4V5pKK+2R7dnMI0Cv6OscQTP6i7+tpjsfVvwKShpUIXiAfIjRgCPBf9S53AvlvNwlG1x
9Fbn1iuCt0Dop1I6UW+bzLfLm2ywD/7WPK+2TmBZ0eAEmw9zx3oZFA+jNj8veX9N+I9E5x/QVHf5
2iQzckjQLDfZWMR1jlMlNb4mBgS0QcXKHe9b8jI+QDFjIY24NnjZbjRWmoNGvrkgAUFtr6XXHDZ4
cSd3onq5shMerUUaJe08vW1wsjxj16SLjFAddqu2RtwZ9wSY7wKneekboogK8U52bDiixsjr0WbL
bgBVo8bpd5Wh72xNTe9L4+5EhRV/GMNemFi66BS6UYH7Le3niCTJpLZn7qItDqphpyqMOWWeEhKj
Ra7J+82jbAb5Pcyan43VD7drE4wHadJApbYbacr+TVrWDT3Ce5owjnbOW71I12OWWXHekd5lkz+H
uHueqDvjYMq9mlrndpJHBINozSGw+S+tsu69L0UM6x7x/oibtr9nGvrmaSyDfsZLm2iMxmkf2xEB
KdAnpBXaNjAtkSNqMBUw+DHmqPTc8+qN+9xdIjSPe8vqrSgDKKlz5kaTv9OCqj3zVV4CJ32eMEBW
5g9LmuexKHZrUd3b0j7RSFARDDY+u2l9r/wcdXnlj6A+c9gJzGU3Z9mZfmUGTUXzlOrDpVaoX/8o
WDTjbWiWeHX1Pmyl9ZDl8xBtwYdqNKIaSWPl5YE+qh1WsyR4iWZh113PlRgvo9+zXvgXbe5P9TjE
0FQg4d2xTTn2zzxjwcrgL+zljE+qax76OjtbS/khx/leZW3BCGG6MampzKGvHxHWqdrs67hL5ylx
HXI3ZxtHlnYVMMUQtt2yPliViazt4KnapvKeF/5D7U4X0th3m14hIJhIa1x9RWFs5QTTaWnzx4Ea
2FB4y6mvxySfEWJrqe+LnJhg2yDjlpDmUdLai+xEk3BzpkW2JrhGPi6OeqJXJvZK80TQyRK11iiT
2aJYbQpYTVOtp523s+bdVOiHIk85e3JfcbZN3NL+sPzUR5GY3ykhfxE0yu21GiK0wrhjm+Q7ZLX4
qUtwo2D+tebrEfr2aHdBvLbF+5J7D0yMvpHDgNlJzR+1tZy2yg+OzCKebVatntkgM87LFOSfalE3
+RLs0tK9V0F5yPyU5ZJhD2VaVFmmwc4zxKN0EBVMGdD1SwfxYBtHp2quONM3f9PuKCoZQxJzsnDM
7Ke5oFg2FVNkZ/VFLs1X2VnhteCvX7W7wM2/B+OiReguuI84+F2Pch2XLrXujrNJbOnVyanzUxqs
j5Q2P85kIUa5M960/XjL+++jKwI7IgDjW53l674xJ/ZPnp9kTAVhfNo76pLPwpyrfaptr0ywQ9mQ
iUsOcZ23G+eKVD/7m148GRnncBrWcMZsTOWoCoJaUYs5P21F81yVco3yFJmk0rUMkxwnrWMOsHb0
Alh4Q6/UWRpY7+pgu+0FxlB/5Lng+aCTWg3ePltt/7ZmDTlMg2d8o6s6PeoZsQW0atPR5plTcKxX
e4jMuUXw8UWLgYzt7BuVtVTiCS/YTgXQ48V0nCmqKF0bdt2g5YkhxHUL5Ls7BskMkYe6OlRTnT81
W1p+VpZZ3tdqQPWpAjWElqQgiDoP83FRhXNvebnOxeDIOTRppX8tuNOx6RhyZiFKC0qo040kdT3/
rHMqBg9pQcI0Nu5sfsfLh6Pblp28N4YZKnkN/JmXlYnfjb/9OdepGdG5Jh4GpoeHrjK9J6sItlfI
N/+ubxb/VguI64zQjUQSFNkWj4utJ7kgJgPp0HpPtVz/kCjJh07WwRo6ddrvXCzEUckYrsbieQ31
8qZml3qFfCT4XUuumGSS9iObKpN3WDtmxfdg8CwUi22O3XXCstf1FvtxxepTTuvJmVdrxzjBZGOX
Bo9OWtfMmEfOjTWbC1wkmmntDFQSFvZFXuzFLC6+clx+I2i8l7qlPjrl5H5DtJf/PW8C3s8mKmhW
gRX6Pu3G0q5XAnImGhut7ItOhDHulCqGcKIVOoK/6w+j2c4ULHMmksX4E5ztw5uc6a5APUgMWQ3P
c2Prc2h343IO1qo7qm2unoSDsNpLCmTZhucx5LYReZ1D3wujFL1B+UlZKBlKIqCSk/lJBHEncS8F
8rhqY73vifoKJ33zdp4/9KehEy0PEEvbkNEi1Rm3HZr7bkV2ewz0rToVmGQBEx4YDVmP5MqxDx4E
/7gO1ROvftsmC7vt13Vct2Ntwfub49SOGGJ4/zsZjkNZqCWZkFBpsENqWjDQ3w9F6l/SztNuVZdT
uOgtV47NKTCN5pTW3plKMjJr7exki1Xy7pDp9W0CcRHKPptvi9GycKkZ5SnFjPdAdPrHIMxhh/4z
kv/t1mQPbEGkeQ7GKL3jxU5i83SrL15XcAeMDJsoDK9uZqcKngiTCfDazt34czOwcEfZLJrd4Mn5
zu/1huOai5lq3sx5v8hgY9PP9o0jvmfvN3sUE9uCkmE6mC4LDV0f9iUVZGeMfjbd2FVfUy8ybFjO
XNyey65Z15IWYNaSmDS1lL2/Kexn4sAIz3ZWi9LlQEcBmLItuAPY1bC0KU2xY5zU7VrNTLWMDHfo
aDSHaily4r5ljqIzOZeCQR1/U3Nv+5SgT0crUSkd1Wwgrp0Z/m2jVsfpZwMpITBVzr2c6WbKep1y
lOjq1HgL3NLN3/AoYPZagRw5Bburbh3/NuV4tQdGkUm2AFgx3qDRgtnYNOi3dPON0/5vFU6q0YWD
RhcLmGflBZ8VKe7xNSp7lb9kqcWZ+B+s0P/ReX+i8yCk/g2d9yXmP5N5/OP/Q+a5/t+vPRpUzWB/
Is3zGtL2P2Seb/ydlCZq6bDrEFpvmPBl/4/M0/8Ok0e1SxDg5CRlB7T1/6N5hv93y4E7g80jUZBf
MvhP0Lx/tmXo1zQfsH2PP+r/XvSU40bXMsJok0HHYt53zrbHgPpXXXz/HFbCpwAfMvEnapRL+jPb
JZh+dcDRTBtF/whXvu+D4jttBRcb6ZO8/uVes7pff/gV/gUK+BvG9t8xVZQ7evjdXc/4vb6u9fu2
ZfarxTJV2GS1VHvM/Dk9Y639vuKEu6ytaf5FrOFvTOA/PpNUQX5ty+B/v7cKYT/IFG8LDUm8eDWC
fAKTzja6w636vx+8/zWF6199oyh5rg4Aj3Hp95oWo3MKjwwG5Oh1lC9dq2OsyfT6VmacS1SbGgdL
l9MOGeyvgmf+6Rr5PNNmeEXoGts+/bffMthKy6lsc0Bv9xemJPZkPDUdKalxlWK4/otv9J/uT54d
QtR0A8KSHFf9Skf+gX50xoHZqmGLBB8Lx+diZAE3OMD/+3vlX34Kn+QBs4E96r+xnJPyVF2Xrkjm
ek0vfst7XcvNPvnPPgX3oUnaw7VyzCQ66x9OyT9ci9X2sP4FFTrUnan7YDG1nWm47V98Y7//PtdP
8XnW6FRjV8oM9c/fWG+QAtTW2ZjQRsSusTHkU0eWxE0/GOn+P74gj48xbKKkiNIJfiNFK/xjjkaM
Y6I421MGbZFS0izeX4C2v/84XJDP6NTkB8a9Rsb8ny9IqLWe/YLIwV4idGjs6UKptuw//3GgTnUI
anYIZFVdv9Y//Di1ALI1+2HEuO+74dhAyDUzE5j/7BtjYWCtZwm8lkZcK4X//CnKKe2hEeWaDAPn
PBxCq7FPJ22w/2J5uD4Wf4BpcdsCb2PRoupHt+nC+i1+jh9BLHMw6Imnj2vS6Ot4MDW9es9sHzXb
J9Dg/t9f2D91R1zz/8ngpTGOe5a8W0DzP35/edO187KAXBZjSaTfYHHiMbSKzCe9vLHd/ntmN8F+
YyOTKE6SJ9OuizMObvUXV07B2vWG+OPFE4LI/cLbkagxdsG/J0GNtrctHmlwicxM28Mf0S3XHjKK
so992fQ9cFxvBFZsA3qaO1mJoHm57tlJiknnTHHMl9mX0u2xvmHmvI6XYZVye3NM1rp71GK/uSEw
KUe1shrB8j5L6RUR00fxiOG2LGJTuDLjyGNv4lCXsr8fjUouu1b24qx3SzOGK3UTuKvMvnq2eL6a
Q+5SJrYvMuCSaFWFn8eIaObE/GomPFjv85wDAmZ1Ix6lJA8nFeWWLBNN92+ZMYxrTw4S2Rq0UNoV
SgF5a6exwi9P/qIkfoPz2hKh00n296rf1K1RIedqJ8wnk3/2bEXsS0aVypmu103jPN36QzQ6eveN
+sJijAp97JOgdShXLWHDT2WrRBlXxKU8y8KDy5Rpps7pZOn9z9ZvGi/kWMoj61aFh8Eb+ViPttno
xh2yApE6XU0DZjitrmYmlpy919ET0GimOQk/YSygM4YxcqR4BybxvrJrt4s8odknmzcdhiMOYmWs
Y1/dddqYZ1GbEfYRN8GQtaFVmA5uODhAJ8ZssGHbGVfvUW+8lmn6ev0rerX6ItG47l/aJtBYdBrp
vHAZ0/FHOQ1yo6o+n7PE0dfsIzfG4BGe1Pog1tIjPqZUyxKudlUz0LalLvd6ZRo9uQyGBAHqe/k+
Zv36a7Nb3syznb3Ngy2+F7repXFTSJTTtMvmEfPf6r7ZpQKnHtLAztGERu/siqsagLag3eEb7n9U
QFn5ocRbv+0mV6g66hhgYDory/Em49DDkZb01S5MO25r8K+cZkDVFeiDJiC3RgLvrRhc8TK2JLzu
rcXNoIJF0evMkNJgz+TGtULd7AmqSXlTOGG/LkUVL1Pe7LWq9D6mrOjftEa5r9Lq17q5Jyas9LuH
gPro7TIHRjfPyeSZ7b5goG9ExN8Ej/xkdMpajtSKpGJbJMM2WIMXl/4ImZCCcQ2ykEiSJ18DatkL
z2UgWIkKaqAgprWNzMohniolmp7JRuZ4d9TWIoPUwi600FZkdp6zPCvBuAQBH+l75W/iLstWiRPP
ztyfm1n3z/20QqiP27SS8hPI9XqmHZYPTc6OlrQ9ZBqmSvJDiC5B70RqaJ9yiZoTEoPT33WdObEp
ngymkCYENBiqkS/P3lwiRAi/DJ6rXNbOcbXm6jYXjb2gvdjWQCdOS+q8JX37XduWgWrtaTX0E7D1
WsIYuaaVpNpUutG8kZkf523uXMymMb68giTGeLa99Ea6hDNGQY6RZecYYmJARReky1xWuGN2GUrD
0CK/2GaCmFLDkzuz81MgeRPrpEtxMyJDriF16FBRJ69ivWIYC3yWBMQiARhq6CmQTwQgRDOpMr+k
TTJ7BJhZQHm0TrDACgPKLguj1xuSvDtuSqlRftAROvRTBf4gBTqYbl+cvs8/O15lKmwpbl2J4lmd
r9lemhdLMPbdi9m035Vv5x+QtcXLZkzWe72tCHRp1uNrUFnjljEuufUJ7ykjIPqUanDFK6iKPYC9
hV50dUu+TaY5oSJ37L2WlvqUaugeoW3KEsUynYawk6u3AFRs2AGGcaltQkPM9Jl28MI8dzSCL1FP
ABuJvLan/+hsZo/JnDU8PDVPhYSYdYjGofjO/cUBrQbeFQzsDqmNU5Xoq8wbjjCp1mGpPbY5S5MP
r9QllTkUJwJnpHq7+xLFrCH11r4BSxwY7w6BKG9X10cQleww+rDSyP9HDylItSopkiLXyKrs/Oj3
i73nXvbsaAmG9fumy9HAV4Gag4owL+NpJm/50SeA4VfQ4nhkKWYXwKCh2LQY0qj/dFgDfmplpVHh
Z2vugzmQjhJJu7KuFCJT6XDhHZSYljky3+iW/J5gWRKx0hVvCsWrXUlK/2Lln/M0ateMl4LBeirm
WSZaGRjwvbj4n1Lu+QwU1NSWfSHqrA9nq5ubU2/Y1V2FVAdmbLmdD+ZRz3WS5mL4ZeT0RcWOnXVg
o14BOLMWAx5H7N8PloOvp8ae+mNal/6+1K75S6ANvgqppxDfCSoRBfl3pfYs1029rfk8YRlNiSoI
G7O3fma8g9Sx1hWukTJt+gXJpsHJoezeEKj+OnMbAylwvKmyzRYheWfl/VK3FbhEORsPFF4SfoZ/
ThuweJuTvBJ7/WO35gywTJ0g3ygl7/JXMADbh/XY2W1Ew5o6j7O1eISeq+7BnJaK4TbT7hxS0VXO
wbXz/tUv4A/CVRgY0AdSuV7qrjWZBXsdQ65cWeoXCpblxHM7d+Jst4AeB82tiWanlMAKYlfoBQwt
WY7DaeTk8ujXOY+2Eq53Y0AT9yH8bntnTAQMYddpajDSGYCsmWrLvQy15V3Jd71Mo3UyllMD1I2T
Ps9TAsoaaOFimvWL8DzDDocqHb+x5lRWyIs9uC1xketgm4v7NeimpERCjF+utQWCiUZdqj0w4/y0
wMF4YV5POYB5kK8MITBSBCGYlEY9SrO9zboHjqXseXxMrQLsfFjJrdqYon+wWlCdtC28p1rXMOHN
Wek+SLHSr7KxTXS2mU72q2t25o9NJ5NjZnDYRn1lmi8dKGgRbaLQ7kCtAOG8wsrBkIfxjm2A/mkz
axrChr/N5NjkdmAKaOufBg7s+76Yhi/2djYj5MyZvhHSVrch5vzxYmb9KJLJ99MtJuUKtXEAOcAF
nWrPWmPAfQUMIM+z8LY6mnHYfG6NLykmMiUPGexqdUyHyS/hjSc2fpVPVtk0IXGyJzbmY4u3JOVt
m1aPHDDxn7llbz8xWHLJ1CfyaEuk0Cu2T66mAHApF2jjvsfQFNL6gYfdlUF5HEWuG2Exom+E/gri
FBER6d/XHitcxC7L7ZPNDqrnEhEY2xpeq08ae664dTriVZTDpl2xE8ZbuZAbgnlZFkCslmr1eMO4
/m0aGv8ibEYY+0Eb0jqxm9FAD99SgjPLBsr6oLFvKBJ+qhF8nJGxG6fVSKZfumBTZiPbt2tiLwHy
75T7mBGyaiya2OmgIhP8H7OTiNkFBHFa6OIwmIQ9sPHQfHDdfFxfMsvrJxOqMh0gISuzIty5CzCR
kjHYOu+TP+l309Yx8/JlyUYMZx8PAN++9qnrxGYRiC+bb+jIwUM9GUbD8AsTUKy75nLvNRnAHnFx
bOOWtup24pq+mIi0oD2zzde820EQUrVlDRXh2pybCEGVwcLo33ZXM7Z8Q/wYGFqyZpB1C5/rKI03
qiROgbd7UHDC6oPm50AM3tWlYts/OyYt+LUHBqVhB7DHu9iV2PpcT1s62Aco6Z09WUByahvJ/rMy
JNtdNQzeI/u5GSfd0BbfFk4HQ9L51wDdrknJCshWxTBrq9ofYlwEKag6fgMMLow4HbfLv1y5tndL
J8Y33RLrN7615ot56mAyXWbIFNpY8D4J/ROPQOq0fKR5zj64qNvgg6mF2YWjEiN+U2UFt5x+9CkC
gkWMl0VJGxEJOfi9TXttyBGwJgaHpT6235ZFNc86HYzkEpPA9ZI2fv1zxTfhwmlnw5G8SBbhypqc
+piBpbFs1pLrKFibLuYssPnZeeU99RghjBC6FHLboQ4NUqtI2w9D2BK7GoYKLPpMY/xwNOrgk0hJ
a46C+grmdOW8fuP5omyl1Nr1V07LiLOvgm387lq19COL0xtLbLXUxW4YZHm2yK5jpaxWhXeB6d/3
fpb+AuFVzu84vcSbR0xlRXKqqX5mq95PUU7V1KU1KuxFlqmenbKXdkiootmdpkkrvaRdMv+nXw3N
jWVv28jbyJw/Zke1Dqtalp61sarvMuVYz3bQy7sc6ybgr1cO9zmzkimyQKzYV3MOPeS20/xisrCS
JLqMXQpm1q2veRek+Pha8ujAzqHRw34ZrR8zdwKnkYIS4NDTzex7kVXandbVy08oQUwc09yyoV0a
rGTxmJWUsk8Fs/tWCvms2tl7Xsrrk9mUWv7L57j6tBpznd+MdF7mbMWlzdElwMMYq6lrQKYM5o3E
C6v2obT1JgX779YsWjMpy6iRcINEz7afla8gTElPBpYsnQ5wsdKVUKGBcWTBWpS2Kso177/YO6+l
yJW0a1+RJiSl7KlUBlOYwsOJAhqQ915X/z9izA+CoaLn+Iue6N17endnSZVKZb7vWs/K/pCTGiuu
alQWOyajkWketj77EFj247Nn5pgl6X7YD0IKkd3gBRi1NRpbk0ZNrAJv8MICsUlvzhBHKH+nhpV1
oQMQ0frTJ7SXoJwqFed10pJO4DTMFkDMSg960gfjaVRYGn4PbCnqOu5mtGLVYcFxjKLJgE6C9r0t
psTYR3k0JlxHXcWrvBLSY2H29ZuNfp3NYB63F7xRhmLDQp1eBGU1Pk5AIW9NtO2po6ZD+O5VZVWs
uyFr/oim8d/abohrbsOUNSsyFULYzUZfvgO5hxHbdYaJSNMzeGVWqnbdKxxr3CrL/SMwJUrgWubY
PVGCD+5bWUuAL1c+VfY6swMMblZjqKw6tJY3RlubGGIjW+yaTKNqYbDdpgM/lhPiDVDj/UlTKMWA
ht03eT2EOnsEOzMoWVRNrhVrg5f7uEZdGHAUy5Fb8ey2kILVD2pwNQOEqXPOLOEPrnD/wRgWZYH9
nvBhnQf5g0NcfTCJzQ8+cfzBKp4+uMXYrSD25TPO2OSEs5dnxLEkFVHtok6BfJzEylQz533ULuoH
HbkLU0jJZTdTk3Vyap68EpSyFtWlcMCyQAqrVWilK/mDvIy6t0vW+QeRGSYMzJjug9QMWsYfi11o
1+IMKIx3q0Ven4mbRik9Q701fTq2q77t7Ao7QjtY6MKnBuL4nhoEYmY7IsJmbfK79+YMnoYVhvmO
uJTyBfwAcBVCDGp/14X1DIr8oFeHM8ha/mBaDwG2AuQ8FqXN4oN7rX0wsA1j5mFnfgAbm+id6I+B
j5ecKBAtI8SeCJJ2GGT8bHczYRv3K1xJJNh3kjzTl9UZxi3PWO6oTgE0Nsb8oMoDjNMhDiqbuiA4
7w5C6btqS+prE2W86NQRFCvWn6FG+lNz1HeIn4MOPpgz3CdR0BC6Kqo+202NuL9sRHDZSIrGnjsN
KlQPwogdH/NgsMVjpZFuJYHElUmmxjSeUy12/Q94eVKNAVyGEV8SFZuWkHXfTIzyQYlaS4Yxnukw
wNGsswLWdK/wqSl8U45awZSBKAT0h7VDU+UQzVlt9iwtiSFFgjOhZ0W7NMo8GryTheLhGFJsh0dI
/yBWWm0w63vBnyUq/gQfqX3CW8/NPzCYZRRYJ33R29XNEEJXOY9o31srHbMmVU1EKHVz4k2W3t5U
ATE44IXFgKltiqkAOoXdaC2OMnvyTosBwyzAgbSrwpWcYL08t5OJSekAgTY8DxeSVkh3VYPFey+a
IuufrNowknO/6JvO2/QqSJ0tUGWbLYHsq/JJYdLPLeGmxpDieQICG/4oXf0p3CMpILpBSRrT3rSm
UDhYNqNt04dqvGDgBSlphVymO6WYOkgwqIQ9yC2optEEOkbX2FQ21JqCFrTtdjSxwugydYU/4LVt
sP20mipulhz0tdiAyS2gsbZimD0+sVQFGzsx5ZxXTZK84Qasz7rMrzOFE1ePLSdQI23aji1IofWA
5BYGEHxTIOuhZnLi5gIyKjRhGY4YbiF/xvota2AEQkmatLHBjkBsdgeis2ABVbjfsZ6+Wn1HtAJR
6qir6EHk6VvaTTPxnNpZpp+i3baTU1ktIxyyNSGY1M9q7sGf0KzxgWZyFyoqEzocyt1g+WV/oyO2
NVpKaNT9L9tMk00KZWqi44QhuwEvt4Uqo42dXtKy8JqXVR3fQekyVJdUwSlYaZleRrcjWSX51hOl
VZ7Gla6HVwPqcO6EMZAnKvA0WKcDMkwcbWA36xRjkUftn6gPOVchCatabggIhHaeeU5ZYpw8QgMg
ieOY1ooKat5O1YeUIJsrWjy5UNdDLewkxO1cRfFwPCr1oEzrBnWEb20xCjVShxwMOD214lhgoKSG
zCkJ9biQ60YuHVQerLDOUBRJtevNSvAm7iSEsTFe9aCtSQUzU7rQ/2xR/Z9q4JNqQNXoyfx31cBt
1S6RPh9/4t9IH/EPmXaXCTgXnTtiSdop/xIO6NY/NJuwNOKNVP6IbNMv+7dwQKAcsCgL2IZK21vX
PyH6JKH9gz9DU+jff6nxN7qBRZcRMYOt0XoB1SfPLZ9l9HtuNJ2m9VTvpzSTH+tktrRMfnnDdg3P
xac780Mnf9Hr/udYiqwBjeSyAN58bS2NshySKBuLNWHIAMk9WHIdOcYbqmbttqVrcR1HcLD0Kpj+
rvX4z5EZU6GjioxgGcFsDQJprQoePPYx3eV6OhsXDkWV/ngrBddngb6Zg7W+Xl6qtY2IcwYJdeu6
trD+EuoYT6vfb+KyQffPa/k0zKJZq3R5PSK7EBQYuvC8zcAy9GUl3RSaRBoIiiVyugY6ItRyEDnp
SXwfTuM+GFr/ANDoI4vsU3/uX58EABs/NDrHi1Zhzx4isHq+z96VXbGq3fxMcjETu/pW4WdKduRA
uqqDoc1lM7xHje6mLxyzTzDcHx/KM1u0l799mvn3PzV+WXtDA7SaWHe9n2MB0HcSIOgDE2n5HXPO
wk5r6jZfMJwuaxarfBpE08a+99pMrA210DcUgJNztAwIJMWQ/52WARgD2hOan7RjUTSQI7EYStQ+
elxWfAr/CkU9XixBQybs79NJzIiyz13WeRzTRMXAnEWgwWP5dRwZKGeBwo03S0UfyUH4H0xHat6O
Naf3wMu2WtcGwZYgG+1FIFueQPh5oqCbRK+f+i7Hkg4Yk0wZQ+97Djlsqr1iC0NpiPdxV5ZzDjfy
kwsSSUmRD0WBu5VeXYZnV6sVyO+qatanVRLidEafntCTyQoj3xN7D3aDDhEBCTnpGolrSolqnaUj
d+Y4igudMMx8PLdmjbat7yIVRwbVOZm6jUTUCYdbf1Cgw5idtgI3NN6afQNkglaARgi0JjXJUTj/
vC3isLaPgmooomuhZgXtgr6E/mSVJTpw1OX2nVe2ngfAhhMspAxgjMDz9A7QAwD26E/K2Z3TZl8o
j1NKhZFnj5rF2vd0pXGklA2iRXYqUQE2AIPKz+po22haSE07tfx6A6Q+UF1yfLRtDU+e3WgUoBws
qFJuxFBbuF0DT1AvV0ChCitsjocU8C4UPwms/MQ5lUJ3Y71q+VAoF3bityVpA36jOkPnAX0KEiXE
ztnK0llI27vc9laNaaQ3EuvVliOsUlvTHog7kkau1zbH2ttIwkJ2EA9N8ixQCrXriq3ZuMnCASpI
jM2ANI6qzNaYTjPSLTxfuVQrlYaAYYzWZZkR+YCf2tzTCDFedJ6R3E2SJrmyu4DNSR/YkC3CWBQh
1Bxj6laCBK/3YGB3s2LDxWGiGlL8qoUW9DexDhkBh2w/0ekKCO90kFFW5GMUavKH9yeVp17pysdQ
y5rUrTlmAfyQyJKYpRV/JDyJ56gWJEKr1YQ2a1AEsMcK0/fprTV+8qjZWaLMW2GJJotkFe8x/dkz
/ILeH58y8iVq3Qnpezj4lauabXfRj0V2DxWIBdYvfP8iFILCoUlHZ19D8JsckdVdAVNA6q4H7Kuv
PUmsBc64fqAUV0qVNp9ygvupHLxolcooGxwr7CkDa0qVnMOzoc48lFazozERgsUx6m6vtiKhuSPG
/lz4sCBdrQvb60oFH7biYFHfWklsH1ONrShNJCYl1l6Wdd4LskSPdky12JXCTt6PQdrqzhRVBWAs
P6PQMU2SwEbPRL9QpSqcqKyYRCdJCXYPrQ3x8texQnQUp0P5NLdTTqfYcJ9o2ZTKlmlmXfRlR1mF
alffuK2ZyE+GnRFbJcM6KQi7KLQr2+t4Lj06a+9Ymo3nZhpRsNhVHs3wCCW6yLxivGVKgVHzAyVZ
ISkBfBqMUQFKh4XynMAtblOEbeCqZg1R8J7wNSC1H3moJ+yqZ56eauyJDdE8jJ2V4u8lLWIVMmOu
0gzCHHyZKn0jxskqnCoSMfOWbmbLzZEL3lsZ+V1HWhmlp7qC5MOl5J8Qk6LycGM0L0rSCdSMxF8t
NrETjhXgdBeDG17IEBZZsFKmMW5dlZLkk+h1Gjb4abrLASHXQMCJVb7JsgQ8DH0crKmRdKIdJ/FE
34Vx2dROEiDw3pihOcWbmtQqbd3rOArXpeHppH51yFYcCdb+sC+iIoudsM1HKoppQVSamte6deLV
Bcljk15WHfkCaC+22lRW004hIugOvXULDtQPu+ugpha1hQklB64XdgJWlCL0ZB3kUTWdFX7UXU7I
5lRHGRVCL9WsvgCaERVrXanNAa8DrvHZkqbjt/DaMjqSx5EELfw4gzjSYIbxhclN1q58QytqcloV
SniYo+3rjloQzIBQwqqRyZlsbA3cNiyDlSFJs8Zt6LbEGdOIoojukX+K/iElm1INmvVgtSQopLTu
Jqc2CxlfNAZemSpokRYbbN9mv45DuS0xcFj9jRbrJs2rIOmvjKoIsb14uipOURMEPb5m5Ja8CILE
Oso0TKsriL365aD2FbBfcxD6OpDhG7tTFoJhUHI+/CbVc1UidUbVK2qqOai10mRFjZSquGWD6Wtr
K+i6c1mRJWNNcnJirdFBoobJkQ/LiAVnxVs8W4Fc6sJK6RpyZKg7HaomDVlfT7A+yQHp4kUeqc2N
QbeiX/HiFPf6UA7mEc7Kwb6SDI8bJmVZOWwCVa5gUmN97x2eLz0nm0mhVYHKyOuOMaoIaQ1RRciO
3tI1cRS7ic5YVukOW1VhHGvkXhzJhT9dK2YRQgDsPP0aQAzttMpTMzaNY1mtgA7bJBEOga7zV6gE
HO2IV+vfC0LAQO2lEfX7lPc5h+spQ8FOXrRWnyTIZjUU/elsbOXaOKRmpnqPtj+5GGPVeGgasJA7
KZDqnJVMQvLiRZrYlaIGm6SFZhNvKsBpTx/7nf87sn45srKH++9H1ru37G1q35IvVHlV48/8+9Bq
/8OSDQPx4SzKU+HK/+fQaop/CM3UBFLlf6o4+a1/HVoV/R8cAfh7OFEyr4Fb/EfrLgOvRV+KDl5G
+oleSDX/5sw6S+o/bVl1nbAuUCsq4lid4EJO1Ysta5a0KfVRb3V3gXLAeX0KncvQufCd88A5v3zb
3p68P7yeXH+6ST+cXrWvcsTvoy72/hPrnp52vbd6Kp27fe7cIPdyHviXl7cdNo/539+268f75/PT
u/Pd8+379e3p6753Dn2OAxe/OP/BFRmkKebi8/xOkV+qYP/7ddrz3fv/x7rv17k4EKj061V9vs7c
ebjbp07uPN093J2+vOG/cR743xNh3M7Ny8XV8cXTzbHvHF85l8dXV8e786urnXu+3m2vjrdXVyfz
r9YnJ+vTp+vznXtyfeI+Xp+719enF3v35P30+vxkvzo9fT/w+fX5YPTL518Kpy0DF5NEJMfq7Ons
YX9ydPZ08XT68LDd3pyePfjOene1W29Pduurq4uri83F/BFP9tf70+v1+cmBM9zH4em3z7LQ76LC
jIsa2yD38mWeNtzLl5ebt0vfuaEOwW28ersJuZd4cPllPv+8fbt54/beDPNsvue/vC+cy8fAeX9+
PH9/fXzeB87J857Z9Xj5zuzaX7/fvb+yD+XH3f79DqmE87Df7R6fX0/frwNn/3rg/n4kjPx2TcuD
adxQ6AI/uVptzlZHZ6v5nxvHWR9vNlvXcZ21y784R6ujQ0fV+Wb9NrDg9z8dvgufPCn84YgvP6bh
/vX99OWCYCvn5erNd67OuVeZs3s8uXu+fD4/8E3OT9VvY7PufR676TWshyMXLRlHpXEfyk9+fEnT
ZkaRObl89/sziPfn+3DUDMmBFyThWsvgDD0mko4thLeaivIs7HdtLY6Qpzid9l6ahNKJ+GkankNJ
0J2+0rp7TQNkr51I0/MY3/b4J9sbX4Tnv3+qH9fdf5YjqaPJwO2/3oQ4mTLkAME8m29ecla/q9B5
ebl83l0+P16ev17Lzt3rocf5w02xvPOfB11MtwnVGQAsBq1lWt76vYlUIcYvPl5bqKsIMSAU41Rp
DhS3vr1iqIpwOLQVHF280pba81FS54JkOa3yknaEqYTo6qy09+mVd9Of3+/rciwTcRzZkBR1sXpo
NNO+3taq65sqbyAjB5PZndX9KJ47rVeviM9LD8j7fxzKUDTez7I6F5i/DkV1MpRtDD+rpGyIMJ38
JnLJriSBkpCN298va/7Yn7+4+bJ0SsrUuCm5UsT6OpaZo4XTkKStQI/pFwQVeWtyDJIDk/KnUQye
E4OkLDYW8mJR6CrojVRLTfyb7bT1EONsM3OyV79fy7dZOF+MYbH1oVKPIUEsLqbQQ8jgJDvRIB+M
TUCN+76fEp8mlI7GN0wrlXOu10SrMrbAYGNm+BNlOEed3z/Hj1drU3DFvAWnzlhcrdkG+AJyoAVg
fQ3KSZ3q9Kii3b8chTx5S8XuSDebJBR7sdMhcLUizaOlhVVX4RZBNrKDvgj+ynVEU4SqsWzjb6Im
iZ9wWeD0aUD3gWFC9CxlmYpgRk0tsP0D39y3Gc8oCobo2Twze3UW2yWjhnam00lbQfy2T4JSsV3q
9BzWaYwd+HLUeSn6MuMXYy2eLttOaG1ajIWpwhFBfJVaJvrl5qhtvePIrNeJlN7nVgOq3XT9qThi
nq2l0tgoQ3ukQFeDgrbWh+lZGNqKUjQcom5w8CneDtFfLgQggBEasgRoFJjZ4y9W1UCx+9nJ3a5a
euFzoGY+oPoZBefB3Ku79e8T6scvQcjkELB3h7m7uDEyuTLYargxIovyTWOJB2EFNL8jQJm/j/Tt
AZm/Ao2JxYUhuV8GR3D0TxORE+HriRR7ta7JiOmEeeABWW6R56nLo8Hxg2uhkTV/ik87kdyDHjeU
lHVCqzOBjIT9Juk79dxAA4u4CETT71f1bWbRtuJEJdM548Sjq9riuQ8bCb+bUo0rZVdd6hftXXZW
PdivGjw3p7mvTqO78XI6D56n9/DSPvHW1ao/sAH66JF9ntzLj7C45n4oEwxVfIT8TlzLV/g4zvN3
Y+ufiH2Pb+jSAmh2K19GYA2O6yNxgRzuwFK/vOvLT7BYg7tAAKMEbLfyy8ixmuyo8rWNqvcnOZzH
32/4chrxeAhB/IiN6Zt9ztLfJxH8Izd106+UDjmhgiXlmrK9/HBglB+GgQXHkiCYqbxXFvfUL4Sn
FOY0rrQgPYYi0a/GTnmwsNNQpJ7dPUi6YtCGt2hBtgMdida+NVO4w4WnIp4jUh4StF0+TP2m1UPC
1E+Tqj9KtXqVSmcqZVFFBlqAVFBEz3YAq6R+afpHRXkckAZ5xbEyjttJflX5AmXp3hSJExvN2oTW
EoeveVNQxk02OgioAyvlD9dNw9nA1kBHlnr9YlHOIw0Rjcflpvlkvwyxrz3laXJg0flhEHZwmqCs
Z6qmpi8GiYgobVQAGCttTOVNV3V7eJrDgUDSnwdhd0BqCgSAub//eSWAWkiinFb3K1B8yGTJEXOI
h4r+h0vhfs0kAWYLv/g6imH3umeqUQ9KtxY77JsjfbHWOrDKzK/1z084k95SKKdg1lCFIOr16ygg
kQ0lKLt+NcQxebxgY65tenBnA9EV29wPhRuPg3r2+zMwfwvfBqVzwP2TeQbMxUPt+WmeAK/vV11t
5ScmNpEyU0ERT4kEzLEu8dApxHGsSKlS/n4WWgo5W3hE5x34x6L7aRXXRUrIV5xxV3UBDrySPELg
DfXo9wv8aYawlqCy4CLnY9PirlpjKE+V1BGaQnR6pCfticI7/vT3UZTl4jh/edpcfMM1Dt5+Ka6Q
SJ6u8jrtV3hhBR0VuqPlqPqXXT9aJ7E30jOLh3RTG5nKfyKUdd3n9aM9JEda1wumU286UZLeFL25
pkm4O/Dx5udg+TUbhsFpgPOAqpiLueWrLcwV3pYrhb42aKOmyl70QSkuqhA5BoJt78owuuxo4jTM
MV7x6309QIZD5JbgsyEWLfvz+0eaJ9biE9kqLnSMxWyFjCXjARCYATmT1GT4NKAQR4EMDqLTJmn7
Q4/vvL35OhQrg6lYis03xL598fjqheXjqeraVRdawCc9/BBNOJJvY9C/gg4b7iYhHwWDekVbYziw
V/l2nYosW3P8k8E/5on+df6RxVFZxICUK5sute+aWjL3wM0uUbd9kFTK+vfb+m0ezlIFGcAutBOF
QefH4dNDJRNoJBL6aasxKi8SqXkoBG08zxyf6BnLB57gb4uHQrz2HDCq8TO5ZIuDioQMFSg8cbte
ZDZrgva6s6yd2mOjqburGqQ7L5g+2XqRb21+v8xva+XHyPOOhNs7W/O/XmYi2W1X1Xa8MkY6nKpU
7Kq28F0MaE/EuRxleeYf+B6/rSOMyBbaVFSbNQub/tcRQ1EP1NUNFqoSE3Yxzs3rKU9Wv1/X4uub
M2OJOuJQBt+FH0ulVEqjCPnpRNNKiXSxS60wqa+MFOEjRgB29ts8GOLiwDtgMUUZ1KTKJc9MGZZI
CktfLy3TCx+kUpXCQS7qPyHQ4S19PprrxFKJ598vcHEb57F0tHWUI3jXaLxRv47VcSzwREwXsmlC
Ze9FhXcTTmnxd1/WxyjEm+HrguwCKmSx9/AmGs8FsSQrQaLYdlKC6LkSIvjb+8Z8gD3B+x7pDqvY
4tFG9uob+cR9Q1EMojYlvvse3G+RbNqqrA/svpcHAIoeM/yHFxmzTOaSFhNwhNuVlB0qaUABwjo2
C41KCIZ9QIZWpSfaXgaKh3AjK8fJuCj6KnucCnIqnVJvx2idKBncSzUE2/qUVkn1AhE+i96sjHTM
HJxgvw7A3fdz70/VsN2Bva9Pu0mtLdCesb3/y2nAtpsMPpNdNzUqRV7s26S6basq8CxXboJgY+EH
Is4g7g88TYtVAnAFo1A4sgUBjWT+LaaB7+clbmW8vV1fZlcqLIWnUrK6RwUS4OzkxSxFt8y4+ctr
44uy6Isx/+iSKcstVQlaEk0XX5SYItvNE9y09Ku9A/uabysF1CBenKw5MrZS0hO/PkjGaJcdyabJ
yrbRTTipRvjtCkSlZLlIkqUnhcKC/ne7baagokAEmXMhuaPfrqzh3jWTnqUryo3luo9w8cK6yw88
vIrgo396X38MYyhcGqAragkf1flP77AYgqPX2aQblAMccljd/nlvRUSfdOV0ovRWcV0mWAT9IPQ3
dTsE2EzrwVGIK9maZe0f4S5W7v/2O5135hwxNEAr8yL59W6nVqOFaQTu3MbCcBRCA9ngrxYHrvzb
4sj9pTTJTpW5ymFmvjGfLhxDRZimJaNElR5eW0EQXPYRKOy/vxaWxrl0oqGnnDvPn0eRanjpAAUS
0NMqXM5WarewwbP/Ya6w21HB2PAUsDf+Okoc5LqUFHbCnr4j8Wbo1RWanH/F2v5XftdPd4y1EPqb
zkDoNL+OMpFvWbJnTVivlOQ9B9a1JgCFtPHfb9m3hYQvhuhQjW+GahOH2a/DsCeoSb9jGEzr0h4y
AIzgcEKZQsD4lppjfGyGoEN/H/Tba3keVGNrTNVU4dIWd3AKGxKc2Q+sMFG3KyUe5CPSxCUCv6r0
5vehvt9GFhD2x+zlZoXtsqAWIy3RVXsIVlSKOYYppGzvoimJi9Xv43y/JOaCwSPNVl6DqrVYkMmk
0hDbUWTOgFs+FD1HjtKp61A11rbeqOLt9+G+f20qrQkwDILSJ8T7xR3En2jUbEUYLodxWrFKADPo
RztzCrLltjGJCEcyX+32b4edn2NNmfs8M5VwXro/PcYRAS/IKRMo3DKxkWtDqaVyq5czFLitoIUo
rFnRyk/T6kBVeXHQYeGcpwyzETYgr76P1vyngcEjdBBaAomVsvdOg9xMj2NzjgIfxhFsETZ0KYml
c+RmUH/I4Dxw3d9fSdST5BnHRUFGZqPy9bpRrFQDFHTPNdEAd45qT0G6AccSEQuZCsrPhWp1yoEp
9X3qMiicKoM3E+duZZ4Dn64Zdl6eajjBXDIkpTXmIpSiUTQcGOX7xGUU7q+qgK5WmVJfR7EjqBfU
BcE/VN3U76owoxoI2UfKVyTGWIdyfL8Nx45SBUVEf2Ze18zFsua3g6a34KhdLNrytk2ju0TI2hEc
kvDAyvZtJOYJb4GPoymzZjkSHUkbza9qubE3ZCcZkmSn7pR430Nm3vz+WMwP95fXOjs9Hga+I05t
6PcXT6MR8n9N6BPdQDUrYgbUodsbbSKFoxPFQvbPONHCom2ixidaSHRElP7thp1Dx1yfodTL32Sq
i9ua1FpFrwoejeh5HUmFyMirgzV8l5eW9rcHnXksYMm0ePihLkVSIzTuNLfIEguitjhpYyk/U7Xw
0Hnxh6/PZM7Di1N42bJ4f52XILSyVKKyByVNjsu1pEl2uvaps8qISn3zUMnu+3DzU4DoS2XtnnfX
X4cb4ARMPm8QINZGdwqHBzp6NigXZqql699ny49DzcUauv8U1MzFE+fHOPETAl3dlMjYcdXpJeyj
UiIfoWxV6cCr9tsiAuqOs9V/BltMTSUsgGI1o+b6fddvCjXrHWJj0gPr40+XRCmcdzqNeR67+fc/
LVUsVKM6qp3mktSBeTBqKvPKRx0NNcHSm//h/uFRVU1e6pzsP2RmnwabQhBQasv9C2CRbbQmkXGy
aNJORe5/4Lq+rfsfZFHaCYDPqDwti/CTN5JoFTGUYrb1PpiEhWM4lklhTEayoLP0wGP8w7dFtQLG
JABVwtWXjMnW7ioR5rVG5lEDZSGV/SPbTPPV7xPwx1EMjFWWTe3uW8m0Vuwi7xHjuiEx7hdZlKjH
aRtFf30QpvJC/Z1WPFVqjvdf58QQNGpumwnT3CTQM64h5yv9NB6YDD98Q5ogKx6HN31K3pVfR+Gv
nmqQf6RRNb75yjdYrFuDJIC4rOlgojDvDty8H6Y6nTU8jdRf2J7riwHxo1QS5X30GRJWFBcGmakh
lSjlt5ko0R54ic3v+K9vFkVDKCHjJyZqjQrW18sL4YjpIAuFC3jchosegKvPut4+8/uCNBnDvuh6
2T9QkOHoO1/Fl3Et3eTwzTtFZbNlL6uQTRdN6hTPBJe8bG4KxSv7o0aEzQ45jyAyptCxO2ZqLT2K
LE/OZCLiqL2PhQW5b4rMTWxnZCCZeRNe+RGUM6fWcCWQ7aiBT690q3db4afXMUxBAeEoRzTfGBUQ
ZLZxTeFipAquYUHlOu7tJj+1Ciwjrg8OHSOiYegU8KRBvVVLvX5MsbKReOEDQXLbJlc3vjl5KGka
Tfuj8YfP4kIDmRcLc8aOArjDjO0XoLji1mw6gsXy8YZUCuW4CmaFRa77+YkMTfHNlmwyQFPhNdu4
9KIdiUU+9UPh2b4b1Hp0gZRlphWUfXJUSX3sr5tSNl5yjWKW07aUip2mjvMd5okSb1BYSsR8V6aK
iSGK/MfSkwssSX7NNdVyJE5HQx7JCPZai0oYpFQMA2OU38cBgdfcI6+94UAYP7ZAPROwVXSYHJ9A
xKs2L6KRWCte9w4VqRAOqVXjFFKNfNwo01C/+oqUR5jo6vjGthIxHmdg+O4racr2KJoI3E4xTtx0
Iof7UCdNeNoW4ETcqDPhopY4rI4SfyIBFIhlSsKIB4XNgaEkXYLKjsCLUm5ymyC3WjwlQPVdM9IH
7GkWobSY1KT+bKqNtNya5FVCREpEPzn94GMqBRXQH5EGDTTQCjTRr30jCB9HxQgeCcoi3K+qB1U/
lmKL57hF//BWo/3asRfmpo01qcuyXg4V6Y+TvyNWrEnXIjKt5wjGiQqkzDdTFzijJtykDrENNVrS
vJhFD1AgDWPtHtgB9Lix1s9I7TGeSjrb5mneFUHvtJ1ZXsZq26tOagNBcbAj1le+RyKjq2peOQMR
xmJYT4ZJRAAmnonIxbFLrXVXF+JYD6cAugI7aHrpoJVItosZzBWxJY5rnCUvsTokl3bf5a9tkNj3
mGqjwZ0o8J76RZU+KYVW39NJk27DUtH++NlMg4L/ZUUgWXqwhKbZgREJNTZiRthp4xrwGSgxWbRi
cLOgA39lTwRJ17pQbqxm7HT8UnZzSQRxYbps8MgmIeij5sgYGMmpYAK9B/g1vdXgS7XsGOTA823F
wr/uWOFvutEeH4gzb4Fx1S1xmVhdeqAamgVeLDBLda2OkZ5uOD360SanOwr2rwsISqPU3G/GSaq3
tjpKs9Y0NjN2qi2QpF7Tprs06cpTn9NkuJZEob2OZkcOq6kMZnxk2F1JJuQAaaFi76ZR3PRGsF9+
hWUlsKf2RKacdE81adI3WSeksxKn55NE4FtzjHYhO5Xh/YAiwry1Dy0r0Ta11/jH8VRChaQVOAPF
MNzFGwl1T3fcq+woNlM9JWe12elviWENV0aZTQYUtK7CdMwtwMGaNpW8Irs3uZFKK7iTcLtfqH2N
cdWH6eEjI0kbw22S0HqalKE8TyOeR2ck2s9e07PM9U0K8++kE8NgukUtjfY6FCoLlTA/ouQND8sV
BMYsWikUExA7sg/h3umd/gLKoq+grkzDHS8hw9y29Uj016CAstookqpjpYUhlG0GK44uSZKwZNA0
un7TKkSvrgoxBhCGm6o9r6cU7mAHLSJ2C9X0NTeGDUn6Eg+94vawRjH7paUir6yyIZ6eFNDXsAGU
QrB50Dy2dV1fTqLw9zkhf08qB/F3EntLVg2Y3FTglDRZMXFiAC8JdCY31LzsLQxLOK1VPiXBRSmj
hqXfNI7XUZqiB2mKyP9Dekr6TqiyNa4GNuXdkTLOtt4B2gnX3XR3atPCttWxXTpRPUQ3Wlkbz2zg
y3Aj2rQ/p/uvvHtDml2ApSS1yhrH/LkveaidNq7Fi03czHDUcuoEt9nHyROh872MuMWeM4E4dq9C
UebpSROG7R/haVEMblEaXtAqDfLG5n6f6QT+edy6lFlroKbeGCmt+rU3QM51FF+CSWZJdh9v1TTs
9kHkSXu6stLzKE/9+dwceOpzgo+dBj7TXYarsKWRGrZ0MuCFCJK/BuqjgT7QBcFtR68xIWrzRGRp
+4fNVHPTDy2TbWZXXctwqv8EgeCNAIi64gFNlPLZN7qRpTHyeJPoZADzas6IOiHuLMjcTm7hqnI+
9u7AEdmZfIojjffwtmnidC/kxkth79QCuOCQFJEbR3Z8WWl189qJzDsehqb+A/DMA3GY8cUx35i8
GHfxl/FiM17I54WxXNUKpL5ORI9FYhTVRvAmylzTB1YmDZXxZCdEOBMHU2AsFK1WwPASUvekxCEx
K4MkG2ueKwiLKBCSXWwS++kEZo/1ecz7irsDUsvizBHHtzFmwAJKoASn0ENsC0KxZOXDNEk2FylJ
Zo+VmE/qkMkbB0CmSW3m40KkOIHqVepQj4psgqSDuHEzGT5MSAszZudMscKodtipwUYzCqx7rO/6
nWdN+nhkYLu8hptuk2wlBTkUPhR2E1J+KHaOB/JagAisuycsz1xFZQV5vi3H1Kwxpg32/2PuvJYb
V7J0/Sodc48d8CZiZiIOQYCkLEuuzA1CJQPvE/bpzwfVPt1FSi1Onavp3n2xW6JAJBKZK9f61/eX
LLq6/bVtA5tpEEZOA6wMuu5KRyOLD23c5/hzEY/QyFo73f2YztZzS124WUshPgUMS+uMrpMM9lM2
FOrXmm6+c72fkh9kppprCWuJp3EoqycpUugwpsgBSxDFe6Bs2PeTy7qQgs6l6zOVVtCWoqtAjwmB
VLWjYTTAvMbx1djEgHuGiX6XUqGV130jVfDpsD+CsqaX0s9OZOpPEMhlt27TJmkZ+NFm0cn0rzKq
Ynx7RBZMGzOFLOsaeNkgaczSkebggLjSxtyDV567HXoRP6lOqlvYytWp5Kd9WZbfHc5f8VpifynX
GCAbt9CKQ4dm1DDiQzTC4nUZM/YbAU7vZbBljIeT2ZZmX+ry/BthJx1NHBCyedMKMJGIfihtXVhB
GQfbsZ9NXrt6WQ+7sovwPtegLjGb7eYp6Q2586kxwhVkW6IbN8qTiVaaOJeSs54MrL7Gk9Khod5k
GbVITIA5OSOR2HLTWSIn5x1GV/C86PpPML6I8dEDFA7OTvL0QRTWt7HOwzsrHZvBJX3apCGms40Z
7qhxSPODLTW1eS2ouc27qqjn7MwqMnSgadwRXbgxjP3sXIJ8TjNmV4pog8HylH6JtAgLyASfxXWo
yZJ8BpA4VM+M3EjFsx4RZPYrOnfBHuSUMDMaOfNucgvwt9NmwEgBBSBFMifwJNhZ4Trqqz7GJoku
le/hPFfBuKXQUsMp1rVgcs6Q3+TtRaNAKXdZTvTuNiO+6c7HHu9jyFXsk/IqRmzTePxtLfGnMhyc
e5xxEZsNRm87WzxJNP1GI+QJ3IEaXXJbVmGT39uDmk4wtS05Db9anQ2jGzSwLX9LCpAOMu8JTp9s
ngZHBn7TsHetXuMfWgCulTkSoBhapVUOoltjH1VcUwW6hElcnuObymZg+LHFdrkBAjqkd0rNg7vo
ZgyRz6y4bfpNUgp82aY6tvp7BSD+vIe3ZSrVLgTdhyBvQJMf4wJcWFH/YgcBFOEkrobCrzUpx7Z+
ALD9YKltnF3XC8Tfw7K4M+a1WRmBfMZheDH27XDr/CEq6t85MRHHFtzCIL5ELjDr5qEcQJx5YYf4
4M4ONalzsTbTpE3UmBPQhR5KGMivsJdYDcKy/NZ2Cq9Wb0RK6mvB3BDpmcZyIAMayjBUY8iFeXzx
rqo6qGwrxwpqAFREF+1VJRc9iysNHtjY9dg2z+ciIIfw6sjOlHmQzDT1EXR4Y1+WZi76m8rODG0j
mhgTxTFs6/6BXgpr2f6HPJu+ToroQepbVhc017j+kbKHcZyU9GVnUcORz4lL8SyndkqoJij1k5Ew
IvzNUO658KuyXdnH/bxTE8lQ2bOUNp/WkVQXmR9HUL0vnDaKsakcEqvfK/JYNith6t13q6eV4Vpr
SJyvtKaRu2caOYzCs42+/zomKku0bQ16vdbtBnBhmM3ODUUipfA0bMHLBbusRx6EvKHYdHWk4O6r
C4sThaMbjezPYzNCmsNk0Y68pAnqipAO63LrFcM0JbgaW5wF/H6atXswavHgFkT1k99hDY6ruppb
2lrgOiCdow6gxULONXyKHUnHFratk169EzzEwodTkMO3D5ICKLGT6ebWwrpco4VaCKvczPVYZl+m
FtYsPPVW5JdpgnfHJTaJqIcmfKgxdZOGuboll4/FbSdhy3Nu9FUi7ge9LBITS1vOb/ABQF5sHDT6
8S7s0oU6oA2a5IuhqV4DY2y/KdY8Yx8gNZ21A1wd5iuAc7gf9+EQ3jhO1OLDjIFz49ayNmTQPuq0
dONq8VHsyHmfUZLVAMPmHccoMmmSsgcGOUH2VEfOrBUIbJacAm/6dWcSHfH/cIu7TJS8rdkU4skX
OYlJkGGoCWyTcpz6n+OUFs4eekQb/IxnpYjOEk6W9jn8ETsFX0hSAz9peSouIq1VjaueLz5fSbo6
DJc5VANOn07WYIZMTAvbQY9QbW4reWT+t0Olm7A5DAtzUwBtmkVsN4f5A9ajUvVjTurxJR4HAzPg
IuA6N7YsWLnymKy4BwFaPrPsZmbhIgayp/sOnzY4naGspeE2Fg6EZVPO8gcFhIrljZ0c7PWq4Kwe
d0XgdVVC3wYDlryGvFKOB0jU1vwIzARc8gjA75pbt88zObHFObbBHN8zzdHPgjGh/T4dje7CNBpQ
AgJjhMKrDagXK6Qa6qsYFGRdJBjYGdq0qp8MALQcxFpr3CcWSjrengwfhtJMMXlIW/xSff4eKjtV
Co1vHHHLeTN3Y3aPRU40ezmMi9yFZdNC9zGEfjElYal5ZV+q7aZd+p1A9mCCsYE9k0FFni018po+
tV7nJtlg9VhWGxDP/UXZLb6BlRN1P9ib82E1KwMouolMirQa0yQ9t4oYTGIXO+ngxWpVe0rdyz+1
Ni7UbZks73kj1wvsOrGc2KdCOa1jWrbueCJkEQgbghuBsTtUdmNQGzepp/7JHBTzebTCIoOZO843
lcgncmyyUl9aDUaIrjOrxlfRJJ3BcRnxXz3myuwKDBQeQbhgVVLH/WhvOFMW1VUjyRVklFgeZdD3
WTw9W1aL3nVBEuPQLplG+mjMuXGhOgH2Ic6Ii6BnyEl/S4akVjwd3MNtZmuzvs7VOR7dQam6B/gp
gDKKAXHvekBA9x3mLeRDc9Ab1Z3itK1XilbJr/VYALkdFWoW7jTIYt4mkkLaVWqS6oUHl4GsmKSy
d2k1C39gRC+RGNCbAWsBR0++KTGYfBe3UzbP0KmKHyWGNJpf9dIEYd3spe9DMUP7hQaUKspWGJ2K
S48WEoUkHBI7t4XnCDZn7BWGeGx1MthFWf20tKTMsdENIs/pxvylVeOWM2zZfYPw1VkujBAspCdN
IjCPODLc08c3pCsbepO+bnGXBB0xmvGdHDdBtBJCB1KqTv1rVJDgwU0BI86Nk4T6c6MtHtMZc+da
C0YUjCaRMdlLW8BkJhnZnU+6oTxLRtKNkLqt7k4ZEJaN6aQRX9Sk+7ZZJzuza3R5peDqM0T4KsP7
ei5EapUcVpv4WyHIIS1eGGh7pUSeC6J4fSrxRnX674GdKjjYge3MUdSgO7Z7uioy1TqftUarIKuH
uL1CiiR3xsIiOADnTvl9VJUGTAVOwxRP4izkfKYJWKVpnpvzuhkkFltlJKrFkTu0VdbZwSCZ2UxD
49KSFJtgXqfgeYSWYgLQ1Z2cVT2ROAoZtrYnGCKazexgnCE2yS1o75Er62Ue5m5ss28jigPhiWZR
CdNdCrDPXmETlJgeEJ/4VQLtYriGnRjfxhSbn3WQd5iV6CnkznVXKiSI67pvoqu+D2IcXlnShsvY
zsAJCZje2CQ0lUrclVbVBbFiHbkRvFXFhQI+f9U1rNt8a2q63o1Z9Dhkiq4G7kJT1+KJPFovYRcM
WIezpqpbx6CWeq43Da1tcVi2j4DQoUhb/YL9ErqAKlgIrYWEQnFtoEEFKwg3ItNCRsbQs9tKzqb8
SpIiO/XUyIl/MBmzybXZcpW1yaFoA/M76XZ9DVTXs0n0FywcxBDoU5VQXVtllYcbLFaq2QMVHTR+
h1kbxx3ZKvBGEmPVrhKtxjmFtHrPUlQ4pCy6sSkjIlhsW50mV+VVHUKyX9Hqno2APBW98CTISGJt
OQKXnRKfj2YrBYXu7ACsYJIS43Tr5RGJqrVjh+HNAPT+1slzXKi7ulrz59E04tba0ibqNNCm9M6Y
1LXcK3njVarTT2sV5whQPrXeB2s7nU3Z640pfs37Gj+XcZy1aJfRYBeaa04r/XgLHaXtFnOgJW3U
atZVYHOCcZEFyi8gcjPO+YSL59XiGrbRZjyxMMwgclwLTe1vRGdp97weeEs3VIkxEi8V6FpS1l3R
1koeQ8rTngKXJHslTPRwDXuM14es132CjYPKXLDl7wH9SrHngP+leVNDlgR0DbTxJlZGPj0mhUVN
ZE7IhCulBcOriWIcDu0sILVLtkS6bZI8DtncS/lJCeIFcUtmJtrNg8jGTUz1w16pfVFdjwVZgEuK
vnLHiaGbwB2ovXOe4K49n+cDAbnL4VcutpUw8tCdipK1KrRb+x7EsMT2RzwVr2cUeyK8obAR5fuG
08ZVDBMuWltQ7y4N6OFPFWZSWH6JenEJqec7gyoVzmDAkhRya3EGrKlX0F2N+tJqb0SApjoam9Ou
KbaYNxgxGxqDTE5paq/Hrpux68Zja0lcROl5AycKXLNtEvYao3XGyjl/qw162VZzWNEqTYw39BtS
qtJWjAuDvBydhsSVBBvslz7uj0g419VLcSualxdx+Vj95/LRp7KamjiMxH//58G/XfcvDeKgl3/w
i+0//K54fhRxWRx/5uBPtP/99uPwpVw/iseDf/FYhMX0pXtpphuKAdmvy/39m//TH/6NvLmbqpf/
+o8n2snF8tdCvtaBjyvFuH8Pw/k/OUY+T4/FP24f8/Lx+HN/A3HQRP6FJBLQvgx0ZiGI/hOIQ/8B
qFYqb/qi9LLQPv0TiENRB/9XhEgOigX8AhHl/pOIw5HtLwqFiyoMuZu+aFr/hIhzVF6F38i3Qxxr
LNoI1GZHGqRGoMXVjd66VWeAyCGVGcpIk/BS3Hh2AWfG3W9jtP9VYfxH0eX7Eh1R+1//oS3ih98K
j5ApkLjTbUTThbk0IxyJI3A0cOp8Lvs7y5m0gDoYGfRVowDdnqk6rO1BB2zFPuvL5JC3paOHm5bu
jGKtMOXPkqDHw6SLDbqk2X93WqxNL0XVfYduHg4rC2HbTaNP2Q/Ss+kmDBRsDzg7Sp4Gdn03JX3y
iG1bSO4Aw9R1ZLKPGLpenGER4yvBw5KCsMhvzapXkbr5/vm9H1WW326dyrKhc4qk//eNz/qbrkFR
gzygdCDuUroa2J3xq+sm7dvcKMaJGvZRVXnBfyzqcYrzBkos2ggOq8qOkLNGA/Z+V1ixuCLqUHYW
x9x1YAmL7GNYlecdbLQTKqk3yerhs12K2IiTUA7Rk2EdyXO1KCpH3FPyu6bWFDKLnbXOBElPnXrE
yjBUjBLA+7umiC4Ka3zCsme8+3yIj9ud3+7cREu4NGeBw3OOVEUyRPBGx0jtjo1avQprKASjLZwV
9hBXpcUthxonjAr7CD+S5y8y1io7Z2Aiyik1jBQtqSdSadiYWZN+T3USDhMmCbsEReCZ6Xwntaz6
bTTMF9Dr/1A1i2wMgQ1KQFlD7oBO/Uh5EM6dpmUo8G8TGcOj0C2lMyzwTkyN4xd+uQiGulzA4GLv
XvieJI602IHcmpj7mfGLyKsNq8BmTB7eHsUf7RKX8ROtg+WrOF7tD3eIz/aS/4X7wiK++/f7wuql
ybvngw1h+cDfG4KpQzSzkMsgbCIxZy6knL+x3vwI/jONtMh2dGq2y4/+JqRp6l90LdDCZSwKfvVt
r2hLcoQssOpfSInYLDgaASvReSPeNmB2xL+XYzbTfytKN49WDgNFzyIYQlJNM5eJBv5w5ajBo5kV
lUN/VNJdZKSbCsnLgEZVJ+5VafA1bmjyWffpdBXa6ZbVbMOXor7Xu06kXCZWuiklnMSmh35OXaWF
1ojtHcYbREbtNqAlx5aksyqk+UN71sUPBESrse62dEp8rdLmvusKPyA/QvJ/q9CtVgyIDUp/rOa1
wOwLD+9VmIhNJKKvIc3qo4nFQ0n6iJgN86aVZGob8jkX6S7RnG1jDvnKNgfXQdmxIrpbBEPJHaiE
b4HT38zAiYdY8lJHnJv4YmJ7JvKUJAQxJzapv02CDza+o/fu3cAe7XvIjXozD9rGF3V5VuF9M5h7
vUu8vjZOLMP64Q777krLz3/bZqq6SqOx4hE66l5Sv/fKiYbhBWP/+xbOBZZuZBN7c4scD83Dhxeo
LWrStJQ3vh1exjIOP/Yt5NFUCThBYOlzF6ql61QDEOT0qorOtTL3wTauk+Sabhe3WTQcVbpqFkMh
yVib/dcOxZGsPIxMnAhroxbXN0wwVokAS8nfEvV0wellZYpwZWlfpAlgMvKBhNiXwNubqtJrKUvh
s4qOgHhYSumiTCHp4jJrnNFH5X7+KN+wSr/tc78GAK067wi6Y1VdBui3EUaja4Eg6BufUg7fmC3m
KSGmcLqvXdlvU1IkuE7oFocWfDIKBiVTAz/g633+PT58Dr99jaNdPgfVZE4hzyGhTg2ee0W5gbMp
6Qfj1NZ+FLq8u+NFIP3bHZeV3juYc7IskFqnKW4VEIH18qk7epMxvx9Zk93pjcx0LIdzoqaih5OR
bdW7qDJ2iRysMhgTkLA3UI8b5wJGMsmAM3L+N7N0VZa9R6ZBpYY+UxIuKhmWEqf3n0vh/fPRPupQ
+HsI/vXVjnZnnXatvk26xqc7lBSYtSa5jsRsKd2GHrvqpjcR8ffhzeeX/fgh/+uyRwuyI1HerHoe
cm1mmOfB/lPh4Fe9nwWnpPvvFw7e66X74+/BP1qi8Nshpd9xqWkkM4IpaJj/+PxmTl3haOWIOpwN
nYYrDNOPxrpruxNL08eDBX7K4C40kEGH05QuCE7rFotsp1yL6amzmB2hAeH26fP7+PB1oGscgA+s
F/3N3+C31wHErIPjHdeps4V9uyGRK8+3n1/jVzfbu5fBJow3ltYYTTl6v1sjpIE8Z8bhHcsKh7p7
YqeL7Z06y2uRUn+0A8i5JBnywY/N89aQSQaQhLS0h5G0InmBV9WIr+OhW6i9yaKpvO8R1uBv2wDk
jflV2OH0T/RbCZp0Pt4nKZ1aWeFTXURiFl1LGUCYLvWAQmww9g7F4MvUjzpnvhLWk1w/Szqft6oz
qZLPFNKEpPlt6pAGBysdtvqM3uu51e+VEp/OnTDIoOnpGhLzruf8VVi83TVvjUSzaVz44YztEcZN
q7naBePoRsDZAlJnzfxQS8qZ1idbhFxbMWyqiuRSm12pxYt8Fivlz7ixXg29fzCN+ZZs6I2wNkK9
Arz+pcus16RzKCui7MDANkjkWxSXVBKic8HAtREZ3JJDCvDguHMQfskkB621Oexxtl1Jw48mNVBC
aBtjMDYkBzEAgZofXuGe5DFF9rlIr9JWvUjr544QYt5aX0T9lIKUY29cbmEoDD8A7T5JSDkfC/Mp
nH90+tcmddicHg1QfcFIQnvq1vrorFOsDeeqWaPg9oSD7RW90kObXM5g9rtxQS/cD3XtU4HjQIL2
yF6RJ0SmnFwmExbQorxYposUP9dx7o9ysrH06IbHs8bAyO3YKRYj1LA0LqZIfba70dft4Ba1JrVZ
2aJWqqQX4L8uS3h2WIdDjO8HfBiHbWe1m7G+DSKMSKfzXG3XVR17nTq4qmye40aAAQSZfXMr58Zq
WLYHcqcJ2k2rpGtFNTBXbRB7ScyNn1KerKeIdRzXj/p55JfiHJ+9YlrbP4UjeWZIFQhxbi30nRWe
0+RNSj3aJcmjpiUEZ7LPmBfkM3txqcu/IgKMsROp29I05jZkExdSel5pXk59QvQOCuBrHL/WxCHO
1K5bwj7R/VzKVZQAHfWq7PxB3sv0Vs+15CZtdEN13Ae+tB6rfI3W6xtVCHY/nCURKcxpvi7RSUJ2
8lV6xILOYT1WL52oX9eZ6htldtVY+mMqJz9ifb4uzPKqnIebdrAvckJZvAWUIDyj7YyKX7QR3VOn
Oyu82R40KeOUft/XxC5R5YblTzG9DDjDy6if9THZwtcjEJpwGW3J2RTQxmc344wd7bsYo7vkWQn0
lSbYDxUFHAseV4IDd7jRB5NxqDYKVQfK8lcj7ZhKWmL25ppgpBIkK1k0X1RZukXjdZ7XVMnV6nIM
ix8Vf61TVc8ur+GY8w2g6oPRCsV1mbaMw+DZKK+BsPjodKB3PGQGZ4c633ZSzoQ0/LT6gXR8DxfQ
i0zdLwd6K8LKFSK5tO1bTEa9QDZcCcutfgyodateK+FsRjBJl44ZZl+a3NgNAwKbaXHCGr24KXxs
EDApCx40vdmaibmGserPtHUXEXXL2MNj+MKZLEAiASEaHPMqr5D4MS3zdudY80qa8u28AE1Q/yx3
mNriloTEpld/4APjJcWtgYSch4M1dVsWe3Q+u6jIf9iN9CUWzdnYBnSkUOoIAWxJFxJOYHjH4TT/
IyHRgaRwZbBci6khGY9/TXArqtJXuJBSVb6eDzs9yPym1bda0O3G2OEV7n29c5AXh6u0dDxb3hNo
rjX8MgYTHwaJgmCebENpjTr0AsWZR+vyJkit86gJvzosUFIqLnL1VR6R48v7yKEo1kdUJiGoh6jb
wy+W2l9p9Q9DDW+abtz1/WVlt2vk+x5qodWkFn6DA5xc7IoFSpmlG43lbkjGK2TDD01QYJkZnTdm
f61Y+eWcptvOoCsAnz4Vt/a4hXTWn2hveuurPdgEOdQunACICEDFAZ4dbul4ICMBob7hG3F5liDU
MKEvGhQzsbNEyJL5ecGRUAX7MGH524FVkR1Pt6PztJcvwaFRo+j3UvSQDtaJr/YuIDz6ZkfbswWx
KyMga9AOIOptgmsZu1s1mVdG+4CKy3fa3BfiD9vmyAscjsdRJK6ht2gmOg58acREXH8QXbLRUcl+
Hny8pWHfDTutKSzM6MTpLjsc9shql67ylJsDUmN25taQiLY7se9kLAcka015wVOG4XoJAJKIWr6K
1Gjuzqk5fQt5FNgpVWrt9lPqWt25ioDLoHKznNGjAXdf5pXe6fd6rXFoRPFiTPi4WOtafjYig7fG
3A3mg7gR8R3N61hAhG7aKivgU/1W40jY02ASNK5Bu7xcpp6if6sCT9OJTsIWhYWOwgRFemRsUFNe
kQrd69bs29pLnIZ7fAP2yztnKv0DUpdvyKHX9AbuM7QYYDgvg77wnXB4iEzFs53hS1upP4Z8cq3o
1gxReSIO8vNpvm0lMsh9ty2m4GEazG8Z9aGZo4msNhuJMheijVVlJa9IiukWgUUCfk+U6brFQyxm
I9ESXujoFIjhGEHxa4L868m9HbF+i01ZAoMG46NlWl7JrIlRc6tL/pLGsWf7omeM54furGtLdA23
gXMiMn6XP6Ib8VcyCqQBHWhL5Pzb1dvaHg3UQI2PELaNO7/aRVcxRUJMPX5N0T/KL96VOf98mlz8
n6UgNy/l1SPyhOM/9b8w+6h9mn28LbMyL4t/7NrssXhufy9LLR/8lYVET/mXAqGXbmZa7X/LQSqG
8Rf9pBrsQ85KpIlZbf+fs6BBtcqSodAtyWMF56/fSlKkJ0k28CPWC5o9gIwe5Rw/y0EezWAIJSRB
OfPY1oK0Jr9xdNJuimwMJiuP93mnq2dtJee+ifyUBJIZro026M+UFqwExanAy6zZ8PAxGn0cALVV
bnbdhvSmc+Jg+XbW+td6+Os74TbD+RhoEpUFxvL3eY1h/Ch0+Nd7xMzWt0AvFX2VG2N2p5VZ8DJM
GSBHFJ6Xhj7i5wTCOPwCwjKSV8irUPQWrGKbCnHIHabRBba6elzj5INbV4lUshhOvIVvTf3HXxdG
Ci8jKJb3tG4N8auJ71u8z2SBf2yJNPuu6cu6dWMMmvb2FFU2SdoKZ24UATfjZJShq4X4baW9eoVI
Tr3vK3u8oytxNlZkB5uXjNTcRhrN4MuEiPtVxZXpydCj+X5CanZLs9MNJrvSw+f70GHC4NewL4Yh
zFGsK2kIPhx2JUJcjGAi3pvqkOzsEIdngmbF//wqh8f5t6swaelgQPhq8c9RWoKGXTuuxciEQzW9
7nWFXoKxrs/BqJ8iPS/hytGDcSjp6hA5Kbw61vLz39bHPo2dyja5ISnuXrMe9Krg3NBKqBIbx7j/
8/sC5wG0jAgKLPfRJj7Uhq52kR7vo8rSLuRMCK8oEvtSydvxBKbxgwflAIyiIo23Cuyjo/eDim+M
1VmT7JMiiv1hafWbsXZaf35DH16FlYHKN5QlWIGHozflhhyPmB/tszBPfH6j8UYbZfSfXoXK6bIA
Ac2Az4PlzMEzUhU648ZZSfYwINEzI1nycZRWT9zLUbV0mXXoayySbfwZmIfHIG0x6jEezilTAcXO
ulDzaCuxpq3w8F5ZYc4A1qq6siabHkQ8g1cabIQT7ehLsHg4G4G8KAviaAEAksg6vNPEwGbZ7Gkh
GyL1FWFqs0HgQ3UlCmHfzjEaocW8WiB6PvHGvX+QqNMYZRgTKgUtbfn5b68BArIAjKSd7JuiC9f0
R3YceerqxIN8/7IB66NKQTmVYAStw9FVhK3ynzjZy7WDmqg3HtWp+CplxboOxxM91R8NJRsmuW8K
dxrV98Nr4YwQTa1eJXuBRstremF4eF5Iq9quojVW2fXFrNNtlOWYOX4+XT/Ym4ylOAhugmXyzSLp
YDD7qLPRVrfZ3h5/pG1/idDbG0h/2Im8o553l+APpoYAYIpg7Viyl8+3mOM90p24Gid6OFNy2d3z
51/q/QNGgkD/PMEEbebUmQ+Hw+zrSDXKOdo7UFIeHJr0btDoNpvPr3Jkabu8Q6bFrgCuBErze9BU
oGEhSFtPsuxoKS19TuoOgym2g4NmEDswa2uNUvLdbLrSg4/mbNH7tT5WgqdYqe8fP6YrC0eU6ba0
8h8vtYre2EGfJPuI1Om2qjQkNEIevSxfrPLkQuf8OsfUTpvI/XwM3k9yrgyxhbtfwGj20UjTXEhx
ZGTijfjB09JHzocWh95zcDa9puVPPjHmh8fetyHnQMjuhZcWK9jx9VQFOKURcqdId+K7mU4C2ttH
qRIrbN0NaaWroPrhPdf5TspidO1BOJ+45Y8eO7Eo6B+VzR7nk6NdtJqQ/egiT/ZWpTjnmuDkZhKz
rKquVVmz0mJHslHcJhi8k0YzTdfu48k10H+eiAvfNBmHK+hCeWcr17Ax1ulPPpznXaVg6zLlYh/H
gs0iKisaR3DhKzuPZghaohIpzzoXVWl4jg7UM7GXrFdo9UoyGHT+tG6dS/2eXBCtAWWQp+2q6Ohu
X5UhqIst3C8TBFWrxSj/RWBfNKJQv5ek5tFqhY69oglYfLN6fbzJk85Gp60204s8zvFrbTvp3UAj
K33NNJy/VrR0m3+8wBITL+8g/+VlP8aFxVjF6nmUtvtS6lW3zQg1WwWxQGTMVCPrWLv9fK6/D9TY
+hHNwYFeHG/Uo9HWrN6m+Xjk/N7U1RbEq0EQi4IgKeU/q6Iv05xLsXCBJwJZyvM9fLBKV9WTkJV2
H7MVn0kpEiErkc0/3geXWEZeNilHI8I92gfrCbL1+JaQkDXmylh9lfS0//+5CBk0anucOYilD2+F
Fs3IhP1A7oaODD+bQ3U1OXN8Yht6v+JTDgfraSywFtajo6tMUl3RMiRItYRq5iEU/5lG2qkd/aOL
ELEoxOjQzN6R+e0JaiGGuN0+U7vWA1Px0k9dc2JWL/Hd0TutEfdxCiVw5uxxFMsKdndHWFO3T9Bb
70JjQrDtyNmO42fozbOWu2AXTm0gH93ZcrhGx8MzAp52+JBMqwY8OGlcVEb2kBp9h9o3O+UC9MEL
RMxPRZE3yKCJ52hW54XSGM7YNPs07ifXqRNpLTEAnFKNU34qHxzjqcMuMlYOO5rG9Du8Iy1v7R5z
1GaflBN1HjmzPAgYil91VnAZqMK5UPVodHHMqKn+qVBZw1q7zeoy8czeGu/VQWh/RPZ8e6lNAiXO
xUjsYNAeBWmm0UOyjwqxL+bZ2Vih9RJItuZ9vkgpHwwy54fFApMNStXegPu/Bbei0sNMbgyxT8sk
fJCmJqUwE+pImdJm2EQlLTzwTMAW6z29SOhthyl36R4x6P6g9JAgiWlF60928RXEKZWz2inz4sS3
/OhLLjE4qRYe0DsjjTjHrqFCObsXzgLFmWnDCFUHbJ/dTidWho9mApHCv651NBMsq1Jz0gfdXgHB
4xv0FV3rkUSOEKTBTh71yC97xbioDEe6tmRgODnpCTdLg2SbKOHoWnNknbj9I6Ho21RYmPqqzdvw
ttgfzs5CTFEwKcawr0oQ7ElOo5XWVBZdWEE/PJlKbFBrx5WWzi7Ay6bv6EWzJwNUyW7bCwGhgNxx
u57sCHh7ZEWUfyK0p7hqOZ2wXBrtKOHUZtf6ERSLYWVgVZ26ZEiqvVlCLDkREh3pqn/dDzGgqduc
5JZ96/B+7GIegUY73T6utdZLoyahQRVv7mKgNcLCgZjcWPKSWCSfgrbtzwJxBrpCLPibJDMbbyqy
0J8p8q6bCp8pbVJJG2WZSv5V7Z8H7OYXHhrKl5Y7jQ3jlU5FfW/rfeiXcaJeFEAYd0MyOBsbCMt6
iNp2J6m0wAE7gYGH6uPErvZ+ArNc6hwy8AxgTzs+3FWy1XF8loe9LLWSG6Ez/mqaTYkATfsz0tky
toCNGVPw+RyxCAgOx7Yeu143Z2vYS82kbaI2e6np5dh+vmy83wC4iEVu6O1/1rGzjaTVomFpGvfk
2IZ1KUWWS27vlH/OEhkf7m1kukiAsjShAiOTe3grk0jxzVHMcd8n7Uss7LPEomgC12rVC2oxn9/S
R49okfpzOAP6Tn748GLBoBtpXgYjsIgmW9FAPfl5SqdbJdWnLHuOXEx+PSN2GzKey9WwxT68FgrP
JJiMdNo3oVG5TmjHuxqwsa9Sj1/3hVSfOVPaPiqxqQqXx2ee24ONzsloy5bS+5A7gsakRnNIfIS5
uhFWOrwmGo15Jwblg+dMLzp8Q46LfPz47DK0CHBlNuG9NsHLkDtMvc2Gbr3Ph/6DIxI5Ac7GuIAu
mZ3jnGadq5KVK4zHPCdVDJcjhcGhpDqyrsFsgLE2ltxs6eeFK6S3rfJIZ3gY+nQxtrdBRyPIiU3g
g4lHPg6LSlJNbL7HCUIjDOmSjKt5P8yx8jhLGIrwUif7wmradTYCUz4xAMsDP5rpBxc8mukIU6U6
r7mgoNXvepqdbENnQOxmmRmeTSgVVkNXBd8KeZJvRZZpfj+Of1asfZuUBFnkuPSl+4dE1OGkjEIL
D8F8nPe1pdabmf5EWn0lsS60UD9xvx+8a0RZS9zKCclgaTy8VDfTnxnnw7wPTITXg1PbrtZBBNWH
9pQSculMej+0vGLYfHP+Jw9weC2QV5SBBmMm4WRrm161NYh7eniepo29laJeJ/mAp1UUT503O8h+
eq2J3cSQqrugUZITU/19QgIyJK4F2OSoi+madvhtpKqxiynt5v3E6rBqld64B3iS0GBTtGdQTVp8
c8TkMXpPTdNLJ0LKj8YdtAf9WJif8FYv8/63YE/pUkP8X87Oa8dtJErDT0SAsUjeioqdLDm1e24I
R+Yci0+/H3sv1qIECd6rGcCeKZGsOnXCH2JAOEeUwr61AYCNMSu+NkZ8D0D+npsvN/TfKy3eOlKB
UFoGtBUyIdNnwGWuttX0BplIV2vbD5MpEMxJ/bRDRtpotGMf1DpdiDITu6l1wIQYNOA+By2qWyup
WnoPcrFu1zTu3WKr5Hr904l64HV2ihzYEycUbwZNdeKnvCrQpqzKMKjuBIXLqP3OVEKbGilU4oK1
2LWAusZcsxTjWDtJtUXHTdnNahPH0ERICjJYKd21q8I7XBmjXpxchoGvMilUvBIrx0/Ay1jTzo5c
lDkSCPrcZIPyKVF67evtaLIM2mAgsAE10G0VuFBCEDj/ylEE8XKKi+YIo8wCBWNMEIWbe4rWl6vY
tAIwN0B+iPG5vQhZg8gSAzmd7miKNtrXhsy3wpH92+1nWUZi2mZUmCYEFI6LgUzf+bPkbtmXQ1MP
x3Fo5VNAPbsqIX9/UaLcPkgga59ur/c+Rfh744JcJWmaJfqZQxkEjfMFy1TDNrVJ1SNaoPbPNiGx
X1WaHSgAV/s+8NLYpvVfzP4mHv8PvUWwxQBAGJH8/2qMBI3ouglqtNj6MHq1q67REMvLXYQstEZL
kYqaKRtzXZd5dhuKD1oWQVAvKwEHnP8aIVNDQVdV5F3zo6614LnpSlBTg4LLbhFaaoe+E2B2T+Q+
jbVIqxtEh9AmMdGeQwxvVerJrLdZWz0jabQs1+FgYouGewu48xbASrFGXaR8jhSnThD/HMuft1/h
u83p+St0zNl8CGYQXnBUluevsOs0Ncnzpju6kRbS08T+Yu+ihfViVmh/GcoXK5nk24Qz2cHJkVNR
UScv1owr4sLLzNh9UIup/JWjohKtkglc3jqLI0wb66RQXmVvaw36XLb6EM7YoifspKZD5M/jawAt
7Y8wdErUPUE97/m8fJlscMOjWov6c5gijuEFqSO8bqoTdRV3bWk8dzEs5ZWPROJD1rWQMmAqqDQi
JfanKxCeQbXpjN782nUBFLugiZVdlliBg0ZImlf4ourDczhVBiBEROq+gtsD9l/UNEm8GSyWeE3e
deVqcDrrxAAQfR4LB8IHabWoJem+P23ggeeA5lyJAI/Z2vX0qAwIIT/ovdl+0ZMcvGvfNZ3jBTWw
vUcHcs6zEkz9qSicyV6lgfofO6xDCSfsEODJUx+rYQmLEgCTHQ6ozhtJ0e0sHRE4tlpQgJnri89R
klRw7gd0UbzMLZNxkwW5hU6KWe6yPJPhvouYAYB19euvukkJA5clxFkhm4xvvtDQcSA2187u9gZa
RhayTbBcLs2/2X1WXc7RG5lFelfq3VFFtnajYaKywTDO2P7zKjTMmMtCroertjROKdPM0tGJJAc3
Hfg3RgKmNMFv5vYqF4NTHoZlBA80owLd9/TkryvXL9qs85VOgthqcEIW7bRJ6D56sTENO2mP361C
Q2lJGmDEOyptzNaaO8XaXE0vzuMMR5wnl7NG9FI+GWSsj9Cp3zE41bR1DoCj7ptwRYM491LUD/cV
klwwnH/fefT5jr9YFyETEiwDuvYy8yra3jYUp2Jg0GDCDA1FaV4zXkO7GhTX/ZMjM/bHJQlJvNie
xEspNLhX9LqOQlFMD82ur1o+5OiWkBtupCbrduUMAY4XLXoVd2YjV38rAyniFjUg+IrzmNXkPaD0
zuyPY98z0c51FRptnG6we1L3Y+m21F72v9mnkY2yNxza9fN9DQl4iVtEBGx0ulT0xw41HW9QY6o6
mrfe7e+wTDlZhS4ifEwBf18nET5/tFwrWrtSleE4OEq0V/sJgLYTTT2YINKptxZ9OtyfZBX+aZHy
qzy/8uW9js+V18sZY+AIGAn18GX/I+67tE6lQiU/ONNeQ0Z0F0g9Oll5f3DT2v+ctbb++fZzX3Ty
5gcn0aXFz6wCO4pFJw9LTeH3gSaPkepCFGlX5G8vFI6fdSb4slI97r7vfWquQVMfS6J6qs1AyHh9
53dciWf8jnesIzUlZ+H8A7RV3RJzA6qdsR0PTqibj0jYmQ/Yw9mrwpB4DuohykalVqIypaEcY0mb
WZGCIHGH8lSW65oHTOdu73fOZRYHlBqXjTfHJurdxQtKcb/SioQf5vTdCPUh/OModFuqOCr2jU5U
rKwWsGwfJN/TWDjbqUB/ps1JXW+/oSu7g1MAumP+UETyxQtyCx/e41xuB0OH9tqYdx/Qa1TXqjVW
XmAUONoosjzcXvQd5LB4+jmjJFWm8z8fkfPPIqw0Lo1SUgyBBtr5ove3okya3TAp/gF4WL5CxeFT
paXdxsT7Y1XHKS+DOQHsm9Y5UV8hdZznGqP7pHoyY0uuIKu3jwCLlG3dTfahx2b6p3Sj4WCE6FiO
EI7Weq+ZD71qfkWQL9wQkKkZ+PLIvxQKyGMf3s80QCjJ84w2Z408kmozXGmTDaPEFMsoaTybUZ/f
gUTNQeDiZcxTYXj2Dv4Si9qmMW0/7lNtOjaybjZOj86Fi/D3OszQdI11ad65k5aVKGcTVzSGG0KD
2v+O3fy7Eq1axvJJ57P19G44JgIVWRSF200c1sXu9oe+cvxIROk2o2bBRn8PE3/dwEqAnlU3JSry
fJrYD1No7npXuVcdXluFfjZjZR1gGVon57sJgREtLqxePTYWyaye9/a+VzlHt5/lopsxvzfBxTGD
YTHneO+k/fUw+WSQsTehdvRT7ldQMnO+Z5BPn3qRJ2/BOPavlhuG7QO6bvCCglHLvCq17GqrJKZa
eWlRQ1e5/auuPTut4JnWD7LAWXKscWmPgI+66tF1HQAk6IF5EbH2zioX0CEcNZg5ksLQl0NxYtmg
KlD+MiKu5mOC1hLCfm4g14GaRcgyIt381Sji8JXmLdQ0PwiqY9wbHdVZEkEKGCZkTRkemtEeTbX8
h3DC5sUYUzhkNsp7rmeaiBjfCWuXr4Xfi48dGgjENWZX51si7l3aadKiuaFKrlV0Adea7Ns71/vl
yaUVDyIPAPu7M9di41HiO8gGF/rRFgSPDl0T6iyjfZqaNNzHw4SqwO2vfXVBesLzTQ6GZHmeuOqC
STaTfhS+E65R0W1WAJi0zUBV6Y344axvr/eeBp3HJp7wrwXn9/zXnqc7gFFeZ+jH3JCrwI7iNcKE
D5FpP9EsjrbaUDj7Xmn9TewO/hYFdHNHqwZthK6oPtIJydf4FciHoqm+jwmm9RWTikMuJmU7Wnc+
xmVY46dCfwWrR7sC/6bzn5qbVgyyhZ/aKEhjcr0iKApY0kMtK7mz1NXP8NdSxvlSLhnPNDIgOLpm
1q4ZFdBbSk1tJQYZbuEs3ksjr+1mTjdCGyANVBrj5+sFpkTDTM/0oxGZwSGIVJ4K4fM7T3WZCryf
bL4ABmKqWFIy/FIW45DobC6rEoikV/YxF0nsmeQkW5RW7Q0IMvf19g67LJBc1eL04OtHlgpA7fzR
clXr3cxJjGM7GcJDk+2PWlrOZ2bc4qlR8YVglDp99yMsU24vfO0b4mqDMsMMOwTOeL6wIfCpsrTY
OI5WGe2J2nLN6Hl6MTO0GFypd/+P9RwCEmd3bkMvO4NdaVmdHozGUUGhDd6rEj3bbl16WWhKSFJZ
caequnIc2C7UHOj4gOxeQqDodkdy7LLpSJFDEhdLfed0xm909pI7K13ZncwjQScDUGK9ZZ/QR/t0
iKx6OiJ6qO7y0H4G+3oPQHflcQAAO3wpFmFQtfhcuTGazuwjc+ywiN6Tk4XrSWc24xd1cOd5ruwM
pjDgrCkbmEoai9Pmuhmi6KUy8aUc/UM7FsZzkohsm3ZS29EFTO+cu6vrzSIBNs6htn3xaLPx0CyO
fozjydzaFGyvVdr9pxh28jKhj39nEHGlLeKSxLAFUQli3y97PBJJ19KKhHoUpYoW/uDWJyPMEK33
fRwtVCvcBk6lrcrU6bdWW+cPzZAodyqAK5+T3wBxBzt2rOIugrXWdjLjCj8iVF1uI4RgmTbGxs6g
wXrn9V7ZnmRuOC9QFMxyNIsrDKmKVgjQtsc+0v1HOcL7DpACvxPHLiYUZEjz+I5a0AUGQDp2Hk+w
4Xayfs44pO2UP9Fn50I2UOy0UIZ+aNQ0fFTbYHjQ8ZLwDBN6rxhaZWuUQt8VosgOqRH9xq5R2w+y
zLd5MoTr2wHv2l1Ov2PmX83YhIs02aljRzZqph6l20EPtofwyRrifh810duIitQOIFj0kKbZqx7k
+ZMt0XIoR1rAeRlbr4oELd7WDhCKHmx4NViIB+R1vW7zhK7SnUTn2v7gqyF5iBcpk8NFeezkFSr+
uqUe7daBJYn5/MfeNufy3L9HHbpyAxnMKGnTzdQX/AzOP5yOHoxIrUA7Qnth/s3Y4Xms0/ylFXED
FNjVZr6Wyg2ht79uf5FrD8mNgPqOhbgyLsjnKw+R3oRxP2kQO1AyCqPpv8YarH0aa/3m9koXU/55
d3LNzqMBHei5uohpjt9O2DY0+nFyypeCIcBOC7L2B1dD/ik1UrGiR9TAfU+1/7Sx0L9YTSr3hh3d
iT1XUgziHKWuissswXXxxGMYRcVU9/ox0Gt0mybzJR8cxN7plKyn2AFyFGifbj/6e/hcpLBM1bky
EE2zuArn3/RXClui6piMvmUckQeuZ55FmD6ZI9SqFYPLNEHkPXlAPhmem1MkvY7SSW3ZaA+kOSY0
QibHvLL+MFmsw7XOPGXjStV9Fa4ifigkmso2tANEpJyoBAjV2Un+J46HcUDsqikTD3khvHhqBf3r
jWMreIA5lat/07pMvkhrHHaTbBXxbFpN+GBXsyoK27xCYyDLHv1kEAxjUZlvmU9YZbOOCh/bvFIZ
+kcoST2TqqmRcNDUMM3WUgumcmVpSiW9MdQE+tdMzZ41W2pAGCiUCuDP6Bl6wuqa0UulP0vAslV2
li0wx1Ly/CeymAKVdNKtD40uAKmpVYnBAD3Dwqtap3g1lEHV19gYONj3hWX/Wk5RhqaUEf/yrboo
D20XWHO3r3bLVRaUswiTW6At4vvBPVD5tU0NWAh5sblzAp10EXInZlCYwjTGEWTOB3sqtSe83aYv
mOp2f0ypDg8txMW1zbjvLVd9ZQQEXzYv2lSk+9t77MoVQyEEwozrW4PZszhdw+xZrvuDQYs1Dw6M
EGEf2k6w++dV5iOso/lHLa7ri4sstxvdjxXfOKZV5Gx9XSQbiNXf/3GRWZRTAwykIhgr6N2en5ZR
6OiWtK04Ru1QbSpTuOsJp+s7d/JF5GMVGy+CmT6nw0ZZTHo7LTRH1dfs44hXwwo7JyQ4KXL2lW3e
C30X4Z05Fid/5iSTdpNBnj/QMCQmKieJcizs2ECHvfyYqLJdpUmuPGBY1K5VNxzXjlncQ1ZdWXgG
BFJgEHqhpS4yViueJq3APuMomEaf7LocvLTKuk00Zb8cFfGCOJnaNZpL93bj/7YBzkIeyHeKYGpF
FTtq4u35M1cAT/ELiJKT09gUqXR1wm2Dy9pz1yjRtGb+pTAb1ur+mTFgvLcaq9yU0QTuOINkagYq
jQuBBdoHE2Ghn1kR218jZLA/9Iifmp7rN0XxmcZKhMRRInN/qwWDaLakP8UGf7zMp3gMqwaRPR1R
h6YZi4dK6Hq1sksAN2vCq/0h0ey2W7mdKCoP8SjsGWv8Lff1VAYlMh3TeHQtN4gQkEyjk1Dc/pRm
HEBPYoR31KrMfUFTJ/0eFxp23k7jooWSYpp2TBSRvMah1HpUyYbht6inbkIIp9F/a7Y/orUyVNmq
HVy8402zeSaKxtqu0Sr52lpDYOD1YGTBtmmsWUgwbkYU9S3jV1YH6p8C2i9VadwgejKDSV0kYCO4
zqEV6gdpRWiwwjJtfidZelCITIT/wIfFY7Rshr2SJAPGGK75qbUmdPmDKBX7apgE3gZC2tOmc3EO
tTPwCasmtGS4rluj+9WHo1V70dAjHtfrRr9FGS1vNvTMo72mpHqArmVHM8WpGNnbOZ10v0CfBTe9
/zojTV6zWeWWb1O4yvtTxQ9098wjjcL41XSqBt0XP7RQfOrD5ltrNhhKuuRbR6eb4q3plsGhwrXv
DYcUA+xn2RkvoQXjBfO9FAOAMcmb4E5wuEgS5t1LF4KpEd+YvsD57h3wzrJJDaKT2oQBkh6qstGi
plh3ZtlumhJVqhIrxjsJ52V3lwkIyrpzloRRMeq356uqSmXmonOSkxIziLOGqvwKY1B6laKUe10O
8c7BbmiHn5A1Gy7qe4Nh7oQp3KPdiOhfS1B40JQsNGKY4MIAn+PnXzlLLPi8buJnJ35HuMFl1FjH
42CuGkyiIHT57p2r5bImJJe2mFMyhGBNuA/nC3ZpivsHRi8nLU66lWEr0y5O4JknRdZ8mHpHPqoJ
dgFNmWm7CEenjxp6/G//evXQrzAp7fkOXOkXkswOjgxOHusnO/Bx+sWd7FHombzzoed4fx4bxaxo
QbYwE7eZTpw/qd5hdoGwtIlbZbJTzBE7o1DX1mkBETTUwxcHOyVU8Nx+M0gshm4/4uW9x+Jcd7RU
4bxgWn6+OAFNt8GqmUfLrINn28QwNs0RavLRFLi90uXtI2hDkiwAo3r/qOcrWSGOdmqd8JgNPJGQ
aYjMZbzDLgXOb4/dUKV3BnFauP9IFZ+FPUg76AjNlHEqjvOFcxmCLo0a81jrbu0JxW6+B2Nlbt3B
lQ+JGIY1OjjFBiMp5d4mnnOT5aeddSxoQhFAMEI7X7rRJX6kVWYd/Ux+lUkrPtudiAGVWuGDNit0
FZU8EHPCtTAL92XU4oMr0l2rhD/+/eXT3KCwI3zZFxM9UQqRup1lHdEg6T5YE/X0quxrfa+myhsv
HwIqpJKMDCCZvtxe+tr2pq050xFp7wCxOX8H3JlxmUWGBTRwmjyni7KnyB6DQybT4UNRO49xmcI2
jomsAVXK7cWvhBHaqTBlmMUxdQc8eL66EeZ49o1kj31UIA+SR+W+D7CpwLPY+c/G02QVmg3exPys
6gRgJ93gf1t/uP0rLvpp7MC/f8RiG7i+3fVTHgqGJL3qjTgDbDGE9tETRGwCmn20ub3e+9Vwvu8Q
zxcQDWGYk4wtsSQjTIIBZ0VxrNVMAXIWp8k3Q8TZd4uL4qNVAln1WtVJA68tW+Mb+YSGgU6bYIwS
6XL2FQl9zKQD9JLTbTc0SBwK8KrfSCiAy+FNI9pVBYK1xFSwSfakrxYgCioiuBKYQn7DnEZXYI4l
3T7VtKHBPmdQfo41Oc/tJ71ySZJFMzWG7cjSADXPv29VjKRitSOOcmQ8jie1cnCb2n2JM7/bgheG
1SRxHQSwgB1JIh5RbOlWJY482wY3zHtTycsPza8hs5/7tCpk+sVua/Ri6IeiEkeAcvUpz93fHPBh
b4eZ8zjgKLe6/fQXVZ7OcuxsOvhczdQv5w8fgRGsImsUR02LjCerwJ4sjPrwcHuVhZAdyCSWoTya
5TaY6kJaP1/GmvHZBC/7aFaK9QMwPJW9DE9apLsf9AKl0UBplW+GVJrPPd5Iz5gxPraxq/yCLkZK
rWeBtQl0XKjWqp75RxeX+rWaGknk5Vov72AX5rO03Po6CI6ZAkvQWWZNdqpGZedIcRzsYAIMGSDJ
CFhxBZLunrT05Y1GR55mGQokM1ZlecoSUQ4iKg37mAy4zwWuq+0GW7qPwegbK81P4O0Xg7uue0e9
c8AvE1LbIh2dczK40RcN8xzPwim2w+CkyWncy14JDl0aNIcOgwcvUONsw+A7vxNLLwM5PWTSP0bL
xHIwMufbIJhynOIcKzwhCpE+YtFUPVDxleuo0s3VOA0Tpr8ueFN9cA8g/Kf17W14ebbm5dH04wqn
W4dS11kGWpitpasFy/eVL/YMkzpGLVjkdgqYZ5BS92imV9cj+QaaQmxhGnK+XqJmdiBTJzzFXdXs
7CGt98hFaV6SKujYYsxz5/VeHuYZbQMRRnA9W2DOF+sJ39BAaUSnnjELLQ5QDTn2dHdCxiVugiqG
XifknhmcAgPxfJkONDPjaC066egUf5JYhTerKsTx9jmQCk7Afp6Wn+FMAudN9BZDv6AvsBcNwQFC
AQqC2FmZej8MK8NEoridhPE7C4dAXQvZZB9iAw20Oz/5ym3GTyZ5ATBIIGJocv6THQ2z0doo41Mo
bWWdRyHXZ5Lp3zBpV3ZqrgTrsnW0fanV/FrHLw+JUdkA7w3lE2W0s/GT2NgLJ3H2kdbZG9mhc6L5
ZXeymzx6aA0pN7C2jwgwJi7QfaN5sBun2QstKB+wRNXWcY4AJA5u/yb6PQdWUn5mhxjPgEgSy8Aq
XARICyeJTxnNgbam8dRHkUnZjUufQLvx9gG6jIysZgD9RQSZLPh9Z/xVwtVWOFmtE8QnK0VsFqhV
vNatBvF/esp3Et8re5mlQPsiOjfXy4tNltJSx4/SiU6YICSvhRpmXpA0zZ2a9OoqvDh35nNx+Be1
S59USlDjtnwypirYQeBQ1q2JDvLt13YlDpA3/t8qc1j867UpmNVNVswqoYFlcafi1u27eGWrlbaF
SfP/CHOUgbNmLIMxpoOLV6eOQ287vRqfbGmZn6qunLxeSrySQ8V96IbwXm/u8ioBko5lgeFgu8Qg
bhFWw1p1zLSHeKwD9tvCI20x+hbYi+ikgRYS/msZVeLfYzktNVsFCM9D0lE4f6e2zAL8uP34NBNl
9gipYykNkG4ThtHPwojvVQFXbi5KP+DVQO5Ng41wvlwYWEpotkNyijUlX9lG/tiOyqesMv/ovXFy
x/jJzKyXscr/VfSDA854h5Jen72swBwuFqY7YmkpMd3vgLNHgY20bCb7O2/zSoLGbTwLW1JYkxXo
iy3a5n7jhyr9KWRM4HBAompfc7gz6mpICFurKVWsA3aDuK63gq5nB5MTJ9geUaEItzP06AZT/Y0L
6jGcpqHwbH9qrI0zxNMWAfKpWyH5kNzrb105V/A6OLVQ4GfNzkVUHzHynXyFlrA9ZPNsv612kUii
XTLFwpOQNO+c4yvhj6RwJt0z2cQiaBEtYAim0vFj2ml1/xbRBz/ETf8bKsw9jacrYQmUOVT0GT/E
kvOD/xUwqtF3s7K3s1MQRNCki9j0Wt0e73z0K+fWmQfEs+YKbRtrkS6ITGpm0ZnZCZUfxmuqItYD
dDWvEG6yyRFtWteIlG5ux8JLTMEMeQEnQUUwq9ItX2I21iSbXZCfBq12PMCU2dbNrOrRAVSwq8Ni
OGWjCb6+QJktTl3re4nS+5rK34JBRU+3j5Rhi09r/lJ3TvViTncbh1c+s0NSPE++6NZCFTx/+0Pn
ZEEgZH6K0y55dNSJvrqKT3Q5Ou2dT3DlQ/OVaQwyoKJBucRxtC0CTjZM/JOOspNX5wqSzinS2bff
+QV7liACrRLUARfCe7pw/kSqPWgoLSXFCf6SCUjcsB58TOG+TVX/fqAZnzBnfZrioN+R+RTbMtGr
Z9RHaXVYVrUtpxZGj1L+rssi2gKYyje1n45bbK6ig+jTNz22IHbr5fQzgFXnpQqUs9vPcO1NgUtg
IorUHDnIonRQhlkBsncKcmlVIwA3AtmL8B6v5B1Bdl77kay7DrXqTNsBAXb+pgIYfwD73PKUt2bC
doz7aId4PtJuSpcZ6bozyuhHmMAMXld6a3ydZFDaq8E0/e+MI7RTP+rjF18Pyk/5JMQPP5dNs3Xt
Oj4Vlu7/hEGn5zQQZ5R1HbcaVsiOn905Ytde1dz5nlvO77KI588wuZVRRUVSngyzSPE5aHGXnprM
fbv9RS75MOwqpoGzXjKkSEqP83UCV5TjiJ3CyfB9xBSGr8XACCUZmIA1dPWbjdlpm7hCfHuyGq8b
h0MzqM/F9G9a9O85MO1nhqFMVuiRqvP7+CtaGigL8EHz+CSwavIQlxsPsWX0nhG7zc6dhj8yt7ed
39ZfjDFP76A/rrwF0lOKeAc8okByeJEZaEmlxjDw8lNt9DaUUW38aoRYLcAjErsYp7tkVRqYoVhq
ET4PqI5uStE7OziqsSfC2trkplHc0eO8cp0TvmaaIBwpYEDu4maEHhcgL0Q/0jbG4HvdJLjxGiC3
3iR259lKqfQC6xTpBCjVmdFjXNXG3jQgz626QFP9TcTf+pHaGnXRGMVQStpq/INPCnzVOPdVhnu4
89ybYrznbOeHDwNIOiEMtZkooNRy/iFjPxtTyKTUhI1ZfzSqUHyhJUHnMGD6gFYUwpLFmqrD9fHF
s6sDX6TcoT4dKd4QIXrvVZbfJdsq78wfha9qzy0Pt9XzseacjUoPKEd0Mdw/X8EXrSEWzm29Tgeu
L/Xk2CsmjBy7VJo3LOP5M2iBzoA2a49TMfYjHxwZSWddGtVQbjRo0Mm6dWP5bHWkh2uasyN8nsCB
LtC4ee71fqmIrVEByd0MThMFXlcbabme1MqmywZC6aAEXag+KFPY7JLQ1jN8wZ38JLTaBCNcTzUW
NQFaiaAIlDW1n9fG9gsiRtOxHABmTNYkfmJTLqqVbyr1567Vu8TT1XD4rta2mXggPnGMKZsk/+n7
ffHWppPAr0Rz8n3rIL6CrYCPh8XIiDj1TAWX89U0jgqmQkMiOpqvRVl7GvEdcV7fBmtSZbl1ahOr
0mnsBvJXAueo8qTbMDWNUU0S2JOjOLnqmsb5I82SQeztmONexLb5qM2YNhq1grbVYmMbimlF8GKm
k6gSYEPEA8Qhq6JUsS3Emh3C8WST+3WTm+8UNx3ULzHg1m2v52j+gQ7RkkfmgGO5aora+K2Po//Z
6vH4ZqASB16NJwqnA+1D7FbQ6P2v7Ce/9WDODY/Q7FX4rXyCj1FHPbfpAlN/i5w2zFZyqiGGm0aN
0Z/Uxkd9bCdIuGFdsXSqG7M5nfo9yvXpa6GmHJyqr0pj7adqetQQ1GKS1Mok3UDYTX2vwA6q3CRj
mf3AnqjX14XutPp64MRjHuHKAVpG6lDV4Q5vvKltIg9mNQazIVvl9DtXK4xhVZsmjYoxbfUawwjk
rexGgt0qjN61tk5X9tpKgSXRwlOfHc/sMFc3eSGzNTRVN/WMSstxc7fCX34ZFBEgySBMvSzVRPgA
n08h94+N8I86tcErSp7xJw0zeuexqgV6geXMTjCN2auQoYy7GbIJTNqQJhJKm5FNjwkc6XzDBWm+
oV/rEyy7IPjuVwGc+0GHMFsPdjh7RgEp9xSl8p/DJEuKl6BN9AEfZEvtd44Ea7ad6qL4dHuPXfRk
mfbNIBOix4zoUReZRhj5cRp1bXMaYif1rLLEcFyvT40a1KveQpHUSocfzWi4d9rOc3Q7i340ySGU
Matm2jILQ59HPxmTg8WTrE9lkhpe0SGdXAQ6oou+We3a/i7D7Mpzzkz1uQGtQmNb4pWaONdGx/RZ
L/Ufu5T+VOcbDgDf7BFb9h17C2tJ3fjngpYslGck06QXBxxr8Xp1EWjOpPfNKZxZ0LMg/CYVCPDf
/ogXOTwDDXuGn4JRogOyzOOaKeN4qll/0ir7NHbh91Q13afBrPU7u+XKQqQ+szoKMGn2zfznfyUf
fosITqB33alAAHtN0QIvk2HGNqnqe2n8laUAtyOzTADE4m85lxg0kArkj+MpR2DYIyZMG+iUziO8
teTOU10OPelW/73WotSNjQKMUjeOpyFBx6itGAEGE+JhRqIjc8FFuMO7wv5qWdzIZRjXK3r+xeb2
N7yM9bhwoCPJJqUDgsDR+au1kwzMiGOPJx19vbVohPuQy+meNtcl4pJHpY6dU2W2Cg2F82VEHSeV
VSvjadS1Yqdkon+s8cfa1OYgHwE+OF4VDPFHJwU2lM7iw+DQurVSWc6/thf4Ie8a2rSYqD6WP2SU
MTq4VTtQj5v1ahwqawOoo1gnmAuvb7/aC5lOhgTco4itcRbnx1+8WwRfAOqk9XhqLGOXpMF/g+NE
b1VVrRzf3xlduE6MYCfH6gCy4REM9eeW3bcqbUN5tmupQhwW+9u/6cr25gOAa2TySdtjWU5EnRE5
U+eOJzQ50x0ykcOHeADQWOu0kv49PMyKVZTDONHT1ls8vlulvTTpepxqqwWIlsTOp3iwkYk0UIm6
/ViXswdaRYKhJ74XcNDAriz2F5AnJQxM7TQA2KXsU+1c3ZqkXPmqd11ofdEQl4qHqSaZbjbrF35R
FU15ipoRMdyYV6avJtsqjhX35bCSnW8+BqTR8SybCpOh9TNjA+BP/JjghH5II+5crx6HP+NUJD+5
bDocCwdlOkD15Ua2R2Boz5OPMeO/719EIeg4I+w3i4suQiGwo94IpJAnyygMmCHYXIU0sj4ySaju
VF3X9gqD5P9FVdG3XJxZpe96RSaKPLmyl+s86VMvzLCYCmR4V8B17rCe38t04eBOzZNSumX24vsh
+Fbok2Atq41sr2irEv6+QNY8R7XcUMJnyDDKOoFEv+d7PA26W9x5sfMKi1+AazoRii2E7svyjkld
xRrJueWpSUH4I/ClkpoFqJoqE/+KIPxbqhY5Y9Mpu3ePXiYlAEAgh1so+M0a3Yt8m2HdZIVdOp0s
yhnsQTPkqMRQURRhMyZH7d/PJfNhyM1w0YH5LgXlsPmte9uW6smFyGNHevXFyIz2MA6wzm8fyyth
H5bWTGsi6aLqNBZ5SIeF7VSmqXWawH588V1ACLGLL6pXVbC4Vj1yvYdCATiBiXWKHqk7uaO+DsoE
BFLV2F9v/5zLu24GwNP05fvSDlwyG3Mka+tCmxHBo/sGfM5EOdep7kTYy48JIQgcGR2uuWGz3Mm5
7kZVpVfWqTbDZDv0NY+sm/FBa/FTTPpWu9OGuPJQDi0Ra87CEAlcohtowCO2EdTmSUW5ZzXktL7q
wm23t1/dlafitgSY5nKLz7P28/jalU1Nh7wRp7y28ocE2su+C4xwR/UwAmxQ1X+FYhEO5sY18Pf5
Qy11tP2mSidpSnFilKJ5GdnsplMHGtNB6u7bCs+/2893efqh+YDFYjqDwiX/PH++LA9Qf9BC+6S5
wJB8+OcwX1rlEFS02bSpbrwpd+zdpIS/bi/8/n3O4w638Tv2EF1Zkxh4vrIIWwRDat4sPljDH9Mk
lQ6UtN5YnfKFV9x8LJn3r6PGAV+vptBvSqxIGemaG+QQ5IsWWqnnxsaPhuQQW8MwPzmIFm/91jZX
kW3ld7b3OzZq+XtBOaNoQcRiKL64gJoEI6+xM+xTlSr5RkAM8uyuid/8Am02dUAh0vWHaE2RJZ+K
Ji+piYNoo7Wlsm5sUa5C+PZeMoAquv0iL88B8A/gGHO/gpHOEgfi97wOKxiDj74O7F0Grf4/7J3X
ctxYtqZfpaPuUQfeTJyeCwDpSCZNpkSRukFQEgXvPZ5+PrDUXUykDnP6dmIiqjtKJYnbYJu11/qN
EyFKeemWOL+oIJtzICG3Qhs4upx+LvBkOA9TvT4I5CMfrLIUeH8PrYXwTNH0L/ngqQ9GSdLAmaim
mOvIR0DICUNJytH3q3pcd2Mjv0u47eBc4bX9DcOpVr4ysUTaZpFvbYIoAvtmetCw7aEIMSoe/bqc
3FGzmoex1PAO0zOe17aoRRUesJqWPqIlPl3relaliO8FFrwHIOfgk0V1WhlBFG8jy+rSZ1BPE6IW
bYn5b2LoyYpUTf7FamHtd1UQH7id0x+GH6rNFu2p7HNZqRbwliKUD95kGGseM+mLWOZBhTiHN6Su
zmBewRaIk80pND3LSow5V92MqEoofYWHbdFW3qqXSmkHeCX6ERZSJHKxJbHvmKlalejU6cV13VbR
z5KQFBlz2Z++lLms30Vlm8YIx8fKbSqjLrgxDBxuEP4eOt9uuxYuWuUVQbJJ+qxzkiDRWVcl6VVw
XkOzkrEUvxF8QNqgz1W8fetIj6UL62GOgU53wyzDP4vvAPIibaacLodmRAzVSJrwEDVozlt6L7tK
ajRPtSog3qJ0zVVlCMoqLylyTYjGXQjRzo8tmn/L1lHXopK5iBzCCf8Z1cP2J4uVp3QIoKkEse4Y
faiTejXae8ol+Ot2aJh+vNvmH3wybsRUiZEAivOEQW15MW49xJGmBTVwoJhT7Yfc6Nwq0KWriGTY
WvMif0/ML1zY4ufhhEZkzu3N1gOTwGv1dLaFhH3JfpIPTZvmN55GLrVPhcFNqbnvSuK2ay2PvXWB
4RhFAryrzTjObqDnlheup7fAZTF+cBEo+oLrRCRhmfpoKlnq6Yt6mAIdRN3QmpqwimStvxvMUbqV
ooBsr5eLhWLrqt8CWuq0Z6XG+wCyaNmhml/l9XXH66hfd1mm3lZWj3xTlk5i7xYESihLFthoOJ3l
Zes+8muAwOjz2Kjrtf4KMKkauWquWruYlw1h6YTEvitJWYEmGTlxjJQxOyfbFJboE/pGww328Qo4
iwj4CByF/B+eYAjlLF4HehNVfUWcc7DI04I+s1IHkuS0Lqo+W+H7Eboft3e21OcM2lsejfIqeI25
P+9yQD5a2zhCRsqh1qt4j5mRAu3YM5PPpZh/iitRfi7zXnvG9bC+QEw4u1nmllEYnOvU3NDL4lOl
CHUtC6Ny6Kthth0WEgfQzaX76zeLm+oWKZI5NJ0z74sJTa106OWiVA7h6OdXoZVgjqlhx53GicFV
Nvno/cnRrcTH/aqN8ZPZqOEOZepLwm5nzz6GC04BPgcYHIUC7elEJ4XaRqHfKgf4EuMnsc/yrVVQ
5AsawX/8+Jv+bmbfN7WIuojtUlXl5DykJsnJoRBShwipX33cytkZDagIyA3IX2wcyFTOvXi3ckJD
ElFYavVDMCrSOhbDdAfiXcGLc8y2bVFIV76s4KklttN+jCXpwlF5nuYD0ESuG/wBWH/mcxEyhGrP
ta976qFQB3MVmekmDKLEVpvyGjTuc5eJt/XU7XK1uuuM8FLr8xyenlQgdwjdeVRrOmX1xRx3vSGI
TRZoh2kapn0bS8oDKrrBvoubya1CcKLQbKvXWBHTr3izf87ycBauraJLgeN8JSw6Qpw7k8T4DCT9
F1dGbbXGZFSpcBArHhK2ZPRUshFlae4qfu9eT7GDtctsKBTHRNruZ++324ZDFhppX4/O1BShhLW0
FX37eHmcbTx1zkzC7OJakcGdLb9PHfuAx4GGPcjt6G8GUbsx/VHZGmqu5PjlpOMV0r31vRaDnSmj
VCAfEWcvta+El7bDcuvNdtZztoxrRSXKXALEJKMKA51s80NWyGXg1qNQxCs5IIi34jLOHEgy1Co0
9E+mG6sQAJEXaYlwm69azZPJ3/XcATn2EfRaKynupJjJXADr1XBVTSgy2aJa6xybJC6RE82m7MYz
kt6wqzwWtlWiat9LSAQ3VBb6CiJoWD+b3KWtDf+l6G00yrtvajupXyyxCG/KXKS2oPBwspw8g+7n
pNWcO4v8eHg0lbEBoxyl1zgFaohqRZlsE70VslvxlBGQLimmwWmmJIvIs1DutaUhDS+5UZ0BoeYH
FSEDFE3QrefqP6LfZFJflPHRV+NK3g0TmBu7CXyUHcPOrGWb8z5+7WI5+eQJck3mboqbo9y0ypb4
O/kWSpEKwppkMWnDyPIDBwFeshgSbjs/L6zD+Rx4v0HoK8YiIAkguINXWj4tkknL6zSir7ByEbKM
zaRxuq6UNqkithtVDvJdIOXpRo6q+DjOgpWALzpX6uPYIf95SUlFWm5YvFuougA9mRkl3H+LaAtl
3XCsSkE+CpiHIJK+JTm9kvSvgUlKo9bXs4ZLrr+kUnSrTcxc3m3VIf4PA2w6AYUCb1XUceCKvIl0
vDu8kVfRWs2TxWOSt7qj47jpiNOobzoi76u0Fku7KIL+a48mNMqdF2KOM6QSAS75T2vmxXErc4Ke
Xh1N22ieoafGcZLvw2RfS3c5VVlTaV30Kd3ZR01FkjeKDnpjYdz2NEJUU9TC8bV9SkRamSs1k2xL
/hJl0UZMqws329nV8tY/wJK/+rd0QBvMfhBiKTGOQGM36crcdSvTHlaB/fDx2lxeoXM7qFNQyGB1
ks9bzIPaFwN+QcxDbMsOUihOZ/cuW+jCfJ8dxct2FkFeqHhF1+uMR3Qku3YCFxVIdxXZYEP+Wlf/
9X34X/5rfv/XvvrLFP57XqCy4uPb9+YZ/+9f/u99+J0oO//Z/Pf81/7+7/998qu74jU7NtXra7N/
KZZ/8uQv8vN/te++NC8nv1hlTdiMD+1rNR5eay61f9nXz3/y//Y3//H69lM+jcXrP//4nsNdmX+a
H+bZH79+a/fjn3/MdZb/ev/jf/3e7UvKX7vNqyZ4rbJ/7F+q8CV7+ceuTl6yH/XyJ7y+1M0//6BI
9CdBC9wl8KQQO2bPqP71r99R/+Q/gWeewZukgfhU2fyz//mHLP4JEYfaM5Uv0vmUov/4BypQ829J
6p9vFH0INPNDDvmVP/7V05NP9vcn/EfWpvdgMZr6n38sHqH8fF4ClISpTcwE8GUxS+IaJt+iDWg3
VIpLPeerEZeqE2UiSsxZNjlBVV9KaS9CVtqE4TI/PaGCAI5ZFrWK2jQyhTvlfurabh2K2eQGZZru
3n2TXyN9P7Llxp6bIWFOeXgu1Fn87/TgkYoo6VNZ6u4rKchugijdTkE0uMmkym4kDJ0d1LK/J422
GzLzqFM2vRQ3nk0ukAXy2NRKQYLOD+7THuTIS48TSIl7E83arVrE1rpHipAcUEcCqtbQPkpR9PEC
P3Sw+pN3yFSQ4sqtZBtLlYYCUjVet4ES76VG8q/9rvC/KSiaXJipN9u5d7cmGJL52pR54XNT6DDe
TvspIg0cAf7NEBHMgrWeYUKlwYzfYCinbSd56lA6nWrER5TyNhSGwBWn4lkKgshJ1elHw7nxPQNk
ehuJVXmVArjdB15kbRPZaNeEn8qm8M1ozf1YbFWxve/1sX+SlBrtEA16TlBLHaxZMfuqR8PxP10E
LG2m/y06JRhc2oRi5iCMnaIm95oVq1clUBKMCrXwRuxJB+AcKjqtWvW3Knf/KshGcZ3xaLxwJM+X
/On0gtKGO0k4AmGBtO/p9OY1BQYMOeL7Pmvka0o5X9DcyVZKr7fr0bizJl9yFL0KLi2/RZ4V2WfS
8AjMiOBeSTUtazWNaNWII6c+/NAxcCZT+pIAfnKCmdbqRbW1DZvgaHizVQiUJReygHAh8lgaONKF
WfSPMwbyKDL8S7OJTLLyLNIzFKIg321wk1HdspyMg5+FAPyInDfSeFT9CMWrkZIxZiB1WKFp08qT
m4dlfg3KO1gjyz0+xNhWIW+wkTMhc5NGekJAyGlUuzIm6z+rB829phDO4wFTVF5aS9WyuFELggIo
vxWmRRAH+27VjKV3KfJYPCvnUgmS1swPZQVs4JaEfXnIcz83zOkujNLd4LfCZsD77cpMa+zeNagq
TTW8KIX6LWwNji19tNPWNJyPd8gyPpt7QdOAfPk+PNzOLA1jDA27fJLvMsUTb7WiuxGnIXnuGsu8
b7wChEepxNKNnEaqjndG9w2gvR64bWGYLJwyzp81bR/UFmSaJhatdmVqvBIyraptz4jUbhs05XyX
qNXXqQXL+HH3lyTPufuz0YEFW5eLDIDY6ebycwp6VWyJd0Gq3VQI0T/jw92vImLy0anQnfbtrrWi
fVTW+Z5Mr4FuztB5O6NDwWFNfZH3yxhIXzVUlPYksbzG7pTRp1iOPueFvs59OTkIqFFpszgHpQ+C
8SWYRbaGOMVxo7lTorQ8yICSNn3pGTWMQWktCD4C5V1mXGdjMXxO84IJTKV8nF9ZHLVl1CEuoKIH
aRdp1Nwha1di3J5Z3f8P64gb38I6Tub/OawDrxr/NpTjb/0VyglIx/z55oMmw8KkcvV3LCdwxv05
s5qxNGFpUcP6O5gTzD8hf8300JmrA0tu/vC/ojlBlv4kTzkztXgjKgSI8n8Szp0+MkDczfEc0QZF
ei4aVtvpbjDAX7R65ZHhFeTBDmO/ctQgNzaNZnsVdHlW/whDSJqmCxftaUz31jCcvNnxewb+Scuy
QjoC8a8poR+UzMvd3AgssEDTpUjl9CalFSLlWV2GkI7cKrvodHi4pkQtVlXiAwpre8EoX3F6C/CO
Ga7i/oeP3dgVicoLx/Tppj1vcxFG5mBZiiESxYcar5IUt8iNVKfjuhD9e7O49Bo9jRj/agwv0DcR
CtJoSwxWLqQeBy+NBVkvulbcqqsSOLKL+c90TCkNr9+t8N8Fyad30FuDqF0gNIBJEi7gyyCZCqBS
UeeWHyo/PsieWt9UHli6ON75Qv+pUkdhF8rtValuvfZWa6ZLlOMFwO+tA3PRGcASr2Ku3Xn63yUn
cpxIKqvJ5QeaUm5aVb4NrbzYlEJvbHvAxXah15YjdrmMklLWHGMw8i2KPkUWfQnDbCfsGhT3LpQr
zr45tHF86xFbAVxNQmkRuPvcklKRhMb9pLa+HdbgwZsEB1qjMKatOZSX1tj5LMw8dZIjBBsAqonB
T2eh6kCNmuWk32eICDmjGR4rSbiW0gJOW4TKqNDI06ckGwbUCQQH5WDqk33oCAX2MDJ3rSum+dFv
jUvRwdl5Qr9I+SkWXvSASbRFv0R5iDHdnYz7XCxXXaLt1Mb7miITsSLwRJBbF2/gGETbMZGqC0S6
384JcByqsgBZACQuNnuV+EaNmJBxb/j1TWpEP8HQKZ+xGl/T2+GLYbV3QWNnm0mr1BWVGH9nSd0m
N8g4K/DIb6zBky9E8r9bF4DLOPo56n7jYipzvvqlzGcqqvgeYyG0hfz2NRbU52xGl3y8OZeTDxWS
1QBbHVsunmjGfFi82xp96HkqryftYFrti1XKu6oQ1uDrPw2D/DWYms9D2KEAPV0MTJeHOSBC3sxc
Y0jy4Zy1RA71YVBAjZgkwAzHELRpbPqumiq2f+Vrt51wUzarrsUZLHUTj9RdGLpK9/zx2BfMMGZ3
7gPSJ+h3cK2y9E4HDxxLUadelg4dQI69oTiB8k2V161+CzSFtfDT0NdDuNUFx8/wgXSCnTfZ0SXD
3rNFuOzG4niiHj4mPpf4wf+pq+vqu9RuJcQhO0cwrrCR81o7wlvmhcKxIV2pwoX1tohuz2dhsQSa
3E89caT5PsHycuvL2y5EMMXOjLte2PqfVckOKuhAn5PMDZ+y5B5/u+BSiH36jjzvxOIQaKM042Un
SodWTx2tfO6gCqLkZ3fD90x8KFgglTU69aheeposb8O3yYdCy6UPGIf89eka6ERSkmOYyAc1XcWB
o4rO5EH8c/Rh000Hzx8pw2DsxgLt96iF2lX/dcpvM/UKRECffDL8GK7TtlOOQeumBc4puxR6gL6X
5e3Hq/Utrvo7sv81RewXQK/kUji1TnuaaEJLAUiRDnG1HqzN1Nl3OsK2A/QYt2nI67tD4Xqw1Y8E
8eX37me9g2DJg4+4LFkX2aZsb0vMsCwK1KRrxbX2OItuBk5r2ID3rHYrT5fe5surf57dOSM91xE5
qpbBVBHA6AVeIx/ibNPH2/Glkm/8zhayZ0NdJbic+LaxDVU6vyojYE7u5D9M/edBWHWZS4rnwmn3
Zi6+nMP3/Vl87UHKgywXWvozOlEK/Mwxbs1u78erKVzrcMQomcT72t8ptRsM67T8jNYNUpi22d75
X1MOouQhFa81cSsCPtaoUn8J4ZflK7m8MoxVV6nXpbopwo1O/uApNh8Sb6tXtnhILwmbzBvio5Es
zi5LbJpWaJhZVOWxY7WMdZJuPPOlHR8V5f7jpbfI97P0VA5IcISz1DHZimWKRUUB17IyVTpYjQMC
cp1u8423tfbWV+PqEmbnLSVxMrJFY4uRwVlWjQDM6aEFYqPwD1o+qxCl9NRYGfmVltoW0NZgo8bX
HcRmz0FBAcGsQ9hv8/FKie669raRViI81xvEVdPc1h6wsY5XQ2/XptMniETb0jE8xp1T5nb9pK5z
yY71fYTAbpELttJ/qpXt1O2DaBWpbjreKL7LXw6/6/j7Cgc5uwAPO78B3oZswZgik0s4sghDiDZx
wctG6TBuAMyLpZNqa+m78tQDD5Nxw96QH+8MNwxuSpis5YVd+ibZeTbjXML0gjuRAPn0ZBH6BPwg
1hQHy4elbWOVaU3ufAJrme1x6azG6DbTNjkpD2ydtpAfhx8kanrTbSQ7y/c9SQJv3VMWlqNHoUDv
2fY8EgsPGX5+7LUEwyzEdm31KG/DmBrlqnotC1dOn6z84AuOlK8DeLvmp0m6Fostft+5m/WXTvqz
s2ieZCIqXsCzgOQST18XtWVMPpOcBJt6cuLBlV9ETs9H3beDwmmlfemv5eEqQ976tkVBSkeb3xnq
NUBesd6QBvx4V73VRM+n/e8OLS5er+mktB4G6WDi6YZKtvwYqTd97AZ3AgjqZF82d1141+lXbXQt
6VeUMFrBlo9aZcMHlcBPQrPl/PTd2sN5lqeLO/BRYIjf4RQX5E77rX40vhfueAgetBfds40jq8ub
dmu9d8fEhvZeHRCaf4JUozxKse3rtvqTq8XU7P4xvSUGsO6s+2iC6wxC3pEFB6doHknFlfDj47lQ
z67h+eOQv50NfSk4naWtRJ0qldBLB+Fo3Wnfox+W4mjfUvm6UXeitNaFdctxfVNdaa8VIFbACHeM
PX0hELeeADPnL4LkprfNAUmgx/RTudN+VrcsORGVtSfMnRsune/gL2+8axLAwkN9U+8uOTItUAy/
jkk4BTJxLaMR52D7XTANiSxvBotBMLlVR47PgeOU3gqFW1WbQrNnoTTdNl4b3D/BAm6ySzv5DXmy
XFLzIw8MFdp+pAFPe9DXFpw9nEwOwQ8AG/XnQHCQAGpdS914vU1WJunXibXm0EQ9RnzCDOO6/pQd
+KDtLi1cDIETKuPdvvncB7Y5ucZ/qOH71xwBn5nLVTy4eEWd9tBKjarQTeYI5MqIwIs9fOL+1x5W
Ef7M981n61J4S97r9KJkZb1vcHG4VUnaCvq8sjJsMD1bf80KtxDtsXKr0Z72SBtkRHWX1B0XSqrn
41yshQwUkpnOa8H7PH1v0E29bV/NT9JD9NK9WI/Jhfj57Bl3OshlCUoA+fRXa/6jp8Erd8wX+YcW
4HfqIOz48V79/SL7+xMuSRj+1Ohg+Hm6jZMjDjulhWp2lyN8iNGxPeRPgZHag5rYxFN5Qu11rQpO
Ya5DbmDvU2ts8VO0pm3h3YpI8GvVo5rtVZZbx8tLu/PKY34RnfLbAObdIlhidoIIKxcl5KgtDVcJ
3BH43Dav3D60sT0Mv1Oeyi5aE89xytlefDdNi0s9w+sO6X/a9PgOko0somCts/pIjClAlvssGG52
iHyboaNoXWw+/kq/HzI0XuxKyPuegdQEH3vvdkqhBPwUX/zxynu2pFX2rbiWVFto7sL0Qmy9YJz8
WvF/N7isRMt+l9VWXsoH3VrJpjvEjmat0/ETyJpRK238JOyw2WTytUGcFYv6Ws4v7PXfXSKkkv41
5CWNDb3UGqwsQ+4+VZnNswinBeL0Mf708dyexd5z+MCAgRvPGc2lBHrgVz1Kfp547AfejJUNxGks
113qIfsN2uaiuNCl9ubI5t29ArQvA3JIe/G4Ssxtm66abpOU7qg7k+hgDdSkrlw+JIYb83j+3D3U
CEyvwvjCF77UjfmkfdeNnhKj13d0w5SuYILjiJrWV5L/HGaYIf3np8xikhfbByXVyfQCWhOo4YdO
Obh5vQ46W9RsP7EtddXpd+keoRvPXPnDTnyGSaP4e12hGuHGns0/vrgeQ1fIoWk6pURKkzS+U1zS
LX5LEp5s9EVP1dN50WJITQUaO8ekRRPF8YubQFlN3SYiU3gb1Ds/vwb3gUxBjfBQtcHWGrtqGaeS
76V6qxbE2BAkjDx1lYJkQrXvzaupvI0rEmDuKKBJk3CO3gRTSw1904qIO3Jx6c4AwF0vW6fF2FLY
5lLuiDxUS+OYdj8+Xu8LiCEr/S1ehouKqSCpQmuRekDvMWox1xOPXXb3tbB6Rw2dQd9Vhqspz0q8
s3jaY0QJUFS/ELUvEDbnTS/jBTO0xECk6UBdGdYm6pkEp21cK3BqtoLsyN6lJs8eCovRLiKGDNzA
r++Z3OTiDon57qqz1qL+wwDiIO4Va2XUF47rt0tzuYhksFgzDgtQ/zJyCwQRx0YEc45k4Zpyp4qb
EtiKQnJmjRqJ1c6P1vERW5/YcuXwKorXRrDB+Cvo17Jqdw235i5NNqj3kAWK0HISHM9YybBP4God
+mdrL5o7T/0ufB2ffdYiTjjMYpDYvI9V2e4OFZVqD/CjY+3N0CbNWEsErHOgGmZ2YAJkBmCsfjHR
X/GvzMrBQii/5Or8xtE4nwVcFagVgSZZooQSK8JDtRHE42w91NqwYfyb7qfuZNPa8O4s1REzl1Wg
Ol3wrcW4LHTZPtWX4WpwSBCYn4QD4KbEZAL2BHhqsBLNrVKvW7SKn/1P8T5lX9qDtgpNN+k2Acin
ej2YqAPbfusEw2dLWLXqz1a4ArSj5E7frlEvC01b3pAqmpjML4FOOv7Vy3YmbzSywpeg0GeRHIsP
Ac9/z8DikG0srI7aiPVeyw9NwTNiEwpbffdSpqYtXXLplM9ilEVri0M2EMxRyHTmmyTLrvpu8KnN
dNWXxI8wPfzCMQNbeE3wIZDtJtvIBM1XvDF5V32vvkZ463F4fYsvsLZ+26n5qAHIKIKxXkzBrEMU
IlsqHUELKrXd+Q7vkgsn2nwmny202RCHH09Dy4wL9pMJSsSDdDQCu5JtwbJ5Gjc/km++bEee0/Tu
VNl5gUT31v/ycdsLwNJfRxpFuH+3vbgvlEGxAjWl7bC21Ufji/hqFvMS1L50X3rwLhH8YNvgOf5M
tqeWHP+LR05lGzPXvi1ewCH97lJ/35n5Y7y71H1LzPsQTYFjkzpT6uQPqeaItYv296VS0/mTaF5s
78a9uEUyaxoF1J+lYw2hx4xJ5rEbXeTFTOkGNS8fXUllLYj78ZI188WWF5dInI6BOHoMsioxR7Mx
AIKui3RYzQsFbE7hlqaNaKdx8RV4aZktrpI0jlQFbJd01L+2j9Uza0x/mUx0A23hUXgN8OQt3QQ2
6KVk129v7PdzvXh+ajAUTCNmrjXloEiu2rl+uRFvCSCVu/FFfW2HTaHwpacLy2mB8/zX4p7L7aDN
ZobE6XqyEqNRul6UqIfAbXQVxRHGdeVtYEW741fd7Ow2+FTlT5kx2Wr0PfSP4+epuKqU51KS7FS6
72MqMNRiKQXi+5DKji6PtoJTkyLXVFhWH2/G3y//v7u7OGsCr5C6hpaPWMdVqlNwz9Q7T3qk/Nhe
Emo5f5LNG2BOboGBA6q5dIdqEiHpC7WQjlmzKnXJBq7vSCq1AqAGN0Eh2F64LoKri6nPN37x2Wn3
ruHFaiiF3CxaLWeUhO2JzR1I2aiM3UReYUAjqtC03bRzpy8UQmJ53QgOThBx7GbgVydbVFat5NYt
4FU3iHcjmn4Uw5uNGq0V/UY3Hjr16IfrqNt1/ZXW7qdh49UXDuzfXot/j+CtsPPumDKzUBLqtGRZ
zfLPOK6yPsiGjtFzM4C5Jt6J3Y9XxnlK8u1rgRkxLT4bvJbTlZxIk4qIKxFZYOwQfUCj9qaWWt4f
KDAnO7l1a4QE200pOpW6xa1hPfAGlBRndhKv1kn2qKX7JNmTdMOEUgvvoPWZstMJriLbVbEr+73B
q8nIv1Tic9ju6241JU+JuquynWxuE3wF4+mmSBPEvMtVFpEvl8mpSIfAQw7peGGwZ/uA1DgqWKCB
AOkrEAVOBzuGGrQ05C6PVrHPCe1UpDvbhjSzuUkfK2tnNA9RccduxbfWT3dGtJ4SyrIPWm0Xuu3F
TlagO+par43lKD+lETU2N5bdlliNIIzg4VYQVmisBBnvtutmUyROuU7G1YBzkLHrn+RrEVdIymyA
YFx0Pz8e3lsV92QDLIa3uAAEDRvermZ46rCyWl6ITl06+YvpCFfWrovXfulkwQqTIbLIqNbF08o3
rlWNhNRardak1ArGpjqm5kryyvMdq/+JDGklr1qmSYEl50SSUwubogBsvErhWG/V7FiJtpo4fb1t
DNsyHTFwtdvUcKTIYWoq09V8J53WevyCa2gj70mx16Hbyi4VWxQiWqQySzscMA6xm68DDKqvPF8r
eZ0UGF56jmquK+1LcUl68TyPM88VZBIsl1CVIo18uhQqKZRA2viERupqlNdiENtTc5/5hd0ACVI3
uerU7b1fXk1z7D1c6c3rha9FA2cf610HFkFp1cl9o5fEf2a0NcvPRXOLjKkhX/fehS1+fksuhrqM
xAoN7WyTYBuZ34an5Tg+SfqDDCWssNv8yvK2cXVthG6eu3W+/XiUC0UZbspF44vIS0wVtO3nNYmf
M+VoPXEtFsNwJc6kiJu622nBWhtWnncVVhvIe3610SsHBZOBa/FS6uz8nb3ozeIAmCoYcF4USMcU
Owdja1KdaFfqMf8Bbg/l1qJeXxj+/BU/+sqLLQmiB1VfmeEDcMzGH2W3S00cWZUvYnrIRresH9r0
iVkndPGGevdx6+cPH5AJ8qwPgwoNiNkz4FctJ0M2qfExBY1O8G1mttqkaLta07Nn5Ik7weHhcdl+
9UsruI7n51etKT3iOLyGMtRcNmPl3fZVmiFJPP40ZUDUkiS8Vo3+lZhv3Cjp+B1rnW7qjT031qep
rqoLwdZZdMkgFB6L8L2QzD8z1HwzFlBCKT5W2Qyq0MsBkVvpIqT8LB/CY1TC/g5NcXC3AG9PD4TG
GBQh8o3gWJr685Cn00oJGwC+eUOJKfakFVDlG4tTDXgaldOWorrSXRrr+bH01gvgo5D04diYi+t4
qNAe8L0xOOoDpcy49l2z1CMna2t9p8JwNYFNYVUBxUZ30nwrCBj5ykejlD63fThdWL3zbni3eJEI
AGQNGX0mgeNGuYzkymEomwDL8yN+ObJbhskxGGrDFhv/Z19VFykui70yN4cGJKpXM7AfsOjiGRGb
mYbzQs7YO+VGl0NpLSkN6myN/NmD5YwWRLhtZKVaFVn6Usa8pBQxF65rcXrKsYrGm9IQbFUvypWf
pN8pgPptq21LdJ6xTFcVJ+RgkTRYaoGuXRKFX5A/iClE8Ojgf1k7hL14cZ0un3HMoYSBfDigMO3b
U0n6sJIyZJ69eOc1yV4TDGmX+QMeiEIauKafCmu/ooYEHxxLaT1/HHOEkEJR3skFpuuKeY2BnuBG
xoCSfNuuOk259H3l8w/8BrNCN4d6roamyGmn+9FrPdnwxeOgS7dBivVLiZJLb4b19RR5nzBaER7k
dPKpug/GNgmKbJXVsriJzP5Wi4rmehhIFgIvvRnDdNy1ioQXq7YPwXXboygG9x7jdNp2IgrQte42
ENse3hva+HkaXbJQWZ52fAJUCxXEMWcqKCycxVnboPRuhZpYH7vIKjcR2l5rH583govMWGlVCBAr
ekIXuV3LNbGR5wOkMVK0n/ScmK3K2uFKEHqyUVSWM4TSb6OQFJw/6euQIjd00/KhkQ0EOvEWw+Om
MO1cqDwX9pF84R2wxGwClQYsCuGL/QfVHTTz6YcR+8FCw6awDlFR5ddC2H+WCTVT3bjVWEj4tRS1
g1rvFgtuinuD1t+mAYAWBILiq0SKV5j14JCdRAhrIdcL3AnbLoXr/u1++UUbvv/rKFjwlBe//H+U
tjzLC/zP/BYcrcL3FOX5T/+L12KYf7L9IbTMONtf7GRD/RPNDoS+Zw1GaJR8zV/sZEGS/4QaB7WQ
GBSyArj9E0ILISqXAIip+WWGyct/wE8+Sw8R5sLz4IKbYRMze/J0TZVmEjYaK/9xxKHgClJC/dQF
qvAtqyvtLlCy6S7W09H1eK/dCqz4XYyEl9OXcnI/Nj3VzHdT9mvtnLCKlxcu/dFgL0vIcCs6JJTF
duWyDXyxF4xHVY6UXaPmjV0nUX6tTgZinJbZ2IKQZ6SmZXOFxK0PFLGQHYTm0wuZ2GWAQUdmqgAK
j3PV58yA1ZtkxcusVnr0sipZBX5Qu7hn1NuPx7tQBYafMZ//qI4CbqX+oS7rqWOiC14jd96jwG3m
qJoSu2YqTs4UGKCcvMbcDHpzzcEwOXI99a9DUQUu+r7GTo/iCDxZlaxTqWw3Q+qDg8omf2f2+LBk
nSVvmjpMXC/thms9EYZ1XOBVLYlB/TltCkSGSZRZqD9UXI2KfImdvTx430Y2E1+4Ajm5zkInbWzk
tKOE/Chk2XXRCuQBqlucyG9KFIcrI9vCiLb12fE+z50SCx8FOzO1pVI+lNvAJwIXvTXnky1nBkTu
fB1FxhZt4WOj8SYVvI0g83IQLhR6zz87QgISkgDmrFfKv57uB5nzX+mbxnwM8NPYCmaMM0pRXip5
/bYVIECQJw1cLJZKvumA36gZZubjqLUaJiagj8faGC5EamfYyjcsFJH+/+HsvHrcRtZ1/VcW9j0X
mANw9o1ESmp1btuSPTeEPbaZWczp1++HPetgt6hG8/gAg5kxbHeRxQpfeANhMqV+KGKXLxNg4RSq
qRqeIfhGz60CKGMP2wroaBKk9XNV66W80+w4Oo1V0XIlqH11H9q4hmxNqJCl11RqP0GRKgOsjicz
E17mjFO88pzvzAYaJqjR6ohrWIjVXT5mklYpSoCZf4qLQvIcCUS3OtZrstTvbTXWIWZj6FITWCy5
WH1RyShwSP5plh4/dCIqbktVxlctNxqub4MwpY5rJLSLej/lg70dm1L95KBq9M1Qo9GViES3fYV6
5CjynxGc3ENPIvUUN2ayMcMOg5DW1GgW1iD2pg4zrcJUdmOb5fgBQKrLcNg9qrEqVgwjrtKD+TO/
mhSj6AvgfDl/eRapKnAX/yQjpHSsRt4EZYMfIPWSvW1iQdOKtNu1yFbBpkiq+9wS5UaIVH+RkAs/
tjI4VCNK1s7y+ep4kyig5sXuR7CKpi4RsLzsMxlDQCUtxhgkUPXgdogUgkKElG9tH+L5WNFj5Fir
7uusbt2PT9VFBPvPyAC2KV1S0jOWGW6jTa2JgFlwzuzsDpK8+cmSYhRHfNhssbkmMzhfScv3JANF
DwkJHu7mxS4zepgJ4PzDs5MmFCmEBVi11wK0FbPaLcqCImhUaisXx7IozOTOzOxZU2KOHbR5Ct4U
hQN42bYjHPvkw1h9CKPC2uaanm9VPRdfoYdiTqvnZ62dpr3R9d3Kjp1fafHKUAl1CvpIa85+4Zej
x8qU1A1WS6cx6AzEFdK/QpTHt+mYrHVzrkrR84vC1MIJALef2RHgcqgS5RcjNSLnJHVVi5J8WZv7
AHWTH13ZhodS6++s3rYOSl/+sOmyzf6Yh6kaDNcJrN+dnJUu/DfxpEXqX+3gTwep1L8RV1m7SVJx
mleTDjxwLuHwnvxOdCd60HRoZ0qeGNsYbRdkEvzq1mi18ySPslc4cUOpjCaA0krWbVTjiTPaVXGL
ArvvqZPp6UialqlT3YhMgmsiouz7KAwHbUyjuRFVH+yGGqFhB4U5GiCTBsYcNf6P1/87KxI1c0qY
OMjMwoKLKmJtGYPWFYN1grro7NSOInqW+Qk11Ww6TibY4C7L/kwGi0gGAUOHmImNTnUJYuflh4qN
QC60wnTgYAjzbuhMzVWsXDpknKU3ApcenENAvoNYtUA69u3KhnhnSdocNYRQZEZUJha7sDHkUWvS
hHUSavKmzdTmqdCwNc+EWIkMr+qF/Hwbo0zTmCFBXCTzwfdm71X4RJjOGDonM5ryJ7uVW1eLNNmt
zVps0MLrd4lV9dveHrVt0gEONZt+XONNXAXKPISGAA+hMrA/a1laGLK67yVDSKdUZLpbNZa4ywql
3CdVNqAMoVVHdUq1OxWvsgMFBmfXhiI8oEYWrlTi3jlsZ82tWXEdOXksiy5nI0o6fTBEYZ2GWkn3
OqHpxomFeIhH46WZZMX747UNxlvDp5RVhsjRIliAraujRqvZpyoC8l/Ah9/FtpDvJA3JtTQe1Yfe
MX9+POZVgMJr6WRhXGZAF6AuX75in/bVpCu9farl0PTGKP9eDYm9cmldVeRJ6OGJcYnMjmazzMDl
KI1Fcp80fXQWEnVZMZXIoiTaeNP3pvniW1V9wJphOAZZyX1W1dE+VFTpWERO85CVMNk7yhRrS/16
lXGFolkOO5A8lSTx8pmwOkNTR9SEFm2OlDp6H3dx10+ukvjpoTFGeR9q2uj5URlRCrT7Y90r/Z4C
4bjy2a8ayDN5GyUVvr1DPEGWePkkQihpFmCJdkbcChRzGjYHiOzdI2mr/5dlqJ0XDVa+FxQTD0aY
Jce8A3lc5mGz/3gxXIc1VJ457iiP8Swk6ZcPEg90uAe/jM6GFJfCHZtE+VwqAalwnYaDwJglyxua
WEF4buxWaNuPh7+CoCPHQkKKnLGNpvGcO16Oj71KiZRx1539pJy2olA1r0fpZmvr9PWITvtDL/nd
mcIsDe9kgvvoOyW41dw+x74+3LVDV/+FCm3xmOhq8KkdZVriTVod64m7ECBz9oSUf+3mZihtWtO3
Nt04VIcSPfhtkhnKPnYQCMjRosGXt+pcRHXMlfvr+kgBKMCJQqxOI4468+UrKiINR6HIGSLrOD4V
Varu7Vg1XVE63b4e1GFlTq/3N4k1gSriF2gn68sqv1GlU10AzT4bWRdR85vqPYYu+soNdZ2OQe+h
pDA7Fs6ZpbXYTGaZ5unkaOI8mqO9CUrjqGYO9AgxDZ4WjxrSsUNLxziXHjOjD/ZlVP/sI1X+O8aE
68ZusnSXYyB5QuPdX3m2efdcBnRk6NDgOMTJfq6iLJGlUpOpeXJWo0Bz80Cgal8J7Vku4LR9vICv
9w89VuJk4gRGg3R3+XErrS0GVaj5eRrz/KmvRPGjHWMMp7Ki34e1HT0riJvuImQR1k7Y69MMxDqF
CZDrUKoQXrgcugfvUE9qnZ4jFBE+BQYHhGZBuJUbc8SvrRc/Yh8UA5Gj+Nn4vulatoSsSw065+M5
uF7gMJRevU1nvxKEly8fpOyNEFVOIz9j8JRslc7PNiYESyt3cKSUizUs1nUthgMQA3EiM7CFgP4W
l6ahYmyQq1l+jrRpODfGFEOrlJvbRqvRorOt7rlUENntskr2QjWmtjJk5UaOS/XOGtLpIPuoAjgh
2XEeZtIR3Xcim7jX8ECMgnt6X/hkmqaxNzJ7dGM49RtnbIdbzSywFSxR0vh4+q7jW05x4ERIVs+F
8GUmH4hU9uEPhud66NPPdWxBqNID2+3Kytl3al25kxHbaxHXPEmXe4SqgYFcBvPIv5egmExgjRb6
aXzmskye/FSxjsLv6HsYf9nmj0rOKy+T4vE2nrLuIc6tNYbb9SkFdYwiIcZar7XfxeqtG1XunThL
z9yPjauPCFj1YdGtzO31ScAodOihxNK/urJNGDPZmszSSs66XANUwcniNokLa4+Y25oaz7tDEbni
yQHgmUbZ5S7AjcEa+jZNz6kQ2aa2/NLVYg2nVthTHy+Yd2IrhLNR3DAQWEdY5NVy+E3I7kTw4FCk
z859EFg7hdrATmrL+mD1Wr+xE8nct3X7VbLgao3N2Dy1yUBPu+1DrzKRpnZyp19Joa+/5uyoM/sG
wS2g6DUfk2+eKMKIuNLjjCfCJhj9ZA1CiyOtJerXOwXKugWyCbV+Xv8Vj/tmFEvxlbFQ+uwMTSO6
66zOhI425LtahNnB0VvDlQZQ8h/P9tV3RTqVvoWDsA28GJSJL18Nz2EtnUJ7PKOh9qs1qnDX1YmK
wEDdvHw80nUqxlBIkBI002OFnr+YRVkO7EZOxHRuszTyBtPpPKqplL+DMj8GKD/ijQakL9SG9i5v
6Vm2vb6mhHr1JdGQ4SJjU6LxB7Ri8QzqHJfavq6eewvOQW51wJZQZVzZl1dfcgYkze+JyDRK70sl
WcpAZS5LWnHu1Cq6kWrFuJOHsXdBQky7ILZ9PKeKeGXfXN5TRJg0mphXXC3m+jHqhZdfMlH0vmpt
p/4SGOad0sbPdT+zUELlFOXZ74+/pXo5j/8MhsCago43H5TnvhwML60mU4qg/ZIhOZRurMYoAHZU
yR7GgLVthDPuU7sxASxzPjiVoj8GyP15iSUZN1wy3e1kgoyQYx/j6bwZt0rY4aedYeyY2RAwq3bs
XhQrdbbkTvHezkd7XxpYSpZ1vWZ6sxDb4F1sxOj4VDiJ8t044C7fJWLLSZM/tacRx4hjhhOTF7BG
7v20zDZ2Gake/s0oOGAZ4omAKglYlxrxGVoiupFaJyTDIg97xcLLbZzKbZM7NMny5CRbab5vy756
YEnbx3QwbK+p++STRADr2SUkzwkz301sRdItPYzfQ+wM+xIvkrOKV/qW2nj8tw0IH6T9UAoKXVZy
1JGdurUD+t1TaCgeDtcFiM7eck2FuuLHn/nqKzMzwFjmpTVHwUu2e9r0yljaVnvq6zj0YrPRNriY
r4Z6l2fQ/AGI8li05NMyjZwrRqYfZk6j+/Jp7GyV9x9RFxty3W070X2dxqTbZFNk7MpKMg4+juGk
QJjZSgMON9i/pnd1hm9v1ZogtzWrcP90DrAkpuvKumDfUjO7XB22L1VjZvY8nJNDe1PwT6Th5axs
3gUn/585mPUSQepw7dFnuhwmj5H+jVpDPtkYVbgjZxhg+LaCTqWnj7SqeVfFD21P05piy7yUf8kq
jMNJGiHzGbLYTKgdbv3CVtANMZIH2gz9ykxclrHnR6R8NpcYkKqmjP1KinpzP+lh1MmRLSmnJDYM
l8wMWGrUw0tQjA6ASz4c/NII960U/LRrtsnH3+F6kVDaYCUiQUeTglr25QQVvgglYQbqKbWH+Nha
4HCigBplhvrXyse4OkmpVxGzoiNDbRQ1/EXVwMcFtSrSXDuRTGQ7vVV8lzA232oFItkZYfnKxC4a
+68zSwpNEIecmkMBZzGgRtd34KbXKNH7+rcx07UbudKKR2eG4RhUEbCoR5mHxr52I0mTvlWrzN9N
bZI8JUm1Zkr33utTUwBHgzaExUV5OdOhnEgRk6Odor4YXQrgxmYgAdpoSaO7eWvlfxSC/OftSTMd
i54iycJ8Cr1ZVyq69EFSWtqJA96/JS5kDYlBedAtOVub6Xm3/m9e8M9YcwtOfuU1UHq+HMvwWzvr
WtZwWwvrcaIw7Ha99Gz2gelNem8BcCrks2zF1k5LU+VQOpW6JUsdKdRUn1VAhW78Q9vX6Jl7koHD
KcT5tQvp3Wdkj6FDD9wD2MnlM5ppFhYYyCunvlP1F13Lh/u+Fqk3Fm2ws+n17rJYWK7opvjp4z02
z/TV7IDfw57KMejjLL6ERMaEM4mjcNap6q5P1H5X2VN188ejUMCQCQYR26SwMO/0N9/bsMCzTpGk
n+wmVDAmp4Bah+kqL+L6XVi+M1iDPvLscHw5ijWEsRMGKeJh1Co9XeSfK71bqwO/cyhhsYX2LaEt
UtlLwKMiYQBr96NxUszQvAlkKTjorchvTUwDnv981mZHarYlBxNy/pfvMyZAgrSJoXBf8gFQ0qrM
taxdufHfWXvUbGcRVEWhWbnsVJB6hWZbDfopItDZT4Fl7TMRG8/92Ce3oygGmMZ0qrXKkde25uu5
slh9JgLgROUUFEF2LNZ9LDCB60D8n5R2cGBj+NLoe3HWBN/TlFWPOH6OYoiEmcFtFHXxl6qR7Bcq
VyWGSpH9NyFxeV+kpnNWUD7It1On+N+lvJaeA80oHpsixS1Pyq1do8v01OPSivxtnsbTD2h3MRwz
Q06+T82YK54JGNLeqolJXYBubXHnTGqw08ou5hLolaTYxIVdfUd6mBKkFBn2bd7ZhodqFbxU2yAd
xfG7mF3nMd3bOFVj/O1HvvXDKbtK29SThhJQYDSjdheGkbrVckqZbmq0hfAUqzbL2yqlhL6N7Er+
rmud9VPSm8LwhmnoDwikS802UUSZukGY1J9GvYk+aXpb6PTwhP+Ek919KPDE3DbamMs3VaNbf89q
s5BDirr3CBj7aB9PASXjWKmTAhUCEd86RtI7G9+J0GIxc6W5S0of4kRJsbzaDnJufRt7luWmrVQb
re1IAfwzasTKftrVk1enA1p0pdDSh5JIbI9vHyFMWesTrlyWUZ2bxKYGVdIBD3d92XOdGoOff58y
0EEN7bHgJu9V5s/XRu1nNzQUuwjrOHzr3HwoaeFFEEravNq2WY/winDieAYECxgoxhTK0UGVW/9T
x/TDPkry7hR0kvnbadEciLRYPM4pCsRybvSbLsirn5o/4/i1rBAJEgWdKm9q02+/qGk85C55SfOl
KKc+2TdK0361B9s4xOpgKMgsVtbPJEynO22oUb8tCqshNhNxN5tE5glhezSGKBiCxIH6ZZTptsBT
80bvpoJ2NPJpT1XW7K1x0NXDGJNsb/TW1zIQztX4tcMgydrKWaAc00ATAzo1Bhh2NQ4w6UhVv/ym
sh7JkZUGVelMMcqtJVU4jGcgYX5jVEo9TUEmstnI8qSdbbRZ0XWZJgdaWKTfNYEsJ243xlbi6uZg
P6pN4W9xDwm/Khmu3ZvB7swdLldxu6V8XRs3YprE749Pssvs+PUO5qYHCkD3TJ4bB5cnmTR1UkcZ
Exgdd8uXQYzA25xykFCjZ/FDI/IDr831aPfxsO+E2ACkNWr5dMjoUC2z8tSqiyHE5fOErpNxX0Z+
eXZyCZJeZ1S/y8rwQYG0sRfQyHOLvi3dLtX9Q5Cp+rNtRDliMVD9x5Lcjy1pHxOhRSs343Jm6CVy
iuOACfyU23eZa+Btq2oiT5pTYnTRQxLUqWd3sbXVpxouVzILG1YYcn88L+8NihGqQvmAOiLVvcvP
gVg7IKw264h2rXgb49O6FYE6eXLojc7O6vKfH4+3DC/nl6QqSI9y/gjGEmrUFfjiDVLZnfyp3Fc2
mf0Qo1rQCqU6AAVaebtXf8m3twrDzYnb3Iuk7Elh8fL1Sj03R60zulM/df1ON6fGTUGzPoYi6g4x
N8O2hoXsaU5UoU8T+4eQHA9BNA3D5yIu3YbW9dYKU8fjwSE40mrcSoDfvTCK63vHt0Z3asdx5TZ8
56MAWpijl9em2hK2oKd17YRG1J8SdTSR7NHtJyVUFTZ7rhzUsvW9sNfWsH3vfBltjmSoupJrgYG+
nCoqL33alHl/csqqPIy2JB06EH4bUKe9GzddthL4vzPejCHEnnRGv1jyHIy8CQS7JG1qLayHUxCY
L1Gs4iWdBLh5F84x0MdqZbT56RcLAR03mwLUnMWT4l2OliHY3lOhGk51JcERxiAbLY5qLcN4551m
u1Ucl6iYzN4Hl6N0GrDsZCiHU96U/bYzxuzY9OYL10FzS4q+tnnfHc7iWyHIqQBrW6xuwjUZg211
OE1xlaFzhNKTAQj6BqvHnxSexMpuemcOKZKBpyFKo/C3RC+Koet7f8rHU2/r4Q6IstgJK1C+/PEJ
we2ATx4TqcwN9Ms5ROjD9rFbGk9yY3w30vbJUbtfwTj8soYuX8n1F4BMiCaz7pipcRzRVcZ8YpGN
BKFtDQWYkVNmja2rJnG2gYU0eV1c6/vRKsJDT8S1kewuuum6CL3QXBtcK8yDbZ1G2raQjdDNiRE+
noNlZkHBDR4MCSrledbq67H2Zm84USpVKK22Jynoul1hx5qL3ox9kAVX/sdDXZUf5rGQFplRYTBw
wNJfzjctOSOKfLs9tYTgG6Da0ucS16q7vjALT6sFUAVtAAHqIHEiO8p4HPS62PtTkd40ROL7/5/H
4VygUk8biB7o5eOkiB/LQg876gFSeTOpXL0ANGaCjD5sxonaU90JDeg9SD3VH1C+bafSbZW8PkRt
3q9Apq5K3a+zgwPdvOLn4GExO0UnssBqJMrD4KtvZQxcXWMglHWAIbimivqoHmb5Xh5TGzeaqHsY
It/ZlzbiGf7Yw7qHOGpNTbZ36OBubSlRH+sptT2jMKSHts7T45SqcPGhpm0B/g1IXUNlblLRrwCE
5ge9PACx3qWuoPG1DVo92uW8tk7WdRIg0JOaTvC3hKM9JDopVhg28sYOHX+b0kK41WP99PEXXUiC
z3tMA+DL3EGrA4jzCrZ4s5jlTqu4oUV34uhA+1sap8+AUgmPBwtJH8hebl3BYu+NctzX+Czsx8z5
FsW++txORXEWRmx5EiHhVg/kCDUlQ9o4iWJ4VU+r29YkCS4C5rGSodduW4X6ziw7H44VGsyTE4ov
dtraaHZo9LXMqNooYdXeKiAON5oVTl6Bzey2qcb0SVLVel9icbES110fmzqALJWGPv0vTVuCSZKw
AS7bR+PJsEcUCTTRk3hGxsr3vT4yZtscCqQzUYEYawFZGSsh91lkTqfAEO0WCzMLu2EnvymbXlo5
Mt55IQj3+qv78hzCL245+KZkzI0sn1pwnKgUd4gk2Nka7/29F0InUZ3B2hzPsyfk2/ggoClLJp4o
JwAvCN/AetpMhfNkZ0rrfbxCr69R8NGgb3GRJA4hNr0cKdGsiv5HSfW9Uw5yopRbU8mei9E4mhT/
Vibveh/S2lYAhAHDpMB3dbRT2VUqv9ZOiZlYGykY5S2eQdW9rFDf85tYPoxCFudUntZqLO+8JnA8
MNTAI2msLyd0kqqWHD7UTk4fWJ/rQP+uhLL8U4ocpHctq185yd/5fgQlAI3ptFK4txfBSa3ndlPg
fX2SM1lxcTCw9pGNRLgqme2Xjz8gK+LqdNNnN3aM6lgVVMkWn1Axh6AaY9864Sd8W5dFbntR1QR3
jaBYBR9Etz4PcVMnWz2R7E+iATXi9kqX2NupN/Ojo/pgysVIENo2OkEvOZChUR+wkVhzBpHjcB3J
8TfKtcGXyoKgcah1pVJcTSd/3cZOgSxxmyGKVVZ2hwZFPqCKh9kq2uiRmfexp0uEFVyisO43dtXq
R6tPrBfgj9xdauFsajqNp6aJgCmOgaDaS6gKJF06FLUlXiw/a1rICaEBVaXsXoo+Rc0j6Jn4jUpd
qnbNKVS/mkLRhhtrGJWvoV6+9MaQVBtDbTCI7zIp/RbrSdzubagGzSbgKk1RqxzB0BcRzxYMtXQz
08hR7k6byMXih3S4lZtnIwaKT81l7NSDzhX2uSVQ/0k7Wnrqh2xCGssq/C/jmDgO+bvcwfkGsHWU
S0E4FYYdGpzA+y1UdCsw+RXgfmcbUtNSuHLSRt+UwkF3eoiMllJKQsl1m5j98DyWMoU5A5/vuYYT
JLctZofAGUXyTWlH6QenAwU4aGAF52lqHpRk4txXC7PHlVwk4bBx1Dj7C3wQtZi57mlsxThJ33Ig
oJ+rUkeqzDQjNd+ks2m9h+hX/YXybQ/yHejUJ1kegttGCtJ9NQbNp1q2p78US+qrfR3mSsEk6RVF
N72fzL0N1DNGVnNsBs+soWV+yaeo9B+N3sGog/JN+CDFnbkmw/fOWQJ3BjwFfVpu2WU/Q6H2XMCg
mU55VG8byywO+FXZuybUpN3IPtvQuEIqRo5Xtvb1BWBQvZ9RtbCYZDL5ywOzjAyRDqHknJAYqA6j
nJjEiKvciOvzaqa7UnidO6JA2xZ7utAnX+pEI50Iz5ojygP1Xu2FhL7NbJhg6GuR8PWBxXjEv9A8
5wRuaV3SCz+0cKWXToUNbtkXiNp0tfZQQzLcrZ1XV8cVQ9HugvDkzFfB/OpvQiLFhxw6VJZ0imor
vA0dZfIUKpqubDW0dkpNcgP84V9ifKAfG73JfwdFkLmO0WtubBbSGi3tEm05R2jz42DXAlyO/uqy
80OnryVMUKVThbem24Rl9FRX/niEE4BhpeaXO7Z+uJn0wDhWCDRsbVb3tpmitZrAewsL4Ce3MFkm
fZtFEKPkUhIFahCce0lK3FafKFSicbBSC3jnQ3MHk/SAAIIJsaSBUaWuot5qzJMahvB7tDT06lFV
92aBTNfHX/qdF0LIAA9E1E9muvQiVPINc5SE3zqnOG31GzXIE7fAvG3lhRbgqtcPaM5lFJxLMVan
hnO5npBwT2wc6x242HjzyS0CEEOW1TuO4NFTHRoXZh6q3hT0OKGLyUAQYpRW2ocL3P/rQ8yIEUwF
iHbpiy0yt7iskkQLqvDshx1Y/trK/TuyHMQWskgXAeCF+ZpU8dqhK9IWXyaItGjqWZL9RXUkKCIf
T/18CF0mPDPRBdoJBH0cIJdhN7IccuCHAlKjhYTPFn5VUO7UqTBmexQ/woIhbRv5WJeBE/zx0DTp
uMttSolkPktqfKDaw5Bzbp4wy2yxqyriLVB1Z1sn2bek1n4NQpe8j992ropcvi1CA84sDwCAmKtg
kd7FUiub08xOL4dR+5UCBZ6ZDXV5CvVUAsHgo6NCCwGDwa1pRGqyFTkosZXY9nq1Q18GuwjyFQAj
gI3LZWiK1omiRoUeLCNvrTdxjRMY7IOPX/Wdos3lMIsK0WQCPIkzhimdgk6VaRUbi6Pj1ipV5cmS
svQxGezqS5aCg1VRlnHJWKxNmkThQ1GZEP/asXwcy9heScEW2NV5B3CScjXSdFa5r5Yfoa19ZWoj
GdVM1RQ7/lh6ryOJAwwvLO5Sc3K8BEqSG0VZtc2DNqWgOw1/SWo5wEWOY1cJ+mAl+Xxvsih7z+cc
KE8EiRYLoyodfwq6Yaa4aP0+gZLi+XOcK6UjWkhjR8slxy2wsftfIIidx0LvTZc4kTN/QHRHt+t0
0zh2/8cHI/nbaxeIO9fh8LpcKsIPVJMOE22gTus3lEszt4CKt7IrXuv7i21B5jgHKyQGgEwWF0qY
wW4cogIegZTFn6Vykn6rkVqMXlQqqQxGHkGokFayG7TalCOqm7d7TY7xaipCLXY2ql47Tw7t3mcJ
tIjl1kWEQ0o8yIhw+YO1Um1673ERGmBi4LdQrTYW57gS+paZJ3Z81sbEfpgm2nPSmAQPnO4oKUwA
ZDRLql8wYI2OxkjAEI5ddtRldHgTU693opSLvWzCYTbaKkYWM8I0cACosLLR31tV1JxR/aCbhhzj
UgJ7tCh1hepgn4oRCWIpzfCAStUSofha+hEMfvczHCr9mwjSBonuhtjdqLEhoCxVzVoZkHUNQR2H
etGfQdXnPciBC5CKthXlLuuKdDXFraTHg3NqEqiURt7nbqBLuCUJJ1xZwwuyxj9jEcS9VmqR/VwG
EpGEJ7vTTv6pkO3sJlHRIy70ut/CozC9skWsOBb4LVThOO3rwMj2beoHj+AGehjLpr3XLFRUBwUp
LrmDJVjnYXjMqEa8lC1ysikRzJeutBtkaXsZRITMTw7s2HOsFrPHIEtPHx+s18c3rTLNBt0F0J3u
7OJcLbpQyMinJOcE8MSht0L7qAjx/eNB5iV8uSNnoBexpgXuHGjpYonruq8MUi8n53DA5C8MMsOl
7tm6lWKPa2H29aUI+Ie2CMuAQwAQ7uUho8ZRPkqBn5wLJTQ3ZSurrhTn1V2VicaT2RsHiZjqThRV
5UraIB8tf+goKbaYSXJ8ecGUmY9QLRXPzszatYI48GrNQSeY9tinQJ5WOfRz4L+YHer9wNOwWUMz
YClqQuk2DYp8is+EjSaAZz9Kv2bouKkbp+/6ZIablI9gK4qz0XIVb2QnSW+6qh4AyOhjC7lHL3bF
IMK73h/9z0Zv+VgHGXH2wjkyUAE1puTUhb7z3GdFci8NnEObaaRo4eVqEb7Aq5Ch7iclulRqq/l3
seOXGd5nDZo3QV1H36lvZiHgy4hl0lB0V5hj03WyaNha/IijneRZQ7rdZZ8q3S4xsUOdttqazYA3
gFOr8KbYvIoE4gH/91xJ229yGWAyFaVocq2cU+9NJyEY5z+g0TkQv1wANWpbKddifDZyJcQtN6vc
gqrUjz4RocfYf4rCn8FzgOJRg6LyMsPKL8eTZjU2RZdiiD+m6Wolgqw2ykhbXa8cTx2HYSURfyfw
p6U5NwBhVnACLdHrYpCsqVDiBuWOWqVwM9rOOWyt8XPXd2HpWTT87yH0Q/zN0lQC8iNHaPd0eeqv
yf8tlELnw9ChuI2oCW19OgzOYmPzE1HPLqXuTGGlusl1Wf8s7N7ZFX1xNCEPHYk/jCdoA/JG2MHf
ZQh2G9uMYie3VXUzKUbgySNbzRmUnphZ1HvKongb9tNfZD1rRkBXxxAAR64H0AjkZoqxNAuxAZYP
adyggZARPWLuJZJp02f/iYj/SGLtsfiVf2qqX7+a++/F/5n/6t8CL+8ICZtXPbD//dV99HclavG7
Wf6pi7+EhNt/xne/N98vfuHlVATG5/ZXNb78qqmH/V/BsflP/r/+5r9+vf6Uz2Px67//62/RgsDl
p1GszN+Kps10/g8k1n79/FV9b379/Nenhv/U/xK///X6dvkvzojlz/lHfE0xtX9TNISQQUA4A+75
Zv9RYNOsf3MzzYot9FHYWqSW/1FgU+R/zxkvHSaK2vzP3N6sRduE//1fCr+D8ihCfCD3XwEuf6K/
tkgn+QFEqSxaMDpwg83XWOBNyWZGkWVOkSf3ch1tFbvxgkTadDLVw0zdBM7nN7P19M+J/1ZdbXEV
/zMaCkizthz3gTwfbG9Gm6JRkca4S+6F1B2qVkNia6XoczUC7RuFnWpakDPJkxdH1dCVJYC6TL/X
fFndhlmPp0qUrtnUXM0aNy9tjhnPzKmIFsTle2S2JXWGnTb3hZFiddoauldWWbvv2yL0yonSrV0q
+loYPUf1b25RqlJUWhiQsuHc8VyCmpoojwoBGeq+JlK6U/z8d2GNqZugwoNweT8SbGCSDrM3dseJ
rUqwj9R83pmr/lDz+109CctPo7JGo8xZzDK24r1E57e6b/LI3okJD1dfq5SvUmIFB79vAs9JVX2n
R5rvQiqkZ5fhmNPbnXBLuVNuhiFJvDHVklvLmPn9EVEJBnYFQiHdV5HrWCOLHgWAsrX3SgZubBOZ
endr0mJ68TFECmlPi4Y4wjbvZKTMnj9epstD/5+ZJp6bubZsjCWaL7VjAixY+PcEwtVOM/qzANi0
YQdTxwyaYBejZfXcClj0mW+FD9COATh2lMZ90FeuglqXZ6njZ5D54is1+fHJR1nDRT2XJgKqsDcf
P+8iHuBxyVjIOln2syDJUjA1y0c0Hzhh7tGvMPe9hW/RwLVG9bp3kBilxfjxeNebDDoeaSdHE9c0
jdnL5W+ksIamRI/u5SjaTnm0Qd/F/XiIhdYoqddM+XszxmKLaY3Zj0iER/e1hxtqtzF2aIu6gSdt
WRcbZat5Ko6kwkVqZ+XtrmdzFpEBOEjzhH+W0VUhS2YwTEZ0HzU7awrvopwejz3ejvoaeuu1k3G5
jxiKzh7HOaEVGeflRKpNmFTJqEb3zc7cRy/xZ+cxvzOPrHfla3yXbeR9fjc8qntrV+zgQP5y7p3n
h+JB3KiP2NTo7db43Xcb/zFamf15/370XIv9nQAwjEr4DPdafzsi3FrkpidVDT6m0y6OrE0Ikhyb
p48/+dWqQhgAUhpC15wriHgvisr6JJWq30bDPXC933oy7g3oUX/6bV/H+B/mvmxLbtzY9lf8A/Qi
CY6Ph2ROlVXJmiXVC1dJKnECB3ACya+/G9W2lYnMk7xyvxy3271sr6VIEIEAImLH3shAAGbDmZFV
CrW+rdWS0PEOHPeeBiUtEwLsg3E/5h/XFyOXjVEGFav5bQkX+PFVl2UJ8NYNLBFvDqCcvc2CH6bf
+G24lA2cbRYs4YGKKUPc5Jhjl0phMSbmqRXBUobeEYk4kOiYPZ3eh/lLCmELKkR37IWa4NkF8GkT
c02iKAqwmfQqNuhMogHjGncuRXkJcGOMca3s5M5xn1oKtT+2cK0v2ZMfDkpH3EGDPRB/Q7i2uhvm
ch1rv6wu2sWQzdDzBYOXnBEPMwPpB55b+Mfp9qn6YI/MqsY7jSfjjmO3fZs684I7nm2dizYtXFEA
HVFocaVAGtOqp9xs2cEeGFrKmDWAOJqLgRBMx4MnHJw6VbIDXc5C/nj2NT/N4uX3CR5W5fn4GWOA
xpgxdlDc9EFV8nUXIY7b7Yrp1RtIBL0YornXz8OFlQL1C8Is0c4BIE86DsxWNDBzYaUMoyioHu3Q
ulu3Jljw1MaP9OKhN8ub1t1dt3oWypEFA2uD0S/gAFF/lOJrkTZuB8DfdEiNKMB89ypqNjbUQrK6
/HHdkgzEx/kT8z1gVNBwyeIvaSudijZGQmZyZ9wpoXHDD/kNKh36c4TLKvG1DQapV4bt9dC2Mxe2
U36N/mVaGNUMFxOX4tsfvarHiky625oE4j+Wj2szMFHinZD8tYUBXIL635gTlRxwJKMbJD9D3YGn
ZIwVchc7qp/xezAObSif9ug95TpbqKvJ5/BzbUfGpB20UpDtpfWnsb2jvGnR4/V9O//zxSyd+BcO
OdA80rbpdt2RVAWLL+NRv+qr2QK7ImaQr1uR0nI4B7rheLDjb3Bcn83tCUxNqhdVfChBILUuWftW
0Zxusykl6+uWLqwHVvAAR/KIuGJLl2gFJEAxJ3N6wKxRepcArRQMCVkq6MnnClEfuGIC3hBdTFh8
FvyPPC7WJoFXnMowUQhI7xKHPM9DrX1PEyjYM5W+XV+UHK9gTpBwgnAP3g2KLLHoI3NGM2TJDErL
EAVwoFiSkBfEQ1UlmFr9idcaJLQWjvOFBSJN/dwu5OV4oZ1arFkys4wNbUgIhTahxndmPKuQP7X3
bLAXfPDMO7A8vDPRzSWgfUJ97dRYW1VQYIiaNuwQjg3CJy8zwDjtmvvrn/HMN3DZAMplAhSIf+Pq
PrUT5TUAmqRtw55W+7TfF6q7+XsWpNMEKrosh65OGzIbEDQ1dMp8Ifhc+FZi1gFurKO8ha91uoa6
Gmx9iLs2tPF4U9Qbvd0p6RI9gtzxFAWWYysyeUOhtXPk5rBivNShrXrzl7zyldZzH1JwoXn0A3JI
1VKb+SyMS0ZF+n/k5eC5mipU8NsQaF5M3ynaKkInDEi3pfviwnHC2QW1EvCn+A/5VmxdhbWO8LcK
crXWWN0bkcIh4pZ4HBRSSqcxjw8/r3uGfP+LL4o2mItwjVeH/tl5O1pcEmsUNENzEzqTr0NZ5ECy
bQvmjRiShH67KDp5yRwgEiDfADoF4A3puWHNEWB7ptlgA81tfR/Pnrsm+3mf38WbeZPvyI17M78p
Pzng7R/Vl+trvXTOjo1LwcNoCoxeDDCuYtSTVPcgYw2uW7i0g8DHAYghKInds/pTVPFhKGAB90mQ
mOCgAQUric0UkWM+RFP5VpXpQhC+cChMEaIwLgBqGZS/JP9EQc/RB6LwcNS0gM7DPUBXUOVrAw2q
ZIPOUTo01k3+Nqr5yqpcj3MTcyW76ys/P/8mqvGoyoDqCKxS8jgX5keGCXrsc6hppW9D56Qbd6a7
4KyXloobB6ODAI2B6PLstdo4Y4pPP4Wa7kGz0dV8g3j6D+freOAe+z68Ni/lUqfh/MrByo5sSl7T
ajlIcniMlWEKpwEfQoHx2RKFD3MJ0SSc/zi7R6kZAygor+ClCueR+4dsTlHRrLU5LBBoIMDFvMIJ
9J/22wB1rSJob8nLvESAdn4mTm2KfT06/xEIUOJcnWZIegA1PX6puyX6588899qypOuNaOjdUwBT
QoJSEdmzu9FTVoOPfHGv7JQg3Y1eupm4l1Zeums2xa9k4z475cLRXFqodAW2bR0jSRjn0E3SG33c
Ar66kJp+PrDPFipKJAKQhqkI6SDOup33mNOew+lGxVz4pnpNfg7NLqkAwfb4hj45TwdtpTyoP6Le
Ux6Uh+zQvObPLHBXkIvc9wvPirNSx6c/YRAVSEBAWs+Yr2dUYW1mFmqYv6LqgNJcvRKEPU9E8exv
SyndxbMJubX/WJO2Oa/BrA0SFVj7Nfw0yc5kG7cF/M8zYtxhHuAX07ZK19FCIiKRpwKAKE7NkV1p
Y0niGD3hsFv8Sh/NdbI2gnxn3dv75Cm9TfYz89Qv48JRPY/zwqaLGQ48fTFXLr12gC5PpliBTfWX
Yd/mw7bYUfKEy5osGJIhOp+rA1YcmE54lZjhOD2fPTMr3FrWFI5fu3X6bj/PP9x99ZjHXrpXX6Ym
wIgDONEsoOK/LjGnXzoyYogLLRuUQUD+emrbVCLXTadoCmfd8kbF1+elV+NZQV9s3rEJafNsg9Y2
IGtTqN6YASiD19Ov+ra81TftTbnLdsYm3zJjRQ5ltkshP7nwaF1aoPTAn3hS6EWTzCGdqeLVo7Jm
PV3i57toBPy54nGMqocsieBQ8JSWUCgIFQPHAUrOLVt411y6ewXf9L8tSMtQChA51BRxp21e5zTf
08neskLdXr/hL9yDqBSBiwevG1QZZcbvNO3BVyLCeO8e3Gnd8y9NucJgwnUrYsOlGCoAzLgGkQ4B
ry75++ywrMqmaD7EsXGY4nWfvYCp+2Gab13FWF23df4YFa8lILfQKwT/lJx3OXM2aZlbmgc9c8G1
m7yM7k5N924UoUEJ6euuDOZhqeRwIU4CIwT8guBUJmhlSbvFprxrMtb3oC7RtvU87yZoTkSO8qtX
dpPdrYrOWtGyXA/N90F3AnDYINNZov8830y00ADdhQoE0KhnQ5JWQgAyzNXxgFHcaa9P9hq1f+an
rH1uHWWpbSG64qe7KjQJ0EgRygSiHSbdjDWoYxQ+6nEYIRX1xs5YVeBg6Wi5c2i0SVCvmqIMJHPJ
zokfh6aHnMYSSPrskKCjA1wm4I6CGv2M8y4aMrRDY8M9pMzBGTRqdE5MFq+NPE4XGsIXTQEl44jL
CemwtMOkZCNP8Vg/ROZsrigFM6baRlC4r9r8T10YmfbnkKeNpjp48qTjQsdOTftYnUI+Q5McnaAx
+UjHF7Ac36rFAE3JMOkWWgxnp0aYFHm+wAChQyaFbIMRvQGQYApbBrYds9yOrhakBrlHBcWf9G43
tfNm5kvSPeKjnQQGUfUXs4yisoVhfSlzhCiTTUeXN+GgM92flGHYuzSaV2OS6F6WqQdQZ2i7wZqq
9fUoccF5YRllB4wYCCEqGRyBjhdgkJS1sJxvqtTemtApUzSk5bGZfEdjZxVn6noAw6ipb4bI0TwL
MOfrP+LC6vFNcX248BsQPcj73DbjlNisCfNZUUHOUxj5irZuDTin2/6E0CUUKbtaux+0ZqkqIWmV
wochJiSmX0GjCzZiZJnSM2BI1D6nfRM2ppImnmspdFPZuRuadlXeacCO7m03maHcNBV+DSCwx7sZ
s4quhqKF7UIUcEoAMAR8eG4gfAINAgPSkyCnTass9mcM6O3yxho9uy7Y5vpnO7t7xU8XIQ785roo
i5/+dLBHzElDoyZMuduvgLdKg1Gx3IUTIcPiPr8QCndIe9FkgBXpCxmsnsfSRYUoy1w8kzqtXllm
/zXPM20/OJCAN+b5IS5p4/OMOKvMadgf9mjFHoFnGDBaYJnwD+mpNqcleE0jtQ2toe53c0PL9cgd
uvA5z48+CqLiEGC0XBQq5XW6gCw4oPwK29YyVphQLN55VLq+NU38Kad5D+6aPt06A+WHihn08fpu
XjoEOIeAPCLsiKbA6W42BmddD2RsyDPD2Fglw3haNZBNjWacVvNsbQ3AkSqGMvnXDYs/WIo9COdi
ygSmsduSGzlKBC6nnFuHvEMHp3cJ2+gt7/0Ifu8rmUq2Te7++EObmJ0A8wmwqbgwLZy/08UW6Gpp
iR0TnLrvinKX8sjHcGSg0Vce/xkvN064ZEta38jLQunrSA9dqN7mjrF353Zf2UtN/rPP+GlGdBpB
kwTecslJqzl2tB7aIqFhetZHjGrj5Gl3/ZfrH+7s9pWsSF4Cpu+uUzO8mgY2bqvK9tPhJonnheT6
zBdhxUVEBD4EtCkooZ5uD3KjPFJn0GvwZm3N24ncjA1O/kqr7rslFZKzxxqKlsDII+XEwI+B2+/U
ltJNVKX2iBV9xeCDSVcgMSK761/t7GgLG+AqR0MWCEZAIk9taODjazt8uDAx3MmL2vwlh0a2A0zJ
bLR+pFWgrJv0XdnEwXXD59frqWUZXoLiUK/NLlORH2EOpq/SLd5JvjL/aIr0sVJtMD60gW4pqw7I
3F4NMIeyIOAgvt/J8Ra/ABBpIH4EWav8osHt7uTxWGuha9O1rcSrxP0yYYi+Lx66mCzc5Ofvf2FN
RGlBjoKhXGk3GzxOoSjDtJCOWsBta1NndNUmesC77NUYv0ZU/5pUTyYGw7mSe3MPgqWKLjxqLrkU
HnAgf0PbSfvUET4u+5WFVuUZOL5CSEIHbftGitSz259qu0TeccmvgNPACwoBC8Oa0rNtzl0na5pG
C8lTBqnJ5o2l++onjR6ZEQLic92XLq0KUFkN+QxuYbQmT504VbWpzXONhGDIfLRndQ/yxruuKb42
ub1wXi5EGRC8/TYl7eKYpWPqjjpBr0Z/BHnIuu9G6Jsv0WBfck2RtACkjJcMvuHpilgB7gaIKiIy
g0zBx5T212gAbUFn9K8k51sGobmFb3hekkFuileeis8nRsbl/BT6vz1oUFgXquAl/UonrfOGBvKA
RE8mPy6KZodw+EHV3F7ZuVGteAm1+WS4BcVQ5UUqrqooLYK5StndBLWHuzpvf4BgNN2kZjt8ub7h
58U/kKsB3KHiUvmEJUo7DhpRXYs62uGWhOi64ZTfmNvVq6qD+mTcICQbeIruBwz8eonaqStq18Nq
YnMPthqwbPQgtvOKHpRbFXX19fUfd753ggcQ1wRoqvBqsKSWf4PrgdcFxWtpcDCO0WW3GeiCgsEc
5xWxFMidZvVCOvgJgD0NZaimCZ1DADUBaZfnDNxEh06cwLtiHsd+i50++cnzjj5NHEzpHirx/G0s
iFv581wU36o+JZbXZUqOsjD6N08jc9KDoxhl61VAkzbeBGqul5xmylvNVK1A2mMDF6xMbvpGUm2u
PQ4ncb040vWHLOlUQCMTfb7hWWc+GLWutH4DQWEH1Bg0ycDnlUfPDjhR8AeP+gxWVstsD6VSo5yp
aWn+DdXzKfNyR7HfjEznD7k25aCnqnv+fWotdHaHIiueVZS1gdel1vAK8EjxnfO+GbySFXE4crQz
Fk6EHFXQkgWgAhewEOTGvID0OlLruAVyxGIhQncQj6tJB5dT0vnQs7vuMHJMkQ1Jh50rKm8Jg6He
UUHAhtEwGrrRuLAc8XOPXUS2Ih2ZEnWeaihhxVSBoQW3BUZEFu50+YuhQIDaHe44DCiBYlQuFYK0
RetKLRtCWmSHOAEJbupmoCaG9kmRo7p2/bPJC0KrFUhHnDIoE4DETWYjyEpA2Go6DGGaoLIzqXXr
tw7w/tetnF1kKK+iwIL8CnOEIG+RPttgWeOgKSlAGsmwalqeeENnP3aMg5SQeNMwox3plD4opP7Q
K5BnwTAo8MHVKsZfpUTA4dbYVaxAcmlYXtWUns1Sb3AWlif73qcVgAFQ3sDnxPV5etEgnwOIjZQo
cihDoPeho6VeBQTP9Y94vlVYy5EVycOzNMJ0nlUhTc0oiPbc6At6D0sCSvK0MNrDsCJSRFhCCiXX
kHtz5mriZMgTuyigmR2yava67gN9XD+fa2iLGNva5Yhdc4Iba/IIGUf8P3xbK0tH4dxt8PZB9xjt
N/wutItOv+tUUMgLGFFyPyrUL10LTL51MOeASOmdH5nGmnUPmFJcOBJnVw+GXyCXC4psIPXB56if
WjUg6TGhdZTeQ4DcdNfpeGOCccnYFV/+dD9xtaH0IFDhosAr7adRNK2ml0p6T7VOWasQgvcKU18q
/Z3VV5BhIf0RelWo4QqA4+lyYovaKcXIYYhp2NEzcl0DyodP60GMpHJwCOPeMlDead/bCRlLWtVL
wDrZcfELPhsfePGpqIDJQq8lTxl0TrUuHAC9Bq9TwcG/XVQLj8olK1KMgeQf8M2V2oWji7ntAgB/
GxM5C75xyYhpCLJPECXiQS75xsgxmjmihhuS2MK1matl/aJApXp93TXkO0B8MVyWoCAEqTBG9iUz
Nh49TgXWYhxCu1xjRL2BeorSBJjiT9esZWwhgJ0tC08skKThyQNCDNHVOfURUhuZWRKNhbE1IDT/
YubL9QUJX5buTRgAWhmOIOhmpJOMt7lVqQPmoakde26KdwxaRMnr3zMiefrYlPAAEK2HKUb1M/aF
z0/MXqJTuPypfq9E2hoomDegtsQLQKvewOzmpfPkXV+GHPXwxjj5VtKdVbDEAv05YSHoXMdd0XoG
DmqGLrUXdas/FJ1HIUayJtZ7hGGBFKxDAbJiYUGehV5CxfcoYCwcGzmkykakUKfV0DfIxPbXP7Ce
eccMMMgjQ18ws7Q3UggQgjEdRpJAGDN8JwAcpkspwpIbi3UefSySYn4V0n4shGalpxT3tvmsOb+u
b/+SDeksYvS7SDMKG/EEPLDzTopXs1+oeC/ZEC54tI60smZ7HuBiWYFRMw3QLMhFLrajF7ZDBpzy
uc3a2sVKBifFWH3iMWOJNP4sUJ56rwzfoy0WUTOdhbaWbZnNMZYQch1cyPX367ty0YNxewqZV8yH
ylBPtQNRltng2CO1WDno1Zj8zZ7IynYfoz+kh/3rSB7Zkk6Lk2L8sqxEKtO4fm/fasOLVSTB9QVd
dIEjI9JZaRQ1pVwXcQwcmJRsVUfxtf8m/cNswO/PJh2Yjudu035a0RO/BiF2q+geTPt9+ecuDQAl
2hsoRKJZTqT1WIreuK2iIvhbtW9A/wH5sgdBputf7UJsRjEJaCIktIIpWLrHWN9mUd20LCQuOsZI
rkEkDWk7jxN0VX1nKd28sEkwhxc5MHEoSpy14MDnh348h3uzb2Cr8nKSQ6NlfX1NZ0XVz6T2yIrs
b6NJKYpBLIRsoshcDvV9/pBNngrZ5MFjP+a75EFfSjwvLg2cQeIlhY6GPI2cd6mu6EmP/XJpEEX8
w+qHwKDlQnn6opmj+oN0XdsOKuToRODhkb2PwHpR5ZD3P69/wAtB6KTGIV3YuqHlnanARhZRSCY/
NNpL24H9uqALL4PLO3W0Guk4QVeaD12LcMdBbKCjnefNznjXcP1rReOAVA66eP0GDelHE9oz1M1u
BptsBj1euGiXVizdUXaVo6zKRYTKOiiH6gHpML2u6htnUWX7LCH99M6jNUt3lebklYYRFRa2CYgB
gzLyuuf20d7mLxH1SRGgD1YVfrWO/pDgUoTh422VlalzTaE52JcRITMadDTyhunhuuOc52aSCfnF
2kOkBHULFoLswP3az572PWde3mHmLHDjdWEuONDCvskq8bGmVZMLKERIRjPIpzs9zQEvLded8l9F
rt+7JkMvUzNH9ExhKdXZykhvWD6stfz1+vdbONyueIAcPWOKoo+b9nOHIGlp9ntIlOzUJa2VCzf/
iRtI0TFSWt2oCPZILfhGGxpvtuKV3nNPyQ+NFm+uL+niBXP03cQOHi1Jq5tUMcV3G0BtPuYRMMCb
eq4C13iBehVUFCLAhpZymiW3kMLKMP/bKHDsCCthwl+c8cvcLgxbyG3fvw4UemaCeUj0Y0/XBnnc
suw7PM+7slrnpuqhFO1ZADnbLpRxu+rQz1+uf83LFiH4hzwaf8v+XqFPxwo64/6s3SDKstu6nPyy
BMuk6TyCAttn3RLY6Aw4/tcqf9uUboMuTl1uJcilS0PxOfkK7uDAIQPIy9N1VYF4Qd9pLsQ6bsji
EOvZPmLaE8hEUOWi84TSknTZJZVt0VZXzENXfyMUikiYygV5XwBs/eoPP6xkSVqk62aOwYvYOjTq
fcTUHWmxwAypape+dFDbQHthfd2iTBuPWHy6OOmwk8nilhbBpLEJ9Jv2VZ999MxGsKi0HoAknr2N
V4WPjsyreTNZjw7GhvZpsNTPOOvwff4MAHgwQgPhILCHnToxU8qZDjN+RvravvNfTdDs2sfmKX6w
H+sVfe93/VN1D+NooQWL7e+LG3xkXLovppHPkaXDuHXHUTIHf4jmkcyHWsmwb4PiftzQl6r0xo8l
+pBzrxZfX2BvhQyoDgTT6bJzUhAHQlfWYWyCYfDcJJi6oFFWabeKOs8M9DtrwcXO4q5kUbr3VTpB
tLCCRTa5D3r5rM2Qoo+HoIleZ8iuXPeus5vk1JjcblTdMmFJK/wZU2DguXRsFoyuuhDcl6xI20eV
uYyaHEuqWojLg4sTrbtK+3F9KWcxT1qKFAQ4kMmksISDJsVGB4dwX7pb0owriBkGFms8aPktYPgu
uiUQ53AMkL6gd3rqHA6bG/TFIvNAncgr6OibeaDQm2RpyOvy9/ttRwoBKaX6MM+OeUhjjD2RQ61u
dLaQMCytRfyGowuYV3TW2spFDK2eadEHIHH1HAxYleZCQDt/2H5u1O/ViF9yZGmOVFK16JcdIPyg
Prg/uqdS9dJbfUe/9z84BCY9p/D6pVft0jeU7nroTIxqgz74oWxXScM9CDFA5uPlug8uGZGiBWFa
nIFO3DwYirty0nSdFR9tpq+uW/lfgtLvLyiFCEUFDAdyIOahLVeDESq17747P5H5WF8UNejTtVUv
nODr3qGrUvSvWiC4kQqYB1ZtiLun0GbBwAHoCK+vbMmMFCjmqTYSGmOTzLj2wVMJFPDXcgx0d4mB
9+y5eeKDZ70uFWNYGZmwUWC/TGMP8UgMhm/AWaIqflL5f29ZUpzoVEWtcgdfrzN+RJZxU7PvyP59
3pDguqHzRBkoJgfvPbDWYm7obDK7MEq7bNvRPIyY38sGv3gcwVHmpT/dIbC8J7pZmqQToeekwSEM
ivl9zIOg0S2PexkTYOQNesMHl0AQBiTBOLvX13ThTMGC6BPiBgblouTsLrDi0M+CBTVhESp2tF1P
FUj57NxcunoXTMlvHKWwBiPBkNGhsDK/ZKtMb3yS/vpb65FxDg7kelIGDMtB1Ssvhxqu1dZ+YS95
+NJapOtQz4BrIgPWYtvcN9B4UNP3algakLnscAC6oKUrBg3lcpblzgWI0VXzoD0VB8HsD6YIZPNG
YEJ9ufYa5kHpF1Q5/803/G1VirPVPKkVuJDNQyWgSc+d+dVaouG79O6G3/22IfmdGICabehQHIBU
uzWhgbwqn+xDEjRPdO0EbTD8yt7NDfGLtf5d7Tz3W/W92v6tZcooVyMCvEJjk3mYtB75qRsgNaXV
y3Ujl0/wf9Ypi7JVGovyMsI6ufI6JdAX//Znf76Jo+sgBwXkWdD7y2TakLiIujRm/X2bzTTAsOCH
MqpLc4Zn8yYiOAjcIbjgAEM8g6I4AAxqtNWG+1wp1TFwxkh5c5xm+JpPc//N0EuWQU+6b75ktEA5
tE+MFIlDVAxB3sfja8o1QMsnqvM3zarN0QcEI6ZejWnWL6ROIZw0olg9eQUItkqvUNpOwbQ96xbe
sPLbX6wCSF/dxnEC8EMm83B7Uncx9KbuEyggPg8lG7ysYQUqmXbilxAGFzSeC2dJfjd/2gRxCO4L
oasjX+2E9kXFXNLdI5YPHxrPuA8EbOqVHKSTJrSbvuXq8DISc3fdLy6sVRBRC30FCN2AmPP0GZi5
Woduv8rvQQj0wJO0XCdFBnBzj54CKMySjV7YH39uEl8WXgh2RmR00vNiosBU8tnk95ED1tEkGj4U
HCroOz13ZL6Lejr84cWPbyu28j8GpSCcmSDiZcTm9+ifJCtOlWe3sLinTxjHatvoD9MRWMOiwHEq
tJJUEB6dflHNqa0sVkd+70aJ7udTkz1aEX+tqB39bJthibdEfqwJc+A4AkIb9oCikIIwLhjdonHJ
700bzEBk6rsgBhGcX1R5FCgVcxbeoGfPXozRAUoHpCpQbWgPyXCz2DTbOlEcck/tXymJH01weOa1
sc1VvN0iPRhNZ6/z4i5j9a0BPaHrznN2ToCiQ+MLLCLAqID7WVy4R2mL2zimkmHS7p5M2dtotPFu
UuPO52X36tYEUqF1YntZvcTCdDbqgFWf2BXbcGSXRxan00iw6kz7Mk7GOjHJnis6ZlJrb646rwUc
t2mjXcY1wGBHgmGcciFGyHcE9L9A+wAcC8STwKEq42Qa6qhKOtvWvZmrTlARs/R4Oy21xi5agdOg
ZGng+fr5JY5WqmF3GzGmdg81ILYpCwLxmRwzHNf38YzcTxDrouuHaVDwbpvQ0jz9oLZTkb7qlfRh
HKHyqBeOk/kRj9QQOnhl5bGitN7LrMVwA00rKPRR2kHur7bL+jkGS+YDZCLHTTZ1u7it8vUcq+xm
zpTsr6vgj1jZ/1eu9RN+9qvc7f8XWdlxcq6wsjcf5Y/kH0+CH/2jKf/xXv78x/+U3Xvzo0t//OMW
/7U9oWbHH/YXNbtt/xPBwRBMKuD5x8Qfovtf1OzE/ScIqwD6twUDNIir4Hj/omZXNO2fgjMAU3B4
PoBhXJTK/8XNrhjuP12U/sCKDGVjIIT/TVR//1cCBI577EP8Uf3rvx9zpUuXHYZvMYyBP0kELwdz
qlL+nKUT6vxznIAvMmmfoeaah5gxsN4H1YjWlIjuSperC57+OUJ6lJzhcSgIvcFKL6CtoHqQQocy
tmCSNVyoPkK8hPUHzbyl9vfGvZ2zRxEghwYw0kfWZauiakAQTwMte2blk5HmwcC/9Sb3KlvdFc33
RmcATioeWEv0aIe5sl2RDDurfyjbYT1Emc+N2E+zW919ZpqzKlvIgGRAvOXzymhHf+rLzZBoXq0i
qao3OsQ1O3uJgFlmmT5brnSwScOgRwIlOd9+cu7SA0KyB3nlQFlXfhMCG/NAX/H0Q6fHW+Kxke6G
M8vSVchHDFhHIyxHVt97ZORh1HyNtWzFyvRXP5o7o13IIuUodmZSSk8q04J6HoHJeteu1my1RkPa
A5vd2txE22pnecX66egc/v/48Kk3ybAmJN3cAksbxKh26YqGUIpd84UBybNjIkyA8R+cISo4XuSp
ea0fZq3TFby27R+zk2Ig+j5mDErgr0W2kJbI+d1fH/DIluQt1GxsNiBu+yDyLL36p7NhL8123Fcb
/rU8xB/xDWZOIZ2+Lx+STdx5BOq8Hv9y/ZvKbxrxK5CxIEECrR2GzuX82aAtZt8zCnIJZQUyLQfC
N94MFutpVVtQHvJSzcPkyHWj0sPtzKbkrYXWWGqn57BJ8tWQ9puym1vQvgs4QT6vrxu74KhCawbj
aGjPAVhOELCP3y9gBlGg6ysI3irF8GOdjg+x60TrfEqsoKwI2fZT263LuS7uDLduAzy/nPeJNf22
ZYTt66LtQ3At6KGSOvnHBBGxP/M6hEe0DvEyhe8JZZjPuHL87jAVDfEvVTzDTFK/ATNAAA4j6JhB
3sJ3IjCbRHGzlP5Ijx1QI4CODhUzYoPl2wbByelnwVyUSzUdo7l9YrbgbIubtaY66fb61xdR4OgG
AB0c1gQ6NpAnipvRkW4AOvEhg6L1tLUcUL/7emX1nZdZpfncqGodjtVk75tCm1QPbAp26gONv0TK
K5eIgHvHKANKkaDowegjEvzTlWq1OxCQ5Whb3amdlalRFxMpvN4aaYpWuFFU0Pys3xKrKUEl4zb7
LEnrdZ5qk+8qXXQz9Fa+wLUihRmBksNEgKhIYN4I2af07efK7cq4jet1R6wZelUz20Oymu2Mxvkg
qc23HSZBFi5j+R0vjOIextAXxo5A0ynLbFSkyjqlTGB0GounuujVddq7+YutZ/k2IaQBoA4ibIER
g4INrM8TEb2etpmgZDvUBuCqebnwHWQcDn4T+JwBRTOgQYZZHVkEdNDVpOJsZusE7IJ+Wkz5PrIx
E8nyJlqrkfMz5/TGrdIKEEloMnUuW1TnECnwkYeCBw1hAaw3kIUFHs6SWdHMOWLQ/mPj2oKLJL7B
Sw1eQQe18hK7Sh5LCzN9awcSodNGzHV+jZKGvYMzrrLWbglhay8ZWfT9+rGRR0TxqzCfAicxMKeC
vyzpcjBi3ioD04e1khI+rmfUOR8zEO5uS7MtHm2zS5mnGmBJBlHnNP7oitR0AmqTSfNmKIjfOyB8
BDpSt5VqZbN5foEoSrzIkCQFcnFNQiUAGRNSRIwXyPVBdCQ7m9ultUUMiG5HiqFljQM7MwKh4CvD
pK1zorWeY0PPysw0ZccmXq1ap3P9dNJ734gMMPt25j1OXL4Z465faCqeOb34heAYAfAFj2jAM8jp
2c8nAnkbUAJtS4yWUs8oLW2lsXb2tabWPa6N/KbSIgKOv2bA9jbFKgPfA5TXwXyEetvSlJc42MfO
Jn6OaCIg9IKHATng6c+p0cTqIO5lbcHJDEwuSYpVHtUcZ0tzFi7ZC6ZEHRLBXagIQsXr1JTaQSm+
6GJ7687xh9rMXcBJY68KSEIuWJIDLNwAVH8guAaZjCqo8aX7XMNczMjMPNqi4vMDU7bZpiu0JNBJ
mUOxrjSewRDE3nsCxJHV5U2QY7jeN6EtKwp9iW9zVj1cPz+fcy2nHxowN9T0kF2Dc+VMvpoTBDE7
MaNt1HXZz5ES48HtzZ0aU8XPAG/YIMhXe5pA/rJUGv1Fw6yxx7O5AwMNBsHrSOn3LRiREs8eoGPV
8K68yee22HRVlj0yXMcrDfCt3fWffb5n+NVg6ECyh7wJI+Kne0ZxfTl6m0bbfrDn2zR1ASnpmbql
mPcLrpuSH35i08BXB34ozKhB8UOGOJt57EL11XS3VW30z06Txdk6ASBsmxdMM8EX08VvplO0H0lE
yFrPtHxbQQiqXDdlZjr+9V8jP4Y/f40oHiISg8wDce905eiO438f9Gjb9Q17qniUPxij2T7UyUjy
gEZGMnipiRKf35mD8rPE0Uq92qiN1YzSULvu5qx7qTDN7+wGrrRsk7FkrP2EUDdfD91Abvuhyd4L
MzOrrV2YkIAtGg0pYFNn85/eauLTujgJGkbIkNrLaW+XoG4e51hM1CX2uugnW9R3um3Ws35lFqA5
Kmo7W7X2bK26Bk2JWLf7zfUvesGVkHCjbwneI1Rj5a6H1Wb27EA7eOuO9rCGuu+8iQZq7Qs9Jwub
J463dNbwusPsKkIb6pPyrG+mDpYDPntlm6BBH/RkSAKUGtpVNo1OMBpqgi4jqL66CgCB64uUXpfC
awQ9niigYHoODeBTr6EOdMoy6HBuywkqmxhveK9A6OoT9v+4+9bmOnF1zb+ya77TJe5QNWeqBlg3
35O1nMT5QjlOWiAQCCQB4tfPg7t7jo19vE72t5mu2lWd7Y4FQnr16n2fy4woD4H6zOIN2fBOiVv4
l7Zn4t47U7xkb1AsAFkVFOTVmi17UVeQY6QH0VL/KteG3DVYe5AbiM/tj3XCuLzoy6GWR3lxQ5hU
wQnkXugBWzbad6TwD5oENRrRbgtthlxnEKuozoSId98PvYPIRv8c4s6r3J27A44PXUHykML6VEnr
a4itf0NCiLx8/B3ffT2ID6PdCQ8QXENfvx5ckh0VtTZeD7eSzPegskzC8gFUqfzC5bl39Ml8BhP7
9uUQ+kCLRRcVKmtusDqJPYaiNsWUHqoaINgQshFbSTTdjoTHZ+5Ab/fHMhT2IESQsF7XciiWO/aj
q7BOJIM/YkICIAVFOdcQxvfdZhP1EKfg0YxbiVWcecu3E4ueJ/riqDuivIixX0/sNNcsRjinBwgO
NwcrKkHEcIbppg+XzLEUOdSzZ34u6Vq23euAgA0BBd4lrcf+fFNsZFFt2yaih7YQE+rXjtMrpKWz
4Uk3j/wQcorCRiRoPxwiJ7cvahNbHWp/DX1op+JcBWBtjIYwgaLr4p8ONDLixLpRhBA9NdD0ifdd
FLTZ6Em+L3qkn0HRydRDBEll0wNKWVv+IZbMXFQF7mYBtfQuD0mXDEOdf+JVRVJV2O1+FFJfdKBy
f+Mh6zeyIXCVm9zgsoQ2yl3tRfqAhlR1qBszZTVuXQdlKL+zp9y9VsatLwhUSODZOnQXk4nqtIzU
OaGft98d4RBSScuVCsYW/io0jV7Z9rND4v2kARhwbubeSQBSaLqbcjhnxvTOWEuygqQW9wD0cFdJ
y8TasOd9Qw9lCc+uTsffQpuSS1ug0RiL+iTn+pysxZt743LfgJX4Yh+AthAO2tfruqwdNVMV0wNl
+U9hu3QfKHRKlkB1OxMt9zrMY5iDxxW8hd3wKm9NfiZXe3v3wSMg8uOitnQf10kvlIKYmh0IwlZR
OySosj1auqNZYGZnE4zVOT+Pt/EKJiKYXEgWQFgDskGv3xjY+cYVlEJrtjH6ApoeHQyanOEKaN3f
1ErFdlm6BYvKFnJnmP6sTlWjjIbIdAOvsCi4oG3eJyzkYeZ5st5JzCby9zw/BmQMss6DgOHHZ8E7
ielSlkLYgpIT7mxrxPOChLaG2SpxrLZR2pgyOnTUheJL7PYp1vu8l4ZbP+RQw3K8zefbprW+lsEQ
xmfO97cLewHpQcgQvVYXxdHl5y8O3ahmPp+KuDw0To+KQDdlNrfmB5isudd94ZIhZWY4M+ayMV+H
zmVMGEXC7gL+DetjKe/ZKGcUwg6BW5eb3IYvIlLW8czafbuYgJqDvBOc4gJIm6xVAXQcaauBatJh
bAi0fqFNC6Dy7CbFTNSZ2ubbFA1DYdFCOjoEZ3idJEF8c/TGsGaHupXDxZD7p5oE1WWb52Rv4xqV
egM8rpkgkIlpPHOGNvp2ky6je4tRFtIKNFxff0Jht7rKI8EOjZygQJh37bbL/S6By9lhHkJ5BgDx
LLq3/nzIRlEVQfhFzXEVlzylRm2mlh0gr1lkYxBOwMcaujF5QfesiawbeFLKC0J7tsVpVS0mycW+
UAp0Tw2bDkV0njBdlj+I7k2iqjbcG+XnGVLafJOPPru0ZyjRasE0/mNGd1YOrm0+W1Gao/766A/q
kxtIdX9mUy79wTcvhjiLPuVSmFq3CWhlF1I3kh3Q9mSJjgK+iZzOAMPS0B0L+0ug+MnFOCkN6BN+
OJWGnEkS353cxUgVIQG2tJBVef0xIcat7QhSRYcpt7vNhOp2JpzJjZJW2l+AzWK3FrBqsD6cWm/v
h5a6cho/+mbbg9mRISr2Tts96JHPEC4MykQGwZgGAHXsI8uNryyPiixEfn3R2LhsDp2PBqRleQ0S
lfHRxe/lodvsZDCfc5l+L87A3BM5PqIN0u3VIu24KFlRTAzGkB7bQhC52cydKTZWTd3MkTmoA6BP
PX78Rd8LAWArIarFEKhGt+v1ZHo2g+k0aiOHLtB+QtqpRZl3dLO4938TfbycJ6i+AxEUo8oLONLq
HlFSqW0G+fiDY8HaucwJvYT6d711IGC0q5CIn7kVvhNDoV+OzYdDF+4Fiwn7y7gdt72HPgvWqi3t
IHO9vkwKvzuHPnqb1eOtYMqKeI1ePyLM61GsGWZ/Fp3ZIR+DYY+SSJGqUo6prHHfVqSJbyxnbGEw
J/Mz+fW774f6fYglA5fWtVyeomwQzInYQdqRvrZtq/0ytnF/9/ECeSd0ImjimEACsMSyVVpnqC5Q
3LAQyiCVvmkpya+NGay9FVrVpyCX5zwU3h8PMAHcVpY7/eq0BVec96PGfA4l2/iRbLdOAM9SNMa8
JFLnWpDvfT0kGWh4IqVC92sVqCso/dI4xGihtPllMeoqU34z76dqhv68gaPv9I1atN38G5OKLhh2
OfAYZK3KB5fzoM8bnx0K4RQ7xsIOvrM1dB1zY12HJfE//RvjAbm+DGejIrXaevA+9mI+FNXBFzDR
ceDVepVDGySBbi5Ane14TsLrndP+2SwyQAsdu2J9TLhN3Ubweq4OqHOChGlrtp8k0kYFt9qDRSC8
GRu7RY01LvYjsYozycY7QQ35OEQPF60jFN5WX5XlTYDjN6gOAu+W5NqfbibWf590oPYfT+z7I2Hp
eCEKXuhjvd79BTrXcdUV9cEeWL4B9bTf9yV65WHIqzPb/Z3LDsIVCuzIxRdXm/X5YNgw2RJ15wPE
QIsflTt3B2O6cNvNrDuUgRYHOjXR9djOeYpkSH7zB3n2xrWEs1UCsLibAEy6VGi954d8kQwLCD03
uW0Y+Cl+npJA4kx1rXzj8nhG3XiwoVLK7T3WPk1ZAwYLDVwInIe52MfcGnYfTz/gcm+eZxFqRIkc
F10Up9YFY89yQQfpZmtfss62ExUW7Z9cefZtCAnweQdYk/H2SlTezxpa+t0u8PLxaupG/0EqYOg8
+C4cg2bqr9XUG/D/9eR8ZVY4XPjj4H4x3liRxAhV30HoAQQdUhWmSGAWiYpF9TCo5jOKGvpWi1lH
WzQ4+a8c4lfTxhGT/zBRV0YIIyzDxRHKOGL+7Gi7vmlULTc5korP3PPEneUWjAHmzOG+Dla2qaHT
g8Q06/IANg0lHe0qcedGZUPQANrkFTSaoN3kStTg0Z6tIXhdy51mEOLBAVdxgC+ZjDCor+qn1p2j
L5yXOHH5BCXSSJj6OiJ18dWz5gCaMLxA0zkYXfDadYjWfKFb7mS06YIr0tvieuog/pq5bOLfHIlo
2Pd0CnZoNuLZzER1lRivkBs7yuPHzrTyC58tP8xsnw8+qMHKOio8dpHIinI7m0tuP3DS0KOe2jJK
LBVUYdIRVR4tvxXWDs02qLjMmrZJbTP/aozEr7FkX2hohf5mqhv7W6dKyA04Bj3XGxTYxx8diepN
RfLATVAcBnabstDdL/Md3vKplCYZC6ovI9R1mpRr5GBpOXlwpnb70nyNqqH6ERbOoDYBTpoHrw1H
msHIxjwAGh6EF2h4e3WmhzK8ETOYCX5V5vGht0L7YPW9C6ty6F7dzKqVcRJzyNGDbVL2+a7x2+ip
bPmEz1e3APhYgc6v4ynoj9DjR2+lB+zB3kxWPkdJqZsQR50FV5/MKuP5yL0SLVOdt1G1qVQ4zGld
DM09d8UE6psfq71XtO1n0E2Dw1z4qDCxgFyDnCA+w8UURe5cd2g4hMMwfBINjGfTXsJ9NKlnbZ9I
jmiy72vNrmCVTe4CfHQvqfIJpILAsqopAdubFDtRErrXQeeaNOdGR5ktg+vWBNMTPCLhmKK8MB8S
CmuDLmsdUnMsYE5+FnMO4D58IwDSdTQV35xRDD+orGBAIEjYsUT2BBR5v2x/xaAZHF1/1o8zKe0J
i3lyM08ZgSehI7tliho/lcb3f/hq7EmaTx0BKQ94nhHLsAD0b/L7o+4qkL6jHDlo2mg/eJSygEqU
QQh6hH8sBNGh/ht/c6qQ7UoUH93EjUrBU1ouv6dmtU5ngIO8Axlb+4ePYmm1y8cpukNziTpJU7Ue
SytcabJYFd6XEtjki6YzICnUpa3z1KLNACq84zXf4xG11QT6gb5GfdfQcuM6tXtR4Pho0eHtICvW
d5Xrbzycyt9CwwtwAGKBneSVaFGlmhQ9vKMabcymLkrtJqMB5z0pWVDfccic3sF6xDSJO4U0Qxjo
n1o58a+Wy6CR2cYOg4wxMJ1Jkw/yEI+T+2WumuHniBIwcFwlHWgKueIcQrOVDWGwObcsAMqKWj/0
I0SbwDRz5XfK3KZPnBGeVls7JvnTyLT6Mpo6gNUqiqFeQt0aokR47oJnBcCm8AotPdMdYmjSfJFN
wW/qsYMoTNRByjqhXPmfGZldXLpFvNxzm366K7xRnEopRnxQjaULjXXu/Cr62f9Jclx+kllQc9dD
etoCjoDB0wr8AR9LvRTlHQI4heqB784D1pqhjyPKbXOKpTegDzKo6mqAcfCPIW+KH6GxRychAzAm
Sd4TsBDdao4/GwlySSZbNJAucTtyT7UOoWhgRooK+RhIYm+w8yZ42BpdpWjW1584AdvGF+xSzeVX
Mvue3ooKKB5caDRESmHLKkgmrLHLOFCnY5YD5TYm9TCJPsNaaIs7UXhky+0ubPatMw/0QlpFGGbo
WFmf9OwGbFOyuf8sS118jqMh/jFiMk+Uyyvux19xdWQsCzQOmxRskQhQ2EZfQXxjNhuGBfwg9CDK
BDEr/kZqas242zoGbIiGw3AoqrRTbnRVlicG2cEHaKUXX/Dr+xAIqBjfaa5MfjHTIYYSqYXNAiJl
1P7ZermjE8ik8nsOPOS9lrAUwkvVU5DYZrJEFltWQ+HMilwkKaRvoDI9u/7nyOh2V0/Cuaq7ysPa
niyfJ1AhscDxH+OeJp2f51hMRVWXWBNqkVpGc2RURVVtTN8IiBuEyK9mLocwmbpCQfgcoCVQFuOR
Fng8+J4p2doPw0DlDvYiMD0LbMHttKXWeInF7KJ574pwyBo9CngTt2oKwd9s1Y3SMQDCpgnaB97B
I0kgQQTBDTqtMDAtUHAGM7uCQt8oKECgTjfY36zCj64jMcd/a+3+Fs7+/zUEPTTFX+Rr2aN6/Nev
RpXK3DzyX//xP/a/Hvuf/zrIesHOL/+7fsra5rH+5/+TLwH0z7/rbwS9+8eihAqwJjpycOtbitx/
IehD5w+osqKhgUYvisJ2hMz+HwS97/yBxBi3jRA56EIGwt/6B0Hvu3+gwwdhb1xhkbdGQDmsQPMf
geiX68OrHHipGyxeVkj7gWUMV7epAKisfOAc/q++5tuYswDWxPlD1xg/i3XubrVv7sdW37+YvLu/
BniJ3X9m5L4aF1BBG8wBNPOBtAGK6fVlI1ZzJNo4h6gY6Lp3gsi4RdqYt1+Rr/PHuimsz60t2s0Q
Au1yUN5khhTtMCR1Q1BtiqYd2o0n7EuGFIimBH30y7Joanvb16T9BllaWmQhTHx/uVp7AttsYtdG
l8OfBZKBk5mL7k+L6Z1XzxPsg2y9BJxKXwfCpk9Nz+97zxY6RYCwomSGvNw3YzVQV47LHXSHmqQO
XK6TwRkV9jTp2JQUFtguYV2yv2bqt/bS/5+cFbCbXyyaNzsuLXqk1PxR/r3rXm2w5a/+tcGw1/4A
KGyp4GLHgFH1fzfY8hM4u6AhAKQcqEkvN5hN/kBHxg0WsAX6yKit/ecGw8+W37WgWZfSzfIbf2OD
PSNjXqx0OEZhX+H5QNoHoAyNtdVKd2daVYVn7zsh3QunriCU0Vkwrs2E8LO2jLsZ6Q0vgVVmbrf1
YtApelI98sEdr3jfR21iS/KDhUwcioDe4SYGFO/gfI5rD4n4oFh/0xUgiQw0n5+GbrLBMLUNyKae
aQ5eLq/bYfwb7ftbq/J/a6n6x7p8bP6V6P7Xo/5X++e/juoRJUHQiuT/fEWT+l+v/4gQ9fdYy3d/
9YfNc9T9pH/15vMvqWv1z+Qv/+V/94d/x+6TEYjdT61u1PLbkJI0r5bRYiD2X9Omvjw2+lHpN3/j
74UXkj9gEQQnMkiFoq+1XNf/iuygN/2BGiqwH+gqLFglLMl/Irvt/kGATUd1GiRdH/0j/K1/IruD
X4gKD8p39mJIhEPhdxbeWl0qAkYQNgVgyz4TcxE3Xy88BqRsJXjUH2F0EnyNcs+kHepVO8sUzV5F
0BstkFBcSVk5h7LX7LJvKucx5IGTTmXbbixgztCpC+dbCg4BQLnufLtAJHYyQtFrBrDwx4vZfedQ
WJVLnx8YbUlA8lGqhFHRqsgNvFUpfDiUHnP4zmb1NM+boUUG2joy3trwLck+Hu+53vtia/41IPou
OIoAq3xTcGHS19FcE3mELQb54nXxbcAhwT1xa9zoKfpa1V57oZqa7eOw1GC1jxN21VBvmAojENmH
60pRmbIannDoEuirYQRGrFd1lxITwbolZuHWM164Y54fA7DimDM1u9XxjTeAbsxSu4IH4N9h7GVf
YLZ1AFtMro7o68IRkkNK0DBaprEr642pwyNhvTxYUh8/nrp1R3sZ2FlICDjEbXR114KW1sQGPjeT
OrY5evfGcsqdQ0V5yTUAz7ECi3gMLX1oaQ4zB2NZGY5SmQGNfK48+96TYHzc02Aou+AmsKFeTgEI
H67I604f4QYq96xu3auomIerUndqb1A7vNNRZ2+VJP0h9JnaehJwbq8tzplYPxfYXy8nlIcR5qGz
hOY6IGavn0R4U2VDxH8+VqbVMNKtEadBvb/vsIJ2oamnUz9J3EUmEqW2acQNdlO1AczdS3JYBQH+
NkSfRtADvkIxzrkGjWn4Ell1fUNo7J6pNq4pRPiA0EWAmyHSPwSbNx/Q5aENEm7lHCNYAlyHRSee
CsFp6jelvC7ccU7dqQ92OjfNkYmgvwiGBkvMzI29hfLOtHUh/L3Fj5ERoakCIpFF0o8X2XIyvp5P
MEyxLxERgY3DQfp6Pi1NO482zAV3Uro7Jgzu0E7ppiyuzgF+3psOdJ+whUI0YtHdW53SkLctYjJ5
znHoPECUI142cxK0BTxDFa9LJ2WgXEE9QkFqElAg8tnxxykE28TANC4WPURZCrt05AboMT1tQwo5
mksUv+yvUBV3f348MauWBL7d8oRogaBdh7xnOUNeLnnp9/4M2JZ7rPlc7vohR7kaxIkdUaZLQcBz
Lrt6NofSipqMe7l95rs8U9NffRj4DiOpstGQcAGEWDuTaa8WukYX4ejag/9Qo4YGShGn0lnwDuSo
8kVuXjYTLKNw7KAC19VQP8xCXNNRYSTS/w6ilmky9IXjg50Lv4ar/ZTfu14dPsWkqJNwkv5lxe1Q
pkFlwN8rgmhq0ogU4VPZB56G2giN6EZytAsxvKsTE49MHnoa5CKJddcCigh7F4pS8TDOmdLOPKey
bTiH8OnknYa480VCqQ/zZBQPq59da8c/Q4fKPMkNp1UKM0J5Cv0CWwGKG/Ovyg2mFgXCwOky4RmU
6KgHgvEOhbO5TXwB66MtPM9iZ6NGLnZ0iGyVRgPw5WntoGyNopwL8IQ91DNst7oehGCj0Uvd0rln
l4CgWiIhee/WUESx7eoa/utVD8129GWyxcrNzxopTizoS9QVNK0yz+5de2t6x8l3A5rRU9ZVYM0f
hD+i8U5UD2SIw4tbIZsIogrO6JO0kWNtnzlH190cmKvZ4Ekg6AE4vASVVeCjjSdHxnR4DPgUbyzQ
9+HlFpTbwRLe99Z3+B3IGqjHtL5/RFe2+DkVtXdmUb5JHpY2DsBdC/QfDL31nrDbtuBFq8Kjxbtq
58xiShsLhlADbdo9D51zhoBvghPGQ9KH1iBMGwE5WAWnEBh7o5wiOlpWOe7rAlBlv6XhNgI3Jfl4
u7/zah7YrAjU4H8AG7gaCjGWWf44x8e+hRyGW/h0W1k28hTpQNfZic95Ur7zajjGFpkVIMUWM87X
4QV6DJrCyiM+VjPu1nPnBdi01a+G1M7vfzRkuyCDYSqBf1w3NzuvsL2ck/w4AtaEcnVMMwp9oP2A
AyEb+3w600x9b6VCxwhQQ2BugG63Vx15LiqAsOPGOnq10+5RenBB1q2rI3RemrQJFi9sBTfMDuDa
TVd33j6u2Dlk+JL+vz7XkPp78H4Auchb2DyrPDeP7UH2reUfDfSZ0SGzQuIeqq4jfVaXeZRn/sQ9
hLLcA4U4B91jTBUWIZw1mtC9B7cMImChWIgJH6+zt6kUkM0EZy54uwv8c63567o8gshxHh/9Ugfp
FOcHkcfNwe7QWATxKbxs0ThKYjcfMmKFKM60ZrwBoSjYfvwgbxNz5HMgB8DgGvpnQIYuae+Lziyi
XxegpVadasWtp5zK8pvfxt5tV7jqp8ZkmMw2ClTXjtXTIzBQDk+JLqmdwVXXsr/FaA99KVQNXq7r
0y8M0FKTmNDK7etKCnLvOnjBrESpmqW4qgGsTgzHNIvac6G5IARaEh+/0ts9jDXugouJKgAujWuA
i+6FmoCxzo9WgRquCFo30XNgb2XR6O3k9uf28HvjYd6wzgG4jJ5LLS9nULt1QDiIx8fY6ffAKeZZ
WVWf0bK87VV0zhfsne+FOguw17gSQCgJKL/X38uxR+kU6GIdm8irj62rylsnhzIHhHYEWliGHgBL
h/Ypcfqs6NWYuRPuBa52niQi8zVVFprDJh92tePX+5gFEUMbCdZBPKdgchdGRoewl/OmFh387YOy
+4Z2QX5m/b83Z1huWPdLoQYp5+u3AMEzJ9CwoUjzaJOUQf59YPNPOTg/au+cjsjbGIsZW+RLIuRw
yKHc12OhI+V0o/StoztC8Ai6PN+LUYA36LsPHy+8dzY1RkJlF0sB6G5nDbUYUcXhxo/pqS069R1t
7RnIP3SFktab4JpkOp9ZacNyWeKiPQxzQtEp/j6CtTIn3LaU+E0qGbIFPBCShCVRwCXSW21ur1F2
yUVDT3XQh3uwecc7ZWY/HfuQ7QmTagPxw/pKe43YRHEe3eJaIq4+npUlQ36dwULsaimjL2wO4GtW
R+oIlEIk66I4xbQeD6IOx41fQpngt0cB4jvGpQIVIlBllgX3Iow1spdB1U3laa5UkRVIwLIS4N3f
X7ZL8R4XOdzkEDRXS4n3LUTonJKdlERHsLHk0TfuAVaVQ4a69q+PX2nNQsXXw90TRyiqXjZsFNc0
DDSYHCsCw/CEEztrKOAPVyPASE0alKa3d32h/Buvhrheltc5Z59mZ9Ee6VGRvBs79Lw3c6zMfe2I
+G6IrPaH0wjvEORpF3Y7aE1LF8kyjAxTX4X9mWLJsn9ff3RULJZyHIjToDGupeoCe7DiGWJ8J0nk
BQvQFu1Ced/W3iXx6yfHlr8ps7rMFQaEjTv+ZdECWK10nxXVDFgVO40A3CCpsOg2rzXZiHyIzyyC
t/EEF0KYCS63VwhurNPfuvEpd4HuOI3CxIALQ+5gtHs/MXZ9jqH43lCQcIKUIsIXsFurMNk7DOg8
icMZ+S/L5q6lu6CvrANczM9RB54Z3etPhjFQEQRKG12q1VhTYbPK9SCfXXmd/hQFvfONzlH4I2iI
/aBt4/50B21dL+gslL15FX4resurEjCb4D4Eurh1P7SYdtCzQ3S+e9o+VdW8OHhbjE8QIGO9k2kg
rJEHzqO6ykXVzxmWpDtv4Isj7+DR13rYRx4TSVOr/iGwRPCj7/MASBx3GhbBJ/B2Lpgd+QxuVPZ4
a6kuPDAgNuorWCBOV0TSGvbxFJpzCTd94GZhPbs0mVgxosM0O0G6OJibS0Iht5Xi8Iw+9eNE5hTk
4UZte0bYnHiB6B4s7okwcfKi+E7E5KJtzdq+3nShA76Omtj4pz1SF8dWp7fMQsU0Gdo4AH1Tixq4
U2Pam94SssrsoI+R2tMBKlk8qMBUK1ksr9xOWXNi1DTdoJt+r6w8ZwDBGXNZK0HOEPme7V9XHxc0
LmDaUKlG3rAWMXFcONNVEC04ccoLtPmxVse0ZQO6aRMUyfLMJjMjuI1HwQCAUVT9yIPe2DCc7vtP
7dCPiBhuF36dkbOrDD0AsnWiDiqUQz7JA/CU7qExVHypKUzIideUUEcvoHIcaFfdDN2o642K3OFT
CZmMJzlOKOU6fByHBICq6lfnkxIGVrx2wOkvlD1twlGxb+WkrHPXoDUNYAkUuE5iLoJn6tcauc7g
gaFg+tufYKkaP/mNwjHcS814Akc1MeApygJLqFj0Uw0R0KoPrKX16KLIH6ew3m63HPbfCjZNoIAn
ZGrzJyusXOgK9p0TQPOEPCgoBkB6p/Oaa7ySGFJPIIdP2FyCyFxZFWrYqqa2m3jcb24UPkDSyTII
Dh8fIG+DMCDKuP9AHmjRZlpfLoVuWZjrWJzI5FhbO27yi8IenpTlik0RQTonrADt+XjMtxELHT5A
ktBkR6kTDZHX5zD4zr2KB9meYIXNs05AiMXhXrgh/WiOHw/1NrHArW6pIqK3GGG8VdOlH2wo8dus
O1G7KjaBLfUmnqb5TGKxHByvdw5GWcqVIOIDVLAuuKCA7Cu/6LrT5FVFJkl0W2ir29B8gJKYMp+b
DpcMf6imzcdv987VFX0pcOjw4ZY69zoeG9sTJQ9DeZJIOx5JOJPrsCXFtQk9rNLZsu8EXO43AYJf
VgVVdINaafwLVJBwX/Y8P3Ogv/s42DIu7qvPc74qPKlBIXusA3WahD3tvJKfnB6aP7kPdKgRBdY4
icwn0LAXeCncy6bZDJ94XpELR5TNmcT2nU8PeRvQCgDawE1mzS0PmNc33kTkaewGJ+XdWGSkGc4x
+N6JFSC4gUoH+ZQQ9NT1Xaujka3HchhPZcnsa0IH8wROFZJm9IPVhrWB6cG6pt2GtJ684HhWs4Gc
LlS4OqJ1kdSkxkEUkKpFPdXS/UJFpIqD9lTOT7qWUmd+AII3sFZwj81m48jLiViGZ1GOP2ROMYhq
D3qs/5SXCsp/yuJxOkMn5W8Y0X8p8PimoYIiBJYaJtNFxRud+FVmq+1o8ChkHk8xOmw7Z5A4NSvp
docOhGqFOs6ucaW8whe5n5uB3fPGETtgN/2kQFdsyykzKFl07cWUN8O2LaR9MdK8zaqRTGcuFGsH
jgXJs6gaQYwNoIJ3SIGwUy8VVK5PlITmC5iVQ2pqXddJCTb+ppfMyqqI7OdFl87GWvlszZN1kEDB
XHQhjW+dIlYPzNdq+/GWXce+5bmWvYEtC7wDiLavY58YdCH9oDGnroH0nejK4VI7Q51E2hT/xlBY
jxHoUM956OpzAaLmBo1yzElDcywVBBadwGLznXaLcy5j61NkeSv0PRaVucVcfk2oJbB/yH0emNNy
MqZDCAFQM+ZRSlk3XDfQsLi2AyQ1H0/luj6wDAorLOBJ0PKA9tJqKu2402UQDhi08+qEgqeX9N5k
bQaKehTpinMl5jfhDQMu+BPc2h20eeGH8/rbAcFSK6kVOXEZm62L5AR2OLQsrsTQe5lTgQNAlmbC
PPmohwz2/dADqSXAX7geG9qfWeLvzDk+LSr8i8hOAHmk10+jRWxhb3nkhHIlYFilnj63qDkk48jt
bdc708afxrOaPuujbpmDGCixBRCAf9Zk26j33MoR0Xzyge29nGPIJFdeCYg2pLV2EqrSQL5b7Un0
Dfwy54qcJFpvGWpJ4lKP6tpCu+PS7z3ySQtLga8j5itk+m3WBdY5R8R3thoaY+hCLBI5qLeszn4g
k9Fahr3BqS9K/oW12lmyq3jbD1Kc2WrvzAqyDOTOLpbGIvf++lu09oQA7NX2yQv1fECXwhyg/eFs
/bp3E8jKEdwx2gns4Oqch8P6lEOijhYL5DUJ2tzkTdIOKAlB7TmeT8FgyIXqHXOXM+vx45329vUC
yPugm48cBw2l5zL+i8KJmWqOK25NTo2oeDbgj18b4vEk9qAO7UoxXfQdH244VcOZDOfZ+uRlaoX3
e76rL9kiwJfRKoiZgQLoXbrOScyeyVRkeZ+5nwcN6pHaEQmoDFD7mkEHeGwkfZYA0tOYKcA5gSMk
PNygh0lIKqLBjbExC3HvyMLfT2j994DxzvhNHotv3LDtSTY3Zv5zcsAvSYUVzccoKPVxbK0H35/r
u6gHcmGLZUDt1ANU9E9v9tvLGFiS+UKVIZ22cFcvv2sKYYG+BLYh9dBi/KKMD92IEhfE2zqGQGji
ArLSnUmpn4slr+YJpEZIjyD7JIugwBvLlXpYOnFBdc8k6S6rxiE6gxDVdBWasqabIq47qIuiawGI
dOjxTxxCOyRtc17bQOVLo1OotLR+4nUuteBGbzUqHbzu0eIaIsd8coC7nGsIiE5N02SsGSaIyRQj
by8tpQCbAF+HOQnn3fB5DuOQbmNHwawvziEra/sW/C1R75F7dFKi4caDVcWZuupztH89Ac8I1kXN
EOU3SDustqDFx3Z0VXcfukVxKf4Pe+exHDeaputbmTh7dMCbxdkAyEwmyQRJUUWK2iBk4b3H1c8D
Vfc0E8whgr08cbRRRKmkn/jtZ14DjvtK0uIicuJAzwNuoKKI7AxXYo+0Jr4KhrQF+NfpxeSolSBU
uLWpiDPWU4gRswIp4ioYE2uX9pUV2ibCN5qr0ug4mZVJq9mwkqJ04XeE31X6Ui0SO0m872dqJ46f
G/UdLBxqjJk+q+0ejSB1I1lf7q7V11LEJMpmTBKOtYAG/YuyTwKz+Kvvq3of8LooNisXXvuRpR7Y
JcUug+F6JQahijBOllTH96+EN3VsDZFP0GV8OOI2iICtXl+1S7qmM6P+Lwt/6aukyKpdYbTJVSu2
mjsHWncUhqQ5FKbMYwwk3hkKPX4IjWw6bPwkyxVwNhcWavd/GlRAMBb41fnK9+IYKXlejH9N2dC+
GNJggphroas5SWLGqROUGv2jUS7lL7M4kxgFRhLc5Qiv9Pt0StsHZKgMR0ym9O9F+hAq8/9RrPBC
8/3fkZr3UfvjW4Sy/d8A/eYMsrn81b8hmwJB8D/ooSuUZIlMSGR5wv/GbAo05/4BLJPjjLAu7e8F
zvkv0Kas/IN8S1+EtbjTUJxlR/wPaFMD0IlWHL2vpadBe+VfeNX7v/fMe2j85c74984Cb7yQYRGc
g2uMjCEKZec7S7faioA9nz1tLIRdhu65WAcB1vNgRQKoTc6rSfrn8K9R+KsAcxnPpGkA2pR6OKT4
dURbq1AKJSuUPcDtKVQrNd3J0Hqcpte9eZC/ilJa7Au/jdHkuM+yL6SVC+FL3jpSq6R2AVovVrNU
aUC2IJa4hnoVc6a3Q1NgF0/hoprlGfoNcrASYjU3VfOtyXL/oEQh2vkqpYS61n4HzfCYE6676thh
QGg0D11BQpgpw2ejaCJAnKr0SVZRX4zFYh9wXbhVrdS7vhUVtw366Di/yHoJ9joaig2Ywd9K02cL
uahzG3/giEgaIDFyvpClVoWZBt30lIUOfdCutrvJVn4g6AGPdK/K1514pabXanIMKPC2V2nzACO3
vrfKY9zZBlofgqP/Kq6zxK7rQ1N+a8wdIkx1aI+Jw/fCR7cBdp+m4jaO9iYIIzxLBF5aMEmutkN1
rnIVwwkIXix7YSbFtp7v5Z9aQqlvjwTo7A0xEhxX4bP0FZziZBzQcEEkAMrhUB2L1JnurPxJFzJb
KX7k0rWuoz91BL6k5S5a+J2D8KGWupDPcDaVyPHMg1Lvs9DtIB8arjG4o7ZPdRsceqY6IeK4kVt+
6u5hA+qmnT6UfxkvygsvHewq494abLEhedtnzXNi2lbsFlR/qaff9nv98D3YWYEtGLb0XDwIzxYy
thZ07f2Y7X1hNzU/xnbXy24RnmZ4ZODD7MonlnCzm9L1v6I1qll2QuFUs5PsQHVEQ//9FJ+Mo+Ya
j5XpAB7zfzVAd4CrjXZxE3xn1bRH5ATg+sM7rTLb+KzY+sE/qAckDoD6naLnOXD96QrielzY1t3w
tIcPe9vd+N5k2Nrn4qbdp7fjF0uy1VOeO23g9oBbvs+DbTrTdb3Xjv6nVKUJYCMXO5anhobAeFDu
e8GWEBlzdfind9ZLehBu55fsew4d9pCVbjw6NJEc+TD8jgGqPaS3g2PdWsdwJ7oNL41Tfp2O5n58
Ai3igEre8Y1H6M0VhZ9dQlc9o5jslL/j39Zox7/zCWjPsTcd7Rpe4764oS/M4Zvv45NauEzoS35A
xPpYtW4ZO91ecpKfybH4MsUH65N5Ox+sU78bjtav3ks96wF/F2FyUm/+xrGtdwExQm9rtR3dS7v8
IX+g8WJ16GdSFIGBaC9FJkJl7e9r7f8/g/+HF+jVDf+GMnP/rey+/Zf3a/ivQxflv0i6fv0hUxx/
/t+//+o/mQua9Q/6DTS+MYYAZ7MQY/7JXFBFiGcUOCjPi8bS4f33Iyj+Awlf4GD8AnWKZdHSzv7X
K4jlCw1OGnSoKCCcp1jSR57BVY6JJBzULFAk/PZHOXd1e9JXE4WR4vNtQyUitlulFX7n0OGuXk3O
hedvFdMuwyxyexKfiS0GL+75JQ2HtBDSpjRvATmkfyl02Vy1xjq+LvP8ORAk9bmg13NUpEx8phSq
b4hgvP1KDBwWhUFqBrBIDIKK1+gAAX2bBsx6cMrFuT1IiZm52Th8ev8bLw2CUc9CMKQZgWHN+SCh
aLQpKqThia4FzG5gp/TX661AYlX5YCZ57Za4fInQ+X35KV7l6wKMZd+aovCEU9poC3meoWE8Z65g
ZluSWZc+CM2lpRuM+AsouvOhkq5iW9ddeIqnuPthFaawF7MFNPvxeVsMBRA9+0MfWy0OZgXaZHV8
0dhn7Y68U7RTLWk3SmrrpGaZOMIu1p/VIRRbN/4imlKC1NNACayCN0ApZrtQ0JEqfPnXgL6bC4LE
3MFhNPfDFKKLO87Frs506+N7EfYcRk7YsYOhXZuR9QS4vjCY4SlEW/46NAEbd7Pxz/zkfy3on4e3
4En5WqJuPpSbBIzu8uevtok1wdseFRlFzUT8OZBW25ZePmgl+e0kj7r74SWkE8M+4aoiQlt3/Trm
vI4snbe6UzuecgVLkGasNrLBC1sfuRw8emjGITm+Tkv9Oup1OavjkzKP/mGk7OFW2fRrEP1hI1p/
s/NpVi3C0IgeWcBH/zhTvZq9LKmlVC/j7NTmCUoVDNxc+VYjbdwYbxYJFAm4y0WtnUI3j8D5Ivmt
mSWmUXJjzFnkUr9JfuoB1HW9y8yHYo77jy7Tglqhz8MCSey99XiTpDRD3YQRin9kOWGM+56gmNlG
Xe/t5AGPoitHxRSJMdQMz7+qSruhMmM1O1Ftk45zrPROUSbKxihvz/OCwmK/kc/8oWasbicA7pJa
G352KnVU9upRFd1YrsafUV5Y+7AN5Ltp7h8Us2p+U8Mv7nwZBEkxF9P+g3ufhiglCtoG0Fcp/66u
r0hLp0JC7/Skhuq0ozn8E8ud8cMrt5Q/Fk47NRA+eLVT0kYuuirigFl+2+38vI7cySDx+PCnnI2y
+pSiCdAEUqbwhL2S5YSyOsLBMOuNUd4cY56U5XARd5C6Ufg93x8Wuu6pKBXZKRNk1QWrM31NQ6Hb
0Zs079//oMtDIaZPXkjMtNbOFgtzMLGAy05TJumPSDr0vg0YtH1KcPpVN96xVSWdm4JXjBuQVgH1
Cwp45981100wIVJfnHDovR+RsjpWoypTb50cCbXXtBJnG8WQfiO0envcGBY2CId6uUXWhQwlmUaU
1sfiZEpUd5Us8u1mSj6o5v73xy0oBAJZzvY6gDPDPC5xMS9OFUXDEriU0GU31dz4gTO1GCRvlCAv
zCWtTY4wEO4/gJLzuTRiZW76OSlPUHIw5POrOX1KQ4SQ9kidm15gzObPSej001gKUbOxkG+vZYIR
Ym6RZidwzoUA//rtDGpDxZ7bqE4F5e/cTcbUCOw0r+OXMExBD6divMXzerNRiXwWscnFSYOlXCOH
5WQemwqtllOAbcWCGwjuZwRbHM2XtA2V2Tf7haEIQLCyotXHe7r6OmwOYkMvi/ZE60n+rQ6R5KEJ
QQXgg0cPoPXinAWUAAkYfjufRJRvplnK0/40d1J/o2ZJhpUFrrMBQLcv7w/1Zr2IPJY+KXh/vGre
8IMKK6lVQau7U43hiAvUOL0exkpwUJRA7kpqzY0I7sJiUe0i+yJgld4CQIMC8AGQ+e4kyHxQgy6R
m9f5QGlhNDYO95tzsHwaNmhUtsD/kr6czyJbrx7FpOtOREPSt0FMkQML+ux21IzBy+eavkdh9foO
TXxtQ/wYfgz/+L8ra8SQy+BLE4LW5/KOr3aKVgoqJA2c66peGNWH0RgFddeYg2ZigYcO037JTmXU
dWZpvg2sWlavUXIvCnHxEaZihLQc3bZMypphN/uzqLe2jBdvIcI1KLvYazqFSFRRB1E4gumuFVer
47CwMyUY0aHrev9J0HOB+HiiQ3mVlH4pu3UvFM0hQ/w5t/2qrBq3o7A6uqo4oEplWUWsfa3jOZuc
0s/m5zSXo+Q+ASZRO3JUNvpNDvw+BlMwJmXxKC0eZrZY0mGjd0w/7FuU9EO7V3rqmfchJq/WXRJr
zW+tqYHc0moTwtu8MAFSy7nVtQ9dGpSVC3kra+mv6al4pbSZmLix2jVfgmxGoWnxTApuTdPHOW4c
FYT2gF5THApT3YQ7DWr4VhTH9KkFhq0g7G+G0Wd90qKjVHBFfRsVfN29EDJNdBc26Tjt4MuaXxvi
+WdBJnM4zAi0hftGH4AHz4ALu+c0qRLhdozH2ECG3Q+w8Zom35ce4kHSKspS4J3uaJcIwx7ZDuOb
ok6S6YZZblJxypuicv0Rvv5VZZTDDKU0KgJQqyDNF5Cr2h57NY5oNtZDbO59WRgfhX6UUrdEnuVL
3WYl/PjOwBmvUUt9KfopauYGlh99K0Oxw8ZB1HL0bkmhj0IbJLErNeDE7RI1gBg8sd989wdZ/9QO
IxkZ57ePbsUWGvmuLFXqX21qzsgNp33kRC1X9MEPoZG6M3hh9STkvTbsk9kYJH6KhoO5C4kQkfRT
BL1FlgGtru+hlqqUPBOjC5BQTLXK3JXGrEROIVjFdx3+/He9LkrZEdok7aCxD0HykNSRjCgfXiry
15E8KPxFN3SQr4RIM1Gr8kXkGcc+BDUcBnrY7WcQg9qeXnEqHv0Fv7hvaKdJjmklUF1tsiTsZaHZ
VuM15fpGPyatogmKraVmR9nO6iHv5G2liC7UVyF1m3moJtTX2qS90VPDau0edG73dZqkqtlbw6BE
+yhBnHCnwNMfrhtcMZrGnhRtzG9MbaDMWQka2z3ucYe+qRvAOyfwZ630c/CbGQpIjK98eerGVAMc
3Jh9sMuaypePMLH16KDFfil80/tsMSAxrLRftPuK9NA3EXBYI0j1B8o3IUrGEZk2Lnh+FWhHnZ5H
gENKWdSHufPb8hgl/GW0E7AT2c11i0pv2Q6heL1Q+XRXp4FOqZpnyt8NnVje63i067YxUFW6a+q6
Tey2L2XzS5CmSdbb1Hvq/GmWet3/iftqHnyZgHIOtT2mwVi6uSjSGD6Wc6JjSCiYILm/lWmltZ8S
Tvt0C8Rc1A4JuqvtbVvir4aAejj6qK7N4VD87Kekar/TaUUvNN8j8tbVIntx0Kjuwy8RM08Qe2U+
NKGipc+k3NiSalCSw76xq9rsMutmHGHUY1GS9sdazyZubIpsQ/FYtkEluKjedcX9kMXWfNWmKEY+
qHqtWY5QRZJwzdGyumts6vvoqoZ1oDl6HZrFHX4UQ/5jnPN5vEftzNAgCdaFOTqxiI7or6meiv53
gkle/4lmdtB6cazOZMpEMsqhrIVQ/pXJYja1XH3aPH+e8tkHBy0KASr7Faoh9Q8wLWJ9LxZZHgG4
8mUMp2CiW9foOdI3gqGWfhIa3CYP6TAr00GKuyy7QkVT7k49YZ2GCkQaIKpaZX63OOKJ3BVuNhHJ
drgkjsqtHxjqD2mGI/rN51wHOx10Q7fT8zhIILebsEfsOola5SqmoTW5SR7j0OWUoSanzojPo27L
iMV/6VOhG2658AzfNkN4IK4gB4mHuKFV7wgkTdjwTW89ZWFmckcLTfHTsnLs+0wA+OONleGYgKK/
ntHxGgcTtdAK7P8VSGlLtFttLi3HCjODZcNuMrIT0DG/89avZ3vItEqyO/zg0t2AuODXhRhS27i2
Vzkgky68xhDewJu0UmjJyJi1ZPtqSMX7sWsVC3x4B32i6PCV/ay2Yfijygb0o8Wei+i2Aq7NzYmv
Dx4kQ9uJwMTzNHXMPMobl3kpRBfJU/S2DJxAf9LR8yW3yLq5tMcAyc39KISqfp+P2VxfWdEU4WA7
ClXSQosJrelQ+7MV3tZjKNKGKGpJGW9RWglIYAtkadxMrvFbNEeyM0esFaVx8h7miT23VdqqdpaO
VuMSoErBaHdVzJ2nZ5r2gGZjHDiB1OWfStxTIDwk9N7vwoyX3i0qrVE/dTlesfd1lcYcsQgOthsr
A60rboKm8KxSGTjg9WDhGKJVenUVSYPkHwajGORrow57gZZ+OULvQM6ThpOm34cIMNC4lYfGsuNg
7HB3JnT7isKzmF1XwFkRSJCVGDZrKFa36hj0RmVHYSrPB+4XoDxtlyT9aCtJhEGcP/tafqCf2OpO
0Ye+ekh6ohan70HgwXFNOpSwJTMvbQV/8vBKMJGZ3MNIws8E7Xbk1OymanXxhjLWMNmWQBljXxtm
/Hvq5Tg68r9Hj4HaIHZZl2ONVcC4PD9hPZboIJSJ4DvI+I6ym0Qau0ZT60z4lCtVZe0gh5TaYwX0
PDXtRmq4Jho9LMEM52n5U1tik2Pf5wbCD1EYUxQZgUcMeAAo0XBAc0GZTpI4BsW+xA0GQzcqrd1B
zhDIxNkybjMniwnT3XrQy+RoQRR9igygb7QlC+MxRzLItNF6qIqD2fnWzyiS0Axtanlg8Vq405jh
zcG3RJeq/GoiDMz3aZzIja0E6GZ9PLsg0KdUumj6KW+gYwpuNrOMuORpMBN2SiR8gYxS7wR/CjbK
OxeD/cVmVkK1aMHEnEfgugxzR2mN7mSV2ewUCEPajZYpDt+5VUm6OBQpNogIoA9gm8+Hyodi7CHg
dKd56AuiP1H8IvrifB016haAfgVH+BPbU09BzceCnEMys0osGllHQCmS+5MpVD5eiNCAvVnQk2tJ
0YOT2I1yfjWWhsaFF1kobZYBCqtGVed3VZ1IDzUR1BY150JiikAUFXHL4Gjy2J9/fimi0Estoz/h
8lqjLzuo12ofbRkvXRoFXiJaALQ0gA2s1nOOZqGdW0aZseWyhQoFmYRK4u7DKSmtGfpcdOioJaxN
JKJwbLsJ3ZqTjBK1E1HFOIg1eusoAVVfuqaJP5ySEqaDisfRgYYgJeXzuRsmK2yEVpxPQ6whoMNC
8S4IlTNL8pamwttsm00Dm5f6LuVdfjsfamqMvJhhaZ9isSbzzJpGluxSoSXlCtVg+E6K6HeyUZB/
mweTaIJE4xhicQ407nzQwMj8SpYC66R2I0C9WNKa6CCgF1YfZ8X0y12DqHqPaCSP8Smld2Zs/AAL
HOg8F6ZQLy8NRMpSVE9W5YwulMVKguN40s3avB4wwLvDRopEtJH6zI4bEmQ3bvxoS2vl7XYlAacL
AUmeAp+hr2BKGia0VFcK/4Stk7nLk7qx64Jn5/3t+nYUqjVLUwoZO9qk69tAlH18DwrTPwFinveT
Koc7Y4kw3h/lzf1mIjOBixK0pkUkco1jXcSMRzSUjVNXpEApaV05hDqVzTLKG+fvzQethpLP94vY
pD2S9ZNxMoZOOlVibt5RJtpSmng7CtQstgMNfnpS1OXPRzGDMoPjN1inMhaMY9X1SBmTC23UQt9O
GwV/KpEWfTz4xusCbw/ZSJXSOvDKHhbrhM4+uSC4VqwRKyt+en+NLnySgtgVG24BGmNtff5JRm/I
CVlL4GEfJNZ3OV377EShVd1/cJyltsSNhTYj4Ds23/k4UHGTsG0kHnAC6n2FgsDXXAm3vHTfntrz
UVbbQK+iKugswgQlE19QOcBhQY2sq0wo/M8xWoK8MvGw0aV8MyYNqdczuDqxsz5nVihkodfKaEr3
ubCTml/QP8Ga+dq8b0zIFO/P5aUNQguKyjyCAYBMljV91a1MxtaMlgTCMycVQXo5GbJrvCzl6GrQ
pvDH+4Nd2CCQYTheGKIhHbnAOl8PNslDLCSBGHqQEyXPkFqMGLJkLH+/P8yFWQQws9wSizgOO+R8
mCbEqVaK+tDLEWL14qIsSB6l/K6bM3+XyS0CdWo3KB8NK6m1LoAbStY0FqnGn49KoS+pi6kLPSP3
82ONQN8ujkbDrQphK4JdDtLZg7IMBcCVEIFFeyPuQAdDksp2Dj2LrMiuBTE5TaZKvJXNvuzUchFt
ICUvLRxhD4or6Mbwjq4CHyOQiKYLOfTGTDG+BKYmvSSQPD588S6vCA8VoF8ukLVigViNHWx5I/Sk
Wa6aK0Erdf/OmmZxiwF36XOWGjyERWrDYHrOl6rX1b5OyjbyKg2WopyiWKNMcf3xo8XVQ37B/Y6I
lLyatLJtQgF3ksgDQBRcWWBCbH2M85OR6lshzqUNwXZAfWzBBNAIOv+gtJ4o4A1D5Gli/alNLfJA
bGDtRu1e6LV/ef94Xbgy6P4wc3/OFhnU+WAx6ma1qU2RlzepeicGQ/VjbsbaUSZ5q1tycaGISFGM
W5Zr3W/KU1ydlDYlvcBolSoKGorNk2AZYf/5/W+6OBDp0x81NcANq5spVaMoV1o18nykHCg/Cob+
pCB01v4HW3wBbvAYkxDCmDufu5S0X82FOPayIumeDSQZWxzLyzT/aFCGPRyNSJ59wovFhet8nLnK
fXmGf+wZoda5QSjJ+8kww8ePzhqtbrSyUbURl1VajdK04US5pEo8sx5H7BZ68RaVinQDffV2vxGe
gkZSwL6jWrUWg1sIZlZN8cRDoCN+maMeslWH2ZedCnPvvP9FW2MtucSr5xD7aJTk9Tnx+kieH4Aj
qm7RiMOOenGwcT283XJoDVN4BvmxmASsVWc6+hV+MI6R12aK/5QieranJWd8NLmDmLpUBUiLeRDf
JD+ZXi4uhFns9UnUGDtJH6zuE6TEGJ3+ZDaVjXjz4kexVKBCNaAM67tB9KXA0DqFO28YKFBTv3Za
qdM3ntrl5jx//8AIcSFwjhaw0FoBTF7yC63jWvD7CLnREdQBHiuRhr+QaBa3nTnEt7EQCp6qFmOz
H6XM9Dd+hAsbxWRSQVHCNCaGX20UrYmrAuuZ2DMamn5UEGc/chDNKJ6RUlBN9/1tufxrbz4Yf4rl
feQ5EVexqBqo5RAKdeypndLsKcpRVNHL1lHVJL7Wscm5CfJGvqotKkzvj3xhQU2kM0kheY+XX+cH
IuqjyEqzMPZw/YJHUElYuQzytLFLL42C4gYwKOAvOoTO81E0c6QdUrWxFwGXe9bFGIMf/mMUbBzv
t++kTi1O15dppMSy3jg+lXdfG5lHhBPmR71Vy8fYCMDf+8SIJR2sLdnrS9uE656zZxE5gdI4/7DM
wDIsGITIKxuwmpMpQC1rBOu6pT65cRkvK7HeI4vnOlJPYL/fxGjYdMdVrPqo5wQNWoWqGQA7PJW9
LD6h5dK78eLe+/7muPh1y4LxBqCQt36eB/qJUD+j2NN6Sd1D/smvDWEU7Foxmo3b8tIJoHqCg4TO
rQsJ6Xwi66glGRu5x7qoTR/1sEpvEEHKroc2F90eRifeZn5pXcPs3uIaX/xKIOjLh1Kd/yN+9epN
GGnsIQvvx94o6c1XxWpjwObNjDD/pMC52jgKF7coBH4sk7lfuOHOPzQMs2pCIij2zM6UHL9USjec
MSbKeym/0eEpvry/hhe3zavxVlFqVtb0WWjDeNmAZVNspL+CTkCZa4zja1rv2a2UpNmGBMulGYWo
B/AMPeKFGH/+jXh1hoMlLI02359u/Dg0B7sPu/zFD6H9bdydf0hc64PxerTV1qELQn8+lmNPqptS
dce86mzgC/593MXjIUeUDFQEfckJxU3DbrBafoZxsBVZSMqF84kMMWkv4gyQ5lf5oeWHszVEBi/x
MFAey1Mj/1klIe2N1lBoIPZF0KeI2wJ7oAlfDA+1Jvv3XVQGV1mpxMexFuddqOfIYX98BywOGTxj
XFTqWvPUNJtB9xEv8yapC3dJgQ/8PkcWKQIjI3fJYciN7zz25UZOeXETLOq+/N2lE7PaeJRCfb/r
gPJ0WuPNRY5nXOyLyPnqwsbdcel1IVMmylqQ2YDyzrdbZQq1b7bcHQpcdlTHcszM0F7Yvz+Nl24o
UnGAJ39CkzXMti2aJG/QmfcKCvWeGOrNI/aJyN6oQwb3vbVuFF9tr6TKDzZQeRdnEs0T1g4NEqg/
59+n1omIdrgUexjDajsLecldIPfKNTXuLT2B5Z9anyUK2EjUaAtbZY2/5QHDRB6dPG8e61+ZxVZt
m2r+1VSK/EKlYjqEsOhfCrPIfoHaaDZgZRfPEE5UMqwjMMDo5Zx/aSoGFX/iJx72UdYBqX9cLMI5
tkJHxuzuMSmj9tnItBTc0SD9HDPtZcp7dV+anfJYiwL4lRCF7pePLzwEBuxJZPpCb2T+k2mq6WQS
IomFQqmnlqR575dz+00epp7CQpp/pcndfBKQyNmYkEt7DhaIyNurAxpeR2eDkvRWIdJ+Mwp/MJwQ
9yE68jGwDbfOxCHHq1EDuiKJ6J24aWZZ3cbRuvR6IFuL2AgsrcXf5HxBBMUPSQaa2JMR8b+rAIf9
BTUlPkmIaLqNGGoHK+wxQnp/xi+9kcC/oT1Q8FjO9PmoFkZe1ArK2EtzrDJtpB/xmgVaItz11PWO
Si4JG4f70hGDVU7vk9km+li9yph+jgkAi9hDyr8KnAE3QAvrGwyJbSNK8cJ9/wMvTStqQiRtC2aa
yOP8A/sZiRITswtPCmuTcYbqO2a2IA/RBwv3wzBYv0Myraf3R704rRDtKOxQxdTl1QsF0QI3APh1
XtePwHvmIMU8TQYCdFi4dd0e4dLmr/eHvDSvZKbiUrMiZF3P69jGxRRDHvS6UcnvjDAYJ7esgx5i
L44UD//BYHiGAfUFkkradj6rUWDO7ZS3JPdanT5pHd3IfTFG6fca4YeP2lZTCeZILlBw+i4IO69n
c7TyprJMZrMpyGMEDGEdgb75DoAQBplS4PSpKj1EYpPjuCGH7jQbFKuDBrFHYQy3SsbLt60vbjom
vBDgPik2rHbU0nXojChLgAJ1yYufta2XFCFdNOId01OSsbrr0DzWbQUY0K1mUrLcCDPekm6WCeGu
AgzMS8Udfj79FcyTShP4EeqkUR0Lt7Txdu61yY2raL4rUYTHeyNEZVpq1VshMiSUDrBxBxM3bOWB
l+5NEBlUrUnJ6CguJ+FVSN8HcYgqSp14sRqae/oQiCmoc1DddKU57ZHfs36oY5aeyqLQd+9vwovh
6EIoRc1BRjR/HQc2NTrrqZDgyY3WToFPhKB+ac24+yK0Wlw7+tQ0BwU5OIR1hrItnTSvRg2wASTc
jUvt0i1DNkUVA/IAG3W1J+IhS1HZ7RIP/WkAylFNNdzBxAdE1DxRn9y3SeD/FoRUnDdiv0sjQ0OW
qfZr3KjrMmjLd+UC95mH7LSEGEKZi+GuE1r1U9qBlLNr8JPoJ7TTVm/30n0DGXVp0MCeXkw5zxZe
Ha1iUgeBl0Mr0ltprAa0J/PqUy9Hxkbecekbof+xxRb9VPS/zocS9DmMQBZSHAVMs/fHdvHFkfQj
OAPhpsnCJ8SSxI15vfx5/x5zFek2mgmwucwTT6QydjNMwSegbfmNX5TZ8f1tfOmtoGpJhw15UzBA
y0/y6gQVgJQrEfCb5xeVMdqDnEzzocq7znIMOQ86e+iEeiPauTgmPDaMXOBJAcE5H9PH0ULSpjLx
Bpy6sK5u506wOeGQbRLF2hW9sfXsX7onCCiX4Mpkx6xrtKOAO1miyIk3Rpq487NSjRw596srWU70
m8GIQvQ8eCVdAenajYvi4v4hoqKsskTbyvLnr2Y47A1EQ2X2jxDU14Xoe3qMQG2hdw9C5DfulG3V
OS7eTEgN/M+Iq/nNLSOVzDFOvFyGAYDUH1oVZeXvALDU10bT9u5s5C+ZPFoHGenjQxR28saVdClV
Q1aGhgVQLiDbq/NJzVZqwAonnpzl2gG7v9I2db/fqLFcXFZ9MYRceqhUHc+nNp1DZa6yJvHC3EgQ
40sCu0l0E+2ePrztgcjs+3YyS0QyYA+8f24untBXQ69WVQ9NEihfoplBL0uwLT0N/6rMCOivaCw0
iPdHuzidC2F9OTS0O1crGkQNCpQN1nSTMOOeYvY9kVVZDaievj/Qpc8Ctw1czaKnaqx7NHJLQV6K
lsTMxHDAjnVtbPeEtxkFhVqE1fMfDEc0vvDDULhfAwlKuZyjODDZqTodBzvK0+oZGH/zW9D9bsuj
5dIkLkYYNNKWTs0fKcJXBzFFAF7IZ4GrrktLt4Fx5MzFGG7syYsziADbQlSgfbLmV8NtaorAilKv
pachOmrY5vJBycP2cWgMs9lYr0tXKaEgJGowk2hCrEJ9oaGnZ3V16nWFkjy2aju91IgPf0HRQzWd
hhLCf1BlImFDVkACaEiuugo2/FzKEUWYU08zBJzna6zXeqsFGp9CrnGKcFLvK7/ZMt68MKtofWKA
sBTgTR6O85Pean5qYomUeuqs+Gj6GEpK8xC4tG0KjbyRX1yKcOFE/knGTR59dZVgcGOjfC9T/akx
enC7Xm+uIzVNj9WUTwc9qOV9K/vZbQwQurS1WqxcQW2ML6nU5Bu76cL6osNHxwjKPtfcuv+rN76Q
coOmXtyrY3nsah+AOxZeUBfqaFY+t3ndfH3/TF54r5CqWcrzoEjZVstSvDomdQ7lCslWYjrqrN+l
IoB1V0fiLoPkcgfE1N9D4TG2rCcuHE7KlgvFkbMpApg9H7UJS6voRpEFzudJcOvQaAFZD7KZ7N7/
vEu1J2446K8UeRaFllVsBegZDxw8x72xntRkJ9UWDThdLlKsvgrSZUhJ8VXcV07ca/GOsCFzwyqA
kItgx8lPm+pKz0fh/v2f6tI6L12zxbiaGHMN8Zxry6/IoDMPGJS0aytc0mxBKqoDVEDxCPi9fHl/
wEtBAhp6S/FPJZF+A/6W/aHFUpZ7iggIK4K8RVS8lKcj+2JYeGGik9AA7iDxQdIQmbHPopDkG599
aa9xVS7K+n8egdW7Rn8JMIPFsaasOn+OqvkbBqzTlaD2xmOpRfqe7bZF0V920iqDtlA3pk6OrCSM
69XLPeIyLAx0nT0zU6ZPXSDq801J+b52LGoKLto2z/C9hAlIahfg+mdZyvz0/uRfWm3CQUrZ4Jhp
6q/u0HKAGqeNnOpRwqDELodc1VyN9PCXUed9e2PNnVZsvBSXplqlskeeBvoWhMz5AatrJdQTVU+9
Rkj7v+R4Fo6ZGKsnY+pLt01F4SoEfrx//0MvDkq5nlIzjWekd84HHUdtUuo2yDxD7osdFFThIE4R
vIZUrK4keWxfhkRoNzbVWht+qdhQyuQULSBMIOrLXfPqBhPS1k9bQcs8JY6KZ4q9EfwlY3iq52I4
iEpQOWY0Id2vzbag+oGrIwbk0NIpjxI+r0i9FuqhKKEfvz8ZF28e9LUp7BNyU8JZLYFfCBF3NnxB
/EGVq15oLRcQ0RA5JpgAR5BgrvoKPMc+mgJXlRuaoAjGgTj3naJCSE8Sw//m7Lx25DbaMH1FBJjD
KTtMkIajbFsnhG1JzDkWr36fmn+xqyYbTbThA1knqq5ihS+8IX28/Zuu7UTSEjJpQgg0TFY/SaSi
nvS4KQLazM7kzyPQd1YH4deDl6gtr8woyj0D02snULYdZDbNn+t6hdZXcYjiK7xJUWtnC4HLJw/I
zBO43OY8W2AGPFexD2Mxh6gV1pPY2yDXtiUGXlSBCQZRa1ldAXkyxWVJ1zmwTfQJjtNAn84fDQNW
G/QqVPZEbL2wuQ4NHHXkTyh829DHfS6V9tAqWfOcdq34Fc9gYP25dasfYY8bt6/qU/7j9gfavouc
uv9Z3ssu6/o1RlOmNdMQQNtQq9NwgLynfTXy1lx2Tuo2wIJZIPuZ3IwUOdcdiCydkeCQvbW+oWon
+KvFI4h9zLOWI8f88+5ZwXUGzS63HYOttl2zDB7sORvoYW7a0bGJq2Z5wHuimXYSjCvLBzIfaA+3
AMHjGrdh1GWBERFdcTeDZGCEVXGEzLWnXrbNQ3lNkHVlR0OapzO5unB0o2O2lBdogFcJ8C+3do/A
SJIBuVMj/lYoJQYtMP4lkV71svHv28u5PVCMLx3WJFQQhfBVyIbYrAU0LMkCkFaoe0KkXU6lPqrR
n7XS1tQiEU/4t1OchKel77vuNCkVQpu3f8T2UMkn9Y0IgVuZtQ6am5iORIImdOAkIj/lGQqzNOGT
KuPEaALEU+NyWJpc34lktlcYDxrgAwn5lHYgq8PsRElUEaqQ1rWzHiKUGi/Rae5chKitguGP8WjW
e9SFa5Pl4mBDSR031B0vv3iJkmCtz3xxXAGWH5QDl4MzWuODmRvNexLz5M/GG72dz3xlpkB1adDR
aJH6SatBFSWy62Gg6Gmbk0edl/AdDmJe4kBnzF4CMzfH6v72V71yL8h4lEgRLWYg/6utlcZ5XGQL
JZZFRVDiOBSjkz3mjdEYmLYrw5fbo12bIU0NiaYEn4O3w+WyNlQDqtAtSC7tyUDsoFR1f3Fn5avb
9VNAtb1Xdi6IK/OjA4k8nmlxvQLuuhxRisLbtRfmgab3qv209GoznXraL/U3+GV7lohX5kdCBakJ
YiDl1nWHfzHTwRK6UQZGvlRHFU5XMBYtbGlKWQ8mXYqvd68nRXnscVCyolGzxsmhspWVrpuXQZja
+ePSG4ZfeLr4WdpdNx/6VuwKOV45GOAmABFLdJdOfH25npjgaWmyDGUADFxXjvUcvoYQBXG9E/mj
NQ7eOy9Hk3pnl1655qUVCAav5MnIbq32DbWKGPDsUgZcQPpXBf72P00Ti6fbq3l1FJST0I6E8rUR
4tHayBxSeGRBNVfVKTa6EUenaS9MvLJHWDuIBqyfhOOtdiSCn2VjNnMFNIN8+Gwm4I38KbFS/bzo
bqyfO11o2c4x2A4K/hWCOnI/JCZYv1x+NiOO2mTovDKI+8T65MSLiQN1W/5c4tD6nFeDvWd+vV1L
+BSU/QCJStbSmlSR4hQYUoGogsG2ldNQm8M5xF5sp49ybVpSYBeSEiL0JAOX0yoj00xj22WUwoEo
r+eTbxVoXTsdIt3dohvne3cIs5IwDiAgMuBYfbtUhE7vonMS4BdovMQ9JE2jEjvPwPaI8e/jLiWF
8SEq2avN3isKXbY2a4IpL9PnMlzyUxiNI+9soQO37ZL5zzByQ21ni2xvSjkspRNURaFwrnutdQhW
cza8OkACany1olR7pjWOoLZte5lyvHshgRnBSzdAwwAMWS1kMpDD6VHcBK09/jtg9vEgovt5tYgP
svPkSfMgTK93R4NSifDGqQ3SoSkNn9J386foqPydbk/myi4ktPakqyq02s29IcLSjHIKWoGuQ34Z
ayd6xvPpl57XZTAr9R7UezscNzA1fB2YLWCy9QUiKhPZoGyZgriK/pobPE4VtftoW8iO97nYoyxt
Y9+3+/4tBqMuvCZxFn1TqqjzzIFWKTZ4tVCtMeZJ++zE8+29L8ci9lAOaPAPmUpv2mvDbw8Dl6V0
rlfBkfHMydD4t1zfLYH2l1kjOOFoBpdu+0evLd8i8FSHxppey1ptznd+TR41oI4S50KBgSTycsTB
wgrdaDzlJW4dVFhm86ToCZI0pcv7tmj3Juhvo+EoTQajsb6rG0xTO8jStaa8JLmuPpKg9XClk355
5MG3az/kftgZcXPOKTgT8L0lgpgzrSuxyTyoFZY3SYB0xGIfccZQej8KdedHq8aztXM2Nu8Ao/Fu
y6SJyRFLX64mTVgDFIVkz4yi8jGXUD6ag9gDHF6bE7EBGpkcLA693MS/7ZIZJ2KDWyAJpnmZMAYU
2tEtXOVZycvp3iCBCUlaGOcdF0BaTZdD5bGVlsjrpkFTzfUzSJ78JLRJ32mhy219UcRkFLQZZT5H
4LMh1HHbh6OFmlwwUF75UgEYRfYzSSkm9kUUlv9MZZKpOR4VkRa9G4xwrnwna3VvT0nj2sISx9Ls
YvmQBVktbKyoYZTNYOopOYbVadCbqjuiOmSNL6lnD/9hswDPJJ7lHqWsKH/Nb5/R60ZrcKyRbL4E
aI2HX5Uc+6rs+53X59qseBEkgI5IjJbE5ThTKwoBzgZATe7gBU2r1/2RuPpy0MJEMf/TYGBHKMCR
2q3x02EfajA6GAwQ6EjVwEujE9zm9tNSFGJP1nR73LhEPJ3bEuKn9I68nJmnRnMRRxTcR1GbpwRt
KUTwF+/ertXb2vF0AweUb8IqQpmSyOvtSaEHWjQejC6r7RMUkYz0X4i0yatuF+ndp46vxXNHn4wK
CL7Ol/MqahS8qI8VAd0KyQOanFI590WFiuG9tz+IFUpkkEi4WiHLXA40pmUYWy21yzbvx8ZXa63A
QWTEZuzojHWC9Usj6xy3B908cqwnZ4zvRaLKNFenzF7IUpOmiIKoMpUgURX1rKASiC5PWzwudfcX
nnfGTpS5iSJoApLyy2uMSvWmTZbSIkkTkL+Bmc7JqW9r86/Ka6ZPvBzpUQlRmtmZ5PbQsSOlDQUN
VxDQa7X62q1wbp5oUGR4HrpHr3K6fxU1El9aRSBWdntFt7OjF0IHxgW6B/zdWZ2DplLN2AY3FxSz
olQHXW/V+jjVAp84t3dibIOsotmzbdh+RsjWIGIkzJs8ay1ulHpmbttFj3PLYoXPyP0icpgLs/+E
+Znh9ykWm/44JNrOW7E98yYyG5x3Gn1ESGvwEzqMAyKJtB28aQGT6qXAM2envTssgp0Jg4xcS3ZW
10aOdgkcb3HoYGbO8rM34uRXXpbDNxcvQMCotNA/3/6Cq+1Cj5iUzqCpBAoYaZT1iV9AQ3aKXs0v
3KnhQZP9Oxehv2PcO3vCzKsFlEOxI3XaV8BeHRg2l2deBTyl1q4tXkoEvT+3SWVTUV2Snbjr2ig0
YjSyXln6Wn+mfkG2sOzF/KKaHfUS3p9Tahr5zsZfC/rKycgDTZUYbApk0NUbaoXT3FaxhfUUQW52
MDBP10+l1yJGmzSclSPO7c58cBpH/Ip6va58oC72+4jk0AgmlGX/0qLKwYq2b+ZTVxaGjt19HqJQ
mHQ5y4+Ui4IrFtIMflcAh32aVBQvn80qVfqXbuSEHKqpaPIz3WdzetCFUcVnNQ8L+1WZDWEfvUWt
nyIzBnLUhBOpny9MJ4rep7bTxS9Z7XblyatFOx0itVVZKZPk7VEFdiOeSq8pvmZZ7GBo1tbGfN8e
f1s7oPxE/VS4OFKre3jRtRrNQFd9aYayewrz2jtpRZ6ekeluTm2BA+fde5yiOfAeWjLk+uuqjFZk
ionvpfZiTI150IzaOklwoz8sRrq3L9jDvwWUcmquphPu8GpL273VHqczMdoiXHA4z/reHyJQDwvW
vsfbE5ILtB4F0DjdRrYgYlarBTSdOEe+ajZecL1Q0Iht5/A8OZ12irRMOehi+NWnml2dxQiF7vbQ
V44XCykDLAfw0qbtbyjTWCRzPr80VlkcS6WMPqp67uzskNUVzzJS1gRzReGOZgilyMurgoOg2jMy
DS+eOX2xEzQdZ1f18QL/GSGC4YtwL7PZTsvEl9igRSgBFLRwLwdUymGy21LRXlK7rB+7tPwqzHqP
End1kDflKYokMqy7HMSruqFPbez1oh4I/xBp8Zn7YtnZHNsbndq4TgWXChMW1Gu9vD6ve0Ohd/4C
CCKszmO9dJYPuJr6OHrau2zCK5+KIhqkeNTOAOauJ+U4fRPiW22+zLGn/TUgpPtkQIt/BrEQvTRQ
889zJtKdt/jKHMHDMizUFUBWa3EhxdI6gW6s+UJSrPww3Tb8ukwJBC8sN5r7onD2IqBuTpspjV7o
VK3aRdYktKRNXfMFSSO0FBUrO5p1DLsMRdpjSFNu54StYqr/jScbcFJLgbqI3EW/ZWdZYU9RSEHm
JQ0z/AgxjD84c4ekcTUOPkrH88fbJ3r7AWVE/GYRgd4/jcfL8ZIqgTiIVsYLsbAzHkJh1P2To7hl
+6R5ndO86+DpANbPi2zPenx7j1mIPfMMEEQCYV/DLnuVEG9aNOslaUR1CGc1/AcgNGApcFIPcxuJ
TyZsxsOsjXuSR1cWWaJKgeZSAYAlalxOOqWjHQkXUTv6qRMmgWGPvrEIfdCmrl+Ws333R6Vqwk1t
0YiQr8NqE6ET2NQQYal2ORFW8KzlQ7YkMZ7SeTZiNyjGX7e/6vauYTw0FkmEAdCSClxOUHgLtqhJ
r7yw+qbf95g5zi4W87dHWUM82awMA4VKToy+x0ZQb17MzMls5cVSsDM1s+XYjfXfk6X+snoj8t2k
/5zEbnd0VPE6adajm87zTsIj9+flY8hPgLrCIWW23HuXMwU3DuCTyCYYTHuIj/Yc2tPnrCIZQMnY
c3sMQ9EVwBXTy+Lw56BpiBg7Ktq+O2uxPUdkdzRiyLlIa+miX/6OxdSbOEuyKPCa0PNFO9QafXpM
UO0aAm6dwlw04xlLytufYDt9aZInnbyRaaLSIjfCb9fF6HgzjdIiCSpb2I+QAzpxMuuiVv0u1m2B
2LJq/23owrL8ejH6r6XWmD9v/wQ5xOUXoJVBYdWQjSge61WdwnFa1Ukm4GkxWnAvXaal+K02086O
3h5Zakmy9I8zDxtujbFKZyfMcvDCQanoqj+l0zO9I1xXR+UZHMFereDKnLgSqaQSD5jkEqsDy2XV
N2nUFwHuK+VfmVGaJ9dLp8fbK/eWjayWjmFYPCS9kKNc191j3BDMRVeqIEndxdb9htWT5rkURh+G
QUt+VqWpLkevnGrUsBVsHabnCEWM6eiWaOvZtYont11gsvMZUSrvR0SXRPM1D/jxIe3UpjoKzYuM
J24cJ93hblxbIqrNvL60DWTr4HLnFengVOXgFUGqDfaB5r9ycCoE528v0fapB+AkzfcgHIE33hQr
Z2QnhReWgYPFFVaQrn2cwtw+1MCgz7eH2kyIoh7oLambzPbaMDKHcLHr0gmroNe85DCNsXJw0S3f
aaZu7glG4aywp8iB6P+t7qsqTIdSy6eaA1skZ9ydCSVaYSt+GKKg6QOGH8+Drd+pSysFoqSeBfES
dG2mudrQhjHlNkomTdDb/XLolAHWranNp7uXkPyKfBhLVaqW65JljjN3JrBxCaZQGw9910eknXVy
vD3KZk8wF3nL0gnkPUWn+XLn4U9hJU0yMRcU6R8XYacvOaHNkcrPXtNxOxQCSW+xJjxdaG+rZZsX
pKdHb6kxFu/sh24wHRyRbWiLSnz3A0IABPUEegbVO4mAu5wVlZgMs/C0CQZt1v/g22SooOBWd0ob
MSd+Mw0hsjeLfm98K4fF8gkLwDck4WqGap+Wely3TZDqBoS6XqSncQqXv8IsLs5ekSt3spXYiQwI
aIFQmlxrUzxP+kZWIsomUN28fnRBaT/EWdafhsy5s+33NhSLKbGfdIypGl4u6Wxpg5m3GkMlWv2o
pggLdok5nDJqQ+9ShCc/3t6Y2xsETRWCISp3ZHjITV+OZzp16imh0QTAk+1TVVjludCUO0Gm/5sV
FUKOAJB/SiiXo1jNYCb56DUBgonqMXK1ws8nezlbuqh34tarE6IMSZsM51PIbJdDOVpmT/3iNsFi
aeHfIK2mD10vlp07fnslsmy/jbL6TLS8olBBegmDeNDCie3088FIdXzjiemiH4o1/TvYY/r1P3ws
TFLkXcUnWyd2jVNaGsTuNlgiN3qepAGIgSXP/SvIdgfEQh6JxsLa+dcy+1CJW7sNBoRIOcophlBx
Iu6+EYlIwDQCAiacgCVw+Z1CvGGa1mWjd2GaHUzELgO3ieZnRxuMD7eX7cqNiPk0DTTJO+aJWO1x
gIsRxLWlCaLRiz7n7aI+CS1+F4lk3ImOro5ETQE4rMTerku5CWU7q+ydBjFmdTi6nZv4WpxiRJ/Q
X7g9qSv7XGrwc++ClpHw7cv1I4zpjbFI26CfI+VQ1Hp51iPj038YhEqkrCbQfV1HsIVqD3YXl22g
ycy+L5bJ74W2d5g2cfLbTiD0lWwRipCr+7wdsX2ph5ENx0l9ampsZxqBCRPBWvMUFeWeYfG1r6RL
oIyMYrFWlYf7twTESahqeYNgVkk4p8SBYlDOpZL0r8NoVcPOnrj2oUAOgkaTIiIU7C5HM6CahoVY
WujfRv2QRCp+tRbuZbe/1PU5/b9R1tiw0IOahsZqG3RJ0h4p85eHJsVdq4qjn7dHujYfOggEMQRm
BhiAy/nAQewXCpNt0CrJ+JROi3mIujk8/YdRyBD5SGy/DeQ50ssKIUKvDWqk7Y6tJv7VCkyO/sMg
UiyHbggR+zpST9pmUqIp64JQjzGjnfrpIRbW/UE6wTMvHx8HhOAG+4vyoOsNbtUFACbc75oxWt6T
ibej/vAfZgMBVnLceMvXSS1mer29hEWHUmy7LL6Xzartt2XZ7EmnXt0BwGrfOGU0Q+Re/O389J7V
Q+hKWLZCiCOpgeNjsXh3PsudLSELgOwRx+LNuxwlH6w5GU2k5XDrM05h3WF/5wDFuHvRyNEgjkkp
KngM+mqUEWy01doI2OWjdkjTRDka9XD/DUcwAp5EunnIP1ejRGNqY1lkwRrAGemDniTqvzDhjI/R
0mdPM5fQ37dnJeOpiySdshLzoc9HuYuq+upxdcuxcmYXMPbi1OrwWMV9o3yeYjEsL+EkqualnMPQ
PicOBs+PNKL76O4QncohlWC0zUhBgE5fLutUsOSzOdZB1naUaOMo0n7WOS42B9hhyp8IDA17N+D2
FSHrYUSpl8yeWQcUppfi9idMjhkRzHAoS8UszuAYlgfc+aAtO3pR7JWDt2NK3SsJ2qZyQ6S0Ognq
AFE0BSYXREKd4qOn5o39R74YY/RVMVvF+LvO0miniCH/zctvezmm/E2/nb6om8aZmm8f9IOqv88o
jh3tuOj/FBkx6O1ttD3o8jrhqqfjLt18V1/RdZfOVNB4DGBsKce5BUWdN1G980BeW0S2KqYj1Mqo
+awmlIxaP6pdMwTCyL4VZjf4S5q+Hxb9aUirveD22upJdy163NCPkfO8XL2q0paMku4QYJXZPSMo
9g/IZvHgLnhZ3168zUjy9mJHw0GgrcUTczmSYlD5q/u5D9yqVo4paqEQkozOTxbR7gy1+U7cW7zI
oKVNwpkN96IQTZXYWAMHYYnqV5Z6wzHt670DdmVCRIEAwIFZSfT06kLumnnUEr0cUT5JGt2P+uTH
nIUFHtkWjtV3Lx7VcRvAAmeZRudqT5iYLDeTq4+AkOwKlnoNVxVHPk+rDw3eu3tT29yXb4h60HFk
I/L+WO0K4iar7QpzCnR34hkYgBqWB7T97fYRc0yLtrHosHWkVTd+a0j5hp1AZLu0BKJSjZN3iGLX
Bjsq8BrgE6uBnefJaaTUcui0cHiYFmtPb2GTuVIhZmNC1ONs03ddBduAm5a4mQoDlC82yRpxFtmJ
m56xgjMDPW+df3IjTO7tftIw427mTZLSz6TOl2fBjeaGTm7rBIMLN+KBDlBkPaDJrmEbNipiT3lp
ex6ouiK/zN6hW0YP9HK4eRrGLOorF3LzqB76WLN9Vd+9HbcfTVo00ISHI8fZW6ctioG+mWekS5DH
UMuPrduzO52+c0u8axEO2znk8nhd3PsIw9K3ohkHpUCSdS8nVWup9NsRRoD1oXmMKyBPtnDbs27N
Ki52jX7ohoR+MkXgx67R996Czb5BdPBNP5tmILfMWt7GjsFwFIOzBIi8tdHZnVqG6Iyuz9/R5mot
rJHx1MU4F3eM8+3LYHM6GRrQCNgUas+kUcblzE0txiE4rDRUyt26PqejEWtnr45j/cRJHecjz67l
Hqx4zpdTrXTmnWI7EjEFko7VB3ctLcxWCWNjE0VV2mgG6YIZqpV57gctJpaKp077jJv0XpNl86mB
nYHJIVfgPzqhq5u2HwovWRbbgiOltI+6Emb2k1VZOW1K3shTVib4yE6NAzTC7HWMOE0yZeN0e9U3
h0j+CGliKNlaDqHx5aoroCQKkWcWBQaEd7iS8ueltPSd3sLmEEEBQD6afIUaqw4s83KUoqsXd3QR
R5tirXqehJMda+r+x8Hatb28OpRstwKd55L1VgeITglJi+aGgeX1pjj3mJ0Vhwgn3OVgDujB+veu
nzQNAjLMK/bGQ7+cmWM0TjGPvRPMXh35doTUcpMk9U7StwmepLgdyR7IUqooG2nsWvdoNmWuE4zU
6V4dt9X/dQCyPNUTXoheUarfb89qu4hsCrJlcJcsJB/uclb5qBhLP7heEAs3g4aCHMKBhm7+0UZ2
7d4bj9eJorvs1ksu/9qLpNWtHNfpLgzg0peorCuiPSp1W5/UzrRwr8akHKik4hb6SVNiO0f83lx2
1vfKfGk+0fGUsu+yeXM537S2XPopbJoKzffHShuGY1JU7ml0BrFTin/jjl/c8AbRLzVrXmfazmCi
L8eyjVyyLabstQ21pvdjHNzrh5QPb7xmajO0Jzvhwj3i7otnSkuk0J/Vtm3Nh3oUQnnkRszJBayo
g4kxSbvq1IhT8RWNl7I9K2kyhb5e9nb2rl2MdgS36Vm/2q6xKr+yRk1M0MiLcfTtpkaEOs48Y/jW
isRkFATR22M65EN/FHlaIdAkOE2mn0UttEpYXmX4JTPNcHpUs8qN/JYLRfEnze4eBAXq8ICskGk8
ZGY/v2pFb08fQ88Ow6d0AC73XpuUpn3RoqZtj51Xo6cxl4lpPJW6VaWYXpt9AYAuN4s/4LeJ5dya
bTgfRLrMxZfBgZz70EZqFJ1Sve+Wo2qRF/lubs9/o+9SpgfV4ECckqJAILBOIe6e3CKaXX9yF6P5
mHX6iFF9a1vKI6rC4XjgnE3RmXVVzdOSIdfzcShp3XW+JsTknVUMXds/Yvzf3dTPycYMJESapjdf
W2VqMBpUtfFrOrZu8X3Wh6H4oCQtdeCojrLwy9zg5zQe8IqPw2fXSMrhQzjrqvjkGVUnwKQkWvS0
TK1W+zXyVPUDACeL+JfI0/4IcNatHm+f5+0t/3+NGAnMqE6uhVxHJ+GCqYz6NUYU/tRheuXXetSd
7h0Fpj1sPWoBaAoQml3u7MLqijof8umVRHz4WBfmeEpjfa/LtA1R6C6RcxlQZKUmxGqU0DA7MSry
grdz/YiVUfWlVVHfPZWDgq+O2ZWeRVE5Hf+8d3bUxlk7JLXYG8aaOIcGRNJidJS+Kk06zYdUTKYf
u41d7mQJ27uezgJyrUjU06mjxXu5ik2VmerAq/U6ZT2HbKz0/FcOIfgbux8cUZtrVr3z4eQ/eXkl
MSQzYnqULkGnXw5pxDpWo42RvSrZUulnvWvC/FRCCR7fowuxuHfvRtIcJCHZJG943dXrklQUaVwV
cYQC+epTPgrtHBb3ct4J5+jzg5KRISX/461ijnKeogW2Yxhkhtk/1GAjP1XDMj6qaN6d8IMGz3fv
BmFAPphUDJGdgFX8qJupmeIKEwbQ5vQHL8W/AjeoOy3j5LSgU4LS4LV6k966/FYFJajStpP01ZtM
89VYYvvgKJGz84m2m5BmEMV/iB4gGUh+LkcBrN5hhFhkr+SnxvepaZZvsYEri1G7xVlR63IndXQ3
O5ByFx1x9gXNXESDL8crZ21BuW2sX6spt95phPjjMcQP4Q+6VfEzM1VfuBTGn92szTuVtmtDyxYE
e0Vi1tcVnCyPirkdzea1hI07PtZljqAugiQLhkXCcKoHgWhJ/zxpEOkeFjplOyyA7d1MXxRJJhyh
gB5A97yceh7pC1UDe3o19VI8o3Ud+gWFmZ0Pem0UxO1leiUHWUNaw4wivm3l8+sbvLMplOTnXNfL
nlTS9iah5sBVQsjIEUCu/HIyJZAxGEHj/Jq25bs4VJxD1kcp1jmQam6ftjeb4stLS0K7ychJXUAH
r6s5S2I2Rmuk4hXPyaUEiR/FnxpbDP3ByRe9PI76tLgf6i5q1RPxh9V8mDO71/wJqsr0d1Qo1M+a
aSkjP7UGxT1ZoTO9t6ZIsX54MWYwd9+xKPPB6rGlgQK/d3XpKU4eaUQ94pUASFYic/Vx1vrh1XWI
Zm4vzfbwov9HfMlZYlfTiLj8CJGhjsMCre6ViHZs/Q7e8GMZT+OPivbrF8We2u58e8Qrn53jB+Id
/rVEba/KTUaYtVNmpcvrmA3jM3TF4iCoLx7dxdF21vHKRvbIIiU3H5kdEDSXkwvbTInMPiteVaFq
j320xAcIr9nOEm6DDAIMrliU76mEknpdjuIkqrEokGlfh2YcHvXUrL/BmLROCnVB30PN8pgPg9hp
p1ybGhBsKZmOXNEmdZWK8NHs9QxaQ8Svk7I46NRI9w7OlY/FjUNFC+EU3vp1IBO145AqaVm+JjXl
BI9GxgNYpPIwqUb2wRRL/X1ACKDwIY1ND2E7Pc+qOX030yh/zvFpfEf3vD1FFTA32yz21C02a0Cx
UoorS8wIZLw3kcXf+x5eInThDNrrWJQUCSy381XF0Z9u79ftKLKEDjQUdA81y/UJoSsHwSzCMT4W
YHaXJNNOLrj7na26Vqrk6FFCJ0qVfCSJRF3topSct8r0fghyvRC275kErj+ReBi699FiNepLOZDS
PtKSFlDyFsetH3LFXdznJioj/RAOadqf8I1eZn+2p5HyySKKPWG3zXaQqko8o+xyio6gPy+3uq3R
JBzadgh0RW/8NDHA2SHq4yt6pu9sve2yS5oBJTaw/9SK17VUUAQkYPC4Azop7WF04urBSDPveO/H
lUeWEeQgUszmckI5YsO4LDdjMJsdGBNPjx+onhb3RnuSYSxxOSCNKRe+PU+/bVTVzDoNLL0aLIqt
PVdjVhzVQSg7W2hzlb+NAhuEOiHulGsscwOnDZx8yyjkOP6QWv8MxvJYNRjP2GG0Z9i63QoUsdgI
9Cdkk25dprOmlOQzNzRq3V6Y+EYGHcTqmohKd278cfsrXR1L9sqlLxW2JquzUYUdFE7kLgOlTFEX
b2PzUCm8G55Nwff2UNttx7SkpQ6qZcBY19Rz/PLyAREGLZj6yD5oahQek6XZ6xJvngw+FdhfCMQo
kHCJr17dJcunXl9YPDzlquM0lIL6zKB87g2oO61R1WfNTvZIYFenRuVWlYniNhmebTfuKB1qwSJE
dzZKaoJxNuyV6K6OQkgBhwR8M+/85YnShj7q4srUgtiwi8PQlc07Y4j2jC2ujwKEBnFySdpY1cPt
fhZzA54TX6veOoRp2jwpSrfHsLo6CjxvbiEIFBt0ZWbFSHQKl33XOuj3p9zLTa/sQUGubgb4W5L6
Qka9BiMWIivtkWQjwEVqOehF8mqr4Rdc0r+kVf0yluF9Vp28NGy+/z/euowfq6mFPw5fKK3772WE
1cngRfXRKoc9NPimayFHAidAz5vEcGPN0yGfPJhC0QJjwoxz1N3HJCofnRghEKNZvjZL9T0cwo/4
PdypIPE2R1YTJizlA7qa8sv+duN2eWv1acL+QAghfNCHUYAx9srHnJTx3niWSUp4FeAa0gsK4JdD
ZT3bYlnYJPHg6QeMsl2/8gyqkVO/l8dc249cuADBeUaISFb3oErBuaNdq2Pr6eFK6BXKsw2L+uH2
FXjttrXJrCUMjmx+DU1KZnOwRNvoQRs67gkbnp8h8IijG2V7Tfa3y+AiL+MDmRS26esCKaFpcbl2
kDm6OhyqJSiNLEa/dAZ7JGr9kFdO+TBhZ/E6LPH8MozaeK61PjxT76wfyz6aKIM6e0pK2+UFJE4c
iRwH0RgkrctfU5SGsMzFXILZisShzD3EtpfSuDuwIREFgyUxO/Rv14rT9H7aCJlRPShZ1mPUj9+t
udmTJ9hOhWuR/YjoDg2EjQomLd+MoowhgkiplbMWjfigub25s1M2EQfSJWAxaHdLwjmP8+WChWE8
aLEXO0HS2O+Fa72MUDn9GPku2s97m2UzJYtuC7LUMCTBBAHJuBzMm5ETHdPOCpDUMo9TYWJ7Uxh7
kpvXRoFWKSGGdHf4RpejAPwdU28ercBqrca39dE7m9mwx4++OgpFW3irwBFAeFyO4rotYBx4AgE0
9wTSsGLgcB+Fn28f5CujSG0K+UgiC0DD7HKUGtiFuUASDSKjWo4YwWunsVfm4+1RNtcFLTm4MMj0
Srz2JoSehdd3s5K6KGR1/ecmp2uUGFn/L7oow87RuTYU2k4QNPk8EqJ5OSE3QdC55YcExTCWfrXo
44Nj0mRMvLS9twvNrAA0SQdUYiKy38uhKJvmKEkVdBqVLD7iv4r2iIo+eVcse7CwK58JwyPJCqW/
zrZbDZVUVV8oHU3NSMXwdQi14UVze3Hvqy8nBHsIXgCJDp3aywm1MfW+xEiYkGf+lWAL/WQMHrID
7nxv9VAKN4BMwkKOWBOBg8uByh4dlyQqolcDtaGTW+v/VojS3ZtREVDw/vF8SFGqTeo/NFFC3UKj
5jyVnzBSjL8qiNp9ur2zNx+GA0J9SiN3c+hQrbvNdHaGZMyW8nVUaeK0HSLGjq5MO5saTiErcvEK
ktTQcyANpTS5JZOpJWGhbg9uMLWtqI617kYfGiz35sNA288Esa1XzisL0uTHWGRT9C0R1ex+dLC7
1J8j9LOmP/JEzcqTKBt04mwi4fpAv1QP6jYbwz+0aaoXPzZ6ermVpoyWr6ejbTzVluK2Pp4HsG78
3u5mvJ+RTy4f8HDNumPhCZH7latGylHH7mc+ZDbB/Tns8872NT2dzFOlzpNxLrypb86e1k3FQ4TR
4/w8jK7dPHhOWJwTlNEc4dMpmvVPoqiW6U9we/SK7WZ2n6MsNptH9GS9+GnysupXznXyk1jc0M7L
lLrRe6+MzeQstfKH3p/NRU2OUw0059M8k4J8DDMzjh/EpLWUm5REtO/1ybVwbqDAjOOtVuazb3Sh
970qBs4usbanol6AmYWfVGXx2Y7Bsh7m2tQzv0L3uHxPVDK358ZMl09q3jl/ZdqUV/zavI6P86KY
312TOsjJFeWif7ZHw+ofE7x99QMsNkX3Ebpo0Gl2wtrWTzZgjPpHVwzZR0AvmoaiCVHkuewtXH+L
FjOw11RDsu1ZtPU0PcwdzlHnLIXh/hiS6KJlgcbb+HFKtPEvhYI1sB+edSs/eLESmj+ppEbqwV7m
XPzCc87RDymuKv2hnIu6O+R2GjqfFqJF79yMZj0eymJcxgdLK630sbedGWWBohKT8sLrDjXTbM3o
Q8USJf94zhRmJ5UC4P9h77x63FiWbP1XNvZ77SlvBnPmoeiaakOq1U2Zl4JMq7z39evvl711zhGL
HPL2vF3gAoIgoU2ysjIjI1estSJYl3asfQqMTNcW6BSTYuX0cWq9l+MxQbjeecGj30tOsijMupBw
kJLLctlZUS+zMNpOXfZDENAWFRm6fhvHXay8S3tvDLnzjk60bxBcjzd6lcWTy8uQYBTUVmkvUrwK
xgW8hSj4OY1+Yy8cv0q/e36dPZo+DdRcg7SxXhR+Hz22ozbIT8nUavejPCQ0cWalKQ7WaqYcLcbM
kPIlnWHzads0ctrQgQGs570x6Um0bAJdCneKnkjRJuKa7G8gvJjBapJyW12NQdNCMBGv4WNZKLW6
ButQjYUcRX2xHvKokDfQXVp1ocRWULrU7p1hQ3koGt0gTKYv+BGanehewn5y9dLTk2WIZc6XTqHx
0rKG3lG4+A8M6tLWSsVYFnS3N1ZVU8vmi6KUqbwItEqNoZo46r7U5NDcK3Je57GLuKz+FLNvlYVp
xL4KES5RmnVe6/L3y6Hw5OQ1QZSEKz5SZbiic8BC6eW+T6S82vlAWOvGKcIbI5TUQ9Vg6Xt5qDNR
VzCY4IXiGU+n7FmeR+cRI1DrutoZRWPeBF2fLrRO0ZaXRzlJXUVKJGpc6LwJu/NKWtZQ9qIBdrUr
uQe9g9FeoTjklgP1fI3x+Y/Lo50+E6QlMExmjnycjO/4TCwlx5OTPmp3Tt6P+JGZuSv7crm6PMop
hizQHTw2URsKw4c5KxERmdX6vKrdKKVZ7ypSRtOgsvAR13qRorZubGt2sKrjtE1/KM4ovCtjyYNG
FPd5fZclcT6skxKx7H1sJUbr0sXae3PlAtoHVWnUpFyaBXv1eC4wXPAoxHTNLnY621imfS/fGoMz
vLHhOtotNOjUBzjDqU8DVh+Po9baMBYo7LDnRERaxEGXulBDo2cqOPpqgAe19s02868srJMSMa6j
UPvxfofgwmk+e7wkDAav6bkTlVbnbS3rW6T09G7za6THcQZVImhMV61a6c3qKJiZiOBhFWARjQvS
7Hl9GbOqqTDNh6xQho0umtXh+PTh8hI7fTryYSCB18uRAT/zeFIrbdJS4ZX2oNmetDYlXbuNqIIu
jcLW10ms3iYhljlO3WtvzirJxLmU4/dJPkOGeTyw1pYchFrjPPQl8+fDdbutaUV3Jes/iQr40AF9
cFcSzfdOeixy+yvL3pSch6r1ovdObEVrRS+kj00AAQp3hun58nSehlU2LDA6x4lgTsw1mkrBJgs8
p98RfWWO+ipaRuSPbtAO1/rGnhmKCx7VJbJ/4tC87Or7zFswyO0uNcZuiS9d/IxrpnZb5FJ7pTZ5
digQZliLVAyR+h+/KykoR6cP9HZXhf5gLdhuQDqG77ckWHJVmuvLkzhvpsZJAY5OcU40iuHyoYvP
8xvYNxZJI6uj1e8aIlq6Q7op0R5rSgwcIW1auy3qlh/bZkZlqW6udXL5bOv07IXdWEQW9t9K6N/Q
EZ2KSa8E4TUs5iS95+NB2iYaEZJFu9njj2f3UtPAy+92lqSEC62PSPYoo92FqkPJySiRZw7StQrD
mRMHQBIVEJJzgDVVfKjf5iTQcPkYKbzuCFNt4NLxxth7zMmVuT991eJcY0UJGePpjXxM8N2M02nY
qS0l4YUm5dOONqxOuGzHSfevpAZnRvtb9WIJuvEJXDim4aSAnU07BJLjTRi2kFi9MLxDC/Tt8po6
fWdCKQnMKm7LmFLN4pyT09g2Hb1hx8ktvcer0Te2YObqMkttLV1jB1OOiyTuq2Dx5oEptoMic4y/
+tkev7fE8qGcwFTdAT8USyB1yQ0UqV+2spPvlLJMbnqRBF8e9CTsYQFOOoRLJQcIf4uv/7ZYrAlT
7rzzx12WjM5j2E3+bSYZDnZ9YXdXpzGO8pcHPPMiASe51RIi6PM6d09V9LbmOpUxIJN/71sRniZ4
gj97XhNuLg91uhE4NsApeZFg/c68TmlmnqJNVjruatkObtUoxoUwDa91Sjg3g5xL6IVxMz2F2nJd
8xWuNONO94LxYBlhvfQVI9nIbeQtWxyyrxDBzkwg7SPxEFPZCazU2XHYTGaNjUQm75TEMenJWrRk
rTSzi6rhWuOcMxPIUNjcCD91wSg8Xhy04unysC7lneb33gpLc/1G16I3I6KgH+w2oEpqhsTK2QNp
aZIEGYbXO6Nv9G3cO+M9AMg1n4czz4LHH3grgRhm0Ly622d1TXm6Una1BVsiTpoBZemQLi8vuddO
aEeADg8j0F0MYAn8FA+Pp6y3Ql+yLU/eddQMtaVXaJDnctAKTATzQf4mDTaU9gZS8vuxCkpnDfW/
9n2glkJybsZKVuOF6jnDYbSGcfqq9llirTLZao0F7UF7e1epmZwsZBPK9LvYq6rvlheazbu8DDv7
GcCskPEWC6lUakYQROsx6KQ3tofn0KV6Ido0w6ZjOufMiQZ3tqTLSmWnp6H1wN0GX/+4CAUrUVE+
Xp7QM7tLiB3ZwtwLgcJmi2OoUoJIJCu7JJfRbSsGpFkXbZ22Byiu6lWVRKp5JRU8XSqciRSWgZBE
D7p5ldRusC8bhoy+MVKsblQ7hMc06fWVpSI++fFKAc1GRs00CrmuOnuyWFW6LMakYeeYefctMepu
zcLVHrMJMGgcKvOjTl/vrTLK+hUq62kE4X4EkZSLNj4UxJHjNdp6GpShgDWKiUZxl1SjcmhjCLv9
CPJ3+fWdmUqGog4MkIr8aU5n5MBppDpnKE9L+nuNpfIuVFtre3mU0yObjEDwJkk4uVzOfausBs9q
2sBrO9DSapkZvbFOh8y+H9TK/xCHZvLDoXf8+vKgp4+GIzeuanBYUX4iZTieRZyWkyrPVG1HFcZZ
mFUcHmwnMN6cUAsmFG8JS3jK6PMOaWMR6WNO66gdTR3DOzrzstXt3rw3S+sa9/d0WQC7QDolSJJU
8+/jB0oHyykkiqA7Rw6+VZPTbOW2GNd9UF+r552JkrjRIQChPoVdIQHzeKjABJXVS83YwV6PJXoa
I/CLVnGE8dNW0en3uAz1vkB9RFMl5Z0ZTFO9LM0y38lOaVcrNRyK8WMYDg5OpZ0uKlyDLkc3vtWF
+3KM/XE5VlL5g57Pfvjegifi36hYbKQrM5PDAImSTcNnpU1Dx4WzUnrIn5J6vJbqiAk73uFscHR4
eMSxBgCbjp8Sf/bM6+1c21V1+DNvSm1h6e228BAAqWH9deyC7RhX9DSTrqSwZ5amIOVzlSUlEYSw
44HNpJ56oGJ1pzm5eTfpkvQ1MSrlygZ45eHNno9KO4cAniyMM4frOhxZqsmujB2SKHsBaG48JLbZ
Lv2oad4rVl3vZFx8N6PR5oth7Is9bQfCZW421/rEna5c0baYM52kknKkIuLDb0ksl7g2xIbA3lm0
nXBBK6VFNZQ5kPcUr96664XyT2xGDkDhtnU8VGPmfupRS9vpkh2uNJpbUEqgnnB5lDMPBKWYOyMA
Fg075tzbcYqLQrITg5QI4Dg1Qn/TqRMdsQPWzuWhTo8hS1TxSVwFLndSj8bcLXbaojZ2im9Jy9Fv
m2dTibuFX9mggIodoAgclDFaDlpSXJFznK5TxqaSR+BmtQLLHk9mn8hFKKuMHYWhs5zoIMFlRw2X
l5/w7GTSzwDhLXU7vKqPR7G6hI41dWfswqloNz5Ne+8CLmJrmtFfuwuc7ngeyBJEcNGqAebY8VBl
JQ20VJWN3QglE+9QzohHJ0zrjwHLdhlrWvojqaL2kwfS5ru+bzrXHEzPPaxo0MuqoTZ6cl7ooR50
rB1jV6B0+DBIQXeP16L/0UyNa4jZmf3PkYtZHwsUJvZJr5K80rGq8FRzh6FPZ914UydZblyaDupI
K4qsRe4E/SGvwyoleR2SbiM7dVjem5VCx6kSQlZ25cZ3bv5JmDnFuMELcOh4/vV4tHAArcyd7tcj
OHuSUqscn4q6XOm5abi1p3yrHX+t5MmbjX7hyiODgjaiAEPBzD8eeqLlSS861OxIne1FF8oejHS/
2oRV0155ynPvWPiucIYy/agAjoeqKZwAUgbWrssG1YXTRNOUxsSjJPb0x8t755SmxWNhXMOCIgMB
7ZmN1fT0ZC/93mI9NZ20RBnXv0RJiUtjKqXT+16px9G1pjbZjX0cDktUtl68bvKmfayj1Bw2WqwG
15ASMejxwSOu9CReoAhAiHMeVZf5TV3mgb3r5Up/yLu0ux9gkz1dfvYzo3DHwcARP1TRImr2Rs3Q
L9CQtM7O6tsBzklW5186wxyvBOAzb1PoGBBCccvmZc1oR2YeWO0kpTYnShpDOxrHx95Q+rUSmPqV
JxIJx2zeCINiysiRMVKenZNWpE9W28n2LrGb7rkzAu8Weh01TyuRXVn32sObZxAjG+jAyEegZOiz
yJtJeamCadk70/ISt2gShHp2c60h+rkJfC3mAaWLc3k2gW1Xa75jx84uTrN25dltu1ByK8WQV77W
3urMknhVrEEKEtZic89Vw/At3yoTZ1cP5bjsm6JY4Hh3zWbg3Cii2wI8PmYNL6zj/R1U1TC0oD87
o6H3SYO53jIC5rl588uh3oHdteDIUoeYxcpBCTIql7G/51Q0Nlnet66sedfELWeeBTIVq4D1RvyY
p2YmfsLYbGAJVfRasmhDK97GRMhrmNhJFsM+fTX5pWxMcjZvkGpHvWKltNTd66ndTsuRoDU9K3Gd
gYs1g2TTSoreZ0v02oWyKGtVRttrNjC7k8HW6/e4mKvDI00zYSwADFTJguSc7tvCZkKKXIMw9zmU
MV1xS3rYOkvaPTn8O24z6SbxAKvubbvPYUHIVkZdJTSM9LnCyGTfEFtCGu6ajew6bY8NF+4KY/It
p2NndZ9bWCq4iu8nj9MQGvQKkrqmiFzqUB6dl0oMZm6LyoNIo/lSiMMC/TwdN1aN6Hsf01/0MYyM
Jr+p1Fw1VjrORv3tgKeV5coKSPHnvpLDCc8qZTRvJT1UrF3oJHm5DWmk4CFD6XGWytTRoXQ31dPo
0g2jK1wJi9K4WvrwBfVvSkMvnpc3LjxSIwSHlEgpIqKEmF2LOq2Cic39bKeqabNuasQWqQ9r+o2j
WBCYX2F8Quupi1dHooEnyWjvWtKMpaml/rJJMau/PMpJRBWjIB9ChyfSoHnCV0uSoiK8snd23kZ7
k6ZIbtr5+m2iDcPK65P60+XxTraTcPY3qPMC3zCJ88PC0Usn56vKLmrDfF2qGOMGlW68+amEqpFU
FnQDAN2cBSADaYiMvYW6q3yrWuZWVKzRvUm3RjFIW0Mtr3k1nM4iN1XhCQEHW+FoF7v79/tbJEut
WdXaji5P+p4ue07gBjDCD76nSb4rt7SNvjyP4gmOTkJAN6jRwjtB0H3nENhYO00Rax2JYpWm1tKw
ivJF78eg2JgZQX5TGtJgrGntMJhXAJ1XU8HZ0Ih/4M3CnhYA/uxQhOgnOt85zi6th3Z8KAYn+R5b
WfypsvrYX1ux2n6hqRH1wiQe/AEfSQcPl9bx2peiSWtp6yQ0qHI1M5GcJWvShtKnwfd4Dky7Vjdc
S6tpGYa6hVSzHJris2alPnZ1bTQaiyKu2nCVgylVyzY08uaD45nmT0/trI9IWLXODUd8EF0ZkuDX
rqZAvL488a+n8ezxoStSV0MVwqVv7resSMrYmliP7PANKNySqt4ucnpDd6PRMb5p3XjI7G454t7/
vcq7+rNemcW102L+8gVMSOYIqgSdnPzxeLlVAVwr7B2cnRTF4aZvKqWiOq368WJs4vgK2HpyMtnk
W6CDwoRe6K1nr9vrtSarq9rZOT4sw56rmYtG9os5pLqbSeUmy9T3vs1Rc3meTwKFDRwCFwg8lMu9
efKMlZXKRhxG+z7M20+9lCcubsbq4fIoJ6mXGAXNhAL1iEA+h3eNcqKtV5xF+7qT4o2VKvJdNkzx
Gojr2v3qJEZwcWcgoAIgA+C0eYxw+jrFZg3gJXHoJmEOn4fYtxYekvym7YIr8eH0wVC5CnCLE0TF
dGE2mh9kQ+4Xhb+v+q5YgCBQaU4K7UFJ2ze3JAT+gJ8NQM5DgSqpx6sxHQZc8uhhsY+GnCJPWaXr
LsE05vKbOl0PPAUmioAToJHcGo9HkQDrcjUrOaMqL1mQdwTbPPKdzeVRzkybuDFxeFDHBq6eAY9l
YOVW3Acx0xZr/rLIneKLPSHndaM6C+Tl5dFOgjhFE85AnsjCI5iKxvEzGV7Ym2nPuSsb/uQaKc5q
Til9r4ruVoq6fAMN85rv4pkH5IyCqo0tjTgbZ0O2xApzipt4D8292HpGQ+lrbKSE3dV43efLz3fm
nTmiesJBLJSIr+Tx347FwBp8XfYLTKPy2r93MKd+ivQ0X719FIqvKuevcHGZzyIYSSA1kpXuJ2WC
JpdK0gp3jvzKuzr3LKL8im8l2wpM+vhdBX6kZBgXpHu1tb01+hTzqx8Y0Ze3PgveMDo0KWFEDhQ8
G0VyitiPDI8ZK3S4xBjiuX5XXmuEeRrSGcXgpSAWw85yvmMnS57UvM6yfZ5o0yZF1bVyxnhaYzjV
bHVJHdwS//DbpkzNazSY0yWvCT8CAhI3EiHoOJ5Gr1cKSMdBus8Vq+sf1So1owe0Meqwr7hKZk+j
WrTfzMIzojcbvb92ZNBwUaFqCMIlPtpvq7EuklqJ+jrfJ4HZ24u8cGhER5Pdt28xqucUhUhaeIMY
GB2Pk4SjZ022n++9Dr8WKPbpwkgxP3MS03pzUBSWC5xfnFz4ts6zQC1Kc2jbTb7Piqldg46Y+zxq
8isZ3ylOKpwdkEhhdUNeAc/m+InCOtJaSUryfRfF/Y0Z6/E6sCRvw10sXKl9YS7TFF4q+Li9GGg8
tersXn/IiHlXwvPpGYpqn61OXVtUMOarZ8SfFZzSyvcFrXY2fZmZbtoH2UqTKm+pxNTR3rwd8e7i
FYJGI9We4/uprxtDUUXFvqy6fAn58H1G74v/xUNxp+W8Fo4gJ3XYTE30xE7bYo8ixl9MmhMtMsdD
Uqp6xSqd5Prm8kOd2YKoBOEVc3+A4zi/rHCnmKqxsoo9O0VbcDppq5Dq9tpJIDnaE8gCPFX/6+VB
T8Mn9hGkP9yRIF8A4h0vIcK2h8miMCfyVGfhYYZpLFRSS/vKGzuzQkC2QLARcdGhaU63UKAND8Yo
l/u8yeSfoZnlj2lsZoeaBn8rtQjfTE1FKYbEiaMUQhO+ebO0xFar3tB6u9hDV9feCUvtddIP9lI2
r2GRJ6UBRiKsAEcSvUhYZ3l4VZXwPn2eDBRGW9V+UnYLriGok0o1xsckTFL52RwRbjtd0GxZtfmn
y+/wzMIBTEbkBRWNADqH9epWLbtpiuo9IS7XVoTrSl1pSt+m75xcKcot1gbSY5bLRn7lPv8qXz66
dAnqDAVSzg6RAc4d1IMgjOAEtcY+KemjYXE+GQUmqpgfFP47/D/LcOsUEKPuAgzOq5+FNUzWRu7T
qP6QWROyMzfOzcn8qZh1Xt7Sod0ZN82glrXQ9MjZ9vJEzRch0gCWAu9I8CvE3el4sbc90oNuUpJ9
Z2X1spvid77k7TPd/0jt+K04kRgMAg4gjrimnfisqkreKtYUZfsgrxU6viYdPVjlt95eGAXrZoKU
oDJxVZo9Up0UapNmTbWne6G5MAzJ2bDUng2nyBcwJZorR858sYvhYOxxweZiQY1OzPBvZ3Whw9y0
7bHeh4VkbRqdIyZxOmWFoqpb9PaQbOqxt1dVZfoLdSyDK1FkHq0YHj0bORLZEcf43PSm60olnuqi
2Qed5wG3InioPLlbX14mp6Owj1+dHoiKhORZ7DBr7H+1yW/3uNTY9yVisfRmSMv+WoL8Whb5ffeo
SN1pEEHPC1FSNedpglknUua0bb8Ht6GLjqpFg72pnUl+h9/slK0Te4o+64ZUKu+DCsOJaYl8CftY
mAENXkm23NYl0IKKxDcp/PAp6jR52qBri4aF3fVYzIwdbjNILJ0octvYtKeN76Xmt9iS06fQAzRw
0yqI6LRs+86nES9YZD6y9KyZtRm9MSfiYUENuPZC2BJ9B2fVFC1G6jeU2bDPHemL2unBJsgj88oO
P5EriVFsoiAWAgzFNj9eoFrpq3YaFiOQaacoq2owGt0tIb2Ny0nKcH1yhgG4ShoaB7def/CzfaKx
+zeR4dv1mj7XEYYsFSifO+BtIy0pNGn9G29GovcCK5ltS2EXEGV22StKuweNm4p959jk2qliPUhp
S+H+dR3/x/fhP/2XnEsAZPus/u//4v/f82JE+RA0s//+930ImlXnP5v/Ej/2r287/qH/3hUv2Yem
enlp7r8W8+88+kF+/6/xl1+br0f/WWVN2Izv25dqfHyp26R5HYRPKr7z//aLf7y8/pansXj5x5/f
85bQxW/zUc3++etL2x//+JO9/9uWFr//1xcfvqb83FOeiTzo71/1r+9/+Vo3//hTAgf+C5xUXHWQ
c2G8yRLpX359yfmLoxlWHGuHCplgDGc5ekPxY8Zf4rvRVFNS5X4uNnOdt69fU/W/iBcG+iwUNzi3
QKv557MfvaV/v7U/MiyZ8zBr6n/8OVvDyIUI5QYoh7g7C2NQcd7/FmQt0DUDyYjxPNi5c6c3eb11
olRaZpHpP+Kh2d2osZw96SEEXxcdfH6jZ+qwpfJRLUq5A4BtQD/h+FfTlYUrds+/A5YQMkFRwlHu
lZtFw2lxPPz2ydKhwAE7lJpnTw6qpdd0LYBZqexLs4vXlaRfk4IcR+Jf4/E6QObIUmFhHo8XdHrf
Ec66Z/S57YrmwJ1L6qBciUwz6PjvYSiHkjsJadGJa2jgFbHiZUH3XFhxvMokB+/xKrCljRc4/SN1
P3tBf8XmLiUnXzZW3S2wEm/3vy3RX8vg99d+fLTyIXAChHeAGA2JnxBqHD9rGEc6inI7P0iGNN7U
qip9GssxQUpktx/hbzernNvIXi1z+X2le9qVo/V0EoQxN2kKhzrxkzLx8fj0lKwnJVeGQ9agIfLy
FKctdbD3moxJWm5Y3bI1IvVWK+vhIRr0T21cve2IEFOA/gDJOugH2SSpxvFHyJpYmurEbw6VqnoL
J1XrZVNZb3OZ+zWK8HwTKRMynNmDDkPUl0owNIfSxK5MDWknLAdUqqvoqn5yJiMTY1Gfxq2QXayj
mJrrtKai6xWKIuNhVGpj6Q9ttAZyVD7Ise2861SY9G5eBMonp6FdWV+ZmySTUP5LWfjR8z01XUBd
u1YoOr4u/P2ZMOtC9YQbLL43M6hHt7B7StuqP5ia9KWlkrSqvOwmGoz3Q4IyKCyuuROJCT2KGkwC
kjDeK0QKMp5ZPFNtyr9mkYyHfEAhQYHaWfrkLPRyCa+5g50MJfhZCsuXk5Ur+4mCoDTG2kjy7pC0
FIFSilXLiWvXatDra2aSIgs8eiqGwp4L8Aq8ToiOZou1KKMi8Pr20EpZuobjLCH5NquFVxnGYz6a
8kqxKouqd3qtZ8q5h4QVi5gdcSLreJafRk0bFHpcDYcUL6AbTHylJdenZK0b47VyxUnA5yFFnRbO
CBoBxGPHD4mncRY6kzocPN27s+r4E6yexB3w83eDWvt2OQKeLEwG4/xE5AJhSZiCHg9mFaqVdB1k
oXgoKMXAcMgWcWTVN8WYFndTKKW3bWZfA5DPjIpJhvBnJHqTks3eI00s4zGzAvkwxan3Le6z7xqc
340WqtKN1Nba0hol7eflJz0510gwuLBTLaEKRAo42xF8Cr2jUbV86Hy/Wzi4YiwmFt/Nm0d5vRfq
FEwo7M8dqrOuhynfeNOB7rrOKjDqxrW14Zpc4fXSNdsIzBtetmQrkAfmvb48MIeuMDrzEBX2Pd2Z
YMHLC7kpgCPau65aKdrnxjJcJ7oJksMAjIWdyM3QjHSrIX0YDpcf+szmEJkCrHjyMdDB2eYoNdw+
kjw1D3ZFAxGqhXTGXapcpi4Pc/apKb1yVKqC/juHfcbY6qeOq/YhCJZquO0TV7sN7+0P+Ndo75kE
dVt+h/ri/3Ay13Ou4C7nHvL3wWc7BYw+cWheYB4y515v7yzsuIIrWqXTIWiPADCMhhMSCjjG8Wbs
YKDLmJc0H7VBTjbJRPUwjRFKRYkRv3mdchKz8ckr6TXNv46HkvBd03ENdQ7o5PtVrFoDxjj5Nd9p
cUWYBWz1teAlVgYZ/LxyDXO4CmHZOgfb7jA6CZK8efHh8Hh4fVpRvvRytcbWNp/Kd32SpJuiaYKf
ZZbIjesrg2Adl7r+Gc4IDC3FM4N4mUt69oNm9gjvskYUuTw9KP3FYMdhswnoB+q5U4kv68LWmvFW
L8puX7Um/hm22SxxFaIYhkMrHX/8sGSt1PREl12tC5yfdk7/n+XlJXsadHh+jSRTVCQ4JmfTbChx
6U9abx2yOslXBWqDRVXU1+62J2msAyzEDKMy4CLDPf/4ZWYgcJVq184BgbO2jD0l61yvoeXGO9UJ
+21Q6mNzh7B72kdeHJcrpU7SK7ZkImIfByQEB6DMuJ8Cq4DCHX+ECZ1kPYSSfzB61dlCeayXqhzH
N1KfZ6s4iN98S0FwjGARzjDHseiVcDxerk9lqlRNfJArP15ak457EgLnK6/vdGIZhV8PyIqh5En7
TXVQ6OCr1vEh4KSG468VxjoaS+8m7jtjn/lddetnmbfVsMRyR98vrgSEs+OLaykVQsEqnj1lhY9l
MkEnOmA0Hj4UDd5RZabehjlJjkk3AxyZBitwtVz6VAbKNUO7Wa2LiC4mmeqksIameD23eBmS3paC
wIwOSaC7vSxtOF6rWwvgfYUiqXiKAj90zdGjp6tG3mDiS3BTjop+ZW2dbiLEjWg4SaCBXMFAj981
pR/doPlffMBFf9oMYVO7aptf85k5OwqeO3TGg/ZP+nw8Sj/5TllarKi8bNJVnQyYzciReoVBdHYU
4i2+B3Q9wXnleJSkT63MsOP4gHCKvhR9UCyj1LrW1lA9N4woalOJgfbCPjkepkXt7XWdHB1GKcYa
Ls7re8moFLdGMQNxF35AUPSq64y68xFX/+A+SZ30GQKG/F3IOha55w0IoryfljV0Py25lUp36NEU
utKUjT+VWFI3+qBNsWsAJq2SMDa+1F6sLLxOKQv3chA9swtITPH+EU8jruvHD6MOMMKFyvWQTmWy
afFoF5VV360lRXHbUdUXkpd/S+FeFd14rYHrTDTxugngBsBpJHHkrc2vbnlaJyFMu+iARNRYMXe0
NpEKZVvJWEzFNO/cYFlm3fRlK69L1KpIGLzxcfDkcE1fsOB/sRfQ74vOjWDXaI2P58IE+XH6NIsO
TiJb21qGOIpFyzXpjfgtx9Gc44Tc4HUcILZZrtw51lA13RQeJruPF148BOvQ8dMtrdam7ZQbw+by
Gz4zyaKdMlNMAQcfiXnajMN6xXKt6oPTd58Ly4DDF6iGS5+5cTsNmvmJTtKfOr32l13eR1ullWV3
kLv6Vqvya6rAE1QGHAakWNT18CiC2Tl7+iBMrSQas+bgw/osXdlr6ndclNKV79TBhlVff2TisrXp
66nvFoF/CMJSvrLoTxBJ8Sk4yylNg85w3529abzG+jTWrEZABvaixc7rI+mpv+3lvF31clu6aebT
JrRKs/VoxMm3ptXGJ09SXzIHHHRsHkejcq4AZq+sgt9WBmeBwFdoaEy/BYp6846tSt7bWKd43SeL
0/7Ob4vok1nXTe96qINVt7LstHOhSCqZO/ajce/bSfnJLOlE7yrRZAbumGjJQ5m13pdAaWS8/zAo
uzetQKvdru9q3U3NxCzcye+Up1QfxsaVxiDfoa3Hu5EUXP6k+k6L30PTZ08QqBXZlWgDv6/7WnkP
3JZG4Deh/qTWhYZhJB030I/mfvnFD5Pge86J+pSkeaTBVq2zCJPHAFGmXExR46qGVz52vZR9ydJK
OYy2MxguetcgdHXNC6KFglHDV1VuJnoX0kXxNh/M7L7KK/97l2oZp5Kh5t+0acyfciXQfjSWpGlu
hMvgN62DybtQzQEWvuOX73G/bCoXEoAvu0WBctKdWEt3Ibad3wvHSlM360nONQONlgu/mBY+dT4O
ILHY5tAPd5KCRR4U0Wc5S72/rwb/v4TxJ+4n8EA5LND4Y0FBDZet/R//LBuclDQWBPbipWry7I9t
nXzNfvxe3jj7u/5Z7pCdv5DgmqBv4lZMRfPf5Q6+JCRbEJXR6GJJy7b+Ve5Q5L8ES4ocHniJ24K4
TP2qdvAlYQWHghjkgushRjv//NT7v3fn3zWo/6HYYc2uZfNpmMd3x68RWbd6tG3T20CPXEt5SbHV
07kmSUHmKuNDbC3VHunNYpyeS38tZyuHPqHGyg4WhkdPIBcjUN1aNDjHxjfW99h0dXnrmI9luTe9
h8nZFJ6rJzfW9NFu7yLrB4zVRTYqbth8L/X3in7n+U/46gX+Et6vEi8U42sYfLDjB6l9sIp3pXpb
w9+y7/RoT5SP+ftW8m6nELHWxrazReLdKgo7KnyoJOLCOC2m5sHSNz54shx/s7Ibz3vsnYMR7nLp
Ja4yt9UfKnHhw3E/w4U+uU+jvd5tTWXdebdGjpvAE9s91hZquZSiG5WuGv1XtSvdKg+4e9aLqH1M
xw+B9jTJWyn+qOD8GW+t4N6rb9Jma463uNlX/J5+bRY3UbIxnDtT4TaaHGhOiRMMJjV5vBvGjRkC
G+4Ch/aoqwj/u+JmCN5p/f3Y7UcZWesyCN5NpPr5Oqkzl1K7Fu1puuppN1Z3U02fljggSMM78Sdf
T/rHYHjfxk9FTySMbtP0PjMeKv1DWX/wkvsouJGMRRSvAnsVZm5WuvG0bMhZzHeVdGMVrhrfF8pa
LTZl8Dcz/01x5ClP+fP/QHWTUEA8gG+K0zq4OZRFstD/OTQ8Z2Hz8uOPD83X5qX+4z5kC/+xa5tk
DDP/V7Coj6LFuV//K1pYxl/saxz1xSGPz7bgg/1dHEUV/BfkPmzngNXIj0TZ5FewUO2/SO+5GCL7
Awzj3vKvYCERR2wBIYOVC2Ibp7X1pnBxfJmAZEUkg/gHrYsYBP1vfv9qa7R0oel/Lrsic7sqMB6V
Onoo6umW3mgvfZGu8mn64I2s7djWF/CaV41dVi5EpX5VZRqB9V9T/Sue/V61E/nXv3OQX58H5QCl
K3H5n3tM9VWjS+PY+Z/TuCjXkm8m7utfMaZ/Syn+P9R92Y7cuLblF+lCEzW8UlKMGVPO6RfBo0ZS
oiiSEr+t3/rHeoXrdJ+yT6OMC/RLo2Cj7MpKRUoUuffaa4gTypT79s/X/K0ovIey3uPagW5ChYGx
4e/x2DLwOeSDTfC8RtBOeVPBmIGmaYVT8DzVfTGJJcy4wARP8Bro75+MtX5tgiC5hBMsweFwB3zh
z/97L87gqoVbuiSPlqw0bTStRbAi0wANuLOH9wShyNI+r75r9//8k//nhdGqAr0CTRqjD/zza8eB
uNYac1x4GfmR4+VB3GkKGQqnQamfYBC6kWH0RLxxJ4bw45+vjMPvlyeNFYwHDKbpncoFnQNqz1+v
3eqQoBSr2Q0eyTTAr9Pp037PsjiDhwYtH8g5LRC+sEvyaB/tm220n47RHsyOos6TPM3Swsnuf3//
unE37fhuptdpN+Nf08Lf+9eZzjTCF37V2ddrlPOd+zEd0yLMY/zn9ov5WK/9EZjDbXlELbsfC6Qu
nWFl/rLcDOjFdL36e02dbKZxpmlcTMXXK77p16/IcCvg+57jPmVNfiO5ypLC2QD3zABNFgF1dlEx
5e7W3Q6Fu9WbacN+tHtRzLnJ0l26I3m7HXYgG8Sc2m/u2dujqbzAyPDIjlERP/gnZ+du1wOsJwuV
DfhuaEl/fn/EWu6dTUDTnb2G52B//06KltmP3XGgiiZZnN8/RprDrv0od332xCgK2izY19syQ2L2
ud6mz3JnKP8DhP5znv7vN/dfz9N30b+CggPy5G/Ps0nVXEKN1982+eUZYtmjyIZtddNfmiULkIue
0BQ0X9CAjnZXFZY2hUc92m/sDjq3Lb60EFm7+b49H+DJTafsaaVmV+VwS6D4iwKuQ/mKT93jlvP7
r9PqZYbeahyM1MyUv6RgHlKYBjm52Tl5teHZ/f/d/Qlc/62+uq/beywYQrjuSSfY0n9dt2PIDPCX
gGG6m1ZZQExyWLRo90gt35qmlvmwtphTVMmX2Z3Fw1+/sfpQK1bvf/4JlL4P4ItyC++RmY4xer6G
r4gwh8E9eGbQ4tDIE+6+9Ew2+ctw+Pmb185fa3+ssljhDQWkGaEjw9aA1yg8zp65lLx1DyUe1AE1
4L9+48O93yqrOP/33/38OrGo5A8rgPy6m/xcAQRiYaQkAGOD6v63O1NavrQr/HFvmFkfnNB5CHn9
2M71Q8K+w1/1ySsR5N10Z4ROnODT+ySbZGPFXldpYUG88+2hdb9VdfDAQ/MMv8nPw5DeRNwcPPRj
is1valiyUmI0xL/AdupDzmw3LDX46tOmQeAhPJS2jfeaeDbBkCy9guq/FeNiaWnrbRQ0eamWh2Xu
ICBoChOWxVBfIKEt5nksygrVbhxlc6QhFE8LAG95GM7HFkVm0KNIFP0jRjhPBqoDCOT/BAjcocHf
Xh4gUCD8/oQng5+zlr8TgdoEwVQ+q+HXj6NmbjEYAlwKXPaHC37MEeMPj1wxHdsAL9N/uPgdL/zb
tfHE8MBwAqIHQSkClP/XBZ2UhqzL7JUFIYizEKlpstaakYYgbRYYcs6PY1gXgcTE5p/PgN/Wy71s
+stu4C4FwmDht/VCzJTIxRB7aaX/vWMo3mst2MZW/gUBAgSGAAGhFj72mHVKb/vPF/8Z2fbvHxtg
FHywYAEEBAYKY9SGv6G1Y6jKiiviPoMD6+/WsHpsWdIdPSVhsVE6/QYQmqYzGU7DOECK36hTR4aN
9tBWAcI7RSH/HIaWIx4KzpHVMn6F4kc+s3hq/3sk4X99UoyZMK+AMvB37j1PgAT2qB+eldd8gMdA
Mua6SMYI4iOXzYfqCB0awfMedsp/WBs/3XD+dpfQRuPWwDUMu/pdkvJ7fJRn2JT4sxpuPVd5b+Au
Omq73+QNohK29QTPKfAswz0DjfjMmhockZi/rLxXGJ6IhgI5TR/iATv+VM9HHXrvSOQwt9n403aa
EAzx84+wVhEFCQ0Cvda42c7u+qIq1p8D4l4S2JXd4nksX8L5bJlZH9rqkMa1fgIOM2X1WC0U1ntu
jozbNpOG64PFqDW3XM6PcVWe3UiDKbQGLz/Xz/+DDugXXuj/f0xQNBv/p2D/D9jk+X/+D/gjrt//
3v/8NNz5q98Jw/+6s+7uplYIGfmrqfmr3fHJfwHoRY17b2pAn7gz3f/V7oT+f8F2EisNThPY1O5s
z/+NjQQE3w9cCLgogM8N2kX432l2fkW+79sbfNOgYsGHg8YCdfOvG12cKhmN2IayDuCaqs0D5MJH
hpEGW8znv92V/0sbAz+2X3bVvy4GGjqOOgzi72TIXy/WKenPXBCdzQP8l54A7nnjQXIPBYqaB8Gp
Py6+d6pJ2v6Y7MSTLasDozG/VckOEYIOA58L7QJNPFWONycRiuy7qoIsxRck4TsO0nq9Ibbjzl5I
ODgdfVHOYhfFJj4FTQ8Txq6e/Qcim7k687ptYISTwm7vWJO1EgAX/L7ONYNhRO7PlsiN57gMFo8t
aK6dAMUjXyYoYHJD/AUoKUDgbjureb42SKUBsgIGenBQIxNd1t+bo12IMxXWKr6+wJ0O32leuG6z
aGTjR9ohaggQiQ0cyAxigcAkXeNWtCAEXduhSlo4HhhS0wh+lnAbwDfIjN/rapMO1vVyjLtcbMaJ
WzsnzEXdPVQVg8qn2ZiGZRbpvRDoR4PHHjRMXXiIOG9wIilQ6XLe+ylvy4ytCsF3cHZRXZZIhDNu
azug/vKM4y6ZrPAQoQBo05gSqapXBOFYjnmIDt+Qrh3SUMP9sWpZ4XkOZlEkyjHUGim3zpLVvnYK
05Qe9ZErRPvQkTQw9+/UlTwfHVxRJ/G2MaoIHe5lyA+ac4RyVzSa0b6M8WOFUJ3cK+fX1Ak6pJhV
Q24nwOO1/16r+Dla20cHdM5icvwL1rh/kkigor3lNxVXALkwNmOuTDMs/b1Ayt8+ZYjXgfYZVmoW
ZWqHz4AsaHFoInVIV7fJ9IKQnAT6GS+YtwMTLHMQB9jGzkUvZqe1NXljwh1QqinvOnPzg/rY+GjC
69bZJDNIGBilmhzshSQXeNisKb8hKwdVQ8oyzwPnw9VwqrkDaJb5J38hj2BV42fzq8+19A9rXJ3G
pB/zTkY6F7ZkW4/LTSjINdF9jjRLTE8956w9tYF35ePqVefOAtca5XzQXkvhHwXHkVgiMaWdTk5p
8sUnJwlSAl34uo3NurMrv3gWn2CEu+YQ6Svx6+8ow7IK1k3Pk9JPgXILwtfzeq/xmCpfkL91hMHW
zkGyFKiVGH5IW+6XyJb56szvSe/W1I+b3PprR93I3j8bRqoziib/JwVr4fsqXhIQWOyUeYkD8BR2
V2CGMJH3vH4Lp8qhDlIzdbIOGVx3J3qvNVMwV0GU/uaBLE2rdDnHjWjBeZHf5eKjvEDmYZ6UbYHy
LZ96uymtt9CxkwD42HPUAcYkIj0a3z5w21wHv1opqCuZtu55KXlF2UoMLtSFGwwYeVaOSJEpg4FR
YDGv/pgi7ygBiJlauU16RUk0v+ODPvgJfpR0dr+mTlcItx6utql/TL18LBncR7xUbxEWccR5/x4F
yw7ZyAJIM3Dahsgv9ZRqZOUFaqNgd5jBHhe+lVNwcmBkFK/4oX1Mpmkp5JfAAdNBlnaPylw+zKOA
M1TUXoNxCLfpOF5TVs7nCdGSVAu7A8UnoUEdf4foYMOGZDjCSfZx9CA5qxcwnqDHtghxGiaqpgkC
aG4fwiqYMuYPNguC7kfVdDOVOgVFcc1ANOLHWI0fZarLouQkm/rx+9CkHq18+CSmDtmQUBVkaR2o
7puFTkmaI0OmoTL2L9piFAVv/qOs3XHbIHkpQB2UrXFS0x6edKH0DvUa7KuyO0L4xGmXzoWry5vs
VAg6E95QP2a3tmyRFtsQk2nSzxlyJ1+rxOvw3zQyNB0IAwZkZmxiEX3yiD76pEuuJVwfi3nkftEO
8fMionjfCrMTpNtLgTS8uRK7tp6KxIj9anG1YIrWzO/CJnNqzz52OKbpELLTwkW57VSLYVoX78DN
2kcs/obghCHnZt06kCBRHVddEdcKARJl7eTYLL7a3stHnvg0TBf4q3VqLirhb1D0Lw+uFCQLQ93u
uXYOS7Lik0JtI7NKdO5rzcp6p2K1KauxCAOQEsK2vCFY4Ryx6asgWN+Dhh17U5MiTUTBJGlonJTg
Qa7NM3PT3JcgPEdmrrOJTJjOyeosRVKsEPwWEauXAocEP2OtD4Xnmsk7Lb1NM89I5wJ7YZmnqq5o
0LeCBqPAc4Xeoo8wCk6dBfTtEs1Hqo+D6A9iDGQ2pfGPwHTYDbyuw7lY+X3RJB5UvdYV+4Q7BwGj
/yNJ5oE2Ydnt0KnWO583t6qfPsB4PA3Me54D5iPKLd5O4NqYzNr4jaci+A7/RefMUfpTa/pT3A8n
XqsRKSiWZDDg2iRSfEnH+tk3Q/h9Zb2bk0hc4kittw6KBkytmw0Ovy82Hj7mcRA0ZWLdt467K/1+
yUk57mrFfdryEVJCM+x55Li0jMsv61KB3EB+6KHGbESPyQ75a+NVs9YcvQjy2w58bRyRnD1XJU5M
8DNCjKv7ADcKD4m7ywuPWxA1QAkHXrhQjHcffQI/fbiYnezQ/2Dcyg18a0e6rMG56fBCsVCqjDRc
ZI5lM204wTE7qYtKZeVjp5vQUjH+xlGrZeMoE7z4HeqFVL2WaQkmEmKvKK+JQzEeXaHsG4+qSqe9
i8IVGofmCFIX4K0KLII6bj/4zGHl7BI0HmNauIP9BKOOm4PtqYRVKjVTOp18RmAn13Thgxt0iPde
VEN1KJyche0OQvwD6IM3MkynJOZPJGmCwlsrQIt+bAoEoYWPNl1LGjD4/VfW7Z+SyH4QOAPePa+3
5QBz0wGRcDunckTuaaZuQo7tMfSd0yjHNAfT5wNmxdg0PVc9QFu4YjePYiT4MecbwIavalmGs7c0
j6SZOzw4lDxp4niv0BBvuCHNNkRCEHKQow/L2bhBRxdv5tofqAfiDBXOGlyCad5KuwAng0q40G65
7+agSABJhb66YOD52YTLCSs8fIhg05lHZb9RfcWoQ9KzYivekzUZsm7G4cA6mKfBv47OHUZ8oT0C
n7nbbupvg9sXsDJEwhSZaJB2n6MuuNgpvbRz8zzqMPfc/oSY05ZWI8y0kDHulOC/V0Pk5o11d7Yh
V/hN3GbLtuD+vC/orMsY1cWdXpBh7pDQpXc/z0kz0EGRV/y0A03E8kUbH5kKGLs3sTliwP8MwfQj
893pEKpIZ0lvYIk6Vc2FMegYlnTS2SDFx9g6C4VXkX+G7Ess+3aCgpGG49qrbTItY31rkpbhWEmc
eMl0ZPj3xviwRqxrof0M2YrssUISxHJiOHi8DFQpVueTJQTegsyNtg50UA4FJSGOd8hLdvnnbrLd
G6IYBkwfV/DIdBZWaXCSKnRREsLbNWsnGCjBMIxz+HJPQfmn8L5fgfe/UB4XQC1aNOhI8OdfO5OK
Iyhh6Gs3GxhGMLTV/pAPWHQPXNdlla3NukwZzFnkH9y8fgqB/o0l3C8MWucdbMECBO7ye1brCNqR
AmypstAbHFirw8QeCEE7izHrE8RXUkekcZshq91DRmbE8Nw5akYX9zmVOSRe3ROY1XrriD547+7H
oQk97tKYzVUOs58E4q4V9F8UhJYcaxdHNQuQDwaWCQ986k4AexT4ImNWOXq5/nPH9593FZ1tBAEz
LEch6P5dbCEgeYDaIlbZzKb+VZK0f9Vuv3OYj1MY06UYTJkucYt/vupvNM6fD/Pu9ALO4c+R4e9p
KRB4zUHlGjBkkSvZ5CEfgxe4poVyA29SVtLJ12tLB9LgTWJsQZexrIiuvO8vfYY1n/7JSx9wwd/Q
xLvXDaaSkIHdBwGQ/91ZGH+XNBp/meK4DKtc9fbA4h0vVaH+5NBAfr/bGFsBugOJ9W4tDIvK4Ner
EAOiFosHGIU+pZs+t/sLi/KtpF8+6QPfDO8h9W7YRT2Ru36WJTvsgpt/vvO42u8tPkQ1YF/eQx/A
AYf8+LcP0bXoeZAFVWZzLY6IxX2uS9QjY4dSPUCC4tNSmynvHXJY6u4yMrKH2lwjMrWRu7VH2C/q
nvtBBVKGQNRlNsSpPIDy+yNy1L6sVA/r5hkuNzg8ups/2ToHt7tFEVe/zRBWYt8Lx20Y9Xmc1pmV
0Uaiiybr8ASw8BAjgXRsTR55Ux45w3me/N3cj/fg4Wk/iGCgYztnJWcrnTUGj4D/GtqiZnpIos5H
rOpSU8PMVQXl++SWRUrYE3TRX5EteEx0Uueo5s99ZN4mshxIj7sM15i3UpkPXy4frh7fysA/tAE/
Othu8nZui3hEj7V4APzZnXHqpM+V8XNW4RmV7gbpH9shXPauJy6pDuOjTJKvre9s7AyXV1MBprES
Jl66b5+8mp3HMNqsjdnKODmwAEPCBc1o6n4ypXhCfOPnRpQPsGncrSZ4bIY0U7qZsOrlB0IINjyY
3nBXngetFMUUeoMB/haziwNzyDtKFrSR1blmSKfw8cVONdNpVG9wucDWAvYbGpRNFTpbUjtfoVs5
+l4Dgs2ov8OO6xkbF6xfZ4thkDmUYAJmkITkzlC+8KQKaDLOha1l1jXxYx3476SrMziLvNp0OCgW
9jRyO/DGFrmJEwF4E45sZbcfJj/XY/rBF7KH6ODIWnH21/bNVM29WNx12myaUn9mBpi1CobHoDFP
PaylBNRyrvQ+OVG8g4oABR0erO7tRcr+ua68AwuRWD1rmUFUaLBfJsOwgVcCivuWf0QN0I2qRSse
oW7JYrd+QoX1YmYpckBUIutdrCIYUXk35aDFNvNlDvgz8pTNRohF0qac+q98COINKLUPZTtsrc+P
EVMIpTYcl4PXb+k0D/C7Piwp+HAlwzOGQ6MtwOFD7ZVsHeRtUwTwbMfePqzIR89UIG+OCuYzXxyU
gnN7DhLkSgt7cYTEkl9ZsnHq8NBG4xG92iG1eM/UiqDIMcVc19PwTFFTHxRO5Te7mnXrpRvGB5g+
bZH5Z9Gxt3qmrml3vUbLBYoEaIh23YeT8xICLtqHQjk3oBU/2l7bDP67b3M/fxrCOc6sA7qSy0Aa
UnjbimZoPuZ0fo5YyRCtES25xL1wY7vFfjBn6zoQGNLVCMAYHhyO8VPZXXBfcz4MktZw0b7nRmMW
tA6gCoKSmDUTCiEkKbrAyKYi7JtTLMtdP1j/dV3AXVxX9ZyO2PLFWuaM6OEtAXkoE8CdHiaTltmA
uokSWHzn/WySgELueIRJNpxFyYGrSgCFGOpCeKB/x1N4Suv00Uj15kjzaIC3I1vcZnEZtFkcADMa
8bajMw3fw8kVB0fUO5sg1Tao4XrE0tPYrpjEJc9gsxQ9xEqI1rJOVuLTA5S/AJk/k6X6kJ1PlSe2
GHPuPEZAL0NpKclIS4BvdljPjfIuZUo2PlbKNDSfh3E+9JNT+A7CgNGwO2LZjImH6UF3UWsDurhX
1JABNX14XSI3mxJ7lGtFqNf3GzcdtiLxPpT97NXem7Jje0jbOZy2Ieud+k1Ort7OJpY0DlAvm2nI
IZZ3isFMcBEf/QofrsFcPk63Hou+R46BfilMR3fTe2sMXkxj4TfIA1lEanQ+x9wHVjVVBslDLX/q
44Y8wjhnAkaKm55ib6z88YjAd34TczOeXadZtmtqO+Ck3WuIZgmLf4VKJK4NHeWywAnab5+9tBNX
oKrfIDXYI8+hBK7g5cQ4P+DQSwCO6YXATLmZzd52CEIHseYaj0OCIXPg/lgsUIMDQrOB+JU9AKkl
cU9Dh9IZ9uxou0lFSaUTCjKqPSH644X42nt03VaWAPriFwWPoqKVIeLLe+NfeYuIuwwZTuaYTAPq
O1Cbv1RdKA5tO67A5ty4oT0Y8xmPVz+vkvliVmRKiF7uo7Q5cu2C5z+XM9LVLNh+JdqNFdlJjdai
QErMQ2KSK2ZGIVxEkQcENonM6hLne6XaA688EIvjwQMcgFqv7qbXWQbvYll6sHc6qBhiaJWnSDiH
IBFnTBxvsP97CFfuIDw5noev/jp/C9hstlCheZkWDlBRJkrAPV5Tzh+pC37jEvPe+QKtTMLgIwkQ
UNvZ0nUQH64Zx4NuQuuB44B+9ZF5tkHvz/rmAvAm/O4Bht9ITwqQGETogUIN62JAbF0t7BHk6TbI
pV3VkEMp1L/6iKyZUEWD+IPRuQY8kXosl30CT3PNy6XJqjJcPjV1+FVVLmG7NDbeeU6Z2sBgheex
w8pN5aCDz1sta7lpXESd0K4b6xMAhYjCChFT1Sa4raOZNhCD3GmQZhxkgXcZVAxtASb2iT9cVivV
eyV6cWbKq8ocmecwuIfVJ8DjIfkiFYuLTvfj4wLx275q2gdSopgJ3OWc1Lpx9poEWiDhZ0kfNeqL
5xk5GyAzIAE+S+cGzB+1YiG3Xr4AyMmTsewesBhBiZiWTSjr66qXeJs4w6sGwrskgQPbNr+E+Iw3
RXu3ndFwx0tqp8vgw2zeajI9eikyjGqDDbDRJroJwfpM6jh9d+YaKi8EAoU/OAzIni1DKkqxBjYL
l/bC7v4IbVxAU+gWUxvhO4rkFaJJD6KYcs3iiY+ZmJZ2l/ocfE0Qi/snlCI9jYVNwCYlyI9hvH5x
V7Wuz+kQVpomutpjvrqcTCPCN65qkcFdttz4LKyKFNDPlrdplxP4rGeJXy5XUOrItrOp2YWp6uYd
CddgmxKwS4CPaWzoXtjAUBrv806noyjKGaDhUukHnizmHYOiKF+segLx2B6n2UFP7pYlAIMuTZ6x
71+m2IgD3PJGuCSgwMumTphwgxK73SYDALDAPXZk/Ixb87HU6blVSKuf7H6y47a1y9arZJyL2LQb
oTqQ2wNvincNxn3fkVDBwfq1mzbmI2Bm4i77SU3ltsK6vJ+e2oabwNf9cfHvUQxOV1GLEdERQxMB
5XuJxwUj2DyEPckeTgS3sosk7nwfZSIm43WI121SNvKGfODCWOaBLZsWQ9OPe8wIXGrCfjgqY094
Q9Ys9dRUOMIA4526zzj92U65pgCdL9k0Q/d5hkiczmlPYEZkrpKNeZ1AcsSwe1dGfa8i8hj5jkTr
Mh183j4Y35gMEPAVJhNfRZtacIgVXQFW5JrMsFyDzyBmLd6uFW0+BcBCnQ4L0KnMyeVwl2pNekAu
RIVxznwSSXKtOidrrOx2IUTr2aKX7RI2ulgqzLgA7uM0bKZdxRsospS1L4mH4XcV+RnmWIpO3Dwj
ykAUARlw7vKeg0eVooa48xyohHvdJ4MiDEJtVJRIMra7IaowMWsbEDZHEVrc65Q0VwVbSQw3wGUh
Iyg1HUmuU18Gp1g54dbRxH0HfjcfStlnIWcxhUdrX8wC9SvFwA49JcJhFdDxRWQIpyXxHneB0zRE
6K7k0Ewtic16Zd2v01TXuqIYpnxrWtlvHfTvl5kHt74Pl3PHk+DJNU4H6XpyHaFe3RAW8k+RkSe9
QHCypvXWBI69CY5KtSLdi0jb15k0KyVlqwAihhfkeE4I+BAGHO/1UE0ARCszfYIsWBbMnWF+sEDD
ehnUqn/wTow5dpaPttXxoU2gp5WufuddiWbBds0Dq/Aela5YdwQN8kZM6wjWEUpWU2HwI/2mzcNy
SDYsUPYeInBdS+g2gBCdB3fov8mRLTffB8nei8cCPum4VeWwt0RsO+x5qLIxl0WeAm+dV8vj26An
3O5xA+VLFlV3Gj2XSdYab3xspM0Q4VlId5khhi7rebs4CsSyO0dTOJDBD8O9KKnWaF/3um1yglMP
fvRRWD0Fge6f1pDAl0TPfNxWAKbVVUcDtNrjzJ18mfuysBzlvFoBnkUhDnM3x0aPwSEOS9+UZ8+0
hdLpFvX1uLNBc8M8D+oAeYmsuCwTOHnO+AitASYUzN+6A0Y98JdZs0mmP6YuGRWd+fwWGiSbGqSM
A9dyj9OCVPrVa8asHUYnU2vVb2QL1bg/gIFcW78YK8O2FeJUdlF7F8TwzxqcZNq5/mnwQzB0hgOg
lq/A9sMCGyJsx+KwSCKc1wZoHY3iEbRNIyytl+kK8utRIeyaDrp96vnwEGD0xxLf0nQwHZ0Iz/wR
g6W4ms5i9qfrEqbHNJ66x7CXPfU5aocy7vdamGsfVRIyHXEWwOYFDOAWlbHRfWvWGbtkFewX7fo1
LbmXT77/WfT+C3FK8ohRNAqqcDYfsbf6NG6mBTemq/CU2VvJ7mK4df4YHHAkgdiH+6axz86aDre0
qlHoQztbGJIg5GTl5Qavz57IdMgavxohHwAkEJVgKrvRAsoaYKJzjM09a+v63R1QLqaaY3ZC2odg
LZG1Q1BjG3XCwedTrElM3HkZHf1IBxsfw2HQj2FzL9PH0sFtF/GPyfdkFrfpLV6iqmgEPC+XQVVZ
6KBFJ/yc8tXfIqaoK3rXZCuHl6BNjyQaoChEbUMhwbJZG1T20CN5tmh11R7w7nJM+uf0e9A4V4ZK
XFkyZcTjnwMZHQVrp2s3ABvQ8euMIxgtRQBNZljuexkcPI55ixdUCV7e6VWs/khnDDMew6S9dhi8
nHTFEqCqZsgCA8cM2Gluq26aqAGu6GcqtfFRmAkAcD0e1ggHZLiOFqfyKjM58X5XKX/dlbp6Atzv
0HAGMI0iZFOO0Qy1TOvcmonslaPZOwJ1KqrbQWfwNMHPy8t8qjHaG01DZ1c/zWIC2aCS576XybMm
LabEna1yEBWaYuxdD2eDHfCE5esi1bJTiYoOaVejp5Ir301Ew2ielzt/aL6AarZ8G0w4UMNJelg6
+8WFMwAsSZFyXrcfQoSAgeLxgwXT1bojL+YK9PGYmb6A1bvMwah/Bg3le9l0NbXYYwvOgs+k6Xg2
JrOXLZgVy9rERdIumHGBkWnH5lBL4VPIdOE+wsEk7vCYZsfZQFV/jtdFZ3fkAe4rT8miLrhDTa4j
uDtqtZMKA5CaRMfAr1cIi0S3FdiOgcReWl0OqLDH9ALk8pMLq2FI5JKXVXk/MIBT8PgZ9sgavtae
DuHN1rz3wAG36H+dAnnyAuMhhKgtxI+2xvRX2DNiDNHbZJeyGudUg8lg4IovowSMPMMDi6LUP8sw
vAK6FRkfu4sUI3jRCCiixCFfSNziEnFY721kq0yM42OnYfEMDk2P8FH3yJnedn2taI0K8FAbj3/r
e+7Dr7Pe66h9Vz5ezsrED8gYT079uDx18JujIkHXruR49pcQn8QidQ0E3hch3Jc1ja8VW+jSwBqt
Df0lLwnc5uAb8uyBcapGvNCO298wB/5EZtRCKWmPY7CsmQnESpENcvSWeQlo1PUTXhgf0q3Fu5Cx
+1aFeHMa4uR1F4xYPSgR4YYJNk4TwGdNpwtF7h7anIQ42Wp0iPq8LFaLE+V/cXcmy3EkSZp+FUhd
+uQs3xeR7hFheAQCO0BsZPLiEgCCvu+7j4zIvMac59SHuc0b1JvMk8znAUY2HGCSrIyQLnbhkJLc
zM3NzdRUf/31176wqrnK780ipz8r++zOy6ObASaunQfCbdlEH1PVO2IVtZmo8T99dNVlySec32OL
3nM2sQdwYtHB1IbXwB6xunmu1LENjAboXwkLLc9umra4i3pgHqHMPwR+hJuaFadB7p4rYntUB01x
5EQBVWhifeU40inaVOemVV4nQZTNilK7V8u4sgvBi+1AjD8mogbSGl0Gg3dnqORzMr85VNP+uHOi
lWp2d0EgLnULlpKvxJ90+lDfi+hdzNpGPPRYmDPg8xJIL05nOrf2zK2Cs66mWk4CZuSLU0knaupj
3mWB7VXBIW1Crvza4LnNJw0HtQxCQow4EGdumFJgpqe2IKtgaCBKnbYkj3ypuxAC6hI+CQ3EcXpW
TZEe9UKD5xFkFHkj+covAWfTTLxpMu8+94Y1h1s9VdMomJOWiRauky9COjSDkJkfwqi5Mdi5lkTy
tTWk5tBsqiOpDi71Do8SOQBnpnUCcSDkePwvEtwE9ode4V8RGPpERIOCx2Je9WqcAzFF6SEpxEVc
6eEnK5DbWa5EaKlggtSenFtUBfpC0Wnu0wsoDpBVX0VueQabrVkS5h5msujN46T15knXIF6Yx7Oo
1C6AEK5bU/uUW5DbIpWeeZi+KqGBqB4fRh34XurzDwMLiI7aSFxn3Tqi4SPOo1oUn7WueIw8S1sS
YQ1YxU6w1cEFkokU2ZHnXqJVJy2meC4rXYirL16ZhN7UrmgEbY5z2WvRWS82Z+SAzt0ceEopamq6
RepsDK2/a7u2WChRTaWRGJI4Upai7pxAcgtm4sBFmEo49E5tzMTY9C68obFgq+krs5Z6rg4eGzuZ
szDr9oOkUR1dGdCRNCq5bRL4J6HV3oupe5uWBK1WHp8hw+HPfTG8VXvVYUMkR1GsoywZOJpNOhJY
tD1He+Mia82LzFFOxVRQ5l7kR7DUmseqxAR4dXTjJeIyUkmMDY2Jw5Q3x606nORhiQ/lkRRtHKqs
I3oezIdUvK9UbnUP/u4skP3KbvscqFyO5k3rI6RmhlRJZEQU8O4UomB31oHQIBFx1AmQL6BFfJAR
e1pESladi0py0+etxmXpmkeuRECg+An9hwY6mjlmx5mKbNNQV/StqD6JOcCZmsYYNOXKtTx11peJ
eF2q3HS0RfOFk75znpoCNgBNquKHLpaEc0i+NJ4TrYXUOqdQ05BEQ9vnWnIGYGyrPk0LS4f/g5BR
V4rWqUdTh2WSCZndFpSOBiLwmKOBO/rYmd6ob0sHKCGKUHOTHMoghUKwSXhmlw67dab6uj7vS6PB
5TShuJWekN1DHS1vdSctr/qInnCtIKHrUyRUDTg6nAJJCmsFP6tuZ11FR4VTV+SyxHIuKwBR4vIG
JQXqP2EnOWn+oOm1aqOdYp4pnmUdFqmizshB0h3YaIrirC9oC9eJg53H6ioKzP6oGUznCJePMF/8
lHTOYymk+nGuaXcDauAz6En5jBZ9T2Hs+rZXADiFevvbEEKFGDz9KuzEfi7J9T15/o++paMthQNB
tf14ZLLMp8gifordTFpIdX6Z6TgjohrIR2So6SwpdMa8KjugwF7+HLmSwGnl9fWqOmq97rqgPO4Y
kU15oSvy2gqlwG5kiQjbi06FZsB+m/CQRKgTFBznH3MvxOkzKH9yzdNeobSDFp13KjH8IRy8RR7S
MYJMIXRBCY8dXcyAYpiR8wEuVjowch0DNaVSOE+GqD0c9IYgtIEsElnScezxpUID46gEPqIdjgpt
DX+uoMZxXosqRDpDe6g950JVW9cGkKX6xcypJZOq7Bwp5ZaF6YtZqXmsmXSSmbl3IQCDzRW3AOFW
+gaaYpiEso1YBXcD7DQ7SdwS+kKWX+ZtcqendBqkfzWCXnPmFiHWOuQleKtLM2tdpwrIlipJjpda
48fJoigh7s6kYkwk6YTlMe6Opp+UmiHZrpRDgxoRbE8qiVhDqu3k7CIZ0CLRHD1dDHkBmy0i71Hp
ylWekbHC4Bw3iXGYeTjgSuMMh1Zi5tas8TU6EGb4QBKISjNKRRkEhPNa6Bdy3J6QfvzYCPpDnCGo
xtfJ7Sy17lCHZ1tZNwLoeeTegT9cWjXs+x7W6bzurfwIGx/CWVSPugRJhqEVcGM9NR1fJvSKmTzg
BgaSA/gkyJBS8+OKUq/OjX/THGsJFA7cpEWULqvGLPINbWYI1XE8QNuynA4G9Fhabd0WCnFKOMi/
CW2DVEhy3ugEFTphEoBFXzt2z3ohHda7Hx0PwZB2IIwDeu9iUzyUBuvOUMqbln1rZHU/B3oHvbUW
XcLp9HAn3fJz7DUiaa5EpeGfkcwrlTBbNXs7d9J72BuLqkmO+8A5rxvxsVPk66KTzjLFkYEYKNy2
+sq1I6W5SCDcWMYwb1VlUWdFOtPS8DqKy2IRVtANmfEX2KMXYuCVy8hpPoRtK9uJHlKTEHcRj4wW
uaUcuYN56hSwtbQA7wx5/pUSD1ijhkJMSKROrpBw6wCesuZK8T7HSu7ZYDMnSJwvTCGaM7OP5Jtv
nXLd9gS8xEyeENtq8Uhbd24tS+5twfeOUkP91KbedWrkJN1cZc71fOoCnpZyeUJAeVR3xWdpGBZp
OSxorwKEVJF0Na/rPPBmRlWdhzqV64Z32YEMsGuOCVmWWuZ/NpCOn8mQK44jRHIqTYK22B17EuUg
hkedoWfcDB1EoFJOTyunTw5z+EhEjwM8BT9YR477JdPiL0I+XDmaeok//jH0o1Mpc0cYW7l3xQii
peHQyctV8doHARaHEUrtGaK7sFlp/TdT5fYuiPsP+F+IfHhUu3v9qRVHczUH5RSNNNUPg1Y3WRhQ
XzsUh0tZpZRHqnrgtbhpfstlnYCgrvNrzc2cG2wU2emw9WkyRxlbmBVk5iv4xr6SxXM1EID5O7OY
J4JRR4tIqPQvZSS7d5ZbuIfhkAPQyVVlJ7UYt8eOmNiDRg8JuU/uZH8YIJBK8MZI9xY1vIhWNLI5
sibNPKE8DCEBL1ki7SrOx+jdNz1qOR3j0XHb/CZNAEhntac7thJpLYCTZNSLZtAWEOl53QCZWd0b
jquigQGNVrqf2JQad7bhAsiMUs9LRRU/A5Siv4PzbnK3Xg4GjQSNTJSW+HSPZWRYl6aSfRpUsjmi
419UHiIFXKMlXC0zOBSreuF6qnjtu7I2V3odEVH9ChbEoifrU6n06FCyIrvxcz2AYx1z8tQWyQb4
wEomPMmZb84THaa2VcLb6rQsvfAySccVsZZwhZdiNzQLQx48OKbaY0GwdNG46q3heB8cAyeuGB4B
MbWFlObCYlA9gzd2Af7G8Ecx3KcaXvdcKA33uPfgyQfuvdGrx5GV3ZSZdtJmtU0F12gmxXiVxETL
YXkqb+QYx46xkMv9WabSlNGKrEd8EyoiSh+wSDSf3EhwHoIBW24lcn6Y5YoJYJkLPtwyPS5nvZKA
9ZnlBzXqmYJbJadt6B1FohDOSVSdUQ2Qz1wIwkIK5TRw9PDIqyi5SAkG7TowPwmCcDfo2aXYG63d
yWT5YoRw2kLXbC3tJBbLWBgDCVg1oGt71tL4VZOJMAbrA17CnMxKTe2rchNHiE03XTN3heSjm5SP
eRjjrtHUh/A0HtSZ41ImJYWcWbW6qtNaXhiRIRyWEXrgA7c6wHs9cwOdpiP015zhh54GGWUPitsb
Nr0AuNLV4mQQ2oWHCKhUoSVWyaR8s8GisVZeH/emEi/47ieI6eXHRQpAHjjCRdEE1IQqHxE20uel
YImHfklLY6VuzoU++K3wq7u0NfrjqjQd8IjAtdGQ7meZVl0bYULTHi+1o9Kj7joJOSmielhkobHQ
QEvI+alcqQ58g7rJT0Wp/jQEA1uNYdKZw+vNTSkq7FaNh1mCOOVpUAmHWU1XJXiczo1kGvVYePIJ
Mk2NcEx0FUTSYRvqDqwetXtCIe1jXyIB5tfUu0mkWWa9o6C3XPjektVAt9s0g0+dKq69Qqlu1CaB
2Z+UGGW6EpCShx3Sd/j2CesrZvGpFsD1VdD4oxP8cOV7LgX4kOKrWVhq3Dakr+0CopXdFb41q9zs
Hir2mTaMXkiJ352a92Vc1KTJCFdDKySLnnMz5iAY5JxQSQPuPI4Q2aIQIj/RhUE/7n08lRolEaOV
P4SxHs/pMCwv64o6wqoNAUrgFo0E8DqhhlAsPacA+M1EeGUCnRCX0BNlZAl4J/eUbz9Yh35mQPE1
paI0LhWP1jxgmK7rUPEn9T2VfoYLukqrH+008ka0S6zDeq5AAe/tMIwL+VKO6Ht53uspj0qGjjIS
mrg3dpbXon/byQCUiy6kHOOEbL9lLCQtqWy/QbWKQ6OQIw+pD/LmuEP9ypCNPl1U9ObRF5JO1LTQ
2iZgN/R6vRhoURZeNqEQr5sa30bIM8x3XjHoma8ZfbkwNJw7Kk9CDmRp4WYQRgXBWve7ILlPOk75
LMaDF+eV5Nf1Oo5KLn261GhH6CEOxccCuDUiIXgPOMrqu3U1/tetYCImSh/24M+IBaLPIgkKjU8s
IbXB/p7UWpHJ4gR45mlJ+tdp0jg+6zyzKU5IDPFhJLe3fnOLhHl1ejMwKOTvh1yqgv6xlZvGfOwg
n9x7LYJ0C5WTwLRQJToaXJzU641U+lwe4vBckRqjt6UgSpcoqzn9uVhbkTo3cdeTpd66Sr6AIqtA
yHFzKBsm8RKyPUUUisg/NNVSdoy6OGxqzwyOuD2puc4GsXUOw0LvjSsaAVjWaTiIZv0bXp+f2iWE
x9R26NRkzhBNboVPQelnyLrp5BY5rhVq3nHlAcIJ5ZAqeM/khOc+lPMFSvzo6RQkg/HOqEBeun0E
x52yb+lWNRzLX1DxIA3LZlR2z2dNWfvnmW4I3jFtu0u4Q9TFxU9gMl639MBmYBkFeo2L67V1poDG
hknjnJBaDwMbEcy8uNQoJIpvSkHXca7IF3cf0pjM9EmpQkOfRzmadieu6vjyeWtQOAY2QsLDyQKA
kbBQBNEWerHTFp3UNo+gWEmLy2Vm4rnXGHj1ohgG4NZiKIvXKN5pnyq3aPuFktcwFiiqtkZunxAl
kOmC9tB09YKEqIfEiFzkkjyvG0EuTsS69Ar4MFHvEOLVWYrUg9rIBoUPxBrypQTFu7nWo0FXkZXw
+TKki2F/1pmZGmcG4dzxAD21sFlKmdC/y/pmLsCAM8lxRYFw6dMNVjhDKlhnrMLoT1MxGeRjTdBT
42LQIy4RzDpsYUtKm/aIal9YtGJTAq4KHmwAOugg4mhDI/Ru1JAGldz6enaXFK6nkTKLhvQ8FzPz
NIDf8yT0Wc29qbnpEYmF9gwK+3kgk4CccQvCOmlorv4hzuISHbQuycgnan11N9DsEnchhNAG1CfA
cHfLgdoEsOuTJosbKsUcNziMaSVPGnRMW5qdz6UYgTzPOq8iNws/ggp3Q3MDv2EvSvEDjBHpwQ+4
WNAJ3tAx8a2EuapUmnqfacgWIuekW9m5HAboWIh9ExVw11mdqxhTNsKQ2Rfk4YZkmfgQn+1W7KCq
BQYKEcdmqcsfBQ1q/8wfDIoevLaDqOOWZo1chGkRwAdyHMHsC6pGO8roafVY17rQXWu6dxv6nW7O
O7kV+nYmO62cnSSIeH5xeW54kQCbALd5EXELusfIbcUe6SrKFdXbErwjh6kVatVCznphoFrAL0Au
NNV7NLrc1GdJwM1SJ5K5isMou+oaq7zSVAFUx5MDsnJgWGBMndvfGUHHUbbKsJIvu4Dp2CS6omMt
aE19HgRq9ZjKMiTsoqsj+byB6nekRjGVK4OuG1SEaXF1gtsQkpEpRYyn2LnhSe0VYYvLpkDgwnkW
ShviOPlX1ZdZXwgkmE4JXhXE/w0NXPdhp/cxepxmmTjkPoqR5d07XY2MWZtfUOyLiSS1cldVJWUg
ilzqCzqghfmR39P/yrayzodra1bCrUYVjTsPFEU5cpTYO6sAfa9SkZoglTABwTJICPlhRY/kW7m3
6obJij51G0J0XDptf1N7qXQFpAFgnuWglXaBTt/cRG/OPU4lhaPZgAKqIFXAbEu9TrBsOSJLlxCz
0k+QbTEhIEtlCGqhlv0RLaa8aj60LvaROMrJ7DjulTXlGIo3VwoK5yo/lJp54PSIAituVtk0BA/O
wH2S4jAT9fSs8AezmllWnx7Hkt580hsTXjfKk9xDRQe4nKYpF25q8p26VG8/F3oaxLauxqj/o0qk
tTPK1Mpzjy4LD/Cc8P4zWtmyFJ57Cb+Gf6ZiJSj/6MQUMib+sTfLnUb8EsM7ti2fWmublqeUrpqB
b6ozdwDTpDut2aHMkVBPNeupMwzGgrhGX2QJ3siJaMYCFBJOwyz0SmEVDUHzWxnQU1A32+6K2l/T
nOPpR4j6B1G/aKUStqcoQBclz+uqF2GtY8MlsVOdeVam5heRTmYXjUUNFQ5wBieq5OJUpL5KqDKI
zd+atMtuoUDV575BMW+BqpFrQ9lnL8VyRPWm75b6TZnoED4hAFLXpvbmyhl89RMMO/5uIuNBXJnE
W94cha6QzIsjeNdWkaWQEUojunW8kgZDUVktiMXx1suqu02q3vtklTlol2jEKkyT0IuSVSnKyYdO
EMUHLYJ1EDV1/ODrUg5sp1HHLIQS4VQ1ZKA/NN+4JnsC204UMmUOs0lMZ2GGwl1ZF/oXP8twpHoR
r4SSXPkQFC66h5rqUZijeS5fZoCaE4uNqMxbqdNuEBwthSOVVMsFKEyzkNuM1nKi4rXXxLu3VaTJ
GCu1hchcaX1w29PQZF030aqG/7/QQeKGxdBc4/a7VzK30QeTvGF4GhgF5PAONdmZ7llUpha078jJ
jMIwGUtXjdy7yr20PlMQdpmHkREYEKkEZB38qIZu7kneo+9aDrwRtUzv/MgnwBzg9tik+kIqYpux
4b00FB+gSZhPvLb7AfFOCEaVmwpnWlaKd0Vt+I8pjBM6sam1ZR42pIVJ84FKq3MKXutj3wQ2xxsQ
/EMPAZAOOqHI1g4ilStNVsYi1ajo9RgWy1BcBIQVxYJeGV23jIA3OFDGgF0ezLqpl4rSW0CYsXQl
6wP7Em+PfS91faJDEEWuVDEjUg59abnyiVAl2hcS9MKl5EYBoL7YAH9v/l3jWyRvKdHP57AphlPY
Xdbn2q+kR3GgRmsOPJdde16NRIpeKQUgCpyj41AQsRl+F2NhokRhGzuwRJeKo0C3KQ0I/WWQc/mk
3NBwjjT+mjiep8hNUviYcq8dyyLZ/bZsAA/hO8K7yglmXKfD4fZKt2Z0sAJY76mkQUUJgvChgFQz
16RAOxVzHavb0OYdfSaAsZMkF0y8Vhhbj13fKHR/q7UosWNqBtaEF855SikuCkBdfyi6RjgP0DSw
cRtIBRoDkCOqv6FJmYrQjYE4PnMOTpoENG6Wm3JWUq2aINmjRA9tQvQ+J69AoQ2y+MahlFKcvbAA
vb9AVJb1meJK+n3LQcaUSVHeLhM6JWQ2gYLX3ZTo+pPCUxKay9ALMJ9brdjIT9Vmsapq8AZab0DF
5ABrkBEJRVDqiqoO8NWhSikZpJq7E/9ZL8yEqr2IFakkwC3+13TO4YoLc7E1fdrbWrR7Fv2eboHw
oqlCYG7U3YdxSqFVHLiJdaebrruk7Fq9kVMSp13dafeeruBcxnhd4iwgovukSl1CpZ9qwlzSK++D
V3bDBQwr+UM76C5SY1UyMtYpp/Q/6PBk0efUxFxdWIKLi0QPee+DUdNY6USp4uGwzovsU0TO6N6z
DMoK/OKuSGEpF2YePkkDHRcsymwfQHj1c3IAeOy+CGeVMqpC5l/r1K7mFJhHhwkiA2BlIprSi6SP
OD+DQ2w3S1MygrN0SOtrKe6Lk6xQ/QuynI8SUhi1Lbqo3CzcBhmK+1QOe31B0QYfNIpD7pGwqGT1
SLQ8oVg83/6tX8O1pkaRo+VDcJ9nat9dDbXnZbbpFOzwBpylOVVddukMYV8iSmNTCGaNV815Ugql
chizU4oZJfjAzJsBQMI5ESnlqlAOgrTsrvTc5Wgr1hi56bXGJdXKKb+jdh0HPwwt9iWV5BIa5UjW
CJUNL0t8CMe9Asuemj9NFPtD5IwDGdljSw3Pq96kQcwgqdqpVleWTqlMwwKFTs4g1EFyQbVV34VH
ShHl1gJJDQ1axlATGctV24RHmdfx95+tAEkZRz8xKa13CZDCvLPhsIYUQG4MGGUGRk+HSqXxTdup
Whhztac6QCSRTw2dB0UWQkya8kj6E4VDy6EjhYN2XVKnqngEhxM+PXwFoYKE1oKshSeDFhJLNNDr
REr09LhXbcphQfdtc+MQlhgf8S6uhjA7BSJQ4iv4afR1rmoYiTYFo3J46GqGiuidp1fFUtJHPmTL
QV0OToLx6gfOBUznKLwXYj8vbbBfnWQu7B52NTzNtVVwnyLlLMlIZjSVbth1hSM1o1PDINqJR1xl
+7rPl+zFLErOsr6TgqM64tmzQggTby4IafGRPaQDbKad5i66qKtBppwCFgpijHDPZdVyb6qycHBm
qso9yXwEF2eSXooUHvsh1Ry5LPcRKSN40bNhSDRh6Uk+xdkziIFydacRgZgL3CKq6upchyllCKP7
HhhNdP/8DQuA+BLVVzesj5okRLkt52+jnEt10iNZykZZggSRExaVEo0XX4tqrIpZmbboiSIklrqj
MCjyHM08DBRkZ+mjmmQfiBccY6l3vkhxQhvHj4oOyInN7/sYSbUeyFVrK/HWTQo1v+lg5zgnRPZs
P7XoyMNAigrvS8Viy/sgL8k8NkIH1lDQypfwLJyIONFDqQJwMaJ9XIle/BEa3Yl1VHaS8hkv3/wU
5s4iMAU4VD7lNSObV3DdayFj77Vucu/6cscVEl00rUqhh0LYAxRBg4LYvXYDsthUmlWwlaovcmH9
RvkgFlHTuKwPK7H7+P2yvanYmbGROJM19IRouagi4TdqBL0QWkNrThsjakBXim1PEasyT7uQPGPA
5XslZJlwnqcEb7bQwpz4/qPfyA8ZoyaSqmqSQo0kskbTR0uegMgbuXQ7Mlr3Afc2o5oZHwMRQTnA
dj47Fptn7lul6ue6mi7X6dgPtNyj5O/XFxl1phav253+Lns9/ummuedt+uf+0lZP+9sDfe1revuj
FqkvvvbvA226s35vgGhFE9f6iSaqsvIO/oMi0v0JNbXx5y8HEY1Vv/6xhQw4YuKUtNKeZPxh56LD
9WKB/mgJvv92b1vHvh3ney+w3nyWsemrNGp2TaTBNiP9fUtAHSnlwaN46It3FyRRfkexMAXUY9u/
X+y1x4YVu7322AXXstBXRlrxxWvr5qhuhiAZPZw3P0iN/lrvblDSvNOrj+L2GFlqwaevrpjvkMMe
RbEBxcafX+7VTWQRdnp1FX1vGbEDVEAmX11+hw65Yugm6gvPP7/aV1f4Vju9Ouf5HfgZP+L0swua
8k7efG+C6s3P86N+JSsn7brnZfmdosmaKNPAbPuOL069gTUY5a5F1Cs3P2yPX+vUy+que1+xMOcK
jr1iPL8ja/piCQTLeieiHIS8CZmh8ef5gb/QNpDVXQ8BWx01XZP6kudXHC/0l2vAjaeN3ecohnv+
+eWOwtevgp4pvUf+jMujSe9EOgzAxhkFZPmZWsLRStDxk+qXX/USoD3gjqZwbGUv01gYeGny+VFK
RepfsiRigs3PL3cBSqPWzG7XgPiO9u8GMstfv68oThdBklgdCe9H2x6SX84UirveBrr6ju6KuP14
At84A5bxzhjl8sdWlJufX84KSKOzvtM+sGh0MvYr4c57/pl6/8a7jWmAZfP1j3+9y2CUJN5pCRC5
4S2hRosGH/jFNYAu8th6Q920Vv9ZN+An7snfg2ebbNTTJmz21+UmVnuOCH/4F7Zh5dsBvoaLY0yI
1BWySJO/OsbRz4M/h47jr//bY0oYmfAbm4D2xR/8K7fLi1+mj+tV8oO/85jWSVX012uXMtdnMOLF
CNuIeTPtr3P5ul5v32Qy8cUY6bJI29888tfFqnj0+s0f9F/fekRA/u0v778U/uPqpQr2pnXOf8zj
3/7y+yu/2DrfHTKpeFr1aliJ0Gn7mC1C8XUpf3bc0p9MVEaMercRF4ikZevtGBtoAOoAt8Uur3+R
FpV38D5ev15YeFTmjmO/r8uqWEWv1sEQzR0X4iatvz1n+tqMQMYu63E5noTpjHVlbFsp0wUavxrN
M330p3Z5xhXAmpu+foquajQfVcYGpGNTIHEEKqdPqV+cv5/cheyZ1auNqNPuTpXNsdfkBgnY9Lna
+UGzVcQZOnju3rWd+LhHCbg4TCZZLt4PQJ/a3O0fbw/Wn3iv83VJ+4dqFU8/1aiDR3dlED1RMsZ+
MW+38J952AoC8/phO+3NWykKsvpsB4PdYI0ts96clT/xIHtV+A8PbMCDi3XlrYuxQWL58rGmSudY
hVVUUG0SZZrn4if94Nt9ywr/DnC+tc1T4PLv//Ov0xkX6dmEbO36y5thevtMbpb/AreQvUpWTxPj
rryxaC++/k8e1WWxXievW2KOzWD/8Pv+5MDn6w7uxXaczb0xQsq7Dnuz8pPq4IrbulgfsFEPzv28
XuNjbYfebAFxD0+adAacjD4iJru+h80A3FLfvAO5q/Ab//AJnM3f3dPv+Ri/n+vtWJuPgG9OQ2RQ
7h+M/487wBsv6J/v/L7/psuHdOp3PsXmS//jvsS3DP+uH+bl2/zYY3/5txdfXfYXcc1kMn/Xn3/d
/uORGJ35yUBfp/Vf+7p4H7l415P7Yg9m633iptFk0D3cQbO0Kltut+1B2NipfYy7TvzpvQAq+4dm
7yetKm0k6uTJ3w40zlXZw7C2t3p6OebbCKv+Dz/8J6d6vc7qhwj/OP1ygGN3QPMLd3Ijq3u45+fr
OH0sSHw/Hvz4eXvYgTYheQF3cLJYe9gsCKCnRcrd+rxBxu+qfe+W/Mlv8Ps9v8EQkt/XaPKc78Um
P/ucVbY+uF8XT5NQ/bvR3E+OPA/8B0LfyY4fm9buepAWbp9V22HG5R6bwu48aF6vqhS7Fx0sazCo
iU0ZO0Hv/ABqE4vpsIa0h2ErBDuyqbke8/G7TveWY79cwSWfLIT5Q5/jOQ30Pe9yuXqYHkJzD59v
6b26Bt6CNvXfbQbfbgSKQHZfWvtv/7daHzz9y3GT+sXk1MFO3X3403XSTz7aN5C8v38tzvyH114B
cPTusz0DGUFZYTvQ5gZX97DLmO+rVVD3cNmeE0i7q/JxVUwnvIfPdr7q06qabofvwiU/aYXPV9Gq
ndjgTefyXe0Dw74adA+n+JyL9PFV7D/2D959sjXW168nlzTN7Pc18msIVtrHNXeeDqP9BaTYTnNz
OPQ9bOMLHxd/Muo+rozNqNP7YpMV3PXrPZthYeaX5aqezPotev73G7brv/17DXl64hZCRtg+5xug
708evGsikynsBkd892Fv1v2jt46i9WQzy+IeZvw1UfEmaSWPic1dv+LNOlm7q2g70LiXZWkPJ/Bm
RPRWB2frNJkcFHlkaO086TR+kxAayeA7j1s/rSY7Dmx891Fv02mUJo8UvZ2n+rf/nR7cpvHf/n2D
ml4Vf/s/yaM/TezJY5OmXR90yzF8lfuRx2bfO4+7SobXBhoiye4D37lvDri6hw0NThD6yergcFVO
3CJ57Lq962KQl/Zf+fSytodFXoDDkLr3tzPcHO99XLCf38Qgsr6HzfbZjx9WD+3UYuh7WIhnG3rz
5nwbe7AaM784uMWZmxhRErzbRf/zd9X7h349+XaGPLZeG9uwGRZ6x9I3kuD1q3jqW4jrf1LibpOj
/ydEYr9FSJD2YNNhUXxBc+DguHydwNM1okWalcHFl1Q6idAb8ke76x/33SnlhX2463d/Of8f5xWe
8Y1Jnnk7ge+BHrOVV5CA3K7lxpP/4cr+GEux+6yYRjX7CJeWq2EFNaLws8l8R5b+rvfPcTH1ezal
dTsPWhar9cQoStIeFpe55ts33nwweQ943UlavHL9IP5un/LnDThtS1Z+tR1nM9t93Atn64dV8io2
2ofrdIly3mSy+7h6P8BTmka1b5lPry+tHx+xm1X95B+8L1av3aaR9L3rzr3pQZy3w2x8JnkPh+wr
AWGc88Ei9smxvAoWx2auu07947qsDmarJNwOtZn+d9lSPxk4/7aO15PdIet7OHgX6QGb7l/Kg9dX
HiU421f48+dvSXIzObipH558SIT+4+QoqhQI7CHeIEB6+Hpll9sZb066yDVoWHtYo/cP9cF5XU52
pPQ8+h7W6L9fL24W1/eL+f84GDfPumDBXu9/GHEiRHdcTlOGhqfSBX77qn/0cV7e34vfybnf+t19
5/83HNnt7f/Pwxd7/8Ulm8I+ntroPURd74d18bDyg+nAe7Cj7wtMxtSS7sEBwLq50eppXXrbPbix
cXtYiPMe5djpZTXWf+5qkxH3f/3R9mDp6RNCw/Lt7MYlUPYwV9LxD+nT9JvtAz65KfyDM66liRHb
R6aKAz5lmuwDjzmCWXFwOv7n5v31yyVGi277yz8yfD/2XY6TJ1DRV6DapmJr153GyNNPR33W7vM9
WWVT0yDtwx067QuXJpSvTgboxu4Tfi5HoKfENLGPOMnuYz8jSd8Yew8b45QID7m8N0uyh3N9tppy
YWjcu/tanK8eV+mbI6LtYZXPR2rTq5oPaR+IKAnSJ7+ZOt6Svoe7bkzo9q/P9D4oMBfrbJqfkYw9
fLqrVbF6XEffdFzNvYwfvnFVpFGMY1cTd0VJHOKAcIEm3vb3Syd+MsS58RN3lWE2ttPcOBbSHnbH
rbfyX0c48j58i9tV4L9daWDi7Sv8+WvqduWTK92O8+xj7cES3ZJIGd3C12ZO3odFuhse1t9YDnUP
877311WyiifrsQ9Td0lkmjYHxxVE1OzgrwdInaOrX38DBZY0KlC3z//z3/XrA09rZEo9chd/Pdj+
r/+thxrqPjI7Nxl4R9R/y95Q2TVWq+9qGM79p6dofbBYldMof4NG//HoWJGfqr74umo3nh9SMZaw
ar//7zfwetQSKJ3fw0uNt8qKD1T40f/7n/+rDMdfLYsewhMzOIKzF6+2X21iD8m96Mo+GFu3Pjxa
AT7YlASFHpKljPX1u342CAjhKtxu9/Kvc3+Fzn7FW32Al72a5FotQ0Pkcw8PnafhU8oC3q5Cwkg/
nkQlFt1yKQDc/dVOV7R69idInCQC3CAeufvgVysh8oVHz18JtIXejjda6a/P2AN8fUOk/Y2R92CD
zlZZ5b1ya56X5ocX17cgpP+chKa0KZT+J0SWItIJ07hxD5vnPVEuFKCX++eH3/bHsfOmGnw6V2kP
p2m2jly/nl7ue7iT6PTLwm4YOkfrYli7afMKrZD34Fwy+dWrfONblYD6FS/gx0s9qyOXUuLJF1T2
MN35egTZJmZxH5mE44JlSJ5e7rd9kDIXZfW6yB7RjJ2vPXtYj7Z7O9Bot0epll1vUwT5Xy+CsQdz
fbgq0vW3fLfvVsb/pGd1WKySx/X23ceVGOX7dl2Jpf9APe6r1OM+AtBlTYqkXPfbKY4THgUSd57w
uiATNh12H+tAQfh0dffBorWLFGLZZPtCRtp9EY5qIvBisgjSPmiu/5+7a1lu2wiCv8KjXZVDAIWR
fEmVBethvcISKaUqtxWJEjeCCBcIULHv+Zj8Q276sfQA3BizXJEK0ZFSPlJ2AYvd2d2Znumej8A6
vMMhYpS5fixNpkcbEWbhJC08A0NDqu6Te4KwBXwGncWNGDfQmSkXnjUwkgZntpxWvmsSMaiUwyxf
mDt/yIQ5PrM418t0hnDJqyti5CXOqt9T5GeqQrvlDHjjPM8mmBNnZXUg0Scca0Byjc8dIWwRwK2l
HiwDpXhCMCVilIkiKfFg9FnBuJoHUuKgvB7oErpV3B4kGkDRqfKIARFDR+QSiIUXbEA8r/uAZUf7
yWZUAhAeXJ+ahZ0pKCJmRB3DT17xIfR4CANeGAR0hbKJOGZM8UM60ZdHzKi9Gz7YEhUIvhnHjCvv
6k7qO5VzCcWq7nO8rOU6RcJgkuuwkZHUvhb+PewusaU6MWIK9RByfsL6KbRBM6KaIQpJ9KUaM9jU
AFhTET041+kI9EBjFGk22WLkMlOk5fXoI1TZEy6r03yeL9Rsv0Md948MMvTjH7JvQqEZ9Juh0oxW
BEj1ophu54fNr3s9aC2uNZK6Qmvt8cvVBzXI9p8O2oIz6l3uX9wf19aMp5n94p0o3Q+UJEc+rHfp
CUgyMt4HWW9osoUBGueGWaMNhKvxCOIMKah4yhFblbys/jX0hPqbiWgOtgcM4Nz93N6tucAEF+a2
UiOO1spzPRPFGEDpQOcRos2oQMg619gsUVUPkgmNbpgz+USkZpebBtjgVzQD8q+tBVwR1mt/wn+2
594X1Y1esu6mAP0uC0Oowdl9U9yAG+YeKvuDsD0grlTZTO8ORjGBjBbbWe8OwjUl4iJgxMCM1aMZ
xV6J+Qy3P3RNMWLXxLOOPuGk+JDfgzipZYIZIaZ7blg6iFGJBAlIX1mSERHisJ9AmLHSHGMG1/8Y
HBnb3nsRI7F8Ajv21i9iMCzOTSGUWl8AgiEuBayknAtvvlSzwWBvDIBal7k4GMoPjRksi0bD89Si
PXN9ml6kC6tPEEbZSvOWs2qsXfSY4aCPEN7biZnUwx/lNxBWbq9AzMBIpe6pmZ8EdpnPQ4dhzMjb
NRN1bZFUgbSqRAciFtecCitlcwz5HXRRLO182ru2xa0NHvKgj7j53N53uxqufQPhwt4HVulpP6Gb
bPeRJ/BlUSnrHlS7F4wylqHRXlEsfUq+em4iY99y3Z7pyKIIsuwdVAhHfGmemJGhbKwTLkw5ffwz
S+8VvtFn5GTqDzg3eIMGq8CbZ9TjNh/Q3AK9N03y8q2bdlnaHYhqb3RA2m7zwYvSoxp5+65u/5oQ
4bW6OhS3YvqaDMIoLNxHIbqX3WLATvuFQWt0ZTiMowZhnAInGDWASZ7lvuYgo/T1YAyfUsMSDE3x
QzjA46kIRnrqg4w0zqHJ7p6E3N655dz+ljuqQEJTkSjq+bo/dogKUgAUyjQiRvWGEAkQRqtjPNrr
dx/xIC0q9xQ5VtFiyP3cfnavisofbMzYIdcA1L9At14tHDosbBrx610DoX4k3+Cl0LSkAaXZ3Odq
cRiexj5KdnzYiODoDuW4zYOONIMdl+QSfbw5TQFkz27fhuIQRlRQp1WETQ5XSQ7i0HsYBQZJnjvJ
HBV09gmI2KH9zbotLGcQg3l1iCSqaD9Mlm1u6sSWHRerlNC1XR2e6c0v70JUCXxeoZwyYO/l82tW
pCy2hJv/dEYQxu9ELQrjYgAQpTKuDDmR4xQJ86WF1t9wPv6AYDBzf1MfgTpwZxTb30SnoAbcIMRy
T6qvOIZgXzItwK0Chrv8HP0Cwsgv0odeYrJAtpSRQr6wnrIqI4F8bWZIVWl3ghErXxiQttQEM/as
TPCvKdJqXl3P3o571fZmN7DlGBhH8HJBQ2/CC8wnJFXkEwI63RziS+brzRKMGpfUHISUMCGWkdJs
YIPjNAM4/13v/Rzg3Bz6tg3iKDsW6RGQupJqNlV+CrqrdV+UUX4H31RZasxwJUagaevRMij2owoV
TN5gCZb5C5bXNgjsYVWC/ejmVY5eNHtzP7ffXCtOZsygkSXCdxb03m1aN1AZdx9g0+4u2rn1UVLy
PYhrjJrCZXXTEBBgOkdHrlle9H6uQN+Evxh043aFMocGwf09iBSiweHmzgyvGPgEWiR2DXzaXyPm
s77wpP2/HfbHFkEK9Wd82a9sCEZ1WYH7SDeAdeU1R2mOLILamww9gstq7okzxIwk4+jxL8gCf07b
WxINC93Pp46SkAW8TN1HqJGmW5aXKQEJfTvb+kMdPL/Brwy0D/2ffeWGxV6ek+MM4ddPfwMAAP//
</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146538</xdr:colOff>
      <xdr:row>1</xdr:row>
      <xdr:rowOff>69850</xdr:rowOff>
    </xdr:from>
    <xdr:to>
      <xdr:col>2</xdr:col>
      <xdr:colOff>464038</xdr:colOff>
      <xdr:row>36</xdr:row>
      <xdr:rowOff>97692</xdr:rowOff>
    </xdr:to>
    <xdr:sp macro="" textlink="">
      <xdr:nvSpPr>
        <xdr:cNvPr id="2" name="Rectangle: Rounded Corners 1">
          <a:extLst>
            <a:ext uri="{FF2B5EF4-FFF2-40B4-BE49-F238E27FC236}">
              <a16:creationId xmlns:a16="http://schemas.microsoft.com/office/drawing/2014/main" id="{693E1336-F77B-D3F8-C0D1-C15330B8D692}"/>
            </a:ext>
          </a:extLst>
        </xdr:cNvPr>
        <xdr:cNvSpPr/>
      </xdr:nvSpPr>
      <xdr:spPr>
        <a:xfrm>
          <a:off x="1367692" y="253023"/>
          <a:ext cx="317500" cy="6438900"/>
        </a:xfrm>
        <a:prstGeom prst="roundRect">
          <a:avLst>
            <a:gd name="adj" fmla="val 11241"/>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512884</xdr:colOff>
      <xdr:row>0</xdr:row>
      <xdr:rowOff>0</xdr:rowOff>
    </xdr:from>
    <xdr:to>
      <xdr:col>26</xdr:col>
      <xdr:colOff>586153</xdr:colOff>
      <xdr:row>37</xdr:row>
      <xdr:rowOff>36634</xdr:rowOff>
    </xdr:to>
    <xdr:sp macro="" textlink="">
      <xdr:nvSpPr>
        <xdr:cNvPr id="3" name="Rectangle: Rounded Corners 2">
          <a:extLst>
            <a:ext uri="{FF2B5EF4-FFF2-40B4-BE49-F238E27FC236}">
              <a16:creationId xmlns:a16="http://schemas.microsoft.com/office/drawing/2014/main" id="{DF9653EB-EF93-48CC-B166-351EEBE76916}"/>
            </a:ext>
          </a:extLst>
        </xdr:cNvPr>
        <xdr:cNvSpPr/>
      </xdr:nvSpPr>
      <xdr:spPr>
        <a:xfrm>
          <a:off x="1734038" y="0"/>
          <a:ext cx="14873653" cy="6814038"/>
        </a:xfrm>
        <a:prstGeom prst="roundRect">
          <a:avLst>
            <a:gd name="adj" fmla="val 416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345193</xdr:colOff>
      <xdr:row>18</xdr:row>
      <xdr:rowOff>85481</xdr:rowOff>
    </xdr:from>
    <xdr:to>
      <xdr:col>19</xdr:col>
      <xdr:colOff>415192</xdr:colOff>
      <xdr:row>36</xdr:row>
      <xdr:rowOff>36634</xdr:rowOff>
    </xdr:to>
    <xdr:sp macro="" textlink="">
      <xdr:nvSpPr>
        <xdr:cNvPr id="4" name="Rectangle: Rounded Corners 3">
          <a:extLst>
            <a:ext uri="{FF2B5EF4-FFF2-40B4-BE49-F238E27FC236}">
              <a16:creationId xmlns:a16="http://schemas.microsoft.com/office/drawing/2014/main" id="{985BC92C-F12D-495B-B3B9-4FBB523E5CBD}"/>
            </a:ext>
          </a:extLst>
        </xdr:cNvPr>
        <xdr:cNvSpPr/>
      </xdr:nvSpPr>
      <xdr:spPr>
        <a:xfrm>
          <a:off x="8893270" y="3382596"/>
          <a:ext cx="3122884" cy="3248269"/>
        </a:xfrm>
        <a:prstGeom prst="roundRect">
          <a:avLst>
            <a:gd name="adj" fmla="val 11241"/>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60000"/>
                <a:lumOff val="40000"/>
              </a:schemeClr>
            </a:solidFill>
          </a:endParaRPr>
        </a:p>
      </xdr:txBody>
    </xdr:sp>
    <xdr:clientData/>
  </xdr:twoCellAnchor>
  <xdr:twoCellAnchor>
    <xdr:from>
      <xdr:col>19</xdr:col>
      <xdr:colOff>451826</xdr:colOff>
      <xdr:row>18</xdr:row>
      <xdr:rowOff>97693</xdr:rowOff>
    </xdr:from>
    <xdr:to>
      <xdr:col>26</xdr:col>
      <xdr:colOff>537308</xdr:colOff>
      <xdr:row>36</xdr:row>
      <xdr:rowOff>12212</xdr:rowOff>
    </xdr:to>
    <xdr:sp macro="" textlink="">
      <xdr:nvSpPr>
        <xdr:cNvPr id="5" name="Rectangle: Rounded Corners 4">
          <a:extLst>
            <a:ext uri="{FF2B5EF4-FFF2-40B4-BE49-F238E27FC236}">
              <a16:creationId xmlns:a16="http://schemas.microsoft.com/office/drawing/2014/main" id="{8E12C997-3150-421A-981D-94A24B8153C7}"/>
            </a:ext>
          </a:extLst>
        </xdr:cNvPr>
        <xdr:cNvSpPr/>
      </xdr:nvSpPr>
      <xdr:spPr>
        <a:xfrm>
          <a:off x="12052788" y="3394808"/>
          <a:ext cx="4506058" cy="3211635"/>
        </a:xfrm>
        <a:prstGeom prst="roundRect">
          <a:avLst>
            <a:gd name="adj" fmla="val 11241"/>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439615</xdr:colOff>
      <xdr:row>3</xdr:row>
      <xdr:rowOff>48846</xdr:rowOff>
    </xdr:from>
    <xdr:to>
      <xdr:col>26</xdr:col>
      <xdr:colOff>531964</xdr:colOff>
      <xdr:row>18</xdr:row>
      <xdr:rowOff>56477</xdr:rowOff>
    </xdr:to>
    <xdr:sp macro="" textlink="">
      <xdr:nvSpPr>
        <xdr:cNvPr id="6" name="Rectangle: Rounded Corners 5">
          <a:extLst>
            <a:ext uri="{FF2B5EF4-FFF2-40B4-BE49-F238E27FC236}">
              <a16:creationId xmlns:a16="http://schemas.microsoft.com/office/drawing/2014/main" id="{326FB45F-66F3-462D-912B-0A17696E5F7D}"/>
            </a:ext>
          </a:extLst>
        </xdr:cNvPr>
        <xdr:cNvSpPr/>
      </xdr:nvSpPr>
      <xdr:spPr>
        <a:xfrm>
          <a:off x="12040577" y="598365"/>
          <a:ext cx="4512925" cy="2755227"/>
        </a:xfrm>
        <a:prstGeom prst="roundRect">
          <a:avLst>
            <a:gd name="adj" fmla="val 11241"/>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329712</xdr:colOff>
      <xdr:row>3</xdr:row>
      <xdr:rowOff>48846</xdr:rowOff>
    </xdr:from>
    <xdr:to>
      <xdr:col>14</xdr:col>
      <xdr:colOff>305288</xdr:colOff>
      <xdr:row>11</xdr:row>
      <xdr:rowOff>133685</xdr:rowOff>
    </xdr:to>
    <xdr:sp macro="" textlink="">
      <xdr:nvSpPr>
        <xdr:cNvPr id="7" name="Rectangle: Rounded Corners 6">
          <a:extLst>
            <a:ext uri="{FF2B5EF4-FFF2-40B4-BE49-F238E27FC236}">
              <a16:creationId xmlns:a16="http://schemas.microsoft.com/office/drawing/2014/main" id="{798DF52A-AF99-473C-9D7F-910B27ECBE26}"/>
            </a:ext>
          </a:extLst>
        </xdr:cNvPr>
        <xdr:cNvSpPr/>
      </xdr:nvSpPr>
      <xdr:spPr>
        <a:xfrm>
          <a:off x="4603750" y="598365"/>
          <a:ext cx="4249615" cy="1550224"/>
        </a:xfrm>
        <a:prstGeom prst="roundRect">
          <a:avLst>
            <a:gd name="adj" fmla="val 11241"/>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329712</xdr:colOff>
      <xdr:row>3</xdr:row>
      <xdr:rowOff>36635</xdr:rowOff>
    </xdr:from>
    <xdr:to>
      <xdr:col>19</xdr:col>
      <xdr:colOff>415193</xdr:colOff>
      <xdr:row>18</xdr:row>
      <xdr:rowOff>78612</xdr:rowOff>
    </xdr:to>
    <xdr:sp macro="" textlink="">
      <xdr:nvSpPr>
        <xdr:cNvPr id="8" name="Rectangle: Rounded Corners 7">
          <a:extLst>
            <a:ext uri="{FF2B5EF4-FFF2-40B4-BE49-F238E27FC236}">
              <a16:creationId xmlns:a16="http://schemas.microsoft.com/office/drawing/2014/main" id="{036AA678-E918-4348-9506-8C35B89C0E90}"/>
            </a:ext>
          </a:extLst>
        </xdr:cNvPr>
        <xdr:cNvSpPr/>
      </xdr:nvSpPr>
      <xdr:spPr>
        <a:xfrm>
          <a:off x="8877789" y="586154"/>
          <a:ext cx="3138366" cy="2789573"/>
        </a:xfrm>
        <a:prstGeom prst="roundRect">
          <a:avLst>
            <a:gd name="adj" fmla="val 11241"/>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24422</xdr:colOff>
      <xdr:row>0</xdr:row>
      <xdr:rowOff>61058</xdr:rowOff>
    </xdr:from>
    <xdr:to>
      <xdr:col>26</xdr:col>
      <xdr:colOff>512885</xdr:colOff>
      <xdr:row>3</xdr:row>
      <xdr:rowOff>24423</xdr:rowOff>
    </xdr:to>
    <xdr:sp macro="" textlink="">
      <xdr:nvSpPr>
        <xdr:cNvPr id="9" name="Rectangle: Rounded Corners 8">
          <a:extLst>
            <a:ext uri="{FF2B5EF4-FFF2-40B4-BE49-F238E27FC236}">
              <a16:creationId xmlns:a16="http://schemas.microsoft.com/office/drawing/2014/main" id="{3DC99BD8-2B02-4110-A92F-EA4C529F4FB5}"/>
            </a:ext>
          </a:extLst>
        </xdr:cNvPr>
        <xdr:cNvSpPr/>
      </xdr:nvSpPr>
      <xdr:spPr>
        <a:xfrm>
          <a:off x="1856153" y="61058"/>
          <a:ext cx="14678270" cy="512884"/>
        </a:xfrm>
        <a:prstGeom prst="roundRect">
          <a:avLst>
            <a:gd name="adj" fmla="val 23256"/>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accent4">
                  <a:lumMod val="60000"/>
                  <a:lumOff val="40000"/>
                </a:schemeClr>
              </a:solidFill>
            </a:rPr>
            <a:t>SALES</a:t>
          </a:r>
          <a:r>
            <a:rPr lang="en-US" sz="2800" b="1" baseline="0">
              <a:solidFill>
                <a:schemeClr val="accent4">
                  <a:lumMod val="60000"/>
                  <a:lumOff val="40000"/>
                </a:schemeClr>
              </a:solidFill>
            </a:rPr>
            <a:t> ANALYSIS</a:t>
          </a:r>
          <a:endParaRPr lang="en-US" sz="2800" b="1">
            <a:solidFill>
              <a:schemeClr val="accent4">
                <a:lumMod val="60000"/>
                <a:lumOff val="40000"/>
              </a:schemeClr>
            </a:solidFill>
          </a:endParaRPr>
        </a:p>
      </xdr:txBody>
    </xdr:sp>
    <xdr:clientData/>
  </xdr:twoCellAnchor>
  <xdr:twoCellAnchor>
    <xdr:from>
      <xdr:col>2</xdr:col>
      <xdr:colOff>516333</xdr:colOff>
      <xdr:row>12</xdr:row>
      <xdr:rowOff>1</xdr:rowOff>
    </xdr:from>
    <xdr:to>
      <xdr:col>5</xdr:col>
      <xdr:colOff>476249</xdr:colOff>
      <xdr:row>24</xdr:row>
      <xdr:rowOff>29766</xdr:rowOff>
    </xdr:to>
    <xdr:sp macro="" textlink="">
      <xdr:nvSpPr>
        <xdr:cNvPr id="12" name="Rectangle: Rounded Corners 11">
          <a:extLst>
            <a:ext uri="{FF2B5EF4-FFF2-40B4-BE49-F238E27FC236}">
              <a16:creationId xmlns:a16="http://schemas.microsoft.com/office/drawing/2014/main" id="{1776D6D5-ECF3-464B-A875-0529413BF095}"/>
            </a:ext>
          </a:extLst>
        </xdr:cNvPr>
        <xdr:cNvSpPr/>
      </xdr:nvSpPr>
      <xdr:spPr>
        <a:xfrm>
          <a:off x="1737487" y="2198078"/>
          <a:ext cx="1791647" cy="2227842"/>
        </a:xfrm>
        <a:prstGeom prst="roundRect">
          <a:avLst>
            <a:gd name="adj" fmla="val 11241"/>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488460</xdr:colOff>
      <xdr:row>11</xdr:row>
      <xdr:rowOff>158750</xdr:rowOff>
    </xdr:from>
    <xdr:to>
      <xdr:col>14</xdr:col>
      <xdr:colOff>305287</xdr:colOff>
      <xdr:row>23</xdr:row>
      <xdr:rowOff>168672</xdr:rowOff>
    </xdr:to>
    <xdr:sp macro="" textlink="">
      <xdr:nvSpPr>
        <xdr:cNvPr id="13" name="Rectangle: Rounded Corners 12">
          <a:extLst>
            <a:ext uri="{FF2B5EF4-FFF2-40B4-BE49-F238E27FC236}">
              <a16:creationId xmlns:a16="http://schemas.microsoft.com/office/drawing/2014/main" id="{6CF21FB3-6702-4790-A52C-48AF7616D813}"/>
            </a:ext>
          </a:extLst>
        </xdr:cNvPr>
        <xdr:cNvSpPr/>
      </xdr:nvSpPr>
      <xdr:spPr>
        <a:xfrm>
          <a:off x="3541345" y="2173654"/>
          <a:ext cx="5312019" cy="2207999"/>
        </a:xfrm>
        <a:prstGeom prst="roundRect">
          <a:avLst>
            <a:gd name="adj" fmla="val 11241"/>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2</xdr:col>
      <xdr:colOff>539749</xdr:colOff>
      <xdr:row>3</xdr:row>
      <xdr:rowOff>48846</xdr:rowOff>
    </xdr:from>
    <xdr:to>
      <xdr:col>7</xdr:col>
      <xdr:colOff>305289</xdr:colOff>
      <xdr:row>11</xdr:row>
      <xdr:rowOff>158750</xdr:rowOff>
    </xdr:to>
    <xdr:sp macro="" textlink="">
      <xdr:nvSpPr>
        <xdr:cNvPr id="14" name="Rectangle: Rounded Corners 13">
          <a:extLst>
            <a:ext uri="{FF2B5EF4-FFF2-40B4-BE49-F238E27FC236}">
              <a16:creationId xmlns:a16="http://schemas.microsoft.com/office/drawing/2014/main" id="{22202959-2367-4B7E-8089-0155BB8F84B6}"/>
            </a:ext>
          </a:extLst>
        </xdr:cNvPr>
        <xdr:cNvSpPr/>
      </xdr:nvSpPr>
      <xdr:spPr>
        <a:xfrm>
          <a:off x="1760903" y="598365"/>
          <a:ext cx="2818424" cy="1575289"/>
        </a:xfrm>
        <a:prstGeom prst="roundRect">
          <a:avLst>
            <a:gd name="adj" fmla="val 11241"/>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526444</xdr:colOff>
      <xdr:row>24</xdr:row>
      <xdr:rowOff>12211</xdr:rowOff>
    </xdr:from>
    <xdr:to>
      <xdr:col>14</xdr:col>
      <xdr:colOff>329710</xdr:colOff>
      <xdr:row>36</xdr:row>
      <xdr:rowOff>0</xdr:rowOff>
    </xdr:to>
    <xdr:sp macro="" textlink="">
      <xdr:nvSpPr>
        <xdr:cNvPr id="15" name="Rectangle: Rounded Corners 14">
          <a:extLst>
            <a:ext uri="{FF2B5EF4-FFF2-40B4-BE49-F238E27FC236}">
              <a16:creationId xmlns:a16="http://schemas.microsoft.com/office/drawing/2014/main" id="{9505BA0C-7420-42DB-8C88-CA371C28F13A}"/>
            </a:ext>
          </a:extLst>
        </xdr:cNvPr>
        <xdr:cNvSpPr/>
      </xdr:nvSpPr>
      <xdr:spPr>
        <a:xfrm>
          <a:off x="1747598" y="4408365"/>
          <a:ext cx="7130189" cy="2185866"/>
        </a:xfrm>
        <a:prstGeom prst="roundRect">
          <a:avLst>
            <a:gd name="adj" fmla="val 11241"/>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524</xdr:colOff>
      <xdr:row>18</xdr:row>
      <xdr:rowOff>165629</xdr:rowOff>
    </xdr:from>
    <xdr:to>
      <xdr:col>26</xdr:col>
      <xdr:colOff>232020</xdr:colOff>
      <xdr:row>21</xdr:row>
      <xdr:rowOff>24422</xdr:rowOff>
    </xdr:to>
    <xdr:sp macro="" textlink="">
      <xdr:nvSpPr>
        <xdr:cNvPr id="16" name="Rectangle: Rounded Corners 15">
          <a:extLst>
            <a:ext uri="{FF2B5EF4-FFF2-40B4-BE49-F238E27FC236}">
              <a16:creationId xmlns:a16="http://schemas.microsoft.com/office/drawing/2014/main" id="{A3EE4547-0CB9-40D4-4A78-4B0E4AEE310B}"/>
            </a:ext>
          </a:extLst>
        </xdr:cNvPr>
        <xdr:cNvSpPr/>
      </xdr:nvSpPr>
      <xdr:spPr>
        <a:xfrm>
          <a:off x="12358601" y="3462744"/>
          <a:ext cx="3894957" cy="408313"/>
        </a:xfrm>
        <a:prstGeom prst="roundRect">
          <a:avLst>
            <a:gd name="adj" fmla="val 3620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COUNTRY</a:t>
          </a:r>
        </a:p>
      </xdr:txBody>
    </xdr:sp>
    <xdr:clientData/>
  </xdr:twoCellAnchor>
  <xdr:twoCellAnchor>
    <xdr:from>
      <xdr:col>14</xdr:col>
      <xdr:colOff>471029</xdr:colOff>
      <xdr:row>3</xdr:row>
      <xdr:rowOff>115709</xdr:rowOff>
    </xdr:from>
    <xdr:to>
      <xdr:col>19</xdr:col>
      <xdr:colOff>305288</xdr:colOff>
      <xdr:row>5</xdr:row>
      <xdr:rowOff>122116</xdr:rowOff>
    </xdr:to>
    <xdr:sp macro="" textlink="">
      <xdr:nvSpPr>
        <xdr:cNvPr id="17" name="Rectangle: Rounded Corners 16">
          <a:extLst>
            <a:ext uri="{FF2B5EF4-FFF2-40B4-BE49-F238E27FC236}">
              <a16:creationId xmlns:a16="http://schemas.microsoft.com/office/drawing/2014/main" id="{861F3DF1-6961-46B6-8041-1DCB9E106D5E}"/>
            </a:ext>
          </a:extLst>
        </xdr:cNvPr>
        <xdr:cNvSpPr/>
      </xdr:nvSpPr>
      <xdr:spPr>
        <a:xfrm>
          <a:off x="9019106" y="665228"/>
          <a:ext cx="2887144" cy="372753"/>
        </a:xfrm>
        <a:prstGeom prst="roundRect">
          <a:avLst>
            <a:gd name="adj" fmla="val 3620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TOP</a:t>
          </a:r>
          <a:r>
            <a:rPr lang="en-US" sz="1400" b="1" baseline="0">
              <a:solidFill>
                <a:sysClr val="windowText" lastClr="000000"/>
              </a:solidFill>
            </a:rPr>
            <a:t> 3 CUSTOMERS</a:t>
          </a:r>
          <a:endParaRPr lang="en-US" sz="1400" b="1">
            <a:solidFill>
              <a:sysClr val="windowText" lastClr="000000"/>
            </a:solidFill>
          </a:endParaRPr>
        </a:p>
      </xdr:txBody>
    </xdr:sp>
    <xdr:clientData/>
  </xdr:twoCellAnchor>
  <xdr:twoCellAnchor>
    <xdr:from>
      <xdr:col>19</xdr:col>
      <xdr:colOff>659423</xdr:colOff>
      <xdr:row>3</xdr:row>
      <xdr:rowOff>93046</xdr:rowOff>
    </xdr:from>
    <xdr:to>
      <xdr:col>26</xdr:col>
      <xdr:colOff>134327</xdr:colOff>
      <xdr:row>5</xdr:row>
      <xdr:rowOff>97694</xdr:rowOff>
    </xdr:to>
    <xdr:sp macro="" textlink="">
      <xdr:nvSpPr>
        <xdr:cNvPr id="18" name="Rectangle: Rounded Corners 17">
          <a:extLst>
            <a:ext uri="{FF2B5EF4-FFF2-40B4-BE49-F238E27FC236}">
              <a16:creationId xmlns:a16="http://schemas.microsoft.com/office/drawing/2014/main" id="{2E0C5B10-3B74-412D-9C3C-1C57FB6E115B}"/>
            </a:ext>
          </a:extLst>
        </xdr:cNvPr>
        <xdr:cNvSpPr/>
      </xdr:nvSpPr>
      <xdr:spPr>
        <a:xfrm>
          <a:off x="12260385" y="642565"/>
          <a:ext cx="3895480" cy="370994"/>
        </a:xfrm>
        <a:prstGeom prst="roundRect">
          <a:avLst>
            <a:gd name="adj" fmla="val 3620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REGION</a:t>
          </a:r>
        </a:p>
      </xdr:txBody>
    </xdr:sp>
    <xdr:clientData/>
  </xdr:twoCellAnchor>
  <xdr:twoCellAnchor>
    <xdr:from>
      <xdr:col>14</xdr:col>
      <xdr:colOff>472419</xdr:colOff>
      <xdr:row>19</xdr:row>
      <xdr:rowOff>68884</xdr:rowOff>
    </xdr:from>
    <xdr:to>
      <xdr:col>19</xdr:col>
      <xdr:colOff>293075</xdr:colOff>
      <xdr:row>21</xdr:row>
      <xdr:rowOff>73269</xdr:rowOff>
    </xdr:to>
    <xdr:sp macro="" textlink="">
      <xdr:nvSpPr>
        <xdr:cNvPr id="19" name="Rectangle: Rounded Corners 18">
          <a:extLst>
            <a:ext uri="{FF2B5EF4-FFF2-40B4-BE49-F238E27FC236}">
              <a16:creationId xmlns:a16="http://schemas.microsoft.com/office/drawing/2014/main" id="{9918FBCD-598E-43DC-A91F-BC657A58AE4E}"/>
            </a:ext>
          </a:extLst>
        </xdr:cNvPr>
        <xdr:cNvSpPr/>
      </xdr:nvSpPr>
      <xdr:spPr>
        <a:xfrm>
          <a:off x="9020496" y="3549172"/>
          <a:ext cx="2873541" cy="370732"/>
        </a:xfrm>
        <a:prstGeom prst="roundRect">
          <a:avLst>
            <a:gd name="adj" fmla="val 3620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TOP 10 PRODUCTS</a:t>
          </a:r>
        </a:p>
      </xdr:txBody>
    </xdr:sp>
    <xdr:clientData/>
  </xdr:twoCellAnchor>
  <xdr:twoCellAnchor>
    <xdr:from>
      <xdr:col>8</xdr:col>
      <xdr:colOff>68075</xdr:colOff>
      <xdr:row>3</xdr:row>
      <xdr:rowOff>112189</xdr:rowOff>
    </xdr:from>
    <xdr:to>
      <xdr:col>14</xdr:col>
      <xdr:colOff>85480</xdr:colOff>
      <xdr:row>5</xdr:row>
      <xdr:rowOff>146539</xdr:rowOff>
    </xdr:to>
    <xdr:sp macro="" textlink="">
      <xdr:nvSpPr>
        <xdr:cNvPr id="20" name="Rectangle: Rounded Corners 19">
          <a:extLst>
            <a:ext uri="{FF2B5EF4-FFF2-40B4-BE49-F238E27FC236}">
              <a16:creationId xmlns:a16="http://schemas.microsoft.com/office/drawing/2014/main" id="{68DF8D62-8607-4340-A733-7E7992896343}"/>
            </a:ext>
          </a:extLst>
        </xdr:cNvPr>
        <xdr:cNvSpPr/>
      </xdr:nvSpPr>
      <xdr:spPr>
        <a:xfrm>
          <a:off x="4952690" y="661708"/>
          <a:ext cx="3680867" cy="400696"/>
        </a:xfrm>
        <a:prstGeom prst="roundRect">
          <a:avLst>
            <a:gd name="adj" fmla="val 3620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TOTAL SALES</a:t>
          </a:r>
        </a:p>
      </xdr:txBody>
    </xdr:sp>
    <xdr:clientData/>
  </xdr:twoCellAnchor>
  <xdr:twoCellAnchor>
    <xdr:from>
      <xdr:col>6</xdr:col>
      <xdr:colOff>109902</xdr:colOff>
      <xdr:row>12</xdr:row>
      <xdr:rowOff>82549</xdr:rowOff>
    </xdr:from>
    <xdr:to>
      <xdr:col>14</xdr:col>
      <xdr:colOff>170960</xdr:colOff>
      <xdr:row>14</xdr:row>
      <xdr:rowOff>0</xdr:rowOff>
    </xdr:to>
    <xdr:sp macro="" textlink="">
      <xdr:nvSpPr>
        <xdr:cNvPr id="21" name="Rectangle: Rounded Corners 20">
          <a:extLst>
            <a:ext uri="{FF2B5EF4-FFF2-40B4-BE49-F238E27FC236}">
              <a16:creationId xmlns:a16="http://schemas.microsoft.com/office/drawing/2014/main" id="{750AADA1-C5AB-428C-A27D-329504E61DA9}"/>
            </a:ext>
          </a:extLst>
        </xdr:cNvPr>
        <xdr:cNvSpPr/>
      </xdr:nvSpPr>
      <xdr:spPr>
        <a:xfrm>
          <a:off x="3773364" y="2280626"/>
          <a:ext cx="4945673" cy="283797"/>
        </a:xfrm>
        <a:prstGeom prst="roundRect">
          <a:avLst>
            <a:gd name="adj" fmla="val 3620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MONTHLY (TARGET</a:t>
          </a:r>
          <a:r>
            <a:rPr lang="en-US" sz="1400" b="1" baseline="0">
              <a:solidFill>
                <a:sysClr val="windowText" lastClr="000000"/>
              </a:solidFill>
            </a:rPr>
            <a:t> Vs ACTUAL)</a:t>
          </a:r>
          <a:endParaRPr lang="en-US" sz="1400" b="1">
            <a:solidFill>
              <a:sysClr val="windowText" lastClr="000000"/>
            </a:solidFill>
          </a:endParaRPr>
        </a:p>
      </xdr:txBody>
    </xdr:sp>
    <xdr:clientData/>
  </xdr:twoCellAnchor>
  <xdr:twoCellAnchor>
    <xdr:from>
      <xdr:col>3</xdr:col>
      <xdr:colOff>107566</xdr:colOff>
      <xdr:row>24</xdr:row>
      <xdr:rowOff>97389</xdr:rowOff>
    </xdr:from>
    <xdr:to>
      <xdr:col>13</xdr:col>
      <xdr:colOff>561730</xdr:colOff>
      <xdr:row>25</xdr:row>
      <xdr:rowOff>170961</xdr:rowOff>
    </xdr:to>
    <xdr:sp macro="" textlink="">
      <xdr:nvSpPr>
        <xdr:cNvPr id="22" name="Rectangle: Rounded Corners 21">
          <a:extLst>
            <a:ext uri="{FF2B5EF4-FFF2-40B4-BE49-F238E27FC236}">
              <a16:creationId xmlns:a16="http://schemas.microsoft.com/office/drawing/2014/main" id="{CB893352-C69A-4BDF-8638-F56B5F4E5DEC}"/>
            </a:ext>
          </a:extLst>
        </xdr:cNvPr>
        <xdr:cNvSpPr/>
      </xdr:nvSpPr>
      <xdr:spPr>
        <a:xfrm>
          <a:off x="1939297" y="4493543"/>
          <a:ext cx="6559933" cy="256745"/>
        </a:xfrm>
        <a:prstGeom prst="roundRect">
          <a:avLst>
            <a:gd name="adj" fmla="val 3620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WEEKLY</a:t>
          </a:r>
        </a:p>
      </xdr:txBody>
    </xdr:sp>
    <xdr:clientData/>
  </xdr:twoCellAnchor>
  <xdr:twoCellAnchor>
    <xdr:from>
      <xdr:col>8</xdr:col>
      <xdr:colOff>195385</xdr:colOff>
      <xdr:row>6</xdr:row>
      <xdr:rowOff>7031</xdr:rowOff>
    </xdr:from>
    <xdr:to>
      <xdr:col>14</xdr:col>
      <xdr:colOff>134327</xdr:colOff>
      <xdr:row>9</xdr:row>
      <xdr:rowOff>146538</xdr:rowOff>
    </xdr:to>
    <xdr:sp macro="" textlink="">
      <xdr:nvSpPr>
        <xdr:cNvPr id="24" name="TextBox 23">
          <a:extLst>
            <a:ext uri="{FF2B5EF4-FFF2-40B4-BE49-F238E27FC236}">
              <a16:creationId xmlns:a16="http://schemas.microsoft.com/office/drawing/2014/main" id="{35D83A75-1D66-4BE2-9C8D-8137E1A2F90A}"/>
            </a:ext>
          </a:extLst>
        </xdr:cNvPr>
        <xdr:cNvSpPr txBox="1"/>
      </xdr:nvSpPr>
      <xdr:spPr>
        <a:xfrm>
          <a:off x="5080000" y="1106069"/>
          <a:ext cx="3602404" cy="689027"/>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i="0" u="none" strike="noStrike">
              <a:solidFill>
                <a:schemeClr val="dk1"/>
              </a:solidFill>
              <a:effectLst/>
              <a:latin typeface="Arial Black" panose="020B0A04020102020204" pitchFamily="34" charset="0"/>
              <a:ea typeface="+mn-ea"/>
              <a:cs typeface="+mn-cs"/>
            </a:rPr>
            <a:t>$984,571.06</a:t>
          </a:r>
          <a:r>
            <a:rPr lang="en-US" sz="2000">
              <a:effectLst/>
              <a:latin typeface="Arial Black" panose="020B0A04020102020204" pitchFamily="34" charset="0"/>
            </a:rPr>
            <a:t> </a:t>
          </a:r>
          <a:endParaRPr lang="en-US" sz="2000">
            <a:latin typeface="Arial Black" panose="020B0A04020102020204" pitchFamily="34" charset="0"/>
          </a:endParaRPr>
        </a:p>
      </xdr:txBody>
    </xdr:sp>
    <xdr:clientData/>
  </xdr:twoCellAnchor>
  <xdr:twoCellAnchor>
    <xdr:from>
      <xdr:col>6</xdr:col>
      <xdr:colOff>158750</xdr:colOff>
      <xdr:row>14</xdr:row>
      <xdr:rowOff>97692</xdr:rowOff>
    </xdr:from>
    <xdr:to>
      <xdr:col>14</xdr:col>
      <xdr:colOff>195385</xdr:colOff>
      <xdr:row>23</xdr:row>
      <xdr:rowOff>89297</xdr:rowOff>
    </xdr:to>
    <xdr:graphicFrame macro="">
      <xdr:nvGraphicFramePr>
        <xdr:cNvPr id="25" name="Chart 24">
          <a:extLst>
            <a:ext uri="{FF2B5EF4-FFF2-40B4-BE49-F238E27FC236}">
              <a16:creationId xmlns:a16="http://schemas.microsoft.com/office/drawing/2014/main" id="{7D524F43-54EF-4081-AC46-614080182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555625</xdr:colOff>
      <xdr:row>26</xdr:row>
      <xdr:rowOff>73268</xdr:rowOff>
    </xdr:from>
    <xdr:to>
      <xdr:col>14</xdr:col>
      <xdr:colOff>244231</xdr:colOff>
      <xdr:row>35</xdr:row>
      <xdr:rowOff>109904</xdr:rowOff>
    </xdr:to>
    <xdr:graphicFrame macro="">
      <xdr:nvGraphicFramePr>
        <xdr:cNvPr id="26" name="Chart 25">
          <a:extLst>
            <a:ext uri="{FF2B5EF4-FFF2-40B4-BE49-F238E27FC236}">
              <a16:creationId xmlns:a16="http://schemas.microsoft.com/office/drawing/2014/main" id="{77C531AE-61F8-409A-B7C3-67B54EC3D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586153</xdr:colOff>
      <xdr:row>12</xdr:row>
      <xdr:rowOff>24423</xdr:rowOff>
    </xdr:from>
    <xdr:to>
      <xdr:col>5</xdr:col>
      <xdr:colOff>415191</xdr:colOff>
      <xdr:row>23</xdr:row>
      <xdr:rowOff>170961</xdr:rowOff>
    </xdr:to>
    <mc:AlternateContent xmlns:mc="http://schemas.openxmlformats.org/markup-compatibility/2006" xmlns:a14="http://schemas.microsoft.com/office/drawing/2010/main">
      <mc:Choice Requires="a14">
        <xdr:graphicFrame macro="">
          <xdr:nvGraphicFramePr>
            <xdr:cNvPr id="41" name="Region">
              <a:extLst>
                <a:ext uri="{FF2B5EF4-FFF2-40B4-BE49-F238E27FC236}">
                  <a16:creationId xmlns:a16="http://schemas.microsoft.com/office/drawing/2014/main" id="{DC30CB21-F208-4CB2-890E-B8EB5B6CF1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47013" y="2173654"/>
              <a:ext cx="1250920" cy="2207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575468</xdr:colOff>
      <xdr:row>3</xdr:row>
      <xdr:rowOff>73269</xdr:rowOff>
    </xdr:from>
    <xdr:to>
      <xdr:col>7</xdr:col>
      <xdr:colOff>268654</xdr:colOff>
      <xdr:row>11</xdr:row>
      <xdr:rowOff>109903</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985A2D1C-129D-4908-A99A-D7B121C96E5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96622" y="573943"/>
              <a:ext cx="2442308" cy="1514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451826</xdr:colOff>
      <xdr:row>5</xdr:row>
      <xdr:rowOff>134327</xdr:rowOff>
    </xdr:from>
    <xdr:to>
      <xdr:col>26</xdr:col>
      <xdr:colOff>549520</xdr:colOff>
      <xdr:row>18</xdr:row>
      <xdr:rowOff>24422</xdr:rowOff>
    </xdr:to>
    <xdr:graphicFrame macro="">
      <xdr:nvGraphicFramePr>
        <xdr:cNvPr id="10" name="Chart 9">
          <a:extLst>
            <a:ext uri="{FF2B5EF4-FFF2-40B4-BE49-F238E27FC236}">
              <a16:creationId xmlns:a16="http://schemas.microsoft.com/office/drawing/2014/main" id="{AD0FE28D-AEEB-4CBA-8526-A6FCC1290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73269</xdr:colOff>
      <xdr:row>6</xdr:row>
      <xdr:rowOff>36646</xdr:rowOff>
    </xdr:from>
    <xdr:to>
      <xdr:col>19</xdr:col>
      <xdr:colOff>195384</xdr:colOff>
      <xdr:row>7</xdr:row>
      <xdr:rowOff>122116</xdr:rowOff>
    </xdr:to>
    <xdr:sp macro="" textlink="">
      <xdr:nvSpPr>
        <xdr:cNvPr id="11" name="TextBox 10">
          <a:extLst>
            <a:ext uri="{FF2B5EF4-FFF2-40B4-BE49-F238E27FC236}">
              <a16:creationId xmlns:a16="http://schemas.microsoft.com/office/drawing/2014/main" id="{507BF4B0-5CAB-4F7B-822A-639DEFCE59A8}"/>
            </a:ext>
          </a:extLst>
        </xdr:cNvPr>
        <xdr:cNvSpPr txBox="1"/>
      </xdr:nvSpPr>
      <xdr:spPr>
        <a:xfrm>
          <a:off x="9842500" y="1135684"/>
          <a:ext cx="1953846" cy="26864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dk1"/>
              </a:solidFill>
              <a:effectLst/>
              <a:latin typeface="+mn-lt"/>
              <a:ea typeface="+mn-ea"/>
              <a:cs typeface="+mn-cs"/>
            </a:rPr>
            <a:t>Customer33</a:t>
          </a:r>
          <a:r>
            <a:rPr lang="en-US" sz="1600" b="1">
              <a:effectLst/>
            </a:rPr>
            <a:t> </a:t>
          </a:r>
          <a:endParaRPr lang="en-US" sz="1600" b="1"/>
        </a:p>
      </xdr:txBody>
    </xdr:sp>
    <xdr:clientData/>
  </xdr:twoCellAnchor>
  <xdr:twoCellAnchor>
    <xdr:from>
      <xdr:col>16</xdr:col>
      <xdr:colOff>73269</xdr:colOff>
      <xdr:row>7</xdr:row>
      <xdr:rowOff>170961</xdr:rowOff>
    </xdr:from>
    <xdr:to>
      <xdr:col>19</xdr:col>
      <xdr:colOff>195384</xdr:colOff>
      <xdr:row>9</xdr:row>
      <xdr:rowOff>97692</xdr:rowOff>
    </xdr:to>
    <xdr:sp macro="" textlink="">
      <xdr:nvSpPr>
        <xdr:cNvPr id="23" name="TextBox 22">
          <a:extLst>
            <a:ext uri="{FF2B5EF4-FFF2-40B4-BE49-F238E27FC236}">
              <a16:creationId xmlns:a16="http://schemas.microsoft.com/office/drawing/2014/main" id="{E6F7E9FA-AD7B-4F2F-8B78-C973E2F92F88}"/>
            </a:ext>
          </a:extLst>
        </xdr:cNvPr>
        <xdr:cNvSpPr txBox="1"/>
      </xdr:nvSpPr>
      <xdr:spPr>
        <a:xfrm>
          <a:off x="9842500" y="1453173"/>
          <a:ext cx="1953846" cy="29307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a:solidFill>
                <a:schemeClr val="accent4">
                  <a:lumMod val="60000"/>
                  <a:lumOff val="40000"/>
                </a:schemeClr>
              </a:solidFill>
              <a:effectLst/>
              <a:latin typeface="+mn-lt"/>
              <a:ea typeface="+mn-ea"/>
              <a:cs typeface="+mn-cs"/>
            </a:rPr>
            <a:t>        </a:t>
          </a:r>
          <a:r>
            <a:rPr lang="en-US" sz="1600" b="1" i="0" u="none" strike="noStrike">
              <a:solidFill>
                <a:schemeClr val="accent4">
                  <a:lumMod val="60000"/>
                  <a:lumOff val="40000"/>
                </a:schemeClr>
              </a:solidFill>
              <a:effectLst/>
              <a:latin typeface="+mn-lt"/>
              <a:ea typeface="+mn-ea"/>
              <a:cs typeface="+mn-cs"/>
            </a:rPr>
            <a:t>60,929 </a:t>
          </a:r>
          <a:endParaRPr lang="en-US" sz="1400" b="1">
            <a:solidFill>
              <a:schemeClr val="accent4">
                <a:lumMod val="60000"/>
                <a:lumOff val="40000"/>
              </a:schemeClr>
            </a:solidFill>
          </a:endParaRPr>
        </a:p>
      </xdr:txBody>
    </xdr:sp>
    <xdr:clientData/>
  </xdr:twoCellAnchor>
  <xdr:twoCellAnchor>
    <xdr:from>
      <xdr:col>16</xdr:col>
      <xdr:colOff>85481</xdr:colOff>
      <xdr:row>9</xdr:row>
      <xdr:rowOff>163996</xdr:rowOff>
    </xdr:from>
    <xdr:to>
      <xdr:col>19</xdr:col>
      <xdr:colOff>195383</xdr:colOff>
      <xdr:row>11</xdr:row>
      <xdr:rowOff>97691</xdr:rowOff>
    </xdr:to>
    <xdr:sp macro="" textlink="">
      <xdr:nvSpPr>
        <xdr:cNvPr id="37" name="TextBox 36">
          <a:extLst>
            <a:ext uri="{FF2B5EF4-FFF2-40B4-BE49-F238E27FC236}">
              <a16:creationId xmlns:a16="http://schemas.microsoft.com/office/drawing/2014/main" id="{88F32229-F1FC-4160-B1E1-C424DE80A961}"/>
            </a:ext>
          </a:extLst>
        </xdr:cNvPr>
        <xdr:cNvSpPr txBox="1"/>
      </xdr:nvSpPr>
      <xdr:spPr>
        <a:xfrm>
          <a:off x="9854712" y="1812554"/>
          <a:ext cx="1941633" cy="30004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dk1"/>
              </a:solidFill>
              <a:effectLst/>
              <a:latin typeface="+mn-lt"/>
              <a:ea typeface="+mn-ea"/>
              <a:cs typeface="+mn-cs"/>
            </a:rPr>
            <a:t>Customer22</a:t>
          </a:r>
          <a:r>
            <a:rPr lang="en-US" sz="1600" b="1">
              <a:effectLst/>
            </a:rPr>
            <a:t> </a:t>
          </a:r>
          <a:endParaRPr lang="en-US" sz="1600" b="1"/>
        </a:p>
      </xdr:txBody>
    </xdr:sp>
    <xdr:clientData/>
  </xdr:twoCellAnchor>
  <xdr:twoCellAnchor>
    <xdr:from>
      <xdr:col>16</xdr:col>
      <xdr:colOff>85481</xdr:colOff>
      <xdr:row>11</xdr:row>
      <xdr:rowOff>162034</xdr:rowOff>
    </xdr:from>
    <xdr:to>
      <xdr:col>19</xdr:col>
      <xdr:colOff>195383</xdr:colOff>
      <xdr:row>13</xdr:row>
      <xdr:rowOff>85481</xdr:rowOff>
    </xdr:to>
    <xdr:sp macro="" textlink="">
      <xdr:nvSpPr>
        <xdr:cNvPr id="39" name="TextBox 38">
          <a:extLst>
            <a:ext uri="{FF2B5EF4-FFF2-40B4-BE49-F238E27FC236}">
              <a16:creationId xmlns:a16="http://schemas.microsoft.com/office/drawing/2014/main" id="{7C1FD7F9-607C-498B-9D1C-1850ACCAE358}"/>
            </a:ext>
          </a:extLst>
        </xdr:cNvPr>
        <xdr:cNvSpPr txBox="1"/>
      </xdr:nvSpPr>
      <xdr:spPr>
        <a:xfrm>
          <a:off x="9854712" y="2176938"/>
          <a:ext cx="1941633" cy="2897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chemeClr val="dk1"/>
              </a:solidFill>
              <a:effectLst/>
              <a:latin typeface="+mn-lt"/>
              <a:ea typeface="+mn-ea"/>
              <a:cs typeface="+mn-cs"/>
            </a:rPr>
            <a:t>          </a:t>
          </a:r>
          <a:r>
            <a:rPr lang="en-US" sz="1600" b="1" i="0" u="none" strike="noStrike">
              <a:solidFill>
                <a:schemeClr val="accent4">
                  <a:lumMod val="60000"/>
                  <a:lumOff val="40000"/>
                </a:schemeClr>
              </a:solidFill>
              <a:effectLst/>
              <a:latin typeface="+mn-lt"/>
              <a:ea typeface="+mn-ea"/>
              <a:cs typeface="+mn-cs"/>
            </a:rPr>
            <a:t>45,113</a:t>
          </a:r>
          <a:r>
            <a:rPr lang="en-US" sz="1600" b="1" i="0" u="none" strike="noStrike">
              <a:solidFill>
                <a:schemeClr val="dk1"/>
              </a:solidFill>
              <a:effectLst/>
              <a:latin typeface="+mn-lt"/>
              <a:ea typeface="+mn-ea"/>
              <a:cs typeface="+mn-cs"/>
            </a:rPr>
            <a:t> </a:t>
          </a:r>
          <a:endParaRPr lang="en-US" sz="1100" b="1"/>
        </a:p>
      </xdr:txBody>
    </xdr:sp>
    <xdr:clientData/>
  </xdr:twoCellAnchor>
  <xdr:twoCellAnchor>
    <xdr:from>
      <xdr:col>16</xdr:col>
      <xdr:colOff>99230</xdr:colOff>
      <xdr:row>15</xdr:row>
      <xdr:rowOff>158750</xdr:rowOff>
    </xdr:from>
    <xdr:to>
      <xdr:col>19</xdr:col>
      <xdr:colOff>183172</xdr:colOff>
      <xdr:row>17</xdr:row>
      <xdr:rowOff>97693</xdr:rowOff>
    </xdr:to>
    <xdr:sp macro="" textlink="">
      <xdr:nvSpPr>
        <xdr:cNvPr id="43" name="TextBox 42">
          <a:extLst>
            <a:ext uri="{FF2B5EF4-FFF2-40B4-BE49-F238E27FC236}">
              <a16:creationId xmlns:a16="http://schemas.microsoft.com/office/drawing/2014/main" id="{1BD6C2B1-3467-4419-8A40-74A800021251}"/>
            </a:ext>
          </a:extLst>
        </xdr:cNvPr>
        <xdr:cNvSpPr txBox="1"/>
      </xdr:nvSpPr>
      <xdr:spPr>
        <a:xfrm>
          <a:off x="9868461" y="2906346"/>
          <a:ext cx="1915673" cy="30528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a:solidFill>
                <a:schemeClr val="accent4">
                  <a:lumMod val="60000"/>
                  <a:lumOff val="40000"/>
                </a:schemeClr>
              </a:solidFill>
              <a:effectLst/>
              <a:latin typeface="+mn-lt"/>
              <a:ea typeface="+mn-ea"/>
              <a:cs typeface="+mn-cs"/>
            </a:rPr>
            <a:t>43,063</a:t>
          </a:r>
          <a:r>
            <a:rPr lang="en-US" sz="2400" b="1" i="0" u="none" strike="noStrike">
              <a:solidFill>
                <a:schemeClr val="dk1"/>
              </a:solidFill>
              <a:effectLst/>
              <a:latin typeface="+mn-lt"/>
              <a:ea typeface="+mn-ea"/>
              <a:cs typeface="+mn-cs"/>
            </a:rPr>
            <a:t>       </a:t>
          </a:r>
          <a:r>
            <a:rPr lang="en-US" sz="1600" b="1" i="0" u="none" strike="noStrike">
              <a:solidFill>
                <a:schemeClr val="dk1"/>
              </a:solidFill>
              <a:effectLst/>
              <a:latin typeface="+mn-lt"/>
              <a:ea typeface="+mn-ea"/>
              <a:cs typeface="+mn-cs"/>
            </a:rPr>
            <a:t> </a:t>
          </a:r>
          <a:endParaRPr lang="en-US" sz="1600" b="1"/>
        </a:p>
      </xdr:txBody>
    </xdr:sp>
    <xdr:clientData/>
  </xdr:twoCellAnchor>
  <xdr:twoCellAnchor>
    <xdr:from>
      <xdr:col>16</xdr:col>
      <xdr:colOff>97695</xdr:colOff>
      <xdr:row>13</xdr:row>
      <xdr:rowOff>164081</xdr:rowOff>
    </xdr:from>
    <xdr:to>
      <xdr:col>19</xdr:col>
      <xdr:colOff>195384</xdr:colOff>
      <xdr:row>15</xdr:row>
      <xdr:rowOff>97693</xdr:rowOff>
    </xdr:to>
    <xdr:sp macro="" textlink="">
      <xdr:nvSpPr>
        <xdr:cNvPr id="44" name="TextBox 43">
          <a:extLst>
            <a:ext uri="{FF2B5EF4-FFF2-40B4-BE49-F238E27FC236}">
              <a16:creationId xmlns:a16="http://schemas.microsoft.com/office/drawing/2014/main" id="{0DE55F52-273D-4E85-AD22-A881DF497D56}"/>
            </a:ext>
          </a:extLst>
        </xdr:cNvPr>
        <xdr:cNvSpPr txBox="1"/>
      </xdr:nvSpPr>
      <xdr:spPr>
        <a:xfrm>
          <a:off x="9866926" y="2545331"/>
          <a:ext cx="1929420" cy="29995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a:solidFill>
                <a:schemeClr val="dk1"/>
              </a:solidFill>
              <a:effectLst/>
              <a:latin typeface="+mn-lt"/>
              <a:ea typeface="+mn-ea"/>
              <a:cs typeface="+mn-cs"/>
            </a:rPr>
            <a:t>Customer23</a:t>
          </a:r>
          <a:r>
            <a:rPr lang="en-US" sz="1600" b="1">
              <a:solidFill>
                <a:schemeClr val="dk1"/>
              </a:solidFill>
              <a:effectLst/>
              <a:latin typeface="+mn-lt"/>
              <a:ea typeface="+mn-ea"/>
              <a:cs typeface="+mn-cs"/>
            </a:rPr>
            <a:t> </a:t>
          </a:r>
          <a:endParaRPr lang="en-US" sz="2400" b="1"/>
        </a:p>
      </xdr:txBody>
    </xdr:sp>
    <xdr:clientData/>
  </xdr:twoCellAnchor>
  <xdr:twoCellAnchor>
    <xdr:from>
      <xdr:col>15</xdr:col>
      <xdr:colOff>12221</xdr:colOff>
      <xdr:row>6</xdr:row>
      <xdr:rowOff>6</xdr:rowOff>
    </xdr:from>
    <xdr:to>
      <xdr:col>15</xdr:col>
      <xdr:colOff>503736</xdr:colOff>
      <xdr:row>8</xdr:row>
      <xdr:rowOff>89302</xdr:rowOff>
    </xdr:to>
    <xdr:sp macro="" textlink="">
      <xdr:nvSpPr>
        <xdr:cNvPr id="45" name="Oval 44">
          <a:extLst>
            <a:ext uri="{FF2B5EF4-FFF2-40B4-BE49-F238E27FC236}">
              <a16:creationId xmlns:a16="http://schemas.microsoft.com/office/drawing/2014/main" id="{6C6C87E0-711D-45E2-A96D-CEFCCB9725DC}"/>
            </a:ext>
          </a:extLst>
        </xdr:cNvPr>
        <xdr:cNvSpPr/>
      </xdr:nvSpPr>
      <xdr:spPr>
        <a:xfrm>
          <a:off x="9170875" y="1099044"/>
          <a:ext cx="491515" cy="455643"/>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1</a:t>
          </a:r>
        </a:p>
      </xdr:txBody>
    </xdr:sp>
    <xdr:clientData/>
  </xdr:twoCellAnchor>
  <xdr:twoCellAnchor>
    <xdr:from>
      <xdr:col>15</xdr:col>
      <xdr:colOff>12222</xdr:colOff>
      <xdr:row>10</xdr:row>
      <xdr:rowOff>167532</xdr:rowOff>
    </xdr:from>
    <xdr:to>
      <xdr:col>15</xdr:col>
      <xdr:colOff>503737</xdr:colOff>
      <xdr:row>13</xdr:row>
      <xdr:rowOff>68313</xdr:rowOff>
    </xdr:to>
    <xdr:sp macro="" textlink="">
      <xdr:nvSpPr>
        <xdr:cNvPr id="46" name="Oval 45">
          <a:extLst>
            <a:ext uri="{FF2B5EF4-FFF2-40B4-BE49-F238E27FC236}">
              <a16:creationId xmlns:a16="http://schemas.microsoft.com/office/drawing/2014/main" id="{ED112358-780C-4FC8-997A-42C599324BC0}"/>
            </a:ext>
          </a:extLst>
        </xdr:cNvPr>
        <xdr:cNvSpPr/>
      </xdr:nvSpPr>
      <xdr:spPr>
        <a:xfrm>
          <a:off x="9170876" y="1999263"/>
          <a:ext cx="491515" cy="45030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2</a:t>
          </a:r>
        </a:p>
      </xdr:txBody>
    </xdr:sp>
    <xdr:clientData/>
  </xdr:twoCellAnchor>
  <xdr:twoCellAnchor>
    <xdr:from>
      <xdr:col>15</xdr:col>
      <xdr:colOff>48856</xdr:colOff>
      <xdr:row>15</xdr:row>
      <xdr:rowOff>109911</xdr:rowOff>
    </xdr:from>
    <xdr:to>
      <xdr:col>15</xdr:col>
      <xdr:colOff>540371</xdr:colOff>
      <xdr:row>18</xdr:row>
      <xdr:rowOff>35876</xdr:rowOff>
    </xdr:to>
    <xdr:sp macro="" textlink="">
      <xdr:nvSpPr>
        <xdr:cNvPr id="47" name="Oval 46">
          <a:extLst>
            <a:ext uri="{FF2B5EF4-FFF2-40B4-BE49-F238E27FC236}">
              <a16:creationId xmlns:a16="http://schemas.microsoft.com/office/drawing/2014/main" id="{BFAB1491-F2E1-4C4D-84A5-9517FAB220C7}"/>
            </a:ext>
          </a:extLst>
        </xdr:cNvPr>
        <xdr:cNvSpPr/>
      </xdr:nvSpPr>
      <xdr:spPr>
        <a:xfrm>
          <a:off x="9207510" y="2857507"/>
          <a:ext cx="491515" cy="47548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3</a:t>
          </a:r>
        </a:p>
      </xdr:txBody>
    </xdr:sp>
    <xdr:clientData/>
  </xdr:twoCellAnchor>
  <xdr:twoCellAnchor>
    <xdr:from>
      <xdr:col>19</xdr:col>
      <xdr:colOff>708272</xdr:colOff>
      <xdr:row>22</xdr:row>
      <xdr:rowOff>0</xdr:rowOff>
    </xdr:from>
    <xdr:to>
      <xdr:col>26</xdr:col>
      <xdr:colOff>170962</xdr:colOff>
      <xdr:row>34</xdr:row>
      <xdr:rowOff>107618</xdr:rowOff>
    </xdr:to>
    <mc:AlternateContent xmlns:mc="http://schemas.openxmlformats.org/markup-compatibility/2006">
      <mc:Choice xmlns:cx4="http://schemas.microsoft.com/office/drawing/2016/5/10/chartex" Requires="cx4">
        <xdr:graphicFrame macro="">
          <xdr:nvGraphicFramePr>
            <xdr:cNvPr id="48" name="Chart 47">
              <a:extLst>
                <a:ext uri="{FF2B5EF4-FFF2-40B4-BE49-F238E27FC236}">
                  <a16:creationId xmlns:a16="http://schemas.microsoft.com/office/drawing/2014/main" id="{ADD27A54-41FF-43F4-B00E-F7EA41BEF8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290672" y="4051300"/>
              <a:ext cx="3882290" cy="23174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500674</xdr:colOff>
      <xdr:row>21</xdr:row>
      <xdr:rowOff>109904</xdr:rowOff>
    </xdr:from>
    <xdr:to>
      <xdr:col>19</xdr:col>
      <xdr:colOff>280865</xdr:colOff>
      <xdr:row>35</xdr:row>
      <xdr:rowOff>121349</xdr:rowOff>
    </xdr:to>
    <xdr:graphicFrame macro="">
      <xdr:nvGraphicFramePr>
        <xdr:cNvPr id="49" name="Chart 48">
          <a:extLst>
            <a:ext uri="{FF2B5EF4-FFF2-40B4-BE49-F238E27FC236}">
              <a16:creationId xmlns:a16="http://schemas.microsoft.com/office/drawing/2014/main" id="{D9A14E47-78ED-4112-8E6D-DB10A0E18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476250</xdr:colOff>
      <xdr:row>38</xdr:row>
      <xdr:rowOff>24421</xdr:rowOff>
    </xdr:from>
    <xdr:to>
      <xdr:col>26</xdr:col>
      <xdr:colOff>598366</xdr:colOff>
      <xdr:row>68</xdr:row>
      <xdr:rowOff>36634</xdr:rowOff>
    </xdr:to>
    <xdr:sp macro="" textlink="">
      <xdr:nvSpPr>
        <xdr:cNvPr id="50" name="Rectangle: Rounded Corners 49">
          <a:extLst>
            <a:ext uri="{FF2B5EF4-FFF2-40B4-BE49-F238E27FC236}">
              <a16:creationId xmlns:a16="http://schemas.microsoft.com/office/drawing/2014/main" id="{4DBFD131-A426-4DE0-96BF-1899CD2B3840}"/>
            </a:ext>
          </a:extLst>
        </xdr:cNvPr>
        <xdr:cNvSpPr/>
      </xdr:nvSpPr>
      <xdr:spPr>
        <a:xfrm>
          <a:off x="1697404" y="6984998"/>
          <a:ext cx="14922500" cy="5776059"/>
        </a:xfrm>
        <a:prstGeom prst="roundRect">
          <a:avLst>
            <a:gd name="adj" fmla="val 416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INSIGHTS &amp; RECOMMENDATIONS
KEY INSIGHTS</a:t>
          </a:r>
          <a:r>
            <a:rPr lang="en-US" sz="2000"/>
            <a:t>
• Total sales reached $984,571, but only 4 of 12 months (Jan, Jul, Oct, Dec) exceeded target — an overall miss against plan.
• Performance weakened in mid-year: Apr–Jun and Aug averaged ~$70K/month vs. targets of $90–100K, the deepest shortfall in the year.
• India dominates revenue at $452,995 (46% of total) — a heavy single-country concentration risk.
• "Export" region leads at $48,851, followed by Northeast ($15,667); South ($1,493) and East ($2,281) are materially underperforming.
• Top two customers (Customer33 at $60,929 and Customer22 at $45,113) account for a disproportionate share — customer concentration is high.
• Product mix is fragmented: top product (Product24) is only $4,552, indicating no clear hero SKU.
• Q1 and Q4 are the strongest quarters (~$281K and ~$254K); Q2 is the weakest (~$209K).
</a:t>
          </a:r>
          <a:r>
            <a:rPr lang="en-US" sz="2000" b="1"/>
            <a:t>
RECOMMENDATIONS</a:t>
          </a:r>
          <a:r>
            <a:rPr lang="en-US" sz="2000"/>
            <a:t>
1. Diversify geography — reduce India dependency by investing in growth markets (Pakistan, Mexico, Russia already show traction at $65–78K).
2. Reset Q2/Q3 targets or launch a mid-year sales campaign — the Apr–Aug gap is structural, not a one-off.
3. Build a key-account program around Customer33 and Customer22 to protect revenue, while actively developing the next tier.
4. Audit the South and East regions — either invest to grow or reallocate resources to higher-performing regions.
5. Identify and scale top-performing SKUs; the flat product distribution suggests untapped cross-sell or bundling opportunities.
6. Replicate the Jan/Jul/Oct/Dec playbook (seasonal pushes, promotions) into the weaker months.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ndy" refreshedDate="45940.666242361112" createdVersion="8" refreshedVersion="8" minRefreshableVersion="3" recordCount="832" xr:uid="{3D4A181F-3886-4397-811A-D3826EB372CD}">
  <cacheSource type="worksheet">
    <worksheetSource name="InputData"/>
  </cacheSource>
  <cacheFields count="10">
    <cacheField name="DATE" numFmtId="14">
      <sharedItems containsSemiMixedTypes="0" containsNonDate="0" containsDate="1" containsString="0" minDate="2021-01-01T00:00:00" maxDate="2022-01-01T00:00:00"/>
    </cacheField>
    <cacheField name="CUSTOMER NAME" numFmtId="0">
      <sharedItems count="40">
        <s v="Customer33"/>
        <s v="Customer29"/>
        <s v="Customer31"/>
        <s v="Customer03"/>
        <s v="Customer05"/>
        <s v="Customer35"/>
        <s v="Customer38"/>
        <s v="Customer39"/>
        <s v="Customer34"/>
        <s v="Customer18"/>
        <s v="Customer20"/>
        <s v="Customer37"/>
        <s v="Customer32"/>
        <s v="Customer09"/>
        <s v="Customer26"/>
        <s v="Customer06"/>
        <s v="Customer01"/>
        <s v="Customer16"/>
        <s v="Customer19"/>
        <s v="Customer36"/>
        <s v="Customer21"/>
        <s v="Customer11"/>
        <s v="Customer17"/>
        <s v="Customer14"/>
        <s v="Customer08"/>
        <s v="Customer24"/>
        <s v="Customer25"/>
        <s v="Customer27"/>
        <s v="Customer15"/>
        <s v="Customer22"/>
        <s v="Customer30"/>
        <s v="Customer04"/>
        <s v="Customer12"/>
        <s v="Customer02"/>
        <s v="Customer23"/>
        <s v="Customer28"/>
        <s v="Customer10"/>
        <s v="Customer07"/>
        <s v="Customer13"/>
        <s v="Customer40"/>
      </sharedItems>
    </cacheField>
    <cacheField name="PRODUCT" numFmtId="0">
      <sharedItems count="44">
        <s v="Product24"/>
        <s v="Product22"/>
        <s v="Product38"/>
        <s v="Product33"/>
        <s v="Product15"/>
        <s v="Product10"/>
        <s v="Product13"/>
        <s v="Product14"/>
        <s v="Product43"/>
        <s v="Product04"/>
        <s v="Product29"/>
        <s v="Product12"/>
        <s v="Product35"/>
        <s v="Product32"/>
        <s v="Product19"/>
        <s v="Product07"/>
        <s v="Product31"/>
        <s v="Product25"/>
        <s v="Product40"/>
        <s v="Product03"/>
        <s v="Product02"/>
        <s v="Product34"/>
        <s v="Product37"/>
        <s v="Product11"/>
        <s v="Product42"/>
        <s v="Product16"/>
        <s v="Product08"/>
        <s v="Product23"/>
        <s v="Product44"/>
        <s v="Product20"/>
        <s v="Product21"/>
        <s v="Product01"/>
        <s v="Product30"/>
        <s v="Product17"/>
        <s v="Product06"/>
        <s v="Product05"/>
        <s v="Product27"/>
        <s v="Product28"/>
        <s v="Product41"/>
        <s v="Product39"/>
        <s v="Product18"/>
        <s v="Product09"/>
        <s v="Product26"/>
        <s v="Product36"/>
      </sharedItems>
    </cacheField>
    <cacheField name="UNIT PRICE ($)" numFmtId="4">
      <sharedItems containsSemiMixedTypes="0" containsString="0" containsNumber="1" minValue="6.7" maxValue="210"/>
    </cacheField>
    <cacheField name="QUANTITY" numFmtId="0">
      <sharedItems containsSemiMixedTypes="0" containsString="0" containsNumber="1" containsInteger="1" minValue="1" maxValue="39"/>
    </cacheField>
    <cacheField name="Actual" numFmtId="0">
      <sharedItems containsSemiMixedTypes="0" containsString="0" containsNumber="1" minValue="6.7" maxValue="8190" count="574">
        <n v="1412.64"/>
        <n v="141.57"/>
        <n v="1198.8"/>
        <n v="119.7"/>
        <n v="31.439999999999998"/>
        <n v="1149.96"/>
        <n v="732.48"/>
        <n v="393"/>
        <n v="3081.12"/>
        <n v="747.72"/>
        <n v="2477.52"/>
        <n v="244.20000000000002"/>
        <n v="53.11"/>
        <n v="753.36"/>
        <n v="80.400000000000006"/>
        <n v="1057.32"/>
        <n v="2940"/>
        <n v="1240.98"/>
        <n v="104.16"/>
        <n v="33.32"/>
        <n v="3020.64"/>
        <n v="3225.6"/>
        <n v="647.52"/>
        <n v="1409.76"/>
        <n v="3427.2000000000003"/>
        <n v="816.19999999999993"/>
        <n v="60.300000000000004"/>
        <n v="257.28000000000003"/>
        <n v="586.88"/>
        <n v="677.6"/>
        <n v="648"/>
        <n v="234.96"/>
        <n v="1620"/>
        <n v="249.60000000000002"/>
        <n v="1260"/>
        <n v="715.95"/>
        <n v="1415.6999999999998"/>
        <n v="1613.92"/>
        <n v="460.8"/>
        <n v="851.58"/>
        <n v="448.38"/>
        <n v="1067.04"/>
        <n v="40.200000000000003"/>
        <n v="233.2"/>
        <n v="305"/>
        <n v="325.08"/>
        <n v="1027.04"/>
        <n v="732.6"/>
        <n v="972"/>
        <n v="728.46"/>
        <n v="623.28"/>
        <n v="714"/>
        <n v="1608.54"/>
        <n v="1296"/>
        <n v="3019.2"/>
        <n v="1458.24"/>
        <n v="46.9"/>
        <n v="349.79999999999995"/>
        <n v="2194.92"/>
        <n v="4551.84"/>
        <n v="738.72"/>
        <n v="727.16"/>
        <n v="598.5"/>
        <n v="164.28"/>
        <n v="352.44"/>
        <n v="806.4"/>
        <n v="5757.5700000000006"/>
        <n v="4410"/>
        <n v="183.04000000000002"/>
        <n v="106.22"/>
        <n v="488.40000000000003"/>
        <n v="3924"/>
        <n v="166.16"/>
        <n v="114.24000000000001"/>
        <n v="1142.4000000000001"/>
        <n v="125.43"/>
        <n v="1564.92"/>
        <n v="2671.02"/>
        <n v="896.76"/>
        <n v="1400.4900000000002"/>
        <n v="283.14"/>
        <n v="8190"/>
        <n v="2157.84"/>
        <n v="1173.76"/>
        <n v="216.32"/>
        <n v="3201.12"/>
        <n v="343.04"/>
        <n v="3814.72"/>
        <n v="24.990000000000002"/>
        <n v="1942.56"/>
        <n v="1616.8999999999999"/>
        <n v="155.61000000000001"/>
        <n v="581.55999999999995"/>
        <n v="295.26"/>
        <n v="235.79999999999998"/>
        <n v="856.80000000000007"/>
        <n v="6.7"/>
        <n v="194.3"/>
        <n v="83.2"/>
        <n v="146.52000000000001"/>
        <n v="1711.71"/>
        <n v="4492.8"/>
        <n v="2415.36"/>
        <n v="5201.28"/>
        <n v="1644.72"/>
        <n v="840"/>
        <n v="3595.5600000000004"/>
        <n v="1345.14"/>
        <n v="2135.64"/>
        <n v="662.34"/>
        <n v="1375.98"/>
        <n v="5446.35"/>
        <n v="466.4"/>
        <n v="197.28"/>
        <n v="1487.08"/>
        <n v="228.48000000000002"/>
        <n v="408.71999999999997"/>
        <n v="117.48"/>
        <n v="1578.52"/>
        <n v="2274.3000000000002"/>
        <n v="164.16"/>
        <n v="94.32"/>
        <n v="1856.4"/>
        <n v="565.02"/>
        <n v="2214.08"/>
        <n v="1476.3"/>
        <n v="610.4"/>
        <n v="311.22000000000003"/>
        <n v="770.4"/>
        <n v="1220.8"/>
        <n v="1292.28"/>
        <n v="402.56"/>
        <n v="571.20000000000005"/>
        <n v="4394.88"/>
        <n v="15.719999999999999"/>
        <n v="58.31"/>
        <n v="288.89999999999998"/>
        <n v="541.31000000000006"/>
        <n v="2334.15"/>
        <n v="659.19"/>
        <n v="1286.4000000000001"/>
        <n v="1170.68"/>
        <n v="3296.1600000000003"/>
        <n v="142.80000000000001"/>
        <n v="3116.3999999999996"/>
        <n v="48.4"/>
        <n v="2792.7"/>
        <n v="320.58"/>
        <n v="1123.3200000000002"/>
        <n v="216.58"/>
        <n v="3801.6"/>
        <n v="97.68"/>
        <n v="80.94"/>
        <n v="1462.86"/>
        <n v="3919.5"/>
        <n v="3114.54"/>
        <n v="342.72"/>
        <n v="492.48"/>
        <n v="603.84"/>
        <n v="537.24"/>
        <n v="318.65999999999997"/>
        <n v="1436.4"/>
        <n v="939.84"/>
        <n v="91.63"/>
        <n v="3390.12"/>
        <n v="67"/>
        <n v="418.1"/>
        <n v="2123.5499999999997"/>
        <n v="33.28"/>
        <n v="5184"/>
        <n v="866.69999999999993"/>
        <n v="468.04999999999995"/>
        <n v="1318.38"/>
        <n v="4105.53"/>
        <n v="420"/>
        <n v="765.9"/>
        <n v="1453.5"/>
        <n v="376.29"/>
        <n v="2142"/>
        <n v="1043.28"/>
        <n v="3610.0800000000004"/>
        <n v="1678.32"/>
        <n v="297.84999999999997"/>
        <n v="1869.84"/>
        <n v="991.25"/>
        <n v="376.68"/>
        <n v="1713.6000000000001"/>
        <n v="424.88"/>
        <n v="207.76"/>
        <n v="4076.28"/>
        <n v="2197.44"/>
        <n v="342"/>
        <n v="159.84"/>
        <n v="1478.52"/>
        <n v="415.52"/>
        <n v="162"/>
        <n v="2992.5"/>
        <n v="1497.6000000000001"/>
        <n v="381.84000000000003"/>
        <n v="214.4"/>
        <n v="79.92"/>
        <n v="1350.44"/>
        <n v="486"/>
        <n v="5135.13"/>
        <n v="145.19999999999999"/>
        <n v="285.60000000000002"/>
        <n v="2058.2400000000002"/>
        <n v="428.40000000000003"/>
        <n v="70.739999999999995"/>
        <n v="1166"/>
        <n v="3531.92"/>
        <n v="1562.3999999999999"/>
        <n v="2743.98"/>
        <n v="6339.0599999999995"/>
        <n v="230.4"/>
        <n v="172.62"/>
        <n v="1285.2"/>
        <n v="466.83000000000004"/>
        <n v="510.59999999999997"/>
        <n v="1254.24"/>
        <n v="1981.98"/>
        <n v="2955.96"/>
        <n v="3087.36"/>
        <n v="62.879999999999995"/>
        <n v="514.08000000000004"/>
        <n v="220.07999999999998"/>
        <n v="1556.1000000000001"/>
        <n v="212.44"/>
        <n v="390.72"/>
        <n v="232.96"/>
        <n v="3370.5"/>
        <n v="600.32000000000005"/>
        <n v="470.34000000000003"/>
        <n v="632.32000000000005"/>
        <n v="738.15"/>
        <n v="149.33999999999997"/>
        <n v="2730"/>
        <n v="96.8"/>
        <n v="719.28"/>
        <n v="822.8"/>
        <n v="98.42"/>
        <n v="345.24"/>
        <n v="1827.76"/>
        <n v="3466.7999999999997"/>
        <n v="1231.2"/>
        <n v="439.56000000000006"/>
        <n v="2054.08"/>
        <n v="2287.5"/>
        <n v="2113.02"/>
        <n v="1408.96"/>
        <n v="456.96000000000004"/>
        <n v="208.32"/>
        <n v="524.69999999999993"/>
        <n v="718.2"/>
        <n v="147.63"/>
        <n v="488.32"/>
        <n v="174.89999999999998"/>
        <n v="1587.04"/>
        <n v="204.35999999999999"/>
        <n v="762.5"/>
        <n v="102.17999999999999"/>
        <n v="2584.56"/>
        <n v="47.16"/>
        <n v="408.09999999999997"/>
        <n v="1419.3000000000002"/>
        <n v="49.21"/>
        <n v="57.120000000000005"/>
        <n v="648.96"/>
        <n v="1656.48"/>
        <n v="919.6"/>
        <n v="990.99"/>
        <n v="334.48"/>
        <n v="99.84"/>
        <n v="1881.3600000000001"/>
        <n v="5807.52"/>
        <n v="167.24"/>
        <n v="221.94"/>
        <n v="338.8"/>
        <n v="4928.3999999999996"/>
        <n v="49.92"/>
        <n v="100.5"/>
        <n v="470.85"/>
        <n v="2304"/>
        <n v="1324.68"/>
        <n v="381.25"/>
        <n v="1354.08"/>
        <n v="3994.32"/>
        <n v="639.36"/>
        <n v="85.5"/>
        <n v="382.95"/>
        <n v="1342.8799999999999"/>
        <n v="324"/>
        <n v="107.2"/>
        <n v="188.64"/>
        <n v="3397.68"/>
        <n v="1624.5"/>
        <n v="1267.2"/>
        <n v="449.28000000000003"/>
        <n v="517.86"/>
        <n v="999.60000000000014"/>
        <n v="1820.77"/>
        <n v="83.62"/>
        <n v="1067.5"/>
        <n v="586.08000000000004"/>
        <n v="473.1"/>
        <n v="1738.8"/>
        <n v="723.34999999999991"/>
        <n v="622.44000000000005"/>
        <n v="1942.98"/>
        <n v="359.1"/>
        <n v="1361.6"/>
        <n v="1625.3999999999999"/>
        <n v="610"/>
        <n v="915"/>
        <n v="499.20000000000005"/>
        <n v="251.51999999999998"/>
        <n v="3428.04"/>
        <n v="459.91"/>
        <n v="3686.4"/>
        <n v="553.15"/>
        <n v="975.24"/>
        <n v="147.96"/>
        <n v="2831.3999999999996"/>
        <n v="13.4"/>
        <n v="83.3"/>
        <n v="2430"/>
        <n v="1050"/>
        <n v="796.65"/>
        <n v="2700.88"/>
        <n v="5040"/>
        <n v="2040.5"/>
        <n v="108.29"/>
        <n v="902.88"/>
        <n v="869.4"/>
        <n v="16.64"/>
        <n v="1452"/>
        <n v="1152"/>
        <n v="66.56"/>
        <n v="2081.6400000000003"/>
        <n v="629.19999999999993"/>
        <n v="1753.75"/>
        <n v="344.47"/>
        <n v="996.96"/>
        <n v="55.019999999999996"/>
        <n v="664.64"/>
        <n v="2534.4"/>
        <n v="1807.08"/>
        <n v="174.93"/>
        <n v="1795.5"/>
        <n v="1077.3"/>
        <n v="334.11"/>
        <n v="1217.1599999999999"/>
        <n v="125.75999999999999"/>
        <n v="1726.5600000000002"/>
        <n v="2608.1999999999998"/>
        <n v="347.76"/>
        <n v="940.5"/>
        <n v="2464.1999999999998"/>
        <n v="501.72"/>
        <n v="170.2"/>
        <n v="210"/>
        <n v="707.84999999999991"/>
        <n v="1224.21"/>
        <n v="1495.44"/>
        <n v="3876.84"/>
        <n v="1195.68"/>
        <n v="3645.6"/>
        <n v="3947.4399999999996"/>
        <n v="2548.2599999999998"/>
        <n v="4483.8"/>
        <n v="1391.04"/>
        <n v="799.68000000000006"/>
        <n v="1971.3600000000001"/>
        <n v="879.12"/>
        <n v="415.4"/>
        <n v="209.05"/>
        <n v="3171.96"/>
        <n v="73.98"/>
        <n v="686.08"/>
        <n v="674.1"/>
        <n v="1197"/>
        <n v="1052.22"/>
        <n v="24.66"/>
        <n v="809.4"/>
        <n v="1457.5"/>
        <n v="3659.4"/>
        <n v="7447.36"/>
        <n v="2137.5"/>
        <n v="1155.5999999999999"/>
        <n v="1130.04"/>
        <n v="5022"/>
        <n v="1142.6799999999998"/>
        <n v="699.59999999999991"/>
        <n v="1840.4099999999999"/>
        <n v="394.56"/>
        <n v="585.34"/>
        <n v="85.76"/>
        <n v="149.76"/>
        <n v="1787.9399999999998"/>
        <n v="597.3599999999999"/>
        <n v="3036.96"/>
        <n v="820.8"/>
        <n v="513"/>
        <n v="597.84"/>
        <n v="4025.6"/>
        <n v="2817.92"/>
        <n v="110.03999999999999"/>
        <n v="484"/>
        <n v="243.65999999999997"/>
        <n v="242.82"/>
        <n v="122.08"/>
        <n v="49.980000000000004"/>
        <n v="1009.09"/>
        <n v="328.56"/>
        <n v="143.19"/>
        <n v="1675.8"/>
        <n v="1143.75"/>
        <n v="934.99"/>
        <n v="937.43999999999994"/>
        <n v="543.53"/>
        <n v="2956.59"/>
        <n v="743.54"/>
        <n v="778.05000000000007"/>
        <n v="6607.44"/>
        <n v="1224.3"/>
        <n v="2925.72"/>
        <n v="298.67999999999995"/>
        <n v="638.25"/>
        <n v="3285.6"/>
        <n v="212.75"/>
        <n v="2077"/>
        <n v="1886.72"/>
        <n v="41.65"/>
        <n v="498.48"/>
        <n v="73.7"/>
        <n v="1133.1599999999999"/>
        <n v="156.96"/>
        <n v="172.92"/>
        <n v="465.92"/>
        <n v="2241.9"/>
        <n v="292.67"/>
        <n v="1670.5500000000002"/>
        <n v="2083.1999999999998"/>
        <n v="1867.3200000000002"/>
        <n v="2165.91"/>
        <n v="328.32"/>
        <n v="1258.3999999999999"/>
        <n v="319.68"/>
        <n v="934.92"/>
        <n v="1207.68"/>
        <n v="49.32"/>
        <n v="159.32999999999998"/>
        <n v="838.44"/>
        <n v="1306.8"/>
        <n v="239.76"/>
        <n v="2268"/>
        <n v="2291.52"/>
        <n v="957.6"/>
        <n v="1038.8"/>
        <n v="4569.6000000000004"/>
        <n v="533.75"/>
        <n v="123.3"/>
        <n v="688.94"/>
        <n v="3413.3399999999997"/>
        <n v="683.76"/>
        <n v="1137.78"/>
        <n v="590.52"/>
        <n v="2509.14"/>
        <n v="58.3"/>
        <n v="385.2"/>
        <n v="3999.24"/>
        <n v="757.9"/>
        <n v="1320.48"/>
        <n v="427.5"/>
        <n v="2200.8000000000002"/>
        <n v="3141.6000000000004"/>
        <n v="1890"/>
        <n v="242"/>
        <n v="5650.56"/>
        <n v="2176.2600000000002"/>
        <n v="1412.36"/>
        <n v="1118.8800000000001"/>
        <n v="399.6"/>
        <n v="93.8"/>
        <n v="984.96"/>
        <n v="946.2"/>
        <n v="726"/>
        <n v="1438.56"/>
        <n v="157.19999999999999"/>
        <n v="2825.28"/>
        <n v="1477.44"/>
        <n v="1040.8200000000002"/>
        <n v="485.64"/>
        <n v="133.28"/>
        <n v="7.8599999999999994"/>
        <n v="2040.48"/>
        <n v="1021.1999999999999"/>
        <n v="2118.6"/>
        <n v="478.8"/>
        <n v="293.04000000000002"/>
        <n v="94.62"/>
        <n v="261.3"/>
        <n v="3284.4"/>
        <n v="6038.4"/>
        <n v="308.20999999999998"/>
        <n v="1412.55"/>
        <n v="33.5"/>
        <n v="838.75"/>
        <n v="1464.96"/>
        <n v="3150"/>
        <n v="1080.04"/>
        <n v="2106"/>
        <n v="963"/>
        <n v="1059.3"/>
        <n v="2100"/>
        <n v="1279.46"/>
        <n v="941.7"/>
        <n v="290.39999999999998"/>
        <n v="1382.4"/>
        <n v="1278.72"/>
        <n v="492.84000000000003"/>
        <n v="2056.3200000000002"/>
        <n v="2637.36"/>
        <n v="196.84"/>
        <n v="4813.38"/>
        <n v="4173.12"/>
        <n v="457.5"/>
        <n v="146.72"/>
        <n v="5487.3"/>
        <n v="196.5"/>
        <n v="587.4"/>
        <n v="874.5"/>
        <n v="3351.6"/>
        <n v="187.6"/>
        <n v="5238.09"/>
        <n v="833.28"/>
        <n v="166.4"/>
        <n v="1680"/>
        <n v="116.6"/>
        <n v="1562.88"/>
        <n v="246.6"/>
        <n v="99.960000000000008"/>
        <n v="959.04"/>
        <n v="2308.5"/>
        <n v="976.64"/>
        <n v="5564.16"/>
        <n v="1149.1199999999999"/>
        <n v="763.68000000000006"/>
        <n v="940.68000000000006"/>
        <n v="1629.44"/>
        <n v="1467.2"/>
        <n v="1098.72"/>
        <n v="1811.52"/>
        <n v="6642.24"/>
        <n v="493.2"/>
        <n v="1132.56"/>
        <n v="161.88"/>
        <n v="134"/>
        <n v="574.55999999999995"/>
        <n v="86.46"/>
        <n v="1793.52"/>
        <n v="160.80000000000001"/>
        <n v="855"/>
        <n v="1220"/>
        <n v="2265.12"/>
        <n v="6085.8"/>
        <n v="810"/>
        <n v="1403.6"/>
        <n v="324.87"/>
        <n v="1728"/>
        <n v="2434.3199999999997"/>
        <n v="4271.28"/>
        <n v="2223"/>
        <n v="6239.68"/>
      </sharedItems>
    </cacheField>
    <cacheField name="Country" numFmtId="0">
      <sharedItems count="15">
        <s v="India"/>
        <s v="Germany"/>
        <s v="United Kingdom"/>
        <s v="United States of America"/>
        <s v="Pakistan"/>
        <s v="Russia"/>
        <s v="Nigeria"/>
        <s v="South Africa"/>
        <s v="Mexico"/>
        <s v="Saudi Arabia"/>
        <s v="Ethiopia"/>
        <s v="Brazil"/>
        <s v="Bangladesh"/>
        <s v="France"/>
        <s v="Indonesia"/>
      </sharedItems>
    </cacheField>
    <cacheField name="Region" numFmtId="0">
      <sharedItems count="7">
        <s v="Western"/>
        <s v="South"/>
        <s v="North"/>
        <s v="Northeast"/>
        <s v="Export"/>
        <s v="Central"/>
        <s v="East"/>
      </sharedItems>
    </cacheField>
    <cacheField name="Month" numFmtId="0">
      <sharedItems count="12">
        <s v="January"/>
        <s v="February"/>
        <s v="March"/>
        <s v="April"/>
        <s v="May"/>
        <s v="June"/>
        <s v="July"/>
        <s v="August"/>
        <s v="September"/>
        <s v="October"/>
        <s v="November"/>
        <s v="December"/>
      </sharedItems>
    </cacheField>
    <cacheField name="Week" numFmtId="0">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s>
  <extLst>
    <ext xmlns:x14="http://schemas.microsoft.com/office/spreadsheetml/2009/9/main" uri="{725AE2AE-9491-48be-B2B4-4EB974FC3084}">
      <x14:pivotCacheDefinition pivotCacheId="1172250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d v="2021-01-01T00:00:00"/>
    <x v="0"/>
    <x v="0"/>
    <n v="156.96"/>
    <n v="9"/>
    <x v="0"/>
    <x v="0"/>
    <x v="0"/>
    <x v="0"/>
    <x v="0"/>
  </r>
  <r>
    <d v="2021-01-01T00:00:00"/>
    <x v="1"/>
    <x v="1"/>
    <n v="141.57"/>
    <n v="1"/>
    <x v="1"/>
    <x v="0"/>
    <x v="1"/>
    <x v="0"/>
    <x v="0"/>
  </r>
  <r>
    <d v="2021-01-02T00:00:00"/>
    <x v="2"/>
    <x v="2"/>
    <n v="79.92"/>
    <n v="15"/>
    <x v="2"/>
    <x v="0"/>
    <x v="2"/>
    <x v="0"/>
    <x v="0"/>
  </r>
  <r>
    <d v="2021-01-02T00:00:00"/>
    <x v="3"/>
    <x v="3"/>
    <n v="119.7"/>
    <n v="1"/>
    <x v="3"/>
    <x v="0"/>
    <x v="3"/>
    <x v="0"/>
    <x v="0"/>
  </r>
  <r>
    <d v="2021-01-02T00:00:00"/>
    <x v="4"/>
    <x v="4"/>
    <n v="15.719999999999999"/>
    <n v="2"/>
    <x v="4"/>
    <x v="0"/>
    <x v="3"/>
    <x v="0"/>
    <x v="0"/>
  </r>
  <r>
    <d v="2021-01-02T00:00:00"/>
    <x v="5"/>
    <x v="5"/>
    <n v="164.28"/>
    <n v="7"/>
    <x v="5"/>
    <x v="0"/>
    <x v="2"/>
    <x v="0"/>
    <x v="0"/>
  </r>
  <r>
    <d v="2021-01-02T00:00:00"/>
    <x v="6"/>
    <x v="6"/>
    <n v="122.08"/>
    <n v="6"/>
    <x v="6"/>
    <x v="0"/>
    <x v="3"/>
    <x v="0"/>
    <x v="0"/>
  </r>
  <r>
    <d v="2021-01-02T00:00:00"/>
    <x v="7"/>
    <x v="4"/>
    <n v="15.719999999999999"/>
    <n v="25"/>
    <x v="7"/>
    <x v="1"/>
    <x v="4"/>
    <x v="0"/>
    <x v="0"/>
  </r>
  <r>
    <d v="2021-01-03T00:00:00"/>
    <x v="8"/>
    <x v="7"/>
    <n v="146.72"/>
    <n v="21"/>
    <x v="8"/>
    <x v="0"/>
    <x v="3"/>
    <x v="0"/>
    <x v="1"/>
  </r>
  <r>
    <d v="2021-01-03T00:00:00"/>
    <x v="9"/>
    <x v="8"/>
    <n v="83.08"/>
    <n v="9"/>
    <x v="9"/>
    <x v="0"/>
    <x v="0"/>
    <x v="0"/>
    <x v="1"/>
  </r>
  <r>
    <d v="2021-01-03T00:00:00"/>
    <x v="10"/>
    <x v="2"/>
    <n v="79.92"/>
    <n v="31"/>
    <x v="10"/>
    <x v="2"/>
    <x v="4"/>
    <x v="0"/>
    <x v="1"/>
  </r>
  <r>
    <d v="2021-01-03T00:00:00"/>
    <x v="11"/>
    <x v="9"/>
    <n v="48.84"/>
    <n v="5"/>
    <x v="11"/>
    <x v="3"/>
    <x v="4"/>
    <x v="0"/>
    <x v="1"/>
  </r>
  <r>
    <d v="2021-01-04T00:00:00"/>
    <x v="12"/>
    <x v="10"/>
    <n v="53.11"/>
    <n v="1"/>
    <x v="12"/>
    <x v="4"/>
    <x v="4"/>
    <x v="0"/>
    <x v="1"/>
  </r>
  <r>
    <d v="2021-01-04T00:00:00"/>
    <x v="13"/>
    <x v="11"/>
    <n v="94.17"/>
    <n v="8"/>
    <x v="13"/>
    <x v="5"/>
    <x v="4"/>
    <x v="0"/>
    <x v="1"/>
  </r>
  <r>
    <d v="2021-01-04T00:00:00"/>
    <x v="14"/>
    <x v="12"/>
    <n v="6.7"/>
    <n v="12"/>
    <x v="14"/>
    <x v="0"/>
    <x v="3"/>
    <x v="0"/>
    <x v="1"/>
  </r>
  <r>
    <d v="2021-01-06T00:00:00"/>
    <x v="15"/>
    <x v="13"/>
    <n v="117.48"/>
    <n v="9"/>
    <x v="15"/>
    <x v="4"/>
    <x v="4"/>
    <x v="0"/>
    <x v="1"/>
  </r>
  <r>
    <d v="2021-01-08T00:00:00"/>
    <x v="13"/>
    <x v="14"/>
    <n v="210"/>
    <n v="14"/>
    <x v="16"/>
    <x v="5"/>
    <x v="4"/>
    <x v="0"/>
    <x v="1"/>
  </r>
  <r>
    <d v="2021-01-09T00:00:00"/>
    <x v="16"/>
    <x v="15"/>
    <n v="47.730000000000004"/>
    <n v="26"/>
    <x v="17"/>
    <x v="6"/>
    <x v="4"/>
    <x v="0"/>
    <x v="1"/>
  </r>
  <r>
    <d v="2021-01-09T00:00:00"/>
    <x v="4"/>
    <x v="16"/>
    <n v="104.16"/>
    <n v="1"/>
    <x v="18"/>
    <x v="0"/>
    <x v="3"/>
    <x v="0"/>
    <x v="1"/>
  </r>
  <r>
    <d v="2021-01-09T00:00:00"/>
    <x v="8"/>
    <x v="17"/>
    <n v="8.33"/>
    <n v="4"/>
    <x v="19"/>
    <x v="0"/>
    <x v="3"/>
    <x v="0"/>
    <x v="1"/>
  </r>
  <r>
    <d v="2021-01-09T00:00:00"/>
    <x v="17"/>
    <x v="16"/>
    <n v="104.16"/>
    <n v="29"/>
    <x v="20"/>
    <x v="5"/>
    <x v="4"/>
    <x v="0"/>
    <x v="1"/>
  </r>
  <r>
    <d v="2021-01-09T00:00:00"/>
    <x v="18"/>
    <x v="18"/>
    <n v="115.2"/>
    <n v="28"/>
    <x v="21"/>
    <x v="0"/>
    <x v="5"/>
    <x v="0"/>
    <x v="1"/>
  </r>
  <r>
    <d v="2021-01-09T00:00:00"/>
    <x v="10"/>
    <x v="19"/>
    <n v="80.94"/>
    <n v="8"/>
    <x v="22"/>
    <x v="2"/>
    <x v="4"/>
    <x v="0"/>
    <x v="1"/>
  </r>
  <r>
    <d v="2021-01-09T00:00:00"/>
    <x v="19"/>
    <x v="13"/>
    <n v="117.48"/>
    <n v="12"/>
    <x v="23"/>
    <x v="4"/>
    <x v="4"/>
    <x v="0"/>
    <x v="1"/>
  </r>
  <r>
    <d v="2021-01-10T00:00:00"/>
    <x v="3"/>
    <x v="20"/>
    <n v="142.80000000000001"/>
    <n v="24"/>
    <x v="24"/>
    <x v="0"/>
    <x v="3"/>
    <x v="0"/>
    <x v="2"/>
  </r>
  <r>
    <d v="2021-01-10T00:00:00"/>
    <x v="20"/>
    <x v="21"/>
    <n v="58.3"/>
    <n v="14"/>
    <x v="25"/>
    <x v="7"/>
    <x v="4"/>
    <x v="0"/>
    <x v="2"/>
  </r>
  <r>
    <d v="2021-01-10T00:00:00"/>
    <x v="19"/>
    <x v="12"/>
    <n v="6.7"/>
    <n v="9"/>
    <x v="26"/>
    <x v="4"/>
    <x v="4"/>
    <x v="0"/>
    <x v="2"/>
  </r>
  <r>
    <d v="2021-01-11T00:00:00"/>
    <x v="3"/>
    <x v="22"/>
    <n v="85.76"/>
    <n v="3"/>
    <x v="27"/>
    <x v="0"/>
    <x v="3"/>
    <x v="0"/>
    <x v="2"/>
  </r>
  <r>
    <d v="2021-01-11T00:00:00"/>
    <x v="21"/>
    <x v="7"/>
    <n v="146.72"/>
    <n v="4"/>
    <x v="28"/>
    <x v="8"/>
    <x v="4"/>
    <x v="0"/>
    <x v="2"/>
  </r>
  <r>
    <d v="2021-01-11T00:00:00"/>
    <x v="8"/>
    <x v="23"/>
    <n v="48.4"/>
    <n v="14"/>
    <x v="29"/>
    <x v="0"/>
    <x v="3"/>
    <x v="0"/>
    <x v="2"/>
  </r>
  <r>
    <d v="2021-01-11T00:00:00"/>
    <x v="22"/>
    <x v="24"/>
    <n v="162"/>
    <n v="4"/>
    <x v="30"/>
    <x v="9"/>
    <x v="4"/>
    <x v="0"/>
    <x v="2"/>
  </r>
  <r>
    <d v="2021-01-11T00:00:00"/>
    <x v="10"/>
    <x v="13"/>
    <n v="117.48"/>
    <n v="2"/>
    <x v="31"/>
    <x v="2"/>
    <x v="4"/>
    <x v="0"/>
    <x v="2"/>
  </r>
  <r>
    <d v="2021-01-12T00:00:00"/>
    <x v="4"/>
    <x v="24"/>
    <n v="162"/>
    <n v="10"/>
    <x v="32"/>
    <x v="0"/>
    <x v="3"/>
    <x v="0"/>
    <x v="2"/>
  </r>
  <r>
    <d v="2021-01-13T00:00:00"/>
    <x v="2"/>
    <x v="25"/>
    <n v="16.64"/>
    <n v="15"/>
    <x v="33"/>
    <x v="0"/>
    <x v="2"/>
    <x v="0"/>
    <x v="2"/>
  </r>
  <r>
    <d v="2021-01-13T00:00:00"/>
    <x v="15"/>
    <x v="14"/>
    <n v="210"/>
    <n v="6"/>
    <x v="34"/>
    <x v="4"/>
    <x v="4"/>
    <x v="0"/>
    <x v="2"/>
  </r>
  <r>
    <d v="2021-01-14T00:00:00"/>
    <x v="6"/>
    <x v="23"/>
    <n v="48.4"/>
    <n v="14"/>
    <x v="29"/>
    <x v="0"/>
    <x v="3"/>
    <x v="0"/>
    <x v="2"/>
  </r>
  <r>
    <d v="2021-01-15T00:00:00"/>
    <x v="23"/>
    <x v="15"/>
    <n v="47.730000000000004"/>
    <n v="15"/>
    <x v="35"/>
    <x v="0"/>
    <x v="6"/>
    <x v="0"/>
    <x v="2"/>
  </r>
  <r>
    <d v="2021-01-15T00:00:00"/>
    <x v="10"/>
    <x v="1"/>
    <n v="141.57"/>
    <n v="10"/>
    <x v="36"/>
    <x v="2"/>
    <x v="4"/>
    <x v="0"/>
    <x v="2"/>
  </r>
  <r>
    <d v="2021-01-16T00:00:00"/>
    <x v="12"/>
    <x v="7"/>
    <n v="146.72"/>
    <n v="11"/>
    <x v="37"/>
    <x v="4"/>
    <x v="4"/>
    <x v="0"/>
    <x v="2"/>
  </r>
  <r>
    <d v="2021-01-17T00:00:00"/>
    <x v="24"/>
    <x v="18"/>
    <n v="115.2"/>
    <n v="4"/>
    <x v="38"/>
    <x v="2"/>
    <x v="4"/>
    <x v="0"/>
    <x v="3"/>
  </r>
  <r>
    <d v="2021-01-18T00:00:00"/>
    <x v="15"/>
    <x v="26"/>
    <n v="94.62"/>
    <n v="9"/>
    <x v="39"/>
    <x v="4"/>
    <x v="4"/>
    <x v="0"/>
    <x v="3"/>
  </r>
  <r>
    <d v="2021-01-18T00:00:00"/>
    <x v="18"/>
    <x v="27"/>
    <n v="149.46"/>
    <n v="3"/>
    <x v="40"/>
    <x v="0"/>
    <x v="5"/>
    <x v="0"/>
    <x v="3"/>
  </r>
  <r>
    <d v="2021-01-18T00:00:00"/>
    <x v="25"/>
    <x v="28"/>
    <n v="82.08"/>
    <n v="13"/>
    <x v="41"/>
    <x v="0"/>
    <x v="2"/>
    <x v="0"/>
    <x v="3"/>
  </r>
  <r>
    <d v="2021-01-19T00:00:00"/>
    <x v="10"/>
    <x v="12"/>
    <n v="6.7"/>
    <n v="6"/>
    <x v="42"/>
    <x v="2"/>
    <x v="4"/>
    <x v="0"/>
    <x v="3"/>
  </r>
  <r>
    <d v="2021-01-20T00:00:00"/>
    <x v="13"/>
    <x v="21"/>
    <n v="58.3"/>
    <n v="4"/>
    <x v="43"/>
    <x v="5"/>
    <x v="4"/>
    <x v="0"/>
    <x v="3"/>
  </r>
  <r>
    <d v="2021-01-20T00:00:00"/>
    <x v="5"/>
    <x v="29"/>
    <n v="76.25"/>
    <n v="4"/>
    <x v="44"/>
    <x v="0"/>
    <x v="2"/>
    <x v="0"/>
    <x v="3"/>
  </r>
  <r>
    <d v="2021-01-20T00:00:00"/>
    <x v="9"/>
    <x v="30"/>
    <n v="162.54"/>
    <n v="2"/>
    <x v="45"/>
    <x v="0"/>
    <x v="0"/>
    <x v="0"/>
    <x v="3"/>
  </r>
  <r>
    <d v="2021-01-20T00:00:00"/>
    <x v="26"/>
    <x v="7"/>
    <n v="146.72"/>
    <n v="7"/>
    <x v="46"/>
    <x v="10"/>
    <x v="4"/>
    <x v="0"/>
    <x v="3"/>
  </r>
  <r>
    <d v="2021-01-21T00:00:00"/>
    <x v="19"/>
    <x v="9"/>
    <n v="48.84"/>
    <n v="15"/>
    <x v="47"/>
    <x v="4"/>
    <x v="4"/>
    <x v="0"/>
    <x v="3"/>
  </r>
  <r>
    <d v="2021-01-21T00:00:00"/>
    <x v="6"/>
    <x v="24"/>
    <n v="162"/>
    <n v="6"/>
    <x v="48"/>
    <x v="0"/>
    <x v="3"/>
    <x v="0"/>
    <x v="3"/>
  </r>
  <r>
    <d v="2021-01-21T00:00:00"/>
    <x v="1"/>
    <x v="19"/>
    <n v="80.94"/>
    <n v="9"/>
    <x v="49"/>
    <x v="0"/>
    <x v="1"/>
    <x v="0"/>
    <x v="3"/>
  </r>
  <r>
    <d v="2021-01-22T00:00:00"/>
    <x v="27"/>
    <x v="31"/>
    <n v="103.88"/>
    <n v="6"/>
    <x v="50"/>
    <x v="0"/>
    <x v="1"/>
    <x v="0"/>
    <x v="3"/>
  </r>
  <r>
    <d v="2021-01-23T00:00:00"/>
    <x v="21"/>
    <x v="20"/>
    <n v="142.80000000000001"/>
    <n v="5"/>
    <x v="51"/>
    <x v="8"/>
    <x v="4"/>
    <x v="0"/>
    <x v="3"/>
  </r>
  <r>
    <d v="2021-01-23T00:00:00"/>
    <x v="9"/>
    <x v="26"/>
    <n v="94.62"/>
    <n v="17"/>
    <x v="52"/>
    <x v="0"/>
    <x v="0"/>
    <x v="0"/>
    <x v="3"/>
  </r>
  <r>
    <d v="2021-01-23T00:00:00"/>
    <x v="18"/>
    <x v="24"/>
    <n v="162"/>
    <n v="8"/>
    <x v="53"/>
    <x v="0"/>
    <x v="5"/>
    <x v="0"/>
    <x v="3"/>
  </r>
  <r>
    <d v="2021-01-24T00:00:00"/>
    <x v="14"/>
    <x v="32"/>
    <n v="201.28"/>
    <n v="15"/>
    <x v="54"/>
    <x v="0"/>
    <x v="3"/>
    <x v="0"/>
    <x v="4"/>
  </r>
  <r>
    <d v="2021-01-25T00:00:00"/>
    <x v="16"/>
    <x v="16"/>
    <n v="104.16"/>
    <n v="14"/>
    <x v="55"/>
    <x v="6"/>
    <x v="4"/>
    <x v="0"/>
    <x v="4"/>
  </r>
  <r>
    <d v="2021-01-25T00:00:00"/>
    <x v="2"/>
    <x v="12"/>
    <n v="6.7"/>
    <n v="7"/>
    <x v="56"/>
    <x v="0"/>
    <x v="2"/>
    <x v="0"/>
    <x v="4"/>
  </r>
  <r>
    <d v="2021-01-25T00:00:00"/>
    <x v="24"/>
    <x v="21"/>
    <n v="58.3"/>
    <n v="6"/>
    <x v="57"/>
    <x v="2"/>
    <x v="4"/>
    <x v="0"/>
    <x v="4"/>
  </r>
  <r>
    <d v="2021-01-25T00:00:00"/>
    <x v="20"/>
    <x v="33"/>
    <n v="156.78"/>
    <n v="14"/>
    <x v="58"/>
    <x v="7"/>
    <x v="4"/>
    <x v="0"/>
    <x v="4"/>
  </r>
  <r>
    <d v="2021-01-26T00:00:00"/>
    <x v="2"/>
    <x v="0"/>
    <n v="156.96"/>
    <n v="29"/>
    <x v="59"/>
    <x v="0"/>
    <x v="2"/>
    <x v="0"/>
    <x v="4"/>
  </r>
  <r>
    <d v="2021-01-26T00:00:00"/>
    <x v="15"/>
    <x v="28"/>
    <n v="82.08"/>
    <n v="9"/>
    <x v="60"/>
    <x v="4"/>
    <x v="4"/>
    <x v="0"/>
    <x v="4"/>
  </r>
  <r>
    <d v="2021-01-26T00:00:00"/>
    <x v="8"/>
    <x v="31"/>
    <n v="103.88"/>
    <n v="7"/>
    <x v="61"/>
    <x v="0"/>
    <x v="3"/>
    <x v="0"/>
    <x v="4"/>
  </r>
  <r>
    <d v="2021-01-26T00:00:00"/>
    <x v="22"/>
    <x v="34"/>
    <n v="85.5"/>
    <n v="7"/>
    <x v="62"/>
    <x v="9"/>
    <x v="4"/>
    <x v="0"/>
    <x v="4"/>
  </r>
  <r>
    <d v="2021-01-26T00:00:00"/>
    <x v="9"/>
    <x v="5"/>
    <n v="164.28"/>
    <n v="1"/>
    <x v="63"/>
    <x v="0"/>
    <x v="0"/>
    <x v="0"/>
    <x v="4"/>
  </r>
  <r>
    <d v="2021-01-27T00:00:00"/>
    <x v="24"/>
    <x v="13"/>
    <n v="117.48"/>
    <n v="3"/>
    <x v="64"/>
    <x v="2"/>
    <x v="4"/>
    <x v="0"/>
    <x v="4"/>
  </r>
  <r>
    <d v="2021-01-27T00:00:00"/>
    <x v="28"/>
    <x v="18"/>
    <n v="115.2"/>
    <n v="7"/>
    <x v="65"/>
    <x v="11"/>
    <x v="4"/>
    <x v="0"/>
    <x v="4"/>
  </r>
  <r>
    <d v="2021-01-27T00:00:00"/>
    <x v="17"/>
    <x v="35"/>
    <n v="155.61000000000001"/>
    <n v="37"/>
    <x v="66"/>
    <x v="5"/>
    <x v="4"/>
    <x v="0"/>
    <x v="4"/>
  </r>
  <r>
    <d v="2021-01-27T00:00:00"/>
    <x v="26"/>
    <x v="14"/>
    <n v="210"/>
    <n v="21"/>
    <x v="67"/>
    <x v="10"/>
    <x v="4"/>
    <x v="0"/>
    <x v="4"/>
  </r>
  <r>
    <d v="2021-01-28T00:00:00"/>
    <x v="2"/>
    <x v="25"/>
    <n v="16.64"/>
    <n v="11"/>
    <x v="68"/>
    <x v="0"/>
    <x v="2"/>
    <x v="0"/>
    <x v="4"/>
  </r>
  <r>
    <d v="2021-01-28T00:00:00"/>
    <x v="3"/>
    <x v="10"/>
    <n v="53.11"/>
    <n v="2"/>
    <x v="69"/>
    <x v="0"/>
    <x v="3"/>
    <x v="0"/>
    <x v="4"/>
  </r>
  <r>
    <d v="2021-01-28T00:00:00"/>
    <x v="7"/>
    <x v="9"/>
    <n v="48.84"/>
    <n v="10"/>
    <x v="70"/>
    <x v="1"/>
    <x v="4"/>
    <x v="0"/>
    <x v="4"/>
  </r>
  <r>
    <d v="2021-01-29T00:00:00"/>
    <x v="0"/>
    <x v="9"/>
    <n v="48.84"/>
    <n v="10"/>
    <x v="70"/>
    <x v="0"/>
    <x v="0"/>
    <x v="0"/>
    <x v="4"/>
  </r>
  <r>
    <d v="2021-01-29T00:00:00"/>
    <x v="18"/>
    <x v="0"/>
    <n v="156.96"/>
    <n v="25"/>
    <x v="71"/>
    <x v="0"/>
    <x v="5"/>
    <x v="0"/>
    <x v="4"/>
  </r>
  <r>
    <d v="2021-01-29T00:00:00"/>
    <x v="19"/>
    <x v="7"/>
    <n v="146.72"/>
    <n v="21"/>
    <x v="8"/>
    <x v="4"/>
    <x v="4"/>
    <x v="0"/>
    <x v="4"/>
  </r>
  <r>
    <d v="2021-01-30T00:00:00"/>
    <x v="5"/>
    <x v="8"/>
    <n v="83.08"/>
    <n v="2"/>
    <x v="72"/>
    <x v="0"/>
    <x v="2"/>
    <x v="0"/>
    <x v="4"/>
  </r>
  <r>
    <d v="2021-01-30T00:00:00"/>
    <x v="20"/>
    <x v="36"/>
    <n v="57.120000000000005"/>
    <n v="2"/>
    <x v="73"/>
    <x v="7"/>
    <x v="4"/>
    <x v="0"/>
    <x v="4"/>
  </r>
  <r>
    <d v="2021-01-31T00:00:00"/>
    <x v="0"/>
    <x v="36"/>
    <n v="57.120000000000005"/>
    <n v="20"/>
    <x v="74"/>
    <x v="0"/>
    <x v="0"/>
    <x v="0"/>
    <x v="5"/>
  </r>
  <r>
    <d v="2021-01-31T00:00:00"/>
    <x v="0"/>
    <x v="37"/>
    <n v="41.81"/>
    <n v="3"/>
    <x v="75"/>
    <x v="0"/>
    <x v="0"/>
    <x v="0"/>
    <x v="5"/>
  </r>
  <r>
    <d v="2021-01-31T00:00:00"/>
    <x v="29"/>
    <x v="38"/>
    <n v="173.88"/>
    <n v="9"/>
    <x v="76"/>
    <x v="0"/>
    <x v="6"/>
    <x v="0"/>
    <x v="5"/>
  </r>
  <r>
    <d v="2021-01-31T00:00:00"/>
    <x v="7"/>
    <x v="19"/>
    <n v="80.94"/>
    <n v="33"/>
    <x v="77"/>
    <x v="1"/>
    <x v="4"/>
    <x v="0"/>
    <x v="5"/>
  </r>
  <r>
    <d v="2021-01-31T00:00:00"/>
    <x v="30"/>
    <x v="27"/>
    <n v="149.46"/>
    <n v="6"/>
    <x v="78"/>
    <x v="8"/>
    <x v="4"/>
    <x v="0"/>
    <x v="5"/>
  </r>
  <r>
    <d v="2021-02-01T00:00:00"/>
    <x v="16"/>
    <x v="35"/>
    <n v="155.61000000000001"/>
    <n v="9"/>
    <x v="79"/>
    <x v="6"/>
    <x v="4"/>
    <x v="1"/>
    <x v="5"/>
  </r>
  <r>
    <d v="2021-02-02T00:00:00"/>
    <x v="5"/>
    <x v="5"/>
    <n v="164.28"/>
    <n v="7"/>
    <x v="5"/>
    <x v="0"/>
    <x v="2"/>
    <x v="1"/>
    <x v="5"/>
  </r>
  <r>
    <d v="2021-02-03T00:00:00"/>
    <x v="2"/>
    <x v="1"/>
    <n v="141.57"/>
    <n v="2"/>
    <x v="80"/>
    <x v="0"/>
    <x v="2"/>
    <x v="1"/>
    <x v="5"/>
  </r>
  <r>
    <d v="2021-02-03T00:00:00"/>
    <x v="0"/>
    <x v="14"/>
    <n v="210"/>
    <n v="39"/>
    <x v="81"/>
    <x v="0"/>
    <x v="0"/>
    <x v="1"/>
    <x v="5"/>
  </r>
  <r>
    <d v="2021-02-03T00:00:00"/>
    <x v="26"/>
    <x v="2"/>
    <n v="79.92"/>
    <n v="27"/>
    <x v="82"/>
    <x v="10"/>
    <x v="4"/>
    <x v="1"/>
    <x v="5"/>
  </r>
  <r>
    <d v="2021-02-03T00:00:00"/>
    <x v="27"/>
    <x v="7"/>
    <n v="146.72"/>
    <n v="8"/>
    <x v="83"/>
    <x v="0"/>
    <x v="1"/>
    <x v="1"/>
    <x v="5"/>
  </r>
  <r>
    <d v="2021-02-03T00:00:00"/>
    <x v="1"/>
    <x v="25"/>
    <n v="16.64"/>
    <n v="13"/>
    <x v="84"/>
    <x v="0"/>
    <x v="1"/>
    <x v="1"/>
    <x v="5"/>
  </r>
  <r>
    <d v="2021-02-04T00:00:00"/>
    <x v="19"/>
    <x v="28"/>
    <n v="82.08"/>
    <n v="39"/>
    <x v="85"/>
    <x v="4"/>
    <x v="4"/>
    <x v="1"/>
    <x v="5"/>
  </r>
  <r>
    <d v="2021-02-04T00:00:00"/>
    <x v="26"/>
    <x v="22"/>
    <n v="85.76"/>
    <n v="4"/>
    <x v="86"/>
    <x v="10"/>
    <x v="4"/>
    <x v="1"/>
    <x v="5"/>
  </r>
  <r>
    <d v="2021-02-04T00:00:00"/>
    <x v="14"/>
    <x v="7"/>
    <n v="146.72"/>
    <n v="26"/>
    <x v="87"/>
    <x v="0"/>
    <x v="3"/>
    <x v="1"/>
    <x v="5"/>
  </r>
  <r>
    <d v="2021-02-04T00:00:00"/>
    <x v="27"/>
    <x v="17"/>
    <n v="8.33"/>
    <n v="3"/>
    <x v="88"/>
    <x v="0"/>
    <x v="1"/>
    <x v="1"/>
    <x v="5"/>
  </r>
  <r>
    <d v="2021-02-05T00:00:00"/>
    <x v="16"/>
    <x v="19"/>
    <n v="80.94"/>
    <n v="24"/>
    <x v="89"/>
    <x v="6"/>
    <x v="4"/>
    <x v="1"/>
    <x v="5"/>
  </r>
  <r>
    <d v="2021-02-05T00:00:00"/>
    <x v="12"/>
    <x v="39"/>
    <n v="42.55"/>
    <n v="38"/>
    <x v="90"/>
    <x v="4"/>
    <x v="4"/>
    <x v="1"/>
    <x v="5"/>
  </r>
  <r>
    <d v="2021-02-05T00:00:00"/>
    <x v="21"/>
    <x v="35"/>
    <n v="155.61000000000001"/>
    <n v="1"/>
    <x v="91"/>
    <x v="8"/>
    <x v="4"/>
    <x v="1"/>
    <x v="5"/>
  </r>
  <r>
    <d v="2021-02-05T00:00:00"/>
    <x v="17"/>
    <x v="8"/>
    <n v="83.08"/>
    <n v="7"/>
    <x v="92"/>
    <x v="5"/>
    <x v="4"/>
    <x v="1"/>
    <x v="5"/>
  </r>
  <r>
    <d v="2021-02-05T00:00:00"/>
    <x v="10"/>
    <x v="8"/>
    <n v="83.08"/>
    <n v="9"/>
    <x v="9"/>
    <x v="2"/>
    <x v="4"/>
    <x v="1"/>
    <x v="5"/>
  </r>
  <r>
    <d v="2021-02-05T00:00:00"/>
    <x v="30"/>
    <x v="40"/>
    <n v="49.21"/>
    <n v="6"/>
    <x v="93"/>
    <x v="8"/>
    <x v="4"/>
    <x v="1"/>
    <x v="5"/>
  </r>
  <r>
    <d v="2021-02-06T00:00:00"/>
    <x v="2"/>
    <x v="41"/>
    <n v="7.8599999999999994"/>
    <n v="30"/>
    <x v="94"/>
    <x v="0"/>
    <x v="2"/>
    <x v="1"/>
    <x v="5"/>
  </r>
  <r>
    <d v="2021-02-06T00:00:00"/>
    <x v="29"/>
    <x v="20"/>
    <n v="142.80000000000001"/>
    <n v="6"/>
    <x v="95"/>
    <x v="0"/>
    <x v="6"/>
    <x v="1"/>
    <x v="5"/>
  </r>
  <r>
    <d v="2021-02-06T00:00:00"/>
    <x v="1"/>
    <x v="12"/>
    <n v="6.7"/>
    <n v="1"/>
    <x v="96"/>
    <x v="0"/>
    <x v="1"/>
    <x v="1"/>
    <x v="5"/>
  </r>
  <r>
    <d v="2021-02-07T00:00:00"/>
    <x v="24"/>
    <x v="12"/>
    <n v="6.7"/>
    <n v="29"/>
    <x v="97"/>
    <x v="2"/>
    <x v="4"/>
    <x v="1"/>
    <x v="6"/>
  </r>
  <r>
    <d v="2021-02-07T00:00:00"/>
    <x v="26"/>
    <x v="25"/>
    <n v="16.64"/>
    <n v="5"/>
    <x v="98"/>
    <x v="10"/>
    <x v="4"/>
    <x v="1"/>
    <x v="6"/>
  </r>
  <r>
    <d v="2021-02-08T00:00:00"/>
    <x v="3"/>
    <x v="9"/>
    <n v="48.84"/>
    <n v="3"/>
    <x v="99"/>
    <x v="0"/>
    <x v="3"/>
    <x v="1"/>
    <x v="6"/>
  </r>
  <r>
    <d v="2021-02-08T00:00:00"/>
    <x v="12"/>
    <x v="35"/>
    <n v="155.61000000000001"/>
    <n v="11"/>
    <x v="100"/>
    <x v="4"/>
    <x v="4"/>
    <x v="1"/>
    <x v="6"/>
  </r>
  <r>
    <d v="2021-02-08T00:00:00"/>
    <x v="15"/>
    <x v="18"/>
    <n v="115.2"/>
    <n v="39"/>
    <x v="101"/>
    <x v="4"/>
    <x v="4"/>
    <x v="1"/>
    <x v="6"/>
  </r>
  <r>
    <d v="2021-02-08T00:00:00"/>
    <x v="15"/>
    <x v="32"/>
    <n v="201.28"/>
    <n v="12"/>
    <x v="102"/>
    <x v="4"/>
    <x v="4"/>
    <x v="1"/>
    <x v="6"/>
  </r>
  <r>
    <d v="2021-02-09T00:00:00"/>
    <x v="17"/>
    <x v="21"/>
    <n v="58.3"/>
    <n v="14"/>
    <x v="25"/>
    <x v="5"/>
    <x v="4"/>
    <x v="1"/>
    <x v="6"/>
  </r>
  <r>
    <d v="2021-02-09T00:00:00"/>
    <x v="17"/>
    <x v="30"/>
    <n v="162.54"/>
    <n v="32"/>
    <x v="103"/>
    <x v="5"/>
    <x v="4"/>
    <x v="1"/>
    <x v="6"/>
  </r>
  <r>
    <d v="2021-02-09T00:00:00"/>
    <x v="30"/>
    <x v="13"/>
    <n v="117.48"/>
    <n v="14"/>
    <x v="104"/>
    <x v="8"/>
    <x v="4"/>
    <x v="1"/>
    <x v="6"/>
  </r>
  <r>
    <d v="2021-02-10T00:00:00"/>
    <x v="31"/>
    <x v="14"/>
    <n v="210"/>
    <n v="4"/>
    <x v="105"/>
    <x v="9"/>
    <x v="4"/>
    <x v="1"/>
    <x v="6"/>
  </r>
  <r>
    <d v="2021-02-10T00:00:00"/>
    <x v="18"/>
    <x v="26"/>
    <n v="94.62"/>
    <n v="38"/>
    <x v="106"/>
    <x v="0"/>
    <x v="5"/>
    <x v="1"/>
    <x v="6"/>
  </r>
  <r>
    <d v="2021-02-12T00:00:00"/>
    <x v="16"/>
    <x v="27"/>
    <n v="149.46"/>
    <n v="9"/>
    <x v="107"/>
    <x v="6"/>
    <x v="4"/>
    <x v="1"/>
    <x v="6"/>
  </r>
  <r>
    <d v="2021-02-12T00:00:00"/>
    <x v="0"/>
    <x v="5"/>
    <n v="164.28"/>
    <n v="13"/>
    <x v="108"/>
    <x v="0"/>
    <x v="0"/>
    <x v="1"/>
    <x v="6"/>
  </r>
  <r>
    <d v="2021-02-12T00:00:00"/>
    <x v="28"/>
    <x v="26"/>
    <n v="94.62"/>
    <n v="7"/>
    <x v="109"/>
    <x v="11"/>
    <x v="4"/>
    <x v="1"/>
    <x v="6"/>
  </r>
  <r>
    <d v="2021-02-13T00:00:00"/>
    <x v="0"/>
    <x v="19"/>
    <n v="80.94"/>
    <n v="17"/>
    <x v="110"/>
    <x v="0"/>
    <x v="0"/>
    <x v="1"/>
    <x v="6"/>
  </r>
  <r>
    <d v="2021-02-13T00:00:00"/>
    <x v="19"/>
    <x v="35"/>
    <n v="155.61000000000001"/>
    <n v="35"/>
    <x v="111"/>
    <x v="4"/>
    <x v="4"/>
    <x v="1"/>
    <x v="6"/>
  </r>
  <r>
    <d v="2021-02-14T00:00:00"/>
    <x v="16"/>
    <x v="37"/>
    <n v="41.81"/>
    <n v="3"/>
    <x v="75"/>
    <x v="6"/>
    <x v="4"/>
    <x v="1"/>
    <x v="7"/>
  </r>
  <r>
    <d v="2021-02-14T00:00:00"/>
    <x v="20"/>
    <x v="21"/>
    <n v="58.3"/>
    <n v="8"/>
    <x v="112"/>
    <x v="7"/>
    <x v="4"/>
    <x v="1"/>
    <x v="7"/>
  </r>
  <r>
    <d v="2021-02-14T00:00:00"/>
    <x v="30"/>
    <x v="42"/>
    <n v="24.66"/>
    <n v="8"/>
    <x v="113"/>
    <x v="8"/>
    <x v="4"/>
    <x v="1"/>
    <x v="7"/>
  </r>
  <r>
    <d v="2021-02-15T00:00:00"/>
    <x v="16"/>
    <x v="10"/>
    <n v="53.11"/>
    <n v="28"/>
    <x v="114"/>
    <x v="6"/>
    <x v="4"/>
    <x v="1"/>
    <x v="7"/>
  </r>
  <r>
    <d v="2021-02-15T00:00:00"/>
    <x v="15"/>
    <x v="36"/>
    <n v="57.120000000000005"/>
    <n v="4"/>
    <x v="115"/>
    <x v="4"/>
    <x v="4"/>
    <x v="1"/>
    <x v="7"/>
  </r>
  <r>
    <d v="2021-02-16T00:00:00"/>
    <x v="0"/>
    <x v="4"/>
    <n v="15.719999999999999"/>
    <n v="26"/>
    <x v="116"/>
    <x v="0"/>
    <x v="0"/>
    <x v="1"/>
    <x v="7"/>
  </r>
  <r>
    <d v="2021-02-16T00:00:00"/>
    <x v="7"/>
    <x v="13"/>
    <n v="117.48"/>
    <n v="1"/>
    <x v="117"/>
    <x v="1"/>
    <x v="4"/>
    <x v="1"/>
    <x v="7"/>
  </r>
  <r>
    <d v="2021-02-17T00:00:00"/>
    <x v="28"/>
    <x v="8"/>
    <n v="83.08"/>
    <n v="19"/>
    <x v="118"/>
    <x v="11"/>
    <x v="4"/>
    <x v="1"/>
    <x v="7"/>
  </r>
  <r>
    <d v="2021-02-17T00:00:00"/>
    <x v="28"/>
    <x v="3"/>
    <n v="119.7"/>
    <n v="19"/>
    <x v="119"/>
    <x v="11"/>
    <x v="4"/>
    <x v="1"/>
    <x v="7"/>
  </r>
  <r>
    <d v="2021-02-17T00:00:00"/>
    <x v="25"/>
    <x v="28"/>
    <n v="82.08"/>
    <n v="2"/>
    <x v="120"/>
    <x v="0"/>
    <x v="2"/>
    <x v="1"/>
    <x v="7"/>
  </r>
  <r>
    <d v="2021-02-18T00:00:00"/>
    <x v="28"/>
    <x v="4"/>
    <n v="15.719999999999999"/>
    <n v="6"/>
    <x v="121"/>
    <x v="11"/>
    <x v="4"/>
    <x v="1"/>
    <x v="7"/>
  </r>
  <r>
    <d v="2021-02-19T00:00:00"/>
    <x v="0"/>
    <x v="20"/>
    <n v="142.80000000000001"/>
    <n v="13"/>
    <x v="122"/>
    <x v="0"/>
    <x v="0"/>
    <x v="1"/>
    <x v="7"/>
  </r>
  <r>
    <d v="2021-02-20T00:00:00"/>
    <x v="29"/>
    <x v="11"/>
    <n v="94.17"/>
    <n v="6"/>
    <x v="123"/>
    <x v="0"/>
    <x v="6"/>
    <x v="1"/>
    <x v="7"/>
  </r>
  <r>
    <d v="2021-02-20T00:00:00"/>
    <x v="19"/>
    <x v="32"/>
    <n v="201.28"/>
    <n v="11"/>
    <x v="124"/>
    <x v="4"/>
    <x v="4"/>
    <x v="1"/>
    <x v="7"/>
  </r>
  <r>
    <d v="2021-02-21T00:00:00"/>
    <x v="31"/>
    <x v="40"/>
    <n v="49.21"/>
    <n v="30"/>
    <x v="125"/>
    <x v="9"/>
    <x v="4"/>
    <x v="1"/>
    <x v="8"/>
  </r>
  <r>
    <d v="2021-02-22T00:00:00"/>
    <x v="10"/>
    <x v="6"/>
    <n v="122.08"/>
    <n v="5"/>
    <x v="126"/>
    <x v="2"/>
    <x v="4"/>
    <x v="1"/>
    <x v="8"/>
  </r>
  <r>
    <d v="2021-02-23T00:00:00"/>
    <x v="16"/>
    <x v="6"/>
    <n v="122.08"/>
    <n v="6"/>
    <x v="6"/>
    <x v="6"/>
    <x v="4"/>
    <x v="1"/>
    <x v="8"/>
  </r>
  <r>
    <d v="2021-02-23T00:00:00"/>
    <x v="13"/>
    <x v="17"/>
    <n v="8.33"/>
    <n v="3"/>
    <x v="88"/>
    <x v="5"/>
    <x v="4"/>
    <x v="1"/>
    <x v="8"/>
  </r>
  <r>
    <d v="2021-02-23T00:00:00"/>
    <x v="5"/>
    <x v="25"/>
    <n v="16.64"/>
    <n v="15"/>
    <x v="33"/>
    <x v="0"/>
    <x v="2"/>
    <x v="1"/>
    <x v="8"/>
  </r>
  <r>
    <d v="2021-02-23T00:00:00"/>
    <x v="23"/>
    <x v="35"/>
    <n v="155.61000000000001"/>
    <n v="2"/>
    <x v="127"/>
    <x v="0"/>
    <x v="6"/>
    <x v="1"/>
    <x v="8"/>
  </r>
  <r>
    <d v="2021-02-23T00:00:00"/>
    <x v="19"/>
    <x v="43"/>
    <n v="96.3"/>
    <n v="8"/>
    <x v="128"/>
    <x v="4"/>
    <x v="4"/>
    <x v="1"/>
    <x v="8"/>
  </r>
  <r>
    <d v="2021-02-25T00:00:00"/>
    <x v="23"/>
    <x v="6"/>
    <n v="122.08"/>
    <n v="10"/>
    <x v="129"/>
    <x v="0"/>
    <x v="6"/>
    <x v="1"/>
    <x v="8"/>
  </r>
  <r>
    <d v="2021-02-25T00:00:00"/>
    <x v="29"/>
    <x v="39"/>
    <n v="42.55"/>
    <n v="38"/>
    <x v="90"/>
    <x v="0"/>
    <x v="6"/>
    <x v="1"/>
    <x v="8"/>
  </r>
  <r>
    <d v="2021-02-25T00:00:00"/>
    <x v="26"/>
    <x v="13"/>
    <n v="117.48"/>
    <n v="11"/>
    <x v="130"/>
    <x v="10"/>
    <x v="4"/>
    <x v="1"/>
    <x v="8"/>
  </r>
  <r>
    <d v="2021-02-25T00:00:00"/>
    <x v="27"/>
    <x v="32"/>
    <n v="201.28"/>
    <n v="2"/>
    <x v="131"/>
    <x v="0"/>
    <x v="1"/>
    <x v="1"/>
    <x v="8"/>
  </r>
  <r>
    <d v="2021-02-25T00:00:00"/>
    <x v="1"/>
    <x v="20"/>
    <n v="142.80000000000001"/>
    <n v="4"/>
    <x v="132"/>
    <x v="0"/>
    <x v="1"/>
    <x v="1"/>
    <x v="8"/>
  </r>
  <r>
    <d v="2021-02-26T00:00:00"/>
    <x v="28"/>
    <x v="0"/>
    <n v="156.96"/>
    <n v="28"/>
    <x v="133"/>
    <x v="11"/>
    <x v="4"/>
    <x v="1"/>
    <x v="8"/>
  </r>
  <r>
    <d v="2021-02-26T00:00:00"/>
    <x v="10"/>
    <x v="41"/>
    <n v="7.8599999999999994"/>
    <n v="2"/>
    <x v="134"/>
    <x v="2"/>
    <x v="4"/>
    <x v="1"/>
    <x v="8"/>
  </r>
  <r>
    <d v="2021-02-27T00:00:00"/>
    <x v="32"/>
    <x v="17"/>
    <n v="8.33"/>
    <n v="7"/>
    <x v="135"/>
    <x v="0"/>
    <x v="5"/>
    <x v="1"/>
    <x v="8"/>
  </r>
  <r>
    <d v="2021-02-27T00:00:00"/>
    <x v="5"/>
    <x v="43"/>
    <n v="96.3"/>
    <n v="3"/>
    <x v="136"/>
    <x v="0"/>
    <x v="2"/>
    <x v="1"/>
    <x v="8"/>
  </r>
  <r>
    <d v="2021-02-27T00:00:00"/>
    <x v="29"/>
    <x v="40"/>
    <n v="49.21"/>
    <n v="11"/>
    <x v="137"/>
    <x v="0"/>
    <x v="6"/>
    <x v="1"/>
    <x v="8"/>
  </r>
  <r>
    <d v="2021-02-27T00:00:00"/>
    <x v="19"/>
    <x v="35"/>
    <n v="155.61000000000001"/>
    <n v="15"/>
    <x v="138"/>
    <x v="4"/>
    <x v="4"/>
    <x v="1"/>
    <x v="8"/>
  </r>
  <r>
    <d v="2021-02-27T00:00:00"/>
    <x v="30"/>
    <x v="11"/>
    <n v="94.17"/>
    <n v="7"/>
    <x v="139"/>
    <x v="8"/>
    <x v="4"/>
    <x v="1"/>
    <x v="8"/>
  </r>
  <r>
    <d v="2021-02-28T00:00:00"/>
    <x v="7"/>
    <x v="22"/>
    <n v="85.76"/>
    <n v="15"/>
    <x v="140"/>
    <x v="1"/>
    <x v="4"/>
    <x v="1"/>
    <x v="9"/>
  </r>
  <r>
    <d v="2021-03-01T00:00:00"/>
    <x v="25"/>
    <x v="37"/>
    <n v="41.81"/>
    <n v="28"/>
    <x v="141"/>
    <x v="0"/>
    <x v="2"/>
    <x v="2"/>
    <x v="9"/>
  </r>
  <r>
    <d v="2021-03-02T00:00:00"/>
    <x v="28"/>
    <x v="0"/>
    <n v="156.96"/>
    <n v="21"/>
    <x v="142"/>
    <x v="11"/>
    <x v="4"/>
    <x v="2"/>
    <x v="9"/>
  </r>
  <r>
    <d v="2021-03-02T00:00:00"/>
    <x v="9"/>
    <x v="20"/>
    <n v="142.80000000000001"/>
    <n v="1"/>
    <x v="143"/>
    <x v="0"/>
    <x v="0"/>
    <x v="2"/>
    <x v="9"/>
  </r>
  <r>
    <d v="2021-03-02T00:00:00"/>
    <x v="29"/>
    <x v="31"/>
    <n v="103.88"/>
    <n v="30"/>
    <x v="144"/>
    <x v="0"/>
    <x v="6"/>
    <x v="2"/>
    <x v="9"/>
  </r>
  <r>
    <d v="2021-03-03T00:00:00"/>
    <x v="13"/>
    <x v="23"/>
    <n v="48.4"/>
    <n v="1"/>
    <x v="145"/>
    <x v="5"/>
    <x v="4"/>
    <x v="2"/>
    <x v="9"/>
  </r>
  <r>
    <d v="2021-03-03T00:00:00"/>
    <x v="32"/>
    <x v="43"/>
    <n v="96.3"/>
    <n v="29"/>
    <x v="146"/>
    <x v="0"/>
    <x v="5"/>
    <x v="2"/>
    <x v="9"/>
  </r>
  <r>
    <d v="2021-03-04T00:00:00"/>
    <x v="9"/>
    <x v="42"/>
    <n v="24.66"/>
    <n v="13"/>
    <x v="147"/>
    <x v="0"/>
    <x v="0"/>
    <x v="2"/>
    <x v="9"/>
  </r>
  <r>
    <d v="2021-03-04T00:00:00"/>
    <x v="25"/>
    <x v="9"/>
    <n v="48.84"/>
    <n v="23"/>
    <x v="148"/>
    <x v="0"/>
    <x v="2"/>
    <x v="2"/>
    <x v="9"/>
  </r>
  <r>
    <d v="2021-03-04T00:00:00"/>
    <x v="26"/>
    <x v="17"/>
    <n v="8.33"/>
    <n v="26"/>
    <x v="149"/>
    <x v="10"/>
    <x v="4"/>
    <x v="2"/>
    <x v="9"/>
  </r>
  <r>
    <d v="2021-03-05T00:00:00"/>
    <x v="29"/>
    <x v="18"/>
    <n v="115.2"/>
    <n v="33"/>
    <x v="150"/>
    <x v="0"/>
    <x v="6"/>
    <x v="2"/>
    <x v="9"/>
  </r>
  <r>
    <d v="2021-03-06T00:00:00"/>
    <x v="9"/>
    <x v="9"/>
    <n v="48.84"/>
    <n v="2"/>
    <x v="151"/>
    <x v="0"/>
    <x v="0"/>
    <x v="2"/>
    <x v="9"/>
  </r>
  <r>
    <d v="2021-03-07T00:00:00"/>
    <x v="16"/>
    <x v="19"/>
    <n v="80.94"/>
    <n v="1"/>
    <x v="152"/>
    <x v="6"/>
    <x v="4"/>
    <x v="2"/>
    <x v="10"/>
  </r>
  <r>
    <d v="2021-03-07T00:00:00"/>
    <x v="0"/>
    <x v="30"/>
    <n v="162.54"/>
    <n v="9"/>
    <x v="153"/>
    <x v="0"/>
    <x v="0"/>
    <x v="2"/>
    <x v="10"/>
  </r>
  <r>
    <d v="2021-03-07T00:00:00"/>
    <x v="32"/>
    <x v="33"/>
    <n v="156.78"/>
    <n v="25"/>
    <x v="154"/>
    <x v="0"/>
    <x v="5"/>
    <x v="2"/>
    <x v="10"/>
  </r>
  <r>
    <d v="2021-03-08T00:00:00"/>
    <x v="2"/>
    <x v="1"/>
    <n v="141.57"/>
    <n v="22"/>
    <x v="155"/>
    <x v="0"/>
    <x v="2"/>
    <x v="2"/>
    <x v="10"/>
  </r>
  <r>
    <d v="2021-03-08T00:00:00"/>
    <x v="9"/>
    <x v="28"/>
    <n v="82.08"/>
    <n v="9"/>
    <x v="60"/>
    <x v="0"/>
    <x v="0"/>
    <x v="2"/>
    <x v="10"/>
  </r>
  <r>
    <d v="2021-03-08T00:00:00"/>
    <x v="26"/>
    <x v="36"/>
    <n v="57.120000000000005"/>
    <n v="6"/>
    <x v="156"/>
    <x v="10"/>
    <x v="4"/>
    <x v="2"/>
    <x v="10"/>
  </r>
  <r>
    <d v="2021-03-08T00:00:00"/>
    <x v="30"/>
    <x v="28"/>
    <n v="82.08"/>
    <n v="6"/>
    <x v="157"/>
    <x v="8"/>
    <x v="4"/>
    <x v="2"/>
    <x v="10"/>
  </r>
  <r>
    <d v="2021-03-09T00:00:00"/>
    <x v="31"/>
    <x v="32"/>
    <n v="201.28"/>
    <n v="3"/>
    <x v="158"/>
    <x v="9"/>
    <x v="4"/>
    <x v="2"/>
    <x v="10"/>
  </r>
  <r>
    <d v="2021-03-09T00:00:00"/>
    <x v="17"/>
    <x v="9"/>
    <n v="48.84"/>
    <n v="11"/>
    <x v="159"/>
    <x v="5"/>
    <x v="4"/>
    <x v="2"/>
    <x v="10"/>
  </r>
  <r>
    <d v="2021-03-09T00:00:00"/>
    <x v="9"/>
    <x v="10"/>
    <n v="53.11"/>
    <n v="6"/>
    <x v="160"/>
    <x v="0"/>
    <x v="0"/>
    <x v="2"/>
    <x v="10"/>
  </r>
  <r>
    <d v="2021-03-10T00:00:00"/>
    <x v="33"/>
    <x v="3"/>
    <n v="119.7"/>
    <n v="12"/>
    <x v="161"/>
    <x v="12"/>
    <x v="4"/>
    <x v="2"/>
    <x v="10"/>
  </r>
  <r>
    <d v="2021-03-10T00:00:00"/>
    <x v="17"/>
    <x v="20"/>
    <n v="142.80000000000001"/>
    <n v="6"/>
    <x v="95"/>
    <x v="5"/>
    <x v="4"/>
    <x v="2"/>
    <x v="10"/>
  </r>
  <r>
    <d v="2021-03-11T00:00:00"/>
    <x v="22"/>
    <x v="13"/>
    <n v="117.48"/>
    <n v="8"/>
    <x v="162"/>
    <x v="9"/>
    <x v="4"/>
    <x v="2"/>
    <x v="10"/>
  </r>
  <r>
    <d v="2021-03-11T00:00:00"/>
    <x v="9"/>
    <x v="17"/>
    <n v="8.33"/>
    <n v="11"/>
    <x v="163"/>
    <x v="0"/>
    <x v="0"/>
    <x v="2"/>
    <x v="10"/>
  </r>
  <r>
    <d v="2021-03-11T00:00:00"/>
    <x v="1"/>
    <x v="11"/>
    <n v="94.17"/>
    <n v="36"/>
    <x v="164"/>
    <x v="0"/>
    <x v="1"/>
    <x v="2"/>
    <x v="10"/>
  </r>
  <r>
    <d v="2021-03-13T00:00:00"/>
    <x v="13"/>
    <x v="12"/>
    <n v="6.7"/>
    <n v="10"/>
    <x v="165"/>
    <x v="5"/>
    <x v="4"/>
    <x v="2"/>
    <x v="10"/>
  </r>
  <r>
    <d v="2021-03-13T00:00:00"/>
    <x v="23"/>
    <x v="37"/>
    <n v="41.81"/>
    <n v="10"/>
    <x v="166"/>
    <x v="0"/>
    <x v="6"/>
    <x v="2"/>
    <x v="10"/>
  </r>
  <r>
    <d v="2021-03-14T00:00:00"/>
    <x v="31"/>
    <x v="1"/>
    <n v="141.57"/>
    <n v="15"/>
    <x v="167"/>
    <x v="9"/>
    <x v="4"/>
    <x v="2"/>
    <x v="11"/>
  </r>
  <r>
    <d v="2021-03-14T00:00:00"/>
    <x v="28"/>
    <x v="25"/>
    <n v="16.64"/>
    <n v="2"/>
    <x v="168"/>
    <x v="11"/>
    <x v="4"/>
    <x v="2"/>
    <x v="11"/>
  </r>
  <r>
    <d v="2021-03-14T00:00:00"/>
    <x v="10"/>
    <x v="24"/>
    <n v="162"/>
    <n v="32"/>
    <x v="169"/>
    <x v="2"/>
    <x v="4"/>
    <x v="2"/>
    <x v="11"/>
  </r>
  <r>
    <d v="2021-03-14T00:00:00"/>
    <x v="7"/>
    <x v="42"/>
    <n v="24.66"/>
    <n v="13"/>
    <x v="147"/>
    <x v="1"/>
    <x v="4"/>
    <x v="2"/>
    <x v="11"/>
  </r>
  <r>
    <d v="2021-03-15T00:00:00"/>
    <x v="23"/>
    <x v="43"/>
    <n v="96.3"/>
    <n v="9"/>
    <x v="170"/>
    <x v="0"/>
    <x v="6"/>
    <x v="2"/>
    <x v="11"/>
  </r>
  <r>
    <d v="2021-03-15T00:00:00"/>
    <x v="29"/>
    <x v="39"/>
    <n v="42.55"/>
    <n v="11"/>
    <x v="171"/>
    <x v="0"/>
    <x v="6"/>
    <x v="2"/>
    <x v="11"/>
  </r>
  <r>
    <d v="2021-03-16T00:00:00"/>
    <x v="31"/>
    <x v="11"/>
    <n v="94.17"/>
    <n v="14"/>
    <x v="172"/>
    <x v="9"/>
    <x v="4"/>
    <x v="2"/>
    <x v="11"/>
  </r>
  <r>
    <d v="2021-03-16T00:00:00"/>
    <x v="30"/>
    <x v="1"/>
    <n v="141.57"/>
    <n v="29"/>
    <x v="173"/>
    <x v="8"/>
    <x v="4"/>
    <x v="2"/>
    <x v="11"/>
  </r>
  <r>
    <d v="2021-03-18T00:00:00"/>
    <x v="31"/>
    <x v="24"/>
    <n v="162"/>
    <n v="8"/>
    <x v="53"/>
    <x v="9"/>
    <x v="4"/>
    <x v="2"/>
    <x v="11"/>
  </r>
  <r>
    <d v="2021-03-18T00:00:00"/>
    <x v="24"/>
    <x v="14"/>
    <n v="210"/>
    <n v="2"/>
    <x v="174"/>
    <x v="2"/>
    <x v="4"/>
    <x v="2"/>
    <x v="11"/>
  </r>
  <r>
    <d v="2021-03-18T00:00:00"/>
    <x v="13"/>
    <x v="36"/>
    <n v="57.120000000000005"/>
    <n v="10"/>
    <x v="132"/>
    <x v="5"/>
    <x v="4"/>
    <x v="2"/>
    <x v="11"/>
  </r>
  <r>
    <d v="2021-03-19T00:00:00"/>
    <x v="15"/>
    <x v="39"/>
    <n v="42.55"/>
    <n v="18"/>
    <x v="175"/>
    <x v="4"/>
    <x v="4"/>
    <x v="2"/>
    <x v="11"/>
  </r>
  <r>
    <d v="2021-03-19T00:00:00"/>
    <x v="28"/>
    <x v="34"/>
    <n v="85.5"/>
    <n v="17"/>
    <x v="176"/>
    <x v="11"/>
    <x v="4"/>
    <x v="2"/>
    <x v="11"/>
  </r>
  <r>
    <d v="2021-03-19T00:00:00"/>
    <x v="20"/>
    <x v="37"/>
    <n v="41.81"/>
    <n v="9"/>
    <x v="177"/>
    <x v="7"/>
    <x v="4"/>
    <x v="2"/>
    <x v="11"/>
  </r>
  <r>
    <d v="2021-03-19T00:00:00"/>
    <x v="25"/>
    <x v="34"/>
    <n v="85.5"/>
    <n v="17"/>
    <x v="176"/>
    <x v="0"/>
    <x v="2"/>
    <x v="2"/>
    <x v="11"/>
  </r>
  <r>
    <d v="2021-03-19T00:00:00"/>
    <x v="14"/>
    <x v="20"/>
    <n v="142.80000000000001"/>
    <n v="15"/>
    <x v="178"/>
    <x v="0"/>
    <x v="3"/>
    <x v="2"/>
    <x v="11"/>
  </r>
  <r>
    <d v="2021-03-19T00:00:00"/>
    <x v="27"/>
    <x v="38"/>
    <n v="173.88"/>
    <n v="6"/>
    <x v="179"/>
    <x v="0"/>
    <x v="1"/>
    <x v="2"/>
    <x v="11"/>
  </r>
  <r>
    <d v="2021-03-20T00:00:00"/>
    <x v="33"/>
    <x v="0"/>
    <n v="156.96"/>
    <n v="23"/>
    <x v="180"/>
    <x v="12"/>
    <x v="4"/>
    <x v="2"/>
    <x v="11"/>
  </r>
  <r>
    <d v="2021-03-20T00:00:00"/>
    <x v="4"/>
    <x v="2"/>
    <n v="79.92"/>
    <n v="21"/>
    <x v="181"/>
    <x v="0"/>
    <x v="3"/>
    <x v="2"/>
    <x v="11"/>
  </r>
  <r>
    <d v="2021-03-20T00:00:00"/>
    <x v="5"/>
    <x v="25"/>
    <n v="16.64"/>
    <n v="13"/>
    <x v="84"/>
    <x v="0"/>
    <x v="2"/>
    <x v="2"/>
    <x v="11"/>
  </r>
  <r>
    <d v="2021-03-21T00:00:00"/>
    <x v="13"/>
    <x v="39"/>
    <n v="42.55"/>
    <n v="7"/>
    <x v="182"/>
    <x v="5"/>
    <x v="4"/>
    <x v="2"/>
    <x v="12"/>
  </r>
  <r>
    <d v="2021-03-21T00:00:00"/>
    <x v="32"/>
    <x v="31"/>
    <n v="103.88"/>
    <n v="18"/>
    <x v="183"/>
    <x v="0"/>
    <x v="5"/>
    <x v="2"/>
    <x v="12"/>
  </r>
  <r>
    <d v="2021-03-21T00:00:00"/>
    <x v="5"/>
    <x v="29"/>
    <n v="76.25"/>
    <n v="13"/>
    <x v="184"/>
    <x v="0"/>
    <x v="2"/>
    <x v="2"/>
    <x v="12"/>
  </r>
  <r>
    <d v="2021-03-22T00:00:00"/>
    <x v="32"/>
    <x v="20"/>
    <n v="142.80000000000001"/>
    <n v="8"/>
    <x v="74"/>
    <x v="0"/>
    <x v="5"/>
    <x v="2"/>
    <x v="12"/>
  </r>
  <r>
    <d v="2021-03-22T00:00:00"/>
    <x v="23"/>
    <x v="11"/>
    <n v="94.17"/>
    <n v="4"/>
    <x v="185"/>
    <x v="0"/>
    <x v="6"/>
    <x v="2"/>
    <x v="12"/>
  </r>
  <r>
    <d v="2021-03-22T00:00:00"/>
    <x v="26"/>
    <x v="36"/>
    <n v="57.120000000000005"/>
    <n v="30"/>
    <x v="186"/>
    <x v="10"/>
    <x v="4"/>
    <x v="2"/>
    <x v="12"/>
  </r>
  <r>
    <d v="2021-03-23T00:00:00"/>
    <x v="27"/>
    <x v="13"/>
    <n v="117.48"/>
    <n v="9"/>
    <x v="15"/>
    <x v="0"/>
    <x v="1"/>
    <x v="2"/>
    <x v="12"/>
  </r>
  <r>
    <d v="2021-03-25T00:00:00"/>
    <x v="3"/>
    <x v="10"/>
    <n v="53.11"/>
    <n v="8"/>
    <x v="187"/>
    <x v="0"/>
    <x v="3"/>
    <x v="2"/>
    <x v="12"/>
  </r>
  <r>
    <d v="2021-03-25T00:00:00"/>
    <x v="31"/>
    <x v="31"/>
    <n v="103.88"/>
    <n v="2"/>
    <x v="188"/>
    <x v="9"/>
    <x v="4"/>
    <x v="2"/>
    <x v="12"/>
  </r>
  <r>
    <d v="2021-03-25T00:00:00"/>
    <x v="31"/>
    <x v="33"/>
    <n v="156.78"/>
    <n v="26"/>
    <x v="189"/>
    <x v="9"/>
    <x v="4"/>
    <x v="2"/>
    <x v="12"/>
  </r>
  <r>
    <d v="2021-03-25T00:00:00"/>
    <x v="13"/>
    <x v="32"/>
    <n v="201.28"/>
    <n v="11"/>
    <x v="124"/>
    <x v="5"/>
    <x v="4"/>
    <x v="2"/>
    <x v="12"/>
  </r>
  <r>
    <d v="2021-03-25T00:00:00"/>
    <x v="23"/>
    <x v="0"/>
    <n v="156.96"/>
    <n v="14"/>
    <x v="190"/>
    <x v="0"/>
    <x v="6"/>
    <x v="2"/>
    <x v="12"/>
  </r>
  <r>
    <d v="2021-03-25T00:00:00"/>
    <x v="28"/>
    <x v="34"/>
    <n v="85.5"/>
    <n v="4"/>
    <x v="191"/>
    <x v="11"/>
    <x v="4"/>
    <x v="2"/>
    <x v="12"/>
  </r>
  <r>
    <d v="2021-03-25T00:00:00"/>
    <x v="29"/>
    <x v="2"/>
    <n v="79.92"/>
    <n v="2"/>
    <x v="192"/>
    <x v="0"/>
    <x v="6"/>
    <x v="2"/>
    <x v="12"/>
  </r>
  <r>
    <d v="2021-03-26T00:00:00"/>
    <x v="15"/>
    <x v="5"/>
    <n v="164.28"/>
    <n v="9"/>
    <x v="193"/>
    <x v="4"/>
    <x v="4"/>
    <x v="2"/>
    <x v="12"/>
  </r>
  <r>
    <d v="2021-03-26T00:00:00"/>
    <x v="0"/>
    <x v="31"/>
    <n v="103.88"/>
    <n v="4"/>
    <x v="194"/>
    <x v="0"/>
    <x v="0"/>
    <x v="2"/>
    <x v="12"/>
  </r>
  <r>
    <d v="2021-03-26T00:00:00"/>
    <x v="5"/>
    <x v="24"/>
    <n v="162"/>
    <n v="1"/>
    <x v="195"/>
    <x v="0"/>
    <x v="2"/>
    <x v="2"/>
    <x v="12"/>
  </r>
  <r>
    <d v="2021-03-26T00:00:00"/>
    <x v="30"/>
    <x v="3"/>
    <n v="119.7"/>
    <n v="25"/>
    <x v="196"/>
    <x v="8"/>
    <x v="4"/>
    <x v="2"/>
    <x v="12"/>
  </r>
  <r>
    <d v="2021-03-27T00:00:00"/>
    <x v="19"/>
    <x v="32"/>
    <n v="201.28"/>
    <n v="3"/>
    <x v="158"/>
    <x v="4"/>
    <x v="4"/>
    <x v="2"/>
    <x v="12"/>
  </r>
  <r>
    <d v="2021-03-28T00:00:00"/>
    <x v="16"/>
    <x v="18"/>
    <n v="115.2"/>
    <n v="13"/>
    <x v="197"/>
    <x v="6"/>
    <x v="4"/>
    <x v="2"/>
    <x v="13"/>
  </r>
  <r>
    <d v="2021-03-28T00:00:00"/>
    <x v="33"/>
    <x v="22"/>
    <n v="85.76"/>
    <n v="3"/>
    <x v="27"/>
    <x v="12"/>
    <x v="4"/>
    <x v="2"/>
    <x v="13"/>
  </r>
  <r>
    <d v="2021-03-28T00:00:00"/>
    <x v="14"/>
    <x v="15"/>
    <n v="47.730000000000004"/>
    <n v="8"/>
    <x v="198"/>
    <x v="0"/>
    <x v="3"/>
    <x v="2"/>
    <x v="13"/>
  </r>
  <r>
    <d v="2021-03-29T00:00:00"/>
    <x v="33"/>
    <x v="13"/>
    <n v="117.48"/>
    <n v="12"/>
    <x v="23"/>
    <x v="12"/>
    <x v="4"/>
    <x v="2"/>
    <x v="13"/>
  </r>
  <r>
    <d v="2021-03-29T00:00:00"/>
    <x v="26"/>
    <x v="12"/>
    <n v="6.7"/>
    <n v="32"/>
    <x v="199"/>
    <x v="10"/>
    <x v="4"/>
    <x v="2"/>
    <x v="13"/>
  </r>
  <r>
    <d v="2021-03-30T00:00:00"/>
    <x v="31"/>
    <x v="2"/>
    <n v="79.92"/>
    <n v="1"/>
    <x v="200"/>
    <x v="9"/>
    <x v="4"/>
    <x v="2"/>
    <x v="13"/>
  </r>
  <r>
    <d v="2021-03-30T00:00:00"/>
    <x v="23"/>
    <x v="31"/>
    <n v="103.88"/>
    <n v="13"/>
    <x v="201"/>
    <x v="0"/>
    <x v="6"/>
    <x v="2"/>
    <x v="13"/>
  </r>
  <r>
    <d v="2021-03-31T00:00:00"/>
    <x v="9"/>
    <x v="24"/>
    <n v="162"/>
    <n v="3"/>
    <x v="202"/>
    <x v="0"/>
    <x v="0"/>
    <x v="2"/>
    <x v="13"/>
  </r>
  <r>
    <d v="2021-03-31T00:00:00"/>
    <x v="30"/>
    <x v="35"/>
    <n v="155.61000000000001"/>
    <n v="33"/>
    <x v="203"/>
    <x v="8"/>
    <x v="4"/>
    <x v="2"/>
    <x v="13"/>
  </r>
  <r>
    <d v="2021-04-01T00:00:00"/>
    <x v="24"/>
    <x v="23"/>
    <n v="48.4"/>
    <n v="3"/>
    <x v="204"/>
    <x v="2"/>
    <x v="4"/>
    <x v="3"/>
    <x v="13"/>
  </r>
  <r>
    <d v="2021-04-01T00:00:00"/>
    <x v="1"/>
    <x v="20"/>
    <n v="142.80000000000001"/>
    <n v="2"/>
    <x v="205"/>
    <x v="0"/>
    <x v="1"/>
    <x v="3"/>
    <x v="13"/>
  </r>
  <r>
    <d v="2021-04-02T00:00:00"/>
    <x v="33"/>
    <x v="22"/>
    <n v="85.76"/>
    <n v="24"/>
    <x v="206"/>
    <x v="12"/>
    <x v="4"/>
    <x v="3"/>
    <x v="13"/>
  </r>
  <r>
    <d v="2021-04-02T00:00:00"/>
    <x v="32"/>
    <x v="20"/>
    <n v="142.80000000000001"/>
    <n v="3"/>
    <x v="207"/>
    <x v="0"/>
    <x v="5"/>
    <x v="3"/>
    <x v="13"/>
  </r>
  <r>
    <d v="2021-04-04T00:00:00"/>
    <x v="33"/>
    <x v="41"/>
    <n v="7.8599999999999994"/>
    <n v="9"/>
    <x v="208"/>
    <x v="12"/>
    <x v="4"/>
    <x v="3"/>
    <x v="14"/>
  </r>
  <r>
    <d v="2021-04-04T00:00:00"/>
    <x v="31"/>
    <x v="21"/>
    <n v="58.3"/>
    <n v="20"/>
    <x v="209"/>
    <x v="9"/>
    <x v="4"/>
    <x v="3"/>
    <x v="14"/>
  </r>
  <r>
    <d v="2021-04-04T00:00:00"/>
    <x v="19"/>
    <x v="18"/>
    <n v="115.2"/>
    <n v="4"/>
    <x v="38"/>
    <x v="4"/>
    <x v="4"/>
    <x v="3"/>
    <x v="14"/>
  </r>
  <r>
    <d v="2021-04-05T00:00:00"/>
    <x v="0"/>
    <x v="31"/>
    <n v="103.88"/>
    <n v="34"/>
    <x v="210"/>
    <x v="0"/>
    <x v="0"/>
    <x v="3"/>
    <x v="14"/>
  </r>
  <r>
    <d v="2021-04-05T00:00:00"/>
    <x v="20"/>
    <x v="16"/>
    <n v="104.16"/>
    <n v="15"/>
    <x v="211"/>
    <x v="7"/>
    <x v="4"/>
    <x v="3"/>
    <x v="14"/>
  </r>
  <r>
    <d v="2021-04-05T00:00:00"/>
    <x v="19"/>
    <x v="26"/>
    <n v="94.62"/>
    <n v="29"/>
    <x v="212"/>
    <x v="4"/>
    <x v="4"/>
    <x v="3"/>
    <x v="14"/>
  </r>
  <r>
    <d v="2021-04-06T00:00:00"/>
    <x v="0"/>
    <x v="30"/>
    <n v="162.54"/>
    <n v="39"/>
    <x v="213"/>
    <x v="0"/>
    <x v="0"/>
    <x v="3"/>
    <x v="14"/>
  </r>
  <r>
    <d v="2021-04-06T00:00:00"/>
    <x v="22"/>
    <x v="18"/>
    <n v="115.2"/>
    <n v="2"/>
    <x v="214"/>
    <x v="9"/>
    <x v="4"/>
    <x v="3"/>
    <x v="14"/>
  </r>
  <r>
    <d v="2021-04-07T00:00:00"/>
    <x v="23"/>
    <x v="42"/>
    <n v="24.66"/>
    <n v="7"/>
    <x v="215"/>
    <x v="0"/>
    <x v="6"/>
    <x v="3"/>
    <x v="14"/>
  </r>
  <r>
    <d v="2021-04-09T00:00:00"/>
    <x v="24"/>
    <x v="20"/>
    <n v="142.80000000000001"/>
    <n v="9"/>
    <x v="216"/>
    <x v="2"/>
    <x v="4"/>
    <x v="3"/>
    <x v="14"/>
  </r>
  <r>
    <d v="2021-04-09T00:00:00"/>
    <x v="22"/>
    <x v="35"/>
    <n v="155.61000000000001"/>
    <n v="3"/>
    <x v="217"/>
    <x v="9"/>
    <x v="4"/>
    <x v="3"/>
    <x v="14"/>
  </r>
  <r>
    <d v="2021-04-09T00:00:00"/>
    <x v="22"/>
    <x v="39"/>
    <n v="42.55"/>
    <n v="12"/>
    <x v="218"/>
    <x v="9"/>
    <x v="4"/>
    <x v="3"/>
    <x v="14"/>
  </r>
  <r>
    <d v="2021-04-09T00:00:00"/>
    <x v="34"/>
    <x v="33"/>
    <n v="156.78"/>
    <n v="8"/>
    <x v="219"/>
    <x v="0"/>
    <x v="0"/>
    <x v="3"/>
    <x v="14"/>
  </r>
  <r>
    <d v="2021-04-10T00:00:00"/>
    <x v="0"/>
    <x v="1"/>
    <n v="141.57"/>
    <n v="14"/>
    <x v="220"/>
    <x v="0"/>
    <x v="0"/>
    <x v="3"/>
    <x v="14"/>
  </r>
  <r>
    <d v="2021-04-10T00:00:00"/>
    <x v="32"/>
    <x v="38"/>
    <n v="173.88"/>
    <n v="17"/>
    <x v="221"/>
    <x v="0"/>
    <x v="5"/>
    <x v="3"/>
    <x v="14"/>
  </r>
  <r>
    <d v="2021-04-10T00:00:00"/>
    <x v="10"/>
    <x v="22"/>
    <n v="85.76"/>
    <n v="36"/>
    <x v="222"/>
    <x v="2"/>
    <x v="4"/>
    <x v="3"/>
    <x v="14"/>
  </r>
  <r>
    <d v="2021-04-11T00:00:00"/>
    <x v="35"/>
    <x v="41"/>
    <n v="7.8599999999999994"/>
    <n v="8"/>
    <x v="223"/>
    <x v="13"/>
    <x v="4"/>
    <x v="3"/>
    <x v="15"/>
  </r>
  <r>
    <d v="2021-04-12T00:00:00"/>
    <x v="31"/>
    <x v="36"/>
    <n v="57.120000000000005"/>
    <n v="9"/>
    <x v="224"/>
    <x v="9"/>
    <x v="4"/>
    <x v="3"/>
    <x v="15"/>
  </r>
  <r>
    <d v="2021-04-12T00:00:00"/>
    <x v="4"/>
    <x v="4"/>
    <n v="15.719999999999999"/>
    <n v="14"/>
    <x v="225"/>
    <x v="0"/>
    <x v="3"/>
    <x v="3"/>
    <x v="15"/>
  </r>
  <r>
    <d v="2021-04-12T00:00:00"/>
    <x v="24"/>
    <x v="22"/>
    <n v="85.76"/>
    <n v="3"/>
    <x v="27"/>
    <x v="2"/>
    <x v="4"/>
    <x v="3"/>
    <x v="15"/>
  </r>
  <r>
    <d v="2021-04-12T00:00:00"/>
    <x v="23"/>
    <x v="3"/>
    <n v="119.7"/>
    <n v="13"/>
    <x v="226"/>
    <x v="0"/>
    <x v="6"/>
    <x v="3"/>
    <x v="15"/>
  </r>
  <r>
    <d v="2021-04-12T00:00:00"/>
    <x v="29"/>
    <x v="10"/>
    <n v="53.11"/>
    <n v="4"/>
    <x v="227"/>
    <x v="0"/>
    <x v="6"/>
    <x v="3"/>
    <x v="15"/>
  </r>
  <r>
    <d v="2021-04-13T00:00:00"/>
    <x v="3"/>
    <x v="9"/>
    <n v="48.84"/>
    <n v="8"/>
    <x v="228"/>
    <x v="0"/>
    <x v="3"/>
    <x v="3"/>
    <x v="15"/>
  </r>
  <r>
    <d v="2021-04-13T00:00:00"/>
    <x v="15"/>
    <x v="25"/>
    <n v="16.64"/>
    <n v="14"/>
    <x v="229"/>
    <x v="4"/>
    <x v="4"/>
    <x v="3"/>
    <x v="15"/>
  </r>
  <r>
    <d v="2021-04-13T00:00:00"/>
    <x v="21"/>
    <x v="43"/>
    <n v="96.3"/>
    <n v="35"/>
    <x v="230"/>
    <x v="8"/>
    <x v="4"/>
    <x v="3"/>
    <x v="15"/>
  </r>
  <r>
    <d v="2021-04-14T00:00:00"/>
    <x v="20"/>
    <x v="22"/>
    <n v="85.76"/>
    <n v="7"/>
    <x v="231"/>
    <x v="7"/>
    <x v="4"/>
    <x v="3"/>
    <x v="15"/>
  </r>
  <r>
    <d v="2021-04-15T00:00:00"/>
    <x v="27"/>
    <x v="33"/>
    <n v="156.78"/>
    <n v="3"/>
    <x v="232"/>
    <x v="0"/>
    <x v="1"/>
    <x v="3"/>
    <x v="15"/>
  </r>
  <r>
    <d v="2021-04-16T00:00:00"/>
    <x v="5"/>
    <x v="25"/>
    <n v="16.64"/>
    <n v="38"/>
    <x v="233"/>
    <x v="0"/>
    <x v="2"/>
    <x v="3"/>
    <x v="15"/>
  </r>
  <r>
    <d v="2021-04-16T00:00:00"/>
    <x v="30"/>
    <x v="40"/>
    <n v="49.21"/>
    <n v="15"/>
    <x v="234"/>
    <x v="8"/>
    <x v="4"/>
    <x v="3"/>
    <x v="15"/>
  </r>
  <r>
    <d v="2021-04-17T00:00:00"/>
    <x v="17"/>
    <x v="41"/>
    <n v="7.8599999999999994"/>
    <n v="19"/>
    <x v="235"/>
    <x v="5"/>
    <x v="4"/>
    <x v="3"/>
    <x v="15"/>
  </r>
  <r>
    <d v="2021-04-18T00:00:00"/>
    <x v="0"/>
    <x v="38"/>
    <n v="173.88"/>
    <n v="9"/>
    <x v="76"/>
    <x v="0"/>
    <x v="0"/>
    <x v="3"/>
    <x v="16"/>
  </r>
  <r>
    <d v="2021-04-18T00:00:00"/>
    <x v="28"/>
    <x v="14"/>
    <n v="210"/>
    <n v="13"/>
    <x v="236"/>
    <x v="11"/>
    <x v="4"/>
    <x v="3"/>
    <x v="16"/>
  </r>
  <r>
    <d v="2021-04-18T00:00:00"/>
    <x v="35"/>
    <x v="23"/>
    <n v="48.4"/>
    <n v="2"/>
    <x v="237"/>
    <x v="13"/>
    <x v="4"/>
    <x v="3"/>
    <x v="16"/>
  </r>
  <r>
    <d v="2021-04-18T00:00:00"/>
    <x v="1"/>
    <x v="2"/>
    <n v="79.92"/>
    <n v="9"/>
    <x v="238"/>
    <x v="0"/>
    <x v="1"/>
    <x v="3"/>
    <x v="16"/>
  </r>
  <r>
    <d v="2021-04-19T00:00:00"/>
    <x v="35"/>
    <x v="23"/>
    <n v="48.4"/>
    <n v="17"/>
    <x v="239"/>
    <x v="13"/>
    <x v="4"/>
    <x v="3"/>
    <x v="16"/>
  </r>
  <r>
    <d v="2021-04-20T00:00:00"/>
    <x v="0"/>
    <x v="40"/>
    <n v="49.21"/>
    <n v="2"/>
    <x v="240"/>
    <x v="0"/>
    <x v="0"/>
    <x v="3"/>
    <x v="16"/>
  </r>
  <r>
    <d v="2021-04-20T00:00:00"/>
    <x v="9"/>
    <x v="11"/>
    <n v="94.17"/>
    <n v="4"/>
    <x v="185"/>
    <x v="0"/>
    <x v="0"/>
    <x v="3"/>
    <x v="16"/>
  </r>
  <r>
    <d v="2021-04-21T00:00:00"/>
    <x v="34"/>
    <x v="32"/>
    <n v="201.28"/>
    <n v="2"/>
    <x v="131"/>
    <x v="0"/>
    <x v="0"/>
    <x v="3"/>
    <x v="16"/>
  </r>
  <r>
    <d v="2021-04-21T00:00:00"/>
    <x v="25"/>
    <x v="42"/>
    <n v="24.66"/>
    <n v="14"/>
    <x v="241"/>
    <x v="0"/>
    <x v="2"/>
    <x v="3"/>
    <x v="16"/>
  </r>
  <r>
    <d v="2021-04-22T00:00:00"/>
    <x v="4"/>
    <x v="8"/>
    <n v="83.08"/>
    <n v="22"/>
    <x v="242"/>
    <x v="0"/>
    <x v="3"/>
    <x v="3"/>
    <x v="16"/>
  </r>
  <r>
    <d v="2021-04-22T00:00:00"/>
    <x v="20"/>
    <x v="43"/>
    <n v="96.3"/>
    <n v="36"/>
    <x v="243"/>
    <x v="7"/>
    <x v="4"/>
    <x v="3"/>
    <x v="16"/>
  </r>
  <r>
    <d v="2021-04-23T00:00:00"/>
    <x v="3"/>
    <x v="37"/>
    <n v="41.81"/>
    <n v="10"/>
    <x v="166"/>
    <x v="0"/>
    <x v="3"/>
    <x v="3"/>
    <x v="16"/>
  </r>
  <r>
    <d v="2021-04-23T00:00:00"/>
    <x v="20"/>
    <x v="28"/>
    <n v="82.08"/>
    <n v="15"/>
    <x v="244"/>
    <x v="7"/>
    <x v="4"/>
    <x v="3"/>
    <x v="16"/>
  </r>
  <r>
    <d v="2021-04-23T00:00:00"/>
    <x v="1"/>
    <x v="24"/>
    <n v="162"/>
    <n v="6"/>
    <x v="48"/>
    <x v="0"/>
    <x v="1"/>
    <x v="3"/>
    <x v="16"/>
  </r>
  <r>
    <d v="2021-04-24T00:00:00"/>
    <x v="3"/>
    <x v="21"/>
    <n v="58.3"/>
    <n v="4"/>
    <x v="43"/>
    <x v="0"/>
    <x v="3"/>
    <x v="3"/>
    <x v="16"/>
  </r>
  <r>
    <d v="2021-04-24T00:00:00"/>
    <x v="21"/>
    <x v="2"/>
    <n v="79.92"/>
    <n v="1"/>
    <x v="200"/>
    <x v="8"/>
    <x v="4"/>
    <x v="3"/>
    <x v="16"/>
  </r>
  <r>
    <d v="2021-04-24T00:00:00"/>
    <x v="35"/>
    <x v="32"/>
    <n v="201.28"/>
    <n v="2"/>
    <x v="131"/>
    <x v="13"/>
    <x v="4"/>
    <x v="3"/>
    <x v="16"/>
  </r>
  <r>
    <d v="2021-04-24T00:00:00"/>
    <x v="1"/>
    <x v="30"/>
    <n v="162.54"/>
    <n v="39"/>
    <x v="213"/>
    <x v="0"/>
    <x v="1"/>
    <x v="3"/>
    <x v="16"/>
  </r>
  <r>
    <d v="2021-04-25T00:00:00"/>
    <x v="3"/>
    <x v="19"/>
    <n v="80.94"/>
    <n v="8"/>
    <x v="22"/>
    <x v="0"/>
    <x v="3"/>
    <x v="3"/>
    <x v="17"/>
  </r>
  <r>
    <d v="2021-04-25T00:00:00"/>
    <x v="34"/>
    <x v="9"/>
    <n v="48.84"/>
    <n v="9"/>
    <x v="245"/>
    <x v="0"/>
    <x v="0"/>
    <x v="3"/>
    <x v="17"/>
  </r>
  <r>
    <d v="2021-04-26T00:00:00"/>
    <x v="23"/>
    <x v="22"/>
    <n v="85.76"/>
    <n v="3"/>
    <x v="27"/>
    <x v="0"/>
    <x v="6"/>
    <x v="3"/>
    <x v="17"/>
  </r>
  <r>
    <d v="2021-04-26T00:00:00"/>
    <x v="14"/>
    <x v="36"/>
    <n v="57.120000000000005"/>
    <n v="2"/>
    <x v="73"/>
    <x v="0"/>
    <x v="3"/>
    <x v="3"/>
    <x v="17"/>
  </r>
  <r>
    <d v="2021-04-28T00:00:00"/>
    <x v="33"/>
    <x v="7"/>
    <n v="146.72"/>
    <n v="14"/>
    <x v="246"/>
    <x v="12"/>
    <x v="4"/>
    <x v="3"/>
    <x v="17"/>
  </r>
  <r>
    <d v="2021-04-28T00:00:00"/>
    <x v="30"/>
    <x v="29"/>
    <n v="76.25"/>
    <n v="30"/>
    <x v="247"/>
    <x v="8"/>
    <x v="4"/>
    <x v="3"/>
    <x v="17"/>
  </r>
  <r>
    <d v="2021-04-29T00:00:00"/>
    <x v="32"/>
    <x v="30"/>
    <n v="162.54"/>
    <n v="13"/>
    <x v="248"/>
    <x v="0"/>
    <x v="5"/>
    <x v="3"/>
    <x v="17"/>
  </r>
  <r>
    <d v="2021-04-29T00:00:00"/>
    <x v="1"/>
    <x v="32"/>
    <n v="201.28"/>
    <n v="7"/>
    <x v="249"/>
    <x v="0"/>
    <x v="1"/>
    <x v="3"/>
    <x v="17"/>
  </r>
  <r>
    <d v="2021-04-30T00:00:00"/>
    <x v="5"/>
    <x v="25"/>
    <n v="16.64"/>
    <n v="13"/>
    <x v="84"/>
    <x v="0"/>
    <x v="2"/>
    <x v="3"/>
    <x v="17"/>
  </r>
  <r>
    <d v="2021-04-30T00:00:00"/>
    <x v="28"/>
    <x v="10"/>
    <n v="53.11"/>
    <n v="1"/>
    <x v="12"/>
    <x v="11"/>
    <x v="4"/>
    <x v="3"/>
    <x v="17"/>
  </r>
  <r>
    <d v="2021-04-30T00:00:00"/>
    <x v="20"/>
    <x v="36"/>
    <n v="57.120000000000005"/>
    <n v="8"/>
    <x v="250"/>
    <x v="7"/>
    <x v="4"/>
    <x v="3"/>
    <x v="17"/>
  </r>
  <r>
    <d v="2021-05-01T00:00:00"/>
    <x v="13"/>
    <x v="16"/>
    <n v="104.16"/>
    <n v="2"/>
    <x v="251"/>
    <x v="5"/>
    <x v="4"/>
    <x v="4"/>
    <x v="17"/>
  </r>
  <r>
    <d v="2021-05-01T00:00:00"/>
    <x v="32"/>
    <x v="21"/>
    <n v="58.3"/>
    <n v="9"/>
    <x v="252"/>
    <x v="0"/>
    <x v="5"/>
    <x v="4"/>
    <x v="17"/>
  </r>
  <r>
    <d v="2021-05-01T00:00:00"/>
    <x v="5"/>
    <x v="3"/>
    <n v="119.7"/>
    <n v="6"/>
    <x v="253"/>
    <x v="0"/>
    <x v="2"/>
    <x v="4"/>
    <x v="17"/>
  </r>
  <r>
    <d v="2021-05-01T00:00:00"/>
    <x v="29"/>
    <x v="24"/>
    <n v="162"/>
    <n v="1"/>
    <x v="195"/>
    <x v="0"/>
    <x v="6"/>
    <x v="4"/>
    <x v="17"/>
  </r>
  <r>
    <d v="2021-05-01T00:00:00"/>
    <x v="25"/>
    <x v="40"/>
    <n v="49.21"/>
    <n v="3"/>
    <x v="254"/>
    <x v="0"/>
    <x v="2"/>
    <x v="4"/>
    <x v="17"/>
  </r>
  <r>
    <d v="2021-05-02T00:00:00"/>
    <x v="23"/>
    <x v="6"/>
    <n v="122.08"/>
    <n v="4"/>
    <x v="255"/>
    <x v="0"/>
    <x v="6"/>
    <x v="4"/>
    <x v="18"/>
  </r>
  <r>
    <d v="2021-05-03T00:00:00"/>
    <x v="16"/>
    <x v="21"/>
    <n v="58.3"/>
    <n v="3"/>
    <x v="256"/>
    <x v="6"/>
    <x v="4"/>
    <x v="4"/>
    <x v="18"/>
  </r>
  <r>
    <d v="2021-05-03T00:00:00"/>
    <x v="27"/>
    <x v="6"/>
    <n v="122.08"/>
    <n v="13"/>
    <x v="257"/>
    <x v="0"/>
    <x v="1"/>
    <x v="4"/>
    <x v="18"/>
  </r>
  <r>
    <d v="2021-05-04T00:00:00"/>
    <x v="32"/>
    <x v="7"/>
    <n v="146.72"/>
    <n v="4"/>
    <x v="28"/>
    <x v="0"/>
    <x v="5"/>
    <x v="4"/>
    <x v="18"/>
  </r>
  <r>
    <d v="2021-05-04T00:00:00"/>
    <x v="28"/>
    <x v="4"/>
    <n v="15.719999999999999"/>
    <n v="13"/>
    <x v="258"/>
    <x v="11"/>
    <x v="4"/>
    <x v="4"/>
    <x v="18"/>
  </r>
  <r>
    <d v="2021-05-04T00:00:00"/>
    <x v="27"/>
    <x v="29"/>
    <n v="76.25"/>
    <n v="10"/>
    <x v="259"/>
    <x v="0"/>
    <x v="1"/>
    <x v="4"/>
    <x v="18"/>
  </r>
  <r>
    <d v="2021-05-05T00:00:00"/>
    <x v="31"/>
    <x v="41"/>
    <n v="7.8599999999999994"/>
    <n v="13"/>
    <x v="260"/>
    <x v="9"/>
    <x v="4"/>
    <x v="4"/>
    <x v="18"/>
  </r>
  <r>
    <d v="2021-05-05T00:00:00"/>
    <x v="26"/>
    <x v="13"/>
    <n v="117.48"/>
    <n v="22"/>
    <x v="261"/>
    <x v="10"/>
    <x v="4"/>
    <x v="4"/>
    <x v="18"/>
  </r>
  <r>
    <d v="2021-05-06T00:00:00"/>
    <x v="0"/>
    <x v="41"/>
    <n v="7.8599999999999994"/>
    <n v="6"/>
    <x v="262"/>
    <x v="0"/>
    <x v="0"/>
    <x v="4"/>
    <x v="18"/>
  </r>
  <r>
    <d v="2021-05-06T00:00:00"/>
    <x v="0"/>
    <x v="21"/>
    <n v="58.3"/>
    <n v="7"/>
    <x v="263"/>
    <x v="0"/>
    <x v="0"/>
    <x v="4"/>
    <x v="18"/>
  </r>
  <r>
    <d v="2021-05-06T00:00:00"/>
    <x v="14"/>
    <x v="26"/>
    <n v="94.62"/>
    <n v="15"/>
    <x v="264"/>
    <x v="0"/>
    <x v="3"/>
    <x v="4"/>
    <x v="18"/>
  </r>
  <r>
    <d v="2021-05-07T00:00:00"/>
    <x v="16"/>
    <x v="4"/>
    <n v="15.719999999999999"/>
    <n v="4"/>
    <x v="223"/>
    <x v="6"/>
    <x v="4"/>
    <x v="4"/>
    <x v="18"/>
  </r>
  <r>
    <d v="2021-05-07T00:00:00"/>
    <x v="15"/>
    <x v="40"/>
    <n v="49.21"/>
    <n v="1"/>
    <x v="265"/>
    <x v="4"/>
    <x v="4"/>
    <x v="4"/>
    <x v="18"/>
  </r>
  <r>
    <d v="2021-05-07T00:00:00"/>
    <x v="32"/>
    <x v="36"/>
    <n v="57.120000000000005"/>
    <n v="1"/>
    <x v="266"/>
    <x v="0"/>
    <x v="5"/>
    <x v="4"/>
    <x v="18"/>
  </r>
  <r>
    <d v="2021-05-07T00:00:00"/>
    <x v="20"/>
    <x v="25"/>
    <n v="16.64"/>
    <n v="39"/>
    <x v="267"/>
    <x v="7"/>
    <x v="4"/>
    <x v="4"/>
    <x v="18"/>
  </r>
  <r>
    <d v="2021-05-07T00:00:00"/>
    <x v="29"/>
    <x v="36"/>
    <n v="57.120000000000005"/>
    <n v="29"/>
    <x v="268"/>
    <x v="0"/>
    <x v="6"/>
    <x v="4"/>
    <x v="18"/>
  </r>
  <r>
    <d v="2021-05-08T00:00:00"/>
    <x v="0"/>
    <x v="23"/>
    <n v="48.4"/>
    <n v="19"/>
    <x v="269"/>
    <x v="0"/>
    <x v="0"/>
    <x v="4"/>
    <x v="18"/>
  </r>
  <r>
    <d v="2021-05-08T00:00:00"/>
    <x v="25"/>
    <x v="1"/>
    <n v="141.57"/>
    <n v="7"/>
    <x v="270"/>
    <x v="0"/>
    <x v="2"/>
    <x v="4"/>
    <x v="18"/>
  </r>
  <r>
    <d v="2021-05-09T00:00:00"/>
    <x v="16"/>
    <x v="37"/>
    <n v="41.81"/>
    <n v="8"/>
    <x v="271"/>
    <x v="6"/>
    <x v="4"/>
    <x v="4"/>
    <x v="19"/>
  </r>
  <r>
    <d v="2021-05-09T00:00:00"/>
    <x v="21"/>
    <x v="25"/>
    <n v="16.64"/>
    <n v="6"/>
    <x v="272"/>
    <x v="8"/>
    <x v="4"/>
    <x v="4"/>
    <x v="19"/>
  </r>
  <r>
    <d v="2021-05-09T00:00:00"/>
    <x v="32"/>
    <x v="33"/>
    <n v="156.78"/>
    <n v="12"/>
    <x v="273"/>
    <x v="0"/>
    <x v="5"/>
    <x v="4"/>
    <x v="19"/>
  </r>
  <r>
    <d v="2021-05-09T00:00:00"/>
    <x v="34"/>
    <x v="0"/>
    <n v="156.96"/>
    <n v="37"/>
    <x v="274"/>
    <x v="0"/>
    <x v="0"/>
    <x v="4"/>
    <x v="19"/>
  </r>
  <r>
    <d v="2021-05-09T00:00:00"/>
    <x v="1"/>
    <x v="37"/>
    <n v="41.81"/>
    <n v="4"/>
    <x v="275"/>
    <x v="0"/>
    <x v="1"/>
    <x v="4"/>
    <x v="19"/>
  </r>
  <r>
    <d v="2021-05-10T00:00:00"/>
    <x v="0"/>
    <x v="41"/>
    <n v="7.8599999999999994"/>
    <n v="6"/>
    <x v="262"/>
    <x v="0"/>
    <x v="0"/>
    <x v="4"/>
    <x v="19"/>
  </r>
  <r>
    <d v="2021-05-10T00:00:00"/>
    <x v="22"/>
    <x v="42"/>
    <n v="24.66"/>
    <n v="9"/>
    <x v="276"/>
    <x v="9"/>
    <x v="4"/>
    <x v="4"/>
    <x v="19"/>
  </r>
  <r>
    <d v="2021-05-12T00:00:00"/>
    <x v="33"/>
    <x v="43"/>
    <n v="96.3"/>
    <n v="3"/>
    <x v="136"/>
    <x v="12"/>
    <x v="4"/>
    <x v="4"/>
    <x v="19"/>
  </r>
  <r>
    <d v="2021-05-12T00:00:00"/>
    <x v="23"/>
    <x v="23"/>
    <n v="48.4"/>
    <n v="7"/>
    <x v="277"/>
    <x v="0"/>
    <x v="6"/>
    <x v="4"/>
    <x v="19"/>
  </r>
  <r>
    <d v="2021-05-12T00:00:00"/>
    <x v="26"/>
    <x v="5"/>
    <n v="164.28"/>
    <n v="30"/>
    <x v="278"/>
    <x v="10"/>
    <x v="4"/>
    <x v="4"/>
    <x v="19"/>
  </r>
  <r>
    <d v="2021-05-12T00:00:00"/>
    <x v="14"/>
    <x v="25"/>
    <n v="16.64"/>
    <n v="3"/>
    <x v="279"/>
    <x v="0"/>
    <x v="3"/>
    <x v="4"/>
    <x v="19"/>
  </r>
  <r>
    <d v="2021-05-12T00:00:00"/>
    <x v="1"/>
    <x v="12"/>
    <n v="6.7"/>
    <n v="15"/>
    <x v="280"/>
    <x v="0"/>
    <x v="1"/>
    <x v="4"/>
    <x v="19"/>
  </r>
  <r>
    <d v="2021-05-13T00:00:00"/>
    <x v="21"/>
    <x v="10"/>
    <n v="53.11"/>
    <n v="4"/>
    <x v="227"/>
    <x v="8"/>
    <x v="4"/>
    <x v="4"/>
    <x v="19"/>
  </r>
  <r>
    <d v="2021-05-13T00:00:00"/>
    <x v="27"/>
    <x v="11"/>
    <n v="94.17"/>
    <n v="5"/>
    <x v="281"/>
    <x v="0"/>
    <x v="1"/>
    <x v="4"/>
    <x v="19"/>
  </r>
  <r>
    <d v="2021-05-14T00:00:00"/>
    <x v="4"/>
    <x v="18"/>
    <n v="115.2"/>
    <n v="20"/>
    <x v="282"/>
    <x v="0"/>
    <x v="3"/>
    <x v="4"/>
    <x v="19"/>
  </r>
  <r>
    <d v="2021-05-14T00:00:00"/>
    <x v="17"/>
    <x v="26"/>
    <n v="94.62"/>
    <n v="14"/>
    <x v="283"/>
    <x v="5"/>
    <x v="4"/>
    <x v="4"/>
    <x v="19"/>
  </r>
  <r>
    <d v="2021-05-15T00:00:00"/>
    <x v="15"/>
    <x v="6"/>
    <n v="122.08"/>
    <n v="6"/>
    <x v="6"/>
    <x v="4"/>
    <x v="4"/>
    <x v="4"/>
    <x v="19"/>
  </r>
  <r>
    <d v="2021-05-15T00:00:00"/>
    <x v="21"/>
    <x v="29"/>
    <n v="76.25"/>
    <n v="5"/>
    <x v="284"/>
    <x v="8"/>
    <x v="4"/>
    <x v="4"/>
    <x v="19"/>
  </r>
  <r>
    <d v="2021-05-16T00:00:00"/>
    <x v="13"/>
    <x v="5"/>
    <n v="164.28"/>
    <n v="13"/>
    <x v="108"/>
    <x v="5"/>
    <x v="4"/>
    <x v="4"/>
    <x v="20"/>
  </r>
  <r>
    <d v="2021-05-16T00:00:00"/>
    <x v="27"/>
    <x v="16"/>
    <n v="104.16"/>
    <n v="13"/>
    <x v="285"/>
    <x v="0"/>
    <x v="1"/>
    <x v="4"/>
    <x v="20"/>
  </r>
  <r>
    <d v="2021-05-17T00:00:00"/>
    <x v="29"/>
    <x v="13"/>
    <n v="117.48"/>
    <n v="34"/>
    <x v="286"/>
    <x v="0"/>
    <x v="6"/>
    <x v="4"/>
    <x v="20"/>
  </r>
  <r>
    <d v="2021-05-17T00:00:00"/>
    <x v="30"/>
    <x v="36"/>
    <n v="57.120000000000005"/>
    <n v="8"/>
    <x v="250"/>
    <x v="8"/>
    <x v="4"/>
    <x v="4"/>
    <x v="20"/>
  </r>
  <r>
    <d v="2021-05-18T00:00:00"/>
    <x v="15"/>
    <x v="36"/>
    <n v="57.120000000000005"/>
    <n v="4"/>
    <x v="115"/>
    <x v="4"/>
    <x v="4"/>
    <x v="4"/>
    <x v="20"/>
  </r>
  <r>
    <d v="2021-05-18T00:00:00"/>
    <x v="21"/>
    <x v="2"/>
    <n v="79.92"/>
    <n v="8"/>
    <x v="287"/>
    <x v="8"/>
    <x v="4"/>
    <x v="4"/>
    <x v="20"/>
  </r>
  <r>
    <d v="2021-05-18T00:00:00"/>
    <x v="10"/>
    <x v="34"/>
    <n v="85.5"/>
    <n v="1"/>
    <x v="288"/>
    <x v="2"/>
    <x v="4"/>
    <x v="4"/>
    <x v="20"/>
  </r>
  <r>
    <d v="2021-05-19T00:00:00"/>
    <x v="9"/>
    <x v="39"/>
    <n v="42.55"/>
    <n v="9"/>
    <x v="289"/>
    <x v="0"/>
    <x v="0"/>
    <x v="4"/>
    <x v="20"/>
  </r>
  <r>
    <d v="2021-05-20T00:00:00"/>
    <x v="0"/>
    <x v="6"/>
    <n v="122.08"/>
    <n v="11"/>
    <x v="290"/>
    <x v="0"/>
    <x v="0"/>
    <x v="4"/>
    <x v="20"/>
  </r>
  <r>
    <d v="2021-05-20T00:00:00"/>
    <x v="29"/>
    <x v="28"/>
    <n v="82.08"/>
    <n v="15"/>
    <x v="244"/>
    <x v="0"/>
    <x v="6"/>
    <x v="4"/>
    <x v="20"/>
  </r>
  <r>
    <d v="2021-05-20T00:00:00"/>
    <x v="27"/>
    <x v="24"/>
    <n v="162"/>
    <n v="2"/>
    <x v="291"/>
    <x v="0"/>
    <x v="1"/>
    <x v="4"/>
    <x v="20"/>
  </r>
  <r>
    <d v="2021-05-21T00:00:00"/>
    <x v="0"/>
    <x v="2"/>
    <n v="79.92"/>
    <n v="21"/>
    <x v="181"/>
    <x v="0"/>
    <x v="0"/>
    <x v="4"/>
    <x v="20"/>
  </r>
  <r>
    <d v="2021-05-21T00:00:00"/>
    <x v="18"/>
    <x v="12"/>
    <n v="6.7"/>
    <n v="16"/>
    <x v="292"/>
    <x v="0"/>
    <x v="5"/>
    <x v="4"/>
    <x v="20"/>
  </r>
  <r>
    <d v="2021-05-22T00:00:00"/>
    <x v="3"/>
    <x v="4"/>
    <n v="15.719999999999999"/>
    <n v="12"/>
    <x v="293"/>
    <x v="0"/>
    <x v="3"/>
    <x v="4"/>
    <x v="20"/>
  </r>
  <r>
    <d v="2021-05-22T00:00:00"/>
    <x v="13"/>
    <x v="1"/>
    <n v="141.57"/>
    <n v="24"/>
    <x v="294"/>
    <x v="5"/>
    <x v="4"/>
    <x v="4"/>
    <x v="20"/>
  </r>
  <r>
    <d v="2021-05-22T00:00:00"/>
    <x v="18"/>
    <x v="34"/>
    <n v="85.5"/>
    <n v="19"/>
    <x v="295"/>
    <x v="0"/>
    <x v="5"/>
    <x v="4"/>
    <x v="20"/>
  </r>
  <r>
    <d v="2021-05-23T00:00:00"/>
    <x v="9"/>
    <x v="18"/>
    <n v="115.2"/>
    <n v="11"/>
    <x v="296"/>
    <x v="0"/>
    <x v="0"/>
    <x v="4"/>
    <x v="21"/>
  </r>
  <r>
    <d v="2021-05-23T00:00:00"/>
    <x v="35"/>
    <x v="25"/>
    <n v="16.64"/>
    <n v="27"/>
    <x v="297"/>
    <x v="13"/>
    <x v="4"/>
    <x v="4"/>
    <x v="21"/>
  </r>
  <r>
    <d v="2021-05-24T00:00:00"/>
    <x v="5"/>
    <x v="42"/>
    <n v="24.66"/>
    <n v="21"/>
    <x v="298"/>
    <x v="0"/>
    <x v="2"/>
    <x v="4"/>
    <x v="21"/>
  </r>
  <r>
    <d v="2021-05-25T00:00:00"/>
    <x v="10"/>
    <x v="20"/>
    <n v="142.80000000000001"/>
    <n v="7"/>
    <x v="299"/>
    <x v="2"/>
    <x v="4"/>
    <x v="4"/>
    <x v="21"/>
  </r>
  <r>
    <d v="2021-05-25T00:00:00"/>
    <x v="30"/>
    <x v="40"/>
    <n v="49.21"/>
    <n v="37"/>
    <x v="300"/>
    <x v="8"/>
    <x v="4"/>
    <x v="4"/>
    <x v="21"/>
  </r>
  <r>
    <d v="2021-05-26T00:00:00"/>
    <x v="3"/>
    <x v="36"/>
    <n v="57.120000000000005"/>
    <n v="2"/>
    <x v="73"/>
    <x v="0"/>
    <x v="3"/>
    <x v="4"/>
    <x v="21"/>
  </r>
  <r>
    <d v="2021-05-26T00:00:00"/>
    <x v="4"/>
    <x v="37"/>
    <n v="41.81"/>
    <n v="2"/>
    <x v="301"/>
    <x v="0"/>
    <x v="3"/>
    <x v="4"/>
    <x v="21"/>
  </r>
  <r>
    <d v="2021-05-26T00:00:00"/>
    <x v="23"/>
    <x v="34"/>
    <n v="85.5"/>
    <n v="1"/>
    <x v="288"/>
    <x v="0"/>
    <x v="6"/>
    <x v="4"/>
    <x v="21"/>
  </r>
  <r>
    <d v="2021-05-28T00:00:00"/>
    <x v="3"/>
    <x v="29"/>
    <n v="76.25"/>
    <n v="14"/>
    <x v="302"/>
    <x v="0"/>
    <x v="3"/>
    <x v="4"/>
    <x v="21"/>
  </r>
  <r>
    <d v="2021-05-28T00:00:00"/>
    <x v="24"/>
    <x v="10"/>
    <n v="53.11"/>
    <n v="4"/>
    <x v="227"/>
    <x v="2"/>
    <x v="4"/>
    <x v="4"/>
    <x v="21"/>
  </r>
  <r>
    <d v="2021-05-28T00:00:00"/>
    <x v="24"/>
    <x v="5"/>
    <n v="164.28"/>
    <n v="9"/>
    <x v="193"/>
    <x v="2"/>
    <x v="4"/>
    <x v="4"/>
    <x v="21"/>
  </r>
  <r>
    <d v="2021-05-28T00:00:00"/>
    <x v="13"/>
    <x v="9"/>
    <n v="48.84"/>
    <n v="12"/>
    <x v="303"/>
    <x v="5"/>
    <x v="4"/>
    <x v="4"/>
    <x v="21"/>
  </r>
  <r>
    <d v="2021-05-28T00:00:00"/>
    <x v="27"/>
    <x v="26"/>
    <n v="94.62"/>
    <n v="5"/>
    <x v="304"/>
    <x v="0"/>
    <x v="1"/>
    <x v="4"/>
    <x v="21"/>
  </r>
  <r>
    <d v="2021-05-28T00:00:00"/>
    <x v="30"/>
    <x v="38"/>
    <n v="173.88"/>
    <n v="10"/>
    <x v="305"/>
    <x v="8"/>
    <x v="4"/>
    <x v="4"/>
    <x v="21"/>
  </r>
  <r>
    <d v="2021-05-28T00:00:00"/>
    <x v="30"/>
    <x v="39"/>
    <n v="42.55"/>
    <n v="17"/>
    <x v="306"/>
    <x v="8"/>
    <x v="4"/>
    <x v="4"/>
    <x v="21"/>
  </r>
  <r>
    <d v="2021-05-30T00:00:00"/>
    <x v="15"/>
    <x v="35"/>
    <n v="155.61000000000001"/>
    <n v="4"/>
    <x v="307"/>
    <x v="4"/>
    <x v="4"/>
    <x v="4"/>
    <x v="22"/>
  </r>
  <r>
    <d v="2021-05-30T00:00:00"/>
    <x v="5"/>
    <x v="27"/>
    <n v="149.46"/>
    <n v="13"/>
    <x v="308"/>
    <x v="0"/>
    <x v="2"/>
    <x v="4"/>
    <x v="22"/>
  </r>
  <r>
    <d v="2021-05-30T00:00:00"/>
    <x v="10"/>
    <x v="9"/>
    <n v="48.84"/>
    <n v="23"/>
    <x v="148"/>
    <x v="2"/>
    <x v="4"/>
    <x v="4"/>
    <x v="22"/>
  </r>
  <r>
    <d v="2021-05-30T00:00:00"/>
    <x v="29"/>
    <x v="6"/>
    <n v="122.08"/>
    <n v="6"/>
    <x v="6"/>
    <x v="0"/>
    <x v="6"/>
    <x v="4"/>
    <x v="22"/>
  </r>
  <r>
    <d v="2021-05-30T00:00:00"/>
    <x v="27"/>
    <x v="28"/>
    <n v="82.08"/>
    <n v="9"/>
    <x v="60"/>
    <x v="0"/>
    <x v="1"/>
    <x v="4"/>
    <x v="22"/>
  </r>
  <r>
    <d v="2021-05-30T00:00:00"/>
    <x v="35"/>
    <x v="3"/>
    <n v="119.7"/>
    <n v="3"/>
    <x v="309"/>
    <x v="13"/>
    <x v="4"/>
    <x v="4"/>
    <x v="22"/>
  </r>
  <r>
    <d v="2021-06-02T00:00:00"/>
    <x v="4"/>
    <x v="36"/>
    <n v="57.120000000000005"/>
    <n v="15"/>
    <x v="95"/>
    <x v="0"/>
    <x v="3"/>
    <x v="5"/>
    <x v="22"/>
  </r>
  <r>
    <d v="2021-06-03T00:00:00"/>
    <x v="24"/>
    <x v="39"/>
    <n v="42.55"/>
    <n v="32"/>
    <x v="310"/>
    <x v="2"/>
    <x v="4"/>
    <x v="5"/>
    <x v="22"/>
  </r>
  <r>
    <d v="2021-06-03T00:00:00"/>
    <x v="28"/>
    <x v="26"/>
    <n v="94.62"/>
    <n v="14"/>
    <x v="283"/>
    <x v="11"/>
    <x v="4"/>
    <x v="5"/>
    <x v="22"/>
  </r>
  <r>
    <d v="2021-06-03T00:00:00"/>
    <x v="10"/>
    <x v="30"/>
    <n v="162.54"/>
    <n v="10"/>
    <x v="311"/>
    <x v="2"/>
    <x v="4"/>
    <x v="5"/>
    <x v="22"/>
  </r>
  <r>
    <d v="2021-06-04T00:00:00"/>
    <x v="15"/>
    <x v="29"/>
    <n v="76.25"/>
    <n v="8"/>
    <x v="312"/>
    <x v="4"/>
    <x v="4"/>
    <x v="5"/>
    <x v="22"/>
  </r>
  <r>
    <d v="2021-06-04T00:00:00"/>
    <x v="21"/>
    <x v="29"/>
    <n v="76.25"/>
    <n v="12"/>
    <x v="313"/>
    <x v="8"/>
    <x v="4"/>
    <x v="5"/>
    <x v="22"/>
  </r>
  <r>
    <d v="2021-06-04T00:00:00"/>
    <x v="22"/>
    <x v="25"/>
    <n v="16.64"/>
    <n v="30"/>
    <x v="314"/>
    <x v="9"/>
    <x v="4"/>
    <x v="5"/>
    <x v="22"/>
  </r>
  <r>
    <d v="2021-06-05T00:00:00"/>
    <x v="24"/>
    <x v="1"/>
    <n v="141.57"/>
    <n v="15"/>
    <x v="167"/>
    <x v="2"/>
    <x v="4"/>
    <x v="5"/>
    <x v="22"/>
  </r>
  <r>
    <d v="2021-06-05T00:00:00"/>
    <x v="24"/>
    <x v="11"/>
    <n v="94.17"/>
    <n v="5"/>
    <x v="281"/>
    <x v="2"/>
    <x v="4"/>
    <x v="5"/>
    <x v="22"/>
  </r>
  <r>
    <d v="2021-06-05T00:00:00"/>
    <x v="17"/>
    <x v="19"/>
    <n v="80.94"/>
    <n v="17"/>
    <x v="110"/>
    <x v="5"/>
    <x v="4"/>
    <x v="5"/>
    <x v="22"/>
  </r>
  <r>
    <d v="2021-06-05T00:00:00"/>
    <x v="10"/>
    <x v="41"/>
    <n v="7.8599999999999994"/>
    <n v="32"/>
    <x v="315"/>
    <x v="2"/>
    <x v="4"/>
    <x v="5"/>
    <x v="22"/>
  </r>
  <r>
    <d v="2021-06-05T00:00:00"/>
    <x v="30"/>
    <x v="12"/>
    <n v="6.7"/>
    <n v="10"/>
    <x v="165"/>
    <x v="8"/>
    <x v="4"/>
    <x v="5"/>
    <x v="22"/>
  </r>
  <r>
    <d v="2021-06-06T00:00:00"/>
    <x v="22"/>
    <x v="3"/>
    <n v="119.7"/>
    <n v="6"/>
    <x v="253"/>
    <x v="9"/>
    <x v="4"/>
    <x v="5"/>
    <x v="23"/>
  </r>
  <r>
    <d v="2021-06-06T00:00:00"/>
    <x v="35"/>
    <x v="31"/>
    <n v="103.88"/>
    <n v="33"/>
    <x v="316"/>
    <x v="13"/>
    <x v="4"/>
    <x v="5"/>
    <x v="23"/>
  </r>
  <r>
    <d v="2021-06-08T00:00:00"/>
    <x v="32"/>
    <x v="37"/>
    <n v="41.81"/>
    <n v="11"/>
    <x v="317"/>
    <x v="0"/>
    <x v="5"/>
    <x v="5"/>
    <x v="23"/>
  </r>
  <r>
    <d v="2021-06-08T00:00:00"/>
    <x v="34"/>
    <x v="9"/>
    <n v="48.84"/>
    <n v="11"/>
    <x v="159"/>
    <x v="0"/>
    <x v="0"/>
    <x v="5"/>
    <x v="23"/>
  </r>
  <r>
    <d v="2021-06-09T00:00:00"/>
    <x v="20"/>
    <x v="31"/>
    <n v="103.88"/>
    <n v="7"/>
    <x v="61"/>
    <x v="7"/>
    <x v="4"/>
    <x v="5"/>
    <x v="23"/>
  </r>
  <r>
    <d v="2021-06-09T00:00:00"/>
    <x v="27"/>
    <x v="18"/>
    <n v="115.2"/>
    <n v="32"/>
    <x v="318"/>
    <x v="0"/>
    <x v="1"/>
    <x v="5"/>
    <x v="23"/>
  </r>
  <r>
    <d v="2021-06-10T00:00:00"/>
    <x v="33"/>
    <x v="37"/>
    <n v="41.81"/>
    <n v="8"/>
    <x v="271"/>
    <x v="12"/>
    <x v="4"/>
    <x v="5"/>
    <x v="23"/>
  </r>
  <r>
    <d v="2021-06-11T00:00:00"/>
    <x v="0"/>
    <x v="13"/>
    <n v="117.48"/>
    <n v="12"/>
    <x v="23"/>
    <x v="0"/>
    <x v="0"/>
    <x v="5"/>
    <x v="23"/>
  </r>
  <r>
    <d v="2021-06-11T00:00:00"/>
    <x v="0"/>
    <x v="35"/>
    <n v="155.61000000000001"/>
    <n v="9"/>
    <x v="79"/>
    <x v="0"/>
    <x v="0"/>
    <x v="5"/>
    <x v="23"/>
  </r>
  <r>
    <d v="2021-06-11T00:00:00"/>
    <x v="28"/>
    <x v="39"/>
    <n v="42.55"/>
    <n v="13"/>
    <x v="319"/>
    <x v="11"/>
    <x v="4"/>
    <x v="5"/>
    <x v="23"/>
  </r>
  <r>
    <d v="2021-06-11T00:00:00"/>
    <x v="14"/>
    <x v="30"/>
    <n v="162.54"/>
    <n v="6"/>
    <x v="320"/>
    <x v="0"/>
    <x v="3"/>
    <x v="5"/>
    <x v="23"/>
  </r>
  <r>
    <d v="2021-06-12T00:00:00"/>
    <x v="22"/>
    <x v="38"/>
    <n v="173.88"/>
    <n v="6"/>
    <x v="179"/>
    <x v="9"/>
    <x v="4"/>
    <x v="5"/>
    <x v="23"/>
  </r>
  <r>
    <d v="2021-06-13T00:00:00"/>
    <x v="15"/>
    <x v="42"/>
    <n v="24.66"/>
    <n v="6"/>
    <x v="321"/>
    <x v="4"/>
    <x v="4"/>
    <x v="5"/>
    <x v="24"/>
  </r>
  <r>
    <d v="2021-06-13T00:00:00"/>
    <x v="36"/>
    <x v="4"/>
    <n v="15.719999999999999"/>
    <n v="3"/>
    <x v="262"/>
    <x v="0"/>
    <x v="1"/>
    <x v="5"/>
    <x v="24"/>
  </r>
  <r>
    <d v="2021-06-13T00:00:00"/>
    <x v="17"/>
    <x v="1"/>
    <n v="141.57"/>
    <n v="20"/>
    <x v="322"/>
    <x v="5"/>
    <x v="4"/>
    <x v="5"/>
    <x v="24"/>
  </r>
  <r>
    <d v="2021-06-13T00:00:00"/>
    <x v="26"/>
    <x v="12"/>
    <n v="6.7"/>
    <n v="2"/>
    <x v="323"/>
    <x v="10"/>
    <x v="4"/>
    <x v="5"/>
    <x v="24"/>
  </r>
  <r>
    <d v="2021-06-14T00:00:00"/>
    <x v="15"/>
    <x v="17"/>
    <n v="8.33"/>
    <n v="10"/>
    <x v="324"/>
    <x v="4"/>
    <x v="4"/>
    <x v="5"/>
    <x v="24"/>
  </r>
  <r>
    <d v="2021-06-15T00:00:00"/>
    <x v="30"/>
    <x v="24"/>
    <n v="162"/>
    <n v="15"/>
    <x v="325"/>
    <x v="8"/>
    <x v="4"/>
    <x v="5"/>
    <x v="24"/>
  </r>
  <r>
    <d v="2021-06-16T00:00:00"/>
    <x v="32"/>
    <x v="14"/>
    <n v="210"/>
    <n v="5"/>
    <x v="326"/>
    <x v="0"/>
    <x v="5"/>
    <x v="5"/>
    <x v="24"/>
  </r>
  <r>
    <d v="2021-06-16T00:00:00"/>
    <x v="20"/>
    <x v="39"/>
    <n v="42.55"/>
    <n v="11"/>
    <x v="171"/>
    <x v="7"/>
    <x v="4"/>
    <x v="5"/>
    <x v="24"/>
  </r>
  <r>
    <d v="2021-06-16T00:00:00"/>
    <x v="29"/>
    <x v="4"/>
    <n v="15.719999999999999"/>
    <n v="12"/>
    <x v="293"/>
    <x v="0"/>
    <x v="6"/>
    <x v="5"/>
    <x v="24"/>
  </r>
  <r>
    <d v="2021-06-16T00:00:00"/>
    <x v="7"/>
    <x v="10"/>
    <n v="53.11"/>
    <n v="15"/>
    <x v="327"/>
    <x v="1"/>
    <x v="4"/>
    <x v="5"/>
    <x v="24"/>
  </r>
  <r>
    <d v="2021-06-16T00:00:00"/>
    <x v="30"/>
    <x v="31"/>
    <n v="103.88"/>
    <n v="26"/>
    <x v="328"/>
    <x v="8"/>
    <x v="4"/>
    <x v="5"/>
    <x v="24"/>
  </r>
  <r>
    <d v="2021-06-17T00:00:00"/>
    <x v="32"/>
    <x v="25"/>
    <n v="16.64"/>
    <n v="38"/>
    <x v="233"/>
    <x v="0"/>
    <x v="5"/>
    <x v="5"/>
    <x v="24"/>
  </r>
  <r>
    <d v="2021-06-17T00:00:00"/>
    <x v="7"/>
    <x v="14"/>
    <n v="210"/>
    <n v="24"/>
    <x v="329"/>
    <x v="1"/>
    <x v="4"/>
    <x v="5"/>
    <x v="24"/>
  </r>
  <r>
    <d v="2021-06-18T00:00:00"/>
    <x v="0"/>
    <x v="21"/>
    <n v="58.3"/>
    <n v="35"/>
    <x v="330"/>
    <x v="0"/>
    <x v="0"/>
    <x v="5"/>
    <x v="24"/>
  </r>
  <r>
    <d v="2021-06-18T00:00:00"/>
    <x v="21"/>
    <x v="17"/>
    <n v="8.33"/>
    <n v="13"/>
    <x v="331"/>
    <x v="8"/>
    <x v="4"/>
    <x v="5"/>
    <x v="24"/>
  </r>
  <r>
    <d v="2021-06-18T00:00:00"/>
    <x v="10"/>
    <x v="6"/>
    <n v="122.08"/>
    <n v="5"/>
    <x v="126"/>
    <x v="2"/>
    <x v="4"/>
    <x v="5"/>
    <x v="24"/>
  </r>
  <r>
    <d v="2021-06-18T00:00:00"/>
    <x v="20"/>
    <x v="13"/>
    <n v="117.48"/>
    <n v="8"/>
    <x v="162"/>
    <x v="7"/>
    <x v="4"/>
    <x v="5"/>
    <x v="24"/>
  </r>
  <r>
    <d v="2021-06-19T00:00:00"/>
    <x v="13"/>
    <x v="28"/>
    <n v="82.08"/>
    <n v="11"/>
    <x v="332"/>
    <x v="5"/>
    <x v="4"/>
    <x v="5"/>
    <x v="24"/>
  </r>
  <r>
    <d v="2021-06-19T00:00:00"/>
    <x v="23"/>
    <x v="20"/>
    <n v="142.80000000000001"/>
    <n v="8"/>
    <x v="74"/>
    <x v="0"/>
    <x v="6"/>
    <x v="5"/>
    <x v="24"/>
  </r>
  <r>
    <d v="2021-06-19T00:00:00"/>
    <x v="22"/>
    <x v="38"/>
    <n v="173.88"/>
    <n v="5"/>
    <x v="333"/>
    <x v="9"/>
    <x v="4"/>
    <x v="5"/>
    <x v="24"/>
  </r>
  <r>
    <d v="2021-06-20T00:00:00"/>
    <x v="15"/>
    <x v="25"/>
    <n v="16.64"/>
    <n v="1"/>
    <x v="334"/>
    <x v="4"/>
    <x v="4"/>
    <x v="5"/>
    <x v="25"/>
  </r>
  <r>
    <d v="2021-06-20T00:00:00"/>
    <x v="30"/>
    <x v="23"/>
    <n v="48.4"/>
    <n v="30"/>
    <x v="335"/>
    <x v="8"/>
    <x v="4"/>
    <x v="5"/>
    <x v="25"/>
  </r>
  <r>
    <d v="2021-06-21T00:00:00"/>
    <x v="0"/>
    <x v="33"/>
    <n v="156.78"/>
    <n v="14"/>
    <x v="58"/>
    <x v="0"/>
    <x v="0"/>
    <x v="5"/>
    <x v="25"/>
  </r>
  <r>
    <d v="2021-06-22T00:00:00"/>
    <x v="16"/>
    <x v="31"/>
    <n v="103.88"/>
    <n v="4"/>
    <x v="194"/>
    <x v="6"/>
    <x v="4"/>
    <x v="5"/>
    <x v="25"/>
  </r>
  <r>
    <d v="2021-06-22T00:00:00"/>
    <x v="24"/>
    <x v="18"/>
    <n v="115.2"/>
    <n v="10"/>
    <x v="336"/>
    <x v="2"/>
    <x v="4"/>
    <x v="5"/>
    <x v="25"/>
  </r>
  <r>
    <d v="2021-06-23T00:00:00"/>
    <x v="28"/>
    <x v="25"/>
    <n v="16.64"/>
    <n v="4"/>
    <x v="337"/>
    <x v="11"/>
    <x v="4"/>
    <x v="5"/>
    <x v="25"/>
  </r>
  <r>
    <d v="2021-06-23T00:00:00"/>
    <x v="26"/>
    <x v="26"/>
    <n v="94.62"/>
    <n v="22"/>
    <x v="338"/>
    <x v="10"/>
    <x v="4"/>
    <x v="5"/>
    <x v="25"/>
  </r>
  <r>
    <d v="2021-06-23T00:00:00"/>
    <x v="30"/>
    <x v="9"/>
    <n v="48.84"/>
    <n v="8"/>
    <x v="228"/>
    <x v="8"/>
    <x v="4"/>
    <x v="5"/>
    <x v="25"/>
  </r>
  <r>
    <d v="2021-06-24T00:00:00"/>
    <x v="21"/>
    <x v="18"/>
    <n v="115.2"/>
    <n v="10"/>
    <x v="336"/>
    <x v="8"/>
    <x v="4"/>
    <x v="5"/>
    <x v="25"/>
  </r>
  <r>
    <d v="2021-06-24T00:00:00"/>
    <x v="32"/>
    <x v="23"/>
    <n v="48.4"/>
    <n v="13"/>
    <x v="339"/>
    <x v="0"/>
    <x v="5"/>
    <x v="5"/>
    <x v="25"/>
  </r>
  <r>
    <d v="2021-06-24T00:00:00"/>
    <x v="29"/>
    <x v="29"/>
    <n v="76.25"/>
    <n v="23"/>
    <x v="340"/>
    <x v="0"/>
    <x v="6"/>
    <x v="5"/>
    <x v="25"/>
  </r>
  <r>
    <d v="2021-06-24T00:00:00"/>
    <x v="35"/>
    <x v="40"/>
    <n v="49.21"/>
    <n v="7"/>
    <x v="341"/>
    <x v="13"/>
    <x v="4"/>
    <x v="5"/>
    <x v="25"/>
  </r>
  <r>
    <d v="2021-06-25T00:00:00"/>
    <x v="32"/>
    <x v="11"/>
    <n v="94.17"/>
    <n v="7"/>
    <x v="139"/>
    <x v="0"/>
    <x v="5"/>
    <x v="5"/>
    <x v="25"/>
  </r>
  <r>
    <d v="2021-06-26T00:00:00"/>
    <x v="15"/>
    <x v="8"/>
    <n v="83.08"/>
    <n v="12"/>
    <x v="342"/>
    <x v="4"/>
    <x v="4"/>
    <x v="5"/>
    <x v="25"/>
  </r>
  <r>
    <d v="2021-06-26T00:00:00"/>
    <x v="14"/>
    <x v="41"/>
    <n v="7.8599999999999994"/>
    <n v="7"/>
    <x v="343"/>
    <x v="0"/>
    <x v="3"/>
    <x v="5"/>
    <x v="25"/>
  </r>
  <r>
    <d v="2021-06-26T00:00:00"/>
    <x v="30"/>
    <x v="21"/>
    <n v="58.3"/>
    <n v="4"/>
    <x v="43"/>
    <x v="8"/>
    <x v="4"/>
    <x v="5"/>
    <x v="25"/>
  </r>
  <r>
    <d v="2021-06-27T00:00:00"/>
    <x v="35"/>
    <x v="35"/>
    <n v="155.61000000000001"/>
    <n v="11"/>
    <x v="100"/>
    <x v="13"/>
    <x v="4"/>
    <x v="5"/>
    <x v="26"/>
  </r>
  <r>
    <d v="2021-06-28T00:00:00"/>
    <x v="15"/>
    <x v="30"/>
    <n v="162.54"/>
    <n v="2"/>
    <x v="45"/>
    <x v="4"/>
    <x v="4"/>
    <x v="5"/>
    <x v="26"/>
  </r>
  <r>
    <d v="2021-06-28T00:00:00"/>
    <x v="18"/>
    <x v="12"/>
    <n v="6.7"/>
    <n v="7"/>
    <x v="56"/>
    <x v="0"/>
    <x v="5"/>
    <x v="5"/>
    <x v="26"/>
  </r>
  <r>
    <d v="2021-06-29T00:00:00"/>
    <x v="22"/>
    <x v="7"/>
    <n v="146.72"/>
    <n v="4"/>
    <x v="28"/>
    <x v="9"/>
    <x v="4"/>
    <x v="5"/>
    <x v="26"/>
  </r>
  <r>
    <d v="2021-06-30T00:00:00"/>
    <x v="23"/>
    <x v="8"/>
    <n v="83.08"/>
    <n v="8"/>
    <x v="344"/>
    <x v="0"/>
    <x v="6"/>
    <x v="5"/>
    <x v="26"/>
  </r>
  <r>
    <d v="2021-07-01T00:00:00"/>
    <x v="16"/>
    <x v="35"/>
    <n v="155.61000000000001"/>
    <n v="11"/>
    <x v="100"/>
    <x v="6"/>
    <x v="4"/>
    <x v="6"/>
    <x v="26"/>
  </r>
  <r>
    <d v="2021-07-01T00:00:00"/>
    <x v="30"/>
    <x v="18"/>
    <n v="115.2"/>
    <n v="22"/>
    <x v="345"/>
    <x v="8"/>
    <x v="4"/>
    <x v="6"/>
    <x v="26"/>
  </r>
  <r>
    <d v="2021-07-02T00:00:00"/>
    <x v="13"/>
    <x v="5"/>
    <n v="164.28"/>
    <n v="11"/>
    <x v="346"/>
    <x v="5"/>
    <x v="4"/>
    <x v="6"/>
    <x v="26"/>
  </r>
  <r>
    <d v="2021-07-02T00:00:00"/>
    <x v="5"/>
    <x v="17"/>
    <n v="8.33"/>
    <n v="21"/>
    <x v="347"/>
    <x v="0"/>
    <x v="2"/>
    <x v="6"/>
    <x v="26"/>
  </r>
  <r>
    <d v="2021-07-02T00:00:00"/>
    <x v="29"/>
    <x v="36"/>
    <n v="57.120000000000005"/>
    <n v="2"/>
    <x v="73"/>
    <x v="0"/>
    <x v="6"/>
    <x v="6"/>
    <x v="26"/>
  </r>
  <r>
    <d v="2021-07-03T00:00:00"/>
    <x v="33"/>
    <x v="19"/>
    <n v="80.94"/>
    <n v="8"/>
    <x v="22"/>
    <x v="12"/>
    <x v="4"/>
    <x v="6"/>
    <x v="26"/>
  </r>
  <r>
    <d v="2021-07-03T00:00:00"/>
    <x v="28"/>
    <x v="3"/>
    <n v="119.7"/>
    <n v="15"/>
    <x v="348"/>
    <x v="11"/>
    <x v="4"/>
    <x v="6"/>
    <x v="26"/>
  </r>
  <r>
    <d v="2021-07-03T00:00:00"/>
    <x v="20"/>
    <x v="3"/>
    <n v="119.7"/>
    <n v="9"/>
    <x v="349"/>
    <x v="7"/>
    <x v="4"/>
    <x v="6"/>
    <x v="26"/>
  </r>
  <r>
    <d v="2021-07-04T00:00:00"/>
    <x v="29"/>
    <x v="15"/>
    <n v="47.730000000000004"/>
    <n v="7"/>
    <x v="350"/>
    <x v="0"/>
    <x v="6"/>
    <x v="6"/>
    <x v="27"/>
  </r>
  <r>
    <d v="2021-07-04T00:00:00"/>
    <x v="26"/>
    <x v="38"/>
    <n v="173.88"/>
    <n v="7"/>
    <x v="351"/>
    <x v="10"/>
    <x v="4"/>
    <x v="6"/>
    <x v="27"/>
  </r>
  <r>
    <d v="2021-07-05T00:00:00"/>
    <x v="4"/>
    <x v="17"/>
    <n v="8.33"/>
    <n v="7"/>
    <x v="135"/>
    <x v="0"/>
    <x v="3"/>
    <x v="6"/>
    <x v="27"/>
  </r>
  <r>
    <d v="2021-07-05T00:00:00"/>
    <x v="22"/>
    <x v="4"/>
    <n v="15.719999999999999"/>
    <n v="8"/>
    <x v="352"/>
    <x v="9"/>
    <x v="4"/>
    <x v="6"/>
    <x v="27"/>
  </r>
  <r>
    <d v="2021-07-05T00:00:00"/>
    <x v="20"/>
    <x v="20"/>
    <n v="142.80000000000001"/>
    <n v="8"/>
    <x v="74"/>
    <x v="7"/>
    <x v="4"/>
    <x v="6"/>
    <x v="27"/>
  </r>
  <r>
    <d v="2021-07-06T00:00:00"/>
    <x v="4"/>
    <x v="0"/>
    <n v="156.96"/>
    <n v="11"/>
    <x v="353"/>
    <x v="0"/>
    <x v="3"/>
    <x v="6"/>
    <x v="27"/>
  </r>
  <r>
    <d v="2021-07-06T00:00:00"/>
    <x v="17"/>
    <x v="38"/>
    <n v="173.88"/>
    <n v="15"/>
    <x v="354"/>
    <x v="5"/>
    <x v="4"/>
    <x v="6"/>
    <x v="27"/>
  </r>
  <r>
    <d v="2021-07-06T00:00:00"/>
    <x v="22"/>
    <x v="38"/>
    <n v="173.88"/>
    <n v="2"/>
    <x v="355"/>
    <x v="9"/>
    <x v="4"/>
    <x v="6"/>
    <x v="27"/>
  </r>
  <r>
    <d v="2021-07-08T00:00:00"/>
    <x v="29"/>
    <x v="40"/>
    <n v="49.21"/>
    <n v="2"/>
    <x v="240"/>
    <x v="0"/>
    <x v="6"/>
    <x v="6"/>
    <x v="27"/>
  </r>
  <r>
    <d v="2021-07-08T00:00:00"/>
    <x v="35"/>
    <x v="9"/>
    <n v="48.84"/>
    <n v="10"/>
    <x v="70"/>
    <x v="13"/>
    <x v="4"/>
    <x v="6"/>
    <x v="27"/>
  </r>
  <r>
    <d v="2021-07-09T00:00:00"/>
    <x v="17"/>
    <x v="34"/>
    <n v="85.5"/>
    <n v="11"/>
    <x v="356"/>
    <x v="5"/>
    <x v="4"/>
    <x v="6"/>
    <x v="27"/>
  </r>
  <r>
    <d v="2021-07-10T00:00:00"/>
    <x v="37"/>
    <x v="5"/>
    <n v="164.28"/>
    <n v="15"/>
    <x v="357"/>
    <x v="14"/>
    <x v="4"/>
    <x v="6"/>
    <x v="27"/>
  </r>
  <r>
    <d v="2021-07-10T00:00:00"/>
    <x v="29"/>
    <x v="13"/>
    <n v="117.48"/>
    <n v="12"/>
    <x v="23"/>
    <x v="0"/>
    <x v="6"/>
    <x v="6"/>
    <x v="27"/>
  </r>
  <r>
    <d v="2021-07-10T00:00:00"/>
    <x v="35"/>
    <x v="21"/>
    <n v="58.3"/>
    <n v="6"/>
    <x v="57"/>
    <x v="13"/>
    <x v="4"/>
    <x v="6"/>
    <x v="27"/>
  </r>
  <r>
    <d v="2021-07-11T00:00:00"/>
    <x v="30"/>
    <x v="41"/>
    <n v="7.8599999999999994"/>
    <n v="4"/>
    <x v="4"/>
    <x v="8"/>
    <x v="4"/>
    <x v="6"/>
    <x v="28"/>
  </r>
  <r>
    <d v="2021-07-12T00:00:00"/>
    <x v="15"/>
    <x v="37"/>
    <n v="41.81"/>
    <n v="12"/>
    <x v="358"/>
    <x v="4"/>
    <x v="4"/>
    <x v="6"/>
    <x v="28"/>
  </r>
  <r>
    <d v="2021-07-12T00:00:00"/>
    <x v="22"/>
    <x v="39"/>
    <n v="42.55"/>
    <n v="4"/>
    <x v="359"/>
    <x v="9"/>
    <x v="4"/>
    <x v="6"/>
    <x v="28"/>
  </r>
  <r>
    <d v="2021-07-13T00:00:00"/>
    <x v="16"/>
    <x v="14"/>
    <n v="210"/>
    <n v="1"/>
    <x v="360"/>
    <x v="6"/>
    <x v="4"/>
    <x v="6"/>
    <x v="28"/>
  </r>
  <r>
    <d v="2021-07-13T00:00:00"/>
    <x v="20"/>
    <x v="17"/>
    <n v="8.33"/>
    <n v="7"/>
    <x v="135"/>
    <x v="7"/>
    <x v="4"/>
    <x v="6"/>
    <x v="28"/>
  </r>
  <r>
    <d v="2021-07-13T00:00:00"/>
    <x v="1"/>
    <x v="1"/>
    <n v="141.57"/>
    <n v="5"/>
    <x v="361"/>
    <x v="0"/>
    <x v="1"/>
    <x v="6"/>
    <x v="28"/>
  </r>
  <r>
    <d v="2021-07-14T00:00:00"/>
    <x v="33"/>
    <x v="3"/>
    <n v="119.7"/>
    <n v="9"/>
    <x v="349"/>
    <x v="12"/>
    <x v="4"/>
    <x v="6"/>
    <x v="28"/>
  </r>
  <r>
    <d v="2021-07-14T00:00:00"/>
    <x v="20"/>
    <x v="11"/>
    <n v="94.17"/>
    <n v="13"/>
    <x v="362"/>
    <x v="7"/>
    <x v="4"/>
    <x v="6"/>
    <x v="28"/>
  </r>
  <r>
    <d v="2021-07-15T00:00:00"/>
    <x v="17"/>
    <x v="8"/>
    <n v="83.08"/>
    <n v="18"/>
    <x v="363"/>
    <x v="5"/>
    <x v="4"/>
    <x v="6"/>
    <x v="28"/>
  </r>
  <r>
    <d v="2021-07-15T00:00:00"/>
    <x v="30"/>
    <x v="9"/>
    <n v="48.84"/>
    <n v="2"/>
    <x v="151"/>
    <x v="8"/>
    <x v="4"/>
    <x v="6"/>
    <x v="28"/>
  </r>
  <r>
    <d v="2021-07-16T00:00:00"/>
    <x v="15"/>
    <x v="13"/>
    <n v="117.48"/>
    <n v="33"/>
    <x v="364"/>
    <x v="4"/>
    <x v="4"/>
    <x v="6"/>
    <x v="28"/>
  </r>
  <r>
    <d v="2021-07-16T00:00:00"/>
    <x v="36"/>
    <x v="27"/>
    <n v="149.46"/>
    <n v="8"/>
    <x v="365"/>
    <x v="0"/>
    <x v="1"/>
    <x v="6"/>
    <x v="28"/>
  </r>
  <r>
    <d v="2021-07-16T00:00:00"/>
    <x v="21"/>
    <x v="16"/>
    <n v="104.16"/>
    <n v="35"/>
    <x v="366"/>
    <x v="8"/>
    <x v="4"/>
    <x v="6"/>
    <x v="28"/>
  </r>
  <r>
    <d v="2021-07-17T00:00:00"/>
    <x v="24"/>
    <x v="31"/>
    <n v="103.88"/>
    <n v="38"/>
    <x v="367"/>
    <x v="2"/>
    <x v="4"/>
    <x v="6"/>
    <x v="28"/>
  </r>
  <r>
    <d v="2021-07-17T00:00:00"/>
    <x v="17"/>
    <x v="1"/>
    <n v="141.57"/>
    <n v="18"/>
    <x v="368"/>
    <x v="5"/>
    <x v="4"/>
    <x v="6"/>
    <x v="28"/>
  </r>
  <r>
    <d v="2021-07-17T00:00:00"/>
    <x v="34"/>
    <x v="27"/>
    <n v="149.46"/>
    <n v="30"/>
    <x v="369"/>
    <x v="0"/>
    <x v="0"/>
    <x v="6"/>
    <x v="28"/>
  </r>
  <r>
    <d v="2021-07-17T00:00:00"/>
    <x v="25"/>
    <x v="38"/>
    <n v="173.88"/>
    <n v="8"/>
    <x v="370"/>
    <x v="0"/>
    <x v="2"/>
    <x v="6"/>
    <x v="28"/>
  </r>
  <r>
    <d v="2021-07-18T00:00:00"/>
    <x v="10"/>
    <x v="36"/>
    <n v="57.120000000000005"/>
    <n v="14"/>
    <x v="371"/>
    <x v="2"/>
    <x v="4"/>
    <x v="6"/>
    <x v="29"/>
  </r>
  <r>
    <d v="2021-07-18T00:00:00"/>
    <x v="34"/>
    <x v="5"/>
    <n v="164.28"/>
    <n v="12"/>
    <x v="372"/>
    <x v="0"/>
    <x v="0"/>
    <x v="6"/>
    <x v="29"/>
  </r>
  <r>
    <d v="2021-07-20T00:00:00"/>
    <x v="5"/>
    <x v="2"/>
    <n v="79.92"/>
    <n v="11"/>
    <x v="373"/>
    <x v="0"/>
    <x v="2"/>
    <x v="6"/>
    <x v="29"/>
  </r>
  <r>
    <d v="2021-07-20T00:00:00"/>
    <x v="18"/>
    <x v="24"/>
    <n v="162"/>
    <n v="8"/>
    <x v="53"/>
    <x v="0"/>
    <x v="5"/>
    <x v="6"/>
    <x v="29"/>
  </r>
  <r>
    <d v="2021-07-20T00:00:00"/>
    <x v="1"/>
    <x v="8"/>
    <n v="83.08"/>
    <n v="5"/>
    <x v="374"/>
    <x v="0"/>
    <x v="1"/>
    <x v="6"/>
    <x v="29"/>
  </r>
  <r>
    <d v="2021-07-21T00:00:00"/>
    <x v="33"/>
    <x v="10"/>
    <n v="53.11"/>
    <n v="15"/>
    <x v="327"/>
    <x v="12"/>
    <x v="4"/>
    <x v="6"/>
    <x v="29"/>
  </r>
  <r>
    <d v="2021-07-22T00:00:00"/>
    <x v="12"/>
    <x v="37"/>
    <n v="41.81"/>
    <n v="5"/>
    <x v="375"/>
    <x v="4"/>
    <x v="4"/>
    <x v="6"/>
    <x v="29"/>
  </r>
  <r>
    <d v="2021-07-22T00:00:00"/>
    <x v="37"/>
    <x v="0"/>
    <n v="156.96"/>
    <n v="14"/>
    <x v="190"/>
    <x v="14"/>
    <x v="4"/>
    <x v="6"/>
    <x v="29"/>
  </r>
  <r>
    <d v="2021-07-22T00:00:00"/>
    <x v="36"/>
    <x v="13"/>
    <n v="117.48"/>
    <n v="27"/>
    <x v="376"/>
    <x v="0"/>
    <x v="1"/>
    <x v="6"/>
    <x v="29"/>
  </r>
  <r>
    <d v="2021-07-22T00:00:00"/>
    <x v="28"/>
    <x v="42"/>
    <n v="24.66"/>
    <n v="3"/>
    <x v="377"/>
    <x v="11"/>
    <x v="4"/>
    <x v="6"/>
    <x v="29"/>
  </r>
  <r>
    <d v="2021-07-22T00:00:00"/>
    <x v="9"/>
    <x v="21"/>
    <n v="58.3"/>
    <n v="6"/>
    <x v="57"/>
    <x v="0"/>
    <x v="0"/>
    <x v="6"/>
    <x v="29"/>
  </r>
  <r>
    <d v="2021-07-23T00:00:00"/>
    <x v="24"/>
    <x v="40"/>
    <n v="49.21"/>
    <n v="2"/>
    <x v="240"/>
    <x v="2"/>
    <x v="4"/>
    <x v="6"/>
    <x v="29"/>
  </r>
  <r>
    <d v="2021-07-23T00:00:00"/>
    <x v="32"/>
    <x v="8"/>
    <n v="83.08"/>
    <n v="9"/>
    <x v="9"/>
    <x v="0"/>
    <x v="5"/>
    <x v="6"/>
    <x v="29"/>
  </r>
  <r>
    <d v="2021-07-23T00:00:00"/>
    <x v="38"/>
    <x v="22"/>
    <n v="85.76"/>
    <n v="8"/>
    <x v="378"/>
    <x v="11"/>
    <x v="4"/>
    <x v="6"/>
    <x v="29"/>
  </r>
  <r>
    <d v="2021-07-23T00:00:00"/>
    <x v="25"/>
    <x v="43"/>
    <n v="96.3"/>
    <n v="7"/>
    <x v="379"/>
    <x v="0"/>
    <x v="2"/>
    <x v="6"/>
    <x v="29"/>
  </r>
  <r>
    <d v="2021-07-24T00:00:00"/>
    <x v="13"/>
    <x v="34"/>
    <n v="85.5"/>
    <n v="14"/>
    <x v="380"/>
    <x v="5"/>
    <x v="4"/>
    <x v="6"/>
    <x v="29"/>
  </r>
  <r>
    <d v="2021-07-24T00:00:00"/>
    <x v="23"/>
    <x v="41"/>
    <n v="7.8599999999999994"/>
    <n v="4"/>
    <x v="4"/>
    <x v="0"/>
    <x v="6"/>
    <x v="6"/>
    <x v="29"/>
  </r>
  <r>
    <d v="2021-07-24T00:00:00"/>
    <x v="26"/>
    <x v="36"/>
    <n v="57.120000000000005"/>
    <n v="1"/>
    <x v="266"/>
    <x v="10"/>
    <x v="4"/>
    <x v="6"/>
    <x v="29"/>
  </r>
  <r>
    <d v="2021-07-25T00:00:00"/>
    <x v="38"/>
    <x v="19"/>
    <n v="80.94"/>
    <n v="13"/>
    <x v="381"/>
    <x v="11"/>
    <x v="4"/>
    <x v="6"/>
    <x v="30"/>
  </r>
  <r>
    <d v="2021-07-25T00:00:00"/>
    <x v="34"/>
    <x v="28"/>
    <n v="82.08"/>
    <n v="2"/>
    <x v="120"/>
    <x v="0"/>
    <x v="0"/>
    <x v="6"/>
    <x v="30"/>
  </r>
  <r>
    <d v="2021-07-25T00:00:00"/>
    <x v="35"/>
    <x v="33"/>
    <n v="156.78"/>
    <n v="12"/>
    <x v="273"/>
    <x v="13"/>
    <x v="4"/>
    <x v="6"/>
    <x v="30"/>
  </r>
  <r>
    <d v="2021-07-26T00:00:00"/>
    <x v="26"/>
    <x v="42"/>
    <n v="24.66"/>
    <n v="1"/>
    <x v="382"/>
    <x v="10"/>
    <x v="4"/>
    <x v="6"/>
    <x v="30"/>
  </r>
  <r>
    <d v="2021-07-26T00:00:00"/>
    <x v="7"/>
    <x v="19"/>
    <n v="80.94"/>
    <n v="10"/>
    <x v="383"/>
    <x v="1"/>
    <x v="4"/>
    <x v="6"/>
    <x v="30"/>
  </r>
  <r>
    <d v="2021-07-27T00:00:00"/>
    <x v="21"/>
    <x v="21"/>
    <n v="58.3"/>
    <n v="25"/>
    <x v="384"/>
    <x v="8"/>
    <x v="4"/>
    <x v="6"/>
    <x v="30"/>
  </r>
  <r>
    <d v="2021-07-27T00:00:00"/>
    <x v="29"/>
    <x v="43"/>
    <n v="96.3"/>
    <n v="38"/>
    <x v="385"/>
    <x v="0"/>
    <x v="6"/>
    <x v="6"/>
    <x v="30"/>
  </r>
  <r>
    <d v="2021-07-29T00:00:00"/>
    <x v="16"/>
    <x v="32"/>
    <n v="201.28"/>
    <n v="37"/>
    <x v="386"/>
    <x v="6"/>
    <x v="4"/>
    <x v="6"/>
    <x v="30"/>
  </r>
  <r>
    <d v="2021-07-29T00:00:00"/>
    <x v="23"/>
    <x v="28"/>
    <n v="82.08"/>
    <n v="15"/>
    <x v="244"/>
    <x v="0"/>
    <x v="6"/>
    <x v="6"/>
    <x v="30"/>
  </r>
  <r>
    <d v="2021-07-30T00:00:00"/>
    <x v="32"/>
    <x v="34"/>
    <n v="85.5"/>
    <n v="25"/>
    <x v="387"/>
    <x v="0"/>
    <x v="5"/>
    <x v="6"/>
    <x v="30"/>
  </r>
  <r>
    <d v="2021-07-30T00:00:00"/>
    <x v="35"/>
    <x v="43"/>
    <n v="96.3"/>
    <n v="12"/>
    <x v="388"/>
    <x v="13"/>
    <x v="4"/>
    <x v="6"/>
    <x v="30"/>
  </r>
  <r>
    <d v="2021-07-31T00:00:00"/>
    <x v="36"/>
    <x v="11"/>
    <n v="94.17"/>
    <n v="12"/>
    <x v="389"/>
    <x v="0"/>
    <x v="1"/>
    <x v="6"/>
    <x v="30"/>
  </r>
  <r>
    <d v="2021-07-31T00:00:00"/>
    <x v="25"/>
    <x v="24"/>
    <n v="162"/>
    <n v="31"/>
    <x v="390"/>
    <x v="0"/>
    <x v="2"/>
    <x v="6"/>
    <x v="30"/>
  </r>
  <r>
    <d v="2021-08-01T00:00:00"/>
    <x v="1"/>
    <x v="31"/>
    <n v="103.88"/>
    <n v="11"/>
    <x v="391"/>
    <x v="0"/>
    <x v="1"/>
    <x v="7"/>
    <x v="31"/>
  </r>
  <r>
    <d v="2021-08-02T00:00:00"/>
    <x v="17"/>
    <x v="27"/>
    <n v="149.46"/>
    <n v="3"/>
    <x v="40"/>
    <x v="5"/>
    <x v="4"/>
    <x v="7"/>
    <x v="31"/>
  </r>
  <r>
    <d v="2021-08-03T00:00:00"/>
    <x v="24"/>
    <x v="21"/>
    <n v="58.3"/>
    <n v="12"/>
    <x v="392"/>
    <x v="2"/>
    <x v="4"/>
    <x v="7"/>
    <x v="31"/>
  </r>
  <r>
    <d v="2021-08-03T00:00:00"/>
    <x v="20"/>
    <x v="1"/>
    <n v="141.57"/>
    <n v="13"/>
    <x v="393"/>
    <x v="7"/>
    <x v="4"/>
    <x v="7"/>
    <x v="31"/>
  </r>
  <r>
    <d v="2021-08-03T00:00:00"/>
    <x v="20"/>
    <x v="11"/>
    <n v="94.17"/>
    <n v="5"/>
    <x v="281"/>
    <x v="7"/>
    <x v="4"/>
    <x v="7"/>
    <x v="31"/>
  </r>
  <r>
    <d v="2021-08-03T00:00:00"/>
    <x v="7"/>
    <x v="7"/>
    <n v="146.72"/>
    <n v="8"/>
    <x v="83"/>
    <x v="1"/>
    <x v="4"/>
    <x v="7"/>
    <x v="31"/>
  </r>
  <r>
    <d v="2021-08-04T00:00:00"/>
    <x v="33"/>
    <x v="42"/>
    <n v="24.66"/>
    <n v="16"/>
    <x v="394"/>
    <x v="12"/>
    <x v="4"/>
    <x v="7"/>
    <x v="31"/>
  </r>
  <r>
    <d v="2021-08-05T00:00:00"/>
    <x v="21"/>
    <x v="37"/>
    <n v="41.81"/>
    <n v="14"/>
    <x v="395"/>
    <x v="8"/>
    <x v="4"/>
    <x v="7"/>
    <x v="31"/>
  </r>
  <r>
    <d v="2021-08-06T00:00:00"/>
    <x v="4"/>
    <x v="22"/>
    <n v="85.76"/>
    <n v="1"/>
    <x v="396"/>
    <x v="0"/>
    <x v="3"/>
    <x v="7"/>
    <x v="31"/>
  </r>
  <r>
    <d v="2021-08-06T00:00:00"/>
    <x v="20"/>
    <x v="25"/>
    <n v="16.64"/>
    <n v="9"/>
    <x v="397"/>
    <x v="7"/>
    <x v="4"/>
    <x v="7"/>
    <x v="31"/>
  </r>
  <r>
    <d v="2021-08-08T00:00:00"/>
    <x v="31"/>
    <x v="30"/>
    <n v="162.54"/>
    <n v="11"/>
    <x v="398"/>
    <x v="9"/>
    <x v="4"/>
    <x v="7"/>
    <x v="32"/>
  </r>
  <r>
    <d v="2021-08-08T00:00:00"/>
    <x v="32"/>
    <x v="13"/>
    <n v="117.48"/>
    <n v="12"/>
    <x v="23"/>
    <x v="0"/>
    <x v="5"/>
    <x v="7"/>
    <x v="32"/>
  </r>
  <r>
    <d v="2021-08-08T00:00:00"/>
    <x v="28"/>
    <x v="4"/>
    <n v="15.719999999999999"/>
    <n v="38"/>
    <x v="399"/>
    <x v="11"/>
    <x v="4"/>
    <x v="7"/>
    <x v="32"/>
  </r>
  <r>
    <d v="2021-08-08T00:00:00"/>
    <x v="18"/>
    <x v="25"/>
    <n v="16.64"/>
    <n v="2"/>
    <x v="168"/>
    <x v="0"/>
    <x v="5"/>
    <x v="7"/>
    <x v="32"/>
  </r>
  <r>
    <d v="2021-08-10T00:00:00"/>
    <x v="12"/>
    <x v="2"/>
    <n v="79.92"/>
    <n v="38"/>
    <x v="400"/>
    <x v="4"/>
    <x v="4"/>
    <x v="7"/>
    <x v="32"/>
  </r>
  <r>
    <d v="2021-08-10T00:00:00"/>
    <x v="26"/>
    <x v="35"/>
    <n v="155.61000000000001"/>
    <n v="4"/>
    <x v="307"/>
    <x v="10"/>
    <x v="4"/>
    <x v="7"/>
    <x v="32"/>
  </r>
  <r>
    <d v="2021-08-10T00:00:00"/>
    <x v="1"/>
    <x v="28"/>
    <n v="82.08"/>
    <n v="10"/>
    <x v="401"/>
    <x v="0"/>
    <x v="1"/>
    <x v="7"/>
    <x v="32"/>
  </r>
  <r>
    <d v="2021-08-10T00:00:00"/>
    <x v="30"/>
    <x v="34"/>
    <n v="85.5"/>
    <n v="6"/>
    <x v="402"/>
    <x v="8"/>
    <x v="4"/>
    <x v="7"/>
    <x v="32"/>
  </r>
  <r>
    <d v="2021-08-11T00:00:00"/>
    <x v="23"/>
    <x v="27"/>
    <n v="149.46"/>
    <n v="4"/>
    <x v="403"/>
    <x v="0"/>
    <x v="6"/>
    <x v="7"/>
    <x v="32"/>
  </r>
  <r>
    <d v="2021-08-11T00:00:00"/>
    <x v="22"/>
    <x v="32"/>
    <n v="201.28"/>
    <n v="20"/>
    <x v="404"/>
    <x v="9"/>
    <x v="4"/>
    <x v="7"/>
    <x v="32"/>
  </r>
  <r>
    <d v="2021-08-13T00:00:00"/>
    <x v="23"/>
    <x v="23"/>
    <n v="48.4"/>
    <n v="13"/>
    <x v="339"/>
    <x v="0"/>
    <x v="6"/>
    <x v="7"/>
    <x v="32"/>
  </r>
  <r>
    <d v="2021-08-13T00:00:00"/>
    <x v="14"/>
    <x v="36"/>
    <n v="57.120000000000005"/>
    <n v="9"/>
    <x v="224"/>
    <x v="0"/>
    <x v="3"/>
    <x v="7"/>
    <x v="32"/>
  </r>
  <r>
    <d v="2021-08-14T00:00:00"/>
    <x v="33"/>
    <x v="32"/>
    <n v="201.28"/>
    <n v="14"/>
    <x v="405"/>
    <x v="12"/>
    <x v="4"/>
    <x v="7"/>
    <x v="32"/>
  </r>
  <r>
    <d v="2021-08-15T00:00:00"/>
    <x v="23"/>
    <x v="4"/>
    <n v="15.719999999999999"/>
    <n v="7"/>
    <x v="406"/>
    <x v="0"/>
    <x v="6"/>
    <x v="7"/>
    <x v="33"/>
  </r>
  <r>
    <d v="2021-08-15T00:00:00"/>
    <x v="11"/>
    <x v="23"/>
    <n v="48.4"/>
    <n v="10"/>
    <x v="407"/>
    <x v="3"/>
    <x v="4"/>
    <x v="7"/>
    <x v="33"/>
  </r>
  <r>
    <d v="2021-08-16T00:00:00"/>
    <x v="13"/>
    <x v="41"/>
    <n v="7.8599999999999994"/>
    <n v="31"/>
    <x v="408"/>
    <x v="5"/>
    <x v="4"/>
    <x v="7"/>
    <x v="33"/>
  </r>
  <r>
    <d v="2021-08-16T00:00:00"/>
    <x v="10"/>
    <x v="19"/>
    <n v="80.94"/>
    <n v="3"/>
    <x v="409"/>
    <x v="2"/>
    <x v="4"/>
    <x v="7"/>
    <x v="33"/>
  </r>
  <r>
    <d v="2021-08-16T00:00:00"/>
    <x v="14"/>
    <x v="6"/>
    <n v="122.08"/>
    <n v="1"/>
    <x v="410"/>
    <x v="0"/>
    <x v="3"/>
    <x v="7"/>
    <x v="33"/>
  </r>
  <r>
    <d v="2021-08-18T00:00:00"/>
    <x v="21"/>
    <x v="17"/>
    <n v="8.33"/>
    <n v="6"/>
    <x v="411"/>
    <x v="8"/>
    <x v="4"/>
    <x v="7"/>
    <x v="33"/>
  </r>
  <r>
    <d v="2021-08-18T00:00:00"/>
    <x v="10"/>
    <x v="10"/>
    <n v="53.11"/>
    <n v="8"/>
    <x v="187"/>
    <x v="2"/>
    <x v="4"/>
    <x v="7"/>
    <x v="33"/>
  </r>
  <r>
    <d v="2021-08-18T00:00:00"/>
    <x v="34"/>
    <x v="10"/>
    <n v="53.11"/>
    <n v="19"/>
    <x v="412"/>
    <x v="0"/>
    <x v="0"/>
    <x v="7"/>
    <x v="33"/>
  </r>
  <r>
    <d v="2021-08-18T00:00:00"/>
    <x v="11"/>
    <x v="5"/>
    <n v="164.28"/>
    <n v="2"/>
    <x v="413"/>
    <x v="3"/>
    <x v="4"/>
    <x v="7"/>
    <x v="33"/>
  </r>
  <r>
    <d v="2021-08-19T00:00:00"/>
    <x v="31"/>
    <x v="15"/>
    <n v="47.730000000000004"/>
    <n v="3"/>
    <x v="414"/>
    <x v="9"/>
    <x v="4"/>
    <x v="7"/>
    <x v="33"/>
  </r>
  <r>
    <d v="2021-08-20T00:00:00"/>
    <x v="33"/>
    <x v="3"/>
    <n v="119.7"/>
    <n v="14"/>
    <x v="415"/>
    <x v="12"/>
    <x v="4"/>
    <x v="7"/>
    <x v="33"/>
  </r>
  <r>
    <d v="2021-08-20T00:00:00"/>
    <x v="31"/>
    <x v="29"/>
    <n v="76.25"/>
    <n v="15"/>
    <x v="416"/>
    <x v="9"/>
    <x v="4"/>
    <x v="7"/>
    <x v="33"/>
  </r>
  <r>
    <d v="2021-08-20T00:00:00"/>
    <x v="21"/>
    <x v="27"/>
    <n v="149.46"/>
    <n v="13"/>
    <x v="308"/>
    <x v="8"/>
    <x v="4"/>
    <x v="7"/>
    <x v="33"/>
  </r>
  <r>
    <d v="2021-08-20T00:00:00"/>
    <x v="28"/>
    <x v="40"/>
    <n v="49.21"/>
    <n v="19"/>
    <x v="417"/>
    <x v="11"/>
    <x v="4"/>
    <x v="7"/>
    <x v="33"/>
  </r>
  <r>
    <d v="2021-08-20T00:00:00"/>
    <x v="29"/>
    <x v="16"/>
    <n v="104.16"/>
    <n v="9"/>
    <x v="418"/>
    <x v="0"/>
    <x v="6"/>
    <x v="7"/>
    <x v="33"/>
  </r>
  <r>
    <d v="2021-08-20T00:00:00"/>
    <x v="34"/>
    <x v="37"/>
    <n v="41.81"/>
    <n v="13"/>
    <x v="419"/>
    <x v="0"/>
    <x v="0"/>
    <x v="7"/>
    <x v="33"/>
  </r>
  <r>
    <d v="2021-08-21T00:00:00"/>
    <x v="34"/>
    <x v="25"/>
    <n v="16.64"/>
    <n v="4"/>
    <x v="337"/>
    <x v="0"/>
    <x v="0"/>
    <x v="7"/>
    <x v="33"/>
  </r>
  <r>
    <d v="2021-08-22T00:00:00"/>
    <x v="29"/>
    <x v="35"/>
    <n v="155.61000000000001"/>
    <n v="19"/>
    <x v="420"/>
    <x v="0"/>
    <x v="6"/>
    <x v="7"/>
    <x v="34"/>
  </r>
  <r>
    <d v="2021-08-23T00:00:00"/>
    <x v="15"/>
    <x v="28"/>
    <n v="82.08"/>
    <n v="11"/>
    <x v="332"/>
    <x v="4"/>
    <x v="4"/>
    <x v="7"/>
    <x v="34"/>
  </r>
  <r>
    <d v="2021-08-23T00:00:00"/>
    <x v="18"/>
    <x v="10"/>
    <n v="53.11"/>
    <n v="14"/>
    <x v="421"/>
    <x v="0"/>
    <x v="5"/>
    <x v="7"/>
    <x v="34"/>
  </r>
  <r>
    <d v="2021-08-24T00:00:00"/>
    <x v="18"/>
    <x v="35"/>
    <n v="155.61000000000001"/>
    <n v="5"/>
    <x v="422"/>
    <x v="0"/>
    <x v="5"/>
    <x v="7"/>
    <x v="34"/>
  </r>
  <r>
    <d v="2021-08-25T00:00:00"/>
    <x v="14"/>
    <x v="38"/>
    <n v="173.88"/>
    <n v="38"/>
    <x v="423"/>
    <x v="0"/>
    <x v="3"/>
    <x v="7"/>
    <x v="34"/>
  </r>
  <r>
    <d v="2021-08-26T00:00:00"/>
    <x v="12"/>
    <x v="21"/>
    <n v="58.3"/>
    <n v="21"/>
    <x v="424"/>
    <x v="4"/>
    <x v="4"/>
    <x v="7"/>
    <x v="34"/>
  </r>
  <r>
    <d v="2021-08-26T00:00:00"/>
    <x v="13"/>
    <x v="39"/>
    <n v="42.55"/>
    <n v="4"/>
    <x v="359"/>
    <x v="5"/>
    <x v="4"/>
    <x v="7"/>
    <x v="34"/>
  </r>
  <r>
    <d v="2021-08-26T00:00:00"/>
    <x v="32"/>
    <x v="30"/>
    <n v="162.54"/>
    <n v="18"/>
    <x v="425"/>
    <x v="0"/>
    <x v="5"/>
    <x v="7"/>
    <x v="34"/>
  </r>
  <r>
    <d v="2021-08-26T00:00:00"/>
    <x v="18"/>
    <x v="22"/>
    <n v="85.76"/>
    <n v="8"/>
    <x v="378"/>
    <x v="0"/>
    <x v="5"/>
    <x v="7"/>
    <x v="34"/>
  </r>
  <r>
    <d v="2021-08-26T00:00:00"/>
    <x v="11"/>
    <x v="14"/>
    <n v="210"/>
    <n v="13"/>
    <x v="236"/>
    <x v="3"/>
    <x v="4"/>
    <x v="7"/>
    <x v="34"/>
  </r>
  <r>
    <d v="2021-08-26T00:00:00"/>
    <x v="30"/>
    <x v="41"/>
    <n v="7.8599999999999994"/>
    <n v="38"/>
    <x v="426"/>
    <x v="8"/>
    <x v="4"/>
    <x v="7"/>
    <x v="34"/>
  </r>
  <r>
    <d v="2021-08-27T00:00:00"/>
    <x v="9"/>
    <x v="39"/>
    <n v="42.55"/>
    <n v="15"/>
    <x v="427"/>
    <x v="0"/>
    <x v="0"/>
    <x v="7"/>
    <x v="34"/>
  </r>
  <r>
    <d v="2021-08-28T00:00:00"/>
    <x v="33"/>
    <x v="5"/>
    <n v="164.28"/>
    <n v="20"/>
    <x v="428"/>
    <x v="12"/>
    <x v="4"/>
    <x v="7"/>
    <x v="34"/>
  </r>
  <r>
    <d v="2021-08-28T00:00:00"/>
    <x v="12"/>
    <x v="35"/>
    <n v="155.61000000000001"/>
    <n v="9"/>
    <x v="79"/>
    <x v="4"/>
    <x v="4"/>
    <x v="7"/>
    <x v="34"/>
  </r>
  <r>
    <d v="2021-08-28T00:00:00"/>
    <x v="13"/>
    <x v="39"/>
    <n v="42.55"/>
    <n v="5"/>
    <x v="429"/>
    <x v="5"/>
    <x v="4"/>
    <x v="7"/>
    <x v="34"/>
  </r>
  <r>
    <d v="2021-08-28T00:00:00"/>
    <x v="21"/>
    <x v="8"/>
    <n v="83.08"/>
    <n v="25"/>
    <x v="430"/>
    <x v="8"/>
    <x v="4"/>
    <x v="7"/>
    <x v="34"/>
  </r>
  <r>
    <d v="2021-08-28T00:00:00"/>
    <x v="20"/>
    <x v="22"/>
    <n v="85.76"/>
    <n v="22"/>
    <x v="431"/>
    <x v="7"/>
    <x v="4"/>
    <x v="7"/>
    <x v="34"/>
  </r>
  <r>
    <d v="2021-08-29T00:00:00"/>
    <x v="37"/>
    <x v="21"/>
    <n v="58.3"/>
    <n v="12"/>
    <x v="392"/>
    <x v="14"/>
    <x v="4"/>
    <x v="7"/>
    <x v="35"/>
  </r>
  <r>
    <d v="2021-08-30T00:00:00"/>
    <x v="31"/>
    <x v="34"/>
    <n v="85.5"/>
    <n v="6"/>
    <x v="402"/>
    <x v="9"/>
    <x v="4"/>
    <x v="7"/>
    <x v="35"/>
  </r>
  <r>
    <d v="2021-08-30T00:00:00"/>
    <x v="22"/>
    <x v="6"/>
    <n v="122.08"/>
    <n v="13"/>
    <x v="257"/>
    <x v="9"/>
    <x v="4"/>
    <x v="7"/>
    <x v="35"/>
  </r>
  <r>
    <d v="2021-08-30T00:00:00"/>
    <x v="7"/>
    <x v="17"/>
    <n v="8.33"/>
    <n v="5"/>
    <x v="432"/>
    <x v="1"/>
    <x v="4"/>
    <x v="7"/>
    <x v="35"/>
  </r>
  <r>
    <d v="2021-08-30T00:00:00"/>
    <x v="30"/>
    <x v="8"/>
    <n v="83.08"/>
    <n v="6"/>
    <x v="433"/>
    <x v="8"/>
    <x v="4"/>
    <x v="7"/>
    <x v="35"/>
  </r>
  <r>
    <d v="2021-08-31T00:00:00"/>
    <x v="36"/>
    <x v="31"/>
    <n v="103.88"/>
    <n v="2"/>
    <x v="188"/>
    <x v="0"/>
    <x v="1"/>
    <x v="7"/>
    <x v="35"/>
  </r>
  <r>
    <d v="2021-08-31T00:00:00"/>
    <x v="36"/>
    <x v="4"/>
    <n v="15.719999999999999"/>
    <n v="13"/>
    <x v="258"/>
    <x v="0"/>
    <x v="1"/>
    <x v="7"/>
    <x v="35"/>
  </r>
  <r>
    <d v="2021-08-31T00:00:00"/>
    <x v="17"/>
    <x v="12"/>
    <n v="6.7"/>
    <n v="11"/>
    <x v="434"/>
    <x v="5"/>
    <x v="4"/>
    <x v="7"/>
    <x v="35"/>
  </r>
  <r>
    <d v="2021-08-31T00:00:00"/>
    <x v="14"/>
    <x v="30"/>
    <n v="162.54"/>
    <n v="6"/>
    <x v="320"/>
    <x v="0"/>
    <x v="3"/>
    <x v="7"/>
    <x v="35"/>
  </r>
  <r>
    <d v="2021-09-01T00:00:00"/>
    <x v="4"/>
    <x v="19"/>
    <n v="80.94"/>
    <n v="14"/>
    <x v="435"/>
    <x v="0"/>
    <x v="3"/>
    <x v="8"/>
    <x v="35"/>
  </r>
  <r>
    <d v="2021-09-01T00:00:00"/>
    <x v="22"/>
    <x v="0"/>
    <n v="156.96"/>
    <n v="1"/>
    <x v="436"/>
    <x v="9"/>
    <x v="4"/>
    <x v="8"/>
    <x v="35"/>
  </r>
  <r>
    <d v="2021-09-01T00:00:00"/>
    <x v="11"/>
    <x v="4"/>
    <n v="15.719999999999999"/>
    <n v="11"/>
    <x v="437"/>
    <x v="3"/>
    <x v="4"/>
    <x v="8"/>
    <x v="35"/>
  </r>
  <r>
    <d v="2021-09-03T00:00:00"/>
    <x v="14"/>
    <x v="38"/>
    <n v="173.88"/>
    <n v="8"/>
    <x v="370"/>
    <x v="0"/>
    <x v="3"/>
    <x v="8"/>
    <x v="35"/>
  </r>
  <r>
    <d v="2021-09-03T00:00:00"/>
    <x v="1"/>
    <x v="25"/>
    <n v="16.64"/>
    <n v="28"/>
    <x v="438"/>
    <x v="0"/>
    <x v="1"/>
    <x v="8"/>
    <x v="35"/>
  </r>
  <r>
    <d v="2021-09-04T00:00:00"/>
    <x v="18"/>
    <x v="12"/>
    <n v="6.7"/>
    <n v="1"/>
    <x v="96"/>
    <x v="0"/>
    <x v="5"/>
    <x v="8"/>
    <x v="35"/>
  </r>
  <r>
    <d v="2021-09-04T00:00:00"/>
    <x v="29"/>
    <x v="27"/>
    <n v="149.46"/>
    <n v="15"/>
    <x v="439"/>
    <x v="0"/>
    <x v="6"/>
    <x v="8"/>
    <x v="35"/>
  </r>
  <r>
    <d v="2021-09-04T00:00:00"/>
    <x v="26"/>
    <x v="37"/>
    <n v="41.81"/>
    <n v="7"/>
    <x v="440"/>
    <x v="10"/>
    <x v="4"/>
    <x v="8"/>
    <x v="35"/>
  </r>
  <r>
    <d v="2021-09-04T00:00:00"/>
    <x v="26"/>
    <x v="31"/>
    <n v="103.88"/>
    <n v="34"/>
    <x v="210"/>
    <x v="10"/>
    <x v="4"/>
    <x v="8"/>
    <x v="35"/>
  </r>
  <r>
    <d v="2021-09-04T00:00:00"/>
    <x v="26"/>
    <x v="20"/>
    <n v="142.80000000000001"/>
    <n v="1"/>
    <x v="143"/>
    <x v="10"/>
    <x v="4"/>
    <x v="8"/>
    <x v="35"/>
  </r>
  <r>
    <d v="2021-09-05T00:00:00"/>
    <x v="4"/>
    <x v="13"/>
    <n v="117.48"/>
    <n v="1"/>
    <x v="117"/>
    <x v="0"/>
    <x v="3"/>
    <x v="8"/>
    <x v="36"/>
  </r>
  <r>
    <d v="2021-09-05T00:00:00"/>
    <x v="39"/>
    <x v="15"/>
    <n v="47.730000000000004"/>
    <n v="35"/>
    <x v="441"/>
    <x v="3"/>
    <x v="4"/>
    <x v="8"/>
    <x v="36"/>
  </r>
  <r>
    <d v="2021-09-06T00:00:00"/>
    <x v="28"/>
    <x v="16"/>
    <n v="104.16"/>
    <n v="20"/>
    <x v="442"/>
    <x v="11"/>
    <x v="4"/>
    <x v="8"/>
    <x v="36"/>
  </r>
  <r>
    <d v="2021-09-06T00:00:00"/>
    <x v="9"/>
    <x v="35"/>
    <n v="155.61000000000001"/>
    <n v="12"/>
    <x v="443"/>
    <x v="0"/>
    <x v="0"/>
    <x v="8"/>
    <x v="36"/>
  </r>
  <r>
    <d v="2021-09-07T00:00:00"/>
    <x v="16"/>
    <x v="14"/>
    <n v="210"/>
    <n v="5"/>
    <x v="326"/>
    <x v="6"/>
    <x v="4"/>
    <x v="8"/>
    <x v="36"/>
  </r>
  <r>
    <d v="2021-09-08T00:00:00"/>
    <x v="29"/>
    <x v="11"/>
    <n v="94.17"/>
    <n v="23"/>
    <x v="444"/>
    <x v="0"/>
    <x v="6"/>
    <x v="8"/>
    <x v="36"/>
  </r>
  <r>
    <d v="2021-09-09T00:00:00"/>
    <x v="18"/>
    <x v="19"/>
    <n v="80.94"/>
    <n v="3"/>
    <x v="409"/>
    <x v="0"/>
    <x v="5"/>
    <x v="8"/>
    <x v="36"/>
  </r>
  <r>
    <d v="2021-09-09T00:00:00"/>
    <x v="10"/>
    <x v="38"/>
    <n v="173.88"/>
    <n v="9"/>
    <x v="76"/>
    <x v="2"/>
    <x v="4"/>
    <x v="8"/>
    <x v="36"/>
  </r>
  <r>
    <d v="2021-09-09T00:00:00"/>
    <x v="14"/>
    <x v="28"/>
    <n v="82.08"/>
    <n v="4"/>
    <x v="445"/>
    <x v="0"/>
    <x v="3"/>
    <x v="8"/>
    <x v="36"/>
  </r>
  <r>
    <d v="2021-09-09T00:00:00"/>
    <x v="1"/>
    <x v="23"/>
    <n v="48.4"/>
    <n v="26"/>
    <x v="446"/>
    <x v="0"/>
    <x v="1"/>
    <x v="8"/>
    <x v="36"/>
  </r>
  <r>
    <d v="2021-09-10T00:00:00"/>
    <x v="15"/>
    <x v="2"/>
    <n v="79.92"/>
    <n v="4"/>
    <x v="447"/>
    <x v="4"/>
    <x v="4"/>
    <x v="8"/>
    <x v="36"/>
  </r>
  <r>
    <d v="2021-09-10T00:00:00"/>
    <x v="20"/>
    <x v="31"/>
    <n v="103.88"/>
    <n v="9"/>
    <x v="448"/>
    <x v="7"/>
    <x v="4"/>
    <x v="8"/>
    <x v="36"/>
  </r>
  <r>
    <d v="2021-09-10T00:00:00"/>
    <x v="34"/>
    <x v="32"/>
    <n v="201.28"/>
    <n v="6"/>
    <x v="449"/>
    <x v="0"/>
    <x v="0"/>
    <x v="8"/>
    <x v="36"/>
  </r>
  <r>
    <d v="2021-09-10T00:00:00"/>
    <x v="34"/>
    <x v="42"/>
    <n v="24.66"/>
    <n v="2"/>
    <x v="450"/>
    <x v="0"/>
    <x v="0"/>
    <x v="8"/>
    <x v="36"/>
  </r>
  <r>
    <d v="2021-09-10T00:00:00"/>
    <x v="39"/>
    <x v="12"/>
    <n v="6.7"/>
    <n v="15"/>
    <x v="280"/>
    <x v="3"/>
    <x v="4"/>
    <x v="8"/>
    <x v="36"/>
  </r>
  <r>
    <d v="2021-09-11T00:00:00"/>
    <x v="36"/>
    <x v="31"/>
    <n v="103.88"/>
    <n v="6"/>
    <x v="50"/>
    <x v="0"/>
    <x v="1"/>
    <x v="8"/>
    <x v="36"/>
  </r>
  <r>
    <d v="2021-09-13T00:00:00"/>
    <x v="7"/>
    <x v="38"/>
    <n v="173.88"/>
    <n v="7"/>
    <x v="351"/>
    <x v="1"/>
    <x v="4"/>
    <x v="8"/>
    <x v="37"/>
  </r>
  <r>
    <d v="2021-09-14T00:00:00"/>
    <x v="36"/>
    <x v="10"/>
    <n v="53.11"/>
    <n v="3"/>
    <x v="451"/>
    <x v="0"/>
    <x v="1"/>
    <x v="8"/>
    <x v="37"/>
  </r>
  <r>
    <d v="2021-09-14T00:00:00"/>
    <x v="29"/>
    <x v="42"/>
    <n v="24.66"/>
    <n v="34"/>
    <x v="452"/>
    <x v="0"/>
    <x v="6"/>
    <x v="8"/>
    <x v="37"/>
  </r>
  <r>
    <d v="2021-09-14T00:00:00"/>
    <x v="14"/>
    <x v="23"/>
    <n v="48.4"/>
    <n v="27"/>
    <x v="453"/>
    <x v="0"/>
    <x v="3"/>
    <x v="8"/>
    <x v="37"/>
  </r>
  <r>
    <d v="2021-09-15T00:00:00"/>
    <x v="31"/>
    <x v="2"/>
    <n v="79.92"/>
    <n v="3"/>
    <x v="454"/>
    <x v="9"/>
    <x v="4"/>
    <x v="8"/>
    <x v="37"/>
  </r>
  <r>
    <d v="2021-09-15T00:00:00"/>
    <x v="24"/>
    <x v="24"/>
    <n v="162"/>
    <n v="14"/>
    <x v="455"/>
    <x v="2"/>
    <x v="4"/>
    <x v="8"/>
    <x v="37"/>
  </r>
  <r>
    <d v="2021-09-15T00:00:00"/>
    <x v="36"/>
    <x v="24"/>
    <n v="162"/>
    <n v="6"/>
    <x v="48"/>
    <x v="0"/>
    <x v="1"/>
    <x v="8"/>
    <x v="37"/>
  </r>
  <r>
    <d v="2021-09-15T00:00:00"/>
    <x v="22"/>
    <x v="22"/>
    <n v="85.76"/>
    <n v="15"/>
    <x v="140"/>
    <x v="9"/>
    <x v="4"/>
    <x v="8"/>
    <x v="37"/>
  </r>
  <r>
    <d v="2021-09-16T00:00:00"/>
    <x v="21"/>
    <x v="40"/>
    <n v="49.21"/>
    <n v="11"/>
    <x v="137"/>
    <x v="8"/>
    <x v="4"/>
    <x v="8"/>
    <x v="37"/>
  </r>
  <r>
    <d v="2021-09-17T00:00:00"/>
    <x v="21"/>
    <x v="5"/>
    <n v="164.28"/>
    <n v="12"/>
    <x v="372"/>
    <x v="8"/>
    <x v="4"/>
    <x v="8"/>
    <x v="37"/>
  </r>
  <r>
    <d v="2021-09-18T00:00:00"/>
    <x v="13"/>
    <x v="16"/>
    <n v="104.16"/>
    <n v="22"/>
    <x v="456"/>
    <x v="5"/>
    <x v="4"/>
    <x v="8"/>
    <x v="37"/>
  </r>
  <r>
    <d v="2021-09-18T00:00:00"/>
    <x v="29"/>
    <x v="42"/>
    <n v="24.66"/>
    <n v="14"/>
    <x v="241"/>
    <x v="0"/>
    <x v="6"/>
    <x v="8"/>
    <x v="37"/>
  </r>
  <r>
    <d v="2021-09-19T00:00:00"/>
    <x v="17"/>
    <x v="3"/>
    <n v="119.7"/>
    <n v="8"/>
    <x v="457"/>
    <x v="5"/>
    <x v="4"/>
    <x v="8"/>
    <x v="38"/>
  </r>
  <r>
    <d v="2021-09-20T00:00:00"/>
    <x v="33"/>
    <x v="3"/>
    <n v="119.7"/>
    <n v="6"/>
    <x v="253"/>
    <x v="12"/>
    <x v="4"/>
    <x v="8"/>
    <x v="38"/>
  </r>
  <r>
    <d v="2021-09-20T00:00:00"/>
    <x v="32"/>
    <x v="12"/>
    <n v="6.7"/>
    <n v="32"/>
    <x v="199"/>
    <x v="0"/>
    <x v="5"/>
    <x v="8"/>
    <x v="38"/>
  </r>
  <r>
    <d v="2021-09-20T00:00:00"/>
    <x v="14"/>
    <x v="31"/>
    <n v="103.88"/>
    <n v="10"/>
    <x v="458"/>
    <x v="0"/>
    <x v="3"/>
    <x v="8"/>
    <x v="38"/>
  </r>
  <r>
    <d v="2021-09-21T00:00:00"/>
    <x v="13"/>
    <x v="43"/>
    <n v="96.3"/>
    <n v="35"/>
    <x v="230"/>
    <x v="5"/>
    <x v="4"/>
    <x v="8"/>
    <x v="38"/>
  </r>
  <r>
    <d v="2021-09-21T00:00:00"/>
    <x v="23"/>
    <x v="20"/>
    <n v="142.80000000000001"/>
    <n v="32"/>
    <x v="459"/>
    <x v="0"/>
    <x v="6"/>
    <x v="8"/>
    <x v="38"/>
  </r>
  <r>
    <d v="2021-09-21T00:00:00"/>
    <x v="18"/>
    <x v="29"/>
    <n v="76.25"/>
    <n v="7"/>
    <x v="460"/>
    <x v="0"/>
    <x v="5"/>
    <x v="8"/>
    <x v="38"/>
  </r>
  <r>
    <d v="2021-09-21T00:00:00"/>
    <x v="20"/>
    <x v="42"/>
    <n v="24.66"/>
    <n v="5"/>
    <x v="461"/>
    <x v="7"/>
    <x v="4"/>
    <x v="8"/>
    <x v="38"/>
  </r>
  <r>
    <d v="2021-09-21T00:00:00"/>
    <x v="1"/>
    <x v="40"/>
    <n v="49.21"/>
    <n v="14"/>
    <x v="462"/>
    <x v="0"/>
    <x v="1"/>
    <x v="8"/>
    <x v="38"/>
  </r>
  <r>
    <d v="2021-09-22T00:00:00"/>
    <x v="4"/>
    <x v="30"/>
    <n v="162.54"/>
    <n v="21"/>
    <x v="463"/>
    <x v="0"/>
    <x v="3"/>
    <x v="8"/>
    <x v="38"/>
  </r>
  <r>
    <d v="2021-09-22T00:00:00"/>
    <x v="10"/>
    <x v="9"/>
    <n v="48.84"/>
    <n v="14"/>
    <x v="464"/>
    <x v="2"/>
    <x v="4"/>
    <x v="8"/>
    <x v="38"/>
  </r>
  <r>
    <d v="2021-09-22T00:00:00"/>
    <x v="11"/>
    <x v="20"/>
    <n v="142.80000000000001"/>
    <n v="4"/>
    <x v="132"/>
    <x v="3"/>
    <x v="4"/>
    <x v="8"/>
    <x v="38"/>
  </r>
  <r>
    <d v="2021-09-22T00:00:00"/>
    <x v="39"/>
    <x v="18"/>
    <n v="115.2"/>
    <n v="2"/>
    <x v="214"/>
    <x v="3"/>
    <x v="4"/>
    <x v="8"/>
    <x v="38"/>
  </r>
  <r>
    <d v="2021-09-22T00:00:00"/>
    <x v="39"/>
    <x v="8"/>
    <n v="83.08"/>
    <n v="12"/>
    <x v="342"/>
    <x v="3"/>
    <x v="4"/>
    <x v="8"/>
    <x v="38"/>
  </r>
  <r>
    <d v="2021-09-23T00:00:00"/>
    <x v="32"/>
    <x v="11"/>
    <n v="94.17"/>
    <n v="12"/>
    <x v="389"/>
    <x v="0"/>
    <x v="5"/>
    <x v="8"/>
    <x v="38"/>
  </r>
  <r>
    <d v="2021-09-23T00:00:00"/>
    <x v="34"/>
    <x v="30"/>
    <n v="162.54"/>
    <n v="7"/>
    <x v="465"/>
    <x v="0"/>
    <x v="0"/>
    <x v="8"/>
    <x v="38"/>
  </r>
  <r>
    <d v="2021-09-23T00:00:00"/>
    <x v="14"/>
    <x v="40"/>
    <n v="49.21"/>
    <n v="12"/>
    <x v="466"/>
    <x v="0"/>
    <x v="3"/>
    <x v="8"/>
    <x v="38"/>
  </r>
  <r>
    <d v="2021-09-24T00:00:00"/>
    <x v="15"/>
    <x v="13"/>
    <n v="117.48"/>
    <n v="34"/>
    <x v="286"/>
    <x v="4"/>
    <x v="4"/>
    <x v="8"/>
    <x v="38"/>
  </r>
  <r>
    <d v="2021-09-24T00:00:00"/>
    <x v="36"/>
    <x v="13"/>
    <n v="117.48"/>
    <n v="8"/>
    <x v="162"/>
    <x v="0"/>
    <x v="1"/>
    <x v="8"/>
    <x v="38"/>
  </r>
  <r>
    <d v="2021-09-24T00:00:00"/>
    <x v="23"/>
    <x v="13"/>
    <n v="117.48"/>
    <n v="14"/>
    <x v="104"/>
    <x v="0"/>
    <x v="6"/>
    <x v="8"/>
    <x v="38"/>
  </r>
  <r>
    <d v="2021-09-25T00:00:00"/>
    <x v="32"/>
    <x v="19"/>
    <n v="80.94"/>
    <n v="31"/>
    <x v="467"/>
    <x v="0"/>
    <x v="5"/>
    <x v="8"/>
    <x v="38"/>
  </r>
  <r>
    <d v="2021-09-27T00:00:00"/>
    <x v="31"/>
    <x v="21"/>
    <n v="58.3"/>
    <n v="1"/>
    <x v="468"/>
    <x v="9"/>
    <x v="4"/>
    <x v="8"/>
    <x v="39"/>
  </r>
  <r>
    <d v="2021-09-27T00:00:00"/>
    <x v="4"/>
    <x v="35"/>
    <n v="155.61000000000001"/>
    <n v="11"/>
    <x v="100"/>
    <x v="0"/>
    <x v="3"/>
    <x v="8"/>
    <x v="39"/>
  </r>
  <r>
    <d v="2021-09-27T00:00:00"/>
    <x v="22"/>
    <x v="43"/>
    <n v="96.3"/>
    <n v="4"/>
    <x v="469"/>
    <x v="9"/>
    <x v="4"/>
    <x v="8"/>
    <x v="39"/>
  </r>
  <r>
    <d v="2021-09-27T00:00:00"/>
    <x v="9"/>
    <x v="2"/>
    <n v="79.92"/>
    <n v="3"/>
    <x v="454"/>
    <x v="0"/>
    <x v="0"/>
    <x v="8"/>
    <x v="39"/>
  </r>
  <r>
    <d v="2021-09-27T00:00:00"/>
    <x v="34"/>
    <x v="38"/>
    <n v="173.88"/>
    <n v="23"/>
    <x v="470"/>
    <x v="0"/>
    <x v="0"/>
    <x v="8"/>
    <x v="39"/>
  </r>
  <r>
    <d v="2021-09-27T00:00:00"/>
    <x v="39"/>
    <x v="28"/>
    <n v="82.08"/>
    <n v="9"/>
    <x v="60"/>
    <x v="3"/>
    <x v="4"/>
    <x v="8"/>
    <x v="39"/>
  </r>
  <r>
    <d v="2021-09-29T00:00:00"/>
    <x v="26"/>
    <x v="21"/>
    <n v="58.3"/>
    <n v="13"/>
    <x v="471"/>
    <x v="10"/>
    <x v="4"/>
    <x v="8"/>
    <x v="39"/>
  </r>
  <r>
    <d v="2021-09-30T00:00:00"/>
    <x v="16"/>
    <x v="7"/>
    <n v="146.72"/>
    <n v="9"/>
    <x v="472"/>
    <x v="6"/>
    <x v="4"/>
    <x v="8"/>
    <x v="39"/>
  </r>
  <r>
    <d v="2021-09-30T00:00:00"/>
    <x v="11"/>
    <x v="34"/>
    <n v="85.5"/>
    <n v="5"/>
    <x v="473"/>
    <x v="3"/>
    <x v="4"/>
    <x v="8"/>
    <x v="39"/>
  </r>
  <r>
    <d v="2021-10-01T00:00:00"/>
    <x v="1"/>
    <x v="32"/>
    <n v="201.28"/>
    <n v="14"/>
    <x v="405"/>
    <x v="0"/>
    <x v="1"/>
    <x v="9"/>
    <x v="39"/>
  </r>
  <r>
    <d v="2021-10-02T00:00:00"/>
    <x v="24"/>
    <x v="7"/>
    <n v="146.72"/>
    <n v="15"/>
    <x v="474"/>
    <x v="2"/>
    <x v="4"/>
    <x v="9"/>
    <x v="39"/>
  </r>
  <r>
    <d v="2021-10-02T00:00:00"/>
    <x v="21"/>
    <x v="20"/>
    <n v="142.80000000000001"/>
    <n v="22"/>
    <x v="475"/>
    <x v="8"/>
    <x v="4"/>
    <x v="9"/>
    <x v="39"/>
  </r>
  <r>
    <d v="2021-10-03T00:00:00"/>
    <x v="12"/>
    <x v="14"/>
    <n v="210"/>
    <n v="9"/>
    <x v="476"/>
    <x v="4"/>
    <x v="4"/>
    <x v="9"/>
    <x v="40"/>
  </r>
  <r>
    <d v="2021-10-03T00:00:00"/>
    <x v="15"/>
    <x v="38"/>
    <n v="173.88"/>
    <n v="23"/>
    <x v="470"/>
    <x v="4"/>
    <x v="4"/>
    <x v="9"/>
    <x v="40"/>
  </r>
  <r>
    <d v="2021-10-03T00:00:00"/>
    <x v="23"/>
    <x v="23"/>
    <n v="48.4"/>
    <n v="5"/>
    <x v="477"/>
    <x v="0"/>
    <x v="6"/>
    <x v="9"/>
    <x v="40"/>
  </r>
  <r>
    <d v="2021-10-04T00:00:00"/>
    <x v="29"/>
    <x v="15"/>
    <n v="47.730000000000004"/>
    <n v="15"/>
    <x v="35"/>
    <x v="0"/>
    <x v="6"/>
    <x v="9"/>
    <x v="40"/>
  </r>
  <r>
    <d v="2021-10-05T00:00:00"/>
    <x v="34"/>
    <x v="0"/>
    <n v="156.96"/>
    <n v="36"/>
    <x v="478"/>
    <x v="0"/>
    <x v="0"/>
    <x v="9"/>
    <x v="40"/>
  </r>
  <r>
    <d v="2021-10-05T00:00:00"/>
    <x v="14"/>
    <x v="0"/>
    <n v="156.96"/>
    <n v="23"/>
    <x v="180"/>
    <x v="0"/>
    <x v="3"/>
    <x v="9"/>
    <x v="40"/>
  </r>
  <r>
    <d v="2021-10-06T00:00:00"/>
    <x v="31"/>
    <x v="12"/>
    <n v="6.7"/>
    <n v="1"/>
    <x v="96"/>
    <x v="9"/>
    <x v="4"/>
    <x v="9"/>
    <x v="40"/>
  </r>
  <r>
    <d v="2021-10-06T00:00:00"/>
    <x v="21"/>
    <x v="26"/>
    <n v="94.62"/>
    <n v="23"/>
    <x v="479"/>
    <x v="8"/>
    <x v="4"/>
    <x v="9"/>
    <x v="40"/>
  </r>
  <r>
    <d v="2021-10-06T00:00:00"/>
    <x v="32"/>
    <x v="8"/>
    <n v="83.08"/>
    <n v="17"/>
    <x v="480"/>
    <x v="0"/>
    <x v="5"/>
    <x v="9"/>
    <x v="40"/>
  </r>
  <r>
    <d v="2021-10-06T00:00:00"/>
    <x v="28"/>
    <x v="30"/>
    <n v="162.54"/>
    <n v="10"/>
    <x v="311"/>
    <x v="11"/>
    <x v="4"/>
    <x v="9"/>
    <x v="40"/>
  </r>
  <r>
    <d v="2021-10-06T00:00:00"/>
    <x v="9"/>
    <x v="43"/>
    <n v="96.3"/>
    <n v="12"/>
    <x v="388"/>
    <x v="0"/>
    <x v="0"/>
    <x v="9"/>
    <x v="40"/>
  </r>
  <r>
    <d v="2021-10-06T00:00:00"/>
    <x v="39"/>
    <x v="12"/>
    <n v="6.7"/>
    <n v="1"/>
    <x v="96"/>
    <x v="3"/>
    <x v="4"/>
    <x v="9"/>
    <x v="40"/>
  </r>
  <r>
    <d v="2021-10-07T00:00:00"/>
    <x v="28"/>
    <x v="42"/>
    <n v="24.66"/>
    <n v="6"/>
    <x v="321"/>
    <x v="11"/>
    <x v="4"/>
    <x v="9"/>
    <x v="40"/>
  </r>
  <r>
    <d v="2021-10-09T00:00:00"/>
    <x v="16"/>
    <x v="2"/>
    <n v="79.92"/>
    <n v="14"/>
    <x v="481"/>
    <x v="6"/>
    <x v="4"/>
    <x v="9"/>
    <x v="40"/>
  </r>
  <r>
    <d v="2021-10-09T00:00:00"/>
    <x v="33"/>
    <x v="2"/>
    <n v="79.92"/>
    <n v="5"/>
    <x v="482"/>
    <x v="12"/>
    <x v="4"/>
    <x v="9"/>
    <x v="40"/>
  </r>
  <r>
    <d v="2021-10-09T00:00:00"/>
    <x v="23"/>
    <x v="13"/>
    <n v="117.48"/>
    <n v="11"/>
    <x v="130"/>
    <x v="0"/>
    <x v="6"/>
    <x v="9"/>
    <x v="40"/>
  </r>
  <r>
    <d v="2021-10-10T00:00:00"/>
    <x v="31"/>
    <x v="12"/>
    <n v="6.7"/>
    <n v="14"/>
    <x v="483"/>
    <x v="9"/>
    <x v="4"/>
    <x v="9"/>
    <x v="41"/>
  </r>
  <r>
    <d v="2021-10-10T00:00:00"/>
    <x v="31"/>
    <x v="14"/>
    <n v="210"/>
    <n v="9"/>
    <x v="476"/>
    <x v="9"/>
    <x v="4"/>
    <x v="9"/>
    <x v="41"/>
  </r>
  <r>
    <d v="2021-10-10T00:00:00"/>
    <x v="28"/>
    <x v="28"/>
    <n v="82.08"/>
    <n v="12"/>
    <x v="484"/>
    <x v="11"/>
    <x v="4"/>
    <x v="9"/>
    <x v="41"/>
  </r>
  <r>
    <d v="2021-10-11T00:00:00"/>
    <x v="34"/>
    <x v="26"/>
    <n v="94.62"/>
    <n v="10"/>
    <x v="485"/>
    <x v="0"/>
    <x v="0"/>
    <x v="9"/>
    <x v="41"/>
  </r>
  <r>
    <d v="2021-10-11T00:00:00"/>
    <x v="26"/>
    <x v="23"/>
    <n v="48.4"/>
    <n v="15"/>
    <x v="486"/>
    <x v="10"/>
    <x v="4"/>
    <x v="9"/>
    <x v="41"/>
  </r>
  <r>
    <d v="2021-10-12T00:00:00"/>
    <x v="17"/>
    <x v="36"/>
    <n v="57.120000000000005"/>
    <n v="8"/>
    <x v="250"/>
    <x v="5"/>
    <x v="4"/>
    <x v="9"/>
    <x v="41"/>
  </r>
  <r>
    <d v="2021-10-13T00:00:00"/>
    <x v="33"/>
    <x v="20"/>
    <n v="142.80000000000001"/>
    <n v="15"/>
    <x v="178"/>
    <x v="12"/>
    <x v="4"/>
    <x v="9"/>
    <x v="41"/>
  </r>
  <r>
    <d v="2021-10-13T00:00:00"/>
    <x v="9"/>
    <x v="2"/>
    <n v="79.92"/>
    <n v="18"/>
    <x v="487"/>
    <x v="0"/>
    <x v="0"/>
    <x v="9"/>
    <x v="41"/>
  </r>
  <r>
    <d v="2021-10-14T00:00:00"/>
    <x v="37"/>
    <x v="28"/>
    <n v="82.08"/>
    <n v="15"/>
    <x v="244"/>
    <x v="14"/>
    <x v="4"/>
    <x v="9"/>
    <x v="41"/>
  </r>
  <r>
    <d v="2021-10-15T00:00:00"/>
    <x v="36"/>
    <x v="4"/>
    <n v="15.719999999999999"/>
    <n v="10"/>
    <x v="488"/>
    <x v="0"/>
    <x v="1"/>
    <x v="9"/>
    <x v="41"/>
  </r>
  <r>
    <d v="2021-10-16T00:00:00"/>
    <x v="20"/>
    <x v="43"/>
    <n v="96.3"/>
    <n v="3"/>
    <x v="136"/>
    <x v="7"/>
    <x v="4"/>
    <x v="9"/>
    <x v="41"/>
  </r>
  <r>
    <d v="2021-10-16T00:00:00"/>
    <x v="26"/>
    <x v="0"/>
    <n v="156.96"/>
    <n v="18"/>
    <x v="489"/>
    <x v="10"/>
    <x v="4"/>
    <x v="9"/>
    <x v="41"/>
  </r>
  <r>
    <d v="2021-10-16T00:00:00"/>
    <x v="14"/>
    <x v="28"/>
    <n v="82.08"/>
    <n v="18"/>
    <x v="490"/>
    <x v="0"/>
    <x v="3"/>
    <x v="9"/>
    <x v="41"/>
  </r>
  <r>
    <d v="2021-10-17T00:00:00"/>
    <x v="26"/>
    <x v="31"/>
    <n v="103.88"/>
    <n v="13"/>
    <x v="201"/>
    <x v="10"/>
    <x v="4"/>
    <x v="9"/>
    <x v="42"/>
  </r>
  <r>
    <d v="2021-10-18T00:00:00"/>
    <x v="16"/>
    <x v="24"/>
    <n v="162"/>
    <n v="31"/>
    <x v="390"/>
    <x v="6"/>
    <x v="4"/>
    <x v="9"/>
    <x v="42"/>
  </r>
  <r>
    <d v="2021-10-18T00:00:00"/>
    <x v="12"/>
    <x v="26"/>
    <n v="94.62"/>
    <n v="11"/>
    <x v="491"/>
    <x v="4"/>
    <x v="4"/>
    <x v="9"/>
    <x v="42"/>
  </r>
  <r>
    <d v="2021-10-18T00:00:00"/>
    <x v="13"/>
    <x v="19"/>
    <n v="80.94"/>
    <n v="6"/>
    <x v="492"/>
    <x v="5"/>
    <x v="4"/>
    <x v="9"/>
    <x v="42"/>
  </r>
  <r>
    <d v="2021-10-18T00:00:00"/>
    <x v="0"/>
    <x v="17"/>
    <n v="8.33"/>
    <n v="16"/>
    <x v="493"/>
    <x v="0"/>
    <x v="0"/>
    <x v="9"/>
    <x v="42"/>
  </r>
  <r>
    <d v="2021-10-18T00:00:00"/>
    <x v="34"/>
    <x v="17"/>
    <n v="8.33"/>
    <n v="6"/>
    <x v="411"/>
    <x v="0"/>
    <x v="0"/>
    <x v="9"/>
    <x v="42"/>
  </r>
  <r>
    <d v="2021-10-18T00:00:00"/>
    <x v="34"/>
    <x v="30"/>
    <n v="162.54"/>
    <n v="13"/>
    <x v="248"/>
    <x v="0"/>
    <x v="0"/>
    <x v="9"/>
    <x v="42"/>
  </r>
  <r>
    <d v="2021-10-22T00:00:00"/>
    <x v="31"/>
    <x v="23"/>
    <n v="48.4"/>
    <n v="7"/>
    <x v="277"/>
    <x v="9"/>
    <x v="4"/>
    <x v="9"/>
    <x v="42"/>
  </r>
  <r>
    <d v="2021-10-22T00:00:00"/>
    <x v="15"/>
    <x v="41"/>
    <n v="7.8599999999999994"/>
    <n v="1"/>
    <x v="494"/>
    <x v="4"/>
    <x v="4"/>
    <x v="9"/>
    <x v="42"/>
  </r>
  <r>
    <d v="2021-10-22T00:00:00"/>
    <x v="24"/>
    <x v="0"/>
    <n v="156.96"/>
    <n v="13"/>
    <x v="495"/>
    <x v="2"/>
    <x v="4"/>
    <x v="9"/>
    <x v="42"/>
  </r>
  <r>
    <d v="2021-10-22T00:00:00"/>
    <x v="21"/>
    <x v="13"/>
    <n v="117.48"/>
    <n v="34"/>
    <x v="286"/>
    <x v="8"/>
    <x v="4"/>
    <x v="9"/>
    <x v="42"/>
  </r>
  <r>
    <d v="2021-10-22T00:00:00"/>
    <x v="22"/>
    <x v="39"/>
    <n v="42.55"/>
    <n v="24"/>
    <x v="496"/>
    <x v="9"/>
    <x v="4"/>
    <x v="9"/>
    <x v="42"/>
  </r>
  <r>
    <d v="2021-10-23T00:00:00"/>
    <x v="29"/>
    <x v="0"/>
    <n v="156.96"/>
    <n v="14"/>
    <x v="190"/>
    <x v="0"/>
    <x v="6"/>
    <x v="9"/>
    <x v="42"/>
  </r>
  <r>
    <d v="2021-10-24T00:00:00"/>
    <x v="0"/>
    <x v="43"/>
    <n v="96.3"/>
    <n v="22"/>
    <x v="497"/>
    <x v="0"/>
    <x v="0"/>
    <x v="9"/>
    <x v="43"/>
  </r>
  <r>
    <d v="2021-10-24T00:00:00"/>
    <x v="34"/>
    <x v="23"/>
    <n v="48.4"/>
    <n v="3"/>
    <x v="204"/>
    <x v="0"/>
    <x v="0"/>
    <x v="9"/>
    <x v="43"/>
  </r>
  <r>
    <d v="2021-10-24T00:00:00"/>
    <x v="34"/>
    <x v="17"/>
    <n v="8.33"/>
    <n v="21"/>
    <x v="347"/>
    <x v="0"/>
    <x v="0"/>
    <x v="9"/>
    <x v="43"/>
  </r>
  <r>
    <d v="2021-10-24T00:00:00"/>
    <x v="39"/>
    <x v="3"/>
    <n v="119.7"/>
    <n v="4"/>
    <x v="498"/>
    <x v="3"/>
    <x v="4"/>
    <x v="9"/>
    <x v="43"/>
  </r>
  <r>
    <d v="2021-10-25T00:00:00"/>
    <x v="28"/>
    <x v="28"/>
    <n v="82.08"/>
    <n v="9"/>
    <x v="60"/>
    <x v="11"/>
    <x v="4"/>
    <x v="9"/>
    <x v="43"/>
  </r>
  <r>
    <d v="2021-10-25T00:00:00"/>
    <x v="29"/>
    <x v="31"/>
    <n v="103.88"/>
    <n v="18"/>
    <x v="183"/>
    <x v="0"/>
    <x v="6"/>
    <x v="9"/>
    <x v="43"/>
  </r>
  <r>
    <d v="2021-10-26T00:00:00"/>
    <x v="37"/>
    <x v="9"/>
    <n v="48.84"/>
    <n v="6"/>
    <x v="499"/>
    <x v="14"/>
    <x v="4"/>
    <x v="9"/>
    <x v="43"/>
  </r>
  <r>
    <d v="2021-10-28T00:00:00"/>
    <x v="11"/>
    <x v="26"/>
    <n v="94.62"/>
    <n v="1"/>
    <x v="500"/>
    <x v="3"/>
    <x v="4"/>
    <x v="9"/>
    <x v="43"/>
  </r>
  <r>
    <d v="2021-10-28T00:00:00"/>
    <x v="26"/>
    <x v="12"/>
    <n v="6.7"/>
    <n v="39"/>
    <x v="501"/>
    <x v="10"/>
    <x v="4"/>
    <x v="9"/>
    <x v="43"/>
  </r>
  <r>
    <d v="2021-10-29T00:00:00"/>
    <x v="36"/>
    <x v="20"/>
    <n v="142.80000000000001"/>
    <n v="23"/>
    <x v="502"/>
    <x v="0"/>
    <x v="1"/>
    <x v="9"/>
    <x v="43"/>
  </r>
  <r>
    <d v="2021-10-29T00:00:00"/>
    <x v="23"/>
    <x v="2"/>
    <n v="79.92"/>
    <n v="14"/>
    <x v="481"/>
    <x v="0"/>
    <x v="6"/>
    <x v="9"/>
    <x v="43"/>
  </r>
  <r>
    <d v="2021-10-30T00:00:00"/>
    <x v="16"/>
    <x v="32"/>
    <n v="201.28"/>
    <n v="30"/>
    <x v="503"/>
    <x v="6"/>
    <x v="4"/>
    <x v="9"/>
    <x v="43"/>
  </r>
  <r>
    <d v="2021-10-30T00:00:00"/>
    <x v="28"/>
    <x v="17"/>
    <n v="8.33"/>
    <n v="37"/>
    <x v="504"/>
    <x v="11"/>
    <x v="4"/>
    <x v="9"/>
    <x v="43"/>
  </r>
  <r>
    <d v="2021-10-30T00:00:00"/>
    <x v="17"/>
    <x v="24"/>
    <n v="162"/>
    <n v="3"/>
    <x v="202"/>
    <x v="5"/>
    <x v="4"/>
    <x v="9"/>
    <x v="43"/>
  </r>
  <r>
    <d v="2021-10-30T00:00:00"/>
    <x v="14"/>
    <x v="41"/>
    <n v="7.8599999999999994"/>
    <n v="6"/>
    <x v="262"/>
    <x v="0"/>
    <x v="3"/>
    <x v="9"/>
    <x v="43"/>
  </r>
  <r>
    <d v="2021-10-31T00:00:00"/>
    <x v="16"/>
    <x v="2"/>
    <n v="79.92"/>
    <n v="8"/>
    <x v="287"/>
    <x v="6"/>
    <x v="4"/>
    <x v="9"/>
    <x v="44"/>
  </r>
  <r>
    <d v="2021-10-31T00:00:00"/>
    <x v="37"/>
    <x v="30"/>
    <n v="162.54"/>
    <n v="6"/>
    <x v="320"/>
    <x v="14"/>
    <x v="4"/>
    <x v="9"/>
    <x v="44"/>
  </r>
  <r>
    <d v="2021-11-01T00:00:00"/>
    <x v="4"/>
    <x v="11"/>
    <n v="94.17"/>
    <n v="15"/>
    <x v="505"/>
    <x v="0"/>
    <x v="3"/>
    <x v="10"/>
    <x v="44"/>
  </r>
  <r>
    <d v="2021-11-02T00:00:00"/>
    <x v="23"/>
    <x v="4"/>
    <n v="15.719999999999999"/>
    <n v="15"/>
    <x v="94"/>
    <x v="0"/>
    <x v="6"/>
    <x v="10"/>
    <x v="44"/>
  </r>
  <r>
    <d v="2021-11-02T00:00:00"/>
    <x v="29"/>
    <x v="12"/>
    <n v="6.7"/>
    <n v="5"/>
    <x v="506"/>
    <x v="0"/>
    <x v="6"/>
    <x v="10"/>
    <x v="44"/>
  </r>
  <r>
    <d v="2021-11-02T00:00:00"/>
    <x v="34"/>
    <x v="32"/>
    <n v="201.28"/>
    <n v="15"/>
    <x v="54"/>
    <x v="0"/>
    <x v="0"/>
    <x v="10"/>
    <x v="44"/>
  </r>
  <r>
    <d v="2021-11-03T00:00:00"/>
    <x v="15"/>
    <x v="29"/>
    <n v="76.25"/>
    <n v="11"/>
    <x v="507"/>
    <x v="4"/>
    <x v="4"/>
    <x v="10"/>
    <x v="44"/>
  </r>
  <r>
    <d v="2021-11-03T00:00:00"/>
    <x v="10"/>
    <x v="6"/>
    <n v="122.08"/>
    <n v="12"/>
    <x v="508"/>
    <x v="2"/>
    <x v="4"/>
    <x v="10"/>
    <x v="44"/>
  </r>
  <r>
    <d v="2021-11-04T00:00:00"/>
    <x v="36"/>
    <x v="26"/>
    <n v="94.62"/>
    <n v="10"/>
    <x v="485"/>
    <x v="0"/>
    <x v="1"/>
    <x v="10"/>
    <x v="44"/>
  </r>
  <r>
    <d v="2021-11-05T00:00:00"/>
    <x v="23"/>
    <x v="14"/>
    <n v="210"/>
    <n v="15"/>
    <x v="509"/>
    <x v="0"/>
    <x v="6"/>
    <x v="10"/>
    <x v="44"/>
  </r>
  <r>
    <d v="2021-11-06T00:00:00"/>
    <x v="16"/>
    <x v="8"/>
    <n v="83.08"/>
    <n v="13"/>
    <x v="510"/>
    <x v="6"/>
    <x v="4"/>
    <x v="10"/>
    <x v="44"/>
  </r>
  <r>
    <d v="2021-11-06T00:00:00"/>
    <x v="4"/>
    <x v="24"/>
    <n v="162"/>
    <n v="13"/>
    <x v="511"/>
    <x v="0"/>
    <x v="3"/>
    <x v="10"/>
    <x v="44"/>
  </r>
  <r>
    <d v="2021-11-06T00:00:00"/>
    <x v="9"/>
    <x v="43"/>
    <n v="96.3"/>
    <n v="10"/>
    <x v="512"/>
    <x v="0"/>
    <x v="0"/>
    <x v="10"/>
    <x v="44"/>
  </r>
  <r>
    <d v="2021-11-06T00:00:00"/>
    <x v="20"/>
    <x v="4"/>
    <n v="15.719999999999999"/>
    <n v="13"/>
    <x v="258"/>
    <x v="7"/>
    <x v="4"/>
    <x v="10"/>
    <x v="44"/>
  </r>
  <r>
    <d v="2021-11-07T00:00:00"/>
    <x v="23"/>
    <x v="32"/>
    <n v="201.28"/>
    <n v="11"/>
    <x v="124"/>
    <x v="0"/>
    <x v="6"/>
    <x v="10"/>
    <x v="45"/>
  </r>
  <r>
    <d v="2021-11-07T00:00:00"/>
    <x v="11"/>
    <x v="35"/>
    <n v="155.61000000000001"/>
    <n v="3"/>
    <x v="217"/>
    <x v="3"/>
    <x v="4"/>
    <x v="10"/>
    <x v="45"/>
  </r>
  <r>
    <d v="2021-11-07T00:00:00"/>
    <x v="1"/>
    <x v="18"/>
    <n v="115.2"/>
    <n v="13"/>
    <x v="197"/>
    <x v="0"/>
    <x v="1"/>
    <x v="10"/>
    <x v="45"/>
  </r>
  <r>
    <d v="2021-11-08T00:00:00"/>
    <x v="0"/>
    <x v="15"/>
    <n v="47.730000000000004"/>
    <n v="15"/>
    <x v="35"/>
    <x v="0"/>
    <x v="0"/>
    <x v="10"/>
    <x v="45"/>
  </r>
  <r>
    <d v="2021-11-08T00:00:00"/>
    <x v="38"/>
    <x v="43"/>
    <n v="96.3"/>
    <n v="11"/>
    <x v="513"/>
    <x v="11"/>
    <x v="4"/>
    <x v="10"/>
    <x v="45"/>
  </r>
  <r>
    <d v="2021-11-08T00:00:00"/>
    <x v="10"/>
    <x v="14"/>
    <n v="210"/>
    <n v="10"/>
    <x v="514"/>
    <x v="2"/>
    <x v="4"/>
    <x v="10"/>
    <x v="45"/>
  </r>
  <r>
    <d v="2021-11-08T00:00:00"/>
    <x v="26"/>
    <x v="40"/>
    <n v="49.21"/>
    <n v="26"/>
    <x v="515"/>
    <x v="10"/>
    <x v="4"/>
    <x v="10"/>
    <x v="45"/>
  </r>
  <r>
    <d v="2021-11-08T00:00:00"/>
    <x v="14"/>
    <x v="11"/>
    <n v="94.17"/>
    <n v="10"/>
    <x v="516"/>
    <x v="0"/>
    <x v="3"/>
    <x v="10"/>
    <x v="45"/>
  </r>
  <r>
    <d v="2021-11-09T00:00:00"/>
    <x v="20"/>
    <x v="23"/>
    <n v="48.4"/>
    <n v="6"/>
    <x v="517"/>
    <x v="7"/>
    <x v="4"/>
    <x v="10"/>
    <x v="45"/>
  </r>
  <r>
    <d v="2021-11-09T00:00:00"/>
    <x v="20"/>
    <x v="36"/>
    <n v="57.120000000000005"/>
    <n v="8"/>
    <x v="250"/>
    <x v="7"/>
    <x v="4"/>
    <x v="10"/>
    <x v="45"/>
  </r>
  <r>
    <d v="2021-11-10T00:00:00"/>
    <x v="31"/>
    <x v="40"/>
    <n v="49.21"/>
    <n v="7"/>
    <x v="341"/>
    <x v="9"/>
    <x v="4"/>
    <x v="10"/>
    <x v="45"/>
  </r>
  <r>
    <d v="2021-11-10T00:00:00"/>
    <x v="24"/>
    <x v="24"/>
    <n v="162"/>
    <n v="6"/>
    <x v="48"/>
    <x v="2"/>
    <x v="4"/>
    <x v="10"/>
    <x v="45"/>
  </r>
  <r>
    <d v="2021-11-11T00:00:00"/>
    <x v="5"/>
    <x v="18"/>
    <n v="115.2"/>
    <n v="12"/>
    <x v="518"/>
    <x v="0"/>
    <x v="2"/>
    <x v="10"/>
    <x v="45"/>
  </r>
  <r>
    <d v="2021-11-11T00:00:00"/>
    <x v="26"/>
    <x v="2"/>
    <n v="79.92"/>
    <n v="16"/>
    <x v="519"/>
    <x v="10"/>
    <x v="4"/>
    <x v="10"/>
    <x v="45"/>
  </r>
  <r>
    <d v="2021-11-12T00:00:00"/>
    <x v="33"/>
    <x v="12"/>
    <n v="6.7"/>
    <n v="6"/>
    <x v="42"/>
    <x v="12"/>
    <x v="4"/>
    <x v="10"/>
    <x v="45"/>
  </r>
  <r>
    <d v="2021-11-12T00:00:00"/>
    <x v="14"/>
    <x v="5"/>
    <n v="164.28"/>
    <n v="3"/>
    <x v="520"/>
    <x v="0"/>
    <x v="3"/>
    <x v="10"/>
    <x v="45"/>
  </r>
  <r>
    <d v="2021-11-13T00:00:00"/>
    <x v="38"/>
    <x v="36"/>
    <n v="57.120000000000005"/>
    <n v="10"/>
    <x v="132"/>
    <x v="11"/>
    <x v="4"/>
    <x v="10"/>
    <x v="45"/>
  </r>
  <r>
    <d v="2021-11-14T00:00:00"/>
    <x v="36"/>
    <x v="20"/>
    <n v="142.80000000000001"/>
    <n v="1"/>
    <x v="143"/>
    <x v="0"/>
    <x v="1"/>
    <x v="10"/>
    <x v="46"/>
  </r>
  <r>
    <d v="2021-11-15T00:00:00"/>
    <x v="16"/>
    <x v="36"/>
    <n v="57.120000000000005"/>
    <n v="36"/>
    <x v="521"/>
    <x v="6"/>
    <x v="4"/>
    <x v="10"/>
    <x v="46"/>
  </r>
  <r>
    <d v="2021-11-15T00:00:00"/>
    <x v="29"/>
    <x v="11"/>
    <n v="94.17"/>
    <n v="14"/>
    <x v="172"/>
    <x v="0"/>
    <x v="6"/>
    <x v="10"/>
    <x v="46"/>
  </r>
  <r>
    <d v="2021-11-16T00:00:00"/>
    <x v="29"/>
    <x v="33"/>
    <n v="156.78"/>
    <n v="8"/>
    <x v="219"/>
    <x v="0"/>
    <x v="6"/>
    <x v="10"/>
    <x v="46"/>
  </r>
  <r>
    <d v="2021-11-17T00:00:00"/>
    <x v="2"/>
    <x v="2"/>
    <n v="79.92"/>
    <n v="33"/>
    <x v="522"/>
    <x v="0"/>
    <x v="2"/>
    <x v="10"/>
    <x v="46"/>
  </r>
  <r>
    <d v="2021-11-18T00:00:00"/>
    <x v="15"/>
    <x v="28"/>
    <n v="82.08"/>
    <n v="18"/>
    <x v="490"/>
    <x v="4"/>
    <x v="4"/>
    <x v="10"/>
    <x v="46"/>
  </r>
  <r>
    <d v="2021-11-18T00:00:00"/>
    <x v="20"/>
    <x v="21"/>
    <n v="58.3"/>
    <n v="8"/>
    <x v="112"/>
    <x v="7"/>
    <x v="4"/>
    <x v="10"/>
    <x v="46"/>
  </r>
  <r>
    <d v="2021-11-18T00:00:00"/>
    <x v="6"/>
    <x v="39"/>
    <n v="42.55"/>
    <n v="4"/>
    <x v="359"/>
    <x v="0"/>
    <x v="3"/>
    <x v="10"/>
    <x v="46"/>
  </r>
  <r>
    <d v="2021-11-19T00:00:00"/>
    <x v="35"/>
    <x v="40"/>
    <n v="49.21"/>
    <n v="4"/>
    <x v="523"/>
    <x v="13"/>
    <x v="4"/>
    <x v="10"/>
    <x v="46"/>
  </r>
  <r>
    <d v="2021-11-20T00:00:00"/>
    <x v="36"/>
    <x v="26"/>
    <n v="94.62"/>
    <n v="11"/>
    <x v="491"/>
    <x v="0"/>
    <x v="1"/>
    <x v="10"/>
    <x v="46"/>
  </r>
  <r>
    <d v="2021-11-20T00:00:00"/>
    <x v="19"/>
    <x v="1"/>
    <n v="141.57"/>
    <n v="34"/>
    <x v="524"/>
    <x v="4"/>
    <x v="4"/>
    <x v="10"/>
    <x v="46"/>
  </r>
  <r>
    <d v="2021-11-20T00:00:00"/>
    <x v="35"/>
    <x v="21"/>
    <n v="58.3"/>
    <n v="14"/>
    <x v="25"/>
    <x v="13"/>
    <x v="4"/>
    <x v="10"/>
    <x v="46"/>
  </r>
  <r>
    <d v="2021-11-21T00:00:00"/>
    <x v="2"/>
    <x v="34"/>
    <n v="85.5"/>
    <n v="1"/>
    <x v="288"/>
    <x v="0"/>
    <x v="2"/>
    <x v="10"/>
    <x v="47"/>
  </r>
  <r>
    <d v="2021-11-21T00:00:00"/>
    <x v="0"/>
    <x v="38"/>
    <n v="173.88"/>
    <n v="24"/>
    <x v="525"/>
    <x v="0"/>
    <x v="0"/>
    <x v="10"/>
    <x v="47"/>
  </r>
  <r>
    <d v="2021-11-21T00:00:00"/>
    <x v="24"/>
    <x v="29"/>
    <n v="76.25"/>
    <n v="6"/>
    <x v="526"/>
    <x v="2"/>
    <x v="4"/>
    <x v="10"/>
    <x v="47"/>
  </r>
  <r>
    <d v="2021-11-21T00:00:00"/>
    <x v="18"/>
    <x v="24"/>
    <n v="162"/>
    <n v="10"/>
    <x v="32"/>
    <x v="0"/>
    <x v="5"/>
    <x v="10"/>
    <x v="47"/>
  </r>
  <r>
    <d v="2021-11-21T00:00:00"/>
    <x v="7"/>
    <x v="7"/>
    <n v="146.72"/>
    <n v="1"/>
    <x v="527"/>
    <x v="1"/>
    <x v="4"/>
    <x v="10"/>
    <x v="47"/>
  </r>
  <r>
    <d v="2021-11-22T00:00:00"/>
    <x v="34"/>
    <x v="33"/>
    <n v="156.78"/>
    <n v="35"/>
    <x v="528"/>
    <x v="0"/>
    <x v="0"/>
    <x v="10"/>
    <x v="47"/>
  </r>
  <r>
    <d v="2021-11-23T00:00:00"/>
    <x v="17"/>
    <x v="43"/>
    <n v="96.3"/>
    <n v="12"/>
    <x v="388"/>
    <x v="5"/>
    <x v="4"/>
    <x v="10"/>
    <x v="47"/>
  </r>
  <r>
    <d v="2021-11-25T00:00:00"/>
    <x v="38"/>
    <x v="9"/>
    <n v="48.84"/>
    <n v="5"/>
    <x v="11"/>
    <x v="11"/>
    <x v="4"/>
    <x v="10"/>
    <x v="47"/>
  </r>
  <r>
    <d v="2021-11-25T00:00:00"/>
    <x v="34"/>
    <x v="19"/>
    <n v="80.94"/>
    <n v="10"/>
    <x v="383"/>
    <x v="0"/>
    <x v="0"/>
    <x v="10"/>
    <x v="47"/>
  </r>
  <r>
    <d v="2021-11-25T00:00:00"/>
    <x v="34"/>
    <x v="25"/>
    <n v="16.64"/>
    <n v="14"/>
    <x v="229"/>
    <x v="0"/>
    <x v="0"/>
    <x v="10"/>
    <x v="47"/>
  </r>
  <r>
    <d v="2021-11-26T00:00:00"/>
    <x v="17"/>
    <x v="41"/>
    <n v="7.8599999999999994"/>
    <n v="25"/>
    <x v="529"/>
    <x v="5"/>
    <x v="4"/>
    <x v="10"/>
    <x v="47"/>
  </r>
  <r>
    <d v="2021-11-26T00:00:00"/>
    <x v="20"/>
    <x v="13"/>
    <n v="117.48"/>
    <n v="5"/>
    <x v="530"/>
    <x v="7"/>
    <x v="4"/>
    <x v="10"/>
    <x v="47"/>
  </r>
  <r>
    <d v="2021-11-27T00:00:00"/>
    <x v="5"/>
    <x v="11"/>
    <n v="94.17"/>
    <n v="8"/>
    <x v="13"/>
    <x v="0"/>
    <x v="2"/>
    <x v="10"/>
    <x v="47"/>
  </r>
  <r>
    <d v="2021-11-27T00:00:00"/>
    <x v="5"/>
    <x v="21"/>
    <n v="58.3"/>
    <n v="15"/>
    <x v="531"/>
    <x v="0"/>
    <x v="2"/>
    <x v="10"/>
    <x v="47"/>
  </r>
  <r>
    <d v="2021-11-27T00:00:00"/>
    <x v="28"/>
    <x v="3"/>
    <n v="119.7"/>
    <n v="28"/>
    <x v="532"/>
    <x v="11"/>
    <x v="4"/>
    <x v="10"/>
    <x v="47"/>
  </r>
  <r>
    <d v="2021-11-27T00:00:00"/>
    <x v="17"/>
    <x v="12"/>
    <n v="6.7"/>
    <n v="28"/>
    <x v="533"/>
    <x v="5"/>
    <x v="4"/>
    <x v="10"/>
    <x v="47"/>
  </r>
  <r>
    <d v="2021-11-27T00:00:00"/>
    <x v="18"/>
    <x v="1"/>
    <n v="141.57"/>
    <n v="37"/>
    <x v="534"/>
    <x v="0"/>
    <x v="5"/>
    <x v="10"/>
    <x v="47"/>
  </r>
  <r>
    <d v="2021-11-28T00:00:00"/>
    <x v="4"/>
    <x v="37"/>
    <n v="41.81"/>
    <n v="9"/>
    <x v="177"/>
    <x v="0"/>
    <x v="3"/>
    <x v="10"/>
    <x v="48"/>
  </r>
  <r>
    <d v="2021-11-28T00:00:00"/>
    <x v="24"/>
    <x v="18"/>
    <n v="115.2"/>
    <n v="2"/>
    <x v="214"/>
    <x v="2"/>
    <x v="4"/>
    <x v="10"/>
    <x v="48"/>
  </r>
  <r>
    <d v="2021-11-28T00:00:00"/>
    <x v="23"/>
    <x v="16"/>
    <n v="104.16"/>
    <n v="8"/>
    <x v="535"/>
    <x v="0"/>
    <x v="6"/>
    <x v="10"/>
    <x v="48"/>
  </r>
  <r>
    <d v="2021-11-30T00:00:00"/>
    <x v="33"/>
    <x v="39"/>
    <n v="42.55"/>
    <n v="15"/>
    <x v="427"/>
    <x v="12"/>
    <x v="4"/>
    <x v="10"/>
    <x v="48"/>
  </r>
  <r>
    <d v="2021-11-30T00:00:00"/>
    <x v="0"/>
    <x v="4"/>
    <n v="15.719999999999999"/>
    <n v="2"/>
    <x v="4"/>
    <x v="0"/>
    <x v="0"/>
    <x v="10"/>
    <x v="48"/>
  </r>
  <r>
    <d v="2021-12-02T00:00:00"/>
    <x v="22"/>
    <x v="25"/>
    <n v="16.64"/>
    <n v="10"/>
    <x v="536"/>
    <x v="9"/>
    <x v="4"/>
    <x v="11"/>
    <x v="48"/>
  </r>
  <r>
    <d v="2021-12-03T00:00:00"/>
    <x v="17"/>
    <x v="14"/>
    <n v="210"/>
    <n v="8"/>
    <x v="537"/>
    <x v="5"/>
    <x v="4"/>
    <x v="11"/>
    <x v="48"/>
  </r>
  <r>
    <d v="2021-12-03T00:00:00"/>
    <x v="19"/>
    <x v="21"/>
    <n v="58.3"/>
    <n v="2"/>
    <x v="538"/>
    <x v="4"/>
    <x v="4"/>
    <x v="11"/>
    <x v="48"/>
  </r>
  <r>
    <d v="2021-12-03T00:00:00"/>
    <x v="6"/>
    <x v="37"/>
    <n v="41.81"/>
    <n v="5"/>
    <x v="375"/>
    <x v="0"/>
    <x v="3"/>
    <x v="11"/>
    <x v="48"/>
  </r>
  <r>
    <d v="2021-12-04T00:00:00"/>
    <x v="2"/>
    <x v="9"/>
    <n v="48.84"/>
    <n v="32"/>
    <x v="539"/>
    <x v="0"/>
    <x v="2"/>
    <x v="11"/>
    <x v="48"/>
  </r>
  <r>
    <d v="2021-12-04T00:00:00"/>
    <x v="33"/>
    <x v="28"/>
    <n v="82.08"/>
    <n v="15"/>
    <x v="244"/>
    <x v="12"/>
    <x v="4"/>
    <x v="11"/>
    <x v="48"/>
  </r>
  <r>
    <d v="2021-12-04T00:00:00"/>
    <x v="21"/>
    <x v="42"/>
    <n v="24.66"/>
    <n v="10"/>
    <x v="540"/>
    <x v="8"/>
    <x v="4"/>
    <x v="11"/>
    <x v="48"/>
  </r>
  <r>
    <d v="2021-12-05T00:00:00"/>
    <x v="21"/>
    <x v="17"/>
    <n v="8.33"/>
    <n v="12"/>
    <x v="541"/>
    <x v="8"/>
    <x v="4"/>
    <x v="11"/>
    <x v="49"/>
  </r>
  <r>
    <d v="2021-12-05T00:00:00"/>
    <x v="9"/>
    <x v="9"/>
    <n v="48.84"/>
    <n v="15"/>
    <x v="47"/>
    <x v="0"/>
    <x v="0"/>
    <x v="11"/>
    <x v="49"/>
  </r>
  <r>
    <d v="2021-12-05T00:00:00"/>
    <x v="18"/>
    <x v="5"/>
    <n v="164.28"/>
    <n v="1"/>
    <x v="63"/>
    <x v="0"/>
    <x v="5"/>
    <x v="11"/>
    <x v="49"/>
  </r>
  <r>
    <d v="2021-12-07T00:00:00"/>
    <x v="37"/>
    <x v="2"/>
    <n v="79.92"/>
    <n v="5"/>
    <x v="482"/>
    <x v="14"/>
    <x v="4"/>
    <x v="11"/>
    <x v="49"/>
  </r>
  <r>
    <d v="2021-12-07T00:00:00"/>
    <x v="23"/>
    <x v="25"/>
    <n v="16.64"/>
    <n v="13"/>
    <x v="84"/>
    <x v="0"/>
    <x v="6"/>
    <x v="11"/>
    <x v="49"/>
  </r>
  <r>
    <d v="2021-12-07T00:00:00"/>
    <x v="26"/>
    <x v="2"/>
    <n v="79.92"/>
    <n v="12"/>
    <x v="542"/>
    <x v="10"/>
    <x v="4"/>
    <x v="11"/>
    <x v="49"/>
  </r>
  <r>
    <d v="2021-12-07T00:00:00"/>
    <x v="7"/>
    <x v="34"/>
    <n v="85.5"/>
    <n v="27"/>
    <x v="543"/>
    <x v="1"/>
    <x v="4"/>
    <x v="11"/>
    <x v="49"/>
  </r>
  <r>
    <d v="2021-12-07T00:00:00"/>
    <x v="39"/>
    <x v="6"/>
    <n v="122.08"/>
    <n v="8"/>
    <x v="544"/>
    <x v="3"/>
    <x v="4"/>
    <x v="11"/>
    <x v="49"/>
  </r>
  <r>
    <d v="2021-12-08T00:00:00"/>
    <x v="18"/>
    <x v="38"/>
    <n v="173.88"/>
    <n v="32"/>
    <x v="545"/>
    <x v="0"/>
    <x v="5"/>
    <x v="11"/>
    <x v="49"/>
  </r>
  <r>
    <d v="2021-12-08T00:00:00"/>
    <x v="35"/>
    <x v="28"/>
    <n v="82.08"/>
    <n v="14"/>
    <x v="546"/>
    <x v="13"/>
    <x v="4"/>
    <x v="11"/>
    <x v="49"/>
  </r>
  <r>
    <d v="2021-12-09T00:00:00"/>
    <x v="17"/>
    <x v="15"/>
    <n v="47.730000000000004"/>
    <n v="16"/>
    <x v="547"/>
    <x v="5"/>
    <x v="4"/>
    <x v="11"/>
    <x v="49"/>
  </r>
  <r>
    <d v="2021-12-10T00:00:00"/>
    <x v="17"/>
    <x v="33"/>
    <n v="156.78"/>
    <n v="6"/>
    <x v="548"/>
    <x v="5"/>
    <x v="4"/>
    <x v="11"/>
    <x v="49"/>
  </r>
  <r>
    <d v="2021-12-10T00:00:00"/>
    <x v="39"/>
    <x v="22"/>
    <n v="85.76"/>
    <n v="19"/>
    <x v="549"/>
    <x v="3"/>
    <x v="4"/>
    <x v="11"/>
    <x v="49"/>
  </r>
  <r>
    <d v="2021-12-11T00:00:00"/>
    <x v="12"/>
    <x v="7"/>
    <n v="146.72"/>
    <n v="10"/>
    <x v="550"/>
    <x v="4"/>
    <x v="4"/>
    <x v="11"/>
    <x v="49"/>
  </r>
  <r>
    <d v="2021-12-11T00:00:00"/>
    <x v="23"/>
    <x v="36"/>
    <n v="57.120000000000005"/>
    <n v="5"/>
    <x v="205"/>
    <x v="0"/>
    <x v="6"/>
    <x v="11"/>
    <x v="49"/>
  </r>
  <r>
    <d v="2021-12-11T00:00:00"/>
    <x v="34"/>
    <x v="6"/>
    <n v="122.08"/>
    <n v="9"/>
    <x v="551"/>
    <x v="0"/>
    <x v="0"/>
    <x v="11"/>
    <x v="49"/>
  </r>
  <r>
    <d v="2021-12-12T00:00:00"/>
    <x v="9"/>
    <x v="38"/>
    <n v="173.88"/>
    <n v="10"/>
    <x v="305"/>
    <x v="0"/>
    <x v="0"/>
    <x v="11"/>
    <x v="50"/>
  </r>
  <r>
    <d v="2021-12-12T00:00:00"/>
    <x v="18"/>
    <x v="32"/>
    <n v="201.28"/>
    <n v="9"/>
    <x v="552"/>
    <x v="0"/>
    <x v="5"/>
    <x v="11"/>
    <x v="50"/>
  </r>
  <r>
    <d v="2021-12-14T00:00:00"/>
    <x v="12"/>
    <x v="11"/>
    <n v="94.17"/>
    <n v="6"/>
    <x v="123"/>
    <x v="4"/>
    <x v="4"/>
    <x v="11"/>
    <x v="50"/>
  </r>
  <r>
    <d v="2021-12-14T00:00:00"/>
    <x v="38"/>
    <x v="24"/>
    <n v="162"/>
    <n v="4"/>
    <x v="30"/>
    <x v="11"/>
    <x v="4"/>
    <x v="11"/>
    <x v="50"/>
  </r>
  <r>
    <d v="2021-12-14T00:00:00"/>
    <x v="35"/>
    <x v="35"/>
    <n v="155.61000000000001"/>
    <n v="4"/>
    <x v="307"/>
    <x v="13"/>
    <x v="4"/>
    <x v="11"/>
    <x v="50"/>
  </r>
  <r>
    <d v="2021-12-15T00:00:00"/>
    <x v="0"/>
    <x v="32"/>
    <n v="201.28"/>
    <n v="33"/>
    <x v="553"/>
    <x v="0"/>
    <x v="0"/>
    <x v="11"/>
    <x v="50"/>
  </r>
  <r>
    <d v="2021-12-15T00:00:00"/>
    <x v="23"/>
    <x v="41"/>
    <n v="7.8599999999999994"/>
    <n v="13"/>
    <x v="260"/>
    <x v="0"/>
    <x v="6"/>
    <x v="11"/>
    <x v="50"/>
  </r>
  <r>
    <d v="2021-12-15T00:00:00"/>
    <x v="34"/>
    <x v="25"/>
    <n v="16.64"/>
    <n v="6"/>
    <x v="272"/>
    <x v="0"/>
    <x v="0"/>
    <x v="11"/>
    <x v="50"/>
  </r>
  <r>
    <d v="2021-12-16T00:00:00"/>
    <x v="18"/>
    <x v="5"/>
    <n v="164.28"/>
    <n v="9"/>
    <x v="193"/>
    <x v="0"/>
    <x v="5"/>
    <x v="11"/>
    <x v="50"/>
  </r>
  <r>
    <d v="2021-12-17T00:00:00"/>
    <x v="31"/>
    <x v="42"/>
    <n v="24.66"/>
    <n v="20"/>
    <x v="554"/>
    <x v="9"/>
    <x v="4"/>
    <x v="11"/>
    <x v="50"/>
  </r>
  <r>
    <d v="2021-12-18T00:00:00"/>
    <x v="24"/>
    <x v="1"/>
    <n v="141.57"/>
    <n v="8"/>
    <x v="555"/>
    <x v="2"/>
    <x v="4"/>
    <x v="11"/>
    <x v="50"/>
  </r>
  <r>
    <d v="2021-12-18T00:00:00"/>
    <x v="34"/>
    <x v="19"/>
    <n v="80.94"/>
    <n v="2"/>
    <x v="556"/>
    <x v="0"/>
    <x v="0"/>
    <x v="11"/>
    <x v="50"/>
  </r>
  <r>
    <d v="2021-12-19T00:00:00"/>
    <x v="37"/>
    <x v="12"/>
    <n v="6.7"/>
    <n v="20"/>
    <x v="557"/>
    <x v="14"/>
    <x v="4"/>
    <x v="11"/>
    <x v="51"/>
  </r>
  <r>
    <d v="2021-12-19T00:00:00"/>
    <x v="0"/>
    <x v="28"/>
    <n v="82.08"/>
    <n v="7"/>
    <x v="558"/>
    <x v="0"/>
    <x v="0"/>
    <x v="11"/>
    <x v="51"/>
  </r>
  <r>
    <d v="2021-12-19T00:00:00"/>
    <x v="0"/>
    <x v="41"/>
    <n v="7.8599999999999994"/>
    <n v="11"/>
    <x v="559"/>
    <x v="0"/>
    <x v="0"/>
    <x v="11"/>
    <x v="51"/>
  </r>
  <r>
    <d v="2021-12-19T00:00:00"/>
    <x v="23"/>
    <x v="10"/>
    <n v="53.11"/>
    <n v="3"/>
    <x v="451"/>
    <x v="0"/>
    <x v="6"/>
    <x v="11"/>
    <x v="51"/>
  </r>
  <r>
    <d v="2021-12-19T00:00:00"/>
    <x v="28"/>
    <x v="23"/>
    <n v="48.4"/>
    <n v="14"/>
    <x v="29"/>
    <x v="11"/>
    <x v="4"/>
    <x v="11"/>
    <x v="51"/>
  </r>
  <r>
    <d v="2021-12-19T00:00:00"/>
    <x v="17"/>
    <x v="27"/>
    <n v="149.46"/>
    <n v="12"/>
    <x v="560"/>
    <x v="5"/>
    <x v="4"/>
    <x v="11"/>
    <x v="51"/>
  </r>
  <r>
    <d v="2021-12-19T00:00:00"/>
    <x v="18"/>
    <x v="27"/>
    <n v="149.46"/>
    <n v="13"/>
    <x v="308"/>
    <x v="0"/>
    <x v="5"/>
    <x v="11"/>
    <x v="51"/>
  </r>
  <r>
    <d v="2021-12-19T00:00:00"/>
    <x v="26"/>
    <x v="23"/>
    <n v="48.4"/>
    <n v="10"/>
    <x v="407"/>
    <x v="10"/>
    <x v="4"/>
    <x v="11"/>
    <x v="51"/>
  </r>
  <r>
    <d v="2021-12-20T00:00:00"/>
    <x v="4"/>
    <x v="11"/>
    <n v="94.17"/>
    <n v="14"/>
    <x v="172"/>
    <x v="0"/>
    <x v="3"/>
    <x v="11"/>
    <x v="51"/>
  </r>
  <r>
    <d v="2021-12-20T00:00:00"/>
    <x v="9"/>
    <x v="12"/>
    <n v="6.7"/>
    <n v="24"/>
    <x v="561"/>
    <x v="0"/>
    <x v="0"/>
    <x v="11"/>
    <x v="51"/>
  </r>
  <r>
    <d v="2021-12-21T00:00:00"/>
    <x v="31"/>
    <x v="34"/>
    <n v="85.5"/>
    <n v="10"/>
    <x v="562"/>
    <x v="9"/>
    <x v="4"/>
    <x v="11"/>
    <x v="51"/>
  </r>
  <r>
    <d v="2021-12-21T00:00:00"/>
    <x v="5"/>
    <x v="42"/>
    <n v="24.66"/>
    <n v="10"/>
    <x v="540"/>
    <x v="0"/>
    <x v="2"/>
    <x v="11"/>
    <x v="51"/>
  </r>
  <r>
    <d v="2021-12-21T00:00:00"/>
    <x v="38"/>
    <x v="29"/>
    <n v="76.25"/>
    <n v="16"/>
    <x v="563"/>
    <x v="11"/>
    <x v="4"/>
    <x v="11"/>
    <x v="51"/>
  </r>
  <r>
    <d v="2021-12-21T00:00:00"/>
    <x v="18"/>
    <x v="1"/>
    <n v="141.57"/>
    <n v="16"/>
    <x v="564"/>
    <x v="0"/>
    <x v="5"/>
    <x v="11"/>
    <x v="51"/>
  </r>
  <r>
    <d v="2021-12-22T00:00:00"/>
    <x v="8"/>
    <x v="38"/>
    <n v="173.88"/>
    <n v="35"/>
    <x v="565"/>
    <x v="0"/>
    <x v="3"/>
    <x v="11"/>
    <x v="51"/>
  </r>
  <r>
    <d v="2021-12-22T00:00:00"/>
    <x v="5"/>
    <x v="24"/>
    <n v="162"/>
    <n v="5"/>
    <x v="566"/>
    <x v="0"/>
    <x v="2"/>
    <x v="11"/>
    <x v="51"/>
  </r>
  <r>
    <d v="2021-12-24T00:00:00"/>
    <x v="38"/>
    <x v="43"/>
    <n v="96.3"/>
    <n v="8"/>
    <x v="128"/>
    <x v="11"/>
    <x v="4"/>
    <x v="11"/>
    <x v="51"/>
  </r>
  <r>
    <d v="2021-12-24T00:00:00"/>
    <x v="20"/>
    <x v="24"/>
    <n v="162"/>
    <n v="8"/>
    <x v="53"/>
    <x v="7"/>
    <x v="4"/>
    <x v="11"/>
    <x v="51"/>
  </r>
  <r>
    <d v="2021-12-25T00:00:00"/>
    <x v="33"/>
    <x v="23"/>
    <n v="48.4"/>
    <n v="29"/>
    <x v="567"/>
    <x v="12"/>
    <x v="4"/>
    <x v="11"/>
    <x v="51"/>
  </r>
  <r>
    <d v="2021-12-25T00:00:00"/>
    <x v="33"/>
    <x v="17"/>
    <n v="8.33"/>
    <n v="39"/>
    <x v="568"/>
    <x v="12"/>
    <x v="4"/>
    <x v="11"/>
    <x v="51"/>
  </r>
  <r>
    <d v="2021-12-25T00:00:00"/>
    <x v="4"/>
    <x v="18"/>
    <n v="115.2"/>
    <n v="15"/>
    <x v="569"/>
    <x v="0"/>
    <x v="3"/>
    <x v="11"/>
    <x v="51"/>
  </r>
  <r>
    <d v="2021-12-26T00:00:00"/>
    <x v="26"/>
    <x v="38"/>
    <n v="173.88"/>
    <n v="14"/>
    <x v="570"/>
    <x v="10"/>
    <x v="4"/>
    <x v="11"/>
    <x v="52"/>
  </r>
  <r>
    <d v="2021-12-26T00:00:00"/>
    <x v="6"/>
    <x v="22"/>
    <n v="85.76"/>
    <n v="36"/>
    <x v="222"/>
    <x v="0"/>
    <x v="3"/>
    <x v="11"/>
    <x v="52"/>
  </r>
  <r>
    <d v="2021-12-27T00:00:00"/>
    <x v="6"/>
    <x v="5"/>
    <n v="164.28"/>
    <n v="26"/>
    <x v="571"/>
    <x v="0"/>
    <x v="3"/>
    <x v="11"/>
    <x v="52"/>
  </r>
  <r>
    <d v="2021-12-27T00:00:00"/>
    <x v="39"/>
    <x v="10"/>
    <n v="53.11"/>
    <n v="14"/>
    <x v="421"/>
    <x v="3"/>
    <x v="4"/>
    <x v="11"/>
    <x v="52"/>
  </r>
  <r>
    <d v="2021-12-28T00:00:00"/>
    <x v="8"/>
    <x v="10"/>
    <n v="53.11"/>
    <n v="6"/>
    <x v="160"/>
    <x v="0"/>
    <x v="3"/>
    <x v="11"/>
    <x v="52"/>
  </r>
  <r>
    <d v="2021-12-29T00:00:00"/>
    <x v="2"/>
    <x v="26"/>
    <n v="94.62"/>
    <n v="15"/>
    <x v="264"/>
    <x v="0"/>
    <x v="2"/>
    <x v="11"/>
    <x v="52"/>
  </r>
  <r>
    <d v="2021-12-29T00:00:00"/>
    <x v="33"/>
    <x v="34"/>
    <n v="85.5"/>
    <n v="26"/>
    <x v="572"/>
    <x v="12"/>
    <x v="4"/>
    <x v="11"/>
    <x v="52"/>
  </r>
  <r>
    <d v="2021-12-29T00:00:00"/>
    <x v="19"/>
    <x v="24"/>
    <n v="162"/>
    <n v="1"/>
    <x v="195"/>
    <x v="4"/>
    <x v="4"/>
    <x v="11"/>
    <x v="52"/>
  </r>
  <r>
    <d v="2021-12-30T00:00:00"/>
    <x v="2"/>
    <x v="5"/>
    <n v="164.28"/>
    <n v="13"/>
    <x v="108"/>
    <x v="0"/>
    <x v="2"/>
    <x v="11"/>
    <x v="52"/>
  </r>
  <r>
    <d v="2021-12-30T00:00:00"/>
    <x v="0"/>
    <x v="38"/>
    <n v="173.88"/>
    <n v="14"/>
    <x v="570"/>
    <x v="0"/>
    <x v="0"/>
    <x v="11"/>
    <x v="52"/>
  </r>
  <r>
    <d v="2021-12-30T00:00:00"/>
    <x v="20"/>
    <x v="32"/>
    <n v="201.28"/>
    <n v="31"/>
    <x v="573"/>
    <x v="7"/>
    <x v="4"/>
    <x v="11"/>
    <x v="52"/>
  </r>
  <r>
    <d v="2021-12-31T00:00:00"/>
    <x v="12"/>
    <x v="23"/>
    <n v="48.4"/>
    <n v="6"/>
    <x v="517"/>
    <x v="4"/>
    <x v="4"/>
    <x v="11"/>
    <x v="52"/>
  </r>
  <r>
    <d v="2021-12-31T00:00:00"/>
    <x v="9"/>
    <x v="3"/>
    <n v="119.7"/>
    <n v="12"/>
    <x v="161"/>
    <x v="0"/>
    <x v="0"/>
    <x v="11"/>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7A212B-9469-41F1-9859-BE9E721D34C0}" name="Custome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ustomer Name">
  <location ref="I1:J4" firstHeaderRow="1" firstDataRow="1" firstDataCol="1"/>
  <pivotFields count="10">
    <pivotField numFmtId="14" showAll="0"/>
    <pivotField axis="axisRow" showAll="0" measureFilter="1" sortType="descending">
      <items count="41">
        <item x="39"/>
        <item x="7"/>
        <item x="6"/>
        <item x="11"/>
        <item x="19"/>
        <item x="5"/>
        <item x="8"/>
        <item x="0"/>
        <item x="12"/>
        <item x="2"/>
        <item x="30"/>
        <item x="1"/>
        <item x="35"/>
        <item x="27"/>
        <item x="14"/>
        <item x="26"/>
        <item x="25"/>
        <item x="34"/>
        <item x="29"/>
        <item x="20"/>
        <item x="10"/>
        <item x="18"/>
        <item x="9"/>
        <item x="22"/>
        <item x="17"/>
        <item x="28"/>
        <item x="23"/>
        <item x="38"/>
        <item x="32"/>
        <item x="21"/>
        <item x="36"/>
        <item x="13"/>
        <item x="24"/>
        <item x="37"/>
        <item x="15"/>
        <item x="4"/>
        <item x="31"/>
        <item x="3"/>
        <item x="33"/>
        <item x="16"/>
        <item t="default"/>
      </items>
      <autoSortScope>
        <pivotArea dataOnly="0" outline="0" fieldPosition="0">
          <references count="1">
            <reference field="4294967294" count="1" selected="0">
              <x v="0"/>
            </reference>
          </references>
        </pivotArea>
      </autoSortScope>
    </pivotField>
    <pivotField showAll="0"/>
    <pivotField numFmtId="4" showAll="0"/>
    <pivotField showAll="0"/>
    <pivotField dataField="1" showAll="0">
      <items count="575">
        <item x="96"/>
        <item x="494"/>
        <item x="323"/>
        <item x="134"/>
        <item x="334"/>
        <item x="382"/>
        <item x="88"/>
        <item x="4"/>
        <item x="168"/>
        <item x="19"/>
        <item x="506"/>
        <item x="42"/>
        <item x="432"/>
        <item x="56"/>
        <item x="262"/>
        <item x="145"/>
        <item x="265"/>
        <item x="450"/>
        <item x="279"/>
        <item x="411"/>
        <item x="12"/>
        <item x="343"/>
        <item x="266"/>
        <item x="468"/>
        <item x="135"/>
        <item x="26"/>
        <item x="223"/>
        <item x="337"/>
        <item x="165"/>
        <item x="208"/>
        <item x="434"/>
        <item x="377"/>
        <item x="200"/>
        <item x="14"/>
        <item x="152"/>
        <item x="98"/>
        <item x="324"/>
        <item x="301"/>
        <item x="288"/>
        <item x="396"/>
        <item x="559"/>
        <item x="163"/>
        <item x="483"/>
        <item x="121"/>
        <item x="500"/>
        <item x="237"/>
        <item x="151"/>
        <item x="240"/>
        <item x="272"/>
        <item x="541"/>
        <item x="280"/>
        <item x="260"/>
        <item x="18"/>
        <item x="69"/>
        <item x="292"/>
        <item x="331"/>
        <item x="406"/>
        <item x="73"/>
        <item x="538"/>
        <item x="117"/>
        <item x="3"/>
        <item x="410"/>
        <item x="461"/>
        <item x="75"/>
        <item x="352"/>
        <item x="493"/>
        <item x="557"/>
        <item x="1"/>
        <item x="143"/>
        <item x="414"/>
        <item x="204"/>
        <item x="99"/>
        <item x="527"/>
        <item x="254"/>
        <item x="321"/>
        <item x="235"/>
        <item x="397"/>
        <item x="91"/>
        <item x="436"/>
        <item x="488"/>
        <item x="451"/>
        <item x="192"/>
        <item x="561"/>
        <item x="556"/>
        <item x="195"/>
        <item x="120"/>
        <item x="63"/>
        <item x="72"/>
        <item x="536"/>
        <item x="275"/>
        <item x="359"/>
        <item x="215"/>
        <item x="437"/>
        <item x="256"/>
        <item x="347"/>
        <item x="68"/>
        <item x="533"/>
        <item x="293"/>
        <item x="97"/>
        <item x="529"/>
        <item x="523"/>
        <item x="113"/>
        <item x="258"/>
        <item x="188"/>
        <item x="251"/>
        <item x="375"/>
        <item x="360"/>
        <item x="227"/>
        <item x="429"/>
        <item x="199"/>
        <item x="84"/>
        <item x="149"/>
        <item x="225"/>
        <item x="276"/>
        <item x="115"/>
        <item x="214"/>
        <item x="229"/>
        <item x="43"/>
        <item x="31"/>
        <item x="94"/>
        <item x="454"/>
        <item x="477"/>
        <item x="409"/>
        <item x="408"/>
        <item x="11"/>
        <item x="540"/>
        <item x="33"/>
        <item x="315"/>
        <item x="27"/>
        <item x="501"/>
        <item x="80"/>
        <item x="205"/>
        <item x="136"/>
        <item x="517"/>
        <item x="440"/>
        <item x="499"/>
        <item x="93"/>
        <item x="182"/>
        <item x="426"/>
        <item x="44"/>
        <item x="504"/>
        <item x="127"/>
        <item x="160"/>
        <item x="447"/>
        <item x="147"/>
        <item x="291"/>
        <item x="568"/>
        <item x="45"/>
        <item x="445"/>
        <item x="413"/>
        <item x="350"/>
        <item x="271"/>
        <item x="277"/>
        <item x="191"/>
        <item x="156"/>
        <item x="86"/>
        <item x="341"/>
        <item x="241"/>
        <item x="355"/>
        <item x="57"/>
        <item x="64"/>
        <item x="309"/>
        <item x="177"/>
        <item x="185"/>
        <item x="284"/>
        <item x="198"/>
        <item x="289"/>
        <item x="469"/>
        <item x="228"/>
        <item x="7"/>
        <item x="394"/>
        <item x="482"/>
        <item x="131"/>
        <item x="263"/>
        <item x="116"/>
        <item x="374"/>
        <item x="194"/>
        <item x="166"/>
        <item x="174"/>
        <item x="187"/>
        <item x="473"/>
        <item x="207"/>
        <item x="245"/>
        <item x="40"/>
        <item x="297"/>
        <item x="250"/>
        <item x="526"/>
        <item x="317"/>
        <item x="38"/>
        <item x="438"/>
        <item x="112"/>
        <item x="217"/>
        <item x="171"/>
        <item x="232"/>
        <item x="281"/>
        <item x="304"/>
        <item x="498"/>
        <item x="407"/>
        <item x="492"/>
        <item x="202"/>
        <item x="255"/>
        <item x="70"/>
        <item x="157"/>
        <item x="520"/>
        <item x="554"/>
        <item x="433"/>
        <item x="314"/>
        <item x="358"/>
        <item x="218"/>
        <item x="402"/>
        <item x="224"/>
        <item x="298"/>
        <item x="252"/>
        <item x="460"/>
        <item x="159"/>
        <item x="137"/>
        <item x="419"/>
        <item x="319"/>
        <item x="123"/>
        <item x="132"/>
        <item x="558"/>
        <item x="92"/>
        <item x="395"/>
        <item x="303"/>
        <item x="28"/>
        <item x="530"/>
        <item x="466"/>
        <item x="399"/>
        <item x="403"/>
        <item x="62"/>
        <item x="231"/>
        <item x="158"/>
        <item x="312"/>
        <item x="126"/>
        <item x="307"/>
        <item x="50"/>
        <item x="339"/>
        <item x="233"/>
        <item x="427"/>
        <item x="287"/>
        <item x="22"/>
        <item x="30"/>
        <item x="267"/>
        <item x="139"/>
        <item x="109"/>
        <item x="344"/>
        <item x="379"/>
        <item x="29"/>
        <item x="464"/>
        <item x="378"/>
        <item x="462"/>
        <item x="392"/>
        <item x="361"/>
        <item x="51"/>
        <item x="35"/>
        <item x="253"/>
        <item x="238"/>
        <item x="306"/>
        <item x="486"/>
        <item x="61"/>
        <item x="49"/>
        <item x="6"/>
        <item x="47"/>
        <item x="234"/>
        <item x="60"/>
        <item x="421"/>
        <item x="9"/>
        <item x="13"/>
        <item x="471"/>
        <item x="259"/>
        <item x="547"/>
        <item x="175"/>
        <item x="128"/>
        <item x="422"/>
        <item x="327"/>
        <item x="371"/>
        <item x="65"/>
        <item x="383"/>
        <item x="566"/>
        <item x="25"/>
        <item x="401"/>
        <item x="239"/>
        <item x="535"/>
        <item x="452"/>
        <item x="507"/>
        <item x="105"/>
        <item x="39"/>
        <item x="562"/>
        <item x="95"/>
        <item x="170"/>
        <item x="333"/>
        <item x="531"/>
        <item x="373"/>
        <item x="78"/>
        <item x="332"/>
        <item x="313"/>
        <item x="269"/>
        <item x="448"/>
        <item x="417"/>
        <item x="418"/>
        <item x="162"/>
        <item x="356"/>
        <item x="548"/>
        <item x="516"/>
        <item x="485"/>
        <item x="457"/>
        <item x="542"/>
        <item x="512"/>
        <item x="48"/>
        <item x="320"/>
        <item x="544"/>
        <item x="484"/>
        <item x="270"/>
        <item x="184"/>
        <item x="342"/>
        <item x="299"/>
        <item x="412"/>
        <item x="496"/>
        <item x="46"/>
        <item x="458"/>
        <item x="491"/>
        <item x="179"/>
        <item x="326"/>
        <item x="381"/>
        <item x="15"/>
        <item x="513"/>
        <item x="41"/>
        <item x="302"/>
        <item x="349"/>
        <item x="510"/>
        <item x="551"/>
        <item x="481"/>
        <item x="148"/>
        <item x="389"/>
        <item x="555"/>
        <item x="435"/>
        <item x="465"/>
        <item x="74"/>
        <item x="391"/>
        <item x="416"/>
        <item x="546"/>
        <item x="5"/>
        <item x="336"/>
        <item x="388"/>
        <item x="209"/>
        <item x="141"/>
        <item x="83"/>
        <item x="365"/>
        <item x="380"/>
        <item x="2"/>
        <item x="449"/>
        <item x="351"/>
        <item x="563"/>
        <item x="129"/>
        <item x="362"/>
        <item x="424"/>
        <item x="244"/>
        <item x="17"/>
        <item x="219"/>
        <item x="446"/>
        <item x="34"/>
        <item x="296"/>
        <item x="519"/>
        <item x="515"/>
        <item x="216"/>
        <item x="140"/>
        <item x="130"/>
        <item x="53"/>
        <item x="453"/>
        <item x="172"/>
        <item x="472"/>
        <item x="283"/>
        <item x="290"/>
        <item x="107"/>
        <item x="201"/>
        <item x="285"/>
        <item x="310"/>
        <item x="110"/>
        <item x="518"/>
        <item x="370"/>
        <item x="79"/>
        <item x="567"/>
        <item x="249"/>
        <item x="23"/>
        <item x="480"/>
        <item x="505"/>
        <item x="0"/>
        <item x="36"/>
        <item x="264"/>
        <item x="161"/>
        <item x="487"/>
        <item x="335"/>
        <item x="176"/>
        <item x="384"/>
        <item x="55"/>
        <item x="153"/>
        <item x="508"/>
        <item x="550"/>
        <item x="125"/>
        <item x="490"/>
        <item x="193"/>
        <item x="114"/>
        <item x="363"/>
        <item x="197"/>
        <item x="226"/>
        <item x="211"/>
        <item x="539"/>
        <item x="76"/>
        <item x="118"/>
        <item x="257"/>
        <item x="52"/>
        <item x="37"/>
        <item x="90"/>
        <item x="32"/>
        <item x="295"/>
        <item x="311"/>
        <item x="549"/>
        <item x="104"/>
        <item x="268"/>
        <item x="441"/>
        <item x="415"/>
        <item x="181"/>
        <item x="537"/>
        <item x="100"/>
        <item x="186"/>
        <item x="353"/>
        <item x="569"/>
        <item x="305"/>
        <item x="340"/>
        <item x="398"/>
        <item x="560"/>
        <item x="348"/>
        <item x="346"/>
        <item x="552"/>
        <item x="300"/>
        <item x="242"/>
        <item x="393"/>
        <item x="122"/>
        <item x="443"/>
        <item x="183"/>
        <item x="273"/>
        <item x="431"/>
        <item x="476"/>
        <item x="89"/>
        <item x="308"/>
        <item x="372"/>
        <item x="220"/>
        <item x="495"/>
        <item x="330"/>
        <item x="246"/>
        <item x="521"/>
        <item x="206"/>
        <item x="430"/>
        <item x="338"/>
        <item x="442"/>
        <item x="514"/>
        <item x="511"/>
        <item x="248"/>
        <item x="497"/>
        <item x="167"/>
        <item x="108"/>
        <item x="387"/>
        <item x="178"/>
        <item x="82"/>
        <item x="444"/>
        <item x="479"/>
        <item x="58"/>
        <item x="190"/>
        <item x="474"/>
        <item x="124"/>
        <item x="572"/>
        <item x="439"/>
        <item x="564"/>
        <item x="455"/>
        <item x="119"/>
        <item x="247"/>
        <item x="456"/>
        <item x="282"/>
        <item x="543"/>
        <item x="138"/>
        <item x="102"/>
        <item x="325"/>
        <item x="570"/>
        <item x="357"/>
        <item x="10"/>
        <item x="467"/>
        <item x="345"/>
        <item x="368"/>
        <item x="261"/>
        <item x="354"/>
        <item x="522"/>
        <item x="77"/>
        <item x="328"/>
        <item x="236"/>
        <item x="212"/>
        <item x="146"/>
        <item x="405"/>
        <item x="489"/>
        <item x="322"/>
        <item x="425"/>
        <item x="16"/>
        <item x="221"/>
        <item x="420"/>
        <item x="196"/>
        <item x="54"/>
        <item x="20"/>
        <item x="400"/>
        <item x="8"/>
        <item x="222"/>
        <item x="155"/>
        <item x="144"/>
        <item x="475"/>
        <item x="509"/>
        <item x="376"/>
        <item x="85"/>
        <item x="21"/>
        <item x="502"/>
        <item x="428"/>
        <item x="142"/>
        <item x="532"/>
        <item x="230"/>
        <item x="164"/>
        <item x="294"/>
        <item x="463"/>
        <item x="24"/>
        <item x="316"/>
        <item x="243"/>
        <item x="210"/>
        <item x="106"/>
        <item x="180"/>
        <item x="366"/>
        <item x="385"/>
        <item x="318"/>
        <item x="150"/>
        <item x="87"/>
        <item x="364"/>
        <item x="154"/>
        <item x="71"/>
        <item x="367"/>
        <item x="286"/>
        <item x="470"/>
        <item x="404"/>
        <item x="189"/>
        <item x="173"/>
        <item x="525"/>
        <item x="571"/>
        <item x="133"/>
        <item x="67"/>
        <item x="369"/>
        <item x="101"/>
        <item x="59"/>
        <item x="459"/>
        <item x="524"/>
        <item x="278"/>
        <item x="390"/>
        <item x="329"/>
        <item x="203"/>
        <item x="169"/>
        <item x="103"/>
        <item x="534"/>
        <item x="111"/>
        <item x="528"/>
        <item x="545"/>
        <item x="478"/>
        <item x="66"/>
        <item x="274"/>
        <item x="503"/>
        <item x="565"/>
        <item x="573"/>
        <item x="213"/>
        <item x="423"/>
        <item x="553"/>
        <item x="386"/>
        <item x="81"/>
        <item t="default"/>
      </items>
    </pivotField>
    <pivotField showAll="0"/>
    <pivotField showAll="0">
      <items count="8">
        <item h="1" x="5"/>
        <item h="1" x="6"/>
        <item h="1" x="4"/>
        <item x="2"/>
        <item h="1" x="3"/>
        <item h="1" x="1"/>
        <item h="1" x="0"/>
        <item t="default"/>
      </items>
    </pivotField>
    <pivotField showAll="0">
      <items count="13">
        <item x="0"/>
        <item h="1" x="1"/>
        <item h="1" x="2"/>
        <item h="1" x="3"/>
        <item h="1" x="4"/>
        <item h="1" x="5"/>
        <item h="1" x="6"/>
        <item h="1" x="7"/>
        <item h="1" x="8"/>
        <item h="1" x="9"/>
        <item h="1" x="10"/>
        <item h="1" x="11"/>
        <item t="default"/>
      </items>
    </pivotField>
    <pivotField showAll="0"/>
  </pivotFields>
  <rowFields count="1">
    <field x="1"/>
  </rowFields>
  <rowItems count="3">
    <i>
      <x v="9"/>
    </i>
    <i>
      <x v="5"/>
    </i>
    <i>
      <x v="16"/>
    </i>
  </rowItems>
  <colItems count="1">
    <i/>
  </colItems>
  <dataFields count="1">
    <dataField name="Sum of Actual" fld="5" baseField="0" baseItem="0" numFmtId="166"/>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9FE9F8-109E-4A07-B27D-E02CD89A5AD5}" name="Weekl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Weekly ">
  <location ref="F1:G5" firstHeaderRow="1" firstDataRow="1" firstDataCol="1"/>
  <pivotFields count="10">
    <pivotField numFmtId="14" showAll="0"/>
    <pivotField showAll="0"/>
    <pivotField showAll="0"/>
    <pivotField numFmtId="4" showAll="0"/>
    <pivotField showAll="0"/>
    <pivotField dataField="1" showAll="0">
      <items count="575">
        <item x="96"/>
        <item x="494"/>
        <item x="323"/>
        <item x="134"/>
        <item x="334"/>
        <item x="382"/>
        <item x="88"/>
        <item x="4"/>
        <item x="168"/>
        <item x="19"/>
        <item x="506"/>
        <item x="42"/>
        <item x="432"/>
        <item x="56"/>
        <item x="262"/>
        <item x="145"/>
        <item x="265"/>
        <item x="450"/>
        <item x="279"/>
        <item x="411"/>
        <item x="12"/>
        <item x="343"/>
        <item x="266"/>
        <item x="468"/>
        <item x="135"/>
        <item x="26"/>
        <item x="223"/>
        <item x="337"/>
        <item x="165"/>
        <item x="208"/>
        <item x="434"/>
        <item x="377"/>
        <item x="200"/>
        <item x="14"/>
        <item x="152"/>
        <item x="98"/>
        <item x="324"/>
        <item x="301"/>
        <item x="288"/>
        <item x="396"/>
        <item x="559"/>
        <item x="163"/>
        <item x="483"/>
        <item x="121"/>
        <item x="500"/>
        <item x="237"/>
        <item x="151"/>
        <item x="240"/>
        <item x="272"/>
        <item x="541"/>
        <item x="280"/>
        <item x="260"/>
        <item x="18"/>
        <item x="69"/>
        <item x="292"/>
        <item x="331"/>
        <item x="406"/>
        <item x="73"/>
        <item x="538"/>
        <item x="117"/>
        <item x="3"/>
        <item x="410"/>
        <item x="461"/>
        <item x="75"/>
        <item x="352"/>
        <item x="493"/>
        <item x="557"/>
        <item x="1"/>
        <item x="143"/>
        <item x="414"/>
        <item x="204"/>
        <item x="99"/>
        <item x="527"/>
        <item x="254"/>
        <item x="321"/>
        <item x="235"/>
        <item x="397"/>
        <item x="91"/>
        <item x="436"/>
        <item x="488"/>
        <item x="451"/>
        <item x="192"/>
        <item x="561"/>
        <item x="556"/>
        <item x="195"/>
        <item x="120"/>
        <item x="63"/>
        <item x="72"/>
        <item x="536"/>
        <item x="275"/>
        <item x="359"/>
        <item x="215"/>
        <item x="437"/>
        <item x="256"/>
        <item x="347"/>
        <item x="68"/>
        <item x="533"/>
        <item x="293"/>
        <item x="97"/>
        <item x="529"/>
        <item x="523"/>
        <item x="113"/>
        <item x="258"/>
        <item x="188"/>
        <item x="251"/>
        <item x="375"/>
        <item x="360"/>
        <item x="227"/>
        <item x="429"/>
        <item x="199"/>
        <item x="84"/>
        <item x="149"/>
        <item x="225"/>
        <item x="276"/>
        <item x="115"/>
        <item x="214"/>
        <item x="229"/>
        <item x="43"/>
        <item x="31"/>
        <item x="94"/>
        <item x="454"/>
        <item x="477"/>
        <item x="409"/>
        <item x="408"/>
        <item x="11"/>
        <item x="540"/>
        <item x="33"/>
        <item x="315"/>
        <item x="27"/>
        <item x="501"/>
        <item x="80"/>
        <item x="205"/>
        <item x="136"/>
        <item x="517"/>
        <item x="440"/>
        <item x="499"/>
        <item x="93"/>
        <item x="182"/>
        <item x="426"/>
        <item x="44"/>
        <item x="504"/>
        <item x="127"/>
        <item x="160"/>
        <item x="447"/>
        <item x="147"/>
        <item x="291"/>
        <item x="568"/>
        <item x="45"/>
        <item x="445"/>
        <item x="413"/>
        <item x="350"/>
        <item x="271"/>
        <item x="277"/>
        <item x="191"/>
        <item x="156"/>
        <item x="86"/>
        <item x="341"/>
        <item x="241"/>
        <item x="355"/>
        <item x="57"/>
        <item x="64"/>
        <item x="309"/>
        <item x="177"/>
        <item x="185"/>
        <item x="284"/>
        <item x="198"/>
        <item x="289"/>
        <item x="469"/>
        <item x="228"/>
        <item x="7"/>
        <item x="394"/>
        <item x="482"/>
        <item x="131"/>
        <item x="263"/>
        <item x="116"/>
        <item x="374"/>
        <item x="194"/>
        <item x="166"/>
        <item x="174"/>
        <item x="187"/>
        <item x="473"/>
        <item x="207"/>
        <item x="245"/>
        <item x="40"/>
        <item x="297"/>
        <item x="250"/>
        <item x="526"/>
        <item x="317"/>
        <item x="38"/>
        <item x="438"/>
        <item x="112"/>
        <item x="217"/>
        <item x="171"/>
        <item x="232"/>
        <item x="281"/>
        <item x="304"/>
        <item x="498"/>
        <item x="407"/>
        <item x="492"/>
        <item x="202"/>
        <item x="255"/>
        <item x="70"/>
        <item x="157"/>
        <item x="520"/>
        <item x="554"/>
        <item x="433"/>
        <item x="314"/>
        <item x="358"/>
        <item x="218"/>
        <item x="402"/>
        <item x="224"/>
        <item x="298"/>
        <item x="252"/>
        <item x="460"/>
        <item x="159"/>
        <item x="137"/>
        <item x="419"/>
        <item x="319"/>
        <item x="123"/>
        <item x="132"/>
        <item x="558"/>
        <item x="92"/>
        <item x="395"/>
        <item x="303"/>
        <item x="28"/>
        <item x="530"/>
        <item x="466"/>
        <item x="399"/>
        <item x="403"/>
        <item x="62"/>
        <item x="231"/>
        <item x="158"/>
        <item x="312"/>
        <item x="126"/>
        <item x="307"/>
        <item x="50"/>
        <item x="339"/>
        <item x="233"/>
        <item x="427"/>
        <item x="287"/>
        <item x="22"/>
        <item x="30"/>
        <item x="267"/>
        <item x="139"/>
        <item x="109"/>
        <item x="344"/>
        <item x="379"/>
        <item x="29"/>
        <item x="464"/>
        <item x="378"/>
        <item x="462"/>
        <item x="392"/>
        <item x="361"/>
        <item x="51"/>
        <item x="35"/>
        <item x="253"/>
        <item x="238"/>
        <item x="306"/>
        <item x="486"/>
        <item x="61"/>
        <item x="49"/>
        <item x="6"/>
        <item x="47"/>
        <item x="234"/>
        <item x="60"/>
        <item x="421"/>
        <item x="9"/>
        <item x="13"/>
        <item x="471"/>
        <item x="259"/>
        <item x="547"/>
        <item x="175"/>
        <item x="128"/>
        <item x="422"/>
        <item x="327"/>
        <item x="371"/>
        <item x="65"/>
        <item x="383"/>
        <item x="566"/>
        <item x="25"/>
        <item x="401"/>
        <item x="239"/>
        <item x="535"/>
        <item x="452"/>
        <item x="507"/>
        <item x="105"/>
        <item x="39"/>
        <item x="562"/>
        <item x="95"/>
        <item x="170"/>
        <item x="333"/>
        <item x="531"/>
        <item x="373"/>
        <item x="78"/>
        <item x="332"/>
        <item x="313"/>
        <item x="269"/>
        <item x="448"/>
        <item x="417"/>
        <item x="418"/>
        <item x="162"/>
        <item x="356"/>
        <item x="548"/>
        <item x="516"/>
        <item x="485"/>
        <item x="457"/>
        <item x="542"/>
        <item x="512"/>
        <item x="48"/>
        <item x="320"/>
        <item x="544"/>
        <item x="484"/>
        <item x="270"/>
        <item x="184"/>
        <item x="342"/>
        <item x="299"/>
        <item x="412"/>
        <item x="496"/>
        <item x="46"/>
        <item x="458"/>
        <item x="491"/>
        <item x="179"/>
        <item x="326"/>
        <item x="381"/>
        <item x="15"/>
        <item x="513"/>
        <item x="41"/>
        <item x="302"/>
        <item x="349"/>
        <item x="510"/>
        <item x="551"/>
        <item x="481"/>
        <item x="148"/>
        <item x="389"/>
        <item x="555"/>
        <item x="435"/>
        <item x="465"/>
        <item x="74"/>
        <item x="391"/>
        <item x="416"/>
        <item x="546"/>
        <item x="5"/>
        <item x="336"/>
        <item x="388"/>
        <item x="209"/>
        <item x="141"/>
        <item x="83"/>
        <item x="365"/>
        <item x="380"/>
        <item x="2"/>
        <item x="449"/>
        <item x="351"/>
        <item x="563"/>
        <item x="129"/>
        <item x="362"/>
        <item x="424"/>
        <item x="244"/>
        <item x="17"/>
        <item x="219"/>
        <item x="446"/>
        <item x="34"/>
        <item x="296"/>
        <item x="519"/>
        <item x="515"/>
        <item x="216"/>
        <item x="140"/>
        <item x="130"/>
        <item x="53"/>
        <item x="453"/>
        <item x="172"/>
        <item x="472"/>
        <item x="283"/>
        <item x="290"/>
        <item x="107"/>
        <item x="201"/>
        <item x="285"/>
        <item x="310"/>
        <item x="110"/>
        <item x="518"/>
        <item x="370"/>
        <item x="79"/>
        <item x="567"/>
        <item x="249"/>
        <item x="23"/>
        <item x="480"/>
        <item x="505"/>
        <item x="0"/>
        <item x="36"/>
        <item x="264"/>
        <item x="161"/>
        <item x="487"/>
        <item x="335"/>
        <item x="176"/>
        <item x="384"/>
        <item x="55"/>
        <item x="153"/>
        <item x="508"/>
        <item x="550"/>
        <item x="125"/>
        <item x="490"/>
        <item x="193"/>
        <item x="114"/>
        <item x="363"/>
        <item x="197"/>
        <item x="226"/>
        <item x="211"/>
        <item x="539"/>
        <item x="76"/>
        <item x="118"/>
        <item x="257"/>
        <item x="52"/>
        <item x="37"/>
        <item x="90"/>
        <item x="32"/>
        <item x="295"/>
        <item x="311"/>
        <item x="549"/>
        <item x="104"/>
        <item x="268"/>
        <item x="441"/>
        <item x="415"/>
        <item x="181"/>
        <item x="537"/>
        <item x="100"/>
        <item x="186"/>
        <item x="353"/>
        <item x="569"/>
        <item x="305"/>
        <item x="340"/>
        <item x="398"/>
        <item x="560"/>
        <item x="348"/>
        <item x="346"/>
        <item x="552"/>
        <item x="300"/>
        <item x="242"/>
        <item x="393"/>
        <item x="122"/>
        <item x="443"/>
        <item x="183"/>
        <item x="273"/>
        <item x="431"/>
        <item x="476"/>
        <item x="89"/>
        <item x="308"/>
        <item x="372"/>
        <item x="220"/>
        <item x="495"/>
        <item x="330"/>
        <item x="246"/>
        <item x="521"/>
        <item x="206"/>
        <item x="430"/>
        <item x="338"/>
        <item x="442"/>
        <item x="514"/>
        <item x="511"/>
        <item x="248"/>
        <item x="497"/>
        <item x="167"/>
        <item x="108"/>
        <item x="387"/>
        <item x="178"/>
        <item x="82"/>
        <item x="444"/>
        <item x="479"/>
        <item x="58"/>
        <item x="190"/>
        <item x="474"/>
        <item x="124"/>
        <item x="572"/>
        <item x="439"/>
        <item x="564"/>
        <item x="455"/>
        <item x="119"/>
        <item x="247"/>
        <item x="456"/>
        <item x="282"/>
        <item x="543"/>
        <item x="138"/>
        <item x="102"/>
        <item x="325"/>
        <item x="570"/>
        <item x="357"/>
        <item x="10"/>
        <item x="467"/>
        <item x="345"/>
        <item x="368"/>
        <item x="261"/>
        <item x="354"/>
        <item x="522"/>
        <item x="77"/>
        <item x="328"/>
        <item x="236"/>
        <item x="212"/>
        <item x="146"/>
        <item x="405"/>
        <item x="489"/>
        <item x="322"/>
        <item x="425"/>
        <item x="16"/>
        <item x="221"/>
        <item x="420"/>
        <item x="196"/>
        <item x="54"/>
        <item x="20"/>
        <item x="400"/>
        <item x="8"/>
        <item x="222"/>
        <item x="155"/>
        <item x="144"/>
        <item x="475"/>
        <item x="509"/>
        <item x="376"/>
        <item x="85"/>
        <item x="21"/>
        <item x="502"/>
        <item x="428"/>
        <item x="142"/>
        <item x="532"/>
        <item x="230"/>
        <item x="164"/>
        <item x="294"/>
        <item x="463"/>
        <item x="24"/>
        <item x="316"/>
        <item x="243"/>
        <item x="210"/>
        <item x="106"/>
        <item x="180"/>
        <item x="366"/>
        <item x="385"/>
        <item x="318"/>
        <item x="150"/>
        <item x="87"/>
        <item x="364"/>
        <item x="154"/>
        <item x="71"/>
        <item x="367"/>
        <item x="286"/>
        <item x="470"/>
        <item x="404"/>
        <item x="189"/>
        <item x="173"/>
        <item x="525"/>
        <item x="571"/>
        <item x="133"/>
        <item x="67"/>
        <item x="369"/>
        <item x="101"/>
        <item x="59"/>
        <item x="459"/>
        <item x="524"/>
        <item x="278"/>
        <item x="390"/>
        <item x="329"/>
        <item x="203"/>
        <item x="169"/>
        <item x="103"/>
        <item x="534"/>
        <item x="111"/>
        <item x="528"/>
        <item x="545"/>
        <item x="478"/>
        <item x="66"/>
        <item x="274"/>
        <item x="503"/>
        <item x="565"/>
        <item x="573"/>
        <item x="213"/>
        <item x="423"/>
        <item x="553"/>
        <item x="386"/>
        <item x="81"/>
        <item t="default"/>
      </items>
    </pivotField>
    <pivotField showAll="0"/>
    <pivotField showAll="0">
      <items count="8">
        <item h="1" x="5"/>
        <item h="1" x="6"/>
        <item h="1" x="4"/>
        <item x="2"/>
        <item h="1" x="3"/>
        <item h="1" x="1"/>
        <item h="1" x="0"/>
        <item t="default"/>
      </items>
    </pivotField>
    <pivotField showAll="0">
      <items count="13">
        <item x="0"/>
        <item h="1" x="1"/>
        <item h="1" x="2"/>
        <item h="1" x="3"/>
        <item h="1" x="4"/>
        <item h="1" x="5"/>
        <item h="1" x="6"/>
        <item h="1" x="7"/>
        <item h="1" x="8"/>
        <item h="1" x="9"/>
        <item h="1" x="10"/>
        <item h="1" x="11"/>
        <item t="default"/>
      </items>
    </pivotField>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9"/>
  </rowFields>
  <rowItems count="4">
    <i>
      <x/>
    </i>
    <i>
      <x v="2"/>
    </i>
    <i>
      <x v="3"/>
    </i>
    <i>
      <x v="4"/>
    </i>
  </rowItems>
  <colItems count="1">
    <i/>
  </colItems>
  <dataFields count="1">
    <dataField name="Sum of Actual" fld="5"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B777C7-6616-4119-8945-AD22B7E597C5}" name="Produc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Product">
  <location ref="L1:M9" firstHeaderRow="1" firstDataRow="1" firstDataCol="1"/>
  <pivotFields count="10">
    <pivotField numFmtId="14" showAll="0"/>
    <pivotField showAll="0"/>
    <pivotField axis="axisRow" showAll="0" measureFilter="1" sortType="descending">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autoSortScope>
        <pivotArea dataOnly="0" outline="0" fieldPosition="0">
          <references count="1">
            <reference field="4294967294" count="1" selected="0">
              <x v="0"/>
            </reference>
          </references>
        </pivotArea>
      </autoSortScope>
    </pivotField>
    <pivotField numFmtId="4" showAll="0"/>
    <pivotField showAll="0"/>
    <pivotField dataField="1" showAll="0">
      <items count="575">
        <item x="96"/>
        <item x="494"/>
        <item x="323"/>
        <item x="134"/>
        <item x="334"/>
        <item x="382"/>
        <item x="88"/>
        <item x="4"/>
        <item x="168"/>
        <item x="19"/>
        <item x="506"/>
        <item x="42"/>
        <item x="432"/>
        <item x="56"/>
        <item x="262"/>
        <item x="145"/>
        <item x="265"/>
        <item x="450"/>
        <item x="279"/>
        <item x="411"/>
        <item x="12"/>
        <item x="343"/>
        <item x="266"/>
        <item x="468"/>
        <item x="135"/>
        <item x="26"/>
        <item x="223"/>
        <item x="337"/>
        <item x="165"/>
        <item x="208"/>
        <item x="434"/>
        <item x="377"/>
        <item x="200"/>
        <item x="14"/>
        <item x="152"/>
        <item x="98"/>
        <item x="324"/>
        <item x="301"/>
        <item x="288"/>
        <item x="396"/>
        <item x="559"/>
        <item x="163"/>
        <item x="483"/>
        <item x="121"/>
        <item x="500"/>
        <item x="237"/>
        <item x="151"/>
        <item x="240"/>
        <item x="272"/>
        <item x="541"/>
        <item x="280"/>
        <item x="260"/>
        <item x="18"/>
        <item x="69"/>
        <item x="292"/>
        <item x="331"/>
        <item x="406"/>
        <item x="73"/>
        <item x="538"/>
        <item x="117"/>
        <item x="3"/>
        <item x="410"/>
        <item x="461"/>
        <item x="75"/>
        <item x="352"/>
        <item x="493"/>
        <item x="557"/>
        <item x="1"/>
        <item x="143"/>
        <item x="414"/>
        <item x="204"/>
        <item x="99"/>
        <item x="527"/>
        <item x="254"/>
        <item x="321"/>
        <item x="235"/>
        <item x="397"/>
        <item x="91"/>
        <item x="436"/>
        <item x="488"/>
        <item x="451"/>
        <item x="192"/>
        <item x="561"/>
        <item x="556"/>
        <item x="195"/>
        <item x="120"/>
        <item x="63"/>
        <item x="72"/>
        <item x="536"/>
        <item x="275"/>
        <item x="359"/>
        <item x="215"/>
        <item x="437"/>
        <item x="256"/>
        <item x="347"/>
        <item x="68"/>
        <item x="533"/>
        <item x="293"/>
        <item x="97"/>
        <item x="529"/>
        <item x="523"/>
        <item x="113"/>
        <item x="258"/>
        <item x="188"/>
        <item x="251"/>
        <item x="375"/>
        <item x="360"/>
        <item x="227"/>
        <item x="429"/>
        <item x="199"/>
        <item x="84"/>
        <item x="149"/>
        <item x="225"/>
        <item x="276"/>
        <item x="115"/>
        <item x="214"/>
        <item x="229"/>
        <item x="43"/>
        <item x="31"/>
        <item x="94"/>
        <item x="454"/>
        <item x="477"/>
        <item x="409"/>
        <item x="408"/>
        <item x="11"/>
        <item x="540"/>
        <item x="33"/>
        <item x="315"/>
        <item x="27"/>
        <item x="501"/>
        <item x="80"/>
        <item x="205"/>
        <item x="136"/>
        <item x="517"/>
        <item x="440"/>
        <item x="499"/>
        <item x="93"/>
        <item x="182"/>
        <item x="426"/>
        <item x="44"/>
        <item x="504"/>
        <item x="127"/>
        <item x="160"/>
        <item x="447"/>
        <item x="147"/>
        <item x="291"/>
        <item x="568"/>
        <item x="45"/>
        <item x="445"/>
        <item x="413"/>
        <item x="350"/>
        <item x="271"/>
        <item x="277"/>
        <item x="191"/>
        <item x="156"/>
        <item x="86"/>
        <item x="341"/>
        <item x="241"/>
        <item x="355"/>
        <item x="57"/>
        <item x="64"/>
        <item x="309"/>
        <item x="177"/>
        <item x="185"/>
        <item x="284"/>
        <item x="198"/>
        <item x="289"/>
        <item x="469"/>
        <item x="228"/>
        <item x="7"/>
        <item x="394"/>
        <item x="482"/>
        <item x="131"/>
        <item x="263"/>
        <item x="116"/>
        <item x="374"/>
        <item x="194"/>
        <item x="166"/>
        <item x="174"/>
        <item x="187"/>
        <item x="473"/>
        <item x="207"/>
        <item x="245"/>
        <item x="40"/>
        <item x="297"/>
        <item x="250"/>
        <item x="526"/>
        <item x="317"/>
        <item x="38"/>
        <item x="438"/>
        <item x="112"/>
        <item x="217"/>
        <item x="171"/>
        <item x="232"/>
        <item x="281"/>
        <item x="304"/>
        <item x="498"/>
        <item x="407"/>
        <item x="492"/>
        <item x="202"/>
        <item x="255"/>
        <item x="70"/>
        <item x="157"/>
        <item x="520"/>
        <item x="554"/>
        <item x="433"/>
        <item x="314"/>
        <item x="358"/>
        <item x="218"/>
        <item x="402"/>
        <item x="224"/>
        <item x="298"/>
        <item x="252"/>
        <item x="460"/>
        <item x="159"/>
        <item x="137"/>
        <item x="419"/>
        <item x="319"/>
        <item x="123"/>
        <item x="132"/>
        <item x="558"/>
        <item x="92"/>
        <item x="395"/>
        <item x="303"/>
        <item x="28"/>
        <item x="530"/>
        <item x="466"/>
        <item x="399"/>
        <item x="403"/>
        <item x="62"/>
        <item x="231"/>
        <item x="158"/>
        <item x="312"/>
        <item x="126"/>
        <item x="307"/>
        <item x="50"/>
        <item x="339"/>
        <item x="233"/>
        <item x="427"/>
        <item x="287"/>
        <item x="22"/>
        <item x="30"/>
        <item x="267"/>
        <item x="139"/>
        <item x="109"/>
        <item x="344"/>
        <item x="379"/>
        <item x="29"/>
        <item x="464"/>
        <item x="378"/>
        <item x="462"/>
        <item x="392"/>
        <item x="361"/>
        <item x="51"/>
        <item x="35"/>
        <item x="253"/>
        <item x="238"/>
        <item x="306"/>
        <item x="486"/>
        <item x="61"/>
        <item x="49"/>
        <item x="6"/>
        <item x="47"/>
        <item x="234"/>
        <item x="60"/>
        <item x="421"/>
        <item x="9"/>
        <item x="13"/>
        <item x="471"/>
        <item x="259"/>
        <item x="547"/>
        <item x="175"/>
        <item x="128"/>
        <item x="422"/>
        <item x="327"/>
        <item x="371"/>
        <item x="65"/>
        <item x="383"/>
        <item x="566"/>
        <item x="25"/>
        <item x="401"/>
        <item x="239"/>
        <item x="535"/>
        <item x="452"/>
        <item x="507"/>
        <item x="105"/>
        <item x="39"/>
        <item x="562"/>
        <item x="95"/>
        <item x="170"/>
        <item x="333"/>
        <item x="531"/>
        <item x="373"/>
        <item x="78"/>
        <item x="332"/>
        <item x="313"/>
        <item x="269"/>
        <item x="448"/>
        <item x="417"/>
        <item x="418"/>
        <item x="162"/>
        <item x="356"/>
        <item x="548"/>
        <item x="516"/>
        <item x="485"/>
        <item x="457"/>
        <item x="542"/>
        <item x="512"/>
        <item x="48"/>
        <item x="320"/>
        <item x="544"/>
        <item x="484"/>
        <item x="270"/>
        <item x="184"/>
        <item x="342"/>
        <item x="299"/>
        <item x="412"/>
        <item x="496"/>
        <item x="46"/>
        <item x="458"/>
        <item x="491"/>
        <item x="179"/>
        <item x="326"/>
        <item x="381"/>
        <item x="15"/>
        <item x="513"/>
        <item x="41"/>
        <item x="302"/>
        <item x="349"/>
        <item x="510"/>
        <item x="551"/>
        <item x="481"/>
        <item x="148"/>
        <item x="389"/>
        <item x="555"/>
        <item x="435"/>
        <item x="465"/>
        <item x="74"/>
        <item x="391"/>
        <item x="416"/>
        <item x="546"/>
        <item x="5"/>
        <item x="336"/>
        <item x="388"/>
        <item x="209"/>
        <item x="141"/>
        <item x="83"/>
        <item x="365"/>
        <item x="380"/>
        <item x="2"/>
        <item x="449"/>
        <item x="351"/>
        <item x="563"/>
        <item x="129"/>
        <item x="362"/>
        <item x="424"/>
        <item x="244"/>
        <item x="17"/>
        <item x="219"/>
        <item x="446"/>
        <item x="34"/>
        <item x="296"/>
        <item x="519"/>
        <item x="515"/>
        <item x="216"/>
        <item x="140"/>
        <item x="130"/>
        <item x="53"/>
        <item x="453"/>
        <item x="172"/>
        <item x="472"/>
        <item x="283"/>
        <item x="290"/>
        <item x="107"/>
        <item x="201"/>
        <item x="285"/>
        <item x="310"/>
        <item x="110"/>
        <item x="518"/>
        <item x="370"/>
        <item x="79"/>
        <item x="567"/>
        <item x="249"/>
        <item x="23"/>
        <item x="480"/>
        <item x="505"/>
        <item x="0"/>
        <item x="36"/>
        <item x="264"/>
        <item x="161"/>
        <item x="487"/>
        <item x="335"/>
        <item x="176"/>
        <item x="384"/>
        <item x="55"/>
        <item x="153"/>
        <item x="508"/>
        <item x="550"/>
        <item x="125"/>
        <item x="490"/>
        <item x="193"/>
        <item x="114"/>
        <item x="363"/>
        <item x="197"/>
        <item x="226"/>
        <item x="211"/>
        <item x="539"/>
        <item x="76"/>
        <item x="118"/>
        <item x="257"/>
        <item x="52"/>
        <item x="37"/>
        <item x="90"/>
        <item x="32"/>
        <item x="295"/>
        <item x="311"/>
        <item x="549"/>
        <item x="104"/>
        <item x="268"/>
        <item x="441"/>
        <item x="415"/>
        <item x="181"/>
        <item x="537"/>
        <item x="100"/>
        <item x="186"/>
        <item x="353"/>
        <item x="569"/>
        <item x="305"/>
        <item x="340"/>
        <item x="398"/>
        <item x="560"/>
        <item x="348"/>
        <item x="346"/>
        <item x="552"/>
        <item x="300"/>
        <item x="242"/>
        <item x="393"/>
        <item x="122"/>
        <item x="443"/>
        <item x="183"/>
        <item x="273"/>
        <item x="431"/>
        <item x="476"/>
        <item x="89"/>
        <item x="308"/>
        <item x="372"/>
        <item x="220"/>
        <item x="495"/>
        <item x="330"/>
        <item x="246"/>
        <item x="521"/>
        <item x="206"/>
        <item x="430"/>
        <item x="338"/>
        <item x="442"/>
        <item x="514"/>
        <item x="511"/>
        <item x="248"/>
        <item x="497"/>
        <item x="167"/>
        <item x="108"/>
        <item x="387"/>
        <item x="178"/>
        <item x="82"/>
        <item x="444"/>
        <item x="479"/>
        <item x="58"/>
        <item x="190"/>
        <item x="474"/>
        <item x="124"/>
        <item x="572"/>
        <item x="439"/>
        <item x="564"/>
        <item x="455"/>
        <item x="119"/>
        <item x="247"/>
        <item x="456"/>
        <item x="282"/>
        <item x="543"/>
        <item x="138"/>
        <item x="102"/>
        <item x="325"/>
        <item x="570"/>
        <item x="357"/>
        <item x="10"/>
        <item x="467"/>
        <item x="345"/>
        <item x="368"/>
        <item x="261"/>
        <item x="354"/>
        <item x="522"/>
        <item x="77"/>
        <item x="328"/>
        <item x="236"/>
        <item x="212"/>
        <item x="146"/>
        <item x="405"/>
        <item x="489"/>
        <item x="322"/>
        <item x="425"/>
        <item x="16"/>
        <item x="221"/>
        <item x="420"/>
        <item x="196"/>
        <item x="54"/>
        <item x="20"/>
        <item x="400"/>
        <item x="8"/>
        <item x="222"/>
        <item x="155"/>
        <item x="144"/>
        <item x="475"/>
        <item x="509"/>
        <item x="376"/>
        <item x="85"/>
        <item x="21"/>
        <item x="502"/>
        <item x="428"/>
        <item x="142"/>
        <item x="532"/>
        <item x="230"/>
        <item x="164"/>
        <item x="294"/>
        <item x="463"/>
        <item x="24"/>
        <item x="316"/>
        <item x="243"/>
        <item x="210"/>
        <item x="106"/>
        <item x="180"/>
        <item x="366"/>
        <item x="385"/>
        <item x="318"/>
        <item x="150"/>
        <item x="87"/>
        <item x="364"/>
        <item x="154"/>
        <item x="71"/>
        <item x="367"/>
        <item x="286"/>
        <item x="470"/>
        <item x="404"/>
        <item x="189"/>
        <item x="173"/>
        <item x="525"/>
        <item x="571"/>
        <item x="133"/>
        <item x="67"/>
        <item x="369"/>
        <item x="101"/>
        <item x="59"/>
        <item x="459"/>
        <item x="524"/>
        <item x="278"/>
        <item x="390"/>
        <item x="329"/>
        <item x="203"/>
        <item x="169"/>
        <item x="103"/>
        <item x="534"/>
        <item x="111"/>
        <item x="528"/>
        <item x="545"/>
        <item x="478"/>
        <item x="66"/>
        <item x="274"/>
        <item x="503"/>
        <item x="565"/>
        <item x="573"/>
        <item x="213"/>
        <item x="423"/>
        <item x="553"/>
        <item x="386"/>
        <item x="81"/>
        <item t="default"/>
      </items>
    </pivotField>
    <pivotField showAll="0"/>
    <pivotField showAll="0">
      <items count="8">
        <item h="1" x="5"/>
        <item h="1" x="6"/>
        <item h="1" x="4"/>
        <item x="2"/>
        <item h="1" x="3"/>
        <item h="1" x="1"/>
        <item h="1" x="0"/>
        <item t="default"/>
      </items>
    </pivotField>
    <pivotField showAll="0">
      <items count="13">
        <item x="0"/>
        <item h="1" x="1"/>
        <item h="1" x="2"/>
        <item h="1" x="3"/>
        <item h="1" x="4"/>
        <item h="1" x="5"/>
        <item h="1" x="6"/>
        <item h="1" x="7"/>
        <item h="1" x="8"/>
        <item h="1" x="9"/>
        <item h="1" x="10"/>
        <item h="1" x="11"/>
        <item t="default"/>
      </items>
    </pivotField>
    <pivotField showAll="0"/>
  </pivotFields>
  <rowFields count="1">
    <field x="2"/>
  </rowFields>
  <rowItems count="8">
    <i>
      <x v="23"/>
    </i>
    <i>
      <x v="37"/>
    </i>
    <i>
      <x v="9"/>
    </i>
    <i>
      <x v="43"/>
    </i>
    <i>
      <x v="15"/>
    </i>
    <i>
      <x v="19"/>
    </i>
    <i>
      <x v="42"/>
    </i>
    <i>
      <x v="34"/>
    </i>
  </rowItems>
  <colItems count="1">
    <i/>
  </colItems>
  <dataFields count="1">
    <dataField name="Sum of Actual" fld="5" baseField="0" baseItem="0" numFmtId="166"/>
  </dataFields>
  <formats count="2">
    <format dxfId="3">
      <pivotArea outline="0" collapsedLevelsAreSubtotals="1" fieldPosition="0"/>
    </format>
    <format dxfId="2">
      <pivotArea dataOnly="0" labelOnly="1" outline="0" axis="axisValues" fieldPosition="0"/>
    </format>
  </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8A96C2-EBBD-44E1-89F1-1F962468FE95}" name="Monthl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 Monthly">
  <location ref="C1:D13" firstHeaderRow="1" firstDataRow="1" firstDataCol="1"/>
  <pivotFields count="10">
    <pivotField numFmtId="14" showAll="0"/>
    <pivotField showAll="0"/>
    <pivotField showAll="0"/>
    <pivotField numFmtId="4" showAll="0"/>
    <pivotField showAll="0"/>
    <pivotField dataField="1" showAll="0">
      <items count="575">
        <item x="96"/>
        <item x="494"/>
        <item x="323"/>
        <item x="134"/>
        <item x="334"/>
        <item x="382"/>
        <item x="88"/>
        <item x="4"/>
        <item x="168"/>
        <item x="19"/>
        <item x="506"/>
        <item x="42"/>
        <item x="432"/>
        <item x="56"/>
        <item x="262"/>
        <item x="145"/>
        <item x="265"/>
        <item x="450"/>
        <item x="279"/>
        <item x="411"/>
        <item x="12"/>
        <item x="343"/>
        <item x="266"/>
        <item x="468"/>
        <item x="135"/>
        <item x="26"/>
        <item x="223"/>
        <item x="337"/>
        <item x="165"/>
        <item x="208"/>
        <item x="434"/>
        <item x="377"/>
        <item x="200"/>
        <item x="14"/>
        <item x="152"/>
        <item x="98"/>
        <item x="324"/>
        <item x="301"/>
        <item x="288"/>
        <item x="396"/>
        <item x="559"/>
        <item x="163"/>
        <item x="483"/>
        <item x="121"/>
        <item x="500"/>
        <item x="237"/>
        <item x="151"/>
        <item x="240"/>
        <item x="272"/>
        <item x="541"/>
        <item x="280"/>
        <item x="260"/>
        <item x="18"/>
        <item x="69"/>
        <item x="292"/>
        <item x="331"/>
        <item x="406"/>
        <item x="73"/>
        <item x="538"/>
        <item x="117"/>
        <item x="3"/>
        <item x="410"/>
        <item x="461"/>
        <item x="75"/>
        <item x="352"/>
        <item x="493"/>
        <item x="557"/>
        <item x="1"/>
        <item x="143"/>
        <item x="414"/>
        <item x="204"/>
        <item x="99"/>
        <item x="527"/>
        <item x="254"/>
        <item x="321"/>
        <item x="235"/>
        <item x="397"/>
        <item x="91"/>
        <item x="436"/>
        <item x="488"/>
        <item x="451"/>
        <item x="192"/>
        <item x="561"/>
        <item x="556"/>
        <item x="195"/>
        <item x="120"/>
        <item x="63"/>
        <item x="72"/>
        <item x="536"/>
        <item x="275"/>
        <item x="359"/>
        <item x="215"/>
        <item x="437"/>
        <item x="256"/>
        <item x="347"/>
        <item x="68"/>
        <item x="533"/>
        <item x="293"/>
        <item x="97"/>
        <item x="529"/>
        <item x="523"/>
        <item x="113"/>
        <item x="258"/>
        <item x="188"/>
        <item x="251"/>
        <item x="375"/>
        <item x="360"/>
        <item x="227"/>
        <item x="429"/>
        <item x="199"/>
        <item x="84"/>
        <item x="149"/>
        <item x="225"/>
        <item x="276"/>
        <item x="115"/>
        <item x="214"/>
        <item x="229"/>
        <item x="43"/>
        <item x="31"/>
        <item x="94"/>
        <item x="454"/>
        <item x="477"/>
        <item x="409"/>
        <item x="408"/>
        <item x="11"/>
        <item x="540"/>
        <item x="33"/>
        <item x="315"/>
        <item x="27"/>
        <item x="501"/>
        <item x="80"/>
        <item x="205"/>
        <item x="136"/>
        <item x="517"/>
        <item x="440"/>
        <item x="499"/>
        <item x="93"/>
        <item x="182"/>
        <item x="426"/>
        <item x="44"/>
        <item x="504"/>
        <item x="127"/>
        <item x="160"/>
        <item x="447"/>
        <item x="147"/>
        <item x="291"/>
        <item x="568"/>
        <item x="45"/>
        <item x="445"/>
        <item x="413"/>
        <item x="350"/>
        <item x="271"/>
        <item x="277"/>
        <item x="191"/>
        <item x="156"/>
        <item x="86"/>
        <item x="341"/>
        <item x="241"/>
        <item x="355"/>
        <item x="57"/>
        <item x="64"/>
        <item x="309"/>
        <item x="177"/>
        <item x="185"/>
        <item x="284"/>
        <item x="198"/>
        <item x="289"/>
        <item x="469"/>
        <item x="228"/>
        <item x="7"/>
        <item x="394"/>
        <item x="482"/>
        <item x="131"/>
        <item x="263"/>
        <item x="116"/>
        <item x="374"/>
        <item x="194"/>
        <item x="166"/>
        <item x="174"/>
        <item x="187"/>
        <item x="473"/>
        <item x="207"/>
        <item x="245"/>
        <item x="40"/>
        <item x="297"/>
        <item x="250"/>
        <item x="526"/>
        <item x="317"/>
        <item x="38"/>
        <item x="438"/>
        <item x="112"/>
        <item x="217"/>
        <item x="171"/>
        <item x="232"/>
        <item x="281"/>
        <item x="304"/>
        <item x="498"/>
        <item x="407"/>
        <item x="492"/>
        <item x="202"/>
        <item x="255"/>
        <item x="70"/>
        <item x="157"/>
        <item x="520"/>
        <item x="554"/>
        <item x="433"/>
        <item x="314"/>
        <item x="358"/>
        <item x="218"/>
        <item x="402"/>
        <item x="224"/>
        <item x="298"/>
        <item x="252"/>
        <item x="460"/>
        <item x="159"/>
        <item x="137"/>
        <item x="419"/>
        <item x="319"/>
        <item x="123"/>
        <item x="132"/>
        <item x="558"/>
        <item x="92"/>
        <item x="395"/>
        <item x="303"/>
        <item x="28"/>
        <item x="530"/>
        <item x="466"/>
        <item x="399"/>
        <item x="403"/>
        <item x="62"/>
        <item x="231"/>
        <item x="158"/>
        <item x="312"/>
        <item x="126"/>
        <item x="307"/>
        <item x="50"/>
        <item x="339"/>
        <item x="233"/>
        <item x="427"/>
        <item x="287"/>
        <item x="22"/>
        <item x="30"/>
        <item x="267"/>
        <item x="139"/>
        <item x="109"/>
        <item x="344"/>
        <item x="379"/>
        <item x="29"/>
        <item x="464"/>
        <item x="378"/>
        <item x="462"/>
        <item x="392"/>
        <item x="361"/>
        <item x="51"/>
        <item x="35"/>
        <item x="253"/>
        <item x="238"/>
        <item x="306"/>
        <item x="486"/>
        <item x="61"/>
        <item x="49"/>
        <item x="6"/>
        <item x="47"/>
        <item x="234"/>
        <item x="60"/>
        <item x="421"/>
        <item x="9"/>
        <item x="13"/>
        <item x="471"/>
        <item x="259"/>
        <item x="547"/>
        <item x="175"/>
        <item x="128"/>
        <item x="422"/>
        <item x="327"/>
        <item x="371"/>
        <item x="65"/>
        <item x="383"/>
        <item x="566"/>
        <item x="25"/>
        <item x="401"/>
        <item x="239"/>
        <item x="535"/>
        <item x="452"/>
        <item x="507"/>
        <item x="105"/>
        <item x="39"/>
        <item x="562"/>
        <item x="95"/>
        <item x="170"/>
        <item x="333"/>
        <item x="531"/>
        <item x="373"/>
        <item x="78"/>
        <item x="332"/>
        <item x="313"/>
        <item x="269"/>
        <item x="448"/>
        <item x="417"/>
        <item x="418"/>
        <item x="162"/>
        <item x="356"/>
        <item x="548"/>
        <item x="516"/>
        <item x="485"/>
        <item x="457"/>
        <item x="542"/>
        <item x="512"/>
        <item x="48"/>
        <item x="320"/>
        <item x="544"/>
        <item x="484"/>
        <item x="270"/>
        <item x="184"/>
        <item x="342"/>
        <item x="299"/>
        <item x="412"/>
        <item x="496"/>
        <item x="46"/>
        <item x="458"/>
        <item x="491"/>
        <item x="179"/>
        <item x="326"/>
        <item x="381"/>
        <item x="15"/>
        <item x="513"/>
        <item x="41"/>
        <item x="302"/>
        <item x="349"/>
        <item x="510"/>
        <item x="551"/>
        <item x="481"/>
        <item x="148"/>
        <item x="389"/>
        <item x="555"/>
        <item x="435"/>
        <item x="465"/>
        <item x="74"/>
        <item x="391"/>
        <item x="416"/>
        <item x="546"/>
        <item x="5"/>
        <item x="336"/>
        <item x="388"/>
        <item x="209"/>
        <item x="141"/>
        <item x="83"/>
        <item x="365"/>
        <item x="380"/>
        <item x="2"/>
        <item x="449"/>
        <item x="351"/>
        <item x="563"/>
        <item x="129"/>
        <item x="362"/>
        <item x="424"/>
        <item x="244"/>
        <item x="17"/>
        <item x="219"/>
        <item x="446"/>
        <item x="34"/>
        <item x="296"/>
        <item x="519"/>
        <item x="515"/>
        <item x="216"/>
        <item x="140"/>
        <item x="130"/>
        <item x="53"/>
        <item x="453"/>
        <item x="172"/>
        <item x="472"/>
        <item x="283"/>
        <item x="290"/>
        <item x="107"/>
        <item x="201"/>
        <item x="285"/>
        <item x="310"/>
        <item x="110"/>
        <item x="518"/>
        <item x="370"/>
        <item x="79"/>
        <item x="567"/>
        <item x="249"/>
        <item x="23"/>
        <item x="480"/>
        <item x="505"/>
        <item x="0"/>
        <item x="36"/>
        <item x="264"/>
        <item x="161"/>
        <item x="487"/>
        <item x="335"/>
        <item x="176"/>
        <item x="384"/>
        <item x="55"/>
        <item x="153"/>
        <item x="508"/>
        <item x="550"/>
        <item x="125"/>
        <item x="490"/>
        <item x="193"/>
        <item x="114"/>
        <item x="363"/>
        <item x="197"/>
        <item x="226"/>
        <item x="211"/>
        <item x="539"/>
        <item x="76"/>
        <item x="118"/>
        <item x="257"/>
        <item x="52"/>
        <item x="37"/>
        <item x="90"/>
        <item x="32"/>
        <item x="295"/>
        <item x="311"/>
        <item x="549"/>
        <item x="104"/>
        <item x="268"/>
        <item x="441"/>
        <item x="415"/>
        <item x="181"/>
        <item x="537"/>
        <item x="100"/>
        <item x="186"/>
        <item x="353"/>
        <item x="569"/>
        <item x="305"/>
        <item x="340"/>
        <item x="398"/>
        <item x="560"/>
        <item x="348"/>
        <item x="346"/>
        <item x="552"/>
        <item x="300"/>
        <item x="242"/>
        <item x="393"/>
        <item x="122"/>
        <item x="443"/>
        <item x="183"/>
        <item x="273"/>
        <item x="431"/>
        <item x="476"/>
        <item x="89"/>
        <item x="308"/>
        <item x="372"/>
        <item x="220"/>
        <item x="495"/>
        <item x="330"/>
        <item x="246"/>
        <item x="521"/>
        <item x="206"/>
        <item x="430"/>
        <item x="338"/>
        <item x="442"/>
        <item x="514"/>
        <item x="511"/>
        <item x="248"/>
        <item x="497"/>
        <item x="167"/>
        <item x="108"/>
        <item x="387"/>
        <item x="178"/>
        <item x="82"/>
        <item x="444"/>
        <item x="479"/>
        <item x="58"/>
        <item x="190"/>
        <item x="474"/>
        <item x="124"/>
        <item x="572"/>
        <item x="439"/>
        <item x="564"/>
        <item x="455"/>
        <item x="119"/>
        <item x="247"/>
        <item x="456"/>
        <item x="282"/>
        <item x="543"/>
        <item x="138"/>
        <item x="102"/>
        <item x="325"/>
        <item x="570"/>
        <item x="357"/>
        <item x="10"/>
        <item x="467"/>
        <item x="345"/>
        <item x="368"/>
        <item x="261"/>
        <item x="354"/>
        <item x="522"/>
        <item x="77"/>
        <item x="328"/>
        <item x="236"/>
        <item x="212"/>
        <item x="146"/>
        <item x="405"/>
        <item x="489"/>
        <item x="322"/>
        <item x="425"/>
        <item x="16"/>
        <item x="221"/>
        <item x="420"/>
        <item x="196"/>
        <item x="54"/>
        <item x="20"/>
        <item x="400"/>
        <item x="8"/>
        <item x="222"/>
        <item x="155"/>
        <item x="144"/>
        <item x="475"/>
        <item x="509"/>
        <item x="376"/>
        <item x="85"/>
        <item x="21"/>
        <item x="502"/>
        <item x="428"/>
        <item x="142"/>
        <item x="532"/>
        <item x="230"/>
        <item x="164"/>
        <item x="294"/>
        <item x="463"/>
        <item x="24"/>
        <item x="316"/>
        <item x="243"/>
        <item x="210"/>
        <item x="106"/>
        <item x="180"/>
        <item x="366"/>
        <item x="385"/>
        <item x="318"/>
        <item x="150"/>
        <item x="87"/>
        <item x="364"/>
        <item x="154"/>
        <item x="71"/>
        <item x="367"/>
        <item x="286"/>
        <item x="470"/>
        <item x="404"/>
        <item x="189"/>
        <item x="173"/>
        <item x="525"/>
        <item x="571"/>
        <item x="133"/>
        <item x="67"/>
        <item x="369"/>
        <item x="101"/>
        <item x="59"/>
        <item x="459"/>
        <item x="524"/>
        <item x="278"/>
        <item x="390"/>
        <item x="329"/>
        <item x="203"/>
        <item x="169"/>
        <item x="103"/>
        <item x="534"/>
        <item x="111"/>
        <item x="528"/>
        <item x="545"/>
        <item x="478"/>
        <item x="66"/>
        <item x="274"/>
        <item x="503"/>
        <item x="565"/>
        <item x="573"/>
        <item x="213"/>
        <item x="423"/>
        <item x="553"/>
        <item x="386"/>
        <item x="81"/>
        <item t="default"/>
      </items>
    </pivotField>
    <pivotField showAll="0"/>
    <pivotField showAll="0"/>
    <pivotField axis="axisRow" showAll="0">
      <items count="13">
        <item x="0"/>
        <item x="1"/>
        <item x="2"/>
        <item x="3"/>
        <item x="4"/>
        <item x="5"/>
        <item x="6"/>
        <item x="7"/>
        <item x="8"/>
        <item x="9"/>
        <item x="10"/>
        <item x="11"/>
        <item t="default"/>
      </items>
    </pivotField>
    <pivotField showAll="0"/>
  </pivotFields>
  <rowFields count="1">
    <field x="8"/>
  </rowFields>
  <rowItems count="12">
    <i>
      <x/>
    </i>
    <i>
      <x v="1"/>
    </i>
    <i>
      <x v="2"/>
    </i>
    <i>
      <x v="3"/>
    </i>
    <i>
      <x v="4"/>
    </i>
    <i>
      <x v="5"/>
    </i>
    <i>
      <x v="6"/>
    </i>
    <i>
      <x v="7"/>
    </i>
    <i>
      <x v="8"/>
    </i>
    <i>
      <x v="9"/>
    </i>
    <i>
      <x v="10"/>
    </i>
    <i>
      <x v="11"/>
    </i>
  </rowItems>
  <colItems count="1">
    <i/>
  </colItems>
  <dataFields count="1">
    <dataField name="Sum of Actual"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A6542B-DAF1-468F-9C49-40EDC9F55E03}" name="Regio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Region">
  <location ref="U1:V8" firstHeaderRow="1" firstDataRow="1" firstDataCol="1"/>
  <pivotFields count="10">
    <pivotField numFmtId="14" showAll="0"/>
    <pivotField showAll="0"/>
    <pivotField showAll="0"/>
    <pivotField numFmtId="4" showAll="0"/>
    <pivotField showAll="0"/>
    <pivotField dataField="1" showAll="0">
      <items count="575">
        <item x="96"/>
        <item x="494"/>
        <item x="323"/>
        <item x="134"/>
        <item x="334"/>
        <item x="382"/>
        <item x="88"/>
        <item x="4"/>
        <item x="168"/>
        <item x="19"/>
        <item x="506"/>
        <item x="42"/>
        <item x="432"/>
        <item x="56"/>
        <item x="262"/>
        <item x="145"/>
        <item x="265"/>
        <item x="450"/>
        <item x="279"/>
        <item x="411"/>
        <item x="12"/>
        <item x="343"/>
        <item x="266"/>
        <item x="468"/>
        <item x="135"/>
        <item x="26"/>
        <item x="223"/>
        <item x="337"/>
        <item x="165"/>
        <item x="208"/>
        <item x="434"/>
        <item x="377"/>
        <item x="200"/>
        <item x="14"/>
        <item x="152"/>
        <item x="98"/>
        <item x="324"/>
        <item x="301"/>
        <item x="288"/>
        <item x="396"/>
        <item x="559"/>
        <item x="163"/>
        <item x="483"/>
        <item x="121"/>
        <item x="500"/>
        <item x="237"/>
        <item x="151"/>
        <item x="240"/>
        <item x="272"/>
        <item x="541"/>
        <item x="280"/>
        <item x="260"/>
        <item x="18"/>
        <item x="69"/>
        <item x="292"/>
        <item x="331"/>
        <item x="406"/>
        <item x="73"/>
        <item x="538"/>
        <item x="117"/>
        <item x="3"/>
        <item x="410"/>
        <item x="461"/>
        <item x="75"/>
        <item x="352"/>
        <item x="493"/>
        <item x="557"/>
        <item x="1"/>
        <item x="143"/>
        <item x="414"/>
        <item x="204"/>
        <item x="99"/>
        <item x="527"/>
        <item x="254"/>
        <item x="321"/>
        <item x="235"/>
        <item x="397"/>
        <item x="91"/>
        <item x="436"/>
        <item x="488"/>
        <item x="451"/>
        <item x="192"/>
        <item x="561"/>
        <item x="556"/>
        <item x="195"/>
        <item x="120"/>
        <item x="63"/>
        <item x="72"/>
        <item x="536"/>
        <item x="275"/>
        <item x="359"/>
        <item x="215"/>
        <item x="437"/>
        <item x="256"/>
        <item x="347"/>
        <item x="68"/>
        <item x="533"/>
        <item x="293"/>
        <item x="97"/>
        <item x="529"/>
        <item x="523"/>
        <item x="113"/>
        <item x="258"/>
        <item x="188"/>
        <item x="251"/>
        <item x="375"/>
        <item x="360"/>
        <item x="227"/>
        <item x="429"/>
        <item x="199"/>
        <item x="84"/>
        <item x="149"/>
        <item x="225"/>
        <item x="276"/>
        <item x="115"/>
        <item x="214"/>
        <item x="229"/>
        <item x="43"/>
        <item x="31"/>
        <item x="94"/>
        <item x="454"/>
        <item x="477"/>
        <item x="409"/>
        <item x="408"/>
        <item x="11"/>
        <item x="540"/>
        <item x="33"/>
        <item x="315"/>
        <item x="27"/>
        <item x="501"/>
        <item x="80"/>
        <item x="205"/>
        <item x="136"/>
        <item x="517"/>
        <item x="440"/>
        <item x="499"/>
        <item x="93"/>
        <item x="182"/>
        <item x="426"/>
        <item x="44"/>
        <item x="504"/>
        <item x="127"/>
        <item x="160"/>
        <item x="447"/>
        <item x="147"/>
        <item x="291"/>
        <item x="568"/>
        <item x="45"/>
        <item x="445"/>
        <item x="413"/>
        <item x="350"/>
        <item x="271"/>
        <item x="277"/>
        <item x="191"/>
        <item x="156"/>
        <item x="86"/>
        <item x="341"/>
        <item x="241"/>
        <item x="355"/>
        <item x="57"/>
        <item x="64"/>
        <item x="309"/>
        <item x="177"/>
        <item x="185"/>
        <item x="284"/>
        <item x="198"/>
        <item x="289"/>
        <item x="469"/>
        <item x="228"/>
        <item x="7"/>
        <item x="394"/>
        <item x="482"/>
        <item x="131"/>
        <item x="263"/>
        <item x="116"/>
        <item x="374"/>
        <item x="194"/>
        <item x="166"/>
        <item x="174"/>
        <item x="187"/>
        <item x="473"/>
        <item x="207"/>
        <item x="245"/>
        <item x="40"/>
        <item x="297"/>
        <item x="250"/>
        <item x="526"/>
        <item x="317"/>
        <item x="38"/>
        <item x="438"/>
        <item x="112"/>
        <item x="217"/>
        <item x="171"/>
        <item x="232"/>
        <item x="281"/>
        <item x="304"/>
        <item x="498"/>
        <item x="407"/>
        <item x="492"/>
        <item x="202"/>
        <item x="255"/>
        <item x="70"/>
        <item x="157"/>
        <item x="520"/>
        <item x="554"/>
        <item x="433"/>
        <item x="314"/>
        <item x="358"/>
        <item x="218"/>
        <item x="402"/>
        <item x="224"/>
        <item x="298"/>
        <item x="252"/>
        <item x="460"/>
        <item x="159"/>
        <item x="137"/>
        <item x="419"/>
        <item x="319"/>
        <item x="123"/>
        <item x="132"/>
        <item x="558"/>
        <item x="92"/>
        <item x="395"/>
        <item x="303"/>
        <item x="28"/>
        <item x="530"/>
        <item x="466"/>
        <item x="399"/>
        <item x="403"/>
        <item x="62"/>
        <item x="231"/>
        <item x="158"/>
        <item x="312"/>
        <item x="126"/>
        <item x="307"/>
        <item x="50"/>
        <item x="339"/>
        <item x="233"/>
        <item x="427"/>
        <item x="287"/>
        <item x="22"/>
        <item x="30"/>
        <item x="267"/>
        <item x="139"/>
        <item x="109"/>
        <item x="344"/>
        <item x="379"/>
        <item x="29"/>
        <item x="464"/>
        <item x="378"/>
        <item x="462"/>
        <item x="392"/>
        <item x="361"/>
        <item x="51"/>
        <item x="35"/>
        <item x="253"/>
        <item x="238"/>
        <item x="306"/>
        <item x="486"/>
        <item x="61"/>
        <item x="49"/>
        <item x="6"/>
        <item x="47"/>
        <item x="234"/>
        <item x="60"/>
        <item x="421"/>
        <item x="9"/>
        <item x="13"/>
        <item x="471"/>
        <item x="259"/>
        <item x="547"/>
        <item x="175"/>
        <item x="128"/>
        <item x="422"/>
        <item x="327"/>
        <item x="371"/>
        <item x="65"/>
        <item x="383"/>
        <item x="566"/>
        <item x="25"/>
        <item x="401"/>
        <item x="239"/>
        <item x="535"/>
        <item x="452"/>
        <item x="507"/>
        <item x="105"/>
        <item x="39"/>
        <item x="562"/>
        <item x="95"/>
        <item x="170"/>
        <item x="333"/>
        <item x="531"/>
        <item x="373"/>
        <item x="78"/>
        <item x="332"/>
        <item x="313"/>
        <item x="269"/>
        <item x="448"/>
        <item x="417"/>
        <item x="418"/>
        <item x="162"/>
        <item x="356"/>
        <item x="548"/>
        <item x="516"/>
        <item x="485"/>
        <item x="457"/>
        <item x="542"/>
        <item x="512"/>
        <item x="48"/>
        <item x="320"/>
        <item x="544"/>
        <item x="484"/>
        <item x="270"/>
        <item x="184"/>
        <item x="342"/>
        <item x="299"/>
        <item x="412"/>
        <item x="496"/>
        <item x="46"/>
        <item x="458"/>
        <item x="491"/>
        <item x="179"/>
        <item x="326"/>
        <item x="381"/>
        <item x="15"/>
        <item x="513"/>
        <item x="41"/>
        <item x="302"/>
        <item x="349"/>
        <item x="510"/>
        <item x="551"/>
        <item x="481"/>
        <item x="148"/>
        <item x="389"/>
        <item x="555"/>
        <item x="435"/>
        <item x="465"/>
        <item x="74"/>
        <item x="391"/>
        <item x="416"/>
        <item x="546"/>
        <item x="5"/>
        <item x="336"/>
        <item x="388"/>
        <item x="209"/>
        <item x="141"/>
        <item x="83"/>
        <item x="365"/>
        <item x="380"/>
        <item x="2"/>
        <item x="449"/>
        <item x="351"/>
        <item x="563"/>
        <item x="129"/>
        <item x="362"/>
        <item x="424"/>
        <item x="244"/>
        <item x="17"/>
        <item x="219"/>
        <item x="446"/>
        <item x="34"/>
        <item x="296"/>
        <item x="519"/>
        <item x="515"/>
        <item x="216"/>
        <item x="140"/>
        <item x="130"/>
        <item x="53"/>
        <item x="453"/>
        <item x="172"/>
        <item x="472"/>
        <item x="283"/>
        <item x="290"/>
        <item x="107"/>
        <item x="201"/>
        <item x="285"/>
        <item x="310"/>
        <item x="110"/>
        <item x="518"/>
        <item x="370"/>
        <item x="79"/>
        <item x="567"/>
        <item x="249"/>
        <item x="23"/>
        <item x="480"/>
        <item x="505"/>
        <item x="0"/>
        <item x="36"/>
        <item x="264"/>
        <item x="161"/>
        <item x="487"/>
        <item x="335"/>
        <item x="176"/>
        <item x="384"/>
        <item x="55"/>
        <item x="153"/>
        <item x="508"/>
        <item x="550"/>
        <item x="125"/>
        <item x="490"/>
        <item x="193"/>
        <item x="114"/>
        <item x="363"/>
        <item x="197"/>
        <item x="226"/>
        <item x="211"/>
        <item x="539"/>
        <item x="76"/>
        <item x="118"/>
        <item x="257"/>
        <item x="52"/>
        <item x="37"/>
        <item x="90"/>
        <item x="32"/>
        <item x="295"/>
        <item x="311"/>
        <item x="549"/>
        <item x="104"/>
        <item x="268"/>
        <item x="441"/>
        <item x="415"/>
        <item x="181"/>
        <item x="537"/>
        <item x="100"/>
        <item x="186"/>
        <item x="353"/>
        <item x="569"/>
        <item x="305"/>
        <item x="340"/>
        <item x="398"/>
        <item x="560"/>
        <item x="348"/>
        <item x="346"/>
        <item x="552"/>
        <item x="300"/>
        <item x="242"/>
        <item x="393"/>
        <item x="122"/>
        <item x="443"/>
        <item x="183"/>
        <item x="273"/>
        <item x="431"/>
        <item x="476"/>
        <item x="89"/>
        <item x="308"/>
        <item x="372"/>
        <item x="220"/>
        <item x="495"/>
        <item x="330"/>
        <item x="246"/>
        <item x="521"/>
        <item x="206"/>
        <item x="430"/>
        <item x="338"/>
        <item x="442"/>
        <item x="514"/>
        <item x="511"/>
        <item x="248"/>
        <item x="497"/>
        <item x="167"/>
        <item x="108"/>
        <item x="387"/>
        <item x="178"/>
        <item x="82"/>
        <item x="444"/>
        <item x="479"/>
        <item x="58"/>
        <item x="190"/>
        <item x="474"/>
        <item x="124"/>
        <item x="572"/>
        <item x="439"/>
        <item x="564"/>
        <item x="455"/>
        <item x="119"/>
        <item x="247"/>
        <item x="456"/>
        <item x="282"/>
        <item x="543"/>
        <item x="138"/>
        <item x="102"/>
        <item x="325"/>
        <item x="570"/>
        <item x="357"/>
        <item x="10"/>
        <item x="467"/>
        <item x="345"/>
        <item x="368"/>
        <item x="261"/>
        <item x="354"/>
        <item x="522"/>
        <item x="77"/>
        <item x="328"/>
        <item x="236"/>
        <item x="212"/>
        <item x="146"/>
        <item x="405"/>
        <item x="489"/>
        <item x="322"/>
        <item x="425"/>
        <item x="16"/>
        <item x="221"/>
        <item x="420"/>
        <item x="196"/>
        <item x="54"/>
        <item x="20"/>
        <item x="400"/>
        <item x="8"/>
        <item x="222"/>
        <item x="155"/>
        <item x="144"/>
        <item x="475"/>
        <item x="509"/>
        <item x="376"/>
        <item x="85"/>
        <item x="21"/>
        <item x="502"/>
        <item x="428"/>
        <item x="142"/>
        <item x="532"/>
        <item x="230"/>
        <item x="164"/>
        <item x="294"/>
        <item x="463"/>
        <item x="24"/>
        <item x="316"/>
        <item x="243"/>
        <item x="210"/>
        <item x="106"/>
        <item x="180"/>
        <item x="366"/>
        <item x="385"/>
        <item x="318"/>
        <item x="150"/>
        <item x="87"/>
        <item x="364"/>
        <item x="154"/>
        <item x="71"/>
        <item x="367"/>
        <item x="286"/>
        <item x="470"/>
        <item x="404"/>
        <item x="189"/>
        <item x="173"/>
        <item x="525"/>
        <item x="571"/>
        <item x="133"/>
        <item x="67"/>
        <item x="369"/>
        <item x="101"/>
        <item x="59"/>
        <item x="459"/>
        <item x="524"/>
        <item x="278"/>
        <item x="390"/>
        <item x="329"/>
        <item x="203"/>
        <item x="169"/>
        <item x="103"/>
        <item x="534"/>
        <item x="111"/>
        <item x="528"/>
        <item x="545"/>
        <item x="478"/>
        <item x="66"/>
        <item x="274"/>
        <item x="503"/>
        <item x="565"/>
        <item x="573"/>
        <item x="213"/>
        <item x="423"/>
        <item x="553"/>
        <item x="386"/>
        <item x="81"/>
        <item t="default"/>
      </items>
    </pivotField>
    <pivotField showAll="0"/>
    <pivotField axis="axisRow" showAll="0">
      <items count="8">
        <item x="5"/>
        <item x="6"/>
        <item x="4"/>
        <item x="2"/>
        <item x="3"/>
        <item x="1"/>
        <item x="0"/>
        <item t="default"/>
      </items>
    </pivotField>
    <pivotField showAll="0">
      <items count="13">
        <item x="0"/>
        <item h="1" x="1"/>
        <item h="1" x="2"/>
        <item h="1" x="3"/>
        <item h="1" x="4"/>
        <item h="1" x="5"/>
        <item h="1" x="6"/>
        <item h="1" x="7"/>
        <item h="1" x="8"/>
        <item h="1" x="9"/>
        <item h="1" x="10"/>
        <item h="1" x="11"/>
        <item t="default"/>
      </items>
    </pivotField>
    <pivotField showAll="0"/>
  </pivotFields>
  <rowFields count="1">
    <field x="7"/>
  </rowFields>
  <rowItems count="7">
    <i>
      <x/>
    </i>
    <i>
      <x v="1"/>
    </i>
    <i>
      <x v="2"/>
    </i>
    <i>
      <x v="3"/>
    </i>
    <i>
      <x v="4"/>
    </i>
    <i>
      <x v="5"/>
    </i>
    <i>
      <x v="6"/>
    </i>
  </rowItems>
  <colItems count="1">
    <i/>
  </colItems>
  <dataFields count="1">
    <dataField name="Sum of Actual" fld="5" baseField="0" baseItem="0" numFmtId="165"/>
  </dataFields>
  <chartFormats count="8">
    <chartFormat chart="11" format="42" series="1">
      <pivotArea type="data" outline="0" fieldPosition="0">
        <references count="1">
          <reference field="4294967294" count="1" selected="0">
            <x v="0"/>
          </reference>
        </references>
      </pivotArea>
    </chartFormat>
    <chartFormat chart="11" format="43">
      <pivotArea type="data" outline="0" fieldPosition="0">
        <references count="2">
          <reference field="4294967294" count="1" selected="0">
            <x v="0"/>
          </reference>
          <reference field="7" count="1" selected="0">
            <x v="0"/>
          </reference>
        </references>
      </pivotArea>
    </chartFormat>
    <chartFormat chart="11" format="44">
      <pivotArea type="data" outline="0" fieldPosition="0">
        <references count="2">
          <reference field="4294967294" count="1" selected="0">
            <x v="0"/>
          </reference>
          <reference field="7" count="1" selected="0">
            <x v="1"/>
          </reference>
        </references>
      </pivotArea>
    </chartFormat>
    <chartFormat chart="11" format="45">
      <pivotArea type="data" outline="0" fieldPosition="0">
        <references count="2">
          <reference field="4294967294" count="1" selected="0">
            <x v="0"/>
          </reference>
          <reference field="7" count="1" selected="0">
            <x v="2"/>
          </reference>
        </references>
      </pivotArea>
    </chartFormat>
    <chartFormat chart="11" format="46">
      <pivotArea type="data" outline="0" fieldPosition="0">
        <references count="2">
          <reference field="4294967294" count="1" selected="0">
            <x v="0"/>
          </reference>
          <reference field="7" count="1" selected="0">
            <x v="3"/>
          </reference>
        </references>
      </pivotArea>
    </chartFormat>
    <chartFormat chart="11" format="47">
      <pivotArea type="data" outline="0" fieldPosition="0">
        <references count="2">
          <reference field="4294967294" count="1" selected="0">
            <x v="0"/>
          </reference>
          <reference field="7" count="1" selected="0">
            <x v="4"/>
          </reference>
        </references>
      </pivotArea>
    </chartFormat>
    <chartFormat chart="11" format="48">
      <pivotArea type="data" outline="0" fieldPosition="0">
        <references count="2">
          <reference field="4294967294" count="1" selected="0">
            <x v="0"/>
          </reference>
          <reference field="7" count="1" selected="0">
            <x v="5"/>
          </reference>
        </references>
      </pivotArea>
    </chartFormat>
    <chartFormat chart="11" format="49">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3CA66D-9E82-4504-90B6-D2FB6583F896}" name="Count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O1:P16" firstHeaderRow="1" firstDataRow="1" firstDataCol="1"/>
  <pivotFields count="10">
    <pivotField numFmtId="14" showAll="0"/>
    <pivotField showAll="0"/>
    <pivotField showAll="0"/>
    <pivotField numFmtId="4" showAll="0"/>
    <pivotField showAll="0"/>
    <pivotField dataField="1" showAll="0">
      <items count="575">
        <item x="96"/>
        <item x="494"/>
        <item x="323"/>
        <item x="134"/>
        <item x="334"/>
        <item x="382"/>
        <item x="88"/>
        <item x="4"/>
        <item x="168"/>
        <item x="19"/>
        <item x="506"/>
        <item x="42"/>
        <item x="432"/>
        <item x="56"/>
        <item x="262"/>
        <item x="145"/>
        <item x="265"/>
        <item x="450"/>
        <item x="279"/>
        <item x="411"/>
        <item x="12"/>
        <item x="343"/>
        <item x="266"/>
        <item x="468"/>
        <item x="135"/>
        <item x="26"/>
        <item x="223"/>
        <item x="337"/>
        <item x="165"/>
        <item x="208"/>
        <item x="434"/>
        <item x="377"/>
        <item x="200"/>
        <item x="14"/>
        <item x="152"/>
        <item x="98"/>
        <item x="324"/>
        <item x="301"/>
        <item x="288"/>
        <item x="396"/>
        <item x="559"/>
        <item x="163"/>
        <item x="483"/>
        <item x="121"/>
        <item x="500"/>
        <item x="237"/>
        <item x="151"/>
        <item x="240"/>
        <item x="272"/>
        <item x="541"/>
        <item x="280"/>
        <item x="260"/>
        <item x="18"/>
        <item x="69"/>
        <item x="292"/>
        <item x="331"/>
        <item x="406"/>
        <item x="73"/>
        <item x="538"/>
        <item x="117"/>
        <item x="3"/>
        <item x="410"/>
        <item x="461"/>
        <item x="75"/>
        <item x="352"/>
        <item x="493"/>
        <item x="557"/>
        <item x="1"/>
        <item x="143"/>
        <item x="414"/>
        <item x="204"/>
        <item x="99"/>
        <item x="527"/>
        <item x="254"/>
        <item x="321"/>
        <item x="235"/>
        <item x="397"/>
        <item x="91"/>
        <item x="436"/>
        <item x="488"/>
        <item x="451"/>
        <item x="192"/>
        <item x="561"/>
        <item x="556"/>
        <item x="195"/>
        <item x="120"/>
        <item x="63"/>
        <item x="72"/>
        <item x="536"/>
        <item x="275"/>
        <item x="359"/>
        <item x="215"/>
        <item x="437"/>
        <item x="256"/>
        <item x="347"/>
        <item x="68"/>
        <item x="533"/>
        <item x="293"/>
        <item x="97"/>
        <item x="529"/>
        <item x="523"/>
        <item x="113"/>
        <item x="258"/>
        <item x="188"/>
        <item x="251"/>
        <item x="375"/>
        <item x="360"/>
        <item x="227"/>
        <item x="429"/>
        <item x="199"/>
        <item x="84"/>
        <item x="149"/>
        <item x="225"/>
        <item x="276"/>
        <item x="115"/>
        <item x="214"/>
        <item x="229"/>
        <item x="43"/>
        <item x="31"/>
        <item x="94"/>
        <item x="454"/>
        <item x="477"/>
        <item x="409"/>
        <item x="408"/>
        <item x="11"/>
        <item x="540"/>
        <item x="33"/>
        <item x="315"/>
        <item x="27"/>
        <item x="501"/>
        <item x="80"/>
        <item x="205"/>
        <item x="136"/>
        <item x="517"/>
        <item x="440"/>
        <item x="499"/>
        <item x="93"/>
        <item x="182"/>
        <item x="426"/>
        <item x="44"/>
        <item x="504"/>
        <item x="127"/>
        <item x="160"/>
        <item x="447"/>
        <item x="147"/>
        <item x="291"/>
        <item x="568"/>
        <item x="45"/>
        <item x="445"/>
        <item x="413"/>
        <item x="350"/>
        <item x="271"/>
        <item x="277"/>
        <item x="191"/>
        <item x="156"/>
        <item x="86"/>
        <item x="341"/>
        <item x="241"/>
        <item x="355"/>
        <item x="57"/>
        <item x="64"/>
        <item x="309"/>
        <item x="177"/>
        <item x="185"/>
        <item x="284"/>
        <item x="198"/>
        <item x="289"/>
        <item x="469"/>
        <item x="228"/>
        <item x="7"/>
        <item x="394"/>
        <item x="482"/>
        <item x="131"/>
        <item x="263"/>
        <item x="116"/>
        <item x="374"/>
        <item x="194"/>
        <item x="166"/>
        <item x="174"/>
        <item x="187"/>
        <item x="473"/>
        <item x="207"/>
        <item x="245"/>
        <item x="40"/>
        <item x="297"/>
        <item x="250"/>
        <item x="526"/>
        <item x="317"/>
        <item x="38"/>
        <item x="438"/>
        <item x="112"/>
        <item x="217"/>
        <item x="171"/>
        <item x="232"/>
        <item x="281"/>
        <item x="304"/>
        <item x="498"/>
        <item x="407"/>
        <item x="492"/>
        <item x="202"/>
        <item x="255"/>
        <item x="70"/>
        <item x="157"/>
        <item x="520"/>
        <item x="554"/>
        <item x="433"/>
        <item x="314"/>
        <item x="358"/>
        <item x="218"/>
        <item x="402"/>
        <item x="224"/>
        <item x="298"/>
        <item x="252"/>
        <item x="460"/>
        <item x="159"/>
        <item x="137"/>
        <item x="419"/>
        <item x="319"/>
        <item x="123"/>
        <item x="132"/>
        <item x="558"/>
        <item x="92"/>
        <item x="395"/>
        <item x="303"/>
        <item x="28"/>
        <item x="530"/>
        <item x="466"/>
        <item x="399"/>
        <item x="403"/>
        <item x="62"/>
        <item x="231"/>
        <item x="158"/>
        <item x="312"/>
        <item x="126"/>
        <item x="307"/>
        <item x="50"/>
        <item x="339"/>
        <item x="233"/>
        <item x="427"/>
        <item x="287"/>
        <item x="22"/>
        <item x="30"/>
        <item x="267"/>
        <item x="139"/>
        <item x="109"/>
        <item x="344"/>
        <item x="379"/>
        <item x="29"/>
        <item x="464"/>
        <item x="378"/>
        <item x="462"/>
        <item x="392"/>
        <item x="361"/>
        <item x="51"/>
        <item x="35"/>
        <item x="253"/>
        <item x="238"/>
        <item x="306"/>
        <item x="486"/>
        <item x="61"/>
        <item x="49"/>
        <item x="6"/>
        <item x="47"/>
        <item x="234"/>
        <item x="60"/>
        <item x="421"/>
        <item x="9"/>
        <item x="13"/>
        <item x="471"/>
        <item x="259"/>
        <item x="547"/>
        <item x="175"/>
        <item x="128"/>
        <item x="422"/>
        <item x="327"/>
        <item x="371"/>
        <item x="65"/>
        <item x="383"/>
        <item x="566"/>
        <item x="25"/>
        <item x="401"/>
        <item x="239"/>
        <item x="535"/>
        <item x="452"/>
        <item x="507"/>
        <item x="105"/>
        <item x="39"/>
        <item x="562"/>
        <item x="95"/>
        <item x="170"/>
        <item x="333"/>
        <item x="531"/>
        <item x="373"/>
        <item x="78"/>
        <item x="332"/>
        <item x="313"/>
        <item x="269"/>
        <item x="448"/>
        <item x="417"/>
        <item x="418"/>
        <item x="162"/>
        <item x="356"/>
        <item x="548"/>
        <item x="516"/>
        <item x="485"/>
        <item x="457"/>
        <item x="542"/>
        <item x="512"/>
        <item x="48"/>
        <item x="320"/>
        <item x="544"/>
        <item x="484"/>
        <item x="270"/>
        <item x="184"/>
        <item x="342"/>
        <item x="299"/>
        <item x="412"/>
        <item x="496"/>
        <item x="46"/>
        <item x="458"/>
        <item x="491"/>
        <item x="179"/>
        <item x="326"/>
        <item x="381"/>
        <item x="15"/>
        <item x="513"/>
        <item x="41"/>
        <item x="302"/>
        <item x="349"/>
        <item x="510"/>
        <item x="551"/>
        <item x="481"/>
        <item x="148"/>
        <item x="389"/>
        <item x="555"/>
        <item x="435"/>
        <item x="465"/>
        <item x="74"/>
        <item x="391"/>
        <item x="416"/>
        <item x="546"/>
        <item x="5"/>
        <item x="336"/>
        <item x="388"/>
        <item x="209"/>
        <item x="141"/>
        <item x="83"/>
        <item x="365"/>
        <item x="380"/>
        <item x="2"/>
        <item x="449"/>
        <item x="351"/>
        <item x="563"/>
        <item x="129"/>
        <item x="362"/>
        <item x="424"/>
        <item x="244"/>
        <item x="17"/>
        <item x="219"/>
        <item x="446"/>
        <item x="34"/>
        <item x="296"/>
        <item x="519"/>
        <item x="515"/>
        <item x="216"/>
        <item x="140"/>
        <item x="130"/>
        <item x="53"/>
        <item x="453"/>
        <item x="172"/>
        <item x="472"/>
        <item x="283"/>
        <item x="290"/>
        <item x="107"/>
        <item x="201"/>
        <item x="285"/>
        <item x="310"/>
        <item x="110"/>
        <item x="518"/>
        <item x="370"/>
        <item x="79"/>
        <item x="567"/>
        <item x="249"/>
        <item x="23"/>
        <item x="480"/>
        <item x="505"/>
        <item x="0"/>
        <item x="36"/>
        <item x="264"/>
        <item x="161"/>
        <item x="487"/>
        <item x="335"/>
        <item x="176"/>
        <item x="384"/>
        <item x="55"/>
        <item x="153"/>
        <item x="508"/>
        <item x="550"/>
        <item x="125"/>
        <item x="490"/>
        <item x="193"/>
        <item x="114"/>
        <item x="363"/>
        <item x="197"/>
        <item x="226"/>
        <item x="211"/>
        <item x="539"/>
        <item x="76"/>
        <item x="118"/>
        <item x="257"/>
        <item x="52"/>
        <item x="37"/>
        <item x="90"/>
        <item x="32"/>
        <item x="295"/>
        <item x="311"/>
        <item x="549"/>
        <item x="104"/>
        <item x="268"/>
        <item x="441"/>
        <item x="415"/>
        <item x="181"/>
        <item x="537"/>
        <item x="100"/>
        <item x="186"/>
        <item x="353"/>
        <item x="569"/>
        <item x="305"/>
        <item x="340"/>
        <item x="398"/>
        <item x="560"/>
        <item x="348"/>
        <item x="346"/>
        <item x="552"/>
        <item x="300"/>
        <item x="242"/>
        <item x="393"/>
        <item x="122"/>
        <item x="443"/>
        <item x="183"/>
        <item x="273"/>
        <item x="431"/>
        <item x="476"/>
        <item x="89"/>
        <item x="308"/>
        <item x="372"/>
        <item x="220"/>
        <item x="495"/>
        <item x="330"/>
        <item x="246"/>
        <item x="521"/>
        <item x="206"/>
        <item x="430"/>
        <item x="338"/>
        <item x="442"/>
        <item x="514"/>
        <item x="511"/>
        <item x="248"/>
        <item x="497"/>
        <item x="167"/>
        <item x="108"/>
        <item x="387"/>
        <item x="178"/>
        <item x="82"/>
        <item x="444"/>
        <item x="479"/>
        <item x="58"/>
        <item x="190"/>
        <item x="474"/>
        <item x="124"/>
        <item x="572"/>
        <item x="439"/>
        <item x="564"/>
        <item x="455"/>
        <item x="119"/>
        <item x="247"/>
        <item x="456"/>
        <item x="282"/>
        <item x="543"/>
        <item x="138"/>
        <item x="102"/>
        <item x="325"/>
        <item x="570"/>
        <item x="357"/>
        <item x="10"/>
        <item x="467"/>
        <item x="345"/>
        <item x="368"/>
        <item x="261"/>
        <item x="354"/>
        <item x="522"/>
        <item x="77"/>
        <item x="328"/>
        <item x="236"/>
        <item x="212"/>
        <item x="146"/>
        <item x="405"/>
        <item x="489"/>
        <item x="322"/>
        <item x="425"/>
        <item x="16"/>
        <item x="221"/>
        <item x="420"/>
        <item x="196"/>
        <item x="54"/>
        <item x="20"/>
        <item x="400"/>
        <item x="8"/>
        <item x="222"/>
        <item x="155"/>
        <item x="144"/>
        <item x="475"/>
        <item x="509"/>
        <item x="376"/>
        <item x="85"/>
        <item x="21"/>
        <item x="502"/>
        <item x="428"/>
        <item x="142"/>
        <item x="532"/>
        <item x="230"/>
        <item x="164"/>
        <item x="294"/>
        <item x="463"/>
        <item x="24"/>
        <item x="316"/>
        <item x="243"/>
        <item x="210"/>
        <item x="106"/>
        <item x="180"/>
        <item x="366"/>
        <item x="385"/>
        <item x="318"/>
        <item x="150"/>
        <item x="87"/>
        <item x="364"/>
        <item x="154"/>
        <item x="71"/>
        <item x="367"/>
        <item x="286"/>
        <item x="470"/>
        <item x="404"/>
        <item x="189"/>
        <item x="173"/>
        <item x="525"/>
        <item x="571"/>
        <item x="133"/>
        <item x="67"/>
        <item x="369"/>
        <item x="101"/>
        <item x="59"/>
        <item x="459"/>
        <item x="524"/>
        <item x="278"/>
        <item x="390"/>
        <item x="329"/>
        <item x="203"/>
        <item x="169"/>
        <item x="103"/>
        <item x="534"/>
        <item x="111"/>
        <item x="528"/>
        <item x="545"/>
        <item x="478"/>
        <item x="66"/>
        <item x="274"/>
        <item x="503"/>
        <item x="565"/>
        <item x="573"/>
        <item x="213"/>
        <item x="423"/>
        <item x="553"/>
        <item x="386"/>
        <item x="81"/>
        <item t="default"/>
      </items>
    </pivotField>
    <pivotField axis="axisRow" showAll="0">
      <items count="16">
        <item x="12"/>
        <item x="11"/>
        <item x="10"/>
        <item x="13"/>
        <item x="1"/>
        <item x="0"/>
        <item x="14"/>
        <item x="8"/>
        <item x="6"/>
        <item x="4"/>
        <item x="5"/>
        <item x="9"/>
        <item x="7"/>
        <item x="2"/>
        <item x="3"/>
        <item t="default"/>
      </items>
    </pivotField>
    <pivotField showAll="0"/>
    <pivotField showAll="0">
      <items count="13">
        <item x="0"/>
        <item x="1"/>
        <item x="2"/>
        <item x="3"/>
        <item x="4"/>
        <item x="5"/>
        <item x="6"/>
        <item x="7"/>
        <item x="8"/>
        <item x="9"/>
        <item x="10"/>
        <item x="11"/>
        <item t="default"/>
      </items>
    </pivotField>
    <pivotField showAll="0"/>
  </pivotFields>
  <rowFields count="1">
    <field x="6"/>
  </rowFields>
  <rowItems count="15">
    <i>
      <x/>
    </i>
    <i>
      <x v="1"/>
    </i>
    <i>
      <x v="2"/>
    </i>
    <i>
      <x v="3"/>
    </i>
    <i>
      <x v="4"/>
    </i>
    <i>
      <x v="5"/>
    </i>
    <i>
      <x v="6"/>
    </i>
    <i>
      <x v="7"/>
    </i>
    <i>
      <x v="8"/>
    </i>
    <i>
      <x v="9"/>
    </i>
    <i>
      <x v="10"/>
    </i>
    <i>
      <x v="11"/>
    </i>
    <i>
      <x v="12"/>
    </i>
    <i>
      <x v="13"/>
    </i>
    <i>
      <x v="14"/>
    </i>
  </rowItems>
  <colItems count="1">
    <i/>
  </colItems>
  <dataFields count="1">
    <dataField name="Sum of Actual"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7F3C8A-C11F-44FB-B73D-09FC46CCDEBD}" name="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0">
    <pivotField numFmtId="14" showAll="0"/>
    <pivotField showAll="0"/>
    <pivotField showAll="0"/>
    <pivotField numFmtId="4" showAll="0"/>
    <pivotField showAll="0"/>
    <pivotField dataField="1" showAll="0">
      <items count="575">
        <item x="96"/>
        <item x="494"/>
        <item x="323"/>
        <item x="134"/>
        <item x="334"/>
        <item x="382"/>
        <item x="88"/>
        <item x="4"/>
        <item x="168"/>
        <item x="19"/>
        <item x="506"/>
        <item x="42"/>
        <item x="432"/>
        <item x="56"/>
        <item x="262"/>
        <item x="145"/>
        <item x="265"/>
        <item x="450"/>
        <item x="279"/>
        <item x="411"/>
        <item x="12"/>
        <item x="343"/>
        <item x="266"/>
        <item x="468"/>
        <item x="135"/>
        <item x="26"/>
        <item x="223"/>
        <item x="337"/>
        <item x="165"/>
        <item x="208"/>
        <item x="434"/>
        <item x="377"/>
        <item x="200"/>
        <item x="14"/>
        <item x="152"/>
        <item x="98"/>
        <item x="324"/>
        <item x="301"/>
        <item x="288"/>
        <item x="396"/>
        <item x="559"/>
        <item x="163"/>
        <item x="483"/>
        <item x="121"/>
        <item x="500"/>
        <item x="237"/>
        <item x="151"/>
        <item x="240"/>
        <item x="272"/>
        <item x="541"/>
        <item x="280"/>
        <item x="260"/>
        <item x="18"/>
        <item x="69"/>
        <item x="292"/>
        <item x="331"/>
        <item x="406"/>
        <item x="73"/>
        <item x="538"/>
        <item x="117"/>
        <item x="3"/>
        <item x="410"/>
        <item x="461"/>
        <item x="75"/>
        <item x="352"/>
        <item x="493"/>
        <item x="557"/>
        <item x="1"/>
        <item x="143"/>
        <item x="414"/>
        <item x="204"/>
        <item x="99"/>
        <item x="527"/>
        <item x="254"/>
        <item x="321"/>
        <item x="235"/>
        <item x="397"/>
        <item x="91"/>
        <item x="436"/>
        <item x="488"/>
        <item x="451"/>
        <item x="192"/>
        <item x="561"/>
        <item x="556"/>
        <item x="195"/>
        <item x="120"/>
        <item x="63"/>
        <item x="72"/>
        <item x="536"/>
        <item x="275"/>
        <item x="359"/>
        <item x="215"/>
        <item x="437"/>
        <item x="256"/>
        <item x="347"/>
        <item x="68"/>
        <item x="533"/>
        <item x="293"/>
        <item x="97"/>
        <item x="529"/>
        <item x="523"/>
        <item x="113"/>
        <item x="258"/>
        <item x="188"/>
        <item x="251"/>
        <item x="375"/>
        <item x="360"/>
        <item x="227"/>
        <item x="429"/>
        <item x="199"/>
        <item x="84"/>
        <item x="149"/>
        <item x="225"/>
        <item x="276"/>
        <item x="115"/>
        <item x="214"/>
        <item x="229"/>
        <item x="43"/>
        <item x="31"/>
        <item x="94"/>
        <item x="454"/>
        <item x="477"/>
        <item x="409"/>
        <item x="408"/>
        <item x="11"/>
        <item x="540"/>
        <item x="33"/>
        <item x="315"/>
        <item x="27"/>
        <item x="501"/>
        <item x="80"/>
        <item x="205"/>
        <item x="136"/>
        <item x="517"/>
        <item x="440"/>
        <item x="499"/>
        <item x="93"/>
        <item x="182"/>
        <item x="426"/>
        <item x="44"/>
        <item x="504"/>
        <item x="127"/>
        <item x="160"/>
        <item x="447"/>
        <item x="147"/>
        <item x="291"/>
        <item x="568"/>
        <item x="45"/>
        <item x="445"/>
        <item x="413"/>
        <item x="350"/>
        <item x="271"/>
        <item x="277"/>
        <item x="191"/>
        <item x="156"/>
        <item x="86"/>
        <item x="341"/>
        <item x="241"/>
        <item x="355"/>
        <item x="57"/>
        <item x="64"/>
        <item x="309"/>
        <item x="177"/>
        <item x="185"/>
        <item x="284"/>
        <item x="198"/>
        <item x="289"/>
        <item x="469"/>
        <item x="228"/>
        <item x="7"/>
        <item x="394"/>
        <item x="482"/>
        <item x="131"/>
        <item x="263"/>
        <item x="116"/>
        <item x="374"/>
        <item x="194"/>
        <item x="166"/>
        <item x="174"/>
        <item x="187"/>
        <item x="473"/>
        <item x="207"/>
        <item x="245"/>
        <item x="40"/>
        <item x="297"/>
        <item x="250"/>
        <item x="526"/>
        <item x="317"/>
        <item x="38"/>
        <item x="438"/>
        <item x="112"/>
        <item x="217"/>
        <item x="171"/>
        <item x="232"/>
        <item x="281"/>
        <item x="304"/>
        <item x="498"/>
        <item x="407"/>
        <item x="492"/>
        <item x="202"/>
        <item x="255"/>
        <item x="70"/>
        <item x="157"/>
        <item x="520"/>
        <item x="554"/>
        <item x="433"/>
        <item x="314"/>
        <item x="358"/>
        <item x="218"/>
        <item x="402"/>
        <item x="224"/>
        <item x="298"/>
        <item x="252"/>
        <item x="460"/>
        <item x="159"/>
        <item x="137"/>
        <item x="419"/>
        <item x="319"/>
        <item x="123"/>
        <item x="132"/>
        <item x="558"/>
        <item x="92"/>
        <item x="395"/>
        <item x="303"/>
        <item x="28"/>
        <item x="530"/>
        <item x="466"/>
        <item x="399"/>
        <item x="403"/>
        <item x="62"/>
        <item x="231"/>
        <item x="158"/>
        <item x="312"/>
        <item x="126"/>
        <item x="307"/>
        <item x="50"/>
        <item x="339"/>
        <item x="233"/>
        <item x="427"/>
        <item x="287"/>
        <item x="22"/>
        <item x="30"/>
        <item x="267"/>
        <item x="139"/>
        <item x="109"/>
        <item x="344"/>
        <item x="379"/>
        <item x="29"/>
        <item x="464"/>
        <item x="378"/>
        <item x="462"/>
        <item x="392"/>
        <item x="361"/>
        <item x="51"/>
        <item x="35"/>
        <item x="253"/>
        <item x="238"/>
        <item x="306"/>
        <item x="486"/>
        <item x="61"/>
        <item x="49"/>
        <item x="6"/>
        <item x="47"/>
        <item x="234"/>
        <item x="60"/>
        <item x="421"/>
        <item x="9"/>
        <item x="13"/>
        <item x="471"/>
        <item x="259"/>
        <item x="547"/>
        <item x="175"/>
        <item x="128"/>
        <item x="422"/>
        <item x="327"/>
        <item x="371"/>
        <item x="65"/>
        <item x="383"/>
        <item x="566"/>
        <item x="25"/>
        <item x="401"/>
        <item x="239"/>
        <item x="535"/>
        <item x="452"/>
        <item x="507"/>
        <item x="105"/>
        <item x="39"/>
        <item x="562"/>
        <item x="95"/>
        <item x="170"/>
        <item x="333"/>
        <item x="531"/>
        <item x="373"/>
        <item x="78"/>
        <item x="332"/>
        <item x="313"/>
        <item x="269"/>
        <item x="448"/>
        <item x="417"/>
        <item x="418"/>
        <item x="162"/>
        <item x="356"/>
        <item x="548"/>
        <item x="516"/>
        <item x="485"/>
        <item x="457"/>
        <item x="542"/>
        <item x="512"/>
        <item x="48"/>
        <item x="320"/>
        <item x="544"/>
        <item x="484"/>
        <item x="270"/>
        <item x="184"/>
        <item x="342"/>
        <item x="299"/>
        <item x="412"/>
        <item x="496"/>
        <item x="46"/>
        <item x="458"/>
        <item x="491"/>
        <item x="179"/>
        <item x="326"/>
        <item x="381"/>
        <item x="15"/>
        <item x="513"/>
        <item x="41"/>
        <item x="302"/>
        <item x="349"/>
        <item x="510"/>
        <item x="551"/>
        <item x="481"/>
        <item x="148"/>
        <item x="389"/>
        <item x="555"/>
        <item x="435"/>
        <item x="465"/>
        <item x="74"/>
        <item x="391"/>
        <item x="416"/>
        <item x="546"/>
        <item x="5"/>
        <item x="336"/>
        <item x="388"/>
        <item x="209"/>
        <item x="141"/>
        <item x="83"/>
        <item x="365"/>
        <item x="380"/>
        <item x="2"/>
        <item x="449"/>
        <item x="351"/>
        <item x="563"/>
        <item x="129"/>
        <item x="362"/>
        <item x="424"/>
        <item x="244"/>
        <item x="17"/>
        <item x="219"/>
        <item x="446"/>
        <item x="34"/>
        <item x="296"/>
        <item x="519"/>
        <item x="515"/>
        <item x="216"/>
        <item x="140"/>
        <item x="130"/>
        <item x="53"/>
        <item x="453"/>
        <item x="172"/>
        <item x="472"/>
        <item x="283"/>
        <item x="290"/>
        <item x="107"/>
        <item x="201"/>
        <item x="285"/>
        <item x="310"/>
        <item x="110"/>
        <item x="518"/>
        <item x="370"/>
        <item x="79"/>
        <item x="567"/>
        <item x="249"/>
        <item x="23"/>
        <item x="480"/>
        <item x="505"/>
        <item x="0"/>
        <item x="36"/>
        <item x="264"/>
        <item x="161"/>
        <item x="487"/>
        <item x="335"/>
        <item x="176"/>
        <item x="384"/>
        <item x="55"/>
        <item x="153"/>
        <item x="508"/>
        <item x="550"/>
        <item x="125"/>
        <item x="490"/>
        <item x="193"/>
        <item x="114"/>
        <item x="363"/>
        <item x="197"/>
        <item x="226"/>
        <item x="211"/>
        <item x="539"/>
        <item x="76"/>
        <item x="118"/>
        <item x="257"/>
        <item x="52"/>
        <item x="37"/>
        <item x="90"/>
        <item x="32"/>
        <item x="295"/>
        <item x="311"/>
        <item x="549"/>
        <item x="104"/>
        <item x="268"/>
        <item x="441"/>
        <item x="415"/>
        <item x="181"/>
        <item x="537"/>
        <item x="100"/>
        <item x="186"/>
        <item x="353"/>
        <item x="569"/>
        <item x="305"/>
        <item x="340"/>
        <item x="398"/>
        <item x="560"/>
        <item x="348"/>
        <item x="346"/>
        <item x="552"/>
        <item x="300"/>
        <item x="242"/>
        <item x="393"/>
        <item x="122"/>
        <item x="443"/>
        <item x="183"/>
        <item x="273"/>
        <item x="431"/>
        <item x="476"/>
        <item x="89"/>
        <item x="308"/>
        <item x="372"/>
        <item x="220"/>
        <item x="495"/>
        <item x="330"/>
        <item x="246"/>
        <item x="521"/>
        <item x="206"/>
        <item x="430"/>
        <item x="338"/>
        <item x="442"/>
        <item x="514"/>
        <item x="511"/>
        <item x="248"/>
        <item x="497"/>
        <item x="167"/>
        <item x="108"/>
        <item x="387"/>
        <item x="178"/>
        <item x="82"/>
        <item x="444"/>
        <item x="479"/>
        <item x="58"/>
        <item x="190"/>
        <item x="474"/>
        <item x="124"/>
        <item x="572"/>
        <item x="439"/>
        <item x="564"/>
        <item x="455"/>
        <item x="119"/>
        <item x="247"/>
        <item x="456"/>
        <item x="282"/>
        <item x="543"/>
        <item x="138"/>
        <item x="102"/>
        <item x="325"/>
        <item x="570"/>
        <item x="357"/>
        <item x="10"/>
        <item x="467"/>
        <item x="345"/>
        <item x="368"/>
        <item x="261"/>
        <item x="354"/>
        <item x="522"/>
        <item x="77"/>
        <item x="328"/>
        <item x="236"/>
        <item x="212"/>
        <item x="146"/>
        <item x="405"/>
        <item x="489"/>
        <item x="322"/>
        <item x="425"/>
        <item x="16"/>
        <item x="221"/>
        <item x="420"/>
        <item x="196"/>
        <item x="54"/>
        <item x="20"/>
        <item x="400"/>
        <item x="8"/>
        <item x="222"/>
        <item x="155"/>
        <item x="144"/>
        <item x="475"/>
        <item x="509"/>
        <item x="376"/>
        <item x="85"/>
        <item x="21"/>
        <item x="502"/>
        <item x="428"/>
        <item x="142"/>
        <item x="532"/>
        <item x="230"/>
        <item x="164"/>
        <item x="294"/>
        <item x="463"/>
        <item x="24"/>
        <item x="316"/>
        <item x="243"/>
        <item x="210"/>
        <item x="106"/>
        <item x="180"/>
        <item x="366"/>
        <item x="385"/>
        <item x="318"/>
        <item x="150"/>
        <item x="87"/>
        <item x="364"/>
        <item x="154"/>
        <item x="71"/>
        <item x="367"/>
        <item x="286"/>
        <item x="470"/>
        <item x="404"/>
        <item x="189"/>
        <item x="173"/>
        <item x="525"/>
        <item x="571"/>
        <item x="133"/>
        <item x="67"/>
        <item x="369"/>
        <item x="101"/>
        <item x="59"/>
        <item x="459"/>
        <item x="524"/>
        <item x="278"/>
        <item x="390"/>
        <item x="329"/>
        <item x="203"/>
        <item x="169"/>
        <item x="103"/>
        <item x="534"/>
        <item x="111"/>
        <item x="528"/>
        <item x="545"/>
        <item x="478"/>
        <item x="66"/>
        <item x="274"/>
        <item x="503"/>
        <item x="565"/>
        <item x="573"/>
        <item x="213"/>
        <item x="423"/>
        <item x="553"/>
        <item x="386"/>
        <item x="81"/>
        <item t="default"/>
      </items>
    </pivotField>
    <pivotField showAll="0"/>
    <pivotField showAll="0">
      <items count="8">
        <item h="1" x="5"/>
        <item h="1" x="6"/>
        <item h="1" x="4"/>
        <item x="2"/>
        <item h="1" x="3"/>
        <item h="1" x="1"/>
        <item h="1" x="0"/>
        <item t="default"/>
      </items>
    </pivotField>
    <pivotField showAll="0">
      <items count="13">
        <item x="0"/>
        <item h="1" x="1"/>
        <item h="1" x="2"/>
        <item h="1" x="3"/>
        <item h="1" x="4"/>
        <item h="1" x="5"/>
        <item h="1" x="6"/>
        <item h="1" x="7"/>
        <item h="1" x="8"/>
        <item h="1" x="9"/>
        <item h="1" x="10"/>
        <item h="1" x="11"/>
        <item t="default"/>
      </items>
    </pivotField>
    <pivotField showAll="0"/>
  </pivotFields>
  <rowItems count="1">
    <i/>
  </rowItems>
  <colItems count="1">
    <i/>
  </colItems>
  <dataFields count="1">
    <dataField name="total"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8D29BC-0BDB-40F5-B916-ADC6D3C58879}" sourceName="Region">
  <pivotTables>
    <pivotTable tabId="9" name="Product"/>
    <pivotTable tabId="9" name="Customer"/>
    <pivotTable tabId="9" name="Total"/>
    <pivotTable tabId="9" name="Weekly"/>
  </pivotTables>
  <data>
    <tabular pivotCacheId="1172250303">
      <items count="7">
        <i x="5"/>
        <i x="6"/>
        <i x="4"/>
        <i x="2" s="1"/>
        <i x="3"/>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47294A-346D-4D41-8303-640DC3F7DC8E}" sourceName="Month">
  <pivotTables>
    <pivotTable tabId="9" name="Product"/>
    <pivotTable tabId="9" name="Customer"/>
    <pivotTable tabId="9" name="Region"/>
    <pivotTable tabId="9" name="Total"/>
    <pivotTable tabId="9" name="Weekly"/>
  </pivotTables>
  <data>
    <tabular pivotCacheId="1172250303">
      <items count="12">
        <i x="0" s="1"/>
        <i x="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74FDA1-A9A3-4481-9EC2-9FCD58083144}" cache="Slicer_Region" caption="Region" style="Name" rowHeight="237744"/>
  <slicer name="Month" xr10:uid="{07DE4280-15EA-4B8F-A315-0498EA53BE38}" cache="Slicer_Month" caption="Month" columnCount="3" style="Name"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J833" totalsRowShown="0" headerRowDxfId="33" dataDxfId="31" headerRowBorderDxfId="32">
  <autoFilter ref="A1:J833" xr:uid="{60351B27-4213-4B50-AF1E-6DD234ED1CD8}"/>
  <sortState xmlns:xlrd2="http://schemas.microsoft.com/office/spreadsheetml/2017/richdata2" ref="A2:E833">
    <sortCondition ref="A1:A833"/>
  </sortState>
  <tableColumns count="10">
    <tableColumn id="1" xr3:uid="{7E2D9722-C99A-4D79-AD8A-A4AF24D31B15}" name="DATE" dataDxfId="30" totalsRowDxfId="29"/>
    <tableColumn id="7" xr3:uid="{304B12AC-0228-4F17-A98A-1CAA20F1E66F}" name="CUSTOMER NAME" dataDxfId="28" totalsRowDxfId="27"/>
    <tableColumn id="4" xr3:uid="{ADAE3F09-9DD0-4996-A8A9-A560ACE428D0}" name="PRODUCT" dataDxfId="26" totalsRowDxfId="25"/>
    <tableColumn id="6" xr3:uid="{D84FA6C2-6488-41F6-803C-EF2DB5E1BB3C}" name="UNIT PRICE ($)" dataDxfId="24" totalsRowDxfId="23" dataCellStyle="Comma" totalsRowCellStyle="Comma"/>
    <tableColumn id="2" xr3:uid="{3D21C161-3520-4EEB-95C2-BC89A67F811B}" name="QUANTITY" dataDxfId="22" totalsRowDxfId="21"/>
    <tableColumn id="3" xr3:uid="{89F9141D-3CAC-4418-A37F-040F6A70EBDB}" name="Actual" dataDxfId="20">
      <calculatedColumnFormula>InputData[[#This Row],[UNIT PRICE ($)]]*InputData[[#This Row],[QUANTITY]]</calculatedColumnFormula>
    </tableColumn>
    <tableColumn id="5" xr3:uid="{F72043E1-8644-4686-9DA1-83CD6C8F8BD0}" name="Country" dataDxfId="19">
      <calculatedColumnFormula>VLOOKUP(InputData[[#This Row],[CUSTOMER NAME]],Country[],2,0)</calculatedColumnFormula>
    </tableColumn>
    <tableColumn id="8" xr3:uid="{51AE3B2C-BF4A-4DA1-9696-69DFF64BE347}" name="Region" dataDxfId="18">
      <calculatedColumnFormula>VLOOKUP(InputData[[#This Row],[CUSTOMER NAME]],Country[],3,0)</calculatedColumnFormula>
    </tableColumn>
    <tableColumn id="9" xr3:uid="{B7A40390-2C3A-4320-8B25-33BBF4607FEC}" name="Month" dataDxfId="17">
      <calculatedColumnFormula>TEXT(InputData[[#This Row],[DATE]],"mmmm")</calculatedColumnFormula>
    </tableColumn>
    <tableColumn id="10" xr3:uid="{AEF54A5B-66B4-446E-AD14-10C203276377}" name="Week" dataDxfId="16">
      <calculatedColumnFormula>WEEKNUM(InputData[[#This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F13" totalsRowShown="0">
  <autoFilter ref="A1:F13" xr:uid="{1362778A-F38D-48C8-BC78-94850B1D78DF}"/>
  <tableColumns count="6">
    <tableColumn id="3" xr3:uid="{F1AC905D-2819-4DF0-BD69-2F3448A5CB0B}" name="Month" dataDxfId="15"/>
    <tableColumn id="1" xr3:uid="{7E15E36E-1D29-4C1F-937B-F6ED2566A237}" name="Month Name" dataDxfId="14"/>
    <tableColumn id="2" xr3:uid="{16689519-8940-4E31-97FA-FB7C3607F6A5}" name="Target ($)" dataDxfId="13"/>
    <tableColumn id="4" xr3:uid="{01704861-1717-4F9B-B032-26173CD67D11}" name="Actual " dataDxfId="12"/>
    <tableColumn id="5" xr3:uid="{4D8630E6-E426-4BA2-85A7-780919EC202F}" name="Bellow" dataDxfId="11">
      <calculatedColumnFormula>IF(TargetData[[#This Row],[Actual ]]&lt;TargetData[[#This Row],[Target ($)]],TargetData[[#This Row],[Actual ]],NA())</calculatedColumnFormula>
    </tableColumn>
    <tableColumn id="6" xr3:uid="{5C75AAEB-5EDB-4CC5-B63D-D37BC404E05D}" name="Above" dataDxfId="10">
      <calculatedColumnFormula>IF(TargetData[[#This Row],[Actual ]]&gt;=TargetData[[#This Row],[Target ($)]],TargetData[[#This Row],[Actual ]],NA())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9" headerRowBorderDxfId="8">
  <autoFilter ref="A1:C41" xr:uid="{A1484F8F-F990-476D-AC0A-22802092E6B5}"/>
  <sortState xmlns:xlrd2="http://schemas.microsoft.com/office/spreadsheetml/2017/richdata2" ref="A2:C41">
    <sortCondition ref="A1:A41"/>
  </sortState>
  <tableColumns count="3">
    <tableColumn id="1" xr3:uid="{19491024-23D3-4302-A629-AA327DBEA5BC}" name="Customer Name" dataDxfId="7"/>
    <tableColumn id="2" xr3:uid="{2667C84B-7A6D-49CB-99B7-D752F4C88E66}" name="Country" dataDxfId="6"/>
    <tableColumn id="3" xr3:uid="{8B1962F1-87DE-4B20-AD4E-433BA3B41D41}" name="Region" dataDxfId="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0D1D55-D980-40BB-804A-06CBC067B315}" name="Table4" displayName="Table4" ref="A3:J835" totalsRowShown="0">
  <autoFilter ref="A3:J835" xr:uid="{860D1D55-D980-40BB-804A-06CBC067B315}"/>
  <tableColumns count="10">
    <tableColumn id="1" xr3:uid="{D0543568-2FD2-4D9F-BF6B-0CC73B192594}" name="DATE" dataDxfId="4"/>
    <tableColumn id="2" xr3:uid="{97DD9E75-2B7A-4C55-BCCF-647E6AD25FB8}" name="CUSTOMER NAME"/>
    <tableColumn id="3" xr3:uid="{A9D76E90-85BB-46D8-9F13-567AC88C2573}" name="PRODUCT"/>
    <tableColumn id="4" xr3:uid="{D3358037-562E-490D-BB2B-316AC8C9DBB2}" name="UNIT PRICE ($)"/>
    <tableColumn id="5" xr3:uid="{88AE197D-7B66-4E08-8A3B-3EA57A14E76F}" name="QUANTITY"/>
    <tableColumn id="6" xr3:uid="{CEEB4D2C-663B-447A-BCE2-681CB925F004}" name="Actual"/>
    <tableColumn id="7" xr3:uid="{0718C73A-D044-49BD-840F-9A3626573116}" name="Country"/>
    <tableColumn id="8" xr3:uid="{A02B1D7D-37E2-4A04-84C8-092A542DF635}" name="Region"/>
    <tableColumn id="9" xr3:uid="{47950051-407F-4E35-B396-868D9596919F}" name="Month"/>
    <tableColumn id="10" xr3:uid="{22CBF495-7277-476B-98F9-E4D6C995AA3F}" name="Wee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A6E075D-EFB2-4B6C-9CAE-95F13CE7ABC5}">
  <we:reference id="wa200010725" version="1.0.0.1" store="en-US" storeType="OMEX"/>
  <we:alternateReferences>
    <we:reference id="WA200010725" version="1.0.0.1" store="" storeType="OMEX"/>
  </we:alternateReferences>
  <we:properties>
    <we:property name="claude.fileId" value="&quot;3431a51a-6562-4ab7-a5d6-bf88e693b2a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J833"/>
  <sheetViews>
    <sheetView zoomScaleNormal="100" workbookViewId="0">
      <selection activeCell="B1" sqref="B1"/>
    </sheetView>
  </sheetViews>
  <sheetFormatPr defaultColWidth="8.90625" defaultRowHeight="14.5" x14ac:dyDescent="0.35"/>
  <cols>
    <col min="1" max="1" width="11.90625" style="1" bestFit="1" customWidth="1"/>
    <col min="2" max="2" width="21" style="6" bestFit="1" customWidth="1"/>
    <col min="3" max="4" width="17.90625" style="1" customWidth="1"/>
    <col min="5" max="5" width="16.36328125" style="1" bestFit="1" customWidth="1"/>
    <col min="6" max="6" width="10.6328125" style="1" bestFit="1" customWidth="1"/>
    <col min="7" max="7" width="12.08984375" style="1" bestFit="1" customWidth="1"/>
    <col min="8" max="8" width="11" style="1" bestFit="1" customWidth="1"/>
    <col min="9" max="10" width="13.1796875" style="1" customWidth="1"/>
    <col min="11" max="16384" width="8.90625" style="1"/>
  </cols>
  <sheetData>
    <row r="1" spans="1:10" ht="15" thickBot="1" x14ac:dyDescent="0.4">
      <c r="A1" s="2" t="s">
        <v>45</v>
      </c>
      <c r="B1" s="2" t="s">
        <v>128</v>
      </c>
      <c r="C1" s="2" t="s">
        <v>0</v>
      </c>
      <c r="D1" s="2" t="s">
        <v>59</v>
      </c>
      <c r="E1" s="2" t="s">
        <v>46</v>
      </c>
      <c r="F1" s="2" t="s">
        <v>129</v>
      </c>
      <c r="G1" s="2" t="s">
        <v>105</v>
      </c>
      <c r="H1" s="2" t="s">
        <v>120</v>
      </c>
      <c r="I1" s="2" t="s">
        <v>119</v>
      </c>
      <c r="J1" s="2" t="s">
        <v>130</v>
      </c>
    </row>
    <row r="2" spans="1:10" x14ac:dyDescent="0.35">
      <c r="A2" s="3">
        <v>44197</v>
      </c>
      <c r="B2" s="6" t="s">
        <v>110</v>
      </c>
      <c r="C2" s="4" t="s">
        <v>24</v>
      </c>
      <c r="D2" s="5">
        <v>156.96</v>
      </c>
      <c r="E2" s="1">
        <v>9</v>
      </c>
      <c r="F2" s="1">
        <f>InputData[[#This Row],[UNIT PRICE ($)]]*InputData[[#This Row],[QUANTITY]]</f>
        <v>1412.64</v>
      </c>
      <c r="G2" s="1" t="str">
        <f>VLOOKUP(InputData[[#This Row],[CUSTOMER NAME]],Country[],2,0)</f>
        <v>India</v>
      </c>
      <c r="H2" s="1" t="str">
        <f>VLOOKUP(InputData[[#This Row],[CUSTOMER NAME]],Country[],3,0)</f>
        <v>Western</v>
      </c>
      <c r="I2" s="1" t="str">
        <f>TEXT(InputData[[#This Row],[DATE]],"mmmm")</f>
        <v>January</v>
      </c>
      <c r="J2" s="1">
        <f>WEEKNUM(InputData[[#This Row],[DATE]])</f>
        <v>1</v>
      </c>
    </row>
    <row r="3" spans="1:10" x14ac:dyDescent="0.35">
      <c r="A3" s="3">
        <v>44197</v>
      </c>
      <c r="B3" s="6" t="s">
        <v>88</v>
      </c>
      <c r="C3" s="4" t="s">
        <v>22</v>
      </c>
      <c r="D3" s="5">
        <v>141.57</v>
      </c>
      <c r="E3" s="1">
        <v>1</v>
      </c>
      <c r="F3" s="1">
        <f>InputData[[#This Row],[UNIT PRICE ($)]]*InputData[[#This Row],[QUANTITY]]</f>
        <v>141.57</v>
      </c>
      <c r="G3" s="1" t="str">
        <f>VLOOKUP(InputData[[#This Row],[CUSTOMER NAME]],Country[],2,0)</f>
        <v>India</v>
      </c>
      <c r="H3" s="1" t="str">
        <f>VLOOKUP(InputData[[#This Row],[CUSTOMER NAME]],Country[],3,0)</f>
        <v>South</v>
      </c>
      <c r="I3" s="1" t="str">
        <f>TEXT(InputData[[#This Row],[DATE]],"mmmm")</f>
        <v>January</v>
      </c>
      <c r="J3" s="1">
        <f>WEEKNUM(InputData[[#This Row],[DATE]])</f>
        <v>1</v>
      </c>
    </row>
    <row r="4" spans="1:10" x14ac:dyDescent="0.35">
      <c r="A4" s="3">
        <v>44198</v>
      </c>
      <c r="B4" s="6" t="s">
        <v>108</v>
      </c>
      <c r="C4" s="4" t="s">
        <v>38</v>
      </c>
      <c r="D4" s="5">
        <v>79.92</v>
      </c>
      <c r="E4" s="1">
        <v>15</v>
      </c>
      <c r="F4" s="1">
        <f>InputData[[#This Row],[UNIT PRICE ($)]]*InputData[[#This Row],[QUANTITY]]</f>
        <v>1198.8</v>
      </c>
      <c r="G4" s="1" t="str">
        <f>VLOOKUP(InputData[[#This Row],[CUSTOMER NAME]],Country[],2,0)</f>
        <v>India</v>
      </c>
      <c r="H4" s="1" t="str">
        <f>VLOOKUP(InputData[[#This Row],[CUSTOMER NAME]],Country[],3,0)</f>
        <v>North</v>
      </c>
      <c r="I4" s="1" t="str">
        <f>TEXT(InputData[[#This Row],[DATE]],"mmmm")</f>
        <v>January</v>
      </c>
      <c r="J4" s="1">
        <f>WEEKNUM(InputData[[#This Row],[DATE]])</f>
        <v>1</v>
      </c>
    </row>
    <row r="5" spans="1:10" x14ac:dyDescent="0.35">
      <c r="A5" s="3">
        <v>44198</v>
      </c>
      <c r="B5" s="6" t="s">
        <v>62</v>
      </c>
      <c r="C5" s="4" t="s">
        <v>33</v>
      </c>
      <c r="D5" s="5">
        <v>119.7</v>
      </c>
      <c r="E5" s="1">
        <v>1</v>
      </c>
      <c r="F5" s="1">
        <f>InputData[[#This Row],[UNIT PRICE ($)]]*InputData[[#This Row],[QUANTITY]]</f>
        <v>119.7</v>
      </c>
      <c r="G5" s="1" t="str">
        <f>VLOOKUP(InputData[[#This Row],[CUSTOMER NAME]],Country[],2,0)</f>
        <v>India</v>
      </c>
      <c r="H5" s="1" t="str">
        <f>VLOOKUP(InputData[[#This Row],[CUSTOMER NAME]],Country[],3,0)</f>
        <v>Northeast</v>
      </c>
      <c r="I5" s="1" t="str">
        <f>TEXT(InputData[[#This Row],[DATE]],"mmmm")</f>
        <v>January</v>
      </c>
      <c r="J5" s="1">
        <f>WEEKNUM(InputData[[#This Row],[DATE]])</f>
        <v>1</v>
      </c>
    </row>
    <row r="6" spans="1:10" x14ac:dyDescent="0.35">
      <c r="A6" s="3">
        <v>44198</v>
      </c>
      <c r="B6" s="6" t="s">
        <v>64</v>
      </c>
      <c r="C6" s="4" t="s">
        <v>15</v>
      </c>
      <c r="D6" s="5">
        <v>15.719999999999999</v>
      </c>
      <c r="E6" s="1">
        <v>2</v>
      </c>
      <c r="F6" s="1">
        <f>InputData[[#This Row],[UNIT PRICE ($)]]*InputData[[#This Row],[QUANTITY]]</f>
        <v>31.439999999999998</v>
      </c>
      <c r="G6" s="1" t="str">
        <f>VLOOKUP(InputData[[#This Row],[CUSTOMER NAME]],Country[],2,0)</f>
        <v>India</v>
      </c>
      <c r="H6" s="1" t="str">
        <f>VLOOKUP(InputData[[#This Row],[CUSTOMER NAME]],Country[],3,0)</f>
        <v>Northeast</v>
      </c>
      <c r="I6" s="1" t="str">
        <f>TEXT(InputData[[#This Row],[DATE]],"mmmm")</f>
        <v>January</v>
      </c>
      <c r="J6" s="1">
        <f>WEEKNUM(InputData[[#This Row],[DATE]])</f>
        <v>1</v>
      </c>
    </row>
    <row r="7" spans="1:10" x14ac:dyDescent="0.35">
      <c r="A7" s="3">
        <v>44198</v>
      </c>
      <c r="B7" s="6" t="s">
        <v>112</v>
      </c>
      <c r="C7" s="4" t="s">
        <v>10</v>
      </c>
      <c r="D7" s="5">
        <v>164.28</v>
      </c>
      <c r="E7" s="1">
        <v>7</v>
      </c>
      <c r="F7" s="1">
        <f>InputData[[#This Row],[UNIT PRICE ($)]]*InputData[[#This Row],[QUANTITY]]</f>
        <v>1149.96</v>
      </c>
      <c r="G7" s="1" t="str">
        <f>VLOOKUP(InputData[[#This Row],[CUSTOMER NAME]],Country[],2,0)</f>
        <v>India</v>
      </c>
      <c r="H7" s="1" t="str">
        <f>VLOOKUP(InputData[[#This Row],[CUSTOMER NAME]],Country[],3,0)</f>
        <v>North</v>
      </c>
      <c r="I7" s="1" t="str">
        <f>TEXT(InputData[[#This Row],[DATE]],"mmmm")</f>
        <v>January</v>
      </c>
      <c r="J7" s="1">
        <f>WEEKNUM(InputData[[#This Row],[DATE]])</f>
        <v>1</v>
      </c>
    </row>
    <row r="8" spans="1:10" x14ac:dyDescent="0.35">
      <c r="A8" s="3">
        <v>44198</v>
      </c>
      <c r="B8" s="6" t="s">
        <v>115</v>
      </c>
      <c r="C8" s="4" t="s">
        <v>13</v>
      </c>
      <c r="D8" s="5">
        <v>122.08</v>
      </c>
      <c r="E8" s="1">
        <v>6</v>
      </c>
      <c r="F8" s="1">
        <f>InputData[[#This Row],[UNIT PRICE ($)]]*InputData[[#This Row],[QUANTITY]]</f>
        <v>732.48</v>
      </c>
      <c r="G8" s="1" t="str">
        <f>VLOOKUP(InputData[[#This Row],[CUSTOMER NAME]],Country[],2,0)</f>
        <v>India</v>
      </c>
      <c r="H8" s="1" t="str">
        <f>VLOOKUP(InputData[[#This Row],[CUSTOMER NAME]],Country[],3,0)</f>
        <v>Northeast</v>
      </c>
      <c r="I8" s="1" t="str">
        <f>TEXT(InputData[[#This Row],[DATE]],"mmmm")</f>
        <v>January</v>
      </c>
      <c r="J8" s="1">
        <f>WEEKNUM(InputData[[#This Row],[DATE]])</f>
        <v>1</v>
      </c>
    </row>
    <row r="9" spans="1:10" x14ac:dyDescent="0.35">
      <c r="A9" s="3">
        <v>44198</v>
      </c>
      <c r="B9" s="6" t="s">
        <v>116</v>
      </c>
      <c r="C9" s="4" t="s">
        <v>15</v>
      </c>
      <c r="D9" s="5">
        <v>15.719999999999999</v>
      </c>
      <c r="E9" s="1">
        <v>25</v>
      </c>
      <c r="F9" s="1">
        <f>InputData[[#This Row],[UNIT PRICE ($)]]*InputData[[#This Row],[QUANTITY]]</f>
        <v>393</v>
      </c>
      <c r="G9" s="1" t="str">
        <f>VLOOKUP(InputData[[#This Row],[CUSTOMER NAME]],Country[],2,0)</f>
        <v>Germany</v>
      </c>
      <c r="H9" s="1" t="str">
        <f>VLOOKUP(InputData[[#This Row],[CUSTOMER NAME]],Country[],3,0)</f>
        <v>Export</v>
      </c>
      <c r="I9" s="1" t="str">
        <f>TEXT(InputData[[#This Row],[DATE]],"mmmm")</f>
        <v>January</v>
      </c>
      <c r="J9" s="1">
        <f>WEEKNUM(InputData[[#This Row],[DATE]])</f>
        <v>1</v>
      </c>
    </row>
    <row r="10" spans="1:10" x14ac:dyDescent="0.35">
      <c r="A10" s="3">
        <v>44199</v>
      </c>
      <c r="B10" s="6" t="s">
        <v>111</v>
      </c>
      <c r="C10" s="4" t="s">
        <v>14</v>
      </c>
      <c r="D10" s="5">
        <v>146.72</v>
      </c>
      <c r="E10" s="1">
        <v>21</v>
      </c>
      <c r="F10" s="1">
        <f>InputData[[#This Row],[UNIT PRICE ($)]]*InputData[[#This Row],[QUANTITY]]</f>
        <v>3081.12</v>
      </c>
      <c r="G10" s="1" t="str">
        <f>VLOOKUP(InputData[[#This Row],[CUSTOMER NAME]],Country[],2,0)</f>
        <v>India</v>
      </c>
      <c r="H10" s="1" t="str">
        <f>VLOOKUP(InputData[[#This Row],[CUSTOMER NAME]],Country[],3,0)</f>
        <v>Northeast</v>
      </c>
      <c r="I10" s="1" t="str">
        <f>TEXT(InputData[[#This Row],[DATE]],"mmmm")</f>
        <v>January</v>
      </c>
      <c r="J10" s="1">
        <f>WEEKNUM(InputData[[#This Row],[DATE]])</f>
        <v>2</v>
      </c>
    </row>
    <row r="11" spans="1:10" x14ac:dyDescent="0.35">
      <c r="A11" s="3">
        <v>44199</v>
      </c>
      <c r="B11" s="6" t="s">
        <v>77</v>
      </c>
      <c r="C11" s="4" t="s">
        <v>43</v>
      </c>
      <c r="D11" s="5">
        <v>83.08</v>
      </c>
      <c r="E11" s="1">
        <v>9</v>
      </c>
      <c r="F11" s="1">
        <f>InputData[[#This Row],[UNIT PRICE ($)]]*InputData[[#This Row],[QUANTITY]]</f>
        <v>747.72</v>
      </c>
      <c r="G11" s="1" t="str">
        <f>VLOOKUP(InputData[[#This Row],[CUSTOMER NAME]],Country[],2,0)</f>
        <v>India</v>
      </c>
      <c r="H11" s="1" t="str">
        <f>VLOOKUP(InputData[[#This Row],[CUSTOMER NAME]],Country[],3,0)</f>
        <v>Western</v>
      </c>
      <c r="I11" s="1" t="str">
        <f>TEXT(InputData[[#This Row],[DATE]],"mmmm")</f>
        <v>January</v>
      </c>
      <c r="J11" s="1">
        <f>WEEKNUM(InputData[[#This Row],[DATE]])</f>
        <v>2</v>
      </c>
    </row>
    <row r="12" spans="1:10" x14ac:dyDescent="0.35">
      <c r="A12" s="3">
        <v>44199</v>
      </c>
      <c r="B12" s="6" t="s">
        <v>79</v>
      </c>
      <c r="C12" s="4" t="s">
        <v>38</v>
      </c>
      <c r="D12" s="5">
        <v>79.92</v>
      </c>
      <c r="E12" s="1">
        <v>31</v>
      </c>
      <c r="F12" s="1">
        <f>InputData[[#This Row],[UNIT PRICE ($)]]*InputData[[#This Row],[QUANTITY]]</f>
        <v>2477.52</v>
      </c>
      <c r="G12" s="1" t="str">
        <f>VLOOKUP(InputData[[#This Row],[CUSTOMER NAME]],Country[],2,0)</f>
        <v>United Kingdom</v>
      </c>
      <c r="H12" s="1" t="str">
        <f>VLOOKUP(InputData[[#This Row],[CUSTOMER NAME]],Country[],3,0)</f>
        <v>Export</v>
      </c>
      <c r="I12" s="1" t="str">
        <f>TEXT(InputData[[#This Row],[DATE]],"mmmm")</f>
        <v>January</v>
      </c>
      <c r="J12" s="1">
        <f>WEEKNUM(InputData[[#This Row],[DATE]])</f>
        <v>2</v>
      </c>
    </row>
    <row r="13" spans="1:10" x14ac:dyDescent="0.35">
      <c r="A13" s="3">
        <v>44199</v>
      </c>
      <c r="B13" s="6" t="s">
        <v>114</v>
      </c>
      <c r="C13" s="4" t="s">
        <v>4</v>
      </c>
      <c r="D13" s="5">
        <v>48.84</v>
      </c>
      <c r="E13" s="1">
        <v>5</v>
      </c>
      <c r="F13" s="1">
        <f>InputData[[#This Row],[UNIT PRICE ($)]]*InputData[[#This Row],[QUANTITY]]</f>
        <v>244.20000000000002</v>
      </c>
      <c r="G13" s="1" t="str">
        <f>VLOOKUP(InputData[[#This Row],[CUSTOMER NAME]],Country[],2,0)</f>
        <v>United States of America</v>
      </c>
      <c r="H13" s="1" t="str">
        <f>VLOOKUP(InputData[[#This Row],[CUSTOMER NAME]],Country[],3,0)</f>
        <v>Export</v>
      </c>
      <c r="I13" s="1" t="str">
        <f>TEXT(InputData[[#This Row],[DATE]],"mmmm")</f>
        <v>January</v>
      </c>
      <c r="J13" s="1">
        <f>WEEKNUM(InputData[[#This Row],[DATE]])</f>
        <v>2</v>
      </c>
    </row>
    <row r="14" spans="1:10" x14ac:dyDescent="0.35">
      <c r="A14" s="3">
        <v>44200</v>
      </c>
      <c r="B14" s="6" t="s">
        <v>109</v>
      </c>
      <c r="C14" s="4" t="s">
        <v>29</v>
      </c>
      <c r="D14" s="5">
        <v>53.11</v>
      </c>
      <c r="E14" s="1">
        <v>1</v>
      </c>
      <c r="F14" s="1">
        <f>InputData[[#This Row],[UNIT PRICE ($)]]*InputData[[#This Row],[QUANTITY]]</f>
        <v>53.11</v>
      </c>
      <c r="G14" s="1" t="str">
        <f>VLOOKUP(InputData[[#This Row],[CUSTOMER NAME]],Country[],2,0)</f>
        <v>Pakistan</v>
      </c>
      <c r="H14" s="1" t="str">
        <f>VLOOKUP(InputData[[#This Row],[CUSTOMER NAME]],Country[],3,0)</f>
        <v>Export</v>
      </c>
      <c r="I14" s="1" t="str">
        <f>TEXT(InputData[[#This Row],[DATE]],"mmmm")</f>
        <v>January</v>
      </c>
      <c r="J14" s="1">
        <f>WEEKNUM(InputData[[#This Row],[DATE]])</f>
        <v>2</v>
      </c>
    </row>
    <row r="15" spans="1:10" x14ac:dyDescent="0.35">
      <c r="A15" s="3">
        <v>44200</v>
      </c>
      <c r="B15" s="6" t="s">
        <v>68</v>
      </c>
      <c r="C15" s="4" t="s">
        <v>12</v>
      </c>
      <c r="D15" s="5">
        <v>94.17</v>
      </c>
      <c r="E15" s="1">
        <v>8</v>
      </c>
      <c r="F15" s="1">
        <f>InputData[[#This Row],[UNIT PRICE ($)]]*InputData[[#This Row],[QUANTITY]]</f>
        <v>753.36</v>
      </c>
      <c r="G15" s="1" t="str">
        <f>VLOOKUP(InputData[[#This Row],[CUSTOMER NAME]],Country[],2,0)</f>
        <v>Russia</v>
      </c>
      <c r="H15" s="1" t="str">
        <f>VLOOKUP(InputData[[#This Row],[CUSTOMER NAME]],Country[],3,0)</f>
        <v>Export</v>
      </c>
      <c r="I15" s="1" t="str">
        <f>TEXT(InputData[[#This Row],[DATE]],"mmmm")</f>
        <v>January</v>
      </c>
      <c r="J15" s="1">
        <f>WEEKNUM(InputData[[#This Row],[DATE]])</f>
        <v>2</v>
      </c>
    </row>
    <row r="16" spans="1:10" x14ac:dyDescent="0.35">
      <c r="A16" s="3">
        <v>44200</v>
      </c>
      <c r="B16" s="6" t="s">
        <v>85</v>
      </c>
      <c r="C16" s="4" t="s">
        <v>35</v>
      </c>
      <c r="D16" s="5">
        <v>6.7</v>
      </c>
      <c r="E16" s="1">
        <v>12</v>
      </c>
      <c r="F16" s="1">
        <f>InputData[[#This Row],[UNIT PRICE ($)]]*InputData[[#This Row],[QUANTITY]]</f>
        <v>80.400000000000006</v>
      </c>
      <c r="G16" s="1" t="str">
        <f>VLOOKUP(InputData[[#This Row],[CUSTOMER NAME]],Country[],2,0)</f>
        <v>India</v>
      </c>
      <c r="H16" s="1" t="str">
        <f>VLOOKUP(InputData[[#This Row],[CUSTOMER NAME]],Country[],3,0)</f>
        <v>Northeast</v>
      </c>
      <c r="I16" s="1" t="str">
        <f>TEXT(InputData[[#This Row],[DATE]],"mmmm")</f>
        <v>January</v>
      </c>
      <c r="J16" s="1">
        <f>WEEKNUM(InputData[[#This Row],[DATE]])</f>
        <v>2</v>
      </c>
    </row>
    <row r="17" spans="1:10" x14ac:dyDescent="0.35">
      <c r="A17" s="3">
        <v>44202</v>
      </c>
      <c r="B17" s="6" t="s">
        <v>65</v>
      </c>
      <c r="C17" s="4" t="s">
        <v>32</v>
      </c>
      <c r="D17" s="5">
        <v>117.48</v>
      </c>
      <c r="E17" s="1">
        <v>9</v>
      </c>
      <c r="F17" s="1">
        <f>InputData[[#This Row],[UNIT PRICE ($)]]*InputData[[#This Row],[QUANTITY]]</f>
        <v>1057.32</v>
      </c>
      <c r="G17" s="1" t="str">
        <f>VLOOKUP(InputData[[#This Row],[CUSTOMER NAME]],Country[],2,0)</f>
        <v>Pakistan</v>
      </c>
      <c r="H17" s="1" t="str">
        <f>VLOOKUP(InputData[[#This Row],[CUSTOMER NAME]],Country[],3,0)</f>
        <v>Export</v>
      </c>
      <c r="I17" s="1" t="str">
        <f>TEXT(InputData[[#This Row],[DATE]],"mmmm")</f>
        <v>January</v>
      </c>
      <c r="J17" s="1">
        <f>WEEKNUM(InputData[[#This Row],[DATE]])</f>
        <v>2</v>
      </c>
    </row>
    <row r="18" spans="1:10" x14ac:dyDescent="0.35">
      <c r="A18" s="3">
        <v>44204</v>
      </c>
      <c r="B18" s="6" t="s">
        <v>68</v>
      </c>
      <c r="C18" s="4" t="s">
        <v>19</v>
      </c>
      <c r="D18" s="5">
        <v>210</v>
      </c>
      <c r="E18" s="1">
        <v>14</v>
      </c>
      <c r="F18" s="1">
        <f>InputData[[#This Row],[UNIT PRICE ($)]]*InputData[[#This Row],[QUANTITY]]</f>
        <v>2940</v>
      </c>
      <c r="G18" s="1" t="str">
        <f>VLOOKUP(InputData[[#This Row],[CUSTOMER NAME]],Country[],2,0)</f>
        <v>Russia</v>
      </c>
      <c r="H18" s="1" t="str">
        <f>VLOOKUP(InputData[[#This Row],[CUSTOMER NAME]],Country[],3,0)</f>
        <v>Export</v>
      </c>
      <c r="I18" s="1" t="str">
        <f>TEXT(InputData[[#This Row],[DATE]],"mmmm")</f>
        <v>January</v>
      </c>
      <c r="J18" s="1">
        <f>WEEKNUM(InputData[[#This Row],[DATE]])</f>
        <v>2</v>
      </c>
    </row>
    <row r="19" spans="1:10" x14ac:dyDescent="0.35">
      <c r="A19" s="3">
        <v>44205</v>
      </c>
      <c r="B19" s="6" t="s">
        <v>60</v>
      </c>
      <c r="C19" s="4" t="s">
        <v>7</v>
      </c>
      <c r="D19" s="5">
        <v>47.730000000000004</v>
      </c>
      <c r="E19" s="1">
        <v>26</v>
      </c>
      <c r="F19" s="1">
        <f>InputData[[#This Row],[UNIT PRICE ($)]]*InputData[[#This Row],[QUANTITY]]</f>
        <v>1240.98</v>
      </c>
      <c r="G19" s="1" t="str">
        <f>VLOOKUP(InputData[[#This Row],[CUSTOMER NAME]],Country[],2,0)</f>
        <v>Nigeria</v>
      </c>
      <c r="H19" s="1" t="str">
        <f>VLOOKUP(InputData[[#This Row],[CUSTOMER NAME]],Country[],3,0)</f>
        <v>Export</v>
      </c>
      <c r="I19" s="1" t="str">
        <f>TEXT(InputData[[#This Row],[DATE]],"mmmm")</f>
        <v>January</v>
      </c>
      <c r="J19" s="1">
        <f>WEEKNUM(InputData[[#This Row],[DATE]])</f>
        <v>2</v>
      </c>
    </row>
    <row r="20" spans="1:10" x14ac:dyDescent="0.35">
      <c r="A20" s="3">
        <v>44205</v>
      </c>
      <c r="B20" s="6" t="s">
        <v>64</v>
      </c>
      <c r="C20" s="4" t="s">
        <v>31</v>
      </c>
      <c r="D20" s="5">
        <v>104.16</v>
      </c>
      <c r="E20" s="1">
        <v>1</v>
      </c>
      <c r="F20" s="1">
        <f>InputData[[#This Row],[UNIT PRICE ($)]]*InputData[[#This Row],[QUANTITY]]</f>
        <v>104.16</v>
      </c>
      <c r="G20" s="1" t="str">
        <f>VLOOKUP(InputData[[#This Row],[CUSTOMER NAME]],Country[],2,0)</f>
        <v>India</v>
      </c>
      <c r="H20" s="1" t="str">
        <f>VLOOKUP(InputData[[#This Row],[CUSTOMER NAME]],Country[],3,0)</f>
        <v>Northeast</v>
      </c>
      <c r="I20" s="1" t="str">
        <f>TEXT(InputData[[#This Row],[DATE]],"mmmm")</f>
        <v>January</v>
      </c>
      <c r="J20" s="1">
        <f>WEEKNUM(InputData[[#This Row],[DATE]])</f>
        <v>2</v>
      </c>
    </row>
    <row r="21" spans="1:10" x14ac:dyDescent="0.35">
      <c r="A21" s="3">
        <v>44205</v>
      </c>
      <c r="B21" s="6" t="s">
        <v>111</v>
      </c>
      <c r="C21" s="4" t="s">
        <v>25</v>
      </c>
      <c r="D21" s="5">
        <v>8.33</v>
      </c>
      <c r="E21" s="1">
        <v>4</v>
      </c>
      <c r="F21" s="1">
        <f>InputData[[#This Row],[UNIT PRICE ($)]]*InputData[[#This Row],[QUANTITY]]</f>
        <v>33.32</v>
      </c>
      <c r="G21" s="1" t="str">
        <f>VLOOKUP(InputData[[#This Row],[CUSTOMER NAME]],Country[],2,0)</f>
        <v>India</v>
      </c>
      <c r="H21" s="1" t="str">
        <f>VLOOKUP(InputData[[#This Row],[CUSTOMER NAME]],Country[],3,0)</f>
        <v>Northeast</v>
      </c>
      <c r="I21" s="1" t="str">
        <f>TEXT(InputData[[#This Row],[DATE]],"mmmm")</f>
        <v>January</v>
      </c>
      <c r="J21" s="1">
        <f>WEEKNUM(InputData[[#This Row],[DATE]])</f>
        <v>2</v>
      </c>
    </row>
    <row r="22" spans="1:10" x14ac:dyDescent="0.35">
      <c r="A22" s="3">
        <v>44205</v>
      </c>
      <c r="B22" s="6" t="s">
        <v>75</v>
      </c>
      <c r="C22" s="4" t="s">
        <v>31</v>
      </c>
      <c r="D22" s="5">
        <v>104.16</v>
      </c>
      <c r="E22" s="1">
        <v>29</v>
      </c>
      <c r="F22" s="1">
        <f>InputData[[#This Row],[UNIT PRICE ($)]]*InputData[[#This Row],[QUANTITY]]</f>
        <v>3020.64</v>
      </c>
      <c r="G22" s="1" t="str">
        <f>VLOOKUP(InputData[[#This Row],[CUSTOMER NAME]],Country[],2,0)</f>
        <v>Russia</v>
      </c>
      <c r="H22" s="1" t="str">
        <f>VLOOKUP(InputData[[#This Row],[CUSTOMER NAME]],Country[],3,0)</f>
        <v>Export</v>
      </c>
      <c r="I22" s="1" t="str">
        <f>TEXT(InputData[[#This Row],[DATE]],"mmmm")</f>
        <v>January</v>
      </c>
      <c r="J22" s="1">
        <f>WEEKNUM(InputData[[#This Row],[DATE]])</f>
        <v>2</v>
      </c>
    </row>
    <row r="23" spans="1:10" x14ac:dyDescent="0.35">
      <c r="A23" s="3">
        <v>44205</v>
      </c>
      <c r="B23" s="6" t="s">
        <v>78</v>
      </c>
      <c r="C23" s="4" t="s">
        <v>40</v>
      </c>
      <c r="D23" s="5">
        <v>115.2</v>
      </c>
      <c r="E23" s="1">
        <v>28</v>
      </c>
      <c r="F23" s="1">
        <f>InputData[[#This Row],[UNIT PRICE ($)]]*InputData[[#This Row],[QUANTITY]]</f>
        <v>3225.6</v>
      </c>
      <c r="G23" s="1" t="str">
        <f>VLOOKUP(InputData[[#This Row],[CUSTOMER NAME]],Country[],2,0)</f>
        <v>India</v>
      </c>
      <c r="H23" s="1" t="str">
        <f>VLOOKUP(InputData[[#This Row],[CUSTOMER NAME]],Country[],3,0)</f>
        <v>Central</v>
      </c>
      <c r="I23" s="1" t="str">
        <f>TEXT(InputData[[#This Row],[DATE]],"mmmm")</f>
        <v>January</v>
      </c>
      <c r="J23" s="1">
        <f>WEEKNUM(InputData[[#This Row],[DATE]])</f>
        <v>2</v>
      </c>
    </row>
    <row r="24" spans="1:10" x14ac:dyDescent="0.35">
      <c r="A24" s="3">
        <v>44205</v>
      </c>
      <c r="B24" s="6" t="s">
        <v>79</v>
      </c>
      <c r="C24" s="4" t="s">
        <v>3</v>
      </c>
      <c r="D24" s="5">
        <v>80.94</v>
      </c>
      <c r="E24" s="1">
        <v>8</v>
      </c>
      <c r="F24" s="1">
        <f>InputData[[#This Row],[UNIT PRICE ($)]]*InputData[[#This Row],[QUANTITY]]</f>
        <v>647.52</v>
      </c>
      <c r="G24" s="1" t="str">
        <f>VLOOKUP(InputData[[#This Row],[CUSTOMER NAME]],Country[],2,0)</f>
        <v>United Kingdom</v>
      </c>
      <c r="H24" s="1" t="str">
        <f>VLOOKUP(InputData[[#This Row],[CUSTOMER NAME]],Country[],3,0)</f>
        <v>Export</v>
      </c>
      <c r="I24" s="1" t="str">
        <f>TEXT(InputData[[#This Row],[DATE]],"mmmm")</f>
        <v>January</v>
      </c>
      <c r="J24" s="1">
        <f>WEEKNUM(InputData[[#This Row],[DATE]])</f>
        <v>2</v>
      </c>
    </row>
    <row r="25" spans="1:10" x14ac:dyDescent="0.35">
      <c r="A25" s="3">
        <v>44205</v>
      </c>
      <c r="B25" s="6" t="s">
        <v>113</v>
      </c>
      <c r="C25" s="4" t="s">
        <v>32</v>
      </c>
      <c r="D25" s="5">
        <v>117.48</v>
      </c>
      <c r="E25" s="1">
        <v>12</v>
      </c>
      <c r="F25" s="1">
        <f>InputData[[#This Row],[UNIT PRICE ($)]]*InputData[[#This Row],[QUANTITY]]</f>
        <v>1409.76</v>
      </c>
      <c r="G25" s="1" t="str">
        <f>VLOOKUP(InputData[[#This Row],[CUSTOMER NAME]],Country[],2,0)</f>
        <v>Pakistan</v>
      </c>
      <c r="H25" s="1" t="str">
        <f>VLOOKUP(InputData[[#This Row],[CUSTOMER NAME]],Country[],3,0)</f>
        <v>Export</v>
      </c>
      <c r="I25" s="1" t="str">
        <f>TEXT(InputData[[#This Row],[DATE]],"mmmm")</f>
        <v>January</v>
      </c>
      <c r="J25" s="1">
        <f>WEEKNUM(InputData[[#This Row],[DATE]])</f>
        <v>2</v>
      </c>
    </row>
    <row r="26" spans="1:10" x14ac:dyDescent="0.35">
      <c r="A26" s="3">
        <v>44206</v>
      </c>
      <c r="B26" s="6" t="s">
        <v>62</v>
      </c>
      <c r="C26" s="4" t="s">
        <v>2</v>
      </c>
      <c r="D26" s="5">
        <v>142.80000000000001</v>
      </c>
      <c r="E26" s="1">
        <v>24</v>
      </c>
      <c r="F26" s="1">
        <f>InputData[[#This Row],[UNIT PRICE ($)]]*InputData[[#This Row],[QUANTITY]]</f>
        <v>3427.2000000000003</v>
      </c>
      <c r="G26" s="1" t="str">
        <f>VLOOKUP(InputData[[#This Row],[CUSTOMER NAME]],Country[],2,0)</f>
        <v>India</v>
      </c>
      <c r="H26" s="1" t="str">
        <f>VLOOKUP(InputData[[#This Row],[CUSTOMER NAME]],Country[],3,0)</f>
        <v>Northeast</v>
      </c>
      <c r="I26" s="1" t="str">
        <f>TEXT(InputData[[#This Row],[DATE]],"mmmm")</f>
        <v>January</v>
      </c>
      <c r="J26" s="1">
        <f>WEEKNUM(InputData[[#This Row],[DATE]])</f>
        <v>3</v>
      </c>
    </row>
    <row r="27" spans="1:10" x14ac:dyDescent="0.35">
      <c r="A27" s="3">
        <v>44206</v>
      </c>
      <c r="B27" s="6" t="s">
        <v>80</v>
      </c>
      <c r="C27" s="4" t="s">
        <v>34</v>
      </c>
      <c r="D27" s="5">
        <v>58.3</v>
      </c>
      <c r="E27" s="1">
        <v>14</v>
      </c>
      <c r="F27" s="1">
        <f>InputData[[#This Row],[UNIT PRICE ($)]]*InputData[[#This Row],[QUANTITY]]</f>
        <v>816.19999999999993</v>
      </c>
      <c r="G27" s="1" t="str">
        <f>VLOOKUP(InputData[[#This Row],[CUSTOMER NAME]],Country[],2,0)</f>
        <v>South Africa</v>
      </c>
      <c r="H27" s="1" t="str">
        <f>VLOOKUP(InputData[[#This Row],[CUSTOMER NAME]],Country[],3,0)</f>
        <v>Export</v>
      </c>
      <c r="I27" s="1" t="str">
        <f>TEXT(InputData[[#This Row],[DATE]],"mmmm")</f>
        <v>January</v>
      </c>
      <c r="J27" s="1">
        <f>WEEKNUM(InputData[[#This Row],[DATE]])</f>
        <v>3</v>
      </c>
    </row>
    <row r="28" spans="1:10" x14ac:dyDescent="0.35">
      <c r="A28" s="3">
        <v>44206</v>
      </c>
      <c r="B28" s="6" t="s">
        <v>113</v>
      </c>
      <c r="C28" s="4" t="s">
        <v>35</v>
      </c>
      <c r="D28" s="5">
        <v>6.7</v>
      </c>
      <c r="E28" s="1">
        <v>9</v>
      </c>
      <c r="F28" s="1">
        <f>InputData[[#This Row],[UNIT PRICE ($)]]*InputData[[#This Row],[QUANTITY]]</f>
        <v>60.300000000000004</v>
      </c>
      <c r="G28" s="1" t="str">
        <f>VLOOKUP(InputData[[#This Row],[CUSTOMER NAME]],Country[],2,0)</f>
        <v>Pakistan</v>
      </c>
      <c r="H28" s="1" t="str">
        <f>VLOOKUP(InputData[[#This Row],[CUSTOMER NAME]],Country[],3,0)</f>
        <v>Export</v>
      </c>
      <c r="I28" s="1" t="str">
        <f>TEXT(InputData[[#This Row],[DATE]],"mmmm")</f>
        <v>January</v>
      </c>
      <c r="J28" s="1">
        <f>WEEKNUM(InputData[[#This Row],[DATE]])</f>
        <v>3</v>
      </c>
    </row>
    <row r="29" spans="1:10" x14ac:dyDescent="0.35">
      <c r="A29" s="3">
        <v>44207</v>
      </c>
      <c r="B29" s="6" t="s">
        <v>62</v>
      </c>
      <c r="C29" s="4" t="s">
        <v>37</v>
      </c>
      <c r="D29" s="5">
        <v>85.76</v>
      </c>
      <c r="E29" s="1">
        <v>3</v>
      </c>
      <c r="F29" s="1">
        <f>InputData[[#This Row],[UNIT PRICE ($)]]*InputData[[#This Row],[QUANTITY]]</f>
        <v>257.28000000000003</v>
      </c>
      <c r="G29" s="1" t="str">
        <f>VLOOKUP(InputData[[#This Row],[CUSTOMER NAME]],Country[],2,0)</f>
        <v>India</v>
      </c>
      <c r="H29" s="1" t="str">
        <f>VLOOKUP(InputData[[#This Row],[CUSTOMER NAME]],Country[],3,0)</f>
        <v>Northeast</v>
      </c>
      <c r="I29" s="1" t="str">
        <f>TEXT(InputData[[#This Row],[DATE]],"mmmm")</f>
        <v>January</v>
      </c>
      <c r="J29" s="1">
        <f>WEEKNUM(InputData[[#This Row],[DATE]])</f>
        <v>3</v>
      </c>
    </row>
    <row r="30" spans="1:10" x14ac:dyDescent="0.35">
      <c r="A30" s="3">
        <v>44207</v>
      </c>
      <c r="B30" s="6" t="s">
        <v>70</v>
      </c>
      <c r="C30" s="4" t="s">
        <v>14</v>
      </c>
      <c r="D30" s="5">
        <v>146.72</v>
      </c>
      <c r="E30" s="1">
        <v>4</v>
      </c>
      <c r="F30" s="1">
        <f>InputData[[#This Row],[UNIT PRICE ($)]]*InputData[[#This Row],[QUANTITY]]</f>
        <v>586.88</v>
      </c>
      <c r="G30" s="1" t="str">
        <f>VLOOKUP(InputData[[#This Row],[CUSTOMER NAME]],Country[],2,0)</f>
        <v>Mexico</v>
      </c>
      <c r="H30" s="1" t="str">
        <f>VLOOKUP(InputData[[#This Row],[CUSTOMER NAME]],Country[],3,0)</f>
        <v>Export</v>
      </c>
      <c r="I30" s="1" t="str">
        <f>TEXT(InputData[[#This Row],[DATE]],"mmmm")</f>
        <v>January</v>
      </c>
      <c r="J30" s="1">
        <f>WEEKNUM(InputData[[#This Row],[DATE]])</f>
        <v>3</v>
      </c>
    </row>
    <row r="31" spans="1:10" x14ac:dyDescent="0.35">
      <c r="A31" s="3">
        <v>44207</v>
      </c>
      <c r="B31" s="6" t="s">
        <v>111</v>
      </c>
      <c r="C31" s="4" t="s">
        <v>11</v>
      </c>
      <c r="D31" s="5">
        <v>48.4</v>
      </c>
      <c r="E31" s="1">
        <v>14</v>
      </c>
      <c r="F31" s="1">
        <f>InputData[[#This Row],[UNIT PRICE ($)]]*InputData[[#This Row],[QUANTITY]]</f>
        <v>677.6</v>
      </c>
      <c r="G31" s="1" t="str">
        <f>VLOOKUP(InputData[[#This Row],[CUSTOMER NAME]],Country[],2,0)</f>
        <v>India</v>
      </c>
      <c r="H31" s="1" t="str">
        <f>VLOOKUP(InputData[[#This Row],[CUSTOMER NAME]],Country[],3,0)</f>
        <v>Northeast</v>
      </c>
      <c r="I31" s="1" t="str">
        <f>TEXT(InputData[[#This Row],[DATE]],"mmmm")</f>
        <v>January</v>
      </c>
      <c r="J31" s="1">
        <f>WEEKNUM(InputData[[#This Row],[DATE]])</f>
        <v>3</v>
      </c>
    </row>
    <row r="32" spans="1:10" x14ac:dyDescent="0.35">
      <c r="A32" s="3">
        <v>44207</v>
      </c>
      <c r="B32" s="6" t="s">
        <v>76</v>
      </c>
      <c r="C32" s="4" t="s">
        <v>42</v>
      </c>
      <c r="D32" s="5">
        <v>162</v>
      </c>
      <c r="E32" s="1">
        <v>4</v>
      </c>
      <c r="F32" s="1">
        <f>InputData[[#This Row],[UNIT PRICE ($)]]*InputData[[#This Row],[QUANTITY]]</f>
        <v>648</v>
      </c>
      <c r="G32" s="1" t="str">
        <f>VLOOKUP(InputData[[#This Row],[CUSTOMER NAME]],Country[],2,0)</f>
        <v>Saudi Arabia</v>
      </c>
      <c r="H32" s="1" t="str">
        <f>VLOOKUP(InputData[[#This Row],[CUSTOMER NAME]],Country[],3,0)</f>
        <v>Export</v>
      </c>
      <c r="I32" s="1" t="str">
        <f>TEXT(InputData[[#This Row],[DATE]],"mmmm")</f>
        <v>January</v>
      </c>
      <c r="J32" s="1">
        <f>WEEKNUM(InputData[[#This Row],[DATE]])</f>
        <v>3</v>
      </c>
    </row>
    <row r="33" spans="1:10" x14ac:dyDescent="0.35">
      <c r="A33" s="3">
        <v>44207</v>
      </c>
      <c r="B33" s="6" t="s">
        <v>79</v>
      </c>
      <c r="C33" s="4" t="s">
        <v>32</v>
      </c>
      <c r="D33" s="5">
        <v>117.48</v>
      </c>
      <c r="E33" s="1">
        <v>2</v>
      </c>
      <c r="F33" s="1">
        <f>InputData[[#This Row],[UNIT PRICE ($)]]*InputData[[#This Row],[QUANTITY]]</f>
        <v>234.96</v>
      </c>
      <c r="G33" s="1" t="str">
        <f>VLOOKUP(InputData[[#This Row],[CUSTOMER NAME]],Country[],2,0)</f>
        <v>United Kingdom</v>
      </c>
      <c r="H33" s="1" t="str">
        <f>VLOOKUP(InputData[[#This Row],[CUSTOMER NAME]],Country[],3,0)</f>
        <v>Export</v>
      </c>
      <c r="I33" s="1" t="str">
        <f>TEXT(InputData[[#This Row],[DATE]],"mmmm")</f>
        <v>January</v>
      </c>
      <c r="J33" s="1">
        <f>WEEKNUM(InputData[[#This Row],[DATE]])</f>
        <v>3</v>
      </c>
    </row>
    <row r="34" spans="1:10" x14ac:dyDescent="0.35">
      <c r="A34" s="3">
        <v>44208</v>
      </c>
      <c r="B34" s="6" t="s">
        <v>64</v>
      </c>
      <c r="C34" s="4" t="s">
        <v>42</v>
      </c>
      <c r="D34" s="5">
        <v>162</v>
      </c>
      <c r="E34" s="1">
        <v>10</v>
      </c>
      <c r="F34" s="1">
        <f>InputData[[#This Row],[UNIT PRICE ($)]]*InputData[[#This Row],[QUANTITY]]</f>
        <v>1620</v>
      </c>
      <c r="G34" s="1" t="str">
        <f>VLOOKUP(InputData[[#This Row],[CUSTOMER NAME]],Country[],2,0)</f>
        <v>India</v>
      </c>
      <c r="H34" s="1" t="str">
        <f>VLOOKUP(InputData[[#This Row],[CUSTOMER NAME]],Country[],3,0)</f>
        <v>Northeast</v>
      </c>
      <c r="I34" s="1" t="str">
        <f>TEXT(InputData[[#This Row],[DATE]],"mmmm")</f>
        <v>January</v>
      </c>
      <c r="J34" s="1">
        <f>WEEKNUM(InputData[[#This Row],[DATE]])</f>
        <v>3</v>
      </c>
    </row>
    <row r="35" spans="1:10" x14ac:dyDescent="0.35">
      <c r="A35" s="3">
        <v>44209</v>
      </c>
      <c r="B35" s="6" t="s">
        <v>108</v>
      </c>
      <c r="C35" s="4" t="s">
        <v>16</v>
      </c>
      <c r="D35" s="5">
        <v>16.64</v>
      </c>
      <c r="E35" s="1">
        <v>15</v>
      </c>
      <c r="F35" s="1">
        <f>InputData[[#This Row],[UNIT PRICE ($)]]*InputData[[#This Row],[QUANTITY]]</f>
        <v>249.60000000000002</v>
      </c>
      <c r="G35" s="1" t="str">
        <f>VLOOKUP(InputData[[#This Row],[CUSTOMER NAME]],Country[],2,0)</f>
        <v>India</v>
      </c>
      <c r="H35" s="1" t="str">
        <f>VLOOKUP(InputData[[#This Row],[CUSTOMER NAME]],Country[],3,0)</f>
        <v>North</v>
      </c>
      <c r="I35" s="1" t="str">
        <f>TEXT(InputData[[#This Row],[DATE]],"mmmm")</f>
        <v>January</v>
      </c>
      <c r="J35" s="1">
        <f>WEEKNUM(InputData[[#This Row],[DATE]])</f>
        <v>3</v>
      </c>
    </row>
    <row r="36" spans="1:10" x14ac:dyDescent="0.35">
      <c r="A36" s="3">
        <v>44209</v>
      </c>
      <c r="B36" s="6" t="s">
        <v>65</v>
      </c>
      <c r="C36" s="4" t="s">
        <v>19</v>
      </c>
      <c r="D36" s="5">
        <v>210</v>
      </c>
      <c r="E36" s="1">
        <v>6</v>
      </c>
      <c r="F36" s="1">
        <f>InputData[[#This Row],[UNIT PRICE ($)]]*InputData[[#This Row],[QUANTITY]]</f>
        <v>1260</v>
      </c>
      <c r="G36" s="1" t="str">
        <f>VLOOKUP(InputData[[#This Row],[CUSTOMER NAME]],Country[],2,0)</f>
        <v>Pakistan</v>
      </c>
      <c r="H36" s="1" t="str">
        <f>VLOOKUP(InputData[[#This Row],[CUSTOMER NAME]],Country[],3,0)</f>
        <v>Export</v>
      </c>
      <c r="I36" s="1" t="str">
        <f>TEXT(InputData[[#This Row],[DATE]],"mmmm")</f>
        <v>January</v>
      </c>
      <c r="J36" s="1">
        <f>WEEKNUM(InputData[[#This Row],[DATE]])</f>
        <v>3</v>
      </c>
    </row>
    <row r="37" spans="1:10" x14ac:dyDescent="0.35">
      <c r="A37" s="3">
        <v>44210</v>
      </c>
      <c r="B37" s="6" t="s">
        <v>115</v>
      </c>
      <c r="C37" s="4" t="s">
        <v>11</v>
      </c>
      <c r="D37" s="5">
        <v>48.4</v>
      </c>
      <c r="E37" s="1">
        <v>14</v>
      </c>
      <c r="F37" s="1">
        <f>InputData[[#This Row],[UNIT PRICE ($)]]*InputData[[#This Row],[QUANTITY]]</f>
        <v>677.6</v>
      </c>
      <c r="G37" s="1" t="str">
        <f>VLOOKUP(InputData[[#This Row],[CUSTOMER NAME]],Country[],2,0)</f>
        <v>India</v>
      </c>
      <c r="H37" s="1" t="str">
        <f>VLOOKUP(InputData[[#This Row],[CUSTOMER NAME]],Country[],3,0)</f>
        <v>Northeast</v>
      </c>
      <c r="I37" s="1" t="str">
        <f>TEXT(InputData[[#This Row],[DATE]],"mmmm")</f>
        <v>January</v>
      </c>
      <c r="J37" s="1">
        <f>WEEKNUM(InputData[[#This Row],[DATE]])</f>
        <v>3</v>
      </c>
    </row>
    <row r="38" spans="1:10" x14ac:dyDescent="0.35">
      <c r="A38" s="3">
        <v>44211</v>
      </c>
      <c r="B38" s="6" t="s">
        <v>73</v>
      </c>
      <c r="C38" s="4" t="s">
        <v>7</v>
      </c>
      <c r="D38" s="5">
        <v>47.730000000000004</v>
      </c>
      <c r="E38" s="1">
        <v>15</v>
      </c>
      <c r="F38" s="1">
        <f>InputData[[#This Row],[UNIT PRICE ($)]]*InputData[[#This Row],[QUANTITY]]</f>
        <v>715.95</v>
      </c>
      <c r="G38" s="1" t="str">
        <f>VLOOKUP(InputData[[#This Row],[CUSTOMER NAME]],Country[],2,0)</f>
        <v>India</v>
      </c>
      <c r="H38" s="1" t="str">
        <f>VLOOKUP(InputData[[#This Row],[CUSTOMER NAME]],Country[],3,0)</f>
        <v>East</v>
      </c>
      <c r="I38" s="1" t="str">
        <f>TEXT(InputData[[#This Row],[DATE]],"mmmm")</f>
        <v>January</v>
      </c>
      <c r="J38" s="1">
        <f>WEEKNUM(InputData[[#This Row],[DATE]])</f>
        <v>3</v>
      </c>
    </row>
    <row r="39" spans="1:10" x14ac:dyDescent="0.35">
      <c r="A39" s="3">
        <v>44211</v>
      </c>
      <c r="B39" s="6" t="s">
        <v>79</v>
      </c>
      <c r="C39" s="4" t="s">
        <v>22</v>
      </c>
      <c r="D39" s="5">
        <v>141.57</v>
      </c>
      <c r="E39" s="1">
        <v>10</v>
      </c>
      <c r="F39" s="1">
        <f>InputData[[#This Row],[UNIT PRICE ($)]]*InputData[[#This Row],[QUANTITY]]</f>
        <v>1415.6999999999998</v>
      </c>
      <c r="G39" s="1" t="str">
        <f>VLOOKUP(InputData[[#This Row],[CUSTOMER NAME]],Country[],2,0)</f>
        <v>United Kingdom</v>
      </c>
      <c r="H39" s="1" t="str">
        <f>VLOOKUP(InputData[[#This Row],[CUSTOMER NAME]],Country[],3,0)</f>
        <v>Export</v>
      </c>
      <c r="I39" s="1" t="str">
        <f>TEXT(InputData[[#This Row],[DATE]],"mmmm")</f>
        <v>January</v>
      </c>
      <c r="J39" s="1">
        <f>WEEKNUM(InputData[[#This Row],[DATE]])</f>
        <v>3</v>
      </c>
    </row>
    <row r="40" spans="1:10" x14ac:dyDescent="0.35">
      <c r="A40" s="3">
        <v>44212</v>
      </c>
      <c r="B40" s="6" t="s">
        <v>109</v>
      </c>
      <c r="C40" s="4" t="s">
        <v>14</v>
      </c>
      <c r="D40" s="5">
        <v>146.72</v>
      </c>
      <c r="E40" s="1">
        <v>11</v>
      </c>
      <c r="F40" s="1">
        <f>InputData[[#This Row],[UNIT PRICE ($)]]*InputData[[#This Row],[QUANTITY]]</f>
        <v>1613.92</v>
      </c>
      <c r="G40" s="1" t="str">
        <f>VLOOKUP(InputData[[#This Row],[CUSTOMER NAME]],Country[],2,0)</f>
        <v>Pakistan</v>
      </c>
      <c r="H40" s="1" t="str">
        <f>VLOOKUP(InputData[[#This Row],[CUSTOMER NAME]],Country[],3,0)</f>
        <v>Export</v>
      </c>
      <c r="I40" s="1" t="str">
        <f>TEXT(InputData[[#This Row],[DATE]],"mmmm")</f>
        <v>January</v>
      </c>
      <c r="J40" s="1">
        <f>WEEKNUM(InputData[[#This Row],[DATE]])</f>
        <v>3</v>
      </c>
    </row>
    <row r="41" spans="1:10" x14ac:dyDescent="0.35">
      <c r="A41" s="3">
        <v>44213</v>
      </c>
      <c r="B41" s="6" t="s">
        <v>67</v>
      </c>
      <c r="C41" s="4" t="s">
        <v>40</v>
      </c>
      <c r="D41" s="5">
        <v>115.2</v>
      </c>
      <c r="E41" s="1">
        <v>4</v>
      </c>
      <c r="F41" s="1">
        <f>InputData[[#This Row],[UNIT PRICE ($)]]*InputData[[#This Row],[QUANTITY]]</f>
        <v>460.8</v>
      </c>
      <c r="G41" s="1" t="str">
        <f>VLOOKUP(InputData[[#This Row],[CUSTOMER NAME]],Country[],2,0)</f>
        <v>United Kingdom</v>
      </c>
      <c r="H41" s="1" t="str">
        <f>VLOOKUP(InputData[[#This Row],[CUSTOMER NAME]],Country[],3,0)</f>
        <v>Export</v>
      </c>
      <c r="I41" s="1" t="str">
        <f>TEXT(InputData[[#This Row],[DATE]],"mmmm")</f>
        <v>January</v>
      </c>
      <c r="J41" s="1">
        <f>WEEKNUM(InputData[[#This Row],[DATE]])</f>
        <v>4</v>
      </c>
    </row>
    <row r="42" spans="1:10" x14ac:dyDescent="0.35">
      <c r="A42" s="3">
        <v>44214</v>
      </c>
      <c r="B42" s="6" t="s">
        <v>65</v>
      </c>
      <c r="C42" s="4" t="s">
        <v>8</v>
      </c>
      <c r="D42" s="5">
        <v>94.62</v>
      </c>
      <c r="E42" s="1">
        <v>9</v>
      </c>
      <c r="F42" s="1">
        <f>InputData[[#This Row],[UNIT PRICE ($)]]*InputData[[#This Row],[QUANTITY]]</f>
        <v>851.58</v>
      </c>
      <c r="G42" s="1" t="str">
        <f>VLOOKUP(InputData[[#This Row],[CUSTOMER NAME]],Country[],2,0)</f>
        <v>Pakistan</v>
      </c>
      <c r="H42" s="1" t="str">
        <f>VLOOKUP(InputData[[#This Row],[CUSTOMER NAME]],Country[],3,0)</f>
        <v>Export</v>
      </c>
      <c r="I42" s="1" t="str">
        <f>TEXT(InputData[[#This Row],[DATE]],"mmmm")</f>
        <v>January</v>
      </c>
      <c r="J42" s="1">
        <f>WEEKNUM(InputData[[#This Row],[DATE]])</f>
        <v>4</v>
      </c>
    </row>
    <row r="43" spans="1:10" x14ac:dyDescent="0.35">
      <c r="A43" s="3">
        <v>44214</v>
      </c>
      <c r="B43" s="6" t="s">
        <v>78</v>
      </c>
      <c r="C43" s="4" t="s">
        <v>23</v>
      </c>
      <c r="D43" s="5">
        <v>149.46</v>
      </c>
      <c r="E43" s="1">
        <v>3</v>
      </c>
      <c r="F43" s="1">
        <f>InputData[[#This Row],[UNIT PRICE ($)]]*InputData[[#This Row],[QUANTITY]]</f>
        <v>448.38</v>
      </c>
      <c r="G43" s="1" t="str">
        <f>VLOOKUP(InputData[[#This Row],[CUSTOMER NAME]],Country[],2,0)</f>
        <v>India</v>
      </c>
      <c r="H43" s="1" t="str">
        <f>VLOOKUP(InputData[[#This Row],[CUSTOMER NAME]],Country[],3,0)</f>
        <v>Central</v>
      </c>
      <c r="I43" s="1" t="str">
        <f>TEXT(InputData[[#This Row],[DATE]],"mmmm")</f>
        <v>January</v>
      </c>
      <c r="J43" s="1">
        <f>WEEKNUM(InputData[[#This Row],[DATE]])</f>
        <v>4</v>
      </c>
    </row>
    <row r="44" spans="1:10" x14ac:dyDescent="0.35">
      <c r="A44" s="3">
        <v>44214</v>
      </c>
      <c r="B44" s="6" t="s">
        <v>83</v>
      </c>
      <c r="C44" s="4" t="s">
        <v>44</v>
      </c>
      <c r="D44" s="5">
        <v>82.08</v>
      </c>
      <c r="E44" s="1">
        <v>13</v>
      </c>
      <c r="F44" s="1">
        <f>InputData[[#This Row],[UNIT PRICE ($)]]*InputData[[#This Row],[QUANTITY]]</f>
        <v>1067.04</v>
      </c>
      <c r="G44" s="1" t="str">
        <f>VLOOKUP(InputData[[#This Row],[CUSTOMER NAME]],Country[],2,0)</f>
        <v>India</v>
      </c>
      <c r="H44" s="1" t="str">
        <f>VLOOKUP(InputData[[#This Row],[CUSTOMER NAME]],Country[],3,0)</f>
        <v>North</v>
      </c>
      <c r="I44" s="1" t="str">
        <f>TEXT(InputData[[#This Row],[DATE]],"mmmm")</f>
        <v>January</v>
      </c>
      <c r="J44" s="1">
        <f>WEEKNUM(InputData[[#This Row],[DATE]])</f>
        <v>4</v>
      </c>
    </row>
    <row r="45" spans="1:10" x14ac:dyDescent="0.35">
      <c r="A45" s="3">
        <v>44215</v>
      </c>
      <c r="B45" s="6" t="s">
        <v>79</v>
      </c>
      <c r="C45" s="4" t="s">
        <v>35</v>
      </c>
      <c r="D45" s="5">
        <v>6.7</v>
      </c>
      <c r="E45" s="1">
        <v>6</v>
      </c>
      <c r="F45" s="1">
        <f>InputData[[#This Row],[UNIT PRICE ($)]]*InputData[[#This Row],[QUANTITY]]</f>
        <v>40.200000000000003</v>
      </c>
      <c r="G45" s="1" t="str">
        <f>VLOOKUP(InputData[[#This Row],[CUSTOMER NAME]],Country[],2,0)</f>
        <v>United Kingdom</v>
      </c>
      <c r="H45" s="1" t="str">
        <f>VLOOKUP(InputData[[#This Row],[CUSTOMER NAME]],Country[],3,0)</f>
        <v>Export</v>
      </c>
      <c r="I45" s="1" t="str">
        <f>TEXT(InputData[[#This Row],[DATE]],"mmmm")</f>
        <v>January</v>
      </c>
      <c r="J45" s="1">
        <f>WEEKNUM(InputData[[#This Row],[DATE]])</f>
        <v>4</v>
      </c>
    </row>
    <row r="46" spans="1:10" x14ac:dyDescent="0.35">
      <c r="A46" s="3">
        <v>44216</v>
      </c>
      <c r="B46" s="6" t="s">
        <v>68</v>
      </c>
      <c r="C46" s="4" t="s">
        <v>34</v>
      </c>
      <c r="D46" s="5">
        <v>58.3</v>
      </c>
      <c r="E46" s="1">
        <v>4</v>
      </c>
      <c r="F46" s="1">
        <f>InputData[[#This Row],[UNIT PRICE ($)]]*InputData[[#This Row],[QUANTITY]]</f>
        <v>233.2</v>
      </c>
      <c r="G46" s="1" t="str">
        <f>VLOOKUP(InputData[[#This Row],[CUSTOMER NAME]],Country[],2,0)</f>
        <v>Russia</v>
      </c>
      <c r="H46" s="1" t="str">
        <f>VLOOKUP(InputData[[#This Row],[CUSTOMER NAME]],Country[],3,0)</f>
        <v>Export</v>
      </c>
      <c r="I46" s="1" t="str">
        <f>TEXT(InputData[[#This Row],[DATE]],"mmmm")</f>
        <v>January</v>
      </c>
      <c r="J46" s="1">
        <f>WEEKNUM(InputData[[#This Row],[DATE]])</f>
        <v>4</v>
      </c>
    </row>
    <row r="47" spans="1:10" x14ac:dyDescent="0.35">
      <c r="A47" s="3">
        <v>44216</v>
      </c>
      <c r="B47" s="6" t="s">
        <v>112</v>
      </c>
      <c r="C47" s="4" t="s">
        <v>20</v>
      </c>
      <c r="D47" s="5">
        <v>76.25</v>
      </c>
      <c r="E47" s="1">
        <v>4</v>
      </c>
      <c r="F47" s="1">
        <f>InputData[[#This Row],[UNIT PRICE ($)]]*InputData[[#This Row],[QUANTITY]]</f>
        <v>305</v>
      </c>
      <c r="G47" s="1" t="str">
        <f>VLOOKUP(InputData[[#This Row],[CUSTOMER NAME]],Country[],2,0)</f>
        <v>India</v>
      </c>
      <c r="H47" s="1" t="str">
        <f>VLOOKUP(InputData[[#This Row],[CUSTOMER NAME]],Country[],3,0)</f>
        <v>North</v>
      </c>
      <c r="I47" s="1" t="str">
        <f>TEXT(InputData[[#This Row],[DATE]],"mmmm")</f>
        <v>January</v>
      </c>
      <c r="J47" s="1">
        <f>WEEKNUM(InputData[[#This Row],[DATE]])</f>
        <v>4</v>
      </c>
    </row>
    <row r="48" spans="1:10" x14ac:dyDescent="0.35">
      <c r="A48" s="3">
        <v>44216</v>
      </c>
      <c r="B48" s="6" t="s">
        <v>77</v>
      </c>
      <c r="C48" s="4" t="s">
        <v>21</v>
      </c>
      <c r="D48" s="5">
        <v>162.54</v>
      </c>
      <c r="E48" s="1">
        <v>2</v>
      </c>
      <c r="F48" s="1">
        <f>InputData[[#This Row],[UNIT PRICE ($)]]*InputData[[#This Row],[QUANTITY]]</f>
        <v>325.08</v>
      </c>
      <c r="G48" s="1" t="str">
        <f>VLOOKUP(InputData[[#This Row],[CUSTOMER NAME]],Country[],2,0)</f>
        <v>India</v>
      </c>
      <c r="H48" s="1" t="str">
        <f>VLOOKUP(InputData[[#This Row],[CUSTOMER NAME]],Country[],3,0)</f>
        <v>Western</v>
      </c>
      <c r="I48" s="1" t="str">
        <f>TEXT(InputData[[#This Row],[DATE]],"mmmm")</f>
        <v>January</v>
      </c>
      <c r="J48" s="1">
        <f>WEEKNUM(InputData[[#This Row],[DATE]])</f>
        <v>4</v>
      </c>
    </row>
    <row r="49" spans="1:10" x14ac:dyDescent="0.35">
      <c r="A49" s="3">
        <v>44216</v>
      </c>
      <c r="B49" s="6" t="s">
        <v>84</v>
      </c>
      <c r="C49" s="4" t="s">
        <v>14</v>
      </c>
      <c r="D49" s="5">
        <v>146.72</v>
      </c>
      <c r="E49" s="1">
        <v>7</v>
      </c>
      <c r="F49" s="1">
        <f>InputData[[#This Row],[UNIT PRICE ($)]]*InputData[[#This Row],[QUANTITY]]</f>
        <v>1027.04</v>
      </c>
      <c r="G49" s="1" t="str">
        <f>VLOOKUP(InputData[[#This Row],[CUSTOMER NAME]],Country[],2,0)</f>
        <v>Ethiopia</v>
      </c>
      <c r="H49" s="1" t="str">
        <f>VLOOKUP(InputData[[#This Row],[CUSTOMER NAME]],Country[],3,0)</f>
        <v>Export</v>
      </c>
      <c r="I49" s="1" t="str">
        <f>TEXT(InputData[[#This Row],[DATE]],"mmmm")</f>
        <v>January</v>
      </c>
      <c r="J49" s="1">
        <f>WEEKNUM(InputData[[#This Row],[DATE]])</f>
        <v>4</v>
      </c>
    </row>
    <row r="50" spans="1:10" x14ac:dyDescent="0.35">
      <c r="A50" s="3">
        <v>44217</v>
      </c>
      <c r="B50" s="6" t="s">
        <v>113</v>
      </c>
      <c r="C50" s="4" t="s">
        <v>4</v>
      </c>
      <c r="D50" s="5">
        <v>48.84</v>
      </c>
      <c r="E50" s="1">
        <v>15</v>
      </c>
      <c r="F50" s="1">
        <f>InputData[[#This Row],[UNIT PRICE ($)]]*InputData[[#This Row],[QUANTITY]]</f>
        <v>732.6</v>
      </c>
      <c r="G50" s="1" t="str">
        <f>VLOOKUP(InputData[[#This Row],[CUSTOMER NAME]],Country[],2,0)</f>
        <v>Pakistan</v>
      </c>
      <c r="H50" s="1" t="str">
        <f>VLOOKUP(InputData[[#This Row],[CUSTOMER NAME]],Country[],3,0)</f>
        <v>Export</v>
      </c>
      <c r="I50" s="1" t="str">
        <f>TEXT(InputData[[#This Row],[DATE]],"mmmm")</f>
        <v>January</v>
      </c>
      <c r="J50" s="1">
        <f>WEEKNUM(InputData[[#This Row],[DATE]])</f>
        <v>4</v>
      </c>
    </row>
    <row r="51" spans="1:10" x14ac:dyDescent="0.35">
      <c r="A51" s="3">
        <v>44217</v>
      </c>
      <c r="B51" s="6" t="s">
        <v>115</v>
      </c>
      <c r="C51" s="4" t="s">
        <v>42</v>
      </c>
      <c r="D51" s="5">
        <v>162</v>
      </c>
      <c r="E51" s="1">
        <v>6</v>
      </c>
      <c r="F51" s="1">
        <f>InputData[[#This Row],[UNIT PRICE ($)]]*InputData[[#This Row],[QUANTITY]]</f>
        <v>972</v>
      </c>
      <c r="G51" s="1" t="str">
        <f>VLOOKUP(InputData[[#This Row],[CUSTOMER NAME]],Country[],2,0)</f>
        <v>India</v>
      </c>
      <c r="H51" s="1" t="str">
        <f>VLOOKUP(InputData[[#This Row],[CUSTOMER NAME]],Country[],3,0)</f>
        <v>Northeast</v>
      </c>
      <c r="I51" s="1" t="str">
        <f>TEXT(InputData[[#This Row],[DATE]],"mmmm")</f>
        <v>January</v>
      </c>
      <c r="J51" s="1">
        <f>WEEKNUM(InputData[[#This Row],[DATE]])</f>
        <v>4</v>
      </c>
    </row>
    <row r="52" spans="1:10" x14ac:dyDescent="0.35">
      <c r="A52" s="3">
        <v>44217</v>
      </c>
      <c r="B52" s="6" t="s">
        <v>88</v>
      </c>
      <c r="C52" s="4" t="s">
        <v>3</v>
      </c>
      <c r="D52" s="5">
        <v>80.94</v>
      </c>
      <c r="E52" s="1">
        <v>9</v>
      </c>
      <c r="F52" s="1">
        <f>InputData[[#This Row],[UNIT PRICE ($)]]*InputData[[#This Row],[QUANTITY]]</f>
        <v>728.46</v>
      </c>
      <c r="G52" s="1" t="str">
        <f>VLOOKUP(InputData[[#This Row],[CUSTOMER NAME]],Country[],2,0)</f>
        <v>India</v>
      </c>
      <c r="H52" s="1" t="str">
        <f>VLOOKUP(InputData[[#This Row],[CUSTOMER NAME]],Country[],3,0)</f>
        <v>South</v>
      </c>
      <c r="I52" s="1" t="str">
        <f>TEXT(InputData[[#This Row],[DATE]],"mmmm")</f>
        <v>January</v>
      </c>
      <c r="J52" s="1">
        <f>WEEKNUM(InputData[[#This Row],[DATE]])</f>
        <v>4</v>
      </c>
    </row>
    <row r="53" spans="1:10" x14ac:dyDescent="0.35">
      <c r="A53" s="3">
        <v>44218</v>
      </c>
      <c r="B53" s="6" t="s">
        <v>86</v>
      </c>
      <c r="C53" s="4" t="s">
        <v>1</v>
      </c>
      <c r="D53" s="5">
        <v>103.88</v>
      </c>
      <c r="E53" s="1">
        <v>6</v>
      </c>
      <c r="F53" s="1">
        <f>InputData[[#This Row],[UNIT PRICE ($)]]*InputData[[#This Row],[QUANTITY]]</f>
        <v>623.28</v>
      </c>
      <c r="G53" s="1" t="str">
        <f>VLOOKUP(InputData[[#This Row],[CUSTOMER NAME]],Country[],2,0)</f>
        <v>India</v>
      </c>
      <c r="H53" s="1" t="str">
        <f>VLOOKUP(InputData[[#This Row],[CUSTOMER NAME]],Country[],3,0)</f>
        <v>South</v>
      </c>
      <c r="I53" s="1" t="str">
        <f>TEXT(InputData[[#This Row],[DATE]],"mmmm")</f>
        <v>January</v>
      </c>
      <c r="J53" s="1">
        <f>WEEKNUM(InputData[[#This Row],[DATE]])</f>
        <v>4</v>
      </c>
    </row>
    <row r="54" spans="1:10" x14ac:dyDescent="0.35">
      <c r="A54" s="3">
        <v>44219</v>
      </c>
      <c r="B54" s="6" t="s">
        <v>70</v>
      </c>
      <c r="C54" s="4" t="s">
        <v>2</v>
      </c>
      <c r="D54" s="5">
        <v>142.80000000000001</v>
      </c>
      <c r="E54" s="1">
        <v>5</v>
      </c>
      <c r="F54" s="1">
        <f>InputData[[#This Row],[UNIT PRICE ($)]]*InputData[[#This Row],[QUANTITY]]</f>
        <v>714</v>
      </c>
      <c r="G54" s="1" t="str">
        <f>VLOOKUP(InputData[[#This Row],[CUSTOMER NAME]],Country[],2,0)</f>
        <v>Mexico</v>
      </c>
      <c r="H54" s="1" t="str">
        <f>VLOOKUP(InputData[[#This Row],[CUSTOMER NAME]],Country[],3,0)</f>
        <v>Export</v>
      </c>
      <c r="I54" s="1" t="str">
        <f>TEXT(InputData[[#This Row],[DATE]],"mmmm")</f>
        <v>January</v>
      </c>
      <c r="J54" s="1">
        <f>WEEKNUM(InputData[[#This Row],[DATE]])</f>
        <v>4</v>
      </c>
    </row>
    <row r="55" spans="1:10" x14ac:dyDescent="0.35">
      <c r="A55" s="3">
        <v>44219</v>
      </c>
      <c r="B55" s="6" t="s">
        <v>77</v>
      </c>
      <c r="C55" s="4" t="s">
        <v>8</v>
      </c>
      <c r="D55" s="5">
        <v>94.62</v>
      </c>
      <c r="E55" s="1">
        <v>17</v>
      </c>
      <c r="F55" s="1">
        <f>InputData[[#This Row],[UNIT PRICE ($)]]*InputData[[#This Row],[QUANTITY]]</f>
        <v>1608.54</v>
      </c>
      <c r="G55" s="1" t="str">
        <f>VLOOKUP(InputData[[#This Row],[CUSTOMER NAME]],Country[],2,0)</f>
        <v>India</v>
      </c>
      <c r="H55" s="1" t="str">
        <f>VLOOKUP(InputData[[#This Row],[CUSTOMER NAME]],Country[],3,0)</f>
        <v>Western</v>
      </c>
      <c r="I55" s="1" t="str">
        <f>TEXT(InputData[[#This Row],[DATE]],"mmmm")</f>
        <v>January</v>
      </c>
      <c r="J55" s="1">
        <f>WEEKNUM(InputData[[#This Row],[DATE]])</f>
        <v>4</v>
      </c>
    </row>
    <row r="56" spans="1:10" x14ac:dyDescent="0.35">
      <c r="A56" s="3">
        <v>44219</v>
      </c>
      <c r="B56" s="6" t="s">
        <v>78</v>
      </c>
      <c r="C56" s="4" t="s">
        <v>42</v>
      </c>
      <c r="D56" s="5">
        <v>162</v>
      </c>
      <c r="E56" s="1">
        <v>8</v>
      </c>
      <c r="F56" s="1">
        <f>InputData[[#This Row],[UNIT PRICE ($)]]*InputData[[#This Row],[QUANTITY]]</f>
        <v>1296</v>
      </c>
      <c r="G56" s="1" t="str">
        <f>VLOOKUP(InputData[[#This Row],[CUSTOMER NAME]],Country[],2,0)</f>
        <v>India</v>
      </c>
      <c r="H56" s="1" t="str">
        <f>VLOOKUP(InputData[[#This Row],[CUSTOMER NAME]],Country[],3,0)</f>
        <v>Central</v>
      </c>
      <c r="I56" s="1" t="str">
        <f>TEXT(InputData[[#This Row],[DATE]],"mmmm")</f>
        <v>January</v>
      </c>
      <c r="J56" s="1">
        <f>WEEKNUM(InputData[[#This Row],[DATE]])</f>
        <v>4</v>
      </c>
    </row>
    <row r="57" spans="1:10" x14ac:dyDescent="0.35">
      <c r="A57" s="3">
        <v>44220</v>
      </c>
      <c r="B57" s="6" t="s">
        <v>85</v>
      </c>
      <c r="C57" s="4" t="s">
        <v>30</v>
      </c>
      <c r="D57" s="5">
        <v>201.28</v>
      </c>
      <c r="E57" s="1">
        <v>15</v>
      </c>
      <c r="F57" s="1">
        <f>InputData[[#This Row],[UNIT PRICE ($)]]*InputData[[#This Row],[QUANTITY]]</f>
        <v>3019.2</v>
      </c>
      <c r="G57" s="1" t="str">
        <f>VLOOKUP(InputData[[#This Row],[CUSTOMER NAME]],Country[],2,0)</f>
        <v>India</v>
      </c>
      <c r="H57" s="1" t="str">
        <f>VLOOKUP(InputData[[#This Row],[CUSTOMER NAME]],Country[],3,0)</f>
        <v>Northeast</v>
      </c>
      <c r="I57" s="1" t="str">
        <f>TEXT(InputData[[#This Row],[DATE]],"mmmm")</f>
        <v>January</v>
      </c>
      <c r="J57" s="1">
        <f>WEEKNUM(InputData[[#This Row],[DATE]])</f>
        <v>5</v>
      </c>
    </row>
    <row r="58" spans="1:10" x14ac:dyDescent="0.35">
      <c r="A58" s="3">
        <v>44221</v>
      </c>
      <c r="B58" s="6" t="s">
        <v>60</v>
      </c>
      <c r="C58" s="4" t="s">
        <v>31</v>
      </c>
      <c r="D58" s="5">
        <v>104.16</v>
      </c>
      <c r="E58" s="1">
        <v>14</v>
      </c>
      <c r="F58" s="1">
        <f>InputData[[#This Row],[UNIT PRICE ($)]]*InputData[[#This Row],[QUANTITY]]</f>
        <v>1458.24</v>
      </c>
      <c r="G58" s="1" t="str">
        <f>VLOOKUP(InputData[[#This Row],[CUSTOMER NAME]],Country[],2,0)</f>
        <v>Nigeria</v>
      </c>
      <c r="H58" s="1" t="str">
        <f>VLOOKUP(InputData[[#This Row],[CUSTOMER NAME]],Country[],3,0)</f>
        <v>Export</v>
      </c>
      <c r="I58" s="1" t="str">
        <f>TEXT(InputData[[#This Row],[DATE]],"mmmm")</f>
        <v>January</v>
      </c>
      <c r="J58" s="1">
        <f>WEEKNUM(InputData[[#This Row],[DATE]])</f>
        <v>5</v>
      </c>
    </row>
    <row r="59" spans="1:10" x14ac:dyDescent="0.35">
      <c r="A59" s="3">
        <v>44221</v>
      </c>
      <c r="B59" s="6" t="s">
        <v>108</v>
      </c>
      <c r="C59" s="4" t="s">
        <v>35</v>
      </c>
      <c r="D59" s="5">
        <v>6.7</v>
      </c>
      <c r="E59" s="1">
        <v>7</v>
      </c>
      <c r="F59" s="1">
        <f>InputData[[#This Row],[UNIT PRICE ($)]]*InputData[[#This Row],[QUANTITY]]</f>
        <v>46.9</v>
      </c>
      <c r="G59" s="1" t="str">
        <f>VLOOKUP(InputData[[#This Row],[CUSTOMER NAME]],Country[],2,0)</f>
        <v>India</v>
      </c>
      <c r="H59" s="1" t="str">
        <f>VLOOKUP(InputData[[#This Row],[CUSTOMER NAME]],Country[],3,0)</f>
        <v>North</v>
      </c>
      <c r="I59" s="1" t="str">
        <f>TEXT(InputData[[#This Row],[DATE]],"mmmm")</f>
        <v>January</v>
      </c>
      <c r="J59" s="1">
        <f>WEEKNUM(InputData[[#This Row],[DATE]])</f>
        <v>5</v>
      </c>
    </row>
    <row r="60" spans="1:10" x14ac:dyDescent="0.35">
      <c r="A60" s="3">
        <v>44221</v>
      </c>
      <c r="B60" s="6" t="s">
        <v>67</v>
      </c>
      <c r="C60" s="4" t="s">
        <v>34</v>
      </c>
      <c r="D60" s="5">
        <v>58.3</v>
      </c>
      <c r="E60" s="1">
        <v>6</v>
      </c>
      <c r="F60" s="1">
        <f>InputData[[#This Row],[UNIT PRICE ($)]]*InputData[[#This Row],[QUANTITY]]</f>
        <v>349.79999999999995</v>
      </c>
      <c r="G60" s="1" t="str">
        <f>VLOOKUP(InputData[[#This Row],[CUSTOMER NAME]],Country[],2,0)</f>
        <v>United Kingdom</v>
      </c>
      <c r="H60" s="1" t="str">
        <f>VLOOKUP(InputData[[#This Row],[CUSTOMER NAME]],Country[],3,0)</f>
        <v>Export</v>
      </c>
      <c r="I60" s="1" t="str">
        <f>TEXT(InputData[[#This Row],[DATE]],"mmmm")</f>
        <v>January</v>
      </c>
      <c r="J60" s="1">
        <f>WEEKNUM(InputData[[#This Row],[DATE]])</f>
        <v>5</v>
      </c>
    </row>
    <row r="61" spans="1:10" x14ac:dyDescent="0.35">
      <c r="A61" s="3">
        <v>44221</v>
      </c>
      <c r="B61" s="6" t="s">
        <v>80</v>
      </c>
      <c r="C61" s="4" t="s">
        <v>17</v>
      </c>
      <c r="D61" s="5">
        <v>156.78</v>
      </c>
      <c r="E61" s="1">
        <v>14</v>
      </c>
      <c r="F61" s="1">
        <f>InputData[[#This Row],[UNIT PRICE ($)]]*InputData[[#This Row],[QUANTITY]]</f>
        <v>2194.92</v>
      </c>
      <c r="G61" s="1" t="str">
        <f>VLOOKUP(InputData[[#This Row],[CUSTOMER NAME]],Country[],2,0)</f>
        <v>South Africa</v>
      </c>
      <c r="H61" s="1" t="str">
        <f>VLOOKUP(InputData[[#This Row],[CUSTOMER NAME]],Country[],3,0)</f>
        <v>Export</v>
      </c>
      <c r="I61" s="1" t="str">
        <f>TEXT(InputData[[#This Row],[DATE]],"mmmm")</f>
        <v>January</v>
      </c>
      <c r="J61" s="1">
        <f>WEEKNUM(InputData[[#This Row],[DATE]])</f>
        <v>5</v>
      </c>
    </row>
    <row r="62" spans="1:10" x14ac:dyDescent="0.35">
      <c r="A62" s="3">
        <v>44222</v>
      </c>
      <c r="B62" s="6" t="s">
        <v>108</v>
      </c>
      <c r="C62" s="4" t="s">
        <v>24</v>
      </c>
      <c r="D62" s="5">
        <v>156.96</v>
      </c>
      <c r="E62" s="1">
        <v>29</v>
      </c>
      <c r="F62" s="1">
        <f>InputData[[#This Row],[UNIT PRICE ($)]]*InputData[[#This Row],[QUANTITY]]</f>
        <v>4551.84</v>
      </c>
      <c r="G62" s="1" t="str">
        <f>VLOOKUP(InputData[[#This Row],[CUSTOMER NAME]],Country[],2,0)</f>
        <v>India</v>
      </c>
      <c r="H62" s="1" t="str">
        <f>VLOOKUP(InputData[[#This Row],[CUSTOMER NAME]],Country[],3,0)</f>
        <v>North</v>
      </c>
      <c r="I62" s="1" t="str">
        <f>TEXT(InputData[[#This Row],[DATE]],"mmmm")</f>
        <v>January</v>
      </c>
      <c r="J62" s="1">
        <f>WEEKNUM(InputData[[#This Row],[DATE]])</f>
        <v>5</v>
      </c>
    </row>
    <row r="63" spans="1:10" x14ac:dyDescent="0.35">
      <c r="A63" s="3">
        <v>44222</v>
      </c>
      <c r="B63" s="6" t="s">
        <v>65</v>
      </c>
      <c r="C63" s="4" t="s">
        <v>44</v>
      </c>
      <c r="D63" s="5">
        <v>82.08</v>
      </c>
      <c r="E63" s="1">
        <v>9</v>
      </c>
      <c r="F63" s="1">
        <f>InputData[[#This Row],[UNIT PRICE ($)]]*InputData[[#This Row],[QUANTITY]]</f>
        <v>738.72</v>
      </c>
      <c r="G63" s="1" t="str">
        <f>VLOOKUP(InputData[[#This Row],[CUSTOMER NAME]],Country[],2,0)</f>
        <v>Pakistan</v>
      </c>
      <c r="H63" s="1" t="str">
        <f>VLOOKUP(InputData[[#This Row],[CUSTOMER NAME]],Country[],3,0)</f>
        <v>Export</v>
      </c>
      <c r="I63" s="1" t="str">
        <f>TEXT(InputData[[#This Row],[DATE]],"mmmm")</f>
        <v>January</v>
      </c>
      <c r="J63" s="1">
        <f>WEEKNUM(InputData[[#This Row],[DATE]])</f>
        <v>5</v>
      </c>
    </row>
    <row r="64" spans="1:10" x14ac:dyDescent="0.35">
      <c r="A64" s="3">
        <v>44222</v>
      </c>
      <c r="B64" s="6" t="s">
        <v>111</v>
      </c>
      <c r="C64" s="4" t="s">
        <v>1</v>
      </c>
      <c r="D64" s="5">
        <v>103.88</v>
      </c>
      <c r="E64" s="1">
        <v>7</v>
      </c>
      <c r="F64" s="1">
        <f>InputData[[#This Row],[UNIT PRICE ($)]]*InputData[[#This Row],[QUANTITY]]</f>
        <v>727.16</v>
      </c>
      <c r="G64" s="1" t="str">
        <f>VLOOKUP(InputData[[#This Row],[CUSTOMER NAME]],Country[],2,0)</f>
        <v>India</v>
      </c>
      <c r="H64" s="1" t="str">
        <f>VLOOKUP(InputData[[#This Row],[CUSTOMER NAME]],Country[],3,0)</f>
        <v>Northeast</v>
      </c>
      <c r="I64" s="1" t="str">
        <f>TEXT(InputData[[#This Row],[DATE]],"mmmm")</f>
        <v>January</v>
      </c>
      <c r="J64" s="1">
        <f>WEEKNUM(InputData[[#This Row],[DATE]])</f>
        <v>5</v>
      </c>
    </row>
    <row r="65" spans="1:10" x14ac:dyDescent="0.35">
      <c r="A65" s="3">
        <v>44222</v>
      </c>
      <c r="B65" s="6" t="s">
        <v>76</v>
      </c>
      <c r="C65" s="4" t="s">
        <v>6</v>
      </c>
      <c r="D65" s="5">
        <v>85.5</v>
      </c>
      <c r="E65" s="1">
        <v>7</v>
      </c>
      <c r="F65" s="1">
        <f>InputData[[#This Row],[UNIT PRICE ($)]]*InputData[[#This Row],[QUANTITY]]</f>
        <v>598.5</v>
      </c>
      <c r="G65" s="1" t="str">
        <f>VLOOKUP(InputData[[#This Row],[CUSTOMER NAME]],Country[],2,0)</f>
        <v>Saudi Arabia</v>
      </c>
      <c r="H65" s="1" t="str">
        <f>VLOOKUP(InputData[[#This Row],[CUSTOMER NAME]],Country[],3,0)</f>
        <v>Export</v>
      </c>
      <c r="I65" s="1" t="str">
        <f>TEXT(InputData[[#This Row],[DATE]],"mmmm")</f>
        <v>January</v>
      </c>
      <c r="J65" s="1">
        <f>WEEKNUM(InputData[[#This Row],[DATE]])</f>
        <v>5</v>
      </c>
    </row>
    <row r="66" spans="1:10" x14ac:dyDescent="0.35">
      <c r="A66" s="3">
        <v>44222</v>
      </c>
      <c r="B66" s="6" t="s">
        <v>77</v>
      </c>
      <c r="C66" s="4" t="s">
        <v>10</v>
      </c>
      <c r="D66" s="5">
        <v>164.28</v>
      </c>
      <c r="E66" s="1">
        <v>1</v>
      </c>
      <c r="F66" s="1">
        <f>InputData[[#This Row],[UNIT PRICE ($)]]*InputData[[#This Row],[QUANTITY]]</f>
        <v>164.28</v>
      </c>
      <c r="G66" s="1" t="str">
        <f>VLOOKUP(InputData[[#This Row],[CUSTOMER NAME]],Country[],2,0)</f>
        <v>India</v>
      </c>
      <c r="H66" s="1" t="str">
        <f>VLOOKUP(InputData[[#This Row],[CUSTOMER NAME]],Country[],3,0)</f>
        <v>Western</v>
      </c>
      <c r="I66" s="1" t="str">
        <f>TEXT(InputData[[#This Row],[DATE]],"mmmm")</f>
        <v>January</v>
      </c>
      <c r="J66" s="1">
        <f>WEEKNUM(InputData[[#This Row],[DATE]])</f>
        <v>5</v>
      </c>
    </row>
    <row r="67" spans="1:10" x14ac:dyDescent="0.35">
      <c r="A67" s="3">
        <v>44223</v>
      </c>
      <c r="B67" s="6" t="s">
        <v>67</v>
      </c>
      <c r="C67" s="4" t="s">
        <v>32</v>
      </c>
      <c r="D67" s="5">
        <v>117.48</v>
      </c>
      <c r="E67" s="1">
        <v>3</v>
      </c>
      <c r="F67" s="1">
        <f>InputData[[#This Row],[UNIT PRICE ($)]]*InputData[[#This Row],[QUANTITY]]</f>
        <v>352.44</v>
      </c>
      <c r="G67" s="1" t="str">
        <f>VLOOKUP(InputData[[#This Row],[CUSTOMER NAME]],Country[],2,0)</f>
        <v>United Kingdom</v>
      </c>
      <c r="H67" s="1" t="str">
        <f>VLOOKUP(InputData[[#This Row],[CUSTOMER NAME]],Country[],3,0)</f>
        <v>Export</v>
      </c>
      <c r="I67" s="1" t="str">
        <f>TEXT(InputData[[#This Row],[DATE]],"mmmm")</f>
        <v>January</v>
      </c>
      <c r="J67" s="1">
        <f>WEEKNUM(InputData[[#This Row],[DATE]])</f>
        <v>5</v>
      </c>
    </row>
    <row r="68" spans="1:10" x14ac:dyDescent="0.35">
      <c r="A68" s="3">
        <v>44223</v>
      </c>
      <c r="B68" s="6" t="s">
        <v>74</v>
      </c>
      <c r="C68" s="4" t="s">
        <v>40</v>
      </c>
      <c r="D68" s="5">
        <v>115.2</v>
      </c>
      <c r="E68" s="1">
        <v>7</v>
      </c>
      <c r="F68" s="1">
        <f>InputData[[#This Row],[UNIT PRICE ($)]]*InputData[[#This Row],[QUANTITY]]</f>
        <v>806.4</v>
      </c>
      <c r="G68" s="1" t="str">
        <f>VLOOKUP(InputData[[#This Row],[CUSTOMER NAME]],Country[],2,0)</f>
        <v>Brazil</v>
      </c>
      <c r="H68" s="1" t="str">
        <f>VLOOKUP(InputData[[#This Row],[CUSTOMER NAME]],Country[],3,0)</f>
        <v>Export</v>
      </c>
      <c r="I68" s="1" t="str">
        <f>TEXT(InputData[[#This Row],[DATE]],"mmmm")</f>
        <v>January</v>
      </c>
      <c r="J68" s="1">
        <f>WEEKNUM(InputData[[#This Row],[DATE]])</f>
        <v>5</v>
      </c>
    </row>
    <row r="69" spans="1:10" x14ac:dyDescent="0.35">
      <c r="A69" s="3">
        <v>44223</v>
      </c>
      <c r="B69" s="6" t="s">
        <v>75</v>
      </c>
      <c r="C69" s="4" t="s">
        <v>5</v>
      </c>
      <c r="D69" s="5">
        <v>155.61000000000001</v>
      </c>
      <c r="E69" s="1">
        <v>37</v>
      </c>
      <c r="F69" s="1">
        <f>InputData[[#This Row],[UNIT PRICE ($)]]*InputData[[#This Row],[QUANTITY]]</f>
        <v>5757.5700000000006</v>
      </c>
      <c r="G69" s="1" t="str">
        <f>VLOOKUP(InputData[[#This Row],[CUSTOMER NAME]],Country[],2,0)</f>
        <v>Russia</v>
      </c>
      <c r="H69" s="1" t="str">
        <f>VLOOKUP(InputData[[#This Row],[CUSTOMER NAME]],Country[],3,0)</f>
        <v>Export</v>
      </c>
      <c r="I69" s="1" t="str">
        <f>TEXT(InputData[[#This Row],[DATE]],"mmmm")</f>
        <v>January</v>
      </c>
      <c r="J69" s="1">
        <f>WEEKNUM(InputData[[#This Row],[DATE]])</f>
        <v>5</v>
      </c>
    </row>
    <row r="70" spans="1:10" x14ac:dyDescent="0.35">
      <c r="A70" s="3">
        <v>44223</v>
      </c>
      <c r="B70" s="6" t="s">
        <v>84</v>
      </c>
      <c r="C70" s="4" t="s">
        <v>19</v>
      </c>
      <c r="D70" s="5">
        <v>210</v>
      </c>
      <c r="E70" s="1">
        <v>21</v>
      </c>
      <c r="F70" s="1">
        <f>InputData[[#This Row],[UNIT PRICE ($)]]*InputData[[#This Row],[QUANTITY]]</f>
        <v>4410</v>
      </c>
      <c r="G70" s="1" t="str">
        <f>VLOOKUP(InputData[[#This Row],[CUSTOMER NAME]],Country[],2,0)</f>
        <v>Ethiopia</v>
      </c>
      <c r="H70" s="1" t="str">
        <f>VLOOKUP(InputData[[#This Row],[CUSTOMER NAME]],Country[],3,0)</f>
        <v>Export</v>
      </c>
      <c r="I70" s="1" t="str">
        <f>TEXT(InputData[[#This Row],[DATE]],"mmmm")</f>
        <v>January</v>
      </c>
      <c r="J70" s="1">
        <f>WEEKNUM(InputData[[#This Row],[DATE]])</f>
        <v>5</v>
      </c>
    </row>
    <row r="71" spans="1:10" x14ac:dyDescent="0.35">
      <c r="A71" s="3">
        <v>44224</v>
      </c>
      <c r="B71" s="6" t="s">
        <v>108</v>
      </c>
      <c r="C71" s="4" t="s">
        <v>16</v>
      </c>
      <c r="D71" s="5">
        <v>16.64</v>
      </c>
      <c r="E71" s="1">
        <v>11</v>
      </c>
      <c r="F71" s="1">
        <f>InputData[[#This Row],[UNIT PRICE ($)]]*InputData[[#This Row],[QUANTITY]]</f>
        <v>183.04000000000002</v>
      </c>
      <c r="G71" s="1" t="str">
        <f>VLOOKUP(InputData[[#This Row],[CUSTOMER NAME]],Country[],2,0)</f>
        <v>India</v>
      </c>
      <c r="H71" s="1" t="str">
        <f>VLOOKUP(InputData[[#This Row],[CUSTOMER NAME]],Country[],3,0)</f>
        <v>North</v>
      </c>
      <c r="I71" s="1" t="str">
        <f>TEXT(InputData[[#This Row],[DATE]],"mmmm")</f>
        <v>January</v>
      </c>
      <c r="J71" s="1">
        <f>WEEKNUM(InputData[[#This Row],[DATE]])</f>
        <v>5</v>
      </c>
    </row>
    <row r="72" spans="1:10" x14ac:dyDescent="0.35">
      <c r="A72" s="3">
        <v>44224</v>
      </c>
      <c r="B72" s="6" t="s">
        <v>62</v>
      </c>
      <c r="C72" s="4" t="s">
        <v>29</v>
      </c>
      <c r="D72" s="5">
        <v>53.11</v>
      </c>
      <c r="E72" s="1">
        <v>2</v>
      </c>
      <c r="F72" s="1">
        <f>InputData[[#This Row],[UNIT PRICE ($)]]*InputData[[#This Row],[QUANTITY]]</f>
        <v>106.22</v>
      </c>
      <c r="G72" s="1" t="str">
        <f>VLOOKUP(InputData[[#This Row],[CUSTOMER NAME]],Country[],2,0)</f>
        <v>India</v>
      </c>
      <c r="H72" s="1" t="str">
        <f>VLOOKUP(InputData[[#This Row],[CUSTOMER NAME]],Country[],3,0)</f>
        <v>Northeast</v>
      </c>
      <c r="I72" s="1" t="str">
        <f>TEXT(InputData[[#This Row],[DATE]],"mmmm")</f>
        <v>January</v>
      </c>
      <c r="J72" s="1">
        <f>WEEKNUM(InputData[[#This Row],[DATE]])</f>
        <v>5</v>
      </c>
    </row>
    <row r="73" spans="1:10" x14ac:dyDescent="0.35">
      <c r="A73" s="3">
        <v>44224</v>
      </c>
      <c r="B73" s="6" t="s">
        <v>116</v>
      </c>
      <c r="C73" s="4" t="s">
        <v>4</v>
      </c>
      <c r="D73" s="5">
        <v>48.84</v>
      </c>
      <c r="E73" s="1">
        <v>10</v>
      </c>
      <c r="F73" s="1">
        <f>InputData[[#This Row],[UNIT PRICE ($)]]*InputData[[#This Row],[QUANTITY]]</f>
        <v>488.40000000000003</v>
      </c>
      <c r="G73" s="1" t="str">
        <f>VLOOKUP(InputData[[#This Row],[CUSTOMER NAME]],Country[],2,0)</f>
        <v>Germany</v>
      </c>
      <c r="H73" s="1" t="str">
        <f>VLOOKUP(InputData[[#This Row],[CUSTOMER NAME]],Country[],3,0)</f>
        <v>Export</v>
      </c>
      <c r="I73" s="1" t="str">
        <f>TEXT(InputData[[#This Row],[DATE]],"mmmm")</f>
        <v>January</v>
      </c>
      <c r="J73" s="1">
        <f>WEEKNUM(InputData[[#This Row],[DATE]])</f>
        <v>5</v>
      </c>
    </row>
    <row r="74" spans="1:10" x14ac:dyDescent="0.35">
      <c r="A74" s="3">
        <v>44225</v>
      </c>
      <c r="B74" s="6" t="s">
        <v>110</v>
      </c>
      <c r="C74" s="4" t="s">
        <v>4</v>
      </c>
      <c r="D74" s="5">
        <v>48.84</v>
      </c>
      <c r="E74" s="1">
        <v>10</v>
      </c>
      <c r="F74" s="1">
        <f>InputData[[#This Row],[UNIT PRICE ($)]]*InputData[[#This Row],[QUANTITY]]</f>
        <v>488.40000000000003</v>
      </c>
      <c r="G74" s="1" t="str">
        <f>VLOOKUP(InputData[[#This Row],[CUSTOMER NAME]],Country[],2,0)</f>
        <v>India</v>
      </c>
      <c r="H74" s="1" t="str">
        <f>VLOOKUP(InputData[[#This Row],[CUSTOMER NAME]],Country[],3,0)</f>
        <v>Western</v>
      </c>
      <c r="I74" s="1" t="str">
        <f>TEXT(InputData[[#This Row],[DATE]],"mmmm")</f>
        <v>January</v>
      </c>
      <c r="J74" s="1">
        <f>WEEKNUM(InputData[[#This Row],[DATE]])</f>
        <v>5</v>
      </c>
    </row>
    <row r="75" spans="1:10" x14ac:dyDescent="0.35">
      <c r="A75" s="3">
        <v>44225</v>
      </c>
      <c r="B75" s="6" t="s">
        <v>78</v>
      </c>
      <c r="C75" s="4" t="s">
        <v>24</v>
      </c>
      <c r="D75" s="5">
        <v>156.96</v>
      </c>
      <c r="E75" s="1">
        <v>25</v>
      </c>
      <c r="F75" s="1">
        <f>InputData[[#This Row],[UNIT PRICE ($)]]*InputData[[#This Row],[QUANTITY]]</f>
        <v>3924</v>
      </c>
      <c r="G75" s="1" t="str">
        <f>VLOOKUP(InputData[[#This Row],[CUSTOMER NAME]],Country[],2,0)</f>
        <v>India</v>
      </c>
      <c r="H75" s="1" t="str">
        <f>VLOOKUP(InputData[[#This Row],[CUSTOMER NAME]],Country[],3,0)</f>
        <v>Central</v>
      </c>
      <c r="I75" s="1" t="str">
        <f>TEXT(InputData[[#This Row],[DATE]],"mmmm")</f>
        <v>January</v>
      </c>
      <c r="J75" s="1">
        <f>WEEKNUM(InputData[[#This Row],[DATE]])</f>
        <v>5</v>
      </c>
    </row>
    <row r="76" spans="1:10" x14ac:dyDescent="0.35">
      <c r="A76" s="3">
        <v>44225</v>
      </c>
      <c r="B76" s="6" t="s">
        <v>113</v>
      </c>
      <c r="C76" s="4" t="s">
        <v>14</v>
      </c>
      <c r="D76" s="5">
        <v>146.72</v>
      </c>
      <c r="E76" s="1">
        <v>21</v>
      </c>
      <c r="F76" s="1">
        <f>InputData[[#This Row],[UNIT PRICE ($)]]*InputData[[#This Row],[QUANTITY]]</f>
        <v>3081.12</v>
      </c>
      <c r="G76" s="1" t="str">
        <f>VLOOKUP(InputData[[#This Row],[CUSTOMER NAME]],Country[],2,0)</f>
        <v>Pakistan</v>
      </c>
      <c r="H76" s="1" t="str">
        <f>VLOOKUP(InputData[[#This Row],[CUSTOMER NAME]],Country[],3,0)</f>
        <v>Export</v>
      </c>
      <c r="I76" s="1" t="str">
        <f>TEXT(InputData[[#This Row],[DATE]],"mmmm")</f>
        <v>January</v>
      </c>
      <c r="J76" s="1">
        <f>WEEKNUM(InputData[[#This Row],[DATE]])</f>
        <v>5</v>
      </c>
    </row>
    <row r="77" spans="1:10" x14ac:dyDescent="0.35">
      <c r="A77" s="3">
        <v>44226</v>
      </c>
      <c r="B77" s="6" t="s">
        <v>112</v>
      </c>
      <c r="C77" s="4" t="s">
        <v>43</v>
      </c>
      <c r="D77" s="5">
        <v>83.08</v>
      </c>
      <c r="E77" s="1">
        <v>2</v>
      </c>
      <c r="F77" s="1">
        <f>InputData[[#This Row],[UNIT PRICE ($)]]*InputData[[#This Row],[QUANTITY]]</f>
        <v>166.16</v>
      </c>
      <c r="G77" s="1" t="str">
        <f>VLOOKUP(InputData[[#This Row],[CUSTOMER NAME]],Country[],2,0)</f>
        <v>India</v>
      </c>
      <c r="H77" s="1" t="str">
        <f>VLOOKUP(InputData[[#This Row],[CUSTOMER NAME]],Country[],3,0)</f>
        <v>North</v>
      </c>
      <c r="I77" s="1" t="str">
        <f>TEXT(InputData[[#This Row],[DATE]],"mmmm")</f>
        <v>January</v>
      </c>
      <c r="J77" s="1">
        <f>WEEKNUM(InputData[[#This Row],[DATE]])</f>
        <v>5</v>
      </c>
    </row>
    <row r="78" spans="1:10" x14ac:dyDescent="0.35">
      <c r="A78" s="3">
        <v>44226</v>
      </c>
      <c r="B78" s="6" t="s">
        <v>80</v>
      </c>
      <c r="C78" s="4" t="s">
        <v>27</v>
      </c>
      <c r="D78" s="5">
        <v>57.120000000000005</v>
      </c>
      <c r="E78" s="1">
        <v>2</v>
      </c>
      <c r="F78" s="1">
        <f>InputData[[#This Row],[UNIT PRICE ($)]]*InputData[[#This Row],[QUANTITY]]</f>
        <v>114.24000000000001</v>
      </c>
      <c r="G78" s="1" t="str">
        <f>VLOOKUP(InputData[[#This Row],[CUSTOMER NAME]],Country[],2,0)</f>
        <v>South Africa</v>
      </c>
      <c r="H78" s="1" t="str">
        <f>VLOOKUP(InputData[[#This Row],[CUSTOMER NAME]],Country[],3,0)</f>
        <v>Export</v>
      </c>
      <c r="I78" s="1" t="str">
        <f>TEXT(InputData[[#This Row],[DATE]],"mmmm")</f>
        <v>January</v>
      </c>
      <c r="J78" s="1">
        <f>WEEKNUM(InputData[[#This Row],[DATE]])</f>
        <v>5</v>
      </c>
    </row>
    <row r="79" spans="1:10" x14ac:dyDescent="0.35">
      <c r="A79" s="3">
        <v>44227</v>
      </c>
      <c r="B79" s="6" t="s">
        <v>110</v>
      </c>
      <c r="C79" s="4" t="s">
        <v>27</v>
      </c>
      <c r="D79" s="5">
        <v>57.120000000000005</v>
      </c>
      <c r="E79" s="1">
        <v>20</v>
      </c>
      <c r="F79" s="1">
        <f>InputData[[#This Row],[UNIT PRICE ($)]]*InputData[[#This Row],[QUANTITY]]</f>
        <v>1142.4000000000001</v>
      </c>
      <c r="G79" s="1" t="str">
        <f>VLOOKUP(InputData[[#This Row],[CUSTOMER NAME]],Country[],2,0)</f>
        <v>India</v>
      </c>
      <c r="H79" s="1" t="str">
        <f>VLOOKUP(InputData[[#This Row],[CUSTOMER NAME]],Country[],3,0)</f>
        <v>Western</v>
      </c>
      <c r="I79" s="1" t="str">
        <f>TEXT(InputData[[#This Row],[DATE]],"mmmm")</f>
        <v>January</v>
      </c>
      <c r="J79" s="1">
        <f>WEEKNUM(InputData[[#This Row],[DATE]])</f>
        <v>6</v>
      </c>
    </row>
    <row r="80" spans="1:10" x14ac:dyDescent="0.35">
      <c r="A80" s="3">
        <v>44227</v>
      </c>
      <c r="B80" s="6" t="s">
        <v>110</v>
      </c>
      <c r="C80" s="4" t="s">
        <v>28</v>
      </c>
      <c r="D80" s="5">
        <v>41.81</v>
      </c>
      <c r="E80" s="1">
        <v>3</v>
      </c>
      <c r="F80" s="1">
        <f>InputData[[#This Row],[UNIT PRICE ($)]]*InputData[[#This Row],[QUANTITY]]</f>
        <v>125.43</v>
      </c>
      <c r="G80" s="1" t="str">
        <f>VLOOKUP(InputData[[#This Row],[CUSTOMER NAME]],Country[],2,0)</f>
        <v>India</v>
      </c>
      <c r="H80" s="1" t="str">
        <f>VLOOKUP(InputData[[#This Row],[CUSTOMER NAME]],Country[],3,0)</f>
        <v>Western</v>
      </c>
      <c r="I80" s="1" t="str">
        <f>TEXT(InputData[[#This Row],[DATE]],"mmmm")</f>
        <v>January</v>
      </c>
      <c r="J80" s="1">
        <f>WEEKNUM(InputData[[#This Row],[DATE]])</f>
        <v>6</v>
      </c>
    </row>
    <row r="81" spans="1:10" x14ac:dyDescent="0.35">
      <c r="A81" s="3">
        <v>44227</v>
      </c>
      <c r="B81" s="6" t="s">
        <v>81</v>
      </c>
      <c r="C81" s="4" t="s">
        <v>41</v>
      </c>
      <c r="D81" s="5">
        <v>173.88</v>
      </c>
      <c r="E81" s="1">
        <v>9</v>
      </c>
      <c r="F81" s="1">
        <f>InputData[[#This Row],[UNIT PRICE ($)]]*InputData[[#This Row],[QUANTITY]]</f>
        <v>1564.92</v>
      </c>
      <c r="G81" s="1" t="str">
        <f>VLOOKUP(InputData[[#This Row],[CUSTOMER NAME]],Country[],2,0)</f>
        <v>India</v>
      </c>
      <c r="H81" s="1" t="str">
        <f>VLOOKUP(InputData[[#This Row],[CUSTOMER NAME]],Country[],3,0)</f>
        <v>East</v>
      </c>
      <c r="I81" s="1" t="str">
        <f>TEXT(InputData[[#This Row],[DATE]],"mmmm")</f>
        <v>January</v>
      </c>
      <c r="J81" s="1">
        <f>WEEKNUM(InputData[[#This Row],[DATE]])</f>
        <v>6</v>
      </c>
    </row>
    <row r="82" spans="1:10" x14ac:dyDescent="0.35">
      <c r="A82" s="3">
        <v>44227</v>
      </c>
      <c r="B82" s="6" t="s">
        <v>116</v>
      </c>
      <c r="C82" s="4" t="s">
        <v>3</v>
      </c>
      <c r="D82" s="5">
        <v>80.94</v>
      </c>
      <c r="E82" s="1">
        <v>33</v>
      </c>
      <c r="F82" s="1">
        <f>InputData[[#This Row],[UNIT PRICE ($)]]*InputData[[#This Row],[QUANTITY]]</f>
        <v>2671.02</v>
      </c>
      <c r="G82" s="1" t="str">
        <f>VLOOKUP(InputData[[#This Row],[CUSTOMER NAME]],Country[],2,0)</f>
        <v>Germany</v>
      </c>
      <c r="H82" s="1" t="str">
        <f>VLOOKUP(InputData[[#This Row],[CUSTOMER NAME]],Country[],3,0)</f>
        <v>Export</v>
      </c>
      <c r="I82" s="1" t="str">
        <f>TEXT(InputData[[#This Row],[DATE]],"mmmm")</f>
        <v>January</v>
      </c>
      <c r="J82" s="1">
        <f>WEEKNUM(InputData[[#This Row],[DATE]])</f>
        <v>6</v>
      </c>
    </row>
    <row r="83" spans="1:10" x14ac:dyDescent="0.35">
      <c r="A83" s="3">
        <v>44227</v>
      </c>
      <c r="B83" s="6" t="s">
        <v>89</v>
      </c>
      <c r="C83" s="4" t="s">
        <v>23</v>
      </c>
      <c r="D83" s="5">
        <v>149.46</v>
      </c>
      <c r="E83" s="1">
        <v>6</v>
      </c>
      <c r="F83" s="1">
        <f>InputData[[#This Row],[UNIT PRICE ($)]]*InputData[[#This Row],[QUANTITY]]</f>
        <v>896.76</v>
      </c>
      <c r="G83" s="1" t="str">
        <f>VLOOKUP(InputData[[#This Row],[CUSTOMER NAME]],Country[],2,0)</f>
        <v>Mexico</v>
      </c>
      <c r="H83" s="1" t="str">
        <f>VLOOKUP(InputData[[#This Row],[CUSTOMER NAME]],Country[],3,0)</f>
        <v>Export</v>
      </c>
      <c r="I83" s="1" t="str">
        <f>TEXT(InputData[[#This Row],[DATE]],"mmmm")</f>
        <v>January</v>
      </c>
      <c r="J83" s="1">
        <f>WEEKNUM(InputData[[#This Row],[DATE]])</f>
        <v>6</v>
      </c>
    </row>
    <row r="84" spans="1:10" x14ac:dyDescent="0.35">
      <c r="A84" s="3">
        <v>44228</v>
      </c>
      <c r="B84" s="6" t="s">
        <v>60</v>
      </c>
      <c r="C84" s="4" t="s">
        <v>5</v>
      </c>
      <c r="D84" s="5">
        <v>155.61000000000001</v>
      </c>
      <c r="E84" s="1">
        <v>9</v>
      </c>
      <c r="F84" s="1">
        <f>InputData[[#This Row],[UNIT PRICE ($)]]*InputData[[#This Row],[QUANTITY]]</f>
        <v>1400.4900000000002</v>
      </c>
      <c r="G84" s="1" t="str">
        <f>VLOOKUP(InputData[[#This Row],[CUSTOMER NAME]],Country[],2,0)</f>
        <v>Nigeria</v>
      </c>
      <c r="H84" s="1" t="str">
        <f>VLOOKUP(InputData[[#This Row],[CUSTOMER NAME]],Country[],3,0)</f>
        <v>Export</v>
      </c>
      <c r="I84" s="1" t="str">
        <f>TEXT(InputData[[#This Row],[DATE]],"mmmm")</f>
        <v>February</v>
      </c>
      <c r="J84" s="1">
        <f>WEEKNUM(InputData[[#This Row],[DATE]])</f>
        <v>6</v>
      </c>
    </row>
    <row r="85" spans="1:10" x14ac:dyDescent="0.35">
      <c r="A85" s="3">
        <v>44229</v>
      </c>
      <c r="B85" s="6" t="s">
        <v>112</v>
      </c>
      <c r="C85" s="4" t="s">
        <v>10</v>
      </c>
      <c r="D85" s="5">
        <v>164.28</v>
      </c>
      <c r="E85" s="1">
        <v>7</v>
      </c>
      <c r="F85" s="1">
        <f>InputData[[#This Row],[UNIT PRICE ($)]]*InputData[[#This Row],[QUANTITY]]</f>
        <v>1149.96</v>
      </c>
      <c r="G85" s="1" t="str">
        <f>VLOOKUP(InputData[[#This Row],[CUSTOMER NAME]],Country[],2,0)</f>
        <v>India</v>
      </c>
      <c r="H85" s="1" t="str">
        <f>VLOOKUP(InputData[[#This Row],[CUSTOMER NAME]],Country[],3,0)</f>
        <v>North</v>
      </c>
      <c r="I85" s="1" t="str">
        <f>TEXT(InputData[[#This Row],[DATE]],"mmmm")</f>
        <v>February</v>
      </c>
      <c r="J85" s="1">
        <f>WEEKNUM(InputData[[#This Row],[DATE]])</f>
        <v>6</v>
      </c>
    </row>
    <row r="86" spans="1:10" x14ac:dyDescent="0.35">
      <c r="A86" s="3">
        <v>44230</v>
      </c>
      <c r="B86" s="6" t="s">
        <v>108</v>
      </c>
      <c r="C86" s="4" t="s">
        <v>22</v>
      </c>
      <c r="D86" s="5">
        <v>141.57</v>
      </c>
      <c r="E86" s="1">
        <v>2</v>
      </c>
      <c r="F86" s="1">
        <f>InputData[[#This Row],[UNIT PRICE ($)]]*InputData[[#This Row],[QUANTITY]]</f>
        <v>283.14</v>
      </c>
      <c r="G86" s="1" t="str">
        <f>VLOOKUP(InputData[[#This Row],[CUSTOMER NAME]],Country[],2,0)</f>
        <v>India</v>
      </c>
      <c r="H86" s="1" t="str">
        <f>VLOOKUP(InputData[[#This Row],[CUSTOMER NAME]],Country[],3,0)</f>
        <v>North</v>
      </c>
      <c r="I86" s="1" t="str">
        <f>TEXT(InputData[[#This Row],[DATE]],"mmmm")</f>
        <v>February</v>
      </c>
      <c r="J86" s="1">
        <f>WEEKNUM(InputData[[#This Row],[DATE]])</f>
        <v>6</v>
      </c>
    </row>
    <row r="87" spans="1:10" x14ac:dyDescent="0.35">
      <c r="A87" s="3">
        <v>44230</v>
      </c>
      <c r="B87" s="6" t="s">
        <v>110</v>
      </c>
      <c r="C87" s="4" t="s">
        <v>19</v>
      </c>
      <c r="D87" s="5">
        <v>210</v>
      </c>
      <c r="E87" s="1">
        <v>39</v>
      </c>
      <c r="F87" s="1">
        <f>InputData[[#This Row],[UNIT PRICE ($)]]*InputData[[#This Row],[QUANTITY]]</f>
        <v>8190</v>
      </c>
      <c r="G87" s="1" t="str">
        <f>VLOOKUP(InputData[[#This Row],[CUSTOMER NAME]],Country[],2,0)</f>
        <v>India</v>
      </c>
      <c r="H87" s="1" t="str">
        <f>VLOOKUP(InputData[[#This Row],[CUSTOMER NAME]],Country[],3,0)</f>
        <v>Western</v>
      </c>
      <c r="I87" s="1" t="str">
        <f>TEXT(InputData[[#This Row],[DATE]],"mmmm")</f>
        <v>February</v>
      </c>
      <c r="J87" s="1">
        <f>WEEKNUM(InputData[[#This Row],[DATE]])</f>
        <v>6</v>
      </c>
    </row>
    <row r="88" spans="1:10" x14ac:dyDescent="0.35">
      <c r="A88" s="3">
        <v>44230</v>
      </c>
      <c r="B88" s="6" t="s">
        <v>84</v>
      </c>
      <c r="C88" s="4" t="s">
        <v>38</v>
      </c>
      <c r="D88" s="5">
        <v>79.92</v>
      </c>
      <c r="E88" s="1">
        <v>27</v>
      </c>
      <c r="F88" s="1">
        <f>InputData[[#This Row],[UNIT PRICE ($)]]*InputData[[#This Row],[QUANTITY]]</f>
        <v>2157.84</v>
      </c>
      <c r="G88" s="1" t="str">
        <f>VLOOKUP(InputData[[#This Row],[CUSTOMER NAME]],Country[],2,0)</f>
        <v>Ethiopia</v>
      </c>
      <c r="H88" s="1" t="str">
        <f>VLOOKUP(InputData[[#This Row],[CUSTOMER NAME]],Country[],3,0)</f>
        <v>Export</v>
      </c>
      <c r="I88" s="1" t="str">
        <f>TEXT(InputData[[#This Row],[DATE]],"mmmm")</f>
        <v>February</v>
      </c>
      <c r="J88" s="1">
        <f>WEEKNUM(InputData[[#This Row],[DATE]])</f>
        <v>6</v>
      </c>
    </row>
    <row r="89" spans="1:10" x14ac:dyDescent="0.35">
      <c r="A89" s="3">
        <v>44230</v>
      </c>
      <c r="B89" s="6" t="s">
        <v>86</v>
      </c>
      <c r="C89" s="4" t="s">
        <v>14</v>
      </c>
      <c r="D89" s="5">
        <v>146.72</v>
      </c>
      <c r="E89" s="1">
        <v>8</v>
      </c>
      <c r="F89" s="1">
        <f>InputData[[#This Row],[UNIT PRICE ($)]]*InputData[[#This Row],[QUANTITY]]</f>
        <v>1173.76</v>
      </c>
      <c r="G89" s="1" t="str">
        <f>VLOOKUP(InputData[[#This Row],[CUSTOMER NAME]],Country[],2,0)</f>
        <v>India</v>
      </c>
      <c r="H89" s="1" t="str">
        <f>VLOOKUP(InputData[[#This Row],[CUSTOMER NAME]],Country[],3,0)</f>
        <v>South</v>
      </c>
      <c r="I89" s="1" t="str">
        <f>TEXT(InputData[[#This Row],[DATE]],"mmmm")</f>
        <v>February</v>
      </c>
      <c r="J89" s="1">
        <f>WEEKNUM(InputData[[#This Row],[DATE]])</f>
        <v>6</v>
      </c>
    </row>
    <row r="90" spans="1:10" x14ac:dyDescent="0.35">
      <c r="A90" s="3">
        <v>44230</v>
      </c>
      <c r="B90" s="6" t="s">
        <v>88</v>
      </c>
      <c r="C90" s="4" t="s">
        <v>16</v>
      </c>
      <c r="D90" s="5">
        <v>16.64</v>
      </c>
      <c r="E90" s="1">
        <v>13</v>
      </c>
      <c r="F90" s="1">
        <f>InputData[[#This Row],[UNIT PRICE ($)]]*InputData[[#This Row],[QUANTITY]]</f>
        <v>216.32</v>
      </c>
      <c r="G90" s="1" t="str">
        <f>VLOOKUP(InputData[[#This Row],[CUSTOMER NAME]],Country[],2,0)</f>
        <v>India</v>
      </c>
      <c r="H90" s="1" t="str">
        <f>VLOOKUP(InputData[[#This Row],[CUSTOMER NAME]],Country[],3,0)</f>
        <v>South</v>
      </c>
      <c r="I90" s="1" t="str">
        <f>TEXT(InputData[[#This Row],[DATE]],"mmmm")</f>
        <v>February</v>
      </c>
      <c r="J90" s="1">
        <f>WEEKNUM(InputData[[#This Row],[DATE]])</f>
        <v>6</v>
      </c>
    </row>
    <row r="91" spans="1:10" x14ac:dyDescent="0.35">
      <c r="A91" s="3">
        <v>44231</v>
      </c>
      <c r="B91" s="6" t="s">
        <v>113</v>
      </c>
      <c r="C91" s="4" t="s">
        <v>44</v>
      </c>
      <c r="D91" s="5">
        <v>82.08</v>
      </c>
      <c r="E91" s="1">
        <v>39</v>
      </c>
      <c r="F91" s="1">
        <f>InputData[[#This Row],[UNIT PRICE ($)]]*InputData[[#This Row],[QUANTITY]]</f>
        <v>3201.12</v>
      </c>
      <c r="G91" s="1" t="str">
        <f>VLOOKUP(InputData[[#This Row],[CUSTOMER NAME]],Country[],2,0)</f>
        <v>Pakistan</v>
      </c>
      <c r="H91" s="1" t="str">
        <f>VLOOKUP(InputData[[#This Row],[CUSTOMER NAME]],Country[],3,0)</f>
        <v>Export</v>
      </c>
      <c r="I91" s="1" t="str">
        <f>TEXT(InputData[[#This Row],[DATE]],"mmmm")</f>
        <v>February</v>
      </c>
      <c r="J91" s="1">
        <f>WEEKNUM(InputData[[#This Row],[DATE]])</f>
        <v>6</v>
      </c>
    </row>
    <row r="92" spans="1:10" x14ac:dyDescent="0.35">
      <c r="A92" s="3">
        <v>44231</v>
      </c>
      <c r="B92" s="6" t="s">
        <v>84</v>
      </c>
      <c r="C92" s="4" t="s">
        <v>37</v>
      </c>
      <c r="D92" s="5">
        <v>85.76</v>
      </c>
      <c r="E92" s="1">
        <v>4</v>
      </c>
      <c r="F92" s="1">
        <f>InputData[[#This Row],[UNIT PRICE ($)]]*InputData[[#This Row],[QUANTITY]]</f>
        <v>343.04</v>
      </c>
      <c r="G92" s="1" t="str">
        <f>VLOOKUP(InputData[[#This Row],[CUSTOMER NAME]],Country[],2,0)</f>
        <v>Ethiopia</v>
      </c>
      <c r="H92" s="1" t="str">
        <f>VLOOKUP(InputData[[#This Row],[CUSTOMER NAME]],Country[],3,0)</f>
        <v>Export</v>
      </c>
      <c r="I92" s="1" t="str">
        <f>TEXT(InputData[[#This Row],[DATE]],"mmmm")</f>
        <v>February</v>
      </c>
      <c r="J92" s="1">
        <f>WEEKNUM(InputData[[#This Row],[DATE]])</f>
        <v>6</v>
      </c>
    </row>
    <row r="93" spans="1:10" x14ac:dyDescent="0.35">
      <c r="A93" s="3">
        <v>44231</v>
      </c>
      <c r="B93" s="6" t="s">
        <v>85</v>
      </c>
      <c r="C93" s="4" t="s">
        <v>14</v>
      </c>
      <c r="D93" s="5">
        <v>146.72</v>
      </c>
      <c r="E93" s="1">
        <v>26</v>
      </c>
      <c r="F93" s="1">
        <f>InputData[[#This Row],[UNIT PRICE ($)]]*InputData[[#This Row],[QUANTITY]]</f>
        <v>3814.72</v>
      </c>
      <c r="G93" s="1" t="str">
        <f>VLOOKUP(InputData[[#This Row],[CUSTOMER NAME]],Country[],2,0)</f>
        <v>India</v>
      </c>
      <c r="H93" s="1" t="str">
        <f>VLOOKUP(InputData[[#This Row],[CUSTOMER NAME]],Country[],3,0)</f>
        <v>Northeast</v>
      </c>
      <c r="I93" s="1" t="str">
        <f>TEXT(InputData[[#This Row],[DATE]],"mmmm")</f>
        <v>February</v>
      </c>
      <c r="J93" s="1">
        <f>WEEKNUM(InputData[[#This Row],[DATE]])</f>
        <v>6</v>
      </c>
    </row>
    <row r="94" spans="1:10" x14ac:dyDescent="0.35">
      <c r="A94" s="3">
        <v>44231</v>
      </c>
      <c r="B94" s="6" t="s">
        <v>86</v>
      </c>
      <c r="C94" s="4" t="s">
        <v>25</v>
      </c>
      <c r="D94" s="5">
        <v>8.33</v>
      </c>
      <c r="E94" s="1">
        <v>3</v>
      </c>
      <c r="F94" s="1">
        <f>InputData[[#This Row],[UNIT PRICE ($)]]*InputData[[#This Row],[QUANTITY]]</f>
        <v>24.990000000000002</v>
      </c>
      <c r="G94" s="1" t="str">
        <f>VLOOKUP(InputData[[#This Row],[CUSTOMER NAME]],Country[],2,0)</f>
        <v>India</v>
      </c>
      <c r="H94" s="1" t="str">
        <f>VLOOKUP(InputData[[#This Row],[CUSTOMER NAME]],Country[],3,0)</f>
        <v>South</v>
      </c>
      <c r="I94" s="1" t="str">
        <f>TEXT(InputData[[#This Row],[DATE]],"mmmm")</f>
        <v>February</v>
      </c>
      <c r="J94" s="1">
        <f>WEEKNUM(InputData[[#This Row],[DATE]])</f>
        <v>6</v>
      </c>
    </row>
    <row r="95" spans="1:10" x14ac:dyDescent="0.35">
      <c r="A95" s="3">
        <v>44232</v>
      </c>
      <c r="B95" s="6" t="s">
        <v>60</v>
      </c>
      <c r="C95" s="4" t="s">
        <v>3</v>
      </c>
      <c r="D95" s="5">
        <v>80.94</v>
      </c>
      <c r="E95" s="1">
        <v>24</v>
      </c>
      <c r="F95" s="1">
        <f>InputData[[#This Row],[UNIT PRICE ($)]]*InputData[[#This Row],[QUANTITY]]</f>
        <v>1942.56</v>
      </c>
      <c r="G95" s="1" t="str">
        <f>VLOOKUP(InputData[[#This Row],[CUSTOMER NAME]],Country[],2,0)</f>
        <v>Nigeria</v>
      </c>
      <c r="H95" s="1" t="str">
        <f>VLOOKUP(InputData[[#This Row],[CUSTOMER NAME]],Country[],3,0)</f>
        <v>Export</v>
      </c>
      <c r="I95" s="1" t="str">
        <f>TEXT(InputData[[#This Row],[DATE]],"mmmm")</f>
        <v>February</v>
      </c>
      <c r="J95" s="1">
        <f>WEEKNUM(InputData[[#This Row],[DATE]])</f>
        <v>6</v>
      </c>
    </row>
    <row r="96" spans="1:10" x14ac:dyDescent="0.35">
      <c r="A96" s="3">
        <v>44232</v>
      </c>
      <c r="B96" s="6" t="s">
        <v>109</v>
      </c>
      <c r="C96" s="4" t="s">
        <v>39</v>
      </c>
      <c r="D96" s="5">
        <v>42.55</v>
      </c>
      <c r="E96" s="1">
        <v>38</v>
      </c>
      <c r="F96" s="1">
        <f>InputData[[#This Row],[UNIT PRICE ($)]]*InputData[[#This Row],[QUANTITY]]</f>
        <v>1616.8999999999999</v>
      </c>
      <c r="G96" s="1" t="str">
        <f>VLOOKUP(InputData[[#This Row],[CUSTOMER NAME]],Country[],2,0)</f>
        <v>Pakistan</v>
      </c>
      <c r="H96" s="1" t="str">
        <f>VLOOKUP(InputData[[#This Row],[CUSTOMER NAME]],Country[],3,0)</f>
        <v>Export</v>
      </c>
      <c r="I96" s="1" t="str">
        <f>TEXT(InputData[[#This Row],[DATE]],"mmmm")</f>
        <v>February</v>
      </c>
      <c r="J96" s="1">
        <f>WEEKNUM(InputData[[#This Row],[DATE]])</f>
        <v>6</v>
      </c>
    </row>
    <row r="97" spans="1:10" x14ac:dyDescent="0.35">
      <c r="A97" s="3">
        <v>44232</v>
      </c>
      <c r="B97" s="6" t="s">
        <v>70</v>
      </c>
      <c r="C97" s="4" t="s">
        <v>5</v>
      </c>
      <c r="D97" s="5">
        <v>155.61000000000001</v>
      </c>
      <c r="E97" s="1">
        <v>1</v>
      </c>
      <c r="F97" s="1">
        <f>InputData[[#This Row],[UNIT PRICE ($)]]*InputData[[#This Row],[QUANTITY]]</f>
        <v>155.61000000000001</v>
      </c>
      <c r="G97" s="1" t="str">
        <f>VLOOKUP(InputData[[#This Row],[CUSTOMER NAME]],Country[],2,0)</f>
        <v>Mexico</v>
      </c>
      <c r="H97" s="1" t="str">
        <f>VLOOKUP(InputData[[#This Row],[CUSTOMER NAME]],Country[],3,0)</f>
        <v>Export</v>
      </c>
      <c r="I97" s="1" t="str">
        <f>TEXT(InputData[[#This Row],[DATE]],"mmmm")</f>
        <v>February</v>
      </c>
      <c r="J97" s="1">
        <f>WEEKNUM(InputData[[#This Row],[DATE]])</f>
        <v>6</v>
      </c>
    </row>
    <row r="98" spans="1:10" x14ac:dyDescent="0.35">
      <c r="A98" s="3">
        <v>44232</v>
      </c>
      <c r="B98" s="6" t="s">
        <v>75</v>
      </c>
      <c r="C98" s="4" t="s">
        <v>43</v>
      </c>
      <c r="D98" s="5">
        <v>83.08</v>
      </c>
      <c r="E98" s="1">
        <v>7</v>
      </c>
      <c r="F98" s="1">
        <f>InputData[[#This Row],[UNIT PRICE ($)]]*InputData[[#This Row],[QUANTITY]]</f>
        <v>581.55999999999995</v>
      </c>
      <c r="G98" s="1" t="str">
        <f>VLOOKUP(InputData[[#This Row],[CUSTOMER NAME]],Country[],2,0)</f>
        <v>Russia</v>
      </c>
      <c r="H98" s="1" t="str">
        <f>VLOOKUP(InputData[[#This Row],[CUSTOMER NAME]],Country[],3,0)</f>
        <v>Export</v>
      </c>
      <c r="I98" s="1" t="str">
        <f>TEXT(InputData[[#This Row],[DATE]],"mmmm")</f>
        <v>February</v>
      </c>
      <c r="J98" s="1">
        <f>WEEKNUM(InputData[[#This Row],[DATE]])</f>
        <v>6</v>
      </c>
    </row>
    <row r="99" spans="1:10" x14ac:dyDescent="0.35">
      <c r="A99" s="3">
        <v>44232</v>
      </c>
      <c r="B99" s="6" t="s">
        <v>79</v>
      </c>
      <c r="C99" s="4" t="s">
        <v>43</v>
      </c>
      <c r="D99" s="5">
        <v>83.08</v>
      </c>
      <c r="E99" s="1">
        <v>9</v>
      </c>
      <c r="F99" s="1">
        <f>InputData[[#This Row],[UNIT PRICE ($)]]*InputData[[#This Row],[QUANTITY]]</f>
        <v>747.72</v>
      </c>
      <c r="G99" s="1" t="str">
        <f>VLOOKUP(InputData[[#This Row],[CUSTOMER NAME]],Country[],2,0)</f>
        <v>United Kingdom</v>
      </c>
      <c r="H99" s="1" t="str">
        <f>VLOOKUP(InputData[[#This Row],[CUSTOMER NAME]],Country[],3,0)</f>
        <v>Export</v>
      </c>
      <c r="I99" s="1" t="str">
        <f>TEXT(InputData[[#This Row],[DATE]],"mmmm")</f>
        <v>February</v>
      </c>
      <c r="J99" s="1">
        <f>WEEKNUM(InputData[[#This Row],[DATE]])</f>
        <v>6</v>
      </c>
    </row>
    <row r="100" spans="1:10" x14ac:dyDescent="0.35">
      <c r="A100" s="3">
        <v>44232</v>
      </c>
      <c r="B100" s="6" t="s">
        <v>89</v>
      </c>
      <c r="C100" s="4" t="s">
        <v>18</v>
      </c>
      <c r="D100" s="5">
        <v>49.21</v>
      </c>
      <c r="E100" s="1">
        <v>6</v>
      </c>
      <c r="F100" s="1">
        <f>InputData[[#This Row],[UNIT PRICE ($)]]*InputData[[#This Row],[QUANTITY]]</f>
        <v>295.26</v>
      </c>
      <c r="G100" s="1" t="str">
        <f>VLOOKUP(InputData[[#This Row],[CUSTOMER NAME]],Country[],2,0)</f>
        <v>Mexico</v>
      </c>
      <c r="H100" s="1" t="str">
        <f>VLOOKUP(InputData[[#This Row],[CUSTOMER NAME]],Country[],3,0)</f>
        <v>Export</v>
      </c>
      <c r="I100" s="1" t="str">
        <f>TEXT(InputData[[#This Row],[DATE]],"mmmm")</f>
        <v>February</v>
      </c>
      <c r="J100" s="1">
        <f>WEEKNUM(InputData[[#This Row],[DATE]])</f>
        <v>6</v>
      </c>
    </row>
    <row r="101" spans="1:10" x14ac:dyDescent="0.35">
      <c r="A101" s="3">
        <v>44233</v>
      </c>
      <c r="B101" s="6" t="s">
        <v>108</v>
      </c>
      <c r="C101" s="4" t="s">
        <v>9</v>
      </c>
      <c r="D101" s="5">
        <v>7.8599999999999994</v>
      </c>
      <c r="E101" s="1">
        <v>30</v>
      </c>
      <c r="F101" s="1">
        <f>InputData[[#This Row],[UNIT PRICE ($)]]*InputData[[#This Row],[QUANTITY]]</f>
        <v>235.79999999999998</v>
      </c>
      <c r="G101" s="1" t="str">
        <f>VLOOKUP(InputData[[#This Row],[CUSTOMER NAME]],Country[],2,0)</f>
        <v>India</v>
      </c>
      <c r="H101" s="1" t="str">
        <f>VLOOKUP(InputData[[#This Row],[CUSTOMER NAME]],Country[],3,0)</f>
        <v>North</v>
      </c>
      <c r="I101" s="1" t="str">
        <f>TEXT(InputData[[#This Row],[DATE]],"mmmm")</f>
        <v>February</v>
      </c>
      <c r="J101" s="1">
        <f>WEEKNUM(InputData[[#This Row],[DATE]])</f>
        <v>6</v>
      </c>
    </row>
    <row r="102" spans="1:10" x14ac:dyDescent="0.35">
      <c r="A102" s="3">
        <v>44233</v>
      </c>
      <c r="B102" s="6" t="s">
        <v>81</v>
      </c>
      <c r="C102" s="4" t="s">
        <v>2</v>
      </c>
      <c r="D102" s="5">
        <v>142.80000000000001</v>
      </c>
      <c r="E102" s="1">
        <v>6</v>
      </c>
      <c r="F102" s="1">
        <f>InputData[[#This Row],[UNIT PRICE ($)]]*InputData[[#This Row],[QUANTITY]]</f>
        <v>856.80000000000007</v>
      </c>
      <c r="G102" s="1" t="str">
        <f>VLOOKUP(InputData[[#This Row],[CUSTOMER NAME]],Country[],2,0)</f>
        <v>India</v>
      </c>
      <c r="H102" s="1" t="str">
        <f>VLOOKUP(InputData[[#This Row],[CUSTOMER NAME]],Country[],3,0)</f>
        <v>East</v>
      </c>
      <c r="I102" s="1" t="str">
        <f>TEXT(InputData[[#This Row],[DATE]],"mmmm")</f>
        <v>February</v>
      </c>
      <c r="J102" s="1">
        <f>WEEKNUM(InputData[[#This Row],[DATE]])</f>
        <v>6</v>
      </c>
    </row>
    <row r="103" spans="1:10" x14ac:dyDescent="0.35">
      <c r="A103" s="3">
        <v>44233</v>
      </c>
      <c r="B103" s="6" t="s">
        <v>88</v>
      </c>
      <c r="C103" s="4" t="s">
        <v>35</v>
      </c>
      <c r="D103" s="5">
        <v>6.7</v>
      </c>
      <c r="E103" s="1">
        <v>1</v>
      </c>
      <c r="F103" s="1">
        <f>InputData[[#This Row],[UNIT PRICE ($)]]*InputData[[#This Row],[QUANTITY]]</f>
        <v>6.7</v>
      </c>
      <c r="G103" s="1" t="str">
        <f>VLOOKUP(InputData[[#This Row],[CUSTOMER NAME]],Country[],2,0)</f>
        <v>India</v>
      </c>
      <c r="H103" s="1" t="str">
        <f>VLOOKUP(InputData[[#This Row],[CUSTOMER NAME]],Country[],3,0)</f>
        <v>South</v>
      </c>
      <c r="I103" s="1" t="str">
        <f>TEXT(InputData[[#This Row],[DATE]],"mmmm")</f>
        <v>February</v>
      </c>
      <c r="J103" s="1">
        <f>WEEKNUM(InputData[[#This Row],[DATE]])</f>
        <v>6</v>
      </c>
    </row>
    <row r="104" spans="1:10" x14ac:dyDescent="0.35">
      <c r="A104" s="3">
        <v>44234</v>
      </c>
      <c r="B104" s="6" t="s">
        <v>67</v>
      </c>
      <c r="C104" s="4" t="s">
        <v>35</v>
      </c>
      <c r="D104" s="5">
        <v>6.7</v>
      </c>
      <c r="E104" s="1">
        <v>29</v>
      </c>
      <c r="F104" s="1">
        <f>InputData[[#This Row],[UNIT PRICE ($)]]*InputData[[#This Row],[QUANTITY]]</f>
        <v>194.3</v>
      </c>
      <c r="G104" s="1" t="str">
        <f>VLOOKUP(InputData[[#This Row],[CUSTOMER NAME]],Country[],2,0)</f>
        <v>United Kingdom</v>
      </c>
      <c r="H104" s="1" t="str">
        <f>VLOOKUP(InputData[[#This Row],[CUSTOMER NAME]],Country[],3,0)</f>
        <v>Export</v>
      </c>
      <c r="I104" s="1" t="str">
        <f>TEXT(InputData[[#This Row],[DATE]],"mmmm")</f>
        <v>February</v>
      </c>
      <c r="J104" s="1">
        <f>WEEKNUM(InputData[[#This Row],[DATE]])</f>
        <v>7</v>
      </c>
    </row>
    <row r="105" spans="1:10" x14ac:dyDescent="0.35">
      <c r="A105" s="3">
        <v>44234</v>
      </c>
      <c r="B105" s="6" t="s">
        <v>84</v>
      </c>
      <c r="C105" s="4" t="s">
        <v>16</v>
      </c>
      <c r="D105" s="5">
        <v>16.64</v>
      </c>
      <c r="E105" s="1">
        <v>5</v>
      </c>
      <c r="F105" s="1">
        <f>InputData[[#This Row],[UNIT PRICE ($)]]*InputData[[#This Row],[QUANTITY]]</f>
        <v>83.2</v>
      </c>
      <c r="G105" s="1" t="str">
        <f>VLOOKUP(InputData[[#This Row],[CUSTOMER NAME]],Country[],2,0)</f>
        <v>Ethiopia</v>
      </c>
      <c r="H105" s="1" t="str">
        <f>VLOOKUP(InputData[[#This Row],[CUSTOMER NAME]],Country[],3,0)</f>
        <v>Export</v>
      </c>
      <c r="I105" s="1" t="str">
        <f>TEXT(InputData[[#This Row],[DATE]],"mmmm")</f>
        <v>February</v>
      </c>
      <c r="J105" s="1">
        <f>WEEKNUM(InputData[[#This Row],[DATE]])</f>
        <v>7</v>
      </c>
    </row>
    <row r="106" spans="1:10" x14ac:dyDescent="0.35">
      <c r="A106" s="3">
        <v>44235</v>
      </c>
      <c r="B106" s="6" t="s">
        <v>62</v>
      </c>
      <c r="C106" s="4" t="s">
        <v>4</v>
      </c>
      <c r="D106" s="5">
        <v>48.84</v>
      </c>
      <c r="E106" s="1">
        <v>3</v>
      </c>
      <c r="F106" s="1">
        <f>InputData[[#This Row],[UNIT PRICE ($)]]*InputData[[#This Row],[QUANTITY]]</f>
        <v>146.52000000000001</v>
      </c>
      <c r="G106" s="1" t="str">
        <f>VLOOKUP(InputData[[#This Row],[CUSTOMER NAME]],Country[],2,0)</f>
        <v>India</v>
      </c>
      <c r="H106" s="1" t="str">
        <f>VLOOKUP(InputData[[#This Row],[CUSTOMER NAME]],Country[],3,0)</f>
        <v>Northeast</v>
      </c>
      <c r="I106" s="1" t="str">
        <f>TEXT(InputData[[#This Row],[DATE]],"mmmm")</f>
        <v>February</v>
      </c>
      <c r="J106" s="1">
        <f>WEEKNUM(InputData[[#This Row],[DATE]])</f>
        <v>7</v>
      </c>
    </row>
    <row r="107" spans="1:10" x14ac:dyDescent="0.35">
      <c r="A107" s="3">
        <v>44235</v>
      </c>
      <c r="B107" s="6" t="s">
        <v>109</v>
      </c>
      <c r="C107" s="4" t="s">
        <v>5</v>
      </c>
      <c r="D107" s="5">
        <v>155.61000000000001</v>
      </c>
      <c r="E107" s="1">
        <v>11</v>
      </c>
      <c r="F107" s="1">
        <f>InputData[[#This Row],[UNIT PRICE ($)]]*InputData[[#This Row],[QUANTITY]]</f>
        <v>1711.71</v>
      </c>
      <c r="G107" s="1" t="str">
        <f>VLOOKUP(InputData[[#This Row],[CUSTOMER NAME]],Country[],2,0)</f>
        <v>Pakistan</v>
      </c>
      <c r="H107" s="1" t="str">
        <f>VLOOKUP(InputData[[#This Row],[CUSTOMER NAME]],Country[],3,0)</f>
        <v>Export</v>
      </c>
      <c r="I107" s="1" t="str">
        <f>TEXT(InputData[[#This Row],[DATE]],"mmmm")</f>
        <v>February</v>
      </c>
      <c r="J107" s="1">
        <f>WEEKNUM(InputData[[#This Row],[DATE]])</f>
        <v>7</v>
      </c>
    </row>
    <row r="108" spans="1:10" x14ac:dyDescent="0.35">
      <c r="A108" s="3">
        <v>44235</v>
      </c>
      <c r="B108" s="6" t="s">
        <v>65</v>
      </c>
      <c r="C108" s="4" t="s">
        <v>40</v>
      </c>
      <c r="D108" s="5">
        <v>115.2</v>
      </c>
      <c r="E108" s="1">
        <v>39</v>
      </c>
      <c r="F108" s="1">
        <f>InputData[[#This Row],[UNIT PRICE ($)]]*InputData[[#This Row],[QUANTITY]]</f>
        <v>4492.8</v>
      </c>
      <c r="G108" s="1" t="str">
        <f>VLOOKUP(InputData[[#This Row],[CUSTOMER NAME]],Country[],2,0)</f>
        <v>Pakistan</v>
      </c>
      <c r="H108" s="1" t="str">
        <f>VLOOKUP(InputData[[#This Row],[CUSTOMER NAME]],Country[],3,0)</f>
        <v>Export</v>
      </c>
      <c r="I108" s="1" t="str">
        <f>TEXT(InputData[[#This Row],[DATE]],"mmmm")</f>
        <v>February</v>
      </c>
      <c r="J108" s="1">
        <f>WEEKNUM(InputData[[#This Row],[DATE]])</f>
        <v>7</v>
      </c>
    </row>
    <row r="109" spans="1:10" x14ac:dyDescent="0.35">
      <c r="A109" s="3">
        <v>44235</v>
      </c>
      <c r="B109" s="6" t="s">
        <v>65</v>
      </c>
      <c r="C109" s="4" t="s">
        <v>30</v>
      </c>
      <c r="D109" s="5">
        <v>201.28</v>
      </c>
      <c r="E109" s="1">
        <v>12</v>
      </c>
      <c r="F109" s="1">
        <f>InputData[[#This Row],[UNIT PRICE ($)]]*InputData[[#This Row],[QUANTITY]]</f>
        <v>2415.36</v>
      </c>
      <c r="G109" s="1" t="str">
        <f>VLOOKUP(InputData[[#This Row],[CUSTOMER NAME]],Country[],2,0)</f>
        <v>Pakistan</v>
      </c>
      <c r="H109" s="1" t="str">
        <f>VLOOKUP(InputData[[#This Row],[CUSTOMER NAME]],Country[],3,0)</f>
        <v>Export</v>
      </c>
      <c r="I109" s="1" t="str">
        <f>TEXT(InputData[[#This Row],[DATE]],"mmmm")</f>
        <v>February</v>
      </c>
      <c r="J109" s="1">
        <f>WEEKNUM(InputData[[#This Row],[DATE]])</f>
        <v>7</v>
      </c>
    </row>
    <row r="110" spans="1:10" x14ac:dyDescent="0.35">
      <c r="A110" s="3">
        <v>44236</v>
      </c>
      <c r="B110" s="6" t="s">
        <v>75</v>
      </c>
      <c r="C110" s="4" t="s">
        <v>34</v>
      </c>
      <c r="D110" s="5">
        <v>58.3</v>
      </c>
      <c r="E110" s="1">
        <v>14</v>
      </c>
      <c r="F110" s="1">
        <f>InputData[[#This Row],[UNIT PRICE ($)]]*InputData[[#This Row],[QUANTITY]]</f>
        <v>816.19999999999993</v>
      </c>
      <c r="G110" s="1" t="str">
        <f>VLOOKUP(InputData[[#This Row],[CUSTOMER NAME]],Country[],2,0)</f>
        <v>Russia</v>
      </c>
      <c r="H110" s="1" t="str">
        <f>VLOOKUP(InputData[[#This Row],[CUSTOMER NAME]],Country[],3,0)</f>
        <v>Export</v>
      </c>
      <c r="I110" s="1" t="str">
        <f>TEXT(InputData[[#This Row],[DATE]],"mmmm")</f>
        <v>February</v>
      </c>
      <c r="J110" s="1">
        <f>WEEKNUM(InputData[[#This Row],[DATE]])</f>
        <v>7</v>
      </c>
    </row>
    <row r="111" spans="1:10" x14ac:dyDescent="0.35">
      <c r="A111" s="3">
        <v>44236</v>
      </c>
      <c r="B111" s="6" t="s">
        <v>75</v>
      </c>
      <c r="C111" s="4" t="s">
        <v>21</v>
      </c>
      <c r="D111" s="5">
        <v>162.54</v>
      </c>
      <c r="E111" s="1">
        <v>32</v>
      </c>
      <c r="F111" s="1">
        <f>InputData[[#This Row],[UNIT PRICE ($)]]*InputData[[#This Row],[QUANTITY]]</f>
        <v>5201.28</v>
      </c>
      <c r="G111" s="1" t="str">
        <f>VLOOKUP(InputData[[#This Row],[CUSTOMER NAME]],Country[],2,0)</f>
        <v>Russia</v>
      </c>
      <c r="H111" s="1" t="str">
        <f>VLOOKUP(InputData[[#This Row],[CUSTOMER NAME]],Country[],3,0)</f>
        <v>Export</v>
      </c>
      <c r="I111" s="1" t="str">
        <f>TEXT(InputData[[#This Row],[DATE]],"mmmm")</f>
        <v>February</v>
      </c>
      <c r="J111" s="1">
        <f>WEEKNUM(InputData[[#This Row],[DATE]])</f>
        <v>7</v>
      </c>
    </row>
    <row r="112" spans="1:10" x14ac:dyDescent="0.35">
      <c r="A112" s="3">
        <v>44236</v>
      </c>
      <c r="B112" s="6" t="s">
        <v>89</v>
      </c>
      <c r="C112" s="4" t="s">
        <v>32</v>
      </c>
      <c r="D112" s="5">
        <v>117.48</v>
      </c>
      <c r="E112" s="1">
        <v>14</v>
      </c>
      <c r="F112" s="1">
        <f>InputData[[#This Row],[UNIT PRICE ($)]]*InputData[[#This Row],[QUANTITY]]</f>
        <v>1644.72</v>
      </c>
      <c r="G112" s="1" t="str">
        <f>VLOOKUP(InputData[[#This Row],[CUSTOMER NAME]],Country[],2,0)</f>
        <v>Mexico</v>
      </c>
      <c r="H112" s="1" t="str">
        <f>VLOOKUP(InputData[[#This Row],[CUSTOMER NAME]],Country[],3,0)</f>
        <v>Export</v>
      </c>
      <c r="I112" s="1" t="str">
        <f>TEXT(InputData[[#This Row],[DATE]],"mmmm")</f>
        <v>February</v>
      </c>
      <c r="J112" s="1">
        <f>WEEKNUM(InputData[[#This Row],[DATE]])</f>
        <v>7</v>
      </c>
    </row>
    <row r="113" spans="1:10" x14ac:dyDescent="0.35">
      <c r="A113" s="3">
        <v>44237</v>
      </c>
      <c r="B113" s="6" t="s">
        <v>63</v>
      </c>
      <c r="C113" s="4" t="s">
        <v>19</v>
      </c>
      <c r="D113" s="5">
        <v>210</v>
      </c>
      <c r="E113" s="1">
        <v>4</v>
      </c>
      <c r="F113" s="1">
        <f>InputData[[#This Row],[UNIT PRICE ($)]]*InputData[[#This Row],[QUANTITY]]</f>
        <v>840</v>
      </c>
      <c r="G113" s="1" t="str">
        <f>VLOOKUP(InputData[[#This Row],[CUSTOMER NAME]],Country[],2,0)</f>
        <v>Saudi Arabia</v>
      </c>
      <c r="H113" s="1" t="str">
        <f>VLOOKUP(InputData[[#This Row],[CUSTOMER NAME]],Country[],3,0)</f>
        <v>Export</v>
      </c>
      <c r="I113" s="1" t="str">
        <f>TEXT(InputData[[#This Row],[DATE]],"mmmm")</f>
        <v>February</v>
      </c>
      <c r="J113" s="1">
        <f>WEEKNUM(InputData[[#This Row],[DATE]])</f>
        <v>7</v>
      </c>
    </row>
    <row r="114" spans="1:10" x14ac:dyDescent="0.35">
      <c r="A114" s="3">
        <v>44237</v>
      </c>
      <c r="B114" s="6" t="s">
        <v>78</v>
      </c>
      <c r="C114" s="4" t="s">
        <v>8</v>
      </c>
      <c r="D114" s="5">
        <v>94.62</v>
      </c>
      <c r="E114" s="1">
        <v>38</v>
      </c>
      <c r="F114" s="1">
        <f>InputData[[#This Row],[UNIT PRICE ($)]]*InputData[[#This Row],[QUANTITY]]</f>
        <v>3595.5600000000004</v>
      </c>
      <c r="G114" s="1" t="str">
        <f>VLOOKUP(InputData[[#This Row],[CUSTOMER NAME]],Country[],2,0)</f>
        <v>India</v>
      </c>
      <c r="H114" s="1" t="str">
        <f>VLOOKUP(InputData[[#This Row],[CUSTOMER NAME]],Country[],3,0)</f>
        <v>Central</v>
      </c>
      <c r="I114" s="1" t="str">
        <f>TEXT(InputData[[#This Row],[DATE]],"mmmm")</f>
        <v>February</v>
      </c>
      <c r="J114" s="1">
        <f>WEEKNUM(InputData[[#This Row],[DATE]])</f>
        <v>7</v>
      </c>
    </row>
    <row r="115" spans="1:10" x14ac:dyDescent="0.35">
      <c r="A115" s="3">
        <v>44239</v>
      </c>
      <c r="B115" s="6" t="s">
        <v>60</v>
      </c>
      <c r="C115" s="4" t="s">
        <v>23</v>
      </c>
      <c r="D115" s="5">
        <v>149.46</v>
      </c>
      <c r="E115" s="1">
        <v>9</v>
      </c>
      <c r="F115" s="1">
        <f>InputData[[#This Row],[UNIT PRICE ($)]]*InputData[[#This Row],[QUANTITY]]</f>
        <v>1345.14</v>
      </c>
      <c r="G115" s="1" t="str">
        <f>VLOOKUP(InputData[[#This Row],[CUSTOMER NAME]],Country[],2,0)</f>
        <v>Nigeria</v>
      </c>
      <c r="H115" s="1" t="str">
        <f>VLOOKUP(InputData[[#This Row],[CUSTOMER NAME]],Country[],3,0)</f>
        <v>Export</v>
      </c>
      <c r="I115" s="1" t="str">
        <f>TEXT(InputData[[#This Row],[DATE]],"mmmm")</f>
        <v>February</v>
      </c>
      <c r="J115" s="1">
        <f>WEEKNUM(InputData[[#This Row],[DATE]])</f>
        <v>7</v>
      </c>
    </row>
    <row r="116" spans="1:10" x14ac:dyDescent="0.35">
      <c r="A116" s="3">
        <v>44239</v>
      </c>
      <c r="B116" s="6" t="s">
        <v>110</v>
      </c>
      <c r="C116" s="4" t="s">
        <v>10</v>
      </c>
      <c r="D116" s="5">
        <v>164.28</v>
      </c>
      <c r="E116" s="1">
        <v>13</v>
      </c>
      <c r="F116" s="1">
        <f>InputData[[#This Row],[UNIT PRICE ($)]]*InputData[[#This Row],[QUANTITY]]</f>
        <v>2135.64</v>
      </c>
      <c r="G116" s="1" t="str">
        <f>VLOOKUP(InputData[[#This Row],[CUSTOMER NAME]],Country[],2,0)</f>
        <v>India</v>
      </c>
      <c r="H116" s="1" t="str">
        <f>VLOOKUP(InputData[[#This Row],[CUSTOMER NAME]],Country[],3,0)</f>
        <v>Western</v>
      </c>
      <c r="I116" s="1" t="str">
        <f>TEXT(InputData[[#This Row],[DATE]],"mmmm")</f>
        <v>February</v>
      </c>
      <c r="J116" s="1">
        <f>WEEKNUM(InputData[[#This Row],[DATE]])</f>
        <v>7</v>
      </c>
    </row>
    <row r="117" spans="1:10" x14ac:dyDescent="0.35">
      <c r="A117" s="3">
        <v>44239</v>
      </c>
      <c r="B117" s="6" t="s">
        <v>74</v>
      </c>
      <c r="C117" s="4" t="s">
        <v>8</v>
      </c>
      <c r="D117" s="5">
        <v>94.62</v>
      </c>
      <c r="E117" s="1">
        <v>7</v>
      </c>
      <c r="F117" s="1">
        <f>InputData[[#This Row],[UNIT PRICE ($)]]*InputData[[#This Row],[QUANTITY]]</f>
        <v>662.34</v>
      </c>
      <c r="G117" s="1" t="str">
        <f>VLOOKUP(InputData[[#This Row],[CUSTOMER NAME]],Country[],2,0)</f>
        <v>Brazil</v>
      </c>
      <c r="H117" s="1" t="str">
        <f>VLOOKUP(InputData[[#This Row],[CUSTOMER NAME]],Country[],3,0)</f>
        <v>Export</v>
      </c>
      <c r="I117" s="1" t="str">
        <f>TEXT(InputData[[#This Row],[DATE]],"mmmm")</f>
        <v>February</v>
      </c>
      <c r="J117" s="1">
        <f>WEEKNUM(InputData[[#This Row],[DATE]])</f>
        <v>7</v>
      </c>
    </row>
    <row r="118" spans="1:10" x14ac:dyDescent="0.35">
      <c r="A118" s="3">
        <v>44240</v>
      </c>
      <c r="B118" s="6" t="s">
        <v>110</v>
      </c>
      <c r="C118" s="4" t="s">
        <v>3</v>
      </c>
      <c r="D118" s="5">
        <v>80.94</v>
      </c>
      <c r="E118" s="1">
        <v>17</v>
      </c>
      <c r="F118" s="1">
        <f>InputData[[#This Row],[UNIT PRICE ($)]]*InputData[[#This Row],[QUANTITY]]</f>
        <v>1375.98</v>
      </c>
      <c r="G118" s="1" t="str">
        <f>VLOOKUP(InputData[[#This Row],[CUSTOMER NAME]],Country[],2,0)</f>
        <v>India</v>
      </c>
      <c r="H118" s="1" t="str">
        <f>VLOOKUP(InputData[[#This Row],[CUSTOMER NAME]],Country[],3,0)</f>
        <v>Western</v>
      </c>
      <c r="I118" s="1" t="str">
        <f>TEXT(InputData[[#This Row],[DATE]],"mmmm")</f>
        <v>February</v>
      </c>
      <c r="J118" s="1">
        <f>WEEKNUM(InputData[[#This Row],[DATE]])</f>
        <v>7</v>
      </c>
    </row>
    <row r="119" spans="1:10" x14ac:dyDescent="0.35">
      <c r="A119" s="3">
        <v>44240</v>
      </c>
      <c r="B119" s="6" t="s">
        <v>113</v>
      </c>
      <c r="C119" s="4" t="s">
        <v>5</v>
      </c>
      <c r="D119" s="5">
        <v>155.61000000000001</v>
      </c>
      <c r="E119" s="1">
        <v>35</v>
      </c>
      <c r="F119" s="1">
        <f>InputData[[#This Row],[UNIT PRICE ($)]]*InputData[[#This Row],[QUANTITY]]</f>
        <v>5446.35</v>
      </c>
      <c r="G119" s="1" t="str">
        <f>VLOOKUP(InputData[[#This Row],[CUSTOMER NAME]],Country[],2,0)</f>
        <v>Pakistan</v>
      </c>
      <c r="H119" s="1" t="str">
        <f>VLOOKUP(InputData[[#This Row],[CUSTOMER NAME]],Country[],3,0)</f>
        <v>Export</v>
      </c>
      <c r="I119" s="1" t="str">
        <f>TEXT(InputData[[#This Row],[DATE]],"mmmm")</f>
        <v>February</v>
      </c>
      <c r="J119" s="1">
        <f>WEEKNUM(InputData[[#This Row],[DATE]])</f>
        <v>7</v>
      </c>
    </row>
    <row r="120" spans="1:10" x14ac:dyDescent="0.35">
      <c r="A120" s="3">
        <v>44241</v>
      </c>
      <c r="B120" s="6" t="s">
        <v>60</v>
      </c>
      <c r="C120" s="4" t="s">
        <v>28</v>
      </c>
      <c r="D120" s="5">
        <v>41.81</v>
      </c>
      <c r="E120" s="1">
        <v>3</v>
      </c>
      <c r="F120" s="1">
        <f>InputData[[#This Row],[UNIT PRICE ($)]]*InputData[[#This Row],[QUANTITY]]</f>
        <v>125.43</v>
      </c>
      <c r="G120" s="1" t="str">
        <f>VLOOKUP(InputData[[#This Row],[CUSTOMER NAME]],Country[],2,0)</f>
        <v>Nigeria</v>
      </c>
      <c r="H120" s="1" t="str">
        <f>VLOOKUP(InputData[[#This Row],[CUSTOMER NAME]],Country[],3,0)</f>
        <v>Export</v>
      </c>
      <c r="I120" s="1" t="str">
        <f>TEXT(InputData[[#This Row],[DATE]],"mmmm")</f>
        <v>February</v>
      </c>
      <c r="J120" s="1">
        <f>WEEKNUM(InputData[[#This Row],[DATE]])</f>
        <v>8</v>
      </c>
    </row>
    <row r="121" spans="1:10" x14ac:dyDescent="0.35">
      <c r="A121" s="3">
        <v>44241</v>
      </c>
      <c r="B121" s="6" t="s">
        <v>80</v>
      </c>
      <c r="C121" s="4" t="s">
        <v>34</v>
      </c>
      <c r="D121" s="5">
        <v>58.3</v>
      </c>
      <c r="E121" s="1">
        <v>8</v>
      </c>
      <c r="F121" s="1">
        <f>InputData[[#This Row],[UNIT PRICE ($)]]*InputData[[#This Row],[QUANTITY]]</f>
        <v>466.4</v>
      </c>
      <c r="G121" s="1" t="str">
        <f>VLOOKUP(InputData[[#This Row],[CUSTOMER NAME]],Country[],2,0)</f>
        <v>South Africa</v>
      </c>
      <c r="H121" s="1" t="str">
        <f>VLOOKUP(InputData[[#This Row],[CUSTOMER NAME]],Country[],3,0)</f>
        <v>Export</v>
      </c>
      <c r="I121" s="1" t="str">
        <f>TEXT(InputData[[#This Row],[DATE]],"mmmm")</f>
        <v>February</v>
      </c>
      <c r="J121" s="1">
        <f>WEEKNUM(InputData[[#This Row],[DATE]])</f>
        <v>8</v>
      </c>
    </row>
    <row r="122" spans="1:10" x14ac:dyDescent="0.35">
      <c r="A122" s="3">
        <v>44241</v>
      </c>
      <c r="B122" s="6" t="s">
        <v>89</v>
      </c>
      <c r="C122" s="4" t="s">
        <v>26</v>
      </c>
      <c r="D122" s="5">
        <v>24.66</v>
      </c>
      <c r="E122" s="1">
        <v>8</v>
      </c>
      <c r="F122" s="1">
        <f>InputData[[#This Row],[UNIT PRICE ($)]]*InputData[[#This Row],[QUANTITY]]</f>
        <v>197.28</v>
      </c>
      <c r="G122" s="1" t="str">
        <f>VLOOKUP(InputData[[#This Row],[CUSTOMER NAME]],Country[],2,0)</f>
        <v>Mexico</v>
      </c>
      <c r="H122" s="1" t="str">
        <f>VLOOKUP(InputData[[#This Row],[CUSTOMER NAME]],Country[],3,0)</f>
        <v>Export</v>
      </c>
      <c r="I122" s="1" t="str">
        <f>TEXT(InputData[[#This Row],[DATE]],"mmmm")</f>
        <v>February</v>
      </c>
      <c r="J122" s="1">
        <f>WEEKNUM(InputData[[#This Row],[DATE]])</f>
        <v>8</v>
      </c>
    </row>
    <row r="123" spans="1:10" x14ac:dyDescent="0.35">
      <c r="A123" s="3">
        <v>44242</v>
      </c>
      <c r="B123" s="6" t="s">
        <v>60</v>
      </c>
      <c r="C123" s="4" t="s">
        <v>29</v>
      </c>
      <c r="D123" s="5">
        <v>53.11</v>
      </c>
      <c r="E123" s="1">
        <v>28</v>
      </c>
      <c r="F123" s="1">
        <f>InputData[[#This Row],[UNIT PRICE ($)]]*InputData[[#This Row],[QUANTITY]]</f>
        <v>1487.08</v>
      </c>
      <c r="G123" s="1" t="str">
        <f>VLOOKUP(InputData[[#This Row],[CUSTOMER NAME]],Country[],2,0)</f>
        <v>Nigeria</v>
      </c>
      <c r="H123" s="1" t="str">
        <f>VLOOKUP(InputData[[#This Row],[CUSTOMER NAME]],Country[],3,0)</f>
        <v>Export</v>
      </c>
      <c r="I123" s="1" t="str">
        <f>TEXT(InputData[[#This Row],[DATE]],"mmmm")</f>
        <v>February</v>
      </c>
      <c r="J123" s="1">
        <f>WEEKNUM(InputData[[#This Row],[DATE]])</f>
        <v>8</v>
      </c>
    </row>
    <row r="124" spans="1:10" x14ac:dyDescent="0.35">
      <c r="A124" s="3">
        <v>44242</v>
      </c>
      <c r="B124" s="6" t="s">
        <v>65</v>
      </c>
      <c r="C124" s="4" t="s">
        <v>27</v>
      </c>
      <c r="D124" s="5">
        <v>57.120000000000005</v>
      </c>
      <c r="E124" s="1">
        <v>4</v>
      </c>
      <c r="F124" s="1">
        <f>InputData[[#This Row],[UNIT PRICE ($)]]*InputData[[#This Row],[QUANTITY]]</f>
        <v>228.48000000000002</v>
      </c>
      <c r="G124" s="1" t="str">
        <f>VLOOKUP(InputData[[#This Row],[CUSTOMER NAME]],Country[],2,0)</f>
        <v>Pakistan</v>
      </c>
      <c r="H124" s="1" t="str">
        <f>VLOOKUP(InputData[[#This Row],[CUSTOMER NAME]],Country[],3,0)</f>
        <v>Export</v>
      </c>
      <c r="I124" s="1" t="str">
        <f>TEXT(InputData[[#This Row],[DATE]],"mmmm")</f>
        <v>February</v>
      </c>
      <c r="J124" s="1">
        <f>WEEKNUM(InputData[[#This Row],[DATE]])</f>
        <v>8</v>
      </c>
    </row>
    <row r="125" spans="1:10" x14ac:dyDescent="0.35">
      <c r="A125" s="3">
        <v>44243</v>
      </c>
      <c r="B125" s="6" t="s">
        <v>110</v>
      </c>
      <c r="C125" s="4" t="s">
        <v>15</v>
      </c>
      <c r="D125" s="5">
        <v>15.719999999999999</v>
      </c>
      <c r="E125" s="1">
        <v>26</v>
      </c>
      <c r="F125" s="1">
        <f>InputData[[#This Row],[UNIT PRICE ($)]]*InputData[[#This Row],[QUANTITY]]</f>
        <v>408.71999999999997</v>
      </c>
      <c r="G125" s="1" t="str">
        <f>VLOOKUP(InputData[[#This Row],[CUSTOMER NAME]],Country[],2,0)</f>
        <v>India</v>
      </c>
      <c r="H125" s="1" t="str">
        <f>VLOOKUP(InputData[[#This Row],[CUSTOMER NAME]],Country[],3,0)</f>
        <v>Western</v>
      </c>
      <c r="I125" s="1" t="str">
        <f>TEXT(InputData[[#This Row],[DATE]],"mmmm")</f>
        <v>February</v>
      </c>
      <c r="J125" s="1">
        <f>WEEKNUM(InputData[[#This Row],[DATE]])</f>
        <v>8</v>
      </c>
    </row>
    <row r="126" spans="1:10" x14ac:dyDescent="0.35">
      <c r="A126" s="3">
        <v>44243</v>
      </c>
      <c r="B126" s="6" t="s">
        <v>116</v>
      </c>
      <c r="C126" s="4" t="s">
        <v>32</v>
      </c>
      <c r="D126" s="5">
        <v>117.48</v>
      </c>
      <c r="E126" s="1">
        <v>1</v>
      </c>
      <c r="F126" s="1">
        <f>InputData[[#This Row],[UNIT PRICE ($)]]*InputData[[#This Row],[QUANTITY]]</f>
        <v>117.48</v>
      </c>
      <c r="G126" s="1" t="str">
        <f>VLOOKUP(InputData[[#This Row],[CUSTOMER NAME]],Country[],2,0)</f>
        <v>Germany</v>
      </c>
      <c r="H126" s="1" t="str">
        <f>VLOOKUP(InputData[[#This Row],[CUSTOMER NAME]],Country[],3,0)</f>
        <v>Export</v>
      </c>
      <c r="I126" s="1" t="str">
        <f>TEXT(InputData[[#This Row],[DATE]],"mmmm")</f>
        <v>February</v>
      </c>
      <c r="J126" s="1">
        <f>WEEKNUM(InputData[[#This Row],[DATE]])</f>
        <v>8</v>
      </c>
    </row>
    <row r="127" spans="1:10" x14ac:dyDescent="0.35">
      <c r="A127" s="3">
        <v>44244</v>
      </c>
      <c r="B127" s="6" t="s">
        <v>74</v>
      </c>
      <c r="C127" s="4" t="s">
        <v>43</v>
      </c>
      <c r="D127" s="5">
        <v>83.08</v>
      </c>
      <c r="E127" s="1">
        <v>19</v>
      </c>
      <c r="F127" s="1">
        <f>InputData[[#This Row],[UNIT PRICE ($)]]*InputData[[#This Row],[QUANTITY]]</f>
        <v>1578.52</v>
      </c>
      <c r="G127" s="1" t="str">
        <f>VLOOKUP(InputData[[#This Row],[CUSTOMER NAME]],Country[],2,0)</f>
        <v>Brazil</v>
      </c>
      <c r="H127" s="1" t="str">
        <f>VLOOKUP(InputData[[#This Row],[CUSTOMER NAME]],Country[],3,0)</f>
        <v>Export</v>
      </c>
      <c r="I127" s="1" t="str">
        <f>TEXT(InputData[[#This Row],[DATE]],"mmmm")</f>
        <v>February</v>
      </c>
      <c r="J127" s="1">
        <f>WEEKNUM(InputData[[#This Row],[DATE]])</f>
        <v>8</v>
      </c>
    </row>
    <row r="128" spans="1:10" x14ac:dyDescent="0.35">
      <c r="A128" s="3">
        <v>44244</v>
      </c>
      <c r="B128" s="6" t="s">
        <v>74</v>
      </c>
      <c r="C128" s="4" t="s">
        <v>33</v>
      </c>
      <c r="D128" s="5">
        <v>119.7</v>
      </c>
      <c r="E128" s="1">
        <v>19</v>
      </c>
      <c r="F128" s="1">
        <f>InputData[[#This Row],[UNIT PRICE ($)]]*InputData[[#This Row],[QUANTITY]]</f>
        <v>2274.3000000000002</v>
      </c>
      <c r="G128" s="1" t="str">
        <f>VLOOKUP(InputData[[#This Row],[CUSTOMER NAME]],Country[],2,0)</f>
        <v>Brazil</v>
      </c>
      <c r="H128" s="1" t="str">
        <f>VLOOKUP(InputData[[#This Row],[CUSTOMER NAME]],Country[],3,0)</f>
        <v>Export</v>
      </c>
      <c r="I128" s="1" t="str">
        <f>TEXT(InputData[[#This Row],[DATE]],"mmmm")</f>
        <v>February</v>
      </c>
      <c r="J128" s="1">
        <f>WEEKNUM(InputData[[#This Row],[DATE]])</f>
        <v>8</v>
      </c>
    </row>
    <row r="129" spans="1:10" x14ac:dyDescent="0.35">
      <c r="A129" s="3">
        <v>44244</v>
      </c>
      <c r="B129" s="6" t="s">
        <v>83</v>
      </c>
      <c r="C129" s="4" t="s">
        <v>44</v>
      </c>
      <c r="D129" s="5">
        <v>82.08</v>
      </c>
      <c r="E129" s="1">
        <v>2</v>
      </c>
      <c r="F129" s="1">
        <f>InputData[[#This Row],[UNIT PRICE ($)]]*InputData[[#This Row],[QUANTITY]]</f>
        <v>164.16</v>
      </c>
      <c r="G129" s="1" t="str">
        <f>VLOOKUP(InputData[[#This Row],[CUSTOMER NAME]],Country[],2,0)</f>
        <v>India</v>
      </c>
      <c r="H129" s="1" t="str">
        <f>VLOOKUP(InputData[[#This Row],[CUSTOMER NAME]],Country[],3,0)</f>
        <v>North</v>
      </c>
      <c r="I129" s="1" t="str">
        <f>TEXT(InputData[[#This Row],[DATE]],"mmmm")</f>
        <v>February</v>
      </c>
      <c r="J129" s="1">
        <f>WEEKNUM(InputData[[#This Row],[DATE]])</f>
        <v>8</v>
      </c>
    </row>
    <row r="130" spans="1:10" x14ac:dyDescent="0.35">
      <c r="A130" s="3">
        <v>44245</v>
      </c>
      <c r="B130" s="6" t="s">
        <v>74</v>
      </c>
      <c r="C130" s="4" t="s">
        <v>15</v>
      </c>
      <c r="D130" s="5">
        <v>15.719999999999999</v>
      </c>
      <c r="E130" s="1">
        <v>6</v>
      </c>
      <c r="F130" s="1">
        <f>InputData[[#This Row],[UNIT PRICE ($)]]*InputData[[#This Row],[QUANTITY]]</f>
        <v>94.32</v>
      </c>
      <c r="G130" s="1" t="str">
        <f>VLOOKUP(InputData[[#This Row],[CUSTOMER NAME]],Country[],2,0)</f>
        <v>Brazil</v>
      </c>
      <c r="H130" s="1" t="str">
        <f>VLOOKUP(InputData[[#This Row],[CUSTOMER NAME]],Country[],3,0)</f>
        <v>Export</v>
      </c>
      <c r="I130" s="1" t="str">
        <f>TEXT(InputData[[#This Row],[DATE]],"mmmm")</f>
        <v>February</v>
      </c>
      <c r="J130" s="1">
        <f>WEEKNUM(InputData[[#This Row],[DATE]])</f>
        <v>8</v>
      </c>
    </row>
    <row r="131" spans="1:10" x14ac:dyDescent="0.35">
      <c r="A131" s="3">
        <v>44246</v>
      </c>
      <c r="B131" s="6" t="s">
        <v>110</v>
      </c>
      <c r="C131" s="4" t="s">
        <v>2</v>
      </c>
      <c r="D131" s="5">
        <v>142.80000000000001</v>
      </c>
      <c r="E131" s="1">
        <v>13</v>
      </c>
      <c r="F131" s="1">
        <f>InputData[[#This Row],[UNIT PRICE ($)]]*InputData[[#This Row],[QUANTITY]]</f>
        <v>1856.4</v>
      </c>
      <c r="G131" s="1" t="str">
        <f>VLOOKUP(InputData[[#This Row],[CUSTOMER NAME]],Country[],2,0)</f>
        <v>India</v>
      </c>
      <c r="H131" s="1" t="str">
        <f>VLOOKUP(InputData[[#This Row],[CUSTOMER NAME]],Country[],3,0)</f>
        <v>Western</v>
      </c>
      <c r="I131" s="1" t="str">
        <f>TEXT(InputData[[#This Row],[DATE]],"mmmm")</f>
        <v>February</v>
      </c>
      <c r="J131" s="1">
        <f>WEEKNUM(InputData[[#This Row],[DATE]])</f>
        <v>8</v>
      </c>
    </row>
    <row r="132" spans="1:10" x14ac:dyDescent="0.35">
      <c r="A132" s="3">
        <v>44247</v>
      </c>
      <c r="B132" s="6" t="s">
        <v>81</v>
      </c>
      <c r="C132" s="4" t="s">
        <v>12</v>
      </c>
      <c r="D132" s="5">
        <v>94.17</v>
      </c>
      <c r="E132" s="1">
        <v>6</v>
      </c>
      <c r="F132" s="1">
        <f>InputData[[#This Row],[UNIT PRICE ($)]]*InputData[[#This Row],[QUANTITY]]</f>
        <v>565.02</v>
      </c>
      <c r="G132" s="1" t="str">
        <f>VLOOKUP(InputData[[#This Row],[CUSTOMER NAME]],Country[],2,0)</f>
        <v>India</v>
      </c>
      <c r="H132" s="1" t="str">
        <f>VLOOKUP(InputData[[#This Row],[CUSTOMER NAME]],Country[],3,0)</f>
        <v>East</v>
      </c>
      <c r="I132" s="1" t="str">
        <f>TEXT(InputData[[#This Row],[DATE]],"mmmm")</f>
        <v>February</v>
      </c>
      <c r="J132" s="1">
        <f>WEEKNUM(InputData[[#This Row],[DATE]])</f>
        <v>8</v>
      </c>
    </row>
    <row r="133" spans="1:10" x14ac:dyDescent="0.35">
      <c r="A133" s="3">
        <v>44247</v>
      </c>
      <c r="B133" s="6" t="s">
        <v>113</v>
      </c>
      <c r="C133" s="4" t="s">
        <v>30</v>
      </c>
      <c r="D133" s="5">
        <v>201.28</v>
      </c>
      <c r="E133" s="1">
        <v>11</v>
      </c>
      <c r="F133" s="1">
        <f>InputData[[#This Row],[UNIT PRICE ($)]]*InputData[[#This Row],[QUANTITY]]</f>
        <v>2214.08</v>
      </c>
      <c r="G133" s="1" t="str">
        <f>VLOOKUP(InputData[[#This Row],[CUSTOMER NAME]],Country[],2,0)</f>
        <v>Pakistan</v>
      </c>
      <c r="H133" s="1" t="str">
        <f>VLOOKUP(InputData[[#This Row],[CUSTOMER NAME]],Country[],3,0)</f>
        <v>Export</v>
      </c>
      <c r="I133" s="1" t="str">
        <f>TEXT(InputData[[#This Row],[DATE]],"mmmm")</f>
        <v>February</v>
      </c>
      <c r="J133" s="1">
        <f>WEEKNUM(InputData[[#This Row],[DATE]])</f>
        <v>8</v>
      </c>
    </row>
    <row r="134" spans="1:10" x14ac:dyDescent="0.35">
      <c r="A134" s="3">
        <v>44248</v>
      </c>
      <c r="B134" s="6" t="s">
        <v>63</v>
      </c>
      <c r="C134" s="4" t="s">
        <v>18</v>
      </c>
      <c r="D134" s="5">
        <v>49.21</v>
      </c>
      <c r="E134" s="1">
        <v>30</v>
      </c>
      <c r="F134" s="1">
        <f>InputData[[#This Row],[UNIT PRICE ($)]]*InputData[[#This Row],[QUANTITY]]</f>
        <v>1476.3</v>
      </c>
      <c r="G134" s="1" t="str">
        <f>VLOOKUP(InputData[[#This Row],[CUSTOMER NAME]],Country[],2,0)</f>
        <v>Saudi Arabia</v>
      </c>
      <c r="H134" s="1" t="str">
        <f>VLOOKUP(InputData[[#This Row],[CUSTOMER NAME]],Country[],3,0)</f>
        <v>Export</v>
      </c>
      <c r="I134" s="1" t="str">
        <f>TEXT(InputData[[#This Row],[DATE]],"mmmm")</f>
        <v>February</v>
      </c>
      <c r="J134" s="1">
        <f>WEEKNUM(InputData[[#This Row],[DATE]])</f>
        <v>9</v>
      </c>
    </row>
    <row r="135" spans="1:10" x14ac:dyDescent="0.35">
      <c r="A135" s="3">
        <v>44249</v>
      </c>
      <c r="B135" s="6" t="s">
        <v>79</v>
      </c>
      <c r="C135" s="4" t="s">
        <v>13</v>
      </c>
      <c r="D135" s="5">
        <v>122.08</v>
      </c>
      <c r="E135" s="1">
        <v>5</v>
      </c>
      <c r="F135" s="1">
        <f>InputData[[#This Row],[UNIT PRICE ($)]]*InputData[[#This Row],[QUANTITY]]</f>
        <v>610.4</v>
      </c>
      <c r="G135" s="1" t="str">
        <f>VLOOKUP(InputData[[#This Row],[CUSTOMER NAME]],Country[],2,0)</f>
        <v>United Kingdom</v>
      </c>
      <c r="H135" s="1" t="str">
        <f>VLOOKUP(InputData[[#This Row],[CUSTOMER NAME]],Country[],3,0)</f>
        <v>Export</v>
      </c>
      <c r="I135" s="1" t="str">
        <f>TEXT(InputData[[#This Row],[DATE]],"mmmm")</f>
        <v>February</v>
      </c>
      <c r="J135" s="1">
        <f>WEEKNUM(InputData[[#This Row],[DATE]])</f>
        <v>9</v>
      </c>
    </row>
    <row r="136" spans="1:10" x14ac:dyDescent="0.35">
      <c r="A136" s="3">
        <v>44250</v>
      </c>
      <c r="B136" s="6" t="s">
        <v>60</v>
      </c>
      <c r="C136" s="4" t="s">
        <v>13</v>
      </c>
      <c r="D136" s="5">
        <v>122.08</v>
      </c>
      <c r="E136" s="1">
        <v>6</v>
      </c>
      <c r="F136" s="1">
        <f>InputData[[#This Row],[UNIT PRICE ($)]]*InputData[[#This Row],[QUANTITY]]</f>
        <v>732.48</v>
      </c>
      <c r="G136" s="1" t="str">
        <f>VLOOKUP(InputData[[#This Row],[CUSTOMER NAME]],Country[],2,0)</f>
        <v>Nigeria</v>
      </c>
      <c r="H136" s="1" t="str">
        <f>VLOOKUP(InputData[[#This Row],[CUSTOMER NAME]],Country[],3,0)</f>
        <v>Export</v>
      </c>
      <c r="I136" s="1" t="str">
        <f>TEXT(InputData[[#This Row],[DATE]],"mmmm")</f>
        <v>February</v>
      </c>
      <c r="J136" s="1">
        <f>WEEKNUM(InputData[[#This Row],[DATE]])</f>
        <v>9</v>
      </c>
    </row>
    <row r="137" spans="1:10" x14ac:dyDescent="0.35">
      <c r="A137" s="3">
        <v>44250</v>
      </c>
      <c r="B137" s="6" t="s">
        <v>68</v>
      </c>
      <c r="C137" s="4" t="s">
        <v>25</v>
      </c>
      <c r="D137" s="5">
        <v>8.33</v>
      </c>
      <c r="E137" s="1">
        <v>3</v>
      </c>
      <c r="F137" s="1">
        <f>InputData[[#This Row],[UNIT PRICE ($)]]*InputData[[#This Row],[QUANTITY]]</f>
        <v>24.990000000000002</v>
      </c>
      <c r="G137" s="1" t="str">
        <f>VLOOKUP(InputData[[#This Row],[CUSTOMER NAME]],Country[],2,0)</f>
        <v>Russia</v>
      </c>
      <c r="H137" s="1" t="str">
        <f>VLOOKUP(InputData[[#This Row],[CUSTOMER NAME]],Country[],3,0)</f>
        <v>Export</v>
      </c>
      <c r="I137" s="1" t="str">
        <f>TEXT(InputData[[#This Row],[DATE]],"mmmm")</f>
        <v>February</v>
      </c>
      <c r="J137" s="1">
        <f>WEEKNUM(InputData[[#This Row],[DATE]])</f>
        <v>9</v>
      </c>
    </row>
    <row r="138" spans="1:10" x14ac:dyDescent="0.35">
      <c r="A138" s="3">
        <v>44250</v>
      </c>
      <c r="B138" s="6" t="s">
        <v>112</v>
      </c>
      <c r="C138" s="4" t="s">
        <v>16</v>
      </c>
      <c r="D138" s="5">
        <v>16.64</v>
      </c>
      <c r="E138" s="1">
        <v>15</v>
      </c>
      <c r="F138" s="1">
        <f>InputData[[#This Row],[UNIT PRICE ($)]]*InputData[[#This Row],[QUANTITY]]</f>
        <v>249.60000000000002</v>
      </c>
      <c r="G138" s="1" t="str">
        <f>VLOOKUP(InputData[[#This Row],[CUSTOMER NAME]],Country[],2,0)</f>
        <v>India</v>
      </c>
      <c r="H138" s="1" t="str">
        <f>VLOOKUP(InputData[[#This Row],[CUSTOMER NAME]],Country[],3,0)</f>
        <v>North</v>
      </c>
      <c r="I138" s="1" t="str">
        <f>TEXT(InputData[[#This Row],[DATE]],"mmmm")</f>
        <v>February</v>
      </c>
      <c r="J138" s="1">
        <f>WEEKNUM(InputData[[#This Row],[DATE]])</f>
        <v>9</v>
      </c>
    </row>
    <row r="139" spans="1:10" x14ac:dyDescent="0.35">
      <c r="A139" s="3">
        <v>44250</v>
      </c>
      <c r="B139" s="6" t="s">
        <v>73</v>
      </c>
      <c r="C139" s="4" t="s">
        <v>5</v>
      </c>
      <c r="D139" s="5">
        <v>155.61000000000001</v>
      </c>
      <c r="E139" s="1">
        <v>2</v>
      </c>
      <c r="F139" s="1">
        <f>InputData[[#This Row],[UNIT PRICE ($)]]*InputData[[#This Row],[QUANTITY]]</f>
        <v>311.22000000000003</v>
      </c>
      <c r="G139" s="1" t="str">
        <f>VLOOKUP(InputData[[#This Row],[CUSTOMER NAME]],Country[],2,0)</f>
        <v>India</v>
      </c>
      <c r="H139" s="1" t="str">
        <f>VLOOKUP(InputData[[#This Row],[CUSTOMER NAME]],Country[],3,0)</f>
        <v>East</v>
      </c>
      <c r="I139" s="1" t="str">
        <f>TEXT(InputData[[#This Row],[DATE]],"mmmm")</f>
        <v>February</v>
      </c>
      <c r="J139" s="1">
        <f>WEEKNUM(InputData[[#This Row],[DATE]])</f>
        <v>9</v>
      </c>
    </row>
    <row r="140" spans="1:10" x14ac:dyDescent="0.35">
      <c r="A140" s="3">
        <v>44250</v>
      </c>
      <c r="B140" s="6" t="s">
        <v>113</v>
      </c>
      <c r="C140" s="4" t="s">
        <v>36</v>
      </c>
      <c r="D140" s="5">
        <v>96.3</v>
      </c>
      <c r="E140" s="1">
        <v>8</v>
      </c>
      <c r="F140" s="1">
        <f>InputData[[#This Row],[UNIT PRICE ($)]]*InputData[[#This Row],[QUANTITY]]</f>
        <v>770.4</v>
      </c>
      <c r="G140" s="1" t="str">
        <f>VLOOKUP(InputData[[#This Row],[CUSTOMER NAME]],Country[],2,0)</f>
        <v>Pakistan</v>
      </c>
      <c r="H140" s="1" t="str">
        <f>VLOOKUP(InputData[[#This Row],[CUSTOMER NAME]],Country[],3,0)</f>
        <v>Export</v>
      </c>
      <c r="I140" s="1" t="str">
        <f>TEXT(InputData[[#This Row],[DATE]],"mmmm")</f>
        <v>February</v>
      </c>
      <c r="J140" s="1">
        <f>WEEKNUM(InputData[[#This Row],[DATE]])</f>
        <v>9</v>
      </c>
    </row>
    <row r="141" spans="1:10" x14ac:dyDescent="0.35">
      <c r="A141" s="3">
        <v>44252</v>
      </c>
      <c r="B141" s="6" t="s">
        <v>73</v>
      </c>
      <c r="C141" s="4" t="s">
        <v>13</v>
      </c>
      <c r="D141" s="5">
        <v>122.08</v>
      </c>
      <c r="E141" s="1">
        <v>10</v>
      </c>
      <c r="F141" s="1">
        <f>InputData[[#This Row],[UNIT PRICE ($)]]*InputData[[#This Row],[QUANTITY]]</f>
        <v>1220.8</v>
      </c>
      <c r="G141" s="1" t="str">
        <f>VLOOKUP(InputData[[#This Row],[CUSTOMER NAME]],Country[],2,0)</f>
        <v>India</v>
      </c>
      <c r="H141" s="1" t="str">
        <f>VLOOKUP(InputData[[#This Row],[CUSTOMER NAME]],Country[],3,0)</f>
        <v>East</v>
      </c>
      <c r="I141" s="1" t="str">
        <f>TEXT(InputData[[#This Row],[DATE]],"mmmm")</f>
        <v>February</v>
      </c>
      <c r="J141" s="1">
        <f>WEEKNUM(InputData[[#This Row],[DATE]])</f>
        <v>9</v>
      </c>
    </row>
    <row r="142" spans="1:10" x14ac:dyDescent="0.35">
      <c r="A142" s="3">
        <v>44252</v>
      </c>
      <c r="B142" s="6" t="s">
        <v>81</v>
      </c>
      <c r="C142" s="4" t="s">
        <v>39</v>
      </c>
      <c r="D142" s="5">
        <v>42.55</v>
      </c>
      <c r="E142" s="1">
        <v>38</v>
      </c>
      <c r="F142" s="1">
        <f>InputData[[#This Row],[UNIT PRICE ($)]]*InputData[[#This Row],[QUANTITY]]</f>
        <v>1616.8999999999999</v>
      </c>
      <c r="G142" s="1" t="str">
        <f>VLOOKUP(InputData[[#This Row],[CUSTOMER NAME]],Country[],2,0)</f>
        <v>India</v>
      </c>
      <c r="H142" s="1" t="str">
        <f>VLOOKUP(InputData[[#This Row],[CUSTOMER NAME]],Country[],3,0)</f>
        <v>East</v>
      </c>
      <c r="I142" s="1" t="str">
        <f>TEXT(InputData[[#This Row],[DATE]],"mmmm")</f>
        <v>February</v>
      </c>
      <c r="J142" s="1">
        <f>WEEKNUM(InputData[[#This Row],[DATE]])</f>
        <v>9</v>
      </c>
    </row>
    <row r="143" spans="1:10" x14ac:dyDescent="0.35">
      <c r="A143" s="3">
        <v>44252</v>
      </c>
      <c r="B143" s="6" t="s">
        <v>84</v>
      </c>
      <c r="C143" s="4" t="s">
        <v>32</v>
      </c>
      <c r="D143" s="5">
        <v>117.48</v>
      </c>
      <c r="E143" s="1">
        <v>11</v>
      </c>
      <c r="F143" s="1">
        <f>InputData[[#This Row],[UNIT PRICE ($)]]*InputData[[#This Row],[QUANTITY]]</f>
        <v>1292.28</v>
      </c>
      <c r="G143" s="1" t="str">
        <f>VLOOKUP(InputData[[#This Row],[CUSTOMER NAME]],Country[],2,0)</f>
        <v>Ethiopia</v>
      </c>
      <c r="H143" s="1" t="str">
        <f>VLOOKUP(InputData[[#This Row],[CUSTOMER NAME]],Country[],3,0)</f>
        <v>Export</v>
      </c>
      <c r="I143" s="1" t="str">
        <f>TEXT(InputData[[#This Row],[DATE]],"mmmm")</f>
        <v>February</v>
      </c>
      <c r="J143" s="1">
        <f>WEEKNUM(InputData[[#This Row],[DATE]])</f>
        <v>9</v>
      </c>
    </row>
    <row r="144" spans="1:10" x14ac:dyDescent="0.35">
      <c r="A144" s="3">
        <v>44252</v>
      </c>
      <c r="B144" s="6" t="s">
        <v>86</v>
      </c>
      <c r="C144" s="4" t="s">
        <v>30</v>
      </c>
      <c r="D144" s="5">
        <v>201.28</v>
      </c>
      <c r="E144" s="1">
        <v>2</v>
      </c>
      <c r="F144" s="1">
        <f>InputData[[#This Row],[UNIT PRICE ($)]]*InputData[[#This Row],[QUANTITY]]</f>
        <v>402.56</v>
      </c>
      <c r="G144" s="1" t="str">
        <f>VLOOKUP(InputData[[#This Row],[CUSTOMER NAME]],Country[],2,0)</f>
        <v>India</v>
      </c>
      <c r="H144" s="1" t="str">
        <f>VLOOKUP(InputData[[#This Row],[CUSTOMER NAME]],Country[],3,0)</f>
        <v>South</v>
      </c>
      <c r="I144" s="1" t="str">
        <f>TEXT(InputData[[#This Row],[DATE]],"mmmm")</f>
        <v>February</v>
      </c>
      <c r="J144" s="1">
        <f>WEEKNUM(InputData[[#This Row],[DATE]])</f>
        <v>9</v>
      </c>
    </row>
    <row r="145" spans="1:10" x14ac:dyDescent="0.35">
      <c r="A145" s="3">
        <v>44252</v>
      </c>
      <c r="B145" s="6" t="s">
        <v>88</v>
      </c>
      <c r="C145" s="4" t="s">
        <v>2</v>
      </c>
      <c r="D145" s="5">
        <v>142.80000000000001</v>
      </c>
      <c r="E145" s="1">
        <v>4</v>
      </c>
      <c r="F145" s="1">
        <f>InputData[[#This Row],[UNIT PRICE ($)]]*InputData[[#This Row],[QUANTITY]]</f>
        <v>571.20000000000005</v>
      </c>
      <c r="G145" s="1" t="str">
        <f>VLOOKUP(InputData[[#This Row],[CUSTOMER NAME]],Country[],2,0)</f>
        <v>India</v>
      </c>
      <c r="H145" s="1" t="str">
        <f>VLOOKUP(InputData[[#This Row],[CUSTOMER NAME]],Country[],3,0)</f>
        <v>South</v>
      </c>
      <c r="I145" s="1" t="str">
        <f>TEXT(InputData[[#This Row],[DATE]],"mmmm")</f>
        <v>February</v>
      </c>
      <c r="J145" s="1">
        <f>WEEKNUM(InputData[[#This Row],[DATE]])</f>
        <v>9</v>
      </c>
    </row>
    <row r="146" spans="1:10" x14ac:dyDescent="0.35">
      <c r="A146" s="3">
        <v>44253</v>
      </c>
      <c r="B146" s="6" t="s">
        <v>74</v>
      </c>
      <c r="C146" s="4" t="s">
        <v>24</v>
      </c>
      <c r="D146" s="5">
        <v>156.96</v>
      </c>
      <c r="E146" s="1">
        <v>28</v>
      </c>
      <c r="F146" s="1">
        <f>InputData[[#This Row],[UNIT PRICE ($)]]*InputData[[#This Row],[QUANTITY]]</f>
        <v>4394.88</v>
      </c>
      <c r="G146" s="1" t="str">
        <f>VLOOKUP(InputData[[#This Row],[CUSTOMER NAME]],Country[],2,0)</f>
        <v>Brazil</v>
      </c>
      <c r="H146" s="1" t="str">
        <f>VLOOKUP(InputData[[#This Row],[CUSTOMER NAME]],Country[],3,0)</f>
        <v>Export</v>
      </c>
      <c r="I146" s="1" t="str">
        <f>TEXT(InputData[[#This Row],[DATE]],"mmmm")</f>
        <v>February</v>
      </c>
      <c r="J146" s="1">
        <f>WEEKNUM(InputData[[#This Row],[DATE]])</f>
        <v>9</v>
      </c>
    </row>
    <row r="147" spans="1:10" x14ac:dyDescent="0.35">
      <c r="A147" s="3">
        <v>44253</v>
      </c>
      <c r="B147" s="6" t="s">
        <v>79</v>
      </c>
      <c r="C147" s="4" t="s">
        <v>9</v>
      </c>
      <c r="D147" s="5">
        <v>7.8599999999999994</v>
      </c>
      <c r="E147" s="1">
        <v>2</v>
      </c>
      <c r="F147" s="1">
        <f>InputData[[#This Row],[UNIT PRICE ($)]]*InputData[[#This Row],[QUANTITY]]</f>
        <v>15.719999999999999</v>
      </c>
      <c r="G147" s="1" t="str">
        <f>VLOOKUP(InputData[[#This Row],[CUSTOMER NAME]],Country[],2,0)</f>
        <v>United Kingdom</v>
      </c>
      <c r="H147" s="1" t="str">
        <f>VLOOKUP(InputData[[#This Row],[CUSTOMER NAME]],Country[],3,0)</f>
        <v>Export</v>
      </c>
      <c r="I147" s="1" t="str">
        <f>TEXT(InputData[[#This Row],[DATE]],"mmmm")</f>
        <v>February</v>
      </c>
      <c r="J147" s="1">
        <f>WEEKNUM(InputData[[#This Row],[DATE]])</f>
        <v>9</v>
      </c>
    </row>
    <row r="148" spans="1:10" x14ac:dyDescent="0.35">
      <c r="A148" s="3">
        <v>44254</v>
      </c>
      <c r="B148" s="6" t="s">
        <v>71</v>
      </c>
      <c r="C148" s="4" t="s">
        <v>25</v>
      </c>
      <c r="D148" s="5">
        <v>8.33</v>
      </c>
      <c r="E148" s="1">
        <v>7</v>
      </c>
      <c r="F148" s="1">
        <f>InputData[[#This Row],[UNIT PRICE ($)]]*InputData[[#This Row],[QUANTITY]]</f>
        <v>58.31</v>
      </c>
      <c r="G148" s="1" t="str">
        <f>VLOOKUP(InputData[[#This Row],[CUSTOMER NAME]],Country[],2,0)</f>
        <v>India</v>
      </c>
      <c r="H148" s="1" t="str">
        <f>VLOOKUP(InputData[[#This Row],[CUSTOMER NAME]],Country[],3,0)</f>
        <v>Central</v>
      </c>
      <c r="I148" s="1" t="str">
        <f>TEXT(InputData[[#This Row],[DATE]],"mmmm")</f>
        <v>February</v>
      </c>
      <c r="J148" s="1">
        <f>WEEKNUM(InputData[[#This Row],[DATE]])</f>
        <v>9</v>
      </c>
    </row>
    <row r="149" spans="1:10" x14ac:dyDescent="0.35">
      <c r="A149" s="3">
        <v>44254</v>
      </c>
      <c r="B149" s="6" t="s">
        <v>112</v>
      </c>
      <c r="C149" s="4" t="s">
        <v>36</v>
      </c>
      <c r="D149" s="5">
        <v>96.3</v>
      </c>
      <c r="E149" s="1">
        <v>3</v>
      </c>
      <c r="F149" s="1">
        <f>InputData[[#This Row],[UNIT PRICE ($)]]*InputData[[#This Row],[QUANTITY]]</f>
        <v>288.89999999999998</v>
      </c>
      <c r="G149" s="1" t="str">
        <f>VLOOKUP(InputData[[#This Row],[CUSTOMER NAME]],Country[],2,0)</f>
        <v>India</v>
      </c>
      <c r="H149" s="1" t="str">
        <f>VLOOKUP(InputData[[#This Row],[CUSTOMER NAME]],Country[],3,0)</f>
        <v>North</v>
      </c>
      <c r="I149" s="1" t="str">
        <f>TEXT(InputData[[#This Row],[DATE]],"mmmm")</f>
        <v>February</v>
      </c>
      <c r="J149" s="1">
        <f>WEEKNUM(InputData[[#This Row],[DATE]])</f>
        <v>9</v>
      </c>
    </row>
    <row r="150" spans="1:10" x14ac:dyDescent="0.35">
      <c r="A150" s="3">
        <v>44254</v>
      </c>
      <c r="B150" s="6" t="s">
        <v>81</v>
      </c>
      <c r="C150" s="4" t="s">
        <v>18</v>
      </c>
      <c r="D150" s="5">
        <v>49.21</v>
      </c>
      <c r="E150" s="1">
        <v>11</v>
      </c>
      <c r="F150" s="1">
        <f>InputData[[#This Row],[UNIT PRICE ($)]]*InputData[[#This Row],[QUANTITY]]</f>
        <v>541.31000000000006</v>
      </c>
      <c r="G150" s="1" t="str">
        <f>VLOOKUP(InputData[[#This Row],[CUSTOMER NAME]],Country[],2,0)</f>
        <v>India</v>
      </c>
      <c r="H150" s="1" t="str">
        <f>VLOOKUP(InputData[[#This Row],[CUSTOMER NAME]],Country[],3,0)</f>
        <v>East</v>
      </c>
      <c r="I150" s="1" t="str">
        <f>TEXT(InputData[[#This Row],[DATE]],"mmmm")</f>
        <v>February</v>
      </c>
      <c r="J150" s="1">
        <f>WEEKNUM(InputData[[#This Row],[DATE]])</f>
        <v>9</v>
      </c>
    </row>
    <row r="151" spans="1:10" x14ac:dyDescent="0.35">
      <c r="A151" s="3">
        <v>44254</v>
      </c>
      <c r="B151" s="6" t="s">
        <v>113</v>
      </c>
      <c r="C151" s="4" t="s">
        <v>5</v>
      </c>
      <c r="D151" s="5">
        <v>155.61000000000001</v>
      </c>
      <c r="E151" s="1">
        <v>15</v>
      </c>
      <c r="F151" s="1">
        <f>InputData[[#This Row],[UNIT PRICE ($)]]*InputData[[#This Row],[QUANTITY]]</f>
        <v>2334.15</v>
      </c>
      <c r="G151" s="1" t="str">
        <f>VLOOKUP(InputData[[#This Row],[CUSTOMER NAME]],Country[],2,0)</f>
        <v>Pakistan</v>
      </c>
      <c r="H151" s="1" t="str">
        <f>VLOOKUP(InputData[[#This Row],[CUSTOMER NAME]],Country[],3,0)</f>
        <v>Export</v>
      </c>
      <c r="I151" s="1" t="str">
        <f>TEXT(InputData[[#This Row],[DATE]],"mmmm")</f>
        <v>February</v>
      </c>
      <c r="J151" s="1">
        <f>WEEKNUM(InputData[[#This Row],[DATE]])</f>
        <v>9</v>
      </c>
    </row>
    <row r="152" spans="1:10" x14ac:dyDescent="0.35">
      <c r="A152" s="3">
        <v>44254</v>
      </c>
      <c r="B152" s="6" t="s">
        <v>89</v>
      </c>
      <c r="C152" s="4" t="s">
        <v>12</v>
      </c>
      <c r="D152" s="5">
        <v>94.17</v>
      </c>
      <c r="E152" s="1">
        <v>7</v>
      </c>
      <c r="F152" s="1">
        <f>InputData[[#This Row],[UNIT PRICE ($)]]*InputData[[#This Row],[QUANTITY]]</f>
        <v>659.19</v>
      </c>
      <c r="G152" s="1" t="str">
        <f>VLOOKUP(InputData[[#This Row],[CUSTOMER NAME]],Country[],2,0)</f>
        <v>Mexico</v>
      </c>
      <c r="H152" s="1" t="str">
        <f>VLOOKUP(InputData[[#This Row],[CUSTOMER NAME]],Country[],3,0)</f>
        <v>Export</v>
      </c>
      <c r="I152" s="1" t="str">
        <f>TEXT(InputData[[#This Row],[DATE]],"mmmm")</f>
        <v>February</v>
      </c>
      <c r="J152" s="1">
        <f>WEEKNUM(InputData[[#This Row],[DATE]])</f>
        <v>9</v>
      </c>
    </row>
    <row r="153" spans="1:10" x14ac:dyDescent="0.35">
      <c r="A153" s="3">
        <v>44255</v>
      </c>
      <c r="B153" s="6" t="s">
        <v>116</v>
      </c>
      <c r="C153" s="4" t="s">
        <v>37</v>
      </c>
      <c r="D153" s="5">
        <v>85.76</v>
      </c>
      <c r="E153" s="1">
        <v>15</v>
      </c>
      <c r="F153" s="1">
        <f>InputData[[#This Row],[UNIT PRICE ($)]]*InputData[[#This Row],[QUANTITY]]</f>
        <v>1286.4000000000001</v>
      </c>
      <c r="G153" s="1" t="str">
        <f>VLOOKUP(InputData[[#This Row],[CUSTOMER NAME]],Country[],2,0)</f>
        <v>Germany</v>
      </c>
      <c r="H153" s="1" t="str">
        <f>VLOOKUP(InputData[[#This Row],[CUSTOMER NAME]],Country[],3,0)</f>
        <v>Export</v>
      </c>
      <c r="I153" s="1" t="str">
        <f>TEXT(InputData[[#This Row],[DATE]],"mmmm")</f>
        <v>February</v>
      </c>
      <c r="J153" s="1">
        <f>WEEKNUM(InputData[[#This Row],[DATE]])</f>
        <v>10</v>
      </c>
    </row>
    <row r="154" spans="1:10" x14ac:dyDescent="0.35">
      <c r="A154" s="3">
        <v>44256</v>
      </c>
      <c r="B154" s="6" t="s">
        <v>83</v>
      </c>
      <c r="C154" s="4" t="s">
        <v>28</v>
      </c>
      <c r="D154" s="5">
        <v>41.81</v>
      </c>
      <c r="E154" s="1">
        <v>28</v>
      </c>
      <c r="F154" s="1">
        <f>InputData[[#This Row],[UNIT PRICE ($)]]*InputData[[#This Row],[QUANTITY]]</f>
        <v>1170.68</v>
      </c>
      <c r="G154" s="1" t="str">
        <f>VLOOKUP(InputData[[#This Row],[CUSTOMER NAME]],Country[],2,0)</f>
        <v>India</v>
      </c>
      <c r="H154" s="1" t="str">
        <f>VLOOKUP(InputData[[#This Row],[CUSTOMER NAME]],Country[],3,0)</f>
        <v>North</v>
      </c>
      <c r="I154" s="1" t="str">
        <f>TEXT(InputData[[#This Row],[DATE]],"mmmm")</f>
        <v>March</v>
      </c>
      <c r="J154" s="1">
        <f>WEEKNUM(InputData[[#This Row],[DATE]])</f>
        <v>10</v>
      </c>
    </row>
    <row r="155" spans="1:10" x14ac:dyDescent="0.35">
      <c r="A155" s="3">
        <v>44257</v>
      </c>
      <c r="B155" s="6" t="s">
        <v>74</v>
      </c>
      <c r="C155" s="4" t="s">
        <v>24</v>
      </c>
      <c r="D155" s="5">
        <v>156.96</v>
      </c>
      <c r="E155" s="1">
        <v>21</v>
      </c>
      <c r="F155" s="1">
        <f>InputData[[#This Row],[UNIT PRICE ($)]]*InputData[[#This Row],[QUANTITY]]</f>
        <v>3296.1600000000003</v>
      </c>
      <c r="G155" s="1" t="str">
        <f>VLOOKUP(InputData[[#This Row],[CUSTOMER NAME]],Country[],2,0)</f>
        <v>Brazil</v>
      </c>
      <c r="H155" s="1" t="str">
        <f>VLOOKUP(InputData[[#This Row],[CUSTOMER NAME]],Country[],3,0)</f>
        <v>Export</v>
      </c>
      <c r="I155" s="1" t="str">
        <f>TEXT(InputData[[#This Row],[DATE]],"mmmm")</f>
        <v>March</v>
      </c>
      <c r="J155" s="1">
        <f>WEEKNUM(InputData[[#This Row],[DATE]])</f>
        <v>10</v>
      </c>
    </row>
    <row r="156" spans="1:10" x14ac:dyDescent="0.35">
      <c r="A156" s="3">
        <v>44257</v>
      </c>
      <c r="B156" s="6" t="s">
        <v>77</v>
      </c>
      <c r="C156" s="4" t="s">
        <v>2</v>
      </c>
      <c r="D156" s="5">
        <v>142.80000000000001</v>
      </c>
      <c r="E156" s="1">
        <v>1</v>
      </c>
      <c r="F156" s="1">
        <f>InputData[[#This Row],[UNIT PRICE ($)]]*InputData[[#This Row],[QUANTITY]]</f>
        <v>142.80000000000001</v>
      </c>
      <c r="G156" s="1" t="str">
        <f>VLOOKUP(InputData[[#This Row],[CUSTOMER NAME]],Country[],2,0)</f>
        <v>India</v>
      </c>
      <c r="H156" s="1" t="str">
        <f>VLOOKUP(InputData[[#This Row],[CUSTOMER NAME]],Country[],3,0)</f>
        <v>Western</v>
      </c>
      <c r="I156" s="1" t="str">
        <f>TEXT(InputData[[#This Row],[DATE]],"mmmm")</f>
        <v>March</v>
      </c>
      <c r="J156" s="1">
        <f>WEEKNUM(InputData[[#This Row],[DATE]])</f>
        <v>10</v>
      </c>
    </row>
    <row r="157" spans="1:10" x14ac:dyDescent="0.35">
      <c r="A157" s="3">
        <v>44257</v>
      </c>
      <c r="B157" s="6" t="s">
        <v>81</v>
      </c>
      <c r="C157" s="4" t="s">
        <v>1</v>
      </c>
      <c r="D157" s="5">
        <v>103.88</v>
      </c>
      <c r="E157" s="1">
        <v>30</v>
      </c>
      <c r="F157" s="1">
        <f>InputData[[#This Row],[UNIT PRICE ($)]]*InputData[[#This Row],[QUANTITY]]</f>
        <v>3116.3999999999996</v>
      </c>
      <c r="G157" s="1" t="str">
        <f>VLOOKUP(InputData[[#This Row],[CUSTOMER NAME]],Country[],2,0)</f>
        <v>India</v>
      </c>
      <c r="H157" s="1" t="str">
        <f>VLOOKUP(InputData[[#This Row],[CUSTOMER NAME]],Country[],3,0)</f>
        <v>East</v>
      </c>
      <c r="I157" s="1" t="str">
        <f>TEXT(InputData[[#This Row],[DATE]],"mmmm")</f>
        <v>March</v>
      </c>
      <c r="J157" s="1">
        <f>WEEKNUM(InputData[[#This Row],[DATE]])</f>
        <v>10</v>
      </c>
    </row>
    <row r="158" spans="1:10" x14ac:dyDescent="0.35">
      <c r="A158" s="3">
        <v>44258</v>
      </c>
      <c r="B158" s="6" t="s">
        <v>68</v>
      </c>
      <c r="C158" s="4" t="s">
        <v>11</v>
      </c>
      <c r="D158" s="5">
        <v>48.4</v>
      </c>
      <c r="E158" s="1">
        <v>1</v>
      </c>
      <c r="F158" s="1">
        <f>InputData[[#This Row],[UNIT PRICE ($)]]*InputData[[#This Row],[QUANTITY]]</f>
        <v>48.4</v>
      </c>
      <c r="G158" s="1" t="str">
        <f>VLOOKUP(InputData[[#This Row],[CUSTOMER NAME]],Country[],2,0)</f>
        <v>Russia</v>
      </c>
      <c r="H158" s="1" t="str">
        <f>VLOOKUP(InputData[[#This Row],[CUSTOMER NAME]],Country[],3,0)</f>
        <v>Export</v>
      </c>
      <c r="I158" s="1" t="str">
        <f>TEXT(InputData[[#This Row],[DATE]],"mmmm")</f>
        <v>March</v>
      </c>
      <c r="J158" s="1">
        <f>WEEKNUM(InputData[[#This Row],[DATE]])</f>
        <v>10</v>
      </c>
    </row>
    <row r="159" spans="1:10" x14ac:dyDescent="0.35">
      <c r="A159" s="3">
        <v>44258</v>
      </c>
      <c r="B159" s="6" t="s">
        <v>71</v>
      </c>
      <c r="C159" s="4" t="s">
        <v>36</v>
      </c>
      <c r="D159" s="5">
        <v>96.3</v>
      </c>
      <c r="E159" s="1">
        <v>29</v>
      </c>
      <c r="F159" s="1">
        <f>InputData[[#This Row],[UNIT PRICE ($)]]*InputData[[#This Row],[QUANTITY]]</f>
        <v>2792.7</v>
      </c>
      <c r="G159" s="1" t="str">
        <f>VLOOKUP(InputData[[#This Row],[CUSTOMER NAME]],Country[],2,0)</f>
        <v>India</v>
      </c>
      <c r="H159" s="1" t="str">
        <f>VLOOKUP(InputData[[#This Row],[CUSTOMER NAME]],Country[],3,0)</f>
        <v>Central</v>
      </c>
      <c r="I159" s="1" t="str">
        <f>TEXT(InputData[[#This Row],[DATE]],"mmmm")</f>
        <v>March</v>
      </c>
      <c r="J159" s="1">
        <f>WEEKNUM(InputData[[#This Row],[DATE]])</f>
        <v>10</v>
      </c>
    </row>
    <row r="160" spans="1:10" x14ac:dyDescent="0.35">
      <c r="A160" s="3">
        <v>44259</v>
      </c>
      <c r="B160" s="6" t="s">
        <v>77</v>
      </c>
      <c r="C160" s="4" t="s">
        <v>26</v>
      </c>
      <c r="D160" s="5">
        <v>24.66</v>
      </c>
      <c r="E160" s="1">
        <v>13</v>
      </c>
      <c r="F160" s="1">
        <f>InputData[[#This Row],[UNIT PRICE ($)]]*InputData[[#This Row],[QUANTITY]]</f>
        <v>320.58</v>
      </c>
      <c r="G160" s="1" t="str">
        <f>VLOOKUP(InputData[[#This Row],[CUSTOMER NAME]],Country[],2,0)</f>
        <v>India</v>
      </c>
      <c r="H160" s="1" t="str">
        <f>VLOOKUP(InputData[[#This Row],[CUSTOMER NAME]],Country[],3,0)</f>
        <v>Western</v>
      </c>
      <c r="I160" s="1" t="str">
        <f>TEXT(InputData[[#This Row],[DATE]],"mmmm")</f>
        <v>March</v>
      </c>
      <c r="J160" s="1">
        <f>WEEKNUM(InputData[[#This Row],[DATE]])</f>
        <v>10</v>
      </c>
    </row>
    <row r="161" spans="1:10" x14ac:dyDescent="0.35">
      <c r="A161" s="3">
        <v>44259</v>
      </c>
      <c r="B161" s="6" t="s">
        <v>83</v>
      </c>
      <c r="C161" s="4" t="s">
        <v>4</v>
      </c>
      <c r="D161" s="5">
        <v>48.84</v>
      </c>
      <c r="E161" s="1">
        <v>23</v>
      </c>
      <c r="F161" s="1">
        <f>InputData[[#This Row],[UNIT PRICE ($)]]*InputData[[#This Row],[QUANTITY]]</f>
        <v>1123.3200000000002</v>
      </c>
      <c r="G161" s="1" t="str">
        <f>VLOOKUP(InputData[[#This Row],[CUSTOMER NAME]],Country[],2,0)</f>
        <v>India</v>
      </c>
      <c r="H161" s="1" t="str">
        <f>VLOOKUP(InputData[[#This Row],[CUSTOMER NAME]],Country[],3,0)</f>
        <v>North</v>
      </c>
      <c r="I161" s="1" t="str">
        <f>TEXT(InputData[[#This Row],[DATE]],"mmmm")</f>
        <v>March</v>
      </c>
      <c r="J161" s="1">
        <f>WEEKNUM(InputData[[#This Row],[DATE]])</f>
        <v>10</v>
      </c>
    </row>
    <row r="162" spans="1:10" x14ac:dyDescent="0.35">
      <c r="A162" s="3">
        <v>44259</v>
      </c>
      <c r="B162" s="6" t="s">
        <v>84</v>
      </c>
      <c r="C162" s="4" t="s">
        <v>25</v>
      </c>
      <c r="D162" s="5">
        <v>8.33</v>
      </c>
      <c r="E162" s="1">
        <v>26</v>
      </c>
      <c r="F162" s="1">
        <f>InputData[[#This Row],[UNIT PRICE ($)]]*InputData[[#This Row],[QUANTITY]]</f>
        <v>216.58</v>
      </c>
      <c r="G162" s="1" t="str">
        <f>VLOOKUP(InputData[[#This Row],[CUSTOMER NAME]],Country[],2,0)</f>
        <v>Ethiopia</v>
      </c>
      <c r="H162" s="1" t="str">
        <f>VLOOKUP(InputData[[#This Row],[CUSTOMER NAME]],Country[],3,0)</f>
        <v>Export</v>
      </c>
      <c r="I162" s="1" t="str">
        <f>TEXT(InputData[[#This Row],[DATE]],"mmmm")</f>
        <v>March</v>
      </c>
      <c r="J162" s="1">
        <f>WEEKNUM(InputData[[#This Row],[DATE]])</f>
        <v>10</v>
      </c>
    </row>
    <row r="163" spans="1:10" x14ac:dyDescent="0.35">
      <c r="A163" s="3">
        <v>44260</v>
      </c>
      <c r="B163" s="6" t="s">
        <v>81</v>
      </c>
      <c r="C163" s="4" t="s">
        <v>40</v>
      </c>
      <c r="D163" s="5">
        <v>115.2</v>
      </c>
      <c r="E163" s="1">
        <v>33</v>
      </c>
      <c r="F163" s="1">
        <f>InputData[[#This Row],[UNIT PRICE ($)]]*InputData[[#This Row],[QUANTITY]]</f>
        <v>3801.6</v>
      </c>
      <c r="G163" s="1" t="str">
        <f>VLOOKUP(InputData[[#This Row],[CUSTOMER NAME]],Country[],2,0)</f>
        <v>India</v>
      </c>
      <c r="H163" s="1" t="str">
        <f>VLOOKUP(InputData[[#This Row],[CUSTOMER NAME]],Country[],3,0)</f>
        <v>East</v>
      </c>
      <c r="I163" s="1" t="str">
        <f>TEXT(InputData[[#This Row],[DATE]],"mmmm")</f>
        <v>March</v>
      </c>
      <c r="J163" s="1">
        <f>WEEKNUM(InputData[[#This Row],[DATE]])</f>
        <v>10</v>
      </c>
    </row>
    <row r="164" spans="1:10" x14ac:dyDescent="0.35">
      <c r="A164" s="3">
        <v>44261</v>
      </c>
      <c r="B164" s="6" t="s">
        <v>77</v>
      </c>
      <c r="C164" s="4" t="s">
        <v>4</v>
      </c>
      <c r="D164" s="5">
        <v>48.84</v>
      </c>
      <c r="E164" s="1">
        <v>2</v>
      </c>
      <c r="F164" s="1">
        <f>InputData[[#This Row],[UNIT PRICE ($)]]*InputData[[#This Row],[QUANTITY]]</f>
        <v>97.68</v>
      </c>
      <c r="G164" s="1" t="str">
        <f>VLOOKUP(InputData[[#This Row],[CUSTOMER NAME]],Country[],2,0)</f>
        <v>India</v>
      </c>
      <c r="H164" s="1" t="str">
        <f>VLOOKUP(InputData[[#This Row],[CUSTOMER NAME]],Country[],3,0)</f>
        <v>Western</v>
      </c>
      <c r="I164" s="1" t="str">
        <f>TEXT(InputData[[#This Row],[DATE]],"mmmm")</f>
        <v>March</v>
      </c>
      <c r="J164" s="1">
        <f>WEEKNUM(InputData[[#This Row],[DATE]])</f>
        <v>10</v>
      </c>
    </row>
    <row r="165" spans="1:10" x14ac:dyDescent="0.35">
      <c r="A165" s="3">
        <v>44262</v>
      </c>
      <c r="B165" s="6" t="s">
        <v>60</v>
      </c>
      <c r="C165" s="4" t="s">
        <v>3</v>
      </c>
      <c r="D165" s="5">
        <v>80.94</v>
      </c>
      <c r="E165" s="1">
        <v>1</v>
      </c>
      <c r="F165" s="1">
        <f>InputData[[#This Row],[UNIT PRICE ($)]]*InputData[[#This Row],[QUANTITY]]</f>
        <v>80.94</v>
      </c>
      <c r="G165" s="1" t="str">
        <f>VLOOKUP(InputData[[#This Row],[CUSTOMER NAME]],Country[],2,0)</f>
        <v>Nigeria</v>
      </c>
      <c r="H165" s="1" t="str">
        <f>VLOOKUP(InputData[[#This Row],[CUSTOMER NAME]],Country[],3,0)</f>
        <v>Export</v>
      </c>
      <c r="I165" s="1" t="str">
        <f>TEXT(InputData[[#This Row],[DATE]],"mmmm")</f>
        <v>March</v>
      </c>
      <c r="J165" s="1">
        <f>WEEKNUM(InputData[[#This Row],[DATE]])</f>
        <v>11</v>
      </c>
    </row>
    <row r="166" spans="1:10" x14ac:dyDescent="0.35">
      <c r="A166" s="3">
        <v>44262</v>
      </c>
      <c r="B166" s="6" t="s">
        <v>110</v>
      </c>
      <c r="C166" s="4" t="s">
        <v>21</v>
      </c>
      <c r="D166" s="5">
        <v>162.54</v>
      </c>
      <c r="E166" s="1">
        <v>9</v>
      </c>
      <c r="F166" s="1">
        <f>InputData[[#This Row],[UNIT PRICE ($)]]*InputData[[#This Row],[QUANTITY]]</f>
        <v>1462.86</v>
      </c>
      <c r="G166" s="1" t="str">
        <f>VLOOKUP(InputData[[#This Row],[CUSTOMER NAME]],Country[],2,0)</f>
        <v>India</v>
      </c>
      <c r="H166" s="1" t="str">
        <f>VLOOKUP(InputData[[#This Row],[CUSTOMER NAME]],Country[],3,0)</f>
        <v>Western</v>
      </c>
      <c r="I166" s="1" t="str">
        <f>TEXT(InputData[[#This Row],[DATE]],"mmmm")</f>
        <v>March</v>
      </c>
      <c r="J166" s="1">
        <f>WEEKNUM(InputData[[#This Row],[DATE]])</f>
        <v>11</v>
      </c>
    </row>
    <row r="167" spans="1:10" x14ac:dyDescent="0.35">
      <c r="A167" s="3">
        <v>44262</v>
      </c>
      <c r="B167" s="6" t="s">
        <v>71</v>
      </c>
      <c r="C167" s="4" t="s">
        <v>17</v>
      </c>
      <c r="D167" s="5">
        <v>156.78</v>
      </c>
      <c r="E167" s="1">
        <v>25</v>
      </c>
      <c r="F167" s="1">
        <f>InputData[[#This Row],[UNIT PRICE ($)]]*InputData[[#This Row],[QUANTITY]]</f>
        <v>3919.5</v>
      </c>
      <c r="G167" s="1" t="str">
        <f>VLOOKUP(InputData[[#This Row],[CUSTOMER NAME]],Country[],2,0)</f>
        <v>India</v>
      </c>
      <c r="H167" s="1" t="str">
        <f>VLOOKUP(InputData[[#This Row],[CUSTOMER NAME]],Country[],3,0)</f>
        <v>Central</v>
      </c>
      <c r="I167" s="1" t="str">
        <f>TEXT(InputData[[#This Row],[DATE]],"mmmm")</f>
        <v>March</v>
      </c>
      <c r="J167" s="1">
        <f>WEEKNUM(InputData[[#This Row],[DATE]])</f>
        <v>11</v>
      </c>
    </row>
    <row r="168" spans="1:10" x14ac:dyDescent="0.35">
      <c r="A168" s="3">
        <v>44263</v>
      </c>
      <c r="B168" s="6" t="s">
        <v>108</v>
      </c>
      <c r="C168" s="4" t="s">
        <v>22</v>
      </c>
      <c r="D168" s="5">
        <v>141.57</v>
      </c>
      <c r="E168" s="1">
        <v>22</v>
      </c>
      <c r="F168" s="1">
        <f>InputData[[#This Row],[UNIT PRICE ($)]]*InputData[[#This Row],[QUANTITY]]</f>
        <v>3114.54</v>
      </c>
      <c r="G168" s="1" t="str">
        <f>VLOOKUP(InputData[[#This Row],[CUSTOMER NAME]],Country[],2,0)</f>
        <v>India</v>
      </c>
      <c r="H168" s="1" t="str">
        <f>VLOOKUP(InputData[[#This Row],[CUSTOMER NAME]],Country[],3,0)</f>
        <v>North</v>
      </c>
      <c r="I168" s="1" t="str">
        <f>TEXT(InputData[[#This Row],[DATE]],"mmmm")</f>
        <v>March</v>
      </c>
      <c r="J168" s="1">
        <f>WEEKNUM(InputData[[#This Row],[DATE]])</f>
        <v>11</v>
      </c>
    </row>
    <row r="169" spans="1:10" x14ac:dyDescent="0.35">
      <c r="A169" s="3">
        <v>44263</v>
      </c>
      <c r="B169" s="6" t="s">
        <v>77</v>
      </c>
      <c r="C169" s="4" t="s">
        <v>44</v>
      </c>
      <c r="D169" s="5">
        <v>82.08</v>
      </c>
      <c r="E169" s="1">
        <v>9</v>
      </c>
      <c r="F169" s="1">
        <f>InputData[[#This Row],[UNIT PRICE ($)]]*InputData[[#This Row],[QUANTITY]]</f>
        <v>738.72</v>
      </c>
      <c r="G169" s="1" t="str">
        <f>VLOOKUP(InputData[[#This Row],[CUSTOMER NAME]],Country[],2,0)</f>
        <v>India</v>
      </c>
      <c r="H169" s="1" t="str">
        <f>VLOOKUP(InputData[[#This Row],[CUSTOMER NAME]],Country[],3,0)</f>
        <v>Western</v>
      </c>
      <c r="I169" s="1" t="str">
        <f>TEXT(InputData[[#This Row],[DATE]],"mmmm")</f>
        <v>March</v>
      </c>
      <c r="J169" s="1">
        <f>WEEKNUM(InputData[[#This Row],[DATE]])</f>
        <v>11</v>
      </c>
    </row>
    <row r="170" spans="1:10" x14ac:dyDescent="0.35">
      <c r="A170" s="3">
        <v>44263</v>
      </c>
      <c r="B170" s="6" t="s">
        <v>84</v>
      </c>
      <c r="C170" s="4" t="s">
        <v>27</v>
      </c>
      <c r="D170" s="5">
        <v>57.120000000000005</v>
      </c>
      <c r="E170" s="1">
        <v>6</v>
      </c>
      <c r="F170" s="1">
        <f>InputData[[#This Row],[UNIT PRICE ($)]]*InputData[[#This Row],[QUANTITY]]</f>
        <v>342.72</v>
      </c>
      <c r="G170" s="1" t="str">
        <f>VLOOKUP(InputData[[#This Row],[CUSTOMER NAME]],Country[],2,0)</f>
        <v>Ethiopia</v>
      </c>
      <c r="H170" s="1" t="str">
        <f>VLOOKUP(InputData[[#This Row],[CUSTOMER NAME]],Country[],3,0)</f>
        <v>Export</v>
      </c>
      <c r="I170" s="1" t="str">
        <f>TEXT(InputData[[#This Row],[DATE]],"mmmm")</f>
        <v>March</v>
      </c>
      <c r="J170" s="1">
        <f>WEEKNUM(InputData[[#This Row],[DATE]])</f>
        <v>11</v>
      </c>
    </row>
    <row r="171" spans="1:10" x14ac:dyDescent="0.35">
      <c r="A171" s="3">
        <v>44263</v>
      </c>
      <c r="B171" s="6" t="s">
        <v>89</v>
      </c>
      <c r="C171" s="4" t="s">
        <v>44</v>
      </c>
      <c r="D171" s="5">
        <v>82.08</v>
      </c>
      <c r="E171" s="1">
        <v>6</v>
      </c>
      <c r="F171" s="1">
        <f>InputData[[#This Row],[UNIT PRICE ($)]]*InputData[[#This Row],[QUANTITY]]</f>
        <v>492.48</v>
      </c>
      <c r="G171" s="1" t="str">
        <f>VLOOKUP(InputData[[#This Row],[CUSTOMER NAME]],Country[],2,0)</f>
        <v>Mexico</v>
      </c>
      <c r="H171" s="1" t="str">
        <f>VLOOKUP(InputData[[#This Row],[CUSTOMER NAME]],Country[],3,0)</f>
        <v>Export</v>
      </c>
      <c r="I171" s="1" t="str">
        <f>TEXT(InputData[[#This Row],[DATE]],"mmmm")</f>
        <v>March</v>
      </c>
      <c r="J171" s="1">
        <f>WEEKNUM(InputData[[#This Row],[DATE]])</f>
        <v>11</v>
      </c>
    </row>
    <row r="172" spans="1:10" x14ac:dyDescent="0.35">
      <c r="A172" s="3">
        <v>44264</v>
      </c>
      <c r="B172" s="6" t="s">
        <v>63</v>
      </c>
      <c r="C172" s="4" t="s">
        <v>30</v>
      </c>
      <c r="D172" s="5">
        <v>201.28</v>
      </c>
      <c r="E172" s="1">
        <v>3</v>
      </c>
      <c r="F172" s="1">
        <f>InputData[[#This Row],[UNIT PRICE ($)]]*InputData[[#This Row],[QUANTITY]]</f>
        <v>603.84</v>
      </c>
      <c r="G172" s="1" t="str">
        <f>VLOOKUP(InputData[[#This Row],[CUSTOMER NAME]],Country[],2,0)</f>
        <v>Saudi Arabia</v>
      </c>
      <c r="H172" s="1" t="str">
        <f>VLOOKUP(InputData[[#This Row],[CUSTOMER NAME]],Country[],3,0)</f>
        <v>Export</v>
      </c>
      <c r="I172" s="1" t="str">
        <f>TEXT(InputData[[#This Row],[DATE]],"mmmm")</f>
        <v>March</v>
      </c>
      <c r="J172" s="1">
        <f>WEEKNUM(InputData[[#This Row],[DATE]])</f>
        <v>11</v>
      </c>
    </row>
    <row r="173" spans="1:10" x14ac:dyDescent="0.35">
      <c r="A173" s="3">
        <v>44264</v>
      </c>
      <c r="B173" s="6" t="s">
        <v>75</v>
      </c>
      <c r="C173" s="4" t="s">
        <v>4</v>
      </c>
      <c r="D173" s="5">
        <v>48.84</v>
      </c>
      <c r="E173" s="1">
        <v>11</v>
      </c>
      <c r="F173" s="1">
        <f>InputData[[#This Row],[UNIT PRICE ($)]]*InputData[[#This Row],[QUANTITY]]</f>
        <v>537.24</v>
      </c>
      <c r="G173" s="1" t="str">
        <f>VLOOKUP(InputData[[#This Row],[CUSTOMER NAME]],Country[],2,0)</f>
        <v>Russia</v>
      </c>
      <c r="H173" s="1" t="str">
        <f>VLOOKUP(InputData[[#This Row],[CUSTOMER NAME]],Country[],3,0)</f>
        <v>Export</v>
      </c>
      <c r="I173" s="1" t="str">
        <f>TEXT(InputData[[#This Row],[DATE]],"mmmm")</f>
        <v>March</v>
      </c>
      <c r="J173" s="1">
        <f>WEEKNUM(InputData[[#This Row],[DATE]])</f>
        <v>11</v>
      </c>
    </row>
    <row r="174" spans="1:10" x14ac:dyDescent="0.35">
      <c r="A174" s="3">
        <v>44264</v>
      </c>
      <c r="B174" s="6" t="s">
        <v>77</v>
      </c>
      <c r="C174" s="4" t="s">
        <v>29</v>
      </c>
      <c r="D174" s="5">
        <v>53.11</v>
      </c>
      <c r="E174" s="1">
        <v>6</v>
      </c>
      <c r="F174" s="1">
        <f>InputData[[#This Row],[UNIT PRICE ($)]]*InputData[[#This Row],[QUANTITY]]</f>
        <v>318.65999999999997</v>
      </c>
      <c r="G174" s="1" t="str">
        <f>VLOOKUP(InputData[[#This Row],[CUSTOMER NAME]],Country[],2,0)</f>
        <v>India</v>
      </c>
      <c r="H174" s="1" t="str">
        <f>VLOOKUP(InputData[[#This Row],[CUSTOMER NAME]],Country[],3,0)</f>
        <v>Western</v>
      </c>
      <c r="I174" s="1" t="str">
        <f>TEXT(InputData[[#This Row],[DATE]],"mmmm")</f>
        <v>March</v>
      </c>
      <c r="J174" s="1">
        <f>WEEKNUM(InputData[[#This Row],[DATE]])</f>
        <v>11</v>
      </c>
    </row>
    <row r="175" spans="1:10" x14ac:dyDescent="0.35">
      <c r="A175" s="3">
        <v>44265</v>
      </c>
      <c r="B175" s="6" t="s">
        <v>61</v>
      </c>
      <c r="C175" s="4" t="s">
        <v>33</v>
      </c>
      <c r="D175" s="5">
        <v>119.7</v>
      </c>
      <c r="E175" s="1">
        <v>12</v>
      </c>
      <c r="F175" s="1">
        <f>InputData[[#This Row],[UNIT PRICE ($)]]*InputData[[#This Row],[QUANTITY]]</f>
        <v>1436.4</v>
      </c>
      <c r="G175" s="1" t="str">
        <f>VLOOKUP(InputData[[#This Row],[CUSTOMER NAME]],Country[],2,0)</f>
        <v>Bangladesh</v>
      </c>
      <c r="H175" s="1" t="str">
        <f>VLOOKUP(InputData[[#This Row],[CUSTOMER NAME]],Country[],3,0)</f>
        <v>Export</v>
      </c>
      <c r="I175" s="1" t="str">
        <f>TEXT(InputData[[#This Row],[DATE]],"mmmm")</f>
        <v>March</v>
      </c>
      <c r="J175" s="1">
        <f>WEEKNUM(InputData[[#This Row],[DATE]])</f>
        <v>11</v>
      </c>
    </row>
    <row r="176" spans="1:10" x14ac:dyDescent="0.35">
      <c r="A176" s="3">
        <v>44265</v>
      </c>
      <c r="B176" s="6" t="s">
        <v>75</v>
      </c>
      <c r="C176" s="4" t="s">
        <v>2</v>
      </c>
      <c r="D176" s="5">
        <v>142.80000000000001</v>
      </c>
      <c r="E176" s="1">
        <v>6</v>
      </c>
      <c r="F176" s="1">
        <f>InputData[[#This Row],[UNIT PRICE ($)]]*InputData[[#This Row],[QUANTITY]]</f>
        <v>856.80000000000007</v>
      </c>
      <c r="G176" s="1" t="str">
        <f>VLOOKUP(InputData[[#This Row],[CUSTOMER NAME]],Country[],2,0)</f>
        <v>Russia</v>
      </c>
      <c r="H176" s="1" t="str">
        <f>VLOOKUP(InputData[[#This Row],[CUSTOMER NAME]],Country[],3,0)</f>
        <v>Export</v>
      </c>
      <c r="I176" s="1" t="str">
        <f>TEXT(InputData[[#This Row],[DATE]],"mmmm")</f>
        <v>March</v>
      </c>
      <c r="J176" s="1">
        <f>WEEKNUM(InputData[[#This Row],[DATE]])</f>
        <v>11</v>
      </c>
    </row>
    <row r="177" spans="1:10" x14ac:dyDescent="0.35">
      <c r="A177" s="3">
        <v>44266</v>
      </c>
      <c r="B177" s="6" t="s">
        <v>76</v>
      </c>
      <c r="C177" s="4" t="s">
        <v>32</v>
      </c>
      <c r="D177" s="5">
        <v>117.48</v>
      </c>
      <c r="E177" s="1">
        <v>8</v>
      </c>
      <c r="F177" s="1">
        <f>InputData[[#This Row],[UNIT PRICE ($)]]*InputData[[#This Row],[QUANTITY]]</f>
        <v>939.84</v>
      </c>
      <c r="G177" s="1" t="str">
        <f>VLOOKUP(InputData[[#This Row],[CUSTOMER NAME]],Country[],2,0)</f>
        <v>Saudi Arabia</v>
      </c>
      <c r="H177" s="1" t="str">
        <f>VLOOKUP(InputData[[#This Row],[CUSTOMER NAME]],Country[],3,0)</f>
        <v>Export</v>
      </c>
      <c r="I177" s="1" t="str">
        <f>TEXT(InputData[[#This Row],[DATE]],"mmmm")</f>
        <v>March</v>
      </c>
      <c r="J177" s="1">
        <f>WEEKNUM(InputData[[#This Row],[DATE]])</f>
        <v>11</v>
      </c>
    </row>
    <row r="178" spans="1:10" x14ac:dyDescent="0.35">
      <c r="A178" s="3">
        <v>44266</v>
      </c>
      <c r="B178" s="6" t="s">
        <v>77</v>
      </c>
      <c r="C178" s="4" t="s">
        <v>25</v>
      </c>
      <c r="D178" s="5">
        <v>8.33</v>
      </c>
      <c r="E178" s="1">
        <v>11</v>
      </c>
      <c r="F178" s="1">
        <f>InputData[[#This Row],[UNIT PRICE ($)]]*InputData[[#This Row],[QUANTITY]]</f>
        <v>91.63</v>
      </c>
      <c r="G178" s="1" t="str">
        <f>VLOOKUP(InputData[[#This Row],[CUSTOMER NAME]],Country[],2,0)</f>
        <v>India</v>
      </c>
      <c r="H178" s="1" t="str">
        <f>VLOOKUP(InputData[[#This Row],[CUSTOMER NAME]],Country[],3,0)</f>
        <v>Western</v>
      </c>
      <c r="I178" s="1" t="str">
        <f>TEXT(InputData[[#This Row],[DATE]],"mmmm")</f>
        <v>March</v>
      </c>
      <c r="J178" s="1">
        <f>WEEKNUM(InputData[[#This Row],[DATE]])</f>
        <v>11</v>
      </c>
    </row>
    <row r="179" spans="1:10" x14ac:dyDescent="0.35">
      <c r="A179" s="3">
        <v>44266</v>
      </c>
      <c r="B179" s="6" t="s">
        <v>88</v>
      </c>
      <c r="C179" s="4" t="s">
        <v>12</v>
      </c>
      <c r="D179" s="5">
        <v>94.17</v>
      </c>
      <c r="E179" s="1">
        <v>36</v>
      </c>
      <c r="F179" s="1">
        <f>InputData[[#This Row],[UNIT PRICE ($)]]*InputData[[#This Row],[QUANTITY]]</f>
        <v>3390.12</v>
      </c>
      <c r="G179" s="1" t="str">
        <f>VLOOKUP(InputData[[#This Row],[CUSTOMER NAME]],Country[],2,0)</f>
        <v>India</v>
      </c>
      <c r="H179" s="1" t="str">
        <f>VLOOKUP(InputData[[#This Row],[CUSTOMER NAME]],Country[],3,0)</f>
        <v>South</v>
      </c>
      <c r="I179" s="1" t="str">
        <f>TEXT(InputData[[#This Row],[DATE]],"mmmm")</f>
        <v>March</v>
      </c>
      <c r="J179" s="1">
        <f>WEEKNUM(InputData[[#This Row],[DATE]])</f>
        <v>11</v>
      </c>
    </row>
    <row r="180" spans="1:10" x14ac:dyDescent="0.35">
      <c r="A180" s="3">
        <v>44268</v>
      </c>
      <c r="B180" s="6" t="s">
        <v>68</v>
      </c>
      <c r="C180" s="4" t="s">
        <v>35</v>
      </c>
      <c r="D180" s="5">
        <v>6.7</v>
      </c>
      <c r="E180" s="1">
        <v>10</v>
      </c>
      <c r="F180" s="1">
        <f>InputData[[#This Row],[UNIT PRICE ($)]]*InputData[[#This Row],[QUANTITY]]</f>
        <v>67</v>
      </c>
      <c r="G180" s="1" t="str">
        <f>VLOOKUP(InputData[[#This Row],[CUSTOMER NAME]],Country[],2,0)</f>
        <v>Russia</v>
      </c>
      <c r="H180" s="1" t="str">
        <f>VLOOKUP(InputData[[#This Row],[CUSTOMER NAME]],Country[],3,0)</f>
        <v>Export</v>
      </c>
      <c r="I180" s="1" t="str">
        <f>TEXT(InputData[[#This Row],[DATE]],"mmmm")</f>
        <v>March</v>
      </c>
      <c r="J180" s="1">
        <f>WEEKNUM(InputData[[#This Row],[DATE]])</f>
        <v>11</v>
      </c>
    </row>
    <row r="181" spans="1:10" x14ac:dyDescent="0.35">
      <c r="A181" s="3">
        <v>44268</v>
      </c>
      <c r="B181" s="6" t="s">
        <v>73</v>
      </c>
      <c r="C181" s="4" t="s">
        <v>28</v>
      </c>
      <c r="D181" s="5">
        <v>41.81</v>
      </c>
      <c r="E181" s="1">
        <v>10</v>
      </c>
      <c r="F181" s="1">
        <f>InputData[[#This Row],[UNIT PRICE ($)]]*InputData[[#This Row],[QUANTITY]]</f>
        <v>418.1</v>
      </c>
      <c r="G181" s="1" t="str">
        <f>VLOOKUP(InputData[[#This Row],[CUSTOMER NAME]],Country[],2,0)</f>
        <v>India</v>
      </c>
      <c r="H181" s="1" t="str">
        <f>VLOOKUP(InputData[[#This Row],[CUSTOMER NAME]],Country[],3,0)</f>
        <v>East</v>
      </c>
      <c r="I181" s="1" t="str">
        <f>TEXT(InputData[[#This Row],[DATE]],"mmmm")</f>
        <v>March</v>
      </c>
      <c r="J181" s="1">
        <f>WEEKNUM(InputData[[#This Row],[DATE]])</f>
        <v>11</v>
      </c>
    </row>
    <row r="182" spans="1:10" x14ac:dyDescent="0.35">
      <c r="A182" s="3">
        <v>44269</v>
      </c>
      <c r="B182" s="6" t="s">
        <v>63</v>
      </c>
      <c r="C182" s="4" t="s">
        <v>22</v>
      </c>
      <c r="D182" s="5">
        <v>141.57</v>
      </c>
      <c r="E182" s="1">
        <v>15</v>
      </c>
      <c r="F182" s="1">
        <f>InputData[[#This Row],[UNIT PRICE ($)]]*InputData[[#This Row],[QUANTITY]]</f>
        <v>2123.5499999999997</v>
      </c>
      <c r="G182" s="1" t="str">
        <f>VLOOKUP(InputData[[#This Row],[CUSTOMER NAME]],Country[],2,0)</f>
        <v>Saudi Arabia</v>
      </c>
      <c r="H182" s="1" t="str">
        <f>VLOOKUP(InputData[[#This Row],[CUSTOMER NAME]],Country[],3,0)</f>
        <v>Export</v>
      </c>
      <c r="I182" s="1" t="str">
        <f>TEXT(InputData[[#This Row],[DATE]],"mmmm")</f>
        <v>March</v>
      </c>
      <c r="J182" s="1">
        <f>WEEKNUM(InputData[[#This Row],[DATE]])</f>
        <v>12</v>
      </c>
    </row>
    <row r="183" spans="1:10" x14ac:dyDescent="0.35">
      <c r="A183" s="3">
        <v>44269</v>
      </c>
      <c r="B183" s="6" t="s">
        <v>74</v>
      </c>
      <c r="C183" s="4" t="s">
        <v>16</v>
      </c>
      <c r="D183" s="5">
        <v>16.64</v>
      </c>
      <c r="E183" s="1">
        <v>2</v>
      </c>
      <c r="F183" s="1">
        <f>InputData[[#This Row],[UNIT PRICE ($)]]*InputData[[#This Row],[QUANTITY]]</f>
        <v>33.28</v>
      </c>
      <c r="G183" s="1" t="str">
        <f>VLOOKUP(InputData[[#This Row],[CUSTOMER NAME]],Country[],2,0)</f>
        <v>Brazil</v>
      </c>
      <c r="H183" s="1" t="str">
        <f>VLOOKUP(InputData[[#This Row],[CUSTOMER NAME]],Country[],3,0)</f>
        <v>Export</v>
      </c>
      <c r="I183" s="1" t="str">
        <f>TEXT(InputData[[#This Row],[DATE]],"mmmm")</f>
        <v>March</v>
      </c>
      <c r="J183" s="1">
        <f>WEEKNUM(InputData[[#This Row],[DATE]])</f>
        <v>12</v>
      </c>
    </row>
    <row r="184" spans="1:10" x14ac:dyDescent="0.35">
      <c r="A184" s="3">
        <v>44269</v>
      </c>
      <c r="B184" s="6" t="s">
        <v>79</v>
      </c>
      <c r="C184" s="4" t="s">
        <v>42</v>
      </c>
      <c r="D184" s="5">
        <v>162</v>
      </c>
      <c r="E184" s="1">
        <v>32</v>
      </c>
      <c r="F184" s="1">
        <f>InputData[[#This Row],[UNIT PRICE ($)]]*InputData[[#This Row],[QUANTITY]]</f>
        <v>5184</v>
      </c>
      <c r="G184" s="1" t="str">
        <f>VLOOKUP(InputData[[#This Row],[CUSTOMER NAME]],Country[],2,0)</f>
        <v>United Kingdom</v>
      </c>
      <c r="H184" s="1" t="str">
        <f>VLOOKUP(InputData[[#This Row],[CUSTOMER NAME]],Country[],3,0)</f>
        <v>Export</v>
      </c>
      <c r="I184" s="1" t="str">
        <f>TEXT(InputData[[#This Row],[DATE]],"mmmm")</f>
        <v>March</v>
      </c>
      <c r="J184" s="1">
        <f>WEEKNUM(InputData[[#This Row],[DATE]])</f>
        <v>12</v>
      </c>
    </row>
    <row r="185" spans="1:10" x14ac:dyDescent="0.35">
      <c r="A185" s="3">
        <v>44269</v>
      </c>
      <c r="B185" s="6" t="s">
        <v>116</v>
      </c>
      <c r="C185" s="4" t="s">
        <v>26</v>
      </c>
      <c r="D185" s="5">
        <v>24.66</v>
      </c>
      <c r="E185" s="1">
        <v>13</v>
      </c>
      <c r="F185" s="1">
        <f>InputData[[#This Row],[UNIT PRICE ($)]]*InputData[[#This Row],[QUANTITY]]</f>
        <v>320.58</v>
      </c>
      <c r="G185" s="1" t="str">
        <f>VLOOKUP(InputData[[#This Row],[CUSTOMER NAME]],Country[],2,0)</f>
        <v>Germany</v>
      </c>
      <c r="H185" s="1" t="str">
        <f>VLOOKUP(InputData[[#This Row],[CUSTOMER NAME]],Country[],3,0)</f>
        <v>Export</v>
      </c>
      <c r="I185" s="1" t="str">
        <f>TEXT(InputData[[#This Row],[DATE]],"mmmm")</f>
        <v>March</v>
      </c>
      <c r="J185" s="1">
        <f>WEEKNUM(InputData[[#This Row],[DATE]])</f>
        <v>12</v>
      </c>
    </row>
    <row r="186" spans="1:10" x14ac:dyDescent="0.35">
      <c r="A186" s="3">
        <v>44270</v>
      </c>
      <c r="B186" s="6" t="s">
        <v>73</v>
      </c>
      <c r="C186" s="4" t="s">
        <v>36</v>
      </c>
      <c r="D186" s="5">
        <v>96.3</v>
      </c>
      <c r="E186" s="1">
        <v>9</v>
      </c>
      <c r="F186" s="1">
        <f>InputData[[#This Row],[UNIT PRICE ($)]]*InputData[[#This Row],[QUANTITY]]</f>
        <v>866.69999999999993</v>
      </c>
      <c r="G186" s="1" t="str">
        <f>VLOOKUP(InputData[[#This Row],[CUSTOMER NAME]],Country[],2,0)</f>
        <v>India</v>
      </c>
      <c r="H186" s="1" t="str">
        <f>VLOOKUP(InputData[[#This Row],[CUSTOMER NAME]],Country[],3,0)</f>
        <v>East</v>
      </c>
      <c r="I186" s="1" t="str">
        <f>TEXT(InputData[[#This Row],[DATE]],"mmmm")</f>
        <v>March</v>
      </c>
      <c r="J186" s="1">
        <f>WEEKNUM(InputData[[#This Row],[DATE]])</f>
        <v>12</v>
      </c>
    </row>
    <row r="187" spans="1:10" x14ac:dyDescent="0.35">
      <c r="A187" s="3">
        <v>44270</v>
      </c>
      <c r="B187" s="6" t="s">
        <v>81</v>
      </c>
      <c r="C187" s="4" t="s">
        <v>39</v>
      </c>
      <c r="D187" s="5">
        <v>42.55</v>
      </c>
      <c r="E187" s="1">
        <v>11</v>
      </c>
      <c r="F187" s="1">
        <f>InputData[[#This Row],[UNIT PRICE ($)]]*InputData[[#This Row],[QUANTITY]]</f>
        <v>468.04999999999995</v>
      </c>
      <c r="G187" s="1" t="str">
        <f>VLOOKUP(InputData[[#This Row],[CUSTOMER NAME]],Country[],2,0)</f>
        <v>India</v>
      </c>
      <c r="H187" s="1" t="str">
        <f>VLOOKUP(InputData[[#This Row],[CUSTOMER NAME]],Country[],3,0)</f>
        <v>East</v>
      </c>
      <c r="I187" s="1" t="str">
        <f>TEXT(InputData[[#This Row],[DATE]],"mmmm")</f>
        <v>March</v>
      </c>
      <c r="J187" s="1">
        <f>WEEKNUM(InputData[[#This Row],[DATE]])</f>
        <v>12</v>
      </c>
    </row>
    <row r="188" spans="1:10" x14ac:dyDescent="0.35">
      <c r="A188" s="3">
        <v>44271</v>
      </c>
      <c r="B188" s="6" t="s">
        <v>63</v>
      </c>
      <c r="C188" s="4" t="s">
        <v>12</v>
      </c>
      <c r="D188" s="5">
        <v>94.17</v>
      </c>
      <c r="E188" s="1">
        <v>14</v>
      </c>
      <c r="F188" s="1">
        <f>InputData[[#This Row],[UNIT PRICE ($)]]*InputData[[#This Row],[QUANTITY]]</f>
        <v>1318.38</v>
      </c>
      <c r="G188" s="1" t="str">
        <f>VLOOKUP(InputData[[#This Row],[CUSTOMER NAME]],Country[],2,0)</f>
        <v>Saudi Arabia</v>
      </c>
      <c r="H188" s="1" t="str">
        <f>VLOOKUP(InputData[[#This Row],[CUSTOMER NAME]],Country[],3,0)</f>
        <v>Export</v>
      </c>
      <c r="I188" s="1" t="str">
        <f>TEXT(InputData[[#This Row],[DATE]],"mmmm")</f>
        <v>March</v>
      </c>
      <c r="J188" s="1">
        <f>WEEKNUM(InputData[[#This Row],[DATE]])</f>
        <v>12</v>
      </c>
    </row>
    <row r="189" spans="1:10" x14ac:dyDescent="0.35">
      <c r="A189" s="3">
        <v>44271</v>
      </c>
      <c r="B189" s="6" t="s">
        <v>89</v>
      </c>
      <c r="C189" s="4" t="s">
        <v>22</v>
      </c>
      <c r="D189" s="5">
        <v>141.57</v>
      </c>
      <c r="E189" s="1">
        <v>29</v>
      </c>
      <c r="F189" s="1">
        <f>InputData[[#This Row],[UNIT PRICE ($)]]*InputData[[#This Row],[QUANTITY]]</f>
        <v>4105.53</v>
      </c>
      <c r="G189" s="1" t="str">
        <f>VLOOKUP(InputData[[#This Row],[CUSTOMER NAME]],Country[],2,0)</f>
        <v>Mexico</v>
      </c>
      <c r="H189" s="1" t="str">
        <f>VLOOKUP(InputData[[#This Row],[CUSTOMER NAME]],Country[],3,0)</f>
        <v>Export</v>
      </c>
      <c r="I189" s="1" t="str">
        <f>TEXT(InputData[[#This Row],[DATE]],"mmmm")</f>
        <v>March</v>
      </c>
      <c r="J189" s="1">
        <f>WEEKNUM(InputData[[#This Row],[DATE]])</f>
        <v>12</v>
      </c>
    </row>
    <row r="190" spans="1:10" x14ac:dyDescent="0.35">
      <c r="A190" s="3">
        <v>44273</v>
      </c>
      <c r="B190" s="6" t="s">
        <v>63</v>
      </c>
      <c r="C190" s="4" t="s">
        <v>42</v>
      </c>
      <c r="D190" s="5">
        <v>162</v>
      </c>
      <c r="E190" s="1">
        <v>8</v>
      </c>
      <c r="F190" s="1">
        <f>InputData[[#This Row],[UNIT PRICE ($)]]*InputData[[#This Row],[QUANTITY]]</f>
        <v>1296</v>
      </c>
      <c r="G190" s="1" t="str">
        <f>VLOOKUP(InputData[[#This Row],[CUSTOMER NAME]],Country[],2,0)</f>
        <v>Saudi Arabia</v>
      </c>
      <c r="H190" s="1" t="str">
        <f>VLOOKUP(InputData[[#This Row],[CUSTOMER NAME]],Country[],3,0)</f>
        <v>Export</v>
      </c>
      <c r="I190" s="1" t="str">
        <f>TEXT(InputData[[#This Row],[DATE]],"mmmm")</f>
        <v>March</v>
      </c>
      <c r="J190" s="1">
        <f>WEEKNUM(InputData[[#This Row],[DATE]])</f>
        <v>12</v>
      </c>
    </row>
    <row r="191" spans="1:10" x14ac:dyDescent="0.35">
      <c r="A191" s="3">
        <v>44273</v>
      </c>
      <c r="B191" s="6" t="s">
        <v>67</v>
      </c>
      <c r="C191" s="4" t="s">
        <v>19</v>
      </c>
      <c r="D191" s="5">
        <v>210</v>
      </c>
      <c r="E191" s="1">
        <v>2</v>
      </c>
      <c r="F191" s="1">
        <f>InputData[[#This Row],[UNIT PRICE ($)]]*InputData[[#This Row],[QUANTITY]]</f>
        <v>420</v>
      </c>
      <c r="G191" s="1" t="str">
        <f>VLOOKUP(InputData[[#This Row],[CUSTOMER NAME]],Country[],2,0)</f>
        <v>United Kingdom</v>
      </c>
      <c r="H191" s="1" t="str">
        <f>VLOOKUP(InputData[[#This Row],[CUSTOMER NAME]],Country[],3,0)</f>
        <v>Export</v>
      </c>
      <c r="I191" s="1" t="str">
        <f>TEXT(InputData[[#This Row],[DATE]],"mmmm")</f>
        <v>March</v>
      </c>
      <c r="J191" s="1">
        <f>WEEKNUM(InputData[[#This Row],[DATE]])</f>
        <v>12</v>
      </c>
    </row>
    <row r="192" spans="1:10" x14ac:dyDescent="0.35">
      <c r="A192" s="3">
        <v>44273</v>
      </c>
      <c r="B192" s="6" t="s">
        <v>68</v>
      </c>
      <c r="C192" s="4" t="s">
        <v>27</v>
      </c>
      <c r="D192" s="5">
        <v>57.120000000000005</v>
      </c>
      <c r="E192" s="1">
        <v>10</v>
      </c>
      <c r="F192" s="1">
        <f>InputData[[#This Row],[UNIT PRICE ($)]]*InputData[[#This Row],[QUANTITY]]</f>
        <v>571.20000000000005</v>
      </c>
      <c r="G192" s="1" t="str">
        <f>VLOOKUP(InputData[[#This Row],[CUSTOMER NAME]],Country[],2,0)</f>
        <v>Russia</v>
      </c>
      <c r="H192" s="1" t="str">
        <f>VLOOKUP(InputData[[#This Row],[CUSTOMER NAME]],Country[],3,0)</f>
        <v>Export</v>
      </c>
      <c r="I192" s="1" t="str">
        <f>TEXT(InputData[[#This Row],[DATE]],"mmmm")</f>
        <v>March</v>
      </c>
      <c r="J192" s="1">
        <f>WEEKNUM(InputData[[#This Row],[DATE]])</f>
        <v>12</v>
      </c>
    </row>
    <row r="193" spans="1:10" x14ac:dyDescent="0.35">
      <c r="A193" s="3">
        <v>44274</v>
      </c>
      <c r="B193" s="6" t="s">
        <v>65</v>
      </c>
      <c r="C193" s="4" t="s">
        <v>39</v>
      </c>
      <c r="D193" s="5">
        <v>42.55</v>
      </c>
      <c r="E193" s="1">
        <v>18</v>
      </c>
      <c r="F193" s="1">
        <f>InputData[[#This Row],[UNIT PRICE ($)]]*InputData[[#This Row],[QUANTITY]]</f>
        <v>765.9</v>
      </c>
      <c r="G193" s="1" t="str">
        <f>VLOOKUP(InputData[[#This Row],[CUSTOMER NAME]],Country[],2,0)</f>
        <v>Pakistan</v>
      </c>
      <c r="H193" s="1" t="str">
        <f>VLOOKUP(InputData[[#This Row],[CUSTOMER NAME]],Country[],3,0)</f>
        <v>Export</v>
      </c>
      <c r="I193" s="1" t="str">
        <f>TEXT(InputData[[#This Row],[DATE]],"mmmm")</f>
        <v>March</v>
      </c>
      <c r="J193" s="1">
        <f>WEEKNUM(InputData[[#This Row],[DATE]])</f>
        <v>12</v>
      </c>
    </row>
    <row r="194" spans="1:10" x14ac:dyDescent="0.35">
      <c r="A194" s="3">
        <v>44274</v>
      </c>
      <c r="B194" s="6" t="s">
        <v>74</v>
      </c>
      <c r="C194" s="4" t="s">
        <v>6</v>
      </c>
      <c r="D194" s="5">
        <v>85.5</v>
      </c>
      <c r="E194" s="1">
        <v>17</v>
      </c>
      <c r="F194" s="1">
        <f>InputData[[#This Row],[UNIT PRICE ($)]]*InputData[[#This Row],[QUANTITY]]</f>
        <v>1453.5</v>
      </c>
      <c r="G194" s="1" t="str">
        <f>VLOOKUP(InputData[[#This Row],[CUSTOMER NAME]],Country[],2,0)</f>
        <v>Brazil</v>
      </c>
      <c r="H194" s="1" t="str">
        <f>VLOOKUP(InputData[[#This Row],[CUSTOMER NAME]],Country[],3,0)</f>
        <v>Export</v>
      </c>
      <c r="I194" s="1" t="str">
        <f>TEXT(InputData[[#This Row],[DATE]],"mmmm")</f>
        <v>March</v>
      </c>
      <c r="J194" s="1">
        <f>WEEKNUM(InputData[[#This Row],[DATE]])</f>
        <v>12</v>
      </c>
    </row>
    <row r="195" spans="1:10" x14ac:dyDescent="0.35">
      <c r="A195" s="3">
        <v>44274</v>
      </c>
      <c r="B195" s="6" t="s">
        <v>80</v>
      </c>
      <c r="C195" s="4" t="s">
        <v>28</v>
      </c>
      <c r="D195" s="5">
        <v>41.81</v>
      </c>
      <c r="E195" s="1">
        <v>9</v>
      </c>
      <c r="F195" s="1">
        <f>InputData[[#This Row],[UNIT PRICE ($)]]*InputData[[#This Row],[QUANTITY]]</f>
        <v>376.29</v>
      </c>
      <c r="G195" s="1" t="str">
        <f>VLOOKUP(InputData[[#This Row],[CUSTOMER NAME]],Country[],2,0)</f>
        <v>South Africa</v>
      </c>
      <c r="H195" s="1" t="str">
        <f>VLOOKUP(InputData[[#This Row],[CUSTOMER NAME]],Country[],3,0)</f>
        <v>Export</v>
      </c>
      <c r="I195" s="1" t="str">
        <f>TEXT(InputData[[#This Row],[DATE]],"mmmm")</f>
        <v>March</v>
      </c>
      <c r="J195" s="1">
        <f>WEEKNUM(InputData[[#This Row],[DATE]])</f>
        <v>12</v>
      </c>
    </row>
    <row r="196" spans="1:10" x14ac:dyDescent="0.35">
      <c r="A196" s="3">
        <v>44274</v>
      </c>
      <c r="B196" s="6" t="s">
        <v>83</v>
      </c>
      <c r="C196" s="4" t="s">
        <v>6</v>
      </c>
      <c r="D196" s="5">
        <v>85.5</v>
      </c>
      <c r="E196" s="1">
        <v>17</v>
      </c>
      <c r="F196" s="1">
        <f>InputData[[#This Row],[UNIT PRICE ($)]]*InputData[[#This Row],[QUANTITY]]</f>
        <v>1453.5</v>
      </c>
      <c r="G196" s="1" t="str">
        <f>VLOOKUP(InputData[[#This Row],[CUSTOMER NAME]],Country[],2,0)</f>
        <v>India</v>
      </c>
      <c r="H196" s="1" t="str">
        <f>VLOOKUP(InputData[[#This Row],[CUSTOMER NAME]],Country[],3,0)</f>
        <v>North</v>
      </c>
      <c r="I196" s="1" t="str">
        <f>TEXT(InputData[[#This Row],[DATE]],"mmmm")</f>
        <v>March</v>
      </c>
      <c r="J196" s="1">
        <f>WEEKNUM(InputData[[#This Row],[DATE]])</f>
        <v>12</v>
      </c>
    </row>
    <row r="197" spans="1:10" x14ac:dyDescent="0.35">
      <c r="A197" s="3">
        <v>44274</v>
      </c>
      <c r="B197" s="6" t="s">
        <v>85</v>
      </c>
      <c r="C197" s="4" t="s">
        <v>2</v>
      </c>
      <c r="D197" s="5">
        <v>142.80000000000001</v>
      </c>
      <c r="E197" s="1">
        <v>15</v>
      </c>
      <c r="F197" s="1">
        <f>InputData[[#This Row],[UNIT PRICE ($)]]*InputData[[#This Row],[QUANTITY]]</f>
        <v>2142</v>
      </c>
      <c r="G197" s="1" t="str">
        <f>VLOOKUP(InputData[[#This Row],[CUSTOMER NAME]],Country[],2,0)</f>
        <v>India</v>
      </c>
      <c r="H197" s="1" t="str">
        <f>VLOOKUP(InputData[[#This Row],[CUSTOMER NAME]],Country[],3,0)</f>
        <v>Northeast</v>
      </c>
      <c r="I197" s="1" t="str">
        <f>TEXT(InputData[[#This Row],[DATE]],"mmmm")</f>
        <v>March</v>
      </c>
      <c r="J197" s="1">
        <f>WEEKNUM(InputData[[#This Row],[DATE]])</f>
        <v>12</v>
      </c>
    </row>
    <row r="198" spans="1:10" x14ac:dyDescent="0.35">
      <c r="A198" s="3">
        <v>44274</v>
      </c>
      <c r="B198" s="6" t="s">
        <v>86</v>
      </c>
      <c r="C198" s="4" t="s">
        <v>41</v>
      </c>
      <c r="D198" s="5">
        <v>173.88</v>
      </c>
      <c r="E198" s="1">
        <v>6</v>
      </c>
      <c r="F198" s="1">
        <f>InputData[[#This Row],[UNIT PRICE ($)]]*InputData[[#This Row],[QUANTITY]]</f>
        <v>1043.28</v>
      </c>
      <c r="G198" s="1" t="str">
        <f>VLOOKUP(InputData[[#This Row],[CUSTOMER NAME]],Country[],2,0)</f>
        <v>India</v>
      </c>
      <c r="H198" s="1" t="str">
        <f>VLOOKUP(InputData[[#This Row],[CUSTOMER NAME]],Country[],3,0)</f>
        <v>South</v>
      </c>
      <c r="I198" s="1" t="str">
        <f>TEXT(InputData[[#This Row],[DATE]],"mmmm")</f>
        <v>March</v>
      </c>
      <c r="J198" s="1">
        <f>WEEKNUM(InputData[[#This Row],[DATE]])</f>
        <v>12</v>
      </c>
    </row>
    <row r="199" spans="1:10" x14ac:dyDescent="0.35">
      <c r="A199" s="3">
        <v>44275</v>
      </c>
      <c r="B199" s="6" t="s">
        <v>61</v>
      </c>
      <c r="C199" s="4" t="s">
        <v>24</v>
      </c>
      <c r="D199" s="5">
        <v>156.96</v>
      </c>
      <c r="E199" s="1">
        <v>23</v>
      </c>
      <c r="F199" s="1">
        <f>InputData[[#This Row],[UNIT PRICE ($)]]*InputData[[#This Row],[QUANTITY]]</f>
        <v>3610.0800000000004</v>
      </c>
      <c r="G199" s="1" t="str">
        <f>VLOOKUP(InputData[[#This Row],[CUSTOMER NAME]],Country[],2,0)</f>
        <v>Bangladesh</v>
      </c>
      <c r="H199" s="1" t="str">
        <f>VLOOKUP(InputData[[#This Row],[CUSTOMER NAME]],Country[],3,0)</f>
        <v>Export</v>
      </c>
      <c r="I199" s="1" t="str">
        <f>TEXT(InputData[[#This Row],[DATE]],"mmmm")</f>
        <v>March</v>
      </c>
      <c r="J199" s="1">
        <f>WEEKNUM(InputData[[#This Row],[DATE]])</f>
        <v>12</v>
      </c>
    </row>
    <row r="200" spans="1:10" x14ac:dyDescent="0.35">
      <c r="A200" s="3">
        <v>44275</v>
      </c>
      <c r="B200" s="6" t="s">
        <v>64</v>
      </c>
      <c r="C200" s="4" t="s">
        <v>38</v>
      </c>
      <c r="D200" s="5">
        <v>79.92</v>
      </c>
      <c r="E200" s="1">
        <v>21</v>
      </c>
      <c r="F200" s="1">
        <f>InputData[[#This Row],[UNIT PRICE ($)]]*InputData[[#This Row],[QUANTITY]]</f>
        <v>1678.32</v>
      </c>
      <c r="G200" s="1" t="str">
        <f>VLOOKUP(InputData[[#This Row],[CUSTOMER NAME]],Country[],2,0)</f>
        <v>India</v>
      </c>
      <c r="H200" s="1" t="str">
        <f>VLOOKUP(InputData[[#This Row],[CUSTOMER NAME]],Country[],3,0)</f>
        <v>Northeast</v>
      </c>
      <c r="I200" s="1" t="str">
        <f>TEXT(InputData[[#This Row],[DATE]],"mmmm")</f>
        <v>March</v>
      </c>
      <c r="J200" s="1">
        <f>WEEKNUM(InputData[[#This Row],[DATE]])</f>
        <v>12</v>
      </c>
    </row>
    <row r="201" spans="1:10" x14ac:dyDescent="0.35">
      <c r="A201" s="3">
        <v>44275</v>
      </c>
      <c r="B201" s="6" t="s">
        <v>112</v>
      </c>
      <c r="C201" s="4" t="s">
        <v>16</v>
      </c>
      <c r="D201" s="5">
        <v>16.64</v>
      </c>
      <c r="E201" s="1">
        <v>13</v>
      </c>
      <c r="F201" s="1">
        <f>InputData[[#This Row],[UNIT PRICE ($)]]*InputData[[#This Row],[QUANTITY]]</f>
        <v>216.32</v>
      </c>
      <c r="G201" s="1" t="str">
        <f>VLOOKUP(InputData[[#This Row],[CUSTOMER NAME]],Country[],2,0)</f>
        <v>India</v>
      </c>
      <c r="H201" s="1" t="str">
        <f>VLOOKUP(InputData[[#This Row],[CUSTOMER NAME]],Country[],3,0)</f>
        <v>North</v>
      </c>
      <c r="I201" s="1" t="str">
        <f>TEXT(InputData[[#This Row],[DATE]],"mmmm")</f>
        <v>March</v>
      </c>
      <c r="J201" s="1">
        <f>WEEKNUM(InputData[[#This Row],[DATE]])</f>
        <v>12</v>
      </c>
    </row>
    <row r="202" spans="1:10" x14ac:dyDescent="0.35">
      <c r="A202" s="3">
        <v>44276</v>
      </c>
      <c r="B202" s="6" t="s">
        <v>68</v>
      </c>
      <c r="C202" s="4" t="s">
        <v>39</v>
      </c>
      <c r="D202" s="5">
        <v>42.55</v>
      </c>
      <c r="E202" s="1">
        <v>7</v>
      </c>
      <c r="F202" s="1">
        <f>InputData[[#This Row],[UNIT PRICE ($)]]*InputData[[#This Row],[QUANTITY]]</f>
        <v>297.84999999999997</v>
      </c>
      <c r="G202" s="1" t="str">
        <f>VLOOKUP(InputData[[#This Row],[CUSTOMER NAME]],Country[],2,0)</f>
        <v>Russia</v>
      </c>
      <c r="H202" s="1" t="str">
        <f>VLOOKUP(InputData[[#This Row],[CUSTOMER NAME]],Country[],3,0)</f>
        <v>Export</v>
      </c>
      <c r="I202" s="1" t="str">
        <f>TEXT(InputData[[#This Row],[DATE]],"mmmm")</f>
        <v>March</v>
      </c>
      <c r="J202" s="1">
        <f>WEEKNUM(InputData[[#This Row],[DATE]])</f>
        <v>13</v>
      </c>
    </row>
    <row r="203" spans="1:10" x14ac:dyDescent="0.35">
      <c r="A203" s="3">
        <v>44276</v>
      </c>
      <c r="B203" s="6" t="s">
        <v>71</v>
      </c>
      <c r="C203" s="4" t="s">
        <v>1</v>
      </c>
      <c r="D203" s="5">
        <v>103.88</v>
      </c>
      <c r="E203" s="1">
        <v>18</v>
      </c>
      <c r="F203" s="1">
        <f>InputData[[#This Row],[UNIT PRICE ($)]]*InputData[[#This Row],[QUANTITY]]</f>
        <v>1869.84</v>
      </c>
      <c r="G203" s="1" t="str">
        <f>VLOOKUP(InputData[[#This Row],[CUSTOMER NAME]],Country[],2,0)</f>
        <v>India</v>
      </c>
      <c r="H203" s="1" t="str">
        <f>VLOOKUP(InputData[[#This Row],[CUSTOMER NAME]],Country[],3,0)</f>
        <v>Central</v>
      </c>
      <c r="I203" s="1" t="str">
        <f>TEXT(InputData[[#This Row],[DATE]],"mmmm")</f>
        <v>March</v>
      </c>
      <c r="J203" s="1">
        <f>WEEKNUM(InputData[[#This Row],[DATE]])</f>
        <v>13</v>
      </c>
    </row>
    <row r="204" spans="1:10" x14ac:dyDescent="0.35">
      <c r="A204" s="3">
        <v>44276</v>
      </c>
      <c r="B204" s="6" t="s">
        <v>112</v>
      </c>
      <c r="C204" s="4" t="s">
        <v>20</v>
      </c>
      <c r="D204" s="5">
        <v>76.25</v>
      </c>
      <c r="E204" s="1">
        <v>13</v>
      </c>
      <c r="F204" s="1">
        <f>InputData[[#This Row],[UNIT PRICE ($)]]*InputData[[#This Row],[QUANTITY]]</f>
        <v>991.25</v>
      </c>
      <c r="G204" s="1" t="str">
        <f>VLOOKUP(InputData[[#This Row],[CUSTOMER NAME]],Country[],2,0)</f>
        <v>India</v>
      </c>
      <c r="H204" s="1" t="str">
        <f>VLOOKUP(InputData[[#This Row],[CUSTOMER NAME]],Country[],3,0)</f>
        <v>North</v>
      </c>
      <c r="I204" s="1" t="str">
        <f>TEXT(InputData[[#This Row],[DATE]],"mmmm")</f>
        <v>March</v>
      </c>
      <c r="J204" s="1">
        <f>WEEKNUM(InputData[[#This Row],[DATE]])</f>
        <v>13</v>
      </c>
    </row>
    <row r="205" spans="1:10" x14ac:dyDescent="0.35">
      <c r="A205" s="3">
        <v>44277</v>
      </c>
      <c r="B205" s="6" t="s">
        <v>71</v>
      </c>
      <c r="C205" s="4" t="s">
        <v>2</v>
      </c>
      <c r="D205" s="5">
        <v>142.80000000000001</v>
      </c>
      <c r="E205" s="1">
        <v>8</v>
      </c>
      <c r="F205" s="1">
        <f>InputData[[#This Row],[UNIT PRICE ($)]]*InputData[[#This Row],[QUANTITY]]</f>
        <v>1142.4000000000001</v>
      </c>
      <c r="G205" s="1" t="str">
        <f>VLOOKUP(InputData[[#This Row],[CUSTOMER NAME]],Country[],2,0)</f>
        <v>India</v>
      </c>
      <c r="H205" s="1" t="str">
        <f>VLOOKUP(InputData[[#This Row],[CUSTOMER NAME]],Country[],3,0)</f>
        <v>Central</v>
      </c>
      <c r="I205" s="1" t="str">
        <f>TEXT(InputData[[#This Row],[DATE]],"mmmm")</f>
        <v>March</v>
      </c>
      <c r="J205" s="1">
        <f>WEEKNUM(InputData[[#This Row],[DATE]])</f>
        <v>13</v>
      </c>
    </row>
    <row r="206" spans="1:10" x14ac:dyDescent="0.35">
      <c r="A206" s="3">
        <v>44277</v>
      </c>
      <c r="B206" s="6" t="s">
        <v>73</v>
      </c>
      <c r="C206" s="4" t="s">
        <v>12</v>
      </c>
      <c r="D206" s="5">
        <v>94.17</v>
      </c>
      <c r="E206" s="1">
        <v>4</v>
      </c>
      <c r="F206" s="1">
        <f>InputData[[#This Row],[UNIT PRICE ($)]]*InputData[[#This Row],[QUANTITY]]</f>
        <v>376.68</v>
      </c>
      <c r="G206" s="1" t="str">
        <f>VLOOKUP(InputData[[#This Row],[CUSTOMER NAME]],Country[],2,0)</f>
        <v>India</v>
      </c>
      <c r="H206" s="1" t="str">
        <f>VLOOKUP(InputData[[#This Row],[CUSTOMER NAME]],Country[],3,0)</f>
        <v>East</v>
      </c>
      <c r="I206" s="1" t="str">
        <f>TEXT(InputData[[#This Row],[DATE]],"mmmm")</f>
        <v>March</v>
      </c>
      <c r="J206" s="1">
        <f>WEEKNUM(InputData[[#This Row],[DATE]])</f>
        <v>13</v>
      </c>
    </row>
    <row r="207" spans="1:10" x14ac:dyDescent="0.35">
      <c r="A207" s="3">
        <v>44277</v>
      </c>
      <c r="B207" s="6" t="s">
        <v>84</v>
      </c>
      <c r="C207" s="4" t="s">
        <v>27</v>
      </c>
      <c r="D207" s="5">
        <v>57.120000000000005</v>
      </c>
      <c r="E207" s="1">
        <v>30</v>
      </c>
      <c r="F207" s="1">
        <f>InputData[[#This Row],[UNIT PRICE ($)]]*InputData[[#This Row],[QUANTITY]]</f>
        <v>1713.6000000000001</v>
      </c>
      <c r="G207" s="1" t="str">
        <f>VLOOKUP(InputData[[#This Row],[CUSTOMER NAME]],Country[],2,0)</f>
        <v>Ethiopia</v>
      </c>
      <c r="H207" s="1" t="str">
        <f>VLOOKUP(InputData[[#This Row],[CUSTOMER NAME]],Country[],3,0)</f>
        <v>Export</v>
      </c>
      <c r="I207" s="1" t="str">
        <f>TEXT(InputData[[#This Row],[DATE]],"mmmm")</f>
        <v>March</v>
      </c>
      <c r="J207" s="1">
        <f>WEEKNUM(InputData[[#This Row],[DATE]])</f>
        <v>13</v>
      </c>
    </row>
    <row r="208" spans="1:10" x14ac:dyDescent="0.35">
      <c r="A208" s="3">
        <v>44278</v>
      </c>
      <c r="B208" s="6" t="s">
        <v>86</v>
      </c>
      <c r="C208" s="4" t="s">
        <v>32</v>
      </c>
      <c r="D208" s="5">
        <v>117.48</v>
      </c>
      <c r="E208" s="1">
        <v>9</v>
      </c>
      <c r="F208" s="1">
        <f>InputData[[#This Row],[UNIT PRICE ($)]]*InputData[[#This Row],[QUANTITY]]</f>
        <v>1057.32</v>
      </c>
      <c r="G208" s="1" t="str">
        <f>VLOOKUP(InputData[[#This Row],[CUSTOMER NAME]],Country[],2,0)</f>
        <v>India</v>
      </c>
      <c r="H208" s="1" t="str">
        <f>VLOOKUP(InputData[[#This Row],[CUSTOMER NAME]],Country[],3,0)</f>
        <v>South</v>
      </c>
      <c r="I208" s="1" t="str">
        <f>TEXT(InputData[[#This Row],[DATE]],"mmmm")</f>
        <v>March</v>
      </c>
      <c r="J208" s="1">
        <f>WEEKNUM(InputData[[#This Row],[DATE]])</f>
        <v>13</v>
      </c>
    </row>
    <row r="209" spans="1:10" x14ac:dyDescent="0.35">
      <c r="A209" s="3">
        <v>44280</v>
      </c>
      <c r="B209" s="6" t="s">
        <v>62</v>
      </c>
      <c r="C209" s="4" t="s">
        <v>29</v>
      </c>
      <c r="D209" s="5">
        <v>53.11</v>
      </c>
      <c r="E209" s="1">
        <v>8</v>
      </c>
      <c r="F209" s="1">
        <f>InputData[[#This Row],[UNIT PRICE ($)]]*InputData[[#This Row],[QUANTITY]]</f>
        <v>424.88</v>
      </c>
      <c r="G209" s="1" t="str">
        <f>VLOOKUP(InputData[[#This Row],[CUSTOMER NAME]],Country[],2,0)</f>
        <v>India</v>
      </c>
      <c r="H209" s="1" t="str">
        <f>VLOOKUP(InputData[[#This Row],[CUSTOMER NAME]],Country[],3,0)</f>
        <v>Northeast</v>
      </c>
      <c r="I209" s="1" t="str">
        <f>TEXT(InputData[[#This Row],[DATE]],"mmmm")</f>
        <v>March</v>
      </c>
      <c r="J209" s="1">
        <f>WEEKNUM(InputData[[#This Row],[DATE]])</f>
        <v>13</v>
      </c>
    </row>
    <row r="210" spans="1:10" x14ac:dyDescent="0.35">
      <c r="A210" s="3">
        <v>44280</v>
      </c>
      <c r="B210" s="6" t="s">
        <v>63</v>
      </c>
      <c r="C210" s="4" t="s">
        <v>1</v>
      </c>
      <c r="D210" s="5">
        <v>103.88</v>
      </c>
      <c r="E210" s="1">
        <v>2</v>
      </c>
      <c r="F210" s="1">
        <f>InputData[[#This Row],[UNIT PRICE ($)]]*InputData[[#This Row],[QUANTITY]]</f>
        <v>207.76</v>
      </c>
      <c r="G210" s="1" t="str">
        <f>VLOOKUP(InputData[[#This Row],[CUSTOMER NAME]],Country[],2,0)</f>
        <v>Saudi Arabia</v>
      </c>
      <c r="H210" s="1" t="str">
        <f>VLOOKUP(InputData[[#This Row],[CUSTOMER NAME]],Country[],3,0)</f>
        <v>Export</v>
      </c>
      <c r="I210" s="1" t="str">
        <f>TEXT(InputData[[#This Row],[DATE]],"mmmm")</f>
        <v>March</v>
      </c>
      <c r="J210" s="1">
        <f>WEEKNUM(InputData[[#This Row],[DATE]])</f>
        <v>13</v>
      </c>
    </row>
    <row r="211" spans="1:10" x14ac:dyDescent="0.35">
      <c r="A211" s="3">
        <v>44280</v>
      </c>
      <c r="B211" s="6" t="s">
        <v>63</v>
      </c>
      <c r="C211" s="4" t="s">
        <v>17</v>
      </c>
      <c r="D211" s="5">
        <v>156.78</v>
      </c>
      <c r="E211" s="1">
        <v>26</v>
      </c>
      <c r="F211" s="1">
        <f>InputData[[#This Row],[UNIT PRICE ($)]]*InputData[[#This Row],[QUANTITY]]</f>
        <v>4076.28</v>
      </c>
      <c r="G211" s="1" t="str">
        <f>VLOOKUP(InputData[[#This Row],[CUSTOMER NAME]],Country[],2,0)</f>
        <v>Saudi Arabia</v>
      </c>
      <c r="H211" s="1" t="str">
        <f>VLOOKUP(InputData[[#This Row],[CUSTOMER NAME]],Country[],3,0)</f>
        <v>Export</v>
      </c>
      <c r="I211" s="1" t="str">
        <f>TEXT(InputData[[#This Row],[DATE]],"mmmm")</f>
        <v>March</v>
      </c>
      <c r="J211" s="1">
        <f>WEEKNUM(InputData[[#This Row],[DATE]])</f>
        <v>13</v>
      </c>
    </row>
    <row r="212" spans="1:10" x14ac:dyDescent="0.35">
      <c r="A212" s="3">
        <v>44280</v>
      </c>
      <c r="B212" s="6" t="s">
        <v>68</v>
      </c>
      <c r="C212" s="4" t="s">
        <v>30</v>
      </c>
      <c r="D212" s="5">
        <v>201.28</v>
      </c>
      <c r="E212" s="1">
        <v>11</v>
      </c>
      <c r="F212" s="1">
        <f>InputData[[#This Row],[UNIT PRICE ($)]]*InputData[[#This Row],[QUANTITY]]</f>
        <v>2214.08</v>
      </c>
      <c r="G212" s="1" t="str">
        <f>VLOOKUP(InputData[[#This Row],[CUSTOMER NAME]],Country[],2,0)</f>
        <v>Russia</v>
      </c>
      <c r="H212" s="1" t="str">
        <f>VLOOKUP(InputData[[#This Row],[CUSTOMER NAME]],Country[],3,0)</f>
        <v>Export</v>
      </c>
      <c r="I212" s="1" t="str">
        <f>TEXT(InputData[[#This Row],[DATE]],"mmmm")</f>
        <v>March</v>
      </c>
      <c r="J212" s="1">
        <f>WEEKNUM(InputData[[#This Row],[DATE]])</f>
        <v>13</v>
      </c>
    </row>
    <row r="213" spans="1:10" x14ac:dyDescent="0.35">
      <c r="A213" s="3">
        <v>44280</v>
      </c>
      <c r="B213" s="6" t="s">
        <v>73</v>
      </c>
      <c r="C213" s="4" t="s">
        <v>24</v>
      </c>
      <c r="D213" s="5">
        <v>156.96</v>
      </c>
      <c r="E213" s="1">
        <v>14</v>
      </c>
      <c r="F213" s="1">
        <f>InputData[[#This Row],[UNIT PRICE ($)]]*InputData[[#This Row],[QUANTITY]]</f>
        <v>2197.44</v>
      </c>
      <c r="G213" s="1" t="str">
        <f>VLOOKUP(InputData[[#This Row],[CUSTOMER NAME]],Country[],2,0)</f>
        <v>India</v>
      </c>
      <c r="H213" s="1" t="str">
        <f>VLOOKUP(InputData[[#This Row],[CUSTOMER NAME]],Country[],3,0)</f>
        <v>East</v>
      </c>
      <c r="I213" s="1" t="str">
        <f>TEXT(InputData[[#This Row],[DATE]],"mmmm")</f>
        <v>March</v>
      </c>
      <c r="J213" s="1">
        <f>WEEKNUM(InputData[[#This Row],[DATE]])</f>
        <v>13</v>
      </c>
    </row>
    <row r="214" spans="1:10" x14ac:dyDescent="0.35">
      <c r="A214" s="3">
        <v>44280</v>
      </c>
      <c r="B214" s="6" t="s">
        <v>74</v>
      </c>
      <c r="C214" s="4" t="s">
        <v>6</v>
      </c>
      <c r="D214" s="5">
        <v>85.5</v>
      </c>
      <c r="E214" s="1">
        <v>4</v>
      </c>
      <c r="F214" s="1">
        <f>InputData[[#This Row],[UNIT PRICE ($)]]*InputData[[#This Row],[QUANTITY]]</f>
        <v>342</v>
      </c>
      <c r="G214" s="1" t="str">
        <f>VLOOKUP(InputData[[#This Row],[CUSTOMER NAME]],Country[],2,0)</f>
        <v>Brazil</v>
      </c>
      <c r="H214" s="1" t="str">
        <f>VLOOKUP(InputData[[#This Row],[CUSTOMER NAME]],Country[],3,0)</f>
        <v>Export</v>
      </c>
      <c r="I214" s="1" t="str">
        <f>TEXT(InputData[[#This Row],[DATE]],"mmmm")</f>
        <v>March</v>
      </c>
      <c r="J214" s="1">
        <f>WEEKNUM(InputData[[#This Row],[DATE]])</f>
        <v>13</v>
      </c>
    </row>
    <row r="215" spans="1:10" x14ac:dyDescent="0.35">
      <c r="A215" s="3">
        <v>44280</v>
      </c>
      <c r="B215" s="6" t="s">
        <v>81</v>
      </c>
      <c r="C215" s="4" t="s">
        <v>38</v>
      </c>
      <c r="D215" s="5">
        <v>79.92</v>
      </c>
      <c r="E215" s="1">
        <v>2</v>
      </c>
      <c r="F215" s="1">
        <f>InputData[[#This Row],[UNIT PRICE ($)]]*InputData[[#This Row],[QUANTITY]]</f>
        <v>159.84</v>
      </c>
      <c r="G215" s="1" t="str">
        <f>VLOOKUP(InputData[[#This Row],[CUSTOMER NAME]],Country[],2,0)</f>
        <v>India</v>
      </c>
      <c r="H215" s="1" t="str">
        <f>VLOOKUP(InputData[[#This Row],[CUSTOMER NAME]],Country[],3,0)</f>
        <v>East</v>
      </c>
      <c r="I215" s="1" t="str">
        <f>TEXT(InputData[[#This Row],[DATE]],"mmmm")</f>
        <v>March</v>
      </c>
      <c r="J215" s="1">
        <f>WEEKNUM(InputData[[#This Row],[DATE]])</f>
        <v>13</v>
      </c>
    </row>
    <row r="216" spans="1:10" x14ac:dyDescent="0.35">
      <c r="A216" s="3">
        <v>44281</v>
      </c>
      <c r="B216" s="6" t="s">
        <v>65</v>
      </c>
      <c r="C216" s="4" t="s">
        <v>10</v>
      </c>
      <c r="D216" s="5">
        <v>164.28</v>
      </c>
      <c r="E216" s="1">
        <v>9</v>
      </c>
      <c r="F216" s="1">
        <f>InputData[[#This Row],[UNIT PRICE ($)]]*InputData[[#This Row],[QUANTITY]]</f>
        <v>1478.52</v>
      </c>
      <c r="G216" s="1" t="str">
        <f>VLOOKUP(InputData[[#This Row],[CUSTOMER NAME]],Country[],2,0)</f>
        <v>Pakistan</v>
      </c>
      <c r="H216" s="1" t="str">
        <f>VLOOKUP(InputData[[#This Row],[CUSTOMER NAME]],Country[],3,0)</f>
        <v>Export</v>
      </c>
      <c r="I216" s="1" t="str">
        <f>TEXT(InputData[[#This Row],[DATE]],"mmmm")</f>
        <v>March</v>
      </c>
      <c r="J216" s="1">
        <f>WEEKNUM(InputData[[#This Row],[DATE]])</f>
        <v>13</v>
      </c>
    </row>
    <row r="217" spans="1:10" x14ac:dyDescent="0.35">
      <c r="A217" s="3">
        <v>44281</v>
      </c>
      <c r="B217" s="6" t="s">
        <v>110</v>
      </c>
      <c r="C217" s="4" t="s">
        <v>1</v>
      </c>
      <c r="D217" s="5">
        <v>103.88</v>
      </c>
      <c r="E217" s="1">
        <v>4</v>
      </c>
      <c r="F217" s="1">
        <f>InputData[[#This Row],[UNIT PRICE ($)]]*InputData[[#This Row],[QUANTITY]]</f>
        <v>415.52</v>
      </c>
      <c r="G217" s="1" t="str">
        <f>VLOOKUP(InputData[[#This Row],[CUSTOMER NAME]],Country[],2,0)</f>
        <v>India</v>
      </c>
      <c r="H217" s="1" t="str">
        <f>VLOOKUP(InputData[[#This Row],[CUSTOMER NAME]],Country[],3,0)</f>
        <v>Western</v>
      </c>
      <c r="I217" s="1" t="str">
        <f>TEXT(InputData[[#This Row],[DATE]],"mmmm")</f>
        <v>March</v>
      </c>
      <c r="J217" s="1">
        <f>WEEKNUM(InputData[[#This Row],[DATE]])</f>
        <v>13</v>
      </c>
    </row>
    <row r="218" spans="1:10" x14ac:dyDescent="0.35">
      <c r="A218" s="3">
        <v>44281</v>
      </c>
      <c r="B218" s="6" t="s">
        <v>112</v>
      </c>
      <c r="C218" s="4" t="s">
        <v>42</v>
      </c>
      <c r="D218" s="5">
        <v>162</v>
      </c>
      <c r="E218" s="1">
        <v>1</v>
      </c>
      <c r="F218" s="1">
        <f>InputData[[#This Row],[UNIT PRICE ($)]]*InputData[[#This Row],[QUANTITY]]</f>
        <v>162</v>
      </c>
      <c r="G218" s="1" t="str">
        <f>VLOOKUP(InputData[[#This Row],[CUSTOMER NAME]],Country[],2,0)</f>
        <v>India</v>
      </c>
      <c r="H218" s="1" t="str">
        <f>VLOOKUP(InputData[[#This Row],[CUSTOMER NAME]],Country[],3,0)</f>
        <v>North</v>
      </c>
      <c r="I218" s="1" t="str">
        <f>TEXT(InputData[[#This Row],[DATE]],"mmmm")</f>
        <v>March</v>
      </c>
      <c r="J218" s="1">
        <f>WEEKNUM(InputData[[#This Row],[DATE]])</f>
        <v>13</v>
      </c>
    </row>
    <row r="219" spans="1:10" x14ac:dyDescent="0.35">
      <c r="A219" s="3">
        <v>44281</v>
      </c>
      <c r="B219" s="6" t="s">
        <v>89</v>
      </c>
      <c r="C219" s="4" t="s">
        <v>33</v>
      </c>
      <c r="D219" s="5">
        <v>119.7</v>
      </c>
      <c r="E219" s="1">
        <v>25</v>
      </c>
      <c r="F219" s="1">
        <f>InputData[[#This Row],[UNIT PRICE ($)]]*InputData[[#This Row],[QUANTITY]]</f>
        <v>2992.5</v>
      </c>
      <c r="G219" s="1" t="str">
        <f>VLOOKUP(InputData[[#This Row],[CUSTOMER NAME]],Country[],2,0)</f>
        <v>Mexico</v>
      </c>
      <c r="H219" s="1" t="str">
        <f>VLOOKUP(InputData[[#This Row],[CUSTOMER NAME]],Country[],3,0)</f>
        <v>Export</v>
      </c>
      <c r="I219" s="1" t="str">
        <f>TEXT(InputData[[#This Row],[DATE]],"mmmm")</f>
        <v>March</v>
      </c>
      <c r="J219" s="1">
        <f>WEEKNUM(InputData[[#This Row],[DATE]])</f>
        <v>13</v>
      </c>
    </row>
    <row r="220" spans="1:10" x14ac:dyDescent="0.35">
      <c r="A220" s="3">
        <v>44282</v>
      </c>
      <c r="B220" s="6" t="s">
        <v>113</v>
      </c>
      <c r="C220" s="4" t="s">
        <v>30</v>
      </c>
      <c r="D220" s="5">
        <v>201.28</v>
      </c>
      <c r="E220" s="1">
        <v>3</v>
      </c>
      <c r="F220" s="1">
        <f>InputData[[#This Row],[UNIT PRICE ($)]]*InputData[[#This Row],[QUANTITY]]</f>
        <v>603.84</v>
      </c>
      <c r="G220" s="1" t="str">
        <f>VLOOKUP(InputData[[#This Row],[CUSTOMER NAME]],Country[],2,0)</f>
        <v>Pakistan</v>
      </c>
      <c r="H220" s="1" t="str">
        <f>VLOOKUP(InputData[[#This Row],[CUSTOMER NAME]],Country[],3,0)</f>
        <v>Export</v>
      </c>
      <c r="I220" s="1" t="str">
        <f>TEXT(InputData[[#This Row],[DATE]],"mmmm")</f>
        <v>March</v>
      </c>
      <c r="J220" s="1">
        <f>WEEKNUM(InputData[[#This Row],[DATE]])</f>
        <v>13</v>
      </c>
    </row>
    <row r="221" spans="1:10" x14ac:dyDescent="0.35">
      <c r="A221" s="3">
        <v>44283</v>
      </c>
      <c r="B221" s="6" t="s">
        <v>60</v>
      </c>
      <c r="C221" s="4" t="s">
        <v>40</v>
      </c>
      <c r="D221" s="5">
        <v>115.2</v>
      </c>
      <c r="E221" s="1">
        <v>13</v>
      </c>
      <c r="F221" s="1">
        <f>InputData[[#This Row],[UNIT PRICE ($)]]*InputData[[#This Row],[QUANTITY]]</f>
        <v>1497.6000000000001</v>
      </c>
      <c r="G221" s="1" t="str">
        <f>VLOOKUP(InputData[[#This Row],[CUSTOMER NAME]],Country[],2,0)</f>
        <v>Nigeria</v>
      </c>
      <c r="H221" s="1" t="str">
        <f>VLOOKUP(InputData[[#This Row],[CUSTOMER NAME]],Country[],3,0)</f>
        <v>Export</v>
      </c>
      <c r="I221" s="1" t="str">
        <f>TEXT(InputData[[#This Row],[DATE]],"mmmm")</f>
        <v>March</v>
      </c>
      <c r="J221" s="1">
        <f>WEEKNUM(InputData[[#This Row],[DATE]])</f>
        <v>14</v>
      </c>
    </row>
    <row r="222" spans="1:10" x14ac:dyDescent="0.35">
      <c r="A222" s="3">
        <v>44283</v>
      </c>
      <c r="B222" s="6" t="s">
        <v>61</v>
      </c>
      <c r="C222" s="4" t="s">
        <v>37</v>
      </c>
      <c r="D222" s="5">
        <v>85.76</v>
      </c>
      <c r="E222" s="1">
        <v>3</v>
      </c>
      <c r="F222" s="1">
        <f>InputData[[#This Row],[UNIT PRICE ($)]]*InputData[[#This Row],[QUANTITY]]</f>
        <v>257.28000000000003</v>
      </c>
      <c r="G222" s="1" t="str">
        <f>VLOOKUP(InputData[[#This Row],[CUSTOMER NAME]],Country[],2,0)</f>
        <v>Bangladesh</v>
      </c>
      <c r="H222" s="1" t="str">
        <f>VLOOKUP(InputData[[#This Row],[CUSTOMER NAME]],Country[],3,0)</f>
        <v>Export</v>
      </c>
      <c r="I222" s="1" t="str">
        <f>TEXT(InputData[[#This Row],[DATE]],"mmmm")</f>
        <v>March</v>
      </c>
      <c r="J222" s="1">
        <f>WEEKNUM(InputData[[#This Row],[DATE]])</f>
        <v>14</v>
      </c>
    </row>
    <row r="223" spans="1:10" x14ac:dyDescent="0.35">
      <c r="A223" s="3">
        <v>44283</v>
      </c>
      <c r="B223" s="6" t="s">
        <v>85</v>
      </c>
      <c r="C223" s="4" t="s">
        <v>7</v>
      </c>
      <c r="D223" s="5">
        <v>47.730000000000004</v>
      </c>
      <c r="E223" s="1">
        <v>8</v>
      </c>
      <c r="F223" s="1">
        <f>InputData[[#This Row],[UNIT PRICE ($)]]*InputData[[#This Row],[QUANTITY]]</f>
        <v>381.84000000000003</v>
      </c>
      <c r="G223" s="1" t="str">
        <f>VLOOKUP(InputData[[#This Row],[CUSTOMER NAME]],Country[],2,0)</f>
        <v>India</v>
      </c>
      <c r="H223" s="1" t="str">
        <f>VLOOKUP(InputData[[#This Row],[CUSTOMER NAME]],Country[],3,0)</f>
        <v>Northeast</v>
      </c>
      <c r="I223" s="1" t="str">
        <f>TEXT(InputData[[#This Row],[DATE]],"mmmm")</f>
        <v>March</v>
      </c>
      <c r="J223" s="1">
        <f>WEEKNUM(InputData[[#This Row],[DATE]])</f>
        <v>14</v>
      </c>
    </row>
    <row r="224" spans="1:10" x14ac:dyDescent="0.35">
      <c r="A224" s="3">
        <v>44284</v>
      </c>
      <c r="B224" s="6" t="s">
        <v>61</v>
      </c>
      <c r="C224" s="4" t="s">
        <v>32</v>
      </c>
      <c r="D224" s="5">
        <v>117.48</v>
      </c>
      <c r="E224" s="1">
        <v>12</v>
      </c>
      <c r="F224" s="1">
        <f>InputData[[#This Row],[UNIT PRICE ($)]]*InputData[[#This Row],[QUANTITY]]</f>
        <v>1409.76</v>
      </c>
      <c r="G224" s="1" t="str">
        <f>VLOOKUP(InputData[[#This Row],[CUSTOMER NAME]],Country[],2,0)</f>
        <v>Bangladesh</v>
      </c>
      <c r="H224" s="1" t="str">
        <f>VLOOKUP(InputData[[#This Row],[CUSTOMER NAME]],Country[],3,0)</f>
        <v>Export</v>
      </c>
      <c r="I224" s="1" t="str">
        <f>TEXT(InputData[[#This Row],[DATE]],"mmmm")</f>
        <v>March</v>
      </c>
      <c r="J224" s="1">
        <f>WEEKNUM(InputData[[#This Row],[DATE]])</f>
        <v>14</v>
      </c>
    </row>
    <row r="225" spans="1:10" x14ac:dyDescent="0.35">
      <c r="A225" s="3">
        <v>44284</v>
      </c>
      <c r="B225" s="6" t="s">
        <v>84</v>
      </c>
      <c r="C225" s="4" t="s">
        <v>35</v>
      </c>
      <c r="D225" s="5">
        <v>6.7</v>
      </c>
      <c r="E225" s="1">
        <v>32</v>
      </c>
      <c r="F225" s="1">
        <f>InputData[[#This Row],[UNIT PRICE ($)]]*InputData[[#This Row],[QUANTITY]]</f>
        <v>214.4</v>
      </c>
      <c r="G225" s="1" t="str">
        <f>VLOOKUP(InputData[[#This Row],[CUSTOMER NAME]],Country[],2,0)</f>
        <v>Ethiopia</v>
      </c>
      <c r="H225" s="1" t="str">
        <f>VLOOKUP(InputData[[#This Row],[CUSTOMER NAME]],Country[],3,0)</f>
        <v>Export</v>
      </c>
      <c r="I225" s="1" t="str">
        <f>TEXT(InputData[[#This Row],[DATE]],"mmmm")</f>
        <v>March</v>
      </c>
      <c r="J225" s="1">
        <f>WEEKNUM(InputData[[#This Row],[DATE]])</f>
        <v>14</v>
      </c>
    </row>
    <row r="226" spans="1:10" x14ac:dyDescent="0.35">
      <c r="A226" s="3">
        <v>44285</v>
      </c>
      <c r="B226" s="6" t="s">
        <v>63</v>
      </c>
      <c r="C226" s="4" t="s">
        <v>38</v>
      </c>
      <c r="D226" s="5">
        <v>79.92</v>
      </c>
      <c r="E226" s="1">
        <v>1</v>
      </c>
      <c r="F226" s="1">
        <f>InputData[[#This Row],[UNIT PRICE ($)]]*InputData[[#This Row],[QUANTITY]]</f>
        <v>79.92</v>
      </c>
      <c r="G226" s="1" t="str">
        <f>VLOOKUP(InputData[[#This Row],[CUSTOMER NAME]],Country[],2,0)</f>
        <v>Saudi Arabia</v>
      </c>
      <c r="H226" s="1" t="str">
        <f>VLOOKUP(InputData[[#This Row],[CUSTOMER NAME]],Country[],3,0)</f>
        <v>Export</v>
      </c>
      <c r="I226" s="1" t="str">
        <f>TEXT(InputData[[#This Row],[DATE]],"mmmm")</f>
        <v>March</v>
      </c>
      <c r="J226" s="1">
        <f>WEEKNUM(InputData[[#This Row],[DATE]])</f>
        <v>14</v>
      </c>
    </row>
    <row r="227" spans="1:10" x14ac:dyDescent="0.35">
      <c r="A227" s="3">
        <v>44285</v>
      </c>
      <c r="B227" s="6" t="s">
        <v>73</v>
      </c>
      <c r="C227" s="4" t="s">
        <v>1</v>
      </c>
      <c r="D227" s="5">
        <v>103.88</v>
      </c>
      <c r="E227" s="1">
        <v>13</v>
      </c>
      <c r="F227" s="1">
        <f>InputData[[#This Row],[UNIT PRICE ($)]]*InputData[[#This Row],[QUANTITY]]</f>
        <v>1350.44</v>
      </c>
      <c r="G227" s="1" t="str">
        <f>VLOOKUP(InputData[[#This Row],[CUSTOMER NAME]],Country[],2,0)</f>
        <v>India</v>
      </c>
      <c r="H227" s="1" t="str">
        <f>VLOOKUP(InputData[[#This Row],[CUSTOMER NAME]],Country[],3,0)</f>
        <v>East</v>
      </c>
      <c r="I227" s="1" t="str">
        <f>TEXT(InputData[[#This Row],[DATE]],"mmmm")</f>
        <v>March</v>
      </c>
      <c r="J227" s="1">
        <f>WEEKNUM(InputData[[#This Row],[DATE]])</f>
        <v>14</v>
      </c>
    </row>
    <row r="228" spans="1:10" x14ac:dyDescent="0.35">
      <c r="A228" s="3">
        <v>44286</v>
      </c>
      <c r="B228" s="6" t="s">
        <v>77</v>
      </c>
      <c r="C228" s="4" t="s">
        <v>42</v>
      </c>
      <c r="D228" s="5">
        <v>162</v>
      </c>
      <c r="E228" s="1">
        <v>3</v>
      </c>
      <c r="F228" s="1">
        <f>InputData[[#This Row],[UNIT PRICE ($)]]*InputData[[#This Row],[QUANTITY]]</f>
        <v>486</v>
      </c>
      <c r="G228" s="1" t="str">
        <f>VLOOKUP(InputData[[#This Row],[CUSTOMER NAME]],Country[],2,0)</f>
        <v>India</v>
      </c>
      <c r="H228" s="1" t="str">
        <f>VLOOKUP(InputData[[#This Row],[CUSTOMER NAME]],Country[],3,0)</f>
        <v>Western</v>
      </c>
      <c r="I228" s="1" t="str">
        <f>TEXT(InputData[[#This Row],[DATE]],"mmmm")</f>
        <v>March</v>
      </c>
      <c r="J228" s="1">
        <f>WEEKNUM(InputData[[#This Row],[DATE]])</f>
        <v>14</v>
      </c>
    </row>
    <row r="229" spans="1:10" x14ac:dyDescent="0.35">
      <c r="A229" s="3">
        <v>44286</v>
      </c>
      <c r="B229" s="6" t="s">
        <v>89</v>
      </c>
      <c r="C229" s="4" t="s">
        <v>5</v>
      </c>
      <c r="D229" s="5">
        <v>155.61000000000001</v>
      </c>
      <c r="E229" s="1">
        <v>33</v>
      </c>
      <c r="F229" s="1">
        <f>InputData[[#This Row],[UNIT PRICE ($)]]*InputData[[#This Row],[QUANTITY]]</f>
        <v>5135.13</v>
      </c>
      <c r="G229" s="1" t="str">
        <f>VLOOKUP(InputData[[#This Row],[CUSTOMER NAME]],Country[],2,0)</f>
        <v>Mexico</v>
      </c>
      <c r="H229" s="1" t="str">
        <f>VLOOKUP(InputData[[#This Row],[CUSTOMER NAME]],Country[],3,0)</f>
        <v>Export</v>
      </c>
      <c r="I229" s="1" t="str">
        <f>TEXT(InputData[[#This Row],[DATE]],"mmmm")</f>
        <v>March</v>
      </c>
      <c r="J229" s="1">
        <f>WEEKNUM(InputData[[#This Row],[DATE]])</f>
        <v>14</v>
      </c>
    </row>
    <row r="230" spans="1:10" x14ac:dyDescent="0.35">
      <c r="A230" s="3">
        <v>44287</v>
      </c>
      <c r="B230" s="6" t="s">
        <v>67</v>
      </c>
      <c r="C230" s="4" t="s">
        <v>11</v>
      </c>
      <c r="D230" s="5">
        <v>48.4</v>
      </c>
      <c r="E230" s="1">
        <v>3</v>
      </c>
      <c r="F230" s="1">
        <f>InputData[[#This Row],[UNIT PRICE ($)]]*InputData[[#This Row],[QUANTITY]]</f>
        <v>145.19999999999999</v>
      </c>
      <c r="G230" s="1" t="str">
        <f>VLOOKUP(InputData[[#This Row],[CUSTOMER NAME]],Country[],2,0)</f>
        <v>United Kingdom</v>
      </c>
      <c r="H230" s="1" t="str">
        <f>VLOOKUP(InputData[[#This Row],[CUSTOMER NAME]],Country[],3,0)</f>
        <v>Export</v>
      </c>
      <c r="I230" s="1" t="str">
        <f>TEXT(InputData[[#This Row],[DATE]],"mmmm")</f>
        <v>April</v>
      </c>
      <c r="J230" s="1">
        <f>WEEKNUM(InputData[[#This Row],[DATE]])</f>
        <v>14</v>
      </c>
    </row>
    <row r="231" spans="1:10" x14ac:dyDescent="0.35">
      <c r="A231" s="3">
        <v>44287</v>
      </c>
      <c r="B231" s="6" t="s">
        <v>88</v>
      </c>
      <c r="C231" s="4" t="s">
        <v>2</v>
      </c>
      <c r="D231" s="5">
        <v>142.80000000000001</v>
      </c>
      <c r="E231" s="1">
        <v>2</v>
      </c>
      <c r="F231" s="1">
        <f>InputData[[#This Row],[UNIT PRICE ($)]]*InputData[[#This Row],[QUANTITY]]</f>
        <v>285.60000000000002</v>
      </c>
      <c r="G231" s="1" t="str">
        <f>VLOOKUP(InputData[[#This Row],[CUSTOMER NAME]],Country[],2,0)</f>
        <v>India</v>
      </c>
      <c r="H231" s="1" t="str">
        <f>VLOOKUP(InputData[[#This Row],[CUSTOMER NAME]],Country[],3,0)</f>
        <v>South</v>
      </c>
      <c r="I231" s="1" t="str">
        <f>TEXT(InputData[[#This Row],[DATE]],"mmmm")</f>
        <v>April</v>
      </c>
      <c r="J231" s="1">
        <f>WEEKNUM(InputData[[#This Row],[DATE]])</f>
        <v>14</v>
      </c>
    </row>
    <row r="232" spans="1:10" x14ac:dyDescent="0.35">
      <c r="A232" s="3">
        <v>44288</v>
      </c>
      <c r="B232" s="6" t="s">
        <v>61</v>
      </c>
      <c r="C232" s="4" t="s">
        <v>37</v>
      </c>
      <c r="D232" s="5">
        <v>85.76</v>
      </c>
      <c r="E232" s="1">
        <v>24</v>
      </c>
      <c r="F232" s="1">
        <f>InputData[[#This Row],[UNIT PRICE ($)]]*InputData[[#This Row],[QUANTITY]]</f>
        <v>2058.2400000000002</v>
      </c>
      <c r="G232" s="1" t="str">
        <f>VLOOKUP(InputData[[#This Row],[CUSTOMER NAME]],Country[],2,0)</f>
        <v>Bangladesh</v>
      </c>
      <c r="H232" s="1" t="str">
        <f>VLOOKUP(InputData[[#This Row],[CUSTOMER NAME]],Country[],3,0)</f>
        <v>Export</v>
      </c>
      <c r="I232" s="1" t="str">
        <f>TEXT(InputData[[#This Row],[DATE]],"mmmm")</f>
        <v>April</v>
      </c>
      <c r="J232" s="1">
        <f>WEEKNUM(InputData[[#This Row],[DATE]])</f>
        <v>14</v>
      </c>
    </row>
    <row r="233" spans="1:10" x14ac:dyDescent="0.35">
      <c r="A233" s="3">
        <v>44288</v>
      </c>
      <c r="B233" s="6" t="s">
        <v>71</v>
      </c>
      <c r="C233" s="4" t="s">
        <v>2</v>
      </c>
      <c r="D233" s="5">
        <v>142.80000000000001</v>
      </c>
      <c r="E233" s="1">
        <v>3</v>
      </c>
      <c r="F233" s="1">
        <f>InputData[[#This Row],[UNIT PRICE ($)]]*InputData[[#This Row],[QUANTITY]]</f>
        <v>428.40000000000003</v>
      </c>
      <c r="G233" s="1" t="str">
        <f>VLOOKUP(InputData[[#This Row],[CUSTOMER NAME]],Country[],2,0)</f>
        <v>India</v>
      </c>
      <c r="H233" s="1" t="str">
        <f>VLOOKUP(InputData[[#This Row],[CUSTOMER NAME]],Country[],3,0)</f>
        <v>Central</v>
      </c>
      <c r="I233" s="1" t="str">
        <f>TEXT(InputData[[#This Row],[DATE]],"mmmm")</f>
        <v>April</v>
      </c>
      <c r="J233" s="1">
        <f>WEEKNUM(InputData[[#This Row],[DATE]])</f>
        <v>14</v>
      </c>
    </row>
    <row r="234" spans="1:10" x14ac:dyDescent="0.35">
      <c r="A234" s="3">
        <v>44290</v>
      </c>
      <c r="B234" s="6" t="s">
        <v>61</v>
      </c>
      <c r="C234" s="4" t="s">
        <v>9</v>
      </c>
      <c r="D234" s="5">
        <v>7.8599999999999994</v>
      </c>
      <c r="E234" s="1">
        <v>9</v>
      </c>
      <c r="F234" s="1">
        <f>InputData[[#This Row],[UNIT PRICE ($)]]*InputData[[#This Row],[QUANTITY]]</f>
        <v>70.739999999999995</v>
      </c>
      <c r="G234" s="1" t="str">
        <f>VLOOKUP(InputData[[#This Row],[CUSTOMER NAME]],Country[],2,0)</f>
        <v>Bangladesh</v>
      </c>
      <c r="H234" s="1" t="str">
        <f>VLOOKUP(InputData[[#This Row],[CUSTOMER NAME]],Country[],3,0)</f>
        <v>Export</v>
      </c>
      <c r="I234" s="1" t="str">
        <f>TEXT(InputData[[#This Row],[DATE]],"mmmm")</f>
        <v>April</v>
      </c>
      <c r="J234" s="1">
        <f>WEEKNUM(InputData[[#This Row],[DATE]])</f>
        <v>15</v>
      </c>
    </row>
    <row r="235" spans="1:10" x14ac:dyDescent="0.35">
      <c r="A235" s="3">
        <v>44290</v>
      </c>
      <c r="B235" s="6" t="s">
        <v>63</v>
      </c>
      <c r="C235" s="4" t="s">
        <v>34</v>
      </c>
      <c r="D235" s="5">
        <v>58.3</v>
      </c>
      <c r="E235" s="1">
        <v>20</v>
      </c>
      <c r="F235" s="1">
        <f>InputData[[#This Row],[UNIT PRICE ($)]]*InputData[[#This Row],[QUANTITY]]</f>
        <v>1166</v>
      </c>
      <c r="G235" s="1" t="str">
        <f>VLOOKUP(InputData[[#This Row],[CUSTOMER NAME]],Country[],2,0)</f>
        <v>Saudi Arabia</v>
      </c>
      <c r="H235" s="1" t="str">
        <f>VLOOKUP(InputData[[#This Row],[CUSTOMER NAME]],Country[],3,0)</f>
        <v>Export</v>
      </c>
      <c r="I235" s="1" t="str">
        <f>TEXT(InputData[[#This Row],[DATE]],"mmmm")</f>
        <v>April</v>
      </c>
      <c r="J235" s="1">
        <f>WEEKNUM(InputData[[#This Row],[DATE]])</f>
        <v>15</v>
      </c>
    </row>
    <row r="236" spans="1:10" x14ac:dyDescent="0.35">
      <c r="A236" s="3">
        <v>44290</v>
      </c>
      <c r="B236" s="6" t="s">
        <v>113</v>
      </c>
      <c r="C236" s="4" t="s">
        <v>40</v>
      </c>
      <c r="D236" s="5">
        <v>115.2</v>
      </c>
      <c r="E236" s="1">
        <v>4</v>
      </c>
      <c r="F236" s="1">
        <f>InputData[[#This Row],[UNIT PRICE ($)]]*InputData[[#This Row],[QUANTITY]]</f>
        <v>460.8</v>
      </c>
      <c r="G236" s="1" t="str">
        <f>VLOOKUP(InputData[[#This Row],[CUSTOMER NAME]],Country[],2,0)</f>
        <v>Pakistan</v>
      </c>
      <c r="H236" s="1" t="str">
        <f>VLOOKUP(InputData[[#This Row],[CUSTOMER NAME]],Country[],3,0)</f>
        <v>Export</v>
      </c>
      <c r="I236" s="1" t="str">
        <f>TEXT(InputData[[#This Row],[DATE]],"mmmm")</f>
        <v>April</v>
      </c>
      <c r="J236" s="1">
        <f>WEEKNUM(InputData[[#This Row],[DATE]])</f>
        <v>15</v>
      </c>
    </row>
    <row r="237" spans="1:10" x14ac:dyDescent="0.35">
      <c r="A237" s="3">
        <v>44291</v>
      </c>
      <c r="B237" s="6" t="s">
        <v>110</v>
      </c>
      <c r="C237" s="4" t="s">
        <v>1</v>
      </c>
      <c r="D237" s="5">
        <v>103.88</v>
      </c>
      <c r="E237" s="1">
        <v>34</v>
      </c>
      <c r="F237" s="1">
        <f>InputData[[#This Row],[UNIT PRICE ($)]]*InputData[[#This Row],[QUANTITY]]</f>
        <v>3531.92</v>
      </c>
      <c r="G237" s="1" t="str">
        <f>VLOOKUP(InputData[[#This Row],[CUSTOMER NAME]],Country[],2,0)</f>
        <v>India</v>
      </c>
      <c r="H237" s="1" t="str">
        <f>VLOOKUP(InputData[[#This Row],[CUSTOMER NAME]],Country[],3,0)</f>
        <v>Western</v>
      </c>
      <c r="I237" s="1" t="str">
        <f>TEXT(InputData[[#This Row],[DATE]],"mmmm")</f>
        <v>April</v>
      </c>
      <c r="J237" s="1">
        <f>WEEKNUM(InputData[[#This Row],[DATE]])</f>
        <v>15</v>
      </c>
    </row>
    <row r="238" spans="1:10" x14ac:dyDescent="0.35">
      <c r="A238" s="3">
        <v>44291</v>
      </c>
      <c r="B238" s="6" t="s">
        <v>80</v>
      </c>
      <c r="C238" s="4" t="s">
        <v>31</v>
      </c>
      <c r="D238" s="5">
        <v>104.16</v>
      </c>
      <c r="E238" s="1">
        <v>15</v>
      </c>
      <c r="F238" s="1">
        <f>InputData[[#This Row],[UNIT PRICE ($)]]*InputData[[#This Row],[QUANTITY]]</f>
        <v>1562.3999999999999</v>
      </c>
      <c r="G238" s="1" t="str">
        <f>VLOOKUP(InputData[[#This Row],[CUSTOMER NAME]],Country[],2,0)</f>
        <v>South Africa</v>
      </c>
      <c r="H238" s="1" t="str">
        <f>VLOOKUP(InputData[[#This Row],[CUSTOMER NAME]],Country[],3,0)</f>
        <v>Export</v>
      </c>
      <c r="I238" s="1" t="str">
        <f>TEXT(InputData[[#This Row],[DATE]],"mmmm")</f>
        <v>April</v>
      </c>
      <c r="J238" s="1">
        <f>WEEKNUM(InputData[[#This Row],[DATE]])</f>
        <v>15</v>
      </c>
    </row>
    <row r="239" spans="1:10" x14ac:dyDescent="0.35">
      <c r="A239" s="3">
        <v>44291</v>
      </c>
      <c r="B239" s="6" t="s">
        <v>113</v>
      </c>
      <c r="C239" s="4" t="s">
        <v>8</v>
      </c>
      <c r="D239" s="5">
        <v>94.62</v>
      </c>
      <c r="E239" s="1">
        <v>29</v>
      </c>
      <c r="F239" s="1">
        <f>InputData[[#This Row],[UNIT PRICE ($)]]*InputData[[#This Row],[QUANTITY]]</f>
        <v>2743.98</v>
      </c>
      <c r="G239" s="1" t="str">
        <f>VLOOKUP(InputData[[#This Row],[CUSTOMER NAME]],Country[],2,0)</f>
        <v>Pakistan</v>
      </c>
      <c r="H239" s="1" t="str">
        <f>VLOOKUP(InputData[[#This Row],[CUSTOMER NAME]],Country[],3,0)</f>
        <v>Export</v>
      </c>
      <c r="I239" s="1" t="str">
        <f>TEXT(InputData[[#This Row],[DATE]],"mmmm")</f>
        <v>April</v>
      </c>
      <c r="J239" s="1">
        <f>WEEKNUM(InputData[[#This Row],[DATE]])</f>
        <v>15</v>
      </c>
    </row>
    <row r="240" spans="1:10" x14ac:dyDescent="0.35">
      <c r="A240" s="3">
        <v>44292</v>
      </c>
      <c r="B240" s="6" t="s">
        <v>110</v>
      </c>
      <c r="C240" s="4" t="s">
        <v>21</v>
      </c>
      <c r="D240" s="5">
        <v>162.54</v>
      </c>
      <c r="E240" s="1">
        <v>39</v>
      </c>
      <c r="F240" s="1">
        <f>InputData[[#This Row],[UNIT PRICE ($)]]*InputData[[#This Row],[QUANTITY]]</f>
        <v>6339.0599999999995</v>
      </c>
      <c r="G240" s="1" t="str">
        <f>VLOOKUP(InputData[[#This Row],[CUSTOMER NAME]],Country[],2,0)</f>
        <v>India</v>
      </c>
      <c r="H240" s="1" t="str">
        <f>VLOOKUP(InputData[[#This Row],[CUSTOMER NAME]],Country[],3,0)</f>
        <v>Western</v>
      </c>
      <c r="I240" s="1" t="str">
        <f>TEXT(InputData[[#This Row],[DATE]],"mmmm")</f>
        <v>April</v>
      </c>
      <c r="J240" s="1">
        <f>WEEKNUM(InputData[[#This Row],[DATE]])</f>
        <v>15</v>
      </c>
    </row>
    <row r="241" spans="1:10" x14ac:dyDescent="0.35">
      <c r="A241" s="3">
        <v>44292</v>
      </c>
      <c r="B241" s="6" t="s">
        <v>76</v>
      </c>
      <c r="C241" s="4" t="s">
        <v>40</v>
      </c>
      <c r="D241" s="5">
        <v>115.2</v>
      </c>
      <c r="E241" s="1">
        <v>2</v>
      </c>
      <c r="F241" s="1">
        <f>InputData[[#This Row],[UNIT PRICE ($)]]*InputData[[#This Row],[QUANTITY]]</f>
        <v>230.4</v>
      </c>
      <c r="G241" s="1" t="str">
        <f>VLOOKUP(InputData[[#This Row],[CUSTOMER NAME]],Country[],2,0)</f>
        <v>Saudi Arabia</v>
      </c>
      <c r="H241" s="1" t="str">
        <f>VLOOKUP(InputData[[#This Row],[CUSTOMER NAME]],Country[],3,0)</f>
        <v>Export</v>
      </c>
      <c r="I241" s="1" t="str">
        <f>TEXT(InputData[[#This Row],[DATE]],"mmmm")</f>
        <v>April</v>
      </c>
      <c r="J241" s="1">
        <f>WEEKNUM(InputData[[#This Row],[DATE]])</f>
        <v>15</v>
      </c>
    </row>
    <row r="242" spans="1:10" x14ac:dyDescent="0.35">
      <c r="A242" s="3">
        <v>44293</v>
      </c>
      <c r="B242" s="6" t="s">
        <v>73</v>
      </c>
      <c r="C242" s="4" t="s">
        <v>26</v>
      </c>
      <c r="D242" s="5">
        <v>24.66</v>
      </c>
      <c r="E242" s="1">
        <v>7</v>
      </c>
      <c r="F242" s="1">
        <f>InputData[[#This Row],[UNIT PRICE ($)]]*InputData[[#This Row],[QUANTITY]]</f>
        <v>172.62</v>
      </c>
      <c r="G242" s="1" t="str">
        <f>VLOOKUP(InputData[[#This Row],[CUSTOMER NAME]],Country[],2,0)</f>
        <v>India</v>
      </c>
      <c r="H242" s="1" t="str">
        <f>VLOOKUP(InputData[[#This Row],[CUSTOMER NAME]],Country[],3,0)</f>
        <v>East</v>
      </c>
      <c r="I242" s="1" t="str">
        <f>TEXT(InputData[[#This Row],[DATE]],"mmmm")</f>
        <v>April</v>
      </c>
      <c r="J242" s="1">
        <f>WEEKNUM(InputData[[#This Row],[DATE]])</f>
        <v>15</v>
      </c>
    </row>
    <row r="243" spans="1:10" x14ac:dyDescent="0.35">
      <c r="A243" s="3">
        <v>44295</v>
      </c>
      <c r="B243" s="6" t="s">
        <v>67</v>
      </c>
      <c r="C243" s="4" t="s">
        <v>2</v>
      </c>
      <c r="D243" s="5">
        <v>142.80000000000001</v>
      </c>
      <c r="E243" s="1">
        <v>9</v>
      </c>
      <c r="F243" s="1">
        <f>InputData[[#This Row],[UNIT PRICE ($)]]*InputData[[#This Row],[QUANTITY]]</f>
        <v>1285.2</v>
      </c>
      <c r="G243" s="1" t="str">
        <f>VLOOKUP(InputData[[#This Row],[CUSTOMER NAME]],Country[],2,0)</f>
        <v>United Kingdom</v>
      </c>
      <c r="H243" s="1" t="str">
        <f>VLOOKUP(InputData[[#This Row],[CUSTOMER NAME]],Country[],3,0)</f>
        <v>Export</v>
      </c>
      <c r="I243" s="1" t="str">
        <f>TEXT(InputData[[#This Row],[DATE]],"mmmm")</f>
        <v>April</v>
      </c>
      <c r="J243" s="1">
        <f>WEEKNUM(InputData[[#This Row],[DATE]])</f>
        <v>15</v>
      </c>
    </row>
    <row r="244" spans="1:10" x14ac:dyDescent="0.35">
      <c r="A244" s="3">
        <v>44295</v>
      </c>
      <c r="B244" s="6" t="s">
        <v>76</v>
      </c>
      <c r="C244" s="4" t="s">
        <v>5</v>
      </c>
      <c r="D244" s="5">
        <v>155.61000000000001</v>
      </c>
      <c r="E244" s="1">
        <v>3</v>
      </c>
      <c r="F244" s="1">
        <f>InputData[[#This Row],[UNIT PRICE ($)]]*InputData[[#This Row],[QUANTITY]]</f>
        <v>466.83000000000004</v>
      </c>
      <c r="G244" s="1" t="str">
        <f>VLOOKUP(InputData[[#This Row],[CUSTOMER NAME]],Country[],2,0)</f>
        <v>Saudi Arabia</v>
      </c>
      <c r="H244" s="1" t="str">
        <f>VLOOKUP(InputData[[#This Row],[CUSTOMER NAME]],Country[],3,0)</f>
        <v>Export</v>
      </c>
      <c r="I244" s="1" t="str">
        <f>TEXT(InputData[[#This Row],[DATE]],"mmmm")</f>
        <v>April</v>
      </c>
      <c r="J244" s="1">
        <f>WEEKNUM(InputData[[#This Row],[DATE]])</f>
        <v>15</v>
      </c>
    </row>
    <row r="245" spans="1:10" x14ac:dyDescent="0.35">
      <c r="A245" s="3">
        <v>44295</v>
      </c>
      <c r="B245" s="6" t="s">
        <v>76</v>
      </c>
      <c r="C245" s="4" t="s">
        <v>39</v>
      </c>
      <c r="D245" s="5">
        <v>42.55</v>
      </c>
      <c r="E245" s="1">
        <v>12</v>
      </c>
      <c r="F245" s="1">
        <f>InputData[[#This Row],[UNIT PRICE ($)]]*InputData[[#This Row],[QUANTITY]]</f>
        <v>510.59999999999997</v>
      </c>
      <c r="G245" s="1" t="str">
        <f>VLOOKUP(InputData[[#This Row],[CUSTOMER NAME]],Country[],2,0)</f>
        <v>Saudi Arabia</v>
      </c>
      <c r="H245" s="1" t="str">
        <f>VLOOKUP(InputData[[#This Row],[CUSTOMER NAME]],Country[],3,0)</f>
        <v>Export</v>
      </c>
      <c r="I245" s="1" t="str">
        <f>TEXT(InputData[[#This Row],[DATE]],"mmmm")</f>
        <v>April</v>
      </c>
      <c r="J245" s="1">
        <f>WEEKNUM(InputData[[#This Row],[DATE]])</f>
        <v>15</v>
      </c>
    </row>
    <row r="246" spans="1:10" x14ac:dyDescent="0.35">
      <c r="A246" s="3">
        <v>44295</v>
      </c>
      <c r="B246" s="6" t="s">
        <v>82</v>
      </c>
      <c r="C246" s="4" t="s">
        <v>17</v>
      </c>
      <c r="D246" s="5">
        <v>156.78</v>
      </c>
      <c r="E246" s="1">
        <v>8</v>
      </c>
      <c r="F246" s="1">
        <f>InputData[[#This Row],[UNIT PRICE ($)]]*InputData[[#This Row],[QUANTITY]]</f>
        <v>1254.24</v>
      </c>
      <c r="G246" s="1" t="str">
        <f>VLOOKUP(InputData[[#This Row],[CUSTOMER NAME]],Country[],2,0)</f>
        <v>India</v>
      </c>
      <c r="H246" s="1" t="str">
        <f>VLOOKUP(InputData[[#This Row],[CUSTOMER NAME]],Country[],3,0)</f>
        <v>Western</v>
      </c>
      <c r="I246" s="1" t="str">
        <f>TEXT(InputData[[#This Row],[DATE]],"mmmm")</f>
        <v>April</v>
      </c>
      <c r="J246" s="1">
        <f>WEEKNUM(InputData[[#This Row],[DATE]])</f>
        <v>15</v>
      </c>
    </row>
    <row r="247" spans="1:10" x14ac:dyDescent="0.35">
      <c r="A247" s="3">
        <v>44296</v>
      </c>
      <c r="B247" s="6" t="s">
        <v>110</v>
      </c>
      <c r="C247" s="4" t="s">
        <v>22</v>
      </c>
      <c r="D247" s="5">
        <v>141.57</v>
      </c>
      <c r="E247" s="1">
        <v>14</v>
      </c>
      <c r="F247" s="1">
        <f>InputData[[#This Row],[UNIT PRICE ($)]]*InputData[[#This Row],[QUANTITY]]</f>
        <v>1981.98</v>
      </c>
      <c r="G247" s="1" t="str">
        <f>VLOOKUP(InputData[[#This Row],[CUSTOMER NAME]],Country[],2,0)</f>
        <v>India</v>
      </c>
      <c r="H247" s="1" t="str">
        <f>VLOOKUP(InputData[[#This Row],[CUSTOMER NAME]],Country[],3,0)</f>
        <v>Western</v>
      </c>
      <c r="I247" s="1" t="str">
        <f>TEXT(InputData[[#This Row],[DATE]],"mmmm")</f>
        <v>April</v>
      </c>
      <c r="J247" s="1">
        <f>WEEKNUM(InputData[[#This Row],[DATE]])</f>
        <v>15</v>
      </c>
    </row>
    <row r="248" spans="1:10" x14ac:dyDescent="0.35">
      <c r="A248" s="3">
        <v>44296</v>
      </c>
      <c r="B248" s="6" t="s">
        <v>71</v>
      </c>
      <c r="C248" s="4" t="s">
        <v>41</v>
      </c>
      <c r="D248" s="5">
        <v>173.88</v>
      </c>
      <c r="E248" s="1">
        <v>17</v>
      </c>
      <c r="F248" s="1">
        <f>InputData[[#This Row],[UNIT PRICE ($)]]*InputData[[#This Row],[QUANTITY]]</f>
        <v>2955.96</v>
      </c>
      <c r="G248" s="1" t="str">
        <f>VLOOKUP(InputData[[#This Row],[CUSTOMER NAME]],Country[],2,0)</f>
        <v>India</v>
      </c>
      <c r="H248" s="1" t="str">
        <f>VLOOKUP(InputData[[#This Row],[CUSTOMER NAME]],Country[],3,0)</f>
        <v>Central</v>
      </c>
      <c r="I248" s="1" t="str">
        <f>TEXT(InputData[[#This Row],[DATE]],"mmmm")</f>
        <v>April</v>
      </c>
      <c r="J248" s="1">
        <f>WEEKNUM(InputData[[#This Row],[DATE]])</f>
        <v>15</v>
      </c>
    </row>
    <row r="249" spans="1:10" x14ac:dyDescent="0.35">
      <c r="A249" s="3">
        <v>44296</v>
      </c>
      <c r="B249" s="6" t="s">
        <v>79</v>
      </c>
      <c r="C249" s="4" t="s">
        <v>37</v>
      </c>
      <c r="D249" s="5">
        <v>85.76</v>
      </c>
      <c r="E249" s="1">
        <v>36</v>
      </c>
      <c r="F249" s="1">
        <f>InputData[[#This Row],[UNIT PRICE ($)]]*InputData[[#This Row],[QUANTITY]]</f>
        <v>3087.36</v>
      </c>
      <c r="G249" s="1" t="str">
        <f>VLOOKUP(InputData[[#This Row],[CUSTOMER NAME]],Country[],2,0)</f>
        <v>United Kingdom</v>
      </c>
      <c r="H249" s="1" t="str">
        <f>VLOOKUP(InputData[[#This Row],[CUSTOMER NAME]],Country[],3,0)</f>
        <v>Export</v>
      </c>
      <c r="I249" s="1" t="str">
        <f>TEXT(InputData[[#This Row],[DATE]],"mmmm")</f>
        <v>April</v>
      </c>
      <c r="J249" s="1">
        <f>WEEKNUM(InputData[[#This Row],[DATE]])</f>
        <v>15</v>
      </c>
    </row>
    <row r="250" spans="1:10" x14ac:dyDescent="0.35">
      <c r="A250" s="3">
        <v>44297</v>
      </c>
      <c r="B250" s="6" t="s">
        <v>87</v>
      </c>
      <c r="C250" s="4" t="s">
        <v>9</v>
      </c>
      <c r="D250" s="5">
        <v>7.8599999999999994</v>
      </c>
      <c r="E250" s="1">
        <v>8</v>
      </c>
      <c r="F250" s="1">
        <f>InputData[[#This Row],[UNIT PRICE ($)]]*InputData[[#This Row],[QUANTITY]]</f>
        <v>62.879999999999995</v>
      </c>
      <c r="G250" s="1" t="str">
        <f>VLOOKUP(InputData[[#This Row],[CUSTOMER NAME]],Country[],2,0)</f>
        <v>France</v>
      </c>
      <c r="H250" s="1" t="str">
        <f>VLOOKUP(InputData[[#This Row],[CUSTOMER NAME]],Country[],3,0)</f>
        <v>Export</v>
      </c>
      <c r="I250" s="1" t="str">
        <f>TEXT(InputData[[#This Row],[DATE]],"mmmm")</f>
        <v>April</v>
      </c>
      <c r="J250" s="1">
        <f>WEEKNUM(InputData[[#This Row],[DATE]])</f>
        <v>16</v>
      </c>
    </row>
    <row r="251" spans="1:10" x14ac:dyDescent="0.35">
      <c r="A251" s="3">
        <v>44298</v>
      </c>
      <c r="B251" s="6" t="s">
        <v>63</v>
      </c>
      <c r="C251" s="4" t="s">
        <v>27</v>
      </c>
      <c r="D251" s="5">
        <v>57.120000000000005</v>
      </c>
      <c r="E251" s="1">
        <v>9</v>
      </c>
      <c r="F251" s="1">
        <f>InputData[[#This Row],[UNIT PRICE ($)]]*InputData[[#This Row],[QUANTITY]]</f>
        <v>514.08000000000004</v>
      </c>
      <c r="G251" s="1" t="str">
        <f>VLOOKUP(InputData[[#This Row],[CUSTOMER NAME]],Country[],2,0)</f>
        <v>Saudi Arabia</v>
      </c>
      <c r="H251" s="1" t="str">
        <f>VLOOKUP(InputData[[#This Row],[CUSTOMER NAME]],Country[],3,0)</f>
        <v>Export</v>
      </c>
      <c r="I251" s="1" t="str">
        <f>TEXT(InputData[[#This Row],[DATE]],"mmmm")</f>
        <v>April</v>
      </c>
      <c r="J251" s="1">
        <f>WEEKNUM(InputData[[#This Row],[DATE]])</f>
        <v>16</v>
      </c>
    </row>
    <row r="252" spans="1:10" x14ac:dyDescent="0.35">
      <c r="A252" s="3">
        <v>44298</v>
      </c>
      <c r="B252" s="6" t="s">
        <v>64</v>
      </c>
      <c r="C252" s="4" t="s">
        <v>15</v>
      </c>
      <c r="D252" s="5">
        <v>15.719999999999999</v>
      </c>
      <c r="E252" s="1">
        <v>14</v>
      </c>
      <c r="F252" s="1">
        <f>InputData[[#This Row],[UNIT PRICE ($)]]*InputData[[#This Row],[QUANTITY]]</f>
        <v>220.07999999999998</v>
      </c>
      <c r="G252" s="1" t="str">
        <f>VLOOKUP(InputData[[#This Row],[CUSTOMER NAME]],Country[],2,0)</f>
        <v>India</v>
      </c>
      <c r="H252" s="1" t="str">
        <f>VLOOKUP(InputData[[#This Row],[CUSTOMER NAME]],Country[],3,0)</f>
        <v>Northeast</v>
      </c>
      <c r="I252" s="1" t="str">
        <f>TEXT(InputData[[#This Row],[DATE]],"mmmm")</f>
        <v>April</v>
      </c>
      <c r="J252" s="1">
        <f>WEEKNUM(InputData[[#This Row],[DATE]])</f>
        <v>16</v>
      </c>
    </row>
    <row r="253" spans="1:10" x14ac:dyDescent="0.35">
      <c r="A253" s="3">
        <v>44298</v>
      </c>
      <c r="B253" s="6" t="s">
        <v>67</v>
      </c>
      <c r="C253" s="4" t="s">
        <v>37</v>
      </c>
      <c r="D253" s="5">
        <v>85.76</v>
      </c>
      <c r="E253" s="1">
        <v>3</v>
      </c>
      <c r="F253" s="1">
        <f>InputData[[#This Row],[UNIT PRICE ($)]]*InputData[[#This Row],[QUANTITY]]</f>
        <v>257.28000000000003</v>
      </c>
      <c r="G253" s="1" t="str">
        <f>VLOOKUP(InputData[[#This Row],[CUSTOMER NAME]],Country[],2,0)</f>
        <v>United Kingdom</v>
      </c>
      <c r="H253" s="1" t="str">
        <f>VLOOKUP(InputData[[#This Row],[CUSTOMER NAME]],Country[],3,0)</f>
        <v>Export</v>
      </c>
      <c r="I253" s="1" t="str">
        <f>TEXT(InputData[[#This Row],[DATE]],"mmmm")</f>
        <v>April</v>
      </c>
      <c r="J253" s="1">
        <f>WEEKNUM(InputData[[#This Row],[DATE]])</f>
        <v>16</v>
      </c>
    </row>
    <row r="254" spans="1:10" x14ac:dyDescent="0.35">
      <c r="A254" s="3">
        <v>44298</v>
      </c>
      <c r="B254" s="6" t="s">
        <v>73</v>
      </c>
      <c r="C254" s="4" t="s">
        <v>33</v>
      </c>
      <c r="D254" s="5">
        <v>119.7</v>
      </c>
      <c r="E254" s="1">
        <v>13</v>
      </c>
      <c r="F254" s="1">
        <f>InputData[[#This Row],[UNIT PRICE ($)]]*InputData[[#This Row],[QUANTITY]]</f>
        <v>1556.1000000000001</v>
      </c>
      <c r="G254" s="1" t="str">
        <f>VLOOKUP(InputData[[#This Row],[CUSTOMER NAME]],Country[],2,0)</f>
        <v>India</v>
      </c>
      <c r="H254" s="1" t="str">
        <f>VLOOKUP(InputData[[#This Row],[CUSTOMER NAME]],Country[],3,0)</f>
        <v>East</v>
      </c>
      <c r="I254" s="1" t="str">
        <f>TEXT(InputData[[#This Row],[DATE]],"mmmm")</f>
        <v>April</v>
      </c>
      <c r="J254" s="1">
        <f>WEEKNUM(InputData[[#This Row],[DATE]])</f>
        <v>16</v>
      </c>
    </row>
    <row r="255" spans="1:10" x14ac:dyDescent="0.35">
      <c r="A255" s="3">
        <v>44298</v>
      </c>
      <c r="B255" s="6" t="s">
        <v>81</v>
      </c>
      <c r="C255" s="4" t="s">
        <v>29</v>
      </c>
      <c r="D255" s="5">
        <v>53.11</v>
      </c>
      <c r="E255" s="1">
        <v>4</v>
      </c>
      <c r="F255" s="1">
        <f>InputData[[#This Row],[UNIT PRICE ($)]]*InputData[[#This Row],[QUANTITY]]</f>
        <v>212.44</v>
      </c>
      <c r="G255" s="1" t="str">
        <f>VLOOKUP(InputData[[#This Row],[CUSTOMER NAME]],Country[],2,0)</f>
        <v>India</v>
      </c>
      <c r="H255" s="1" t="str">
        <f>VLOOKUP(InputData[[#This Row],[CUSTOMER NAME]],Country[],3,0)</f>
        <v>East</v>
      </c>
      <c r="I255" s="1" t="str">
        <f>TEXT(InputData[[#This Row],[DATE]],"mmmm")</f>
        <v>April</v>
      </c>
      <c r="J255" s="1">
        <f>WEEKNUM(InputData[[#This Row],[DATE]])</f>
        <v>16</v>
      </c>
    </row>
    <row r="256" spans="1:10" x14ac:dyDescent="0.35">
      <c r="A256" s="3">
        <v>44299</v>
      </c>
      <c r="B256" s="6" t="s">
        <v>62</v>
      </c>
      <c r="C256" s="4" t="s">
        <v>4</v>
      </c>
      <c r="D256" s="5">
        <v>48.84</v>
      </c>
      <c r="E256" s="1">
        <v>8</v>
      </c>
      <c r="F256" s="1">
        <f>InputData[[#This Row],[UNIT PRICE ($)]]*InputData[[#This Row],[QUANTITY]]</f>
        <v>390.72</v>
      </c>
      <c r="G256" s="1" t="str">
        <f>VLOOKUP(InputData[[#This Row],[CUSTOMER NAME]],Country[],2,0)</f>
        <v>India</v>
      </c>
      <c r="H256" s="1" t="str">
        <f>VLOOKUP(InputData[[#This Row],[CUSTOMER NAME]],Country[],3,0)</f>
        <v>Northeast</v>
      </c>
      <c r="I256" s="1" t="str">
        <f>TEXT(InputData[[#This Row],[DATE]],"mmmm")</f>
        <v>April</v>
      </c>
      <c r="J256" s="1">
        <f>WEEKNUM(InputData[[#This Row],[DATE]])</f>
        <v>16</v>
      </c>
    </row>
    <row r="257" spans="1:10" x14ac:dyDescent="0.35">
      <c r="A257" s="3">
        <v>44299</v>
      </c>
      <c r="B257" s="6" t="s">
        <v>65</v>
      </c>
      <c r="C257" s="4" t="s">
        <v>16</v>
      </c>
      <c r="D257" s="5">
        <v>16.64</v>
      </c>
      <c r="E257" s="1">
        <v>14</v>
      </c>
      <c r="F257" s="1">
        <f>InputData[[#This Row],[UNIT PRICE ($)]]*InputData[[#This Row],[QUANTITY]]</f>
        <v>232.96</v>
      </c>
      <c r="G257" s="1" t="str">
        <f>VLOOKUP(InputData[[#This Row],[CUSTOMER NAME]],Country[],2,0)</f>
        <v>Pakistan</v>
      </c>
      <c r="H257" s="1" t="str">
        <f>VLOOKUP(InputData[[#This Row],[CUSTOMER NAME]],Country[],3,0)</f>
        <v>Export</v>
      </c>
      <c r="I257" s="1" t="str">
        <f>TEXT(InputData[[#This Row],[DATE]],"mmmm")</f>
        <v>April</v>
      </c>
      <c r="J257" s="1">
        <f>WEEKNUM(InputData[[#This Row],[DATE]])</f>
        <v>16</v>
      </c>
    </row>
    <row r="258" spans="1:10" x14ac:dyDescent="0.35">
      <c r="A258" s="3">
        <v>44299</v>
      </c>
      <c r="B258" s="6" t="s">
        <v>70</v>
      </c>
      <c r="C258" s="4" t="s">
        <v>36</v>
      </c>
      <c r="D258" s="5">
        <v>96.3</v>
      </c>
      <c r="E258" s="1">
        <v>35</v>
      </c>
      <c r="F258" s="1">
        <f>InputData[[#This Row],[UNIT PRICE ($)]]*InputData[[#This Row],[QUANTITY]]</f>
        <v>3370.5</v>
      </c>
      <c r="G258" s="1" t="str">
        <f>VLOOKUP(InputData[[#This Row],[CUSTOMER NAME]],Country[],2,0)</f>
        <v>Mexico</v>
      </c>
      <c r="H258" s="1" t="str">
        <f>VLOOKUP(InputData[[#This Row],[CUSTOMER NAME]],Country[],3,0)</f>
        <v>Export</v>
      </c>
      <c r="I258" s="1" t="str">
        <f>TEXT(InputData[[#This Row],[DATE]],"mmmm")</f>
        <v>April</v>
      </c>
      <c r="J258" s="1">
        <f>WEEKNUM(InputData[[#This Row],[DATE]])</f>
        <v>16</v>
      </c>
    </row>
    <row r="259" spans="1:10" x14ac:dyDescent="0.35">
      <c r="A259" s="3">
        <v>44300</v>
      </c>
      <c r="B259" s="6" t="s">
        <v>80</v>
      </c>
      <c r="C259" s="4" t="s">
        <v>37</v>
      </c>
      <c r="D259" s="5">
        <v>85.76</v>
      </c>
      <c r="E259" s="1">
        <v>7</v>
      </c>
      <c r="F259" s="1">
        <f>InputData[[#This Row],[UNIT PRICE ($)]]*InputData[[#This Row],[QUANTITY]]</f>
        <v>600.32000000000005</v>
      </c>
      <c r="G259" s="1" t="str">
        <f>VLOOKUP(InputData[[#This Row],[CUSTOMER NAME]],Country[],2,0)</f>
        <v>South Africa</v>
      </c>
      <c r="H259" s="1" t="str">
        <f>VLOOKUP(InputData[[#This Row],[CUSTOMER NAME]],Country[],3,0)</f>
        <v>Export</v>
      </c>
      <c r="I259" s="1" t="str">
        <f>TEXT(InputData[[#This Row],[DATE]],"mmmm")</f>
        <v>April</v>
      </c>
      <c r="J259" s="1">
        <f>WEEKNUM(InputData[[#This Row],[DATE]])</f>
        <v>16</v>
      </c>
    </row>
    <row r="260" spans="1:10" x14ac:dyDescent="0.35">
      <c r="A260" s="3">
        <v>44301</v>
      </c>
      <c r="B260" s="6" t="s">
        <v>86</v>
      </c>
      <c r="C260" s="4" t="s">
        <v>17</v>
      </c>
      <c r="D260" s="5">
        <v>156.78</v>
      </c>
      <c r="E260" s="1">
        <v>3</v>
      </c>
      <c r="F260" s="1">
        <f>InputData[[#This Row],[UNIT PRICE ($)]]*InputData[[#This Row],[QUANTITY]]</f>
        <v>470.34000000000003</v>
      </c>
      <c r="G260" s="1" t="str">
        <f>VLOOKUP(InputData[[#This Row],[CUSTOMER NAME]],Country[],2,0)</f>
        <v>India</v>
      </c>
      <c r="H260" s="1" t="str">
        <f>VLOOKUP(InputData[[#This Row],[CUSTOMER NAME]],Country[],3,0)</f>
        <v>South</v>
      </c>
      <c r="I260" s="1" t="str">
        <f>TEXT(InputData[[#This Row],[DATE]],"mmmm")</f>
        <v>April</v>
      </c>
      <c r="J260" s="1">
        <f>WEEKNUM(InputData[[#This Row],[DATE]])</f>
        <v>16</v>
      </c>
    </row>
    <row r="261" spans="1:10" x14ac:dyDescent="0.35">
      <c r="A261" s="3">
        <v>44302</v>
      </c>
      <c r="B261" s="6" t="s">
        <v>112</v>
      </c>
      <c r="C261" s="4" t="s">
        <v>16</v>
      </c>
      <c r="D261" s="5">
        <v>16.64</v>
      </c>
      <c r="E261" s="1">
        <v>38</v>
      </c>
      <c r="F261" s="1">
        <f>InputData[[#This Row],[UNIT PRICE ($)]]*InputData[[#This Row],[QUANTITY]]</f>
        <v>632.32000000000005</v>
      </c>
      <c r="G261" s="1" t="str">
        <f>VLOOKUP(InputData[[#This Row],[CUSTOMER NAME]],Country[],2,0)</f>
        <v>India</v>
      </c>
      <c r="H261" s="1" t="str">
        <f>VLOOKUP(InputData[[#This Row],[CUSTOMER NAME]],Country[],3,0)</f>
        <v>North</v>
      </c>
      <c r="I261" s="1" t="str">
        <f>TEXT(InputData[[#This Row],[DATE]],"mmmm")</f>
        <v>April</v>
      </c>
      <c r="J261" s="1">
        <f>WEEKNUM(InputData[[#This Row],[DATE]])</f>
        <v>16</v>
      </c>
    </row>
    <row r="262" spans="1:10" x14ac:dyDescent="0.35">
      <c r="A262" s="3">
        <v>44302</v>
      </c>
      <c r="B262" s="6" t="s">
        <v>89</v>
      </c>
      <c r="C262" s="4" t="s">
        <v>18</v>
      </c>
      <c r="D262" s="5">
        <v>49.21</v>
      </c>
      <c r="E262" s="1">
        <v>15</v>
      </c>
      <c r="F262" s="1">
        <f>InputData[[#This Row],[UNIT PRICE ($)]]*InputData[[#This Row],[QUANTITY]]</f>
        <v>738.15</v>
      </c>
      <c r="G262" s="1" t="str">
        <f>VLOOKUP(InputData[[#This Row],[CUSTOMER NAME]],Country[],2,0)</f>
        <v>Mexico</v>
      </c>
      <c r="H262" s="1" t="str">
        <f>VLOOKUP(InputData[[#This Row],[CUSTOMER NAME]],Country[],3,0)</f>
        <v>Export</v>
      </c>
      <c r="I262" s="1" t="str">
        <f>TEXT(InputData[[#This Row],[DATE]],"mmmm")</f>
        <v>April</v>
      </c>
      <c r="J262" s="1">
        <f>WEEKNUM(InputData[[#This Row],[DATE]])</f>
        <v>16</v>
      </c>
    </row>
    <row r="263" spans="1:10" x14ac:dyDescent="0.35">
      <c r="A263" s="3">
        <v>44303</v>
      </c>
      <c r="B263" s="6" t="s">
        <v>75</v>
      </c>
      <c r="C263" s="4" t="s">
        <v>9</v>
      </c>
      <c r="D263" s="5">
        <v>7.8599999999999994</v>
      </c>
      <c r="E263" s="1">
        <v>19</v>
      </c>
      <c r="F263" s="1">
        <f>InputData[[#This Row],[UNIT PRICE ($)]]*InputData[[#This Row],[QUANTITY]]</f>
        <v>149.33999999999997</v>
      </c>
      <c r="G263" s="1" t="str">
        <f>VLOOKUP(InputData[[#This Row],[CUSTOMER NAME]],Country[],2,0)</f>
        <v>Russia</v>
      </c>
      <c r="H263" s="1" t="str">
        <f>VLOOKUP(InputData[[#This Row],[CUSTOMER NAME]],Country[],3,0)</f>
        <v>Export</v>
      </c>
      <c r="I263" s="1" t="str">
        <f>TEXT(InputData[[#This Row],[DATE]],"mmmm")</f>
        <v>April</v>
      </c>
      <c r="J263" s="1">
        <f>WEEKNUM(InputData[[#This Row],[DATE]])</f>
        <v>16</v>
      </c>
    </row>
    <row r="264" spans="1:10" x14ac:dyDescent="0.35">
      <c r="A264" s="3">
        <v>44304</v>
      </c>
      <c r="B264" s="6" t="s">
        <v>110</v>
      </c>
      <c r="C264" s="4" t="s">
        <v>41</v>
      </c>
      <c r="D264" s="5">
        <v>173.88</v>
      </c>
      <c r="E264" s="1">
        <v>9</v>
      </c>
      <c r="F264" s="1">
        <f>InputData[[#This Row],[UNIT PRICE ($)]]*InputData[[#This Row],[QUANTITY]]</f>
        <v>1564.92</v>
      </c>
      <c r="G264" s="1" t="str">
        <f>VLOOKUP(InputData[[#This Row],[CUSTOMER NAME]],Country[],2,0)</f>
        <v>India</v>
      </c>
      <c r="H264" s="1" t="str">
        <f>VLOOKUP(InputData[[#This Row],[CUSTOMER NAME]],Country[],3,0)</f>
        <v>Western</v>
      </c>
      <c r="I264" s="1" t="str">
        <f>TEXT(InputData[[#This Row],[DATE]],"mmmm")</f>
        <v>April</v>
      </c>
      <c r="J264" s="1">
        <f>WEEKNUM(InputData[[#This Row],[DATE]])</f>
        <v>17</v>
      </c>
    </row>
    <row r="265" spans="1:10" x14ac:dyDescent="0.35">
      <c r="A265" s="3">
        <v>44304</v>
      </c>
      <c r="B265" s="6" t="s">
        <v>74</v>
      </c>
      <c r="C265" s="4" t="s">
        <v>19</v>
      </c>
      <c r="D265" s="5">
        <v>210</v>
      </c>
      <c r="E265" s="1">
        <v>13</v>
      </c>
      <c r="F265" s="1">
        <f>InputData[[#This Row],[UNIT PRICE ($)]]*InputData[[#This Row],[QUANTITY]]</f>
        <v>2730</v>
      </c>
      <c r="G265" s="1" t="str">
        <f>VLOOKUP(InputData[[#This Row],[CUSTOMER NAME]],Country[],2,0)</f>
        <v>Brazil</v>
      </c>
      <c r="H265" s="1" t="str">
        <f>VLOOKUP(InputData[[#This Row],[CUSTOMER NAME]],Country[],3,0)</f>
        <v>Export</v>
      </c>
      <c r="I265" s="1" t="str">
        <f>TEXT(InputData[[#This Row],[DATE]],"mmmm")</f>
        <v>April</v>
      </c>
      <c r="J265" s="1">
        <f>WEEKNUM(InputData[[#This Row],[DATE]])</f>
        <v>17</v>
      </c>
    </row>
    <row r="266" spans="1:10" x14ac:dyDescent="0.35">
      <c r="A266" s="3">
        <v>44304</v>
      </c>
      <c r="B266" s="6" t="s">
        <v>87</v>
      </c>
      <c r="C266" s="4" t="s">
        <v>11</v>
      </c>
      <c r="D266" s="5">
        <v>48.4</v>
      </c>
      <c r="E266" s="1">
        <v>2</v>
      </c>
      <c r="F266" s="1">
        <f>InputData[[#This Row],[UNIT PRICE ($)]]*InputData[[#This Row],[QUANTITY]]</f>
        <v>96.8</v>
      </c>
      <c r="G266" s="1" t="str">
        <f>VLOOKUP(InputData[[#This Row],[CUSTOMER NAME]],Country[],2,0)</f>
        <v>France</v>
      </c>
      <c r="H266" s="1" t="str">
        <f>VLOOKUP(InputData[[#This Row],[CUSTOMER NAME]],Country[],3,0)</f>
        <v>Export</v>
      </c>
      <c r="I266" s="1" t="str">
        <f>TEXT(InputData[[#This Row],[DATE]],"mmmm")</f>
        <v>April</v>
      </c>
      <c r="J266" s="1">
        <f>WEEKNUM(InputData[[#This Row],[DATE]])</f>
        <v>17</v>
      </c>
    </row>
    <row r="267" spans="1:10" x14ac:dyDescent="0.35">
      <c r="A267" s="3">
        <v>44304</v>
      </c>
      <c r="B267" s="6" t="s">
        <v>88</v>
      </c>
      <c r="C267" s="4" t="s">
        <v>38</v>
      </c>
      <c r="D267" s="5">
        <v>79.92</v>
      </c>
      <c r="E267" s="1">
        <v>9</v>
      </c>
      <c r="F267" s="1">
        <f>InputData[[#This Row],[UNIT PRICE ($)]]*InputData[[#This Row],[QUANTITY]]</f>
        <v>719.28</v>
      </c>
      <c r="G267" s="1" t="str">
        <f>VLOOKUP(InputData[[#This Row],[CUSTOMER NAME]],Country[],2,0)</f>
        <v>India</v>
      </c>
      <c r="H267" s="1" t="str">
        <f>VLOOKUP(InputData[[#This Row],[CUSTOMER NAME]],Country[],3,0)</f>
        <v>South</v>
      </c>
      <c r="I267" s="1" t="str">
        <f>TEXT(InputData[[#This Row],[DATE]],"mmmm")</f>
        <v>April</v>
      </c>
      <c r="J267" s="1">
        <f>WEEKNUM(InputData[[#This Row],[DATE]])</f>
        <v>17</v>
      </c>
    </row>
    <row r="268" spans="1:10" x14ac:dyDescent="0.35">
      <c r="A268" s="3">
        <v>44305</v>
      </c>
      <c r="B268" s="6" t="s">
        <v>87</v>
      </c>
      <c r="C268" s="4" t="s">
        <v>11</v>
      </c>
      <c r="D268" s="5">
        <v>48.4</v>
      </c>
      <c r="E268" s="1">
        <v>17</v>
      </c>
      <c r="F268" s="1">
        <f>InputData[[#This Row],[UNIT PRICE ($)]]*InputData[[#This Row],[QUANTITY]]</f>
        <v>822.8</v>
      </c>
      <c r="G268" s="1" t="str">
        <f>VLOOKUP(InputData[[#This Row],[CUSTOMER NAME]],Country[],2,0)</f>
        <v>France</v>
      </c>
      <c r="H268" s="1" t="str">
        <f>VLOOKUP(InputData[[#This Row],[CUSTOMER NAME]],Country[],3,0)</f>
        <v>Export</v>
      </c>
      <c r="I268" s="1" t="str">
        <f>TEXT(InputData[[#This Row],[DATE]],"mmmm")</f>
        <v>April</v>
      </c>
      <c r="J268" s="1">
        <f>WEEKNUM(InputData[[#This Row],[DATE]])</f>
        <v>17</v>
      </c>
    </row>
    <row r="269" spans="1:10" x14ac:dyDescent="0.35">
      <c r="A269" s="3">
        <v>44306</v>
      </c>
      <c r="B269" s="6" t="s">
        <v>110</v>
      </c>
      <c r="C269" s="4" t="s">
        <v>18</v>
      </c>
      <c r="D269" s="5">
        <v>49.21</v>
      </c>
      <c r="E269" s="1">
        <v>2</v>
      </c>
      <c r="F269" s="1">
        <f>InputData[[#This Row],[UNIT PRICE ($)]]*InputData[[#This Row],[QUANTITY]]</f>
        <v>98.42</v>
      </c>
      <c r="G269" s="1" t="str">
        <f>VLOOKUP(InputData[[#This Row],[CUSTOMER NAME]],Country[],2,0)</f>
        <v>India</v>
      </c>
      <c r="H269" s="1" t="str">
        <f>VLOOKUP(InputData[[#This Row],[CUSTOMER NAME]],Country[],3,0)</f>
        <v>Western</v>
      </c>
      <c r="I269" s="1" t="str">
        <f>TEXT(InputData[[#This Row],[DATE]],"mmmm")</f>
        <v>April</v>
      </c>
      <c r="J269" s="1">
        <f>WEEKNUM(InputData[[#This Row],[DATE]])</f>
        <v>17</v>
      </c>
    </row>
    <row r="270" spans="1:10" x14ac:dyDescent="0.35">
      <c r="A270" s="3">
        <v>44306</v>
      </c>
      <c r="B270" s="6" t="s">
        <v>77</v>
      </c>
      <c r="C270" s="4" t="s">
        <v>12</v>
      </c>
      <c r="D270" s="5">
        <v>94.17</v>
      </c>
      <c r="E270" s="1">
        <v>4</v>
      </c>
      <c r="F270" s="1">
        <f>InputData[[#This Row],[UNIT PRICE ($)]]*InputData[[#This Row],[QUANTITY]]</f>
        <v>376.68</v>
      </c>
      <c r="G270" s="1" t="str">
        <f>VLOOKUP(InputData[[#This Row],[CUSTOMER NAME]],Country[],2,0)</f>
        <v>India</v>
      </c>
      <c r="H270" s="1" t="str">
        <f>VLOOKUP(InputData[[#This Row],[CUSTOMER NAME]],Country[],3,0)</f>
        <v>Western</v>
      </c>
      <c r="I270" s="1" t="str">
        <f>TEXT(InputData[[#This Row],[DATE]],"mmmm")</f>
        <v>April</v>
      </c>
      <c r="J270" s="1">
        <f>WEEKNUM(InputData[[#This Row],[DATE]])</f>
        <v>17</v>
      </c>
    </row>
    <row r="271" spans="1:10" x14ac:dyDescent="0.35">
      <c r="A271" s="3">
        <v>44307</v>
      </c>
      <c r="B271" s="6" t="s">
        <v>82</v>
      </c>
      <c r="C271" s="4" t="s">
        <v>30</v>
      </c>
      <c r="D271" s="5">
        <v>201.28</v>
      </c>
      <c r="E271" s="1">
        <v>2</v>
      </c>
      <c r="F271" s="1">
        <f>InputData[[#This Row],[UNIT PRICE ($)]]*InputData[[#This Row],[QUANTITY]]</f>
        <v>402.56</v>
      </c>
      <c r="G271" s="1" t="str">
        <f>VLOOKUP(InputData[[#This Row],[CUSTOMER NAME]],Country[],2,0)</f>
        <v>India</v>
      </c>
      <c r="H271" s="1" t="str">
        <f>VLOOKUP(InputData[[#This Row],[CUSTOMER NAME]],Country[],3,0)</f>
        <v>Western</v>
      </c>
      <c r="I271" s="1" t="str">
        <f>TEXT(InputData[[#This Row],[DATE]],"mmmm")</f>
        <v>April</v>
      </c>
      <c r="J271" s="1">
        <f>WEEKNUM(InputData[[#This Row],[DATE]])</f>
        <v>17</v>
      </c>
    </row>
    <row r="272" spans="1:10" x14ac:dyDescent="0.35">
      <c r="A272" s="3">
        <v>44307</v>
      </c>
      <c r="B272" s="6" t="s">
        <v>83</v>
      </c>
      <c r="C272" s="4" t="s">
        <v>26</v>
      </c>
      <c r="D272" s="5">
        <v>24.66</v>
      </c>
      <c r="E272" s="1">
        <v>14</v>
      </c>
      <c r="F272" s="1">
        <f>InputData[[#This Row],[UNIT PRICE ($)]]*InputData[[#This Row],[QUANTITY]]</f>
        <v>345.24</v>
      </c>
      <c r="G272" s="1" t="str">
        <f>VLOOKUP(InputData[[#This Row],[CUSTOMER NAME]],Country[],2,0)</f>
        <v>India</v>
      </c>
      <c r="H272" s="1" t="str">
        <f>VLOOKUP(InputData[[#This Row],[CUSTOMER NAME]],Country[],3,0)</f>
        <v>North</v>
      </c>
      <c r="I272" s="1" t="str">
        <f>TEXT(InputData[[#This Row],[DATE]],"mmmm")</f>
        <v>April</v>
      </c>
      <c r="J272" s="1">
        <f>WEEKNUM(InputData[[#This Row],[DATE]])</f>
        <v>17</v>
      </c>
    </row>
    <row r="273" spans="1:10" x14ac:dyDescent="0.35">
      <c r="A273" s="3">
        <v>44308</v>
      </c>
      <c r="B273" s="6" t="s">
        <v>64</v>
      </c>
      <c r="C273" s="4" t="s">
        <v>43</v>
      </c>
      <c r="D273" s="5">
        <v>83.08</v>
      </c>
      <c r="E273" s="1">
        <v>22</v>
      </c>
      <c r="F273" s="1">
        <f>InputData[[#This Row],[UNIT PRICE ($)]]*InputData[[#This Row],[QUANTITY]]</f>
        <v>1827.76</v>
      </c>
      <c r="G273" s="1" t="str">
        <f>VLOOKUP(InputData[[#This Row],[CUSTOMER NAME]],Country[],2,0)</f>
        <v>India</v>
      </c>
      <c r="H273" s="1" t="str">
        <f>VLOOKUP(InputData[[#This Row],[CUSTOMER NAME]],Country[],3,0)</f>
        <v>Northeast</v>
      </c>
      <c r="I273" s="1" t="str">
        <f>TEXT(InputData[[#This Row],[DATE]],"mmmm")</f>
        <v>April</v>
      </c>
      <c r="J273" s="1">
        <f>WEEKNUM(InputData[[#This Row],[DATE]])</f>
        <v>17</v>
      </c>
    </row>
    <row r="274" spans="1:10" x14ac:dyDescent="0.35">
      <c r="A274" s="3">
        <v>44308</v>
      </c>
      <c r="B274" s="6" t="s">
        <v>80</v>
      </c>
      <c r="C274" s="4" t="s">
        <v>36</v>
      </c>
      <c r="D274" s="5">
        <v>96.3</v>
      </c>
      <c r="E274" s="1">
        <v>36</v>
      </c>
      <c r="F274" s="1">
        <f>InputData[[#This Row],[UNIT PRICE ($)]]*InputData[[#This Row],[QUANTITY]]</f>
        <v>3466.7999999999997</v>
      </c>
      <c r="G274" s="1" t="str">
        <f>VLOOKUP(InputData[[#This Row],[CUSTOMER NAME]],Country[],2,0)</f>
        <v>South Africa</v>
      </c>
      <c r="H274" s="1" t="str">
        <f>VLOOKUP(InputData[[#This Row],[CUSTOMER NAME]],Country[],3,0)</f>
        <v>Export</v>
      </c>
      <c r="I274" s="1" t="str">
        <f>TEXT(InputData[[#This Row],[DATE]],"mmmm")</f>
        <v>April</v>
      </c>
      <c r="J274" s="1">
        <f>WEEKNUM(InputData[[#This Row],[DATE]])</f>
        <v>17</v>
      </c>
    </row>
    <row r="275" spans="1:10" x14ac:dyDescent="0.35">
      <c r="A275" s="3">
        <v>44309</v>
      </c>
      <c r="B275" s="6" t="s">
        <v>62</v>
      </c>
      <c r="C275" s="4" t="s">
        <v>28</v>
      </c>
      <c r="D275" s="5">
        <v>41.81</v>
      </c>
      <c r="E275" s="1">
        <v>10</v>
      </c>
      <c r="F275" s="1">
        <f>InputData[[#This Row],[UNIT PRICE ($)]]*InputData[[#This Row],[QUANTITY]]</f>
        <v>418.1</v>
      </c>
      <c r="G275" s="1" t="str">
        <f>VLOOKUP(InputData[[#This Row],[CUSTOMER NAME]],Country[],2,0)</f>
        <v>India</v>
      </c>
      <c r="H275" s="1" t="str">
        <f>VLOOKUP(InputData[[#This Row],[CUSTOMER NAME]],Country[],3,0)</f>
        <v>Northeast</v>
      </c>
      <c r="I275" s="1" t="str">
        <f>TEXT(InputData[[#This Row],[DATE]],"mmmm")</f>
        <v>April</v>
      </c>
      <c r="J275" s="1">
        <f>WEEKNUM(InputData[[#This Row],[DATE]])</f>
        <v>17</v>
      </c>
    </row>
    <row r="276" spans="1:10" x14ac:dyDescent="0.35">
      <c r="A276" s="3">
        <v>44309</v>
      </c>
      <c r="B276" s="6" t="s">
        <v>80</v>
      </c>
      <c r="C276" s="4" t="s">
        <v>44</v>
      </c>
      <c r="D276" s="5">
        <v>82.08</v>
      </c>
      <c r="E276" s="1">
        <v>15</v>
      </c>
      <c r="F276" s="1">
        <f>InputData[[#This Row],[UNIT PRICE ($)]]*InputData[[#This Row],[QUANTITY]]</f>
        <v>1231.2</v>
      </c>
      <c r="G276" s="1" t="str">
        <f>VLOOKUP(InputData[[#This Row],[CUSTOMER NAME]],Country[],2,0)</f>
        <v>South Africa</v>
      </c>
      <c r="H276" s="1" t="str">
        <f>VLOOKUP(InputData[[#This Row],[CUSTOMER NAME]],Country[],3,0)</f>
        <v>Export</v>
      </c>
      <c r="I276" s="1" t="str">
        <f>TEXT(InputData[[#This Row],[DATE]],"mmmm")</f>
        <v>April</v>
      </c>
      <c r="J276" s="1">
        <f>WEEKNUM(InputData[[#This Row],[DATE]])</f>
        <v>17</v>
      </c>
    </row>
    <row r="277" spans="1:10" x14ac:dyDescent="0.35">
      <c r="A277" s="3">
        <v>44309</v>
      </c>
      <c r="B277" s="6" t="s">
        <v>88</v>
      </c>
      <c r="C277" s="4" t="s">
        <v>42</v>
      </c>
      <c r="D277" s="5">
        <v>162</v>
      </c>
      <c r="E277" s="1">
        <v>6</v>
      </c>
      <c r="F277" s="1">
        <f>InputData[[#This Row],[UNIT PRICE ($)]]*InputData[[#This Row],[QUANTITY]]</f>
        <v>972</v>
      </c>
      <c r="G277" s="1" t="str">
        <f>VLOOKUP(InputData[[#This Row],[CUSTOMER NAME]],Country[],2,0)</f>
        <v>India</v>
      </c>
      <c r="H277" s="1" t="str">
        <f>VLOOKUP(InputData[[#This Row],[CUSTOMER NAME]],Country[],3,0)</f>
        <v>South</v>
      </c>
      <c r="I277" s="1" t="str">
        <f>TEXT(InputData[[#This Row],[DATE]],"mmmm")</f>
        <v>April</v>
      </c>
      <c r="J277" s="1">
        <f>WEEKNUM(InputData[[#This Row],[DATE]])</f>
        <v>17</v>
      </c>
    </row>
    <row r="278" spans="1:10" x14ac:dyDescent="0.35">
      <c r="A278" s="3">
        <v>44310</v>
      </c>
      <c r="B278" s="6" t="s">
        <v>62</v>
      </c>
      <c r="C278" s="4" t="s">
        <v>34</v>
      </c>
      <c r="D278" s="5">
        <v>58.3</v>
      </c>
      <c r="E278" s="1">
        <v>4</v>
      </c>
      <c r="F278" s="1">
        <f>InputData[[#This Row],[UNIT PRICE ($)]]*InputData[[#This Row],[QUANTITY]]</f>
        <v>233.2</v>
      </c>
      <c r="G278" s="1" t="str">
        <f>VLOOKUP(InputData[[#This Row],[CUSTOMER NAME]],Country[],2,0)</f>
        <v>India</v>
      </c>
      <c r="H278" s="1" t="str">
        <f>VLOOKUP(InputData[[#This Row],[CUSTOMER NAME]],Country[],3,0)</f>
        <v>Northeast</v>
      </c>
      <c r="I278" s="1" t="str">
        <f>TEXT(InputData[[#This Row],[DATE]],"mmmm")</f>
        <v>April</v>
      </c>
      <c r="J278" s="1">
        <f>WEEKNUM(InputData[[#This Row],[DATE]])</f>
        <v>17</v>
      </c>
    </row>
    <row r="279" spans="1:10" x14ac:dyDescent="0.35">
      <c r="A279" s="3">
        <v>44310</v>
      </c>
      <c r="B279" s="6" t="s">
        <v>70</v>
      </c>
      <c r="C279" s="4" t="s">
        <v>38</v>
      </c>
      <c r="D279" s="5">
        <v>79.92</v>
      </c>
      <c r="E279" s="1">
        <v>1</v>
      </c>
      <c r="F279" s="1">
        <f>InputData[[#This Row],[UNIT PRICE ($)]]*InputData[[#This Row],[QUANTITY]]</f>
        <v>79.92</v>
      </c>
      <c r="G279" s="1" t="str">
        <f>VLOOKUP(InputData[[#This Row],[CUSTOMER NAME]],Country[],2,0)</f>
        <v>Mexico</v>
      </c>
      <c r="H279" s="1" t="str">
        <f>VLOOKUP(InputData[[#This Row],[CUSTOMER NAME]],Country[],3,0)</f>
        <v>Export</v>
      </c>
      <c r="I279" s="1" t="str">
        <f>TEXT(InputData[[#This Row],[DATE]],"mmmm")</f>
        <v>April</v>
      </c>
      <c r="J279" s="1">
        <f>WEEKNUM(InputData[[#This Row],[DATE]])</f>
        <v>17</v>
      </c>
    </row>
    <row r="280" spans="1:10" x14ac:dyDescent="0.35">
      <c r="A280" s="3">
        <v>44310</v>
      </c>
      <c r="B280" s="6" t="s">
        <v>87</v>
      </c>
      <c r="C280" s="4" t="s">
        <v>30</v>
      </c>
      <c r="D280" s="5">
        <v>201.28</v>
      </c>
      <c r="E280" s="1">
        <v>2</v>
      </c>
      <c r="F280" s="1">
        <f>InputData[[#This Row],[UNIT PRICE ($)]]*InputData[[#This Row],[QUANTITY]]</f>
        <v>402.56</v>
      </c>
      <c r="G280" s="1" t="str">
        <f>VLOOKUP(InputData[[#This Row],[CUSTOMER NAME]],Country[],2,0)</f>
        <v>France</v>
      </c>
      <c r="H280" s="1" t="str">
        <f>VLOOKUP(InputData[[#This Row],[CUSTOMER NAME]],Country[],3,0)</f>
        <v>Export</v>
      </c>
      <c r="I280" s="1" t="str">
        <f>TEXT(InputData[[#This Row],[DATE]],"mmmm")</f>
        <v>April</v>
      </c>
      <c r="J280" s="1">
        <f>WEEKNUM(InputData[[#This Row],[DATE]])</f>
        <v>17</v>
      </c>
    </row>
    <row r="281" spans="1:10" x14ac:dyDescent="0.35">
      <c r="A281" s="3">
        <v>44310</v>
      </c>
      <c r="B281" s="6" t="s">
        <v>88</v>
      </c>
      <c r="C281" s="4" t="s">
        <v>21</v>
      </c>
      <c r="D281" s="5">
        <v>162.54</v>
      </c>
      <c r="E281" s="1">
        <v>39</v>
      </c>
      <c r="F281" s="1">
        <f>InputData[[#This Row],[UNIT PRICE ($)]]*InputData[[#This Row],[QUANTITY]]</f>
        <v>6339.0599999999995</v>
      </c>
      <c r="G281" s="1" t="str">
        <f>VLOOKUP(InputData[[#This Row],[CUSTOMER NAME]],Country[],2,0)</f>
        <v>India</v>
      </c>
      <c r="H281" s="1" t="str">
        <f>VLOOKUP(InputData[[#This Row],[CUSTOMER NAME]],Country[],3,0)</f>
        <v>South</v>
      </c>
      <c r="I281" s="1" t="str">
        <f>TEXT(InputData[[#This Row],[DATE]],"mmmm")</f>
        <v>April</v>
      </c>
      <c r="J281" s="1">
        <f>WEEKNUM(InputData[[#This Row],[DATE]])</f>
        <v>17</v>
      </c>
    </row>
    <row r="282" spans="1:10" x14ac:dyDescent="0.35">
      <c r="A282" s="3">
        <v>44311</v>
      </c>
      <c r="B282" s="6" t="s">
        <v>62</v>
      </c>
      <c r="C282" s="4" t="s">
        <v>3</v>
      </c>
      <c r="D282" s="5">
        <v>80.94</v>
      </c>
      <c r="E282" s="1">
        <v>8</v>
      </c>
      <c r="F282" s="1">
        <f>InputData[[#This Row],[UNIT PRICE ($)]]*InputData[[#This Row],[QUANTITY]]</f>
        <v>647.52</v>
      </c>
      <c r="G282" s="1" t="str">
        <f>VLOOKUP(InputData[[#This Row],[CUSTOMER NAME]],Country[],2,0)</f>
        <v>India</v>
      </c>
      <c r="H282" s="1" t="str">
        <f>VLOOKUP(InputData[[#This Row],[CUSTOMER NAME]],Country[],3,0)</f>
        <v>Northeast</v>
      </c>
      <c r="I282" s="1" t="str">
        <f>TEXT(InputData[[#This Row],[DATE]],"mmmm")</f>
        <v>April</v>
      </c>
      <c r="J282" s="1">
        <f>WEEKNUM(InputData[[#This Row],[DATE]])</f>
        <v>18</v>
      </c>
    </row>
    <row r="283" spans="1:10" x14ac:dyDescent="0.35">
      <c r="A283" s="3">
        <v>44311</v>
      </c>
      <c r="B283" s="6" t="s">
        <v>82</v>
      </c>
      <c r="C283" s="4" t="s">
        <v>4</v>
      </c>
      <c r="D283" s="5">
        <v>48.84</v>
      </c>
      <c r="E283" s="1">
        <v>9</v>
      </c>
      <c r="F283" s="1">
        <f>InputData[[#This Row],[UNIT PRICE ($)]]*InputData[[#This Row],[QUANTITY]]</f>
        <v>439.56000000000006</v>
      </c>
      <c r="G283" s="1" t="str">
        <f>VLOOKUP(InputData[[#This Row],[CUSTOMER NAME]],Country[],2,0)</f>
        <v>India</v>
      </c>
      <c r="H283" s="1" t="str">
        <f>VLOOKUP(InputData[[#This Row],[CUSTOMER NAME]],Country[],3,0)</f>
        <v>Western</v>
      </c>
      <c r="I283" s="1" t="str">
        <f>TEXT(InputData[[#This Row],[DATE]],"mmmm")</f>
        <v>April</v>
      </c>
      <c r="J283" s="1">
        <f>WEEKNUM(InputData[[#This Row],[DATE]])</f>
        <v>18</v>
      </c>
    </row>
    <row r="284" spans="1:10" x14ac:dyDescent="0.35">
      <c r="A284" s="3">
        <v>44312</v>
      </c>
      <c r="B284" s="6" t="s">
        <v>73</v>
      </c>
      <c r="C284" s="4" t="s">
        <v>37</v>
      </c>
      <c r="D284" s="5">
        <v>85.76</v>
      </c>
      <c r="E284" s="1">
        <v>3</v>
      </c>
      <c r="F284" s="1">
        <f>InputData[[#This Row],[UNIT PRICE ($)]]*InputData[[#This Row],[QUANTITY]]</f>
        <v>257.28000000000003</v>
      </c>
      <c r="G284" s="1" t="str">
        <f>VLOOKUP(InputData[[#This Row],[CUSTOMER NAME]],Country[],2,0)</f>
        <v>India</v>
      </c>
      <c r="H284" s="1" t="str">
        <f>VLOOKUP(InputData[[#This Row],[CUSTOMER NAME]],Country[],3,0)</f>
        <v>East</v>
      </c>
      <c r="I284" s="1" t="str">
        <f>TEXT(InputData[[#This Row],[DATE]],"mmmm")</f>
        <v>April</v>
      </c>
      <c r="J284" s="1">
        <f>WEEKNUM(InputData[[#This Row],[DATE]])</f>
        <v>18</v>
      </c>
    </row>
    <row r="285" spans="1:10" x14ac:dyDescent="0.35">
      <c r="A285" s="3">
        <v>44312</v>
      </c>
      <c r="B285" s="6" t="s">
        <v>85</v>
      </c>
      <c r="C285" s="4" t="s">
        <v>27</v>
      </c>
      <c r="D285" s="5">
        <v>57.120000000000005</v>
      </c>
      <c r="E285" s="1">
        <v>2</v>
      </c>
      <c r="F285" s="1">
        <f>InputData[[#This Row],[UNIT PRICE ($)]]*InputData[[#This Row],[QUANTITY]]</f>
        <v>114.24000000000001</v>
      </c>
      <c r="G285" s="1" t="str">
        <f>VLOOKUP(InputData[[#This Row],[CUSTOMER NAME]],Country[],2,0)</f>
        <v>India</v>
      </c>
      <c r="H285" s="1" t="str">
        <f>VLOOKUP(InputData[[#This Row],[CUSTOMER NAME]],Country[],3,0)</f>
        <v>Northeast</v>
      </c>
      <c r="I285" s="1" t="str">
        <f>TEXT(InputData[[#This Row],[DATE]],"mmmm")</f>
        <v>April</v>
      </c>
      <c r="J285" s="1">
        <f>WEEKNUM(InputData[[#This Row],[DATE]])</f>
        <v>18</v>
      </c>
    </row>
    <row r="286" spans="1:10" x14ac:dyDescent="0.35">
      <c r="A286" s="3">
        <v>44314</v>
      </c>
      <c r="B286" s="6" t="s">
        <v>61</v>
      </c>
      <c r="C286" s="4" t="s">
        <v>14</v>
      </c>
      <c r="D286" s="5">
        <v>146.72</v>
      </c>
      <c r="E286" s="1">
        <v>14</v>
      </c>
      <c r="F286" s="1">
        <f>InputData[[#This Row],[UNIT PRICE ($)]]*InputData[[#This Row],[QUANTITY]]</f>
        <v>2054.08</v>
      </c>
      <c r="G286" s="1" t="str">
        <f>VLOOKUP(InputData[[#This Row],[CUSTOMER NAME]],Country[],2,0)</f>
        <v>Bangladesh</v>
      </c>
      <c r="H286" s="1" t="str">
        <f>VLOOKUP(InputData[[#This Row],[CUSTOMER NAME]],Country[],3,0)</f>
        <v>Export</v>
      </c>
      <c r="I286" s="1" t="str">
        <f>TEXT(InputData[[#This Row],[DATE]],"mmmm")</f>
        <v>April</v>
      </c>
      <c r="J286" s="1">
        <f>WEEKNUM(InputData[[#This Row],[DATE]])</f>
        <v>18</v>
      </c>
    </row>
    <row r="287" spans="1:10" x14ac:dyDescent="0.35">
      <c r="A287" s="3">
        <v>44314</v>
      </c>
      <c r="B287" s="6" t="s">
        <v>89</v>
      </c>
      <c r="C287" s="4" t="s">
        <v>20</v>
      </c>
      <c r="D287" s="5">
        <v>76.25</v>
      </c>
      <c r="E287" s="1">
        <v>30</v>
      </c>
      <c r="F287" s="1">
        <f>InputData[[#This Row],[UNIT PRICE ($)]]*InputData[[#This Row],[QUANTITY]]</f>
        <v>2287.5</v>
      </c>
      <c r="G287" s="1" t="str">
        <f>VLOOKUP(InputData[[#This Row],[CUSTOMER NAME]],Country[],2,0)</f>
        <v>Mexico</v>
      </c>
      <c r="H287" s="1" t="str">
        <f>VLOOKUP(InputData[[#This Row],[CUSTOMER NAME]],Country[],3,0)</f>
        <v>Export</v>
      </c>
      <c r="I287" s="1" t="str">
        <f>TEXT(InputData[[#This Row],[DATE]],"mmmm")</f>
        <v>April</v>
      </c>
      <c r="J287" s="1">
        <f>WEEKNUM(InputData[[#This Row],[DATE]])</f>
        <v>18</v>
      </c>
    </row>
    <row r="288" spans="1:10" x14ac:dyDescent="0.35">
      <c r="A288" s="3">
        <v>44315</v>
      </c>
      <c r="B288" s="6" t="s">
        <v>71</v>
      </c>
      <c r="C288" s="4" t="s">
        <v>21</v>
      </c>
      <c r="D288" s="5">
        <v>162.54</v>
      </c>
      <c r="E288" s="1">
        <v>13</v>
      </c>
      <c r="F288" s="1">
        <f>InputData[[#This Row],[UNIT PRICE ($)]]*InputData[[#This Row],[QUANTITY]]</f>
        <v>2113.02</v>
      </c>
      <c r="G288" s="1" t="str">
        <f>VLOOKUP(InputData[[#This Row],[CUSTOMER NAME]],Country[],2,0)</f>
        <v>India</v>
      </c>
      <c r="H288" s="1" t="str">
        <f>VLOOKUP(InputData[[#This Row],[CUSTOMER NAME]],Country[],3,0)</f>
        <v>Central</v>
      </c>
      <c r="I288" s="1" t="str">
        <f>TEXT(InputData[[#This Row],[DATE]],"mmmm")</f>
        <v>April</v>
      </c>
      <c r="J288" s="1">
        <f>WEEKNUM(InputData[[#This Row],[DATE]])</f>
        <v>18</v>
      </c>
    </row>
    <row r="289" spans="1:10" x14ac:dyDescent="0.35">
      <c r="A289" s="3">
        <v>44315</v>
      </c>
      <c r="B289" s="6" t="s">
        <v>88</v>
      </c>
      <c r="C289" s="4" t="s">
        <v>30</v>
      </c>
      <c r="D289" s="5">
        <v>201.28</v>
      </c>
      <c r="E289" s="1">
        <v>7</v>
      </c>
      <c r="F289" s="1">
        <f>InputData[[#This Row],[UNIT PRICE ($)]]*InputData[[#This Row],[QUANTITY]]</f>
        <v>1408.96</v>
      </c>
      <c r="G289" s="1" t="str">
        <f>VLOOKUP(InputData[[#This Row],[CUSTOMER NAME]],Country[],2,0)</f>
        <v>India</v>
      </c>
      <c r="H289" s="1" t="str">
        <f>VLOOKUP(InputData[[#This Row],[CUSTOMER NAME]],Country[],3,0)</f>
        <v>South</v>
      </c>
      <c r="I289" s="1" t="str">
        <f>TEXT(InputData[[#This Row],[DATE]],"mmmm")</f>
        <v>April</v>
      </c>
      <c r="J289" s="1">
        <f>WEEKNUM(InputData[[#This Row],[DATE]])</f>
        <v>18</v>
      </c>
    </row>
    <row r="290" spans="1:10" x14ac:dyDescent="0.35">
      <c r="A290" s="3">
        <v>44316</v>
      </c>
      <c r="B290" s="6" t="s">
        <v>112</v>
      </c>
      <c r="C290" s="4" t="s">
        <v>16</v>
      </c>
      <c r="D290" s="5">
        <v>16.64</v>
      </c>
      <c r="E290" s="1">
        <v>13</v>
      </c>
      <c r="F290" s="1">
        <f>InputData[[#This Row],[UNIT PRICE ($)]]*InputData[[#This Row],[QUANTITY]]</f>
        <v>216.32</v>
      </c>
      <c r="G290" s="1" t="str">
        <f>VLOOKUP(InputData[[#This Row],[CUSTOMER NAME]],Country[],2,0)</f>
        <v>India</v>
      </c>
      <c r="H290" s="1" t="str">
        <f>VLOOKUP(InputData[[#This Row],[CUSTOMER NAME]],Country[],3,0)</f>
        <v>North</v>
      </c>
      <c r="I290" s="1" t="str">
        <f>TEXT(InputData[[#This Row],[DATE]],"mmmm")</f>
        <v>April</v>
      </c>
      <c r="J290" s="1">
        <f>WEEKNUM(InputData[[#This Row],[DATE]])</f>
        <v>18</v>
      </c>
    </row>
    <row r="291" spans="1:10" x14ac:dyDescent="0.35">
      <c r="A291" s="3">
        <v>44316</v>
      </c>
      <c r="B291" s="6" t="s">
        <v>74</v>
      </c>
      <c r="C291" s="4" t="s">
        <v>29</v>
      </c>
      <c r="D291" s="5">
        <v>53.11</v>
      </c>
      <c r="E291" s="1">
        <v>1</v>
      </c>
      <c r="F291" s="1">
        <f>InputData[[#This Row],[UNIT PRICE ($)]]*InputData[[#This Row],[QUANTITY]]</f>
        <v>53.11</v>
      </c>
      <c r="G291" s="1" t="str">
        <f>VLOOKUP(InputData[[#This Row],[CUSTOMER NAME]],Country[],2,0)</f>
        <v>Brazil</v>
      </c>
      <c r="H291" s="1" t="str">
        <f>VLOOKUP(InputData[[#This Row],[CUSTOMER NAME]],Country[],3,0)</f>
        <v>Export</v>
      </c>
      <c r="I291" s="1" t="str">
        <f>TEXT(InputData[[#This Row],[DATE]],"mmmm")</f>
        <v>April</v>
      </c>
      <c r="J291" s="1">
        <f>WEEKNUM(InputData[[#This Row],[DATE]])</f>
        <v>18</v>
      </c>
    </row>
    <row r="292" spans="1:10" x14ac:dyDescent="0.35">
      <c r="A292" s="3">
        <v>44316</v>
      </c>
      <c r="B292" s="6" t="s">
        <v>80</v>
      </c>
      <c r="C292" s="4" t="s">
        <v>27</v>
      </c>
      <c r="D292" s="5">
        <v>57.120000000000005</v>
      </c>
      <c r="E292" s="1">
        <v>8</v>
      </c>
      <c r="F292" s="1">
        <f>InputData[[#This Row],[UNIT PRICE ($)]]*InputData[[#This Row],[QUANTITY]]</f>
        <v>456.96000000000004</v>
      </c>
      <c r="G292" s="1" t="str">
        <f>VLOOKUP(InputData[[#This Row],[CUSTOMER NAME]],Country[],2,0)</f>
        <v>South Africa</v>
      </c>
      <c r="H292" s="1" t="str">
        <f>VLOOKUP(InputData[[#This Row],[CUSTOMER NAME]],Country[],3,0)</f>
        <v>Export</v>
      </c>
      <c r="I292" s="1" t="str">
        <f>TEXT(InputData[[#This Row],[DATE]],"mmmm")</f>
        <v>April</v>
      </c>
      <c r="J292" s="1">
        <f>WEEKNUM(InputData[[#This Row],[DATE]])</f>
        <v>18</v>
      </c>
    </row>
    <row r="293" spans="1:10" x14ac:dyDescent="0.35">
      <c r="A293" s="3">
        <v>44317</v>
      </c>
      <c r="B293" s="6" t="s">
        <v>68</v>
      </c>
      <c r="C293" s="4" t="s">
        <v>31</v>
      </c>
      <c r="D293" s="5">
        <v>104.16</v>
      </c>
      <c r="E293" s="1">
        <v>2</v>
      </c>
      <c r="F293" s="1">
        <f>InputData[[#This Row],[UNIT PRICE ($)]]*InputData[[#This Row],[QUANTITY]]</f>
        <v>208.32</v>
      </c>
      <c r="G293" s="1" t="str">
        <f>VLOOKUP(InputData[[#This Row],[CUSTOMER NAME]],Country[],2,0)</f>
        <v>Russia</v>
      </c>
      <c r="H293" s="1" t="str">
        <f>VLOOKUP(InputData[[#This Row],[CUSTOMER NAME]],Country[],3,0)</f>
        <v>Export</v>
      </c>
      <c r="I293" s="1" t="str">
        <f>TEXT(InputData[[#This Row],[DATE]],"mmmm")</f>
        <v>May</v>
      </c>
      <c r="J293" s="1">
        <f>WEEKNUM(InputData[[#This Row],[DATE]])</f>
        <v>18</v>
      </c>
    </row>
    <row r="294" spans="1:10" x14ac:dyDescent="0.35">
      <c r="A294" s="3">
        <v>44317</v>
      </c>
      <c r="B294" s="6" t="s">
        <v>71</v>
      </c>
      <c r="C294" s="4" t="s">
        <v>34</v>
      </c>
      <c r="D294" s="5">
        <v>58.3</v>
      </c>
      <c r="E294" s="1">
        <v>9</v>
      </c>
      <c r="F294" s="1">
        <f>InputData[[#This Row],[UNIT PRICE ($)]]*InputData[[#This Row],[QUANTITY]]</f>
        <v>524.69999999999993</v>
      </c>
      <c r="G294" s="1" t="str">
        <f>VLOOKUP(InputData[[#This Row],[CUSTOMER NAME]],Country[],2,0)</f>
        <v>India</v>
      </c>
      <c r="H294" s="1" t="str">
        <f>VLOOKUP(InputData[[#This Row],[CUSTOMER NAME]],Country[],3,0)</f>
        <v>Central</v>
      </c>
      <c r="I294" s="1" t="str">
        <f>TEXT(InputData[[#This Row],[DATE]],"mmmm")</f>
        <v>May</v>
      </c>
      <c r="J294" s="1">
        <f>WEEKNUM(InputData[[#This Row],[DATE]])</f>
        <v>18</v>
      </c>
    </row>
    <row r="295" spans="1:10" x14ac:dyDescent="0.35">
      <c r="A295" s="3">
        <v>44317</v>
      </c>
      <c r="B295" s="6" t="s">
        <v>112</v>
      </c>
      <c r="C295" s="4" t="s">
        <v>33</v>
      </c>
      <c r="D295" s="5">
        <v>119.7</v>
      </c>
      <c r="E295" s="1">
        <v>6</v>
      </c>
      <c r="F295" s="1">
        <f>InputData[[#This Row],[UNIT PRICE ($)]]*InputData[[#This Row],[QUANTITY]]</f>
        <v>718.2</v>
      </c>
      <c r="G295" s="1" t="str">
        <f>VLOOKUP(InputData[[#This Row],[CUSTOMER NAME]],Country[],2,0)</f>
        <v>India</v>
      </c>
      <c r="H295" s="1" t="str">
        <f>VLOOKUP(InputData[[#This Row],[CUSTOMER NAME]],Country[],3,0)</f>
        <v>North</v>
      </c>
      <c r="I295" s="1" t="str">
        <f>TEXT(InputData[[#This Row],[DATE]],"mmmm")</f>
        <v>May</v>
      </c>
      <c r="J295" s="1">
        <f>WEEKNUM(InputData[[#This Row],[DATE]])</f>
        <v>18</v>
      </c>
    </row>
    <row r="296" spans="1:10" x14ac:dyDescent="0.35">
      <c r="A296" s="3">
        <v>44317</v>
      </c>
      <c r="B296" s="6" t="s">
        <v>81</v>
      </c>
      <c r="C296" s="4" t="s">
        <v>42</v>
      </c>
      <c r="D296" s="5">
        <v>162</v>
      </c>
      <c r="E296" s="1">
        <v>1</v>
      </c>
      <c r="F296" s="1">
        <f>InputData[[#This Row],[UNIT PRICE ($)]]*InputData[[#This Row],[QUANTITY]]</f>
        <v>162</v>
      </c>
      <c r="G296" s="1" t="str">
        <f>VLOOKUP(InputData[[#This Row],[CUSTOMER NAME]],Country[],2,0)</f>
        <v>India</v>
      </c>
      <c r="H296" s="1" t="str">
        <f>VLOOKUP(InputData[[#This Row],[CUSTOMER NAME]],Country[],3,0)</f>
        <v>East</v>
      </c>
      <c r="I296" s="1" t="str">
        <f>TEXT(InputData[[#This Row],[DATE]],"mmmm")</f>
        <v>May</v>
      </c>
      <c r="J296" s="1">
        <f>WEEKNUM(InputData[[#This Row],[DATE]])</f>
        <v>18</v>
      </c>
    </row>
    <row r="297" spans="1:10" x14ac:dyDescent="0.35">
      <c r="A297" s="3">
        <v>44317</v>
      </c>
      <c r="B297" s="6" t="s">
        <v>83</v>
      </c>
      <c r="C297" s="4" t="s">
        <v>18</v>
      </c>
      <c r="D297" s="5">
        <v>49.21</v>
      </c>
      <c r="E297" s="1">
        <v>3</v>
      </c>
      <c r="F297" s="1">
        <f>InputData[[#This Row],[UNIT PRICE ($)]]*InputData[[#This Row],[QUANTITY]]</f>
        <v>147.63</v>
      </c>
      <c r="G297" s="1" t="str">
        <f>VLOOKUP(InputData[[#This Row],[CUSTOMER NAME]],Country[],2,0)</f>
        <v>India</v>
      </c>
      <c r="H297" s="1" t="str">
        <f>VLOOKUP(InputData[[#This Row],[CUSTOMER NAME]],Country[],3,0)</f>
        <v>North</v>
      </c>
      <c r="I297" s="1" t="str">
        <f>TEXT(InputData[[#This Row],[DATE]],"mmmm")</f>
        <v>May</v>
      </c>
      <c r="J297" s="1">
        <f>WEEKNUM(InputData[[#This Row],[DATE]])</f>
        <v>18</v>
      </c>
    </row>
    <row r="298" spans="1:10" x14ac:dyDescent="0.35">
      <c r="A298" s="3">
        <v>44318</v>
      </c>
      <c r="B298" s="6" t="s">
        <v>73</v>
      </c>
      <c r="C298" s="4" t="s">
        <v>13</v>
      </c>
      <c r="D298" s="5">
        <v>122.08</v>
      </c>
      <c r="E298" s="1">
        <v>4</v>
      </c>
      <c r="F298" s="1">
        <f>InputData[[#This Row],[UNIT PRICE ($)]]*InputData[[#This Row],[QUANTITY]]</f>
        <v>488.32</v>
      </c>
      <c r="G298" s="1" t="str">
        <f>VLOOKUP(InputData[[#This Row],[CUSTOMER NAME]],Country[],2,0)</f>
        <v>India</v>
      </c>
      <c r="H298" s="1" t="str">
        <f>VLOOKUP(InputData[[#This Row],[CUSTOMER NAME]],Country[],3,0)</f>
        <v>East</v>
      </c>
      <c r="I298" s="1" t="str">
        <f>TEXT(InputData[[#This Row],[DATE]],"mmmm")</f>
        <v>May</v>
      </c>
      <c r="J298" s="1">
        <f>WEEKNUM(InputData[[#This Row],[DATE]])</f>
        <v>19</v>
      </c>
    </row>
    <row r="299" spans="1:10" x14ac:dyDescent="0.35">
      <c r="A299" s="3">
        <v>44319</v>
      </c>
      <c r="B299" s="6" t="s">
        <v>60</v>
      </c>
      <c r="C299" s="4" t="s">
        <v>34</v>
      </c>
      <c r="D299" s="5">
        <v>58.3</v>
      </c>
      <c r="E299" s="1">
        <v>3</v>
      </c>
      <c r="F299" s="1">
        <f>InputData[[#This Row],[UNIT PRICE ($)]]*InputData[[#This Row],[QUANTITY]]</f>
        <v>174.89999999999998</v>
      </c>
      <c r="G299" s="1" t="str">
        <f>VLOOKUP(InputData[[#This Row],[CUSTOMER NAME]],Country[],2,0)</f>
        <v>Nigeria</v>
      </c>
      <c r="H299" s="1" t="str">
        <f>VLOOKUP(InputData[[#This Row],[CUSTOMER NAME]],Country[],3,0)</f>
        <v>Export</v>
      </c>
      <c r="I299" s="1" t="str">
        <f>TEXT(InputData[[#This Row],[DATE]],"mmmm")</f>
        <v>May</v>
      </c>
      <c r="J299" s="1">
        <f>WEEKNUM(InputData[[#This Row],[DATE]])</f>
        <v>19</v>
      </c>
    </row>
    <row r="300" spans="1:10" x14ac:dyDescent="0.35">
      <c r="A300" s="3">
        <v>44319</v>
      </c>
      <c r="B300" s="6" t="s">
        <v>86</v>
      </c>
      <c r="C300" s="4" t="s">
        <v>13</v>
      </c>
      <c r="D300" s="5">
        <v>122.08</v>
      </c>
      <c r="E300" s="1">
        <v>13</v>
      </c>
      <c r="F300" s="1">
        <f>InputData[[#This Row],[UNIT PRICE ($)]]*InputData[[#This Row],[QUANTITY]]</f>
        <v>1587.04</v>
      </c>
      <c r="G300" s="1" t="str">
        <f>VLOOKUP(InputData[[#This Row],[CUSTOMER NAME]],Country[],2,0)</f>
        <v>India</v>
      </c>
      <c r="H300" s="1" t="str">
        <f>VLOOKUP(InputData[[#This Row],[CUSTOMER NAME]],Country[],3,0)</f>
        <v>South</v>
      </c>
      <c r="I300" s="1" t="str">
        <f>TEXT(InputData[[#This Row],[DATE]],"mmmm")</f>
        <v>May</v>
      </c>
      <c r="J300" s="1">
        <f>WEEKNUM(InputData[[#This Row],[DATE]])</f>
        <v>19</v>
      </c>
    </row>
    <row r="301" spans="1:10" x14ac:dyDescent="0.35">
      <c r="A301" s="3">
        <v>44320</v>
      </c>
      <c r="B301" s="6" t="s">
        <v>71</v>
      </c>
      <c r="C301" s="4" t="s">
        <v>14</v>
      </c>
      <c r="D301" s="5">
        <v>146.72</v>
      </c>
      <c r="E301" s="1">
        <v>4</v>
      </c>
      <c r="F301" s="1">
        <f>InputData[[#This Row],[UNIT PRICE ($)]]*InputData[[#This Row],[QUANTITY]]</f>
        <v>586.88</v>
      </c>
      <c r="G301" s="1" t="str">
        <f>VLOOKUP(InputData[[#This Row],[CUSTOMER NAME]],Country[],2,0)</f>
        <v>India</v>
      </c>
      <c r="H301" s="1" t="str">
        <f>VLOOKUP(InputData[[#This Row],[CUSTOMER NAME]],Country[],3,0)</f>
        <v>Central</v>
      </c>
      <c r="I301" s="1" t="str">
        <f>TEXT(InputData[[#This Row],[DATE]],"mmmm")</f>
        <v>May</v>
      </c>
      <c r="J301" s="1">
        <f>WEEKNUM(InputData[[#This Row],[DATE]])</f>
        <v>19</v>
      </c>
    </row>
    <row r="302" spans="1:10" x14ac:dyDescent="0.35">
      <c r="A302" s="3">
        <v>44320</v>
      </c>
      <c r="B302" s="6" t="s">
        <v>74</v>
      </c>
      <c r="C302" s="4" t="s">
        <v>15</v>
      </c>
      <c r="D302" s="5">
        <v>15.719999999999999</v>
      </c>
      <c r="E302" s="1">
        <v>13</v>
      </c>
      <c r="F302" s="1">
        <f>InputData[[#This Row],[UNIT PRICE ($)]]*InputData[[#This Row],[QUANTITY]]</f>
        <v>204.35999999999999</v>
      </c>
      <c r="G302" s="1" t="str">
        <f>VLOOKUP(InputData[[#This Row],[CUSTOMER NAME]],Country[],2,0)</f>
        <v>Brazil</v>
      </c>
      <c r="H302" s="1" t="str">
        <f>VLOOKUP(InputData[[#This Row],[CUSTOMER NAME]],Country[],3,0)</f>
        <v>Export</v>
      </c>
      <c r="I302" s="1" t="str">
        <f>TEXT(InputData[[#This Row],[DATE]],"mmmm")</f>
        <v>May</v>
      </c>
      <c r="J302" s="1">
        <f>WEEKNUM(InputData[[#This Row],[DATE]])</f>
        <v>19</v>
      </c>
    </row>
    <row r="303" spans="1:10" x14ac:dyDescent="0.35">
      <c r="A303" s="3">
        <v>44320</v>
      </c>
      <c r="B303" s="6" t="s">
        <v>86</v>
      </c>
      <c r="C303" s="4" t="s">
        <v>20</v>
      </c>
      <c r="D303" s="5">
        <v>76.25</v>
      </c>
      <c r="E303" s="1">
        <v>10</v>
      </c>
      <c r="F303" s="1">
        <f>InputData[[#This Row],[UNIT PRICE ($)]]*InputData[[#This Row],[QUANTITY]]</f>
        <v>762.5</v>
      </c>
      <c r="G303" s="1" t="str">
        <f>VLOOKUP(InputData[[#This Row],[CUSTOMER NAME]],Country[],2,0)</f>
        <v>India</v>
      </c>
      <c r="H303" s="1" t="str">
        <f>VLOOKUP(InputData[[#This Row],[CUSTOMER NAME]],Country[],3,0)</f>
        <v>South</v>
      </c>
      <c r="I303" s="1" t="str">
        <f>TEXT(InputData[[#This Row],[DATE]],"mmmm")</f>
        <v>May</v>
      </c>
      <c r="J303" s="1">
        <f>WEEKNUM(InputData[[#This Row],[DATE]])</f>
        <v>19</v>
      </c>
    </row>
    <row r="304" spans="1:10" x14ac:dyDescent="0.35">
      <c r="A304" s="3">
        <v>44321</v>
      </c>
      <c r="B304" s="6" t="s">
        <v>63</v>
      </c>
      <c r="C304" s="4" t="s">
        <v>9</v>
      </c>
      <c r="D304" s="5">
        <v>7.8599999999999994</v>
      </c>
      <c r="E304" s="1">
        <v>13</v>
      </c>
      <c r="F304" s="1">
        <f>InputData[[#This Row],[UNIT PRICE ($)]]*InputData[[#This Row],[QUANTITY]]</f>
        <v>102.17999999999999</v>
      </c>
      <c r="G304" s="1" t="str">
        <f>VLOOKUP(InputData[[#This Row],[CUSTOMER NAME]],Country[],2,0)</f>
        <v>Saudi Arabia</v>
      </c>
      <c r="H304" s="1" t="str">
        <f>VLOOKUP(InputData[[#This Row],[CUSTOMER NAME]],Country[],3,0)</f>
        <v>Export</v>
      </c>
      <c r="I304" s="1" t="str">
        <f>TEXT(InputData[[#This Row],[DATE]],"mmmm")</f>
        <v>May</v>
      </c>
      <c r="J304" s="1">
        <f>WEEKNUM(InputData[[#This Row],[DATE]])</f>
        <v>19</v>
      </c>
    </row>
    <row r="305" spans="1:10" x14ac:dyDescent="0.35">
      <c r="A305" s="3">
        <v>44321</v>
      </c>
      <c r="B305" s="6" t="s">
        <v>84</v>
      </c>
      <c r="C305" s="4" t="s">
        <v>32</v>
      </c>
      <c r="D305" s="5">
        <v>117.48</v>
      </c>
      <c r="E305" s="1">
        <v>22</v>
      </c>
      <c r="F305" s="1">
        <f>InputData[[#This Row],[UNIT PRICE ($)]]*InputData[[#This Row],[QUANTITY]]</f>
        <v>2584.56</v>
      </c>
      <c r="G305" s="1" t="str">
        <f>VLOOKUP(InputData[[#This Row],[CUSTOMER NAME]],Country[],2,0)</f>
        <v>Ethiopia</v>
      </c>
      <c r="H305" s="1" t="str">
        <f>VLOOKUP(InputData[[#This Row],[CUSTOMER NAME]],Country[],3,0)</f>
        <v>Export</v>
      </c>
      <c r="I305" s="1" t="str">
        <f>TEXT(InputData[[#This Row],[DATE]],"mmmm")</f>
        <v>May</v>
      </c>
      <c r="J305" s="1">
        <f>WEEKNUM(InputData[[#This Row],[DATE]])</f>
        <v>19</v>
      </c>
    </row>
    <row r="306" spans="1:10" x14ac:dyDescent="0.35">
      <c r="A306" s="3">
        <v>44322</v>
      </c>
      <c r="B306" s="6" t="s">
        <v>110</v>
      </c>
      <c r="C306" s="4" t="s">
        <v>9</v>
      </c>
      <c r="D306" s="5">
        <v>7.8599999999999994</v>
      </c>
      <c r="E306" s="1">
        <v>6</v>
      </c>
      <c r="F306" s="1">
        <f>InputData[[#This Row],[UNIT PRICE ($)]]*InputData[[#This Row],[QUANTITY]]</f>
        <v>47.16</v>
      </c>
      <c r="G306" s="1" t="str">
        <f>VLOOKUP(InputData[[#This Row],[CUSTOMER NAME]],Country[],2,0)</f>
        <v>India</v>
      </c>
      <c r="H306" s="1" t="str">
        <f>VLOOKUP(InputData[[#This Row],[CUSTOMER NAME]],Country[],3,0)</f>
        <v>Western</v>
      </c>
      <c r="I306" s="1" t="str">
        <f>TEXT(InputData[[#This Row],[DATE]],"mmmm")</f>
        <v>May</v>
      </c>
      <c r="J306" s="1">
        <f>WEEKNUM(InputData[[#This Row],[DATE]])</f>
        <v>19</v>
      </c>
    </row>
    <row r="307" spans="1:10" x14ac:dyDescent="0.35">
      <c r="A307" s="3">
        <v>44322</v>
      </c>
      <c r="B307" s="6" t="s">
        <v>110</v>
      </c>
      <c r="C307" s="4" t="s">
        <v>34</v>
      </c>
      <c r="D307" s="5">
        <v>58.3</v>
      </c>
      <c r="E307" s="1">
        <v>7</v>
      </c>
      <c r="F307" s="1">
        <f>InputData[[#This Row],[UNIT PRICE ($)]]*InputData[[#This Row],[QUANTITY]]</f>
        <v>408.09999999999997</v>
      </c>
      <c r="G307" s="1" t="str">
        <f>VLOOKUP(InputData[[#This Row],[CUSTOMER NAME]],Country[],2,0)</f>
        <v>India</v>
      </c>
      <c r="H307" s="1" t="str">
        <f>VLOOKUP(InputData[[#This Row],[CUSTOMER NAME]],Country[],3,0)</f>
        <v>Western</v>
      </c>
      <c r="I307" s="1" t="str">
        <f>TEXT(InputData[[#This Row],[DATE]],"mmmm")</f>
        <v>May</v>
      </c>
      <c r="J307" s="1">
        <f>WEEKNUM(InputData[[#This Row],[DATE]])</f>
        <v>19</v>
      </c>
    </row>
    <row r="308" spans="1:10" x14ac:dyDescent="0.35">
      <c r="A308" s="3">
        <v>44322</v>
      </c>
      <c r="B308" s="6" t="s">
        <v>85</v>
      </c>
      <c r="C308" s="4" t="s">
        <v>8</v>
      </c>
      <c r="D308" s="5">
        <v>94.62</v>
      </c>
      <c r="E308" s="1">
        <v>15</v>
      </c>
      <c r="F308" s="1">
        <f>InputData[[#This Row],[UNIT PRICE ($)]]*InputData[[#This Row],[QUANTITY]]</f>
        <v>1419.3000000000002</v>
      </c>
      <c r="G308" s="1" t="str">
        <f>VLOOKUP(InputData[[#This Row],[CUSTOMER NAME]],Country[],2,0)</f>
        <v>India</v>
      </c>
      <c r="H308" s="1" t="str">
        <f>VLOOKUP(InputData[[#This Row],[CUSTOMER NAME]],Country[],3,0)</f>
        <v>Northeast</v>
      </c>
      <c r="I308" s="1" t="str">
        <f>TEXT(InputData[[#This Row],[DATE]],"mmmm")</f>
        <v>May</v>
      </c>
      <c r="J308" s="1">
        <f>WEEKNUM(InputData[[#This Row],[DATE]])</f>
        <v>19</v>
      </c>
    </row>
    <row r="309" spans="1:10" x14ac:dyDescent="0.35">
      <c r="A309" s="3">
        <v>44323</v>
      </c>
      <c r="B309" s="6" t="s">
        <v>60</v>
      </c>
      <c r="C309" s="4" t="s">
        <v>15</v>
      </c>
      <c r="D309" s="5">
        <v>15.719999999999999</v>
      </c>
      <c r="E309" s="1">
        <v>4</v>
      </c>
      <c r="F309" s="1">
        <f>InputData[[#This Row],[UNIT PRICE ($)]]*InputData[[#This Row],[QUANTITY]]</f>
        <v>62.879999999999995</v>
      </c>
      <c r="G309" s="1" t="str">
        <f>VLOOKUP(InputData[[#This Row],[CUSTOMER NAME]],Country[],2,0)</f>
        <v>Nigeria</v>
      </c>
      <c r="H309" s="1" t="str">
        <f>VLOOKUP(InputData[[#This Row],[CUSTOMER NAME]],Country[],3,0)</f>
        <v>Export</v>
      </c>
      <c r="I309" s="1" t="str">
        <f>TEXT(InputData[[#This Row],[DATE]],"mmmm")</f>
        <v>May</v>
      </c>
      <c r="J309" s="1">
        <f>WEEKNUM(InputData[[#This Row],[DATE]])</f>
        <v>19</v>
      </c>
    </row>
    <row r="310" spans="1:10" x14ac:dyDescent="0.35">
      <c r="A310" s="3">
        <v>44323</v>
      </c>
      <c r="B310" s="6" t="s">
        <v>65</v>
      </c>
      <c r="C310" s="4" t="s">
        <v>18</v>
      </c>
      <c r="D310" s="5">
        <v>49.21</v>
      </c>
      <c r="E310" s="1">
        <v>1</v>
      </c>
      <c r="F310" s="1">
        <f>InputData[[#This Row],[UNIT PRICE ($)]]*InputData[[#This Row],[QUANTITY]]</f>
        <v>49.21</v>
      </c>
      <c r="G310" s="1" t="str">
        <f>VLOOKUP(InputData[[#This Row],[CUSTOMER NAME]],Country[],2,0)</f>
        <v>Pakistan</v>
      </c>
      <c r="H310" s="1" t="str">
        <f>VLOOKUP(InputData[[#This Row],[CUSTOMER NAME]],Country[],3,0)</f>
        <v>Export</v>
      </c>
      <c r="I310" s="1" t="str">
        <f>TEXT(InputData[[#This Row],[DATE]],"mmmm")</f>
        <v>May</v>
      </c>
      <c r="J310" s="1">
        <f>WEEKNUM(InputData[[#This Row],[DATE]])</f>
        <v>19</v>
      </c>
    </row>
    <row r="311" spans="1:10" x14ac:dyDescent="0.35">
      <c r="A311" s="3">
        <v>44323</v>
      </c>
      <c r="B311" s="6" t="s">
        <v>71</v>
      </c>
      <c r="C311" s="4" t="s">
        <v>27</v>
      </c>
      <c r="D311" s="5">
        <v>57.120000000000005</v>
      </c>
      <c r="E311" s="1">
        <v>1</v>
      </c>
      <c r="F311" s="1">
        <f>InputData[[#This Row],[UNIT PRICE ($)]]*InputData[[#This Row],[QUANTITY]]</f>
        <v>57.120000000000005</v>
      </c>
      <c r="G311" s="1" t="str">
        <f>VLOOKUP(InputData[[#This Row],[CUSTOMER NAME]],Country[],2,0)</f>
        <v>India</v>
      </c>
      <c r="H311" s="1" t="str">
        <f>VLOOKUP(InputData[[#This Row],[CUSTOMER NAME]],Country[],3,0)</f>
        <v>Central</v>
      </c>
      <c r="I311" s="1" t="str">
        <f>TEXT(InputData[[#This Row],[DATE]],"mmmm")</f>
        <v>May</v>
      </c>
      <c r="J311" s="1">
        <f>WEEKNUM(InputData[[#This Row],[DATE]])</f>
        <v>19</v>
      </c>
    </row>
    <row r="312" spans="1:10" x14ac:dyDescent="0.35">
      <c r="A312" s="3">
        <v>44323</v>
      </c>
      <c r="B312" s="6" t="s">
        <v>80</v>
      </c>
      <c r="C312" s="4" t="s">
        <v>16</v>
      </c>
      <c r="D312" s="5">
        <v>16.64</v>
      </c>
      <c r="E312" s="1">
        <v>39</v>
      </c>
      <c r="F312" s="1">
        <f>InputData[[#This Row],[UNIT PRICE ($)]]*InputData[[#This Row],[QUANTITY]]</f>
        <v>648.96</v>
      </c>
      <c r="G312" s="1" t="str">
        <f>VLOOKUP(InputData[[#This Row],[CUSTOMER NAME]],Country[],2,0)</f>
        <v>South Africa</v>
      </c>
      <c r="H312" s="1" t="str">
        <f>VLOOKUP(InputData[[#This Row],[CUSTOMER NAME]],Country[],3,0)</f>
        <v>Export</v>
      </c>
      <c r="I312" s="1" t="str">
        <f>TEXT(InputData[[#This Row],[DATE]],"mmmm")</f>
        <v>May</v>
      </c>
      <c r="J312" s="1">
        <f>WEEKNUM(InputData[[#This Row],[DATE]])</f>
        <v>19</v>
      </c>
    </row>
    <row r="313" spans="1:10" x14ac:dyDescent="0.35">
      <c r="A313" s="3">
        <v>44323</v>
      </c>
      <c r="B313" s="6" t="s">
        <v>81</v>
      </c>
      <c r="C313" s="4" t="s">
        <v>27</v>
      </c>
      <c r="D313" s="5">
        <v>57.120000000000005</v>
      </c>
      <c r="E313" s="1">
        <v>29</v>
      </c>
      <c r="F313" s="1">
        <f>InputData[[#This Row],[UNIT PRICE ($)]]*InputData[[#This Row],[QUANTITY]]</f>
        <v>1656.48</v>
      </c>
      <c r="G313" s="1" t="str">
        <f>VLOOKUP(InputData[[#This Row],[CUSTOMER NAME]],Country[],2,0)</f>
        <v>India</v>
      </c>
      <c r="H313" s="1" t="str">
        <f>VLOOKUP(InputData[[#This Row],[CUSTOMER NAME]],Country[],3,0)</f>
        <v>East</v>
      </c>
      <c r="I313" s="1" t="str">
        <f>TEXT(InputData[[#This Row],[DATE]],"mmmm")</f>
        <v>May</v>
      </c>
      <c r="J313" s="1">
        <f>WEEKNUM(InputData[[#This Row],[DATE]])</f>
        <v>19</v>
      </c>
    </row>
    <row r="314" spans="1:10" x14ac:dyDescent="0.35">
      <c r="A314" s="3">
        <v>44324</v>
      </c>
      <c r="B314" s="6" t="s">
        <v>110</v>
      </c>
      <c r="C314" s="4" t="s">
        <v>11</v>
      </c>
      <c r="D314" s="5">
        <v>48.4</v>
      </c>
      <c r="E314" s="1">
        <v>19</v>
      </c>
      <c r="F314" s="1">
        <f>InputData[[#This Row],[UNIT PRICE ($)]]*InputData[[#This Row],[QUANTITY]]</f>
        <v>919.6</v>
      </c>
      <c r="G314" s="1" t="str">
        <f>VLOOKUP(InputData[[#This Row],[CUSTOMER NAME]],Country[],2,0)</f>
        <v>India</v>
      </c>
      <c r="H314" s="1" t="str">
        <f>VLOOKUP(InputData[[#This Row],[CUSTOMER NAME]],Country[],3,0)</f>
        <v>Western</v>
      </c>
      <c r="I314" s="1" t="str">
        <f>TEXT(InputData[[#This Row],[DATE]],"mmmm")</f>
        <v>May</v>
      </c>
      <c r="J314" s="1">
        <f>WEEKNUM(InputData[[#This Row],[DATE]])</f>
        <v>19</v>
      </c>
    </row>
    <row r="315" spans="1:10" x14ac:dyDescent="0.35">
      <c r="A315" s="3">
        <v>44324</v>
      </c>
      <c r="B315" s="6" t="s">
        <v>83</v>
      </c>
      <c r="C315" s="4" t="s">
        <v>22</v>
      </c>
      <c r="D315" s="5">
        <v>141.57</v>
      </c>
      <c r="E315" s="1">
        <v>7</v>
      </c>
      <c r="F315" s="1">
        <f>InputData[[#This Row],[UNIT PRICE ($)]]*InputData[[#This Row],[QUANTITY]]</f>
        <v>990.99</v>
      </c>
      <c r="G315" s="1" t="str">
        <f>VLOOKUP(InputData[[#This Row],[CUSTOMER NAME]],Country[],2,0)</f>
        <v>India</v>
      </c>
      <c r="H315" s="1" t="str">
        <f>VLOOKUP(InputData[[#This Row],[CUSTOMER NAME]],Country[],3,0)</f>
        <v>North</v>
      </c>
      <c r="I315" s="1" t="str">
        <f>TEXT(InputData[[#This Row],[DATE]],"mmmm")</f>
        <v>May</v>
      </c>
      <c r="J315" s="1">
        <f>WEEKNUM(InputData[[#This Row],[DATE]])</f>
        <v>19</v>
      </c>
    </row>
    <row r="316" spans="1:10" x14ac:dyDescent="0.35">
      <c r="A316" s="3">
        <v>44325</v>
      </c>
      <c r="B316" s="6" t="s">
        <v>60</v>
      </c>
      <c r="C316" s="4" t="s">
        <v>28</v>
      </c>
      <c r="D316" s="5">
        <v>41.81</v>
      </c>
      <c r="E316" s="1">
        <v>8</v>
      </c>
      <c r="F316" s="1">
        <f>InputData[[#This Row],[UNIT PRICE ($)]]*InputData[[#This Row],[QUANTITY]]</f>
        <v>334.48</v>
      </c>
      <c r="G316" s="1" t="str">
        <f>VLOOKUP(InputData[[#This Row],[CUSTOMER NAME]],Country[],2,0)</f>
        <v>Nigeria</v>
      </c>
      <c r="H316" s="1" t="str">
        <f>VLOOKUP(InputData[[#This Row],[CUSTOMER NAME]],Country[],3,0)</f>
        <v>Export</v>
      </c>
      <c r="I316" s="1" t="str">
        <f>TEXT(InputData[[#This Row],[DATE]],"mmmm")</f>
        <v>May</v>
      </c>
      <c r="J316" s="1">
        <f>WEEKNUM(InputData[[#This Row],[DATE]])</f>
        <v>20</v>
      </c>
    </row>
    <row r="317" spans="1:10" x14ac:dyDescent="0.35">
      <c r="A317" s="3">
        <v>44325</v>
      </c>
      <c r="B317" s="6" t="s">
        <v>70</v>
      </c>
      <c r="C317" s="4" t="s">
        <v>16</v>
      </c>
      <c r="D317" s="5">
        <v>16.64</v>
      </c>
      <c r="E317" s="1">
        <v>6</v>
      </c>
      <c r="F317" s="1">
        <f>InputData[[#This Row],[UNIT PRICE ($)]]*InputData[[#This Row],[QUANTITY]]</f>
        <v>99.84</v>
      </c>
      <c r="G317" s="1" t="str">
        <f>VLOOKUP(InputData[[#This Row],[CUSTOMER NAME]],Country[],2,0)</f>
        <v>Mexico</v>
      </c>
      <c r="H317" s="1" t="str">
        <f>VLOOKUP(InputData[[#This Row],[CUSTOMER NAME]],Country[],3,0)</f>
        <v>Export</v>
      </c>
      <c r="I317" s="1" t="str">
        <f>TEXT(InputData[[#This Row],[DATE]],"mmmm")</f>
        <v>May</v>
      </c>
      <c r="J317" s="1">
        <f>WEEKNUM(InputData[[#This Row],[DATE]])</f>
        <v>20</v>
      </c>
    </row>
    <row r="318" spans="1:10" x14ac:dyDescent="0.35">
      <c r="A318" s="3">
        <v>44325</v>
      </c>
      <c r="B318" s="6" t="s">
        <v>71</v>
      </c>
      <c r="C318" s="4" t="s">
        <v>17</v>
      </c>
      <c r="D318" s="5">
        <v>156.78</v>
      </c>
      <c r="E318" s="1">
        <v>12</v>
      </c>
      <c r="F318" s="1">
        <f>InputData[[#This Row],[UNIT PRICE ($)]]*InputData[[#This Row],[QUANTITY]]</f>
        <v>1881.3600000000001</v>
      </c>
      <c r="G318" s="1" t="str">
        <f>VLOOKUP(InputData[[#This Row],[CUSTOMER NAME]],Country[],2,0)</f>
        <v>India</v>
      </c>
      <c r="H318" s="1" t="str">
        <f>VLOOKUP(InputData[[#This Row],[CUSTOMER NAME]],Country[],3,0)</f>
        <v>Central</v>
      </c>
      <c r="I318" s="1" t="str">
        <f>TEXT(InputData[[#This Row],[DATE]],"mmmm")</f>
        <v>May</v>
      </c>
      <c r="J318" s="1">
        <f>WEEKNUM(InputData[[#This Row],[DATE]])</f>
        <v>20</v>
      </c>
    </row>
    <row r="319" spans="1:10" x14ac:dyDescent="0.35">
      <c r="A319" s="3">
        <v>44325</v>
      </c>
      <c r="B319" s="6" t="s">
        <v>82</v>
      </c>
      <c r="C319" s="4" t="s">
        <v>24</v>
      </c>
      <c r="D319" s="5">
        <v>156.96</v>
      </c>
      <c r="E319" s="1">
        <v>37</v>
      </c>
      <c r="F319" s="1">
        <f>InputData[[#This Row],[UNIT PRICE ($)]]*InputData[[#This Row],[QUANTITY]]</f>
        <v>5807.52</v>
      </c>
      <c r="G319" s="1" t="str">
        <f>VLOOKUP(InputData[[#This Row],[CUSTOMER NAME]],Country[],2,0)</f>
        <v>India</v>
      </c>
      <c r="H319" s="1" t="str">
        <f>VLOOKUP(InputData[[#This Row],[CUSTOMER NAME]],Country[],3,0)</f>
        <v>Western</v>
      </c>
      <c r="I319" s="1" t="str">
        <f>TEXT(InputData[[#This Row],[DATE]],"mmmm")</f>
        <v>May</v>
      </c>
      <c r="J319" s="1">
        <f>WEEKNUM(InputData[[#This Row],[DATE]])</f>
        <v>20</v>
      </c>
    </row>
    <row r="320" spans="1:10" x14ac:dyDescent="0.35">
      <c r="A320" s="3">
        <v>44325</v>
      </c>
      <c r="B320" s="6" t="s">
        <v>88</v>
      </c>
      <c r="C320" s="4" t="s">
        <v>28</v>
      </c>
      <c r="D320" s="5">
        <v>41.81</v>
      </c>
      <c r="E320" s="1">
        <v>4</v>
      </c>
      <c r="F320" s="1">
        <f>InputData[[#This Row],[UNIT PRICE ($)]]*InputData[[#This Row],[QUANTITY]]</f>
        <v>167.24</v>
      </c>
      <c r="G320" s="1" t="str">
        <f>VLOOKUP(InputData[[#This Row],[CUSTOMER NAME]],Country[],2,0)</f>
        <v>India</v>
      </c>
      <c r="H320" s="1" t="str">
        <f>VLOOKUP(InputData[[#This Row],[CUSTOMER NAME]],Country[],3,0)</f>
        <v>South</v>
      </c>
      <c r="I320" s="1" t="str">
        <f>TEXT(InputData[[#This Row],[DATE]],"mmmm")</f>
        <v>May</v>
      </c>
      <c r="J320" s="1">
        <f>WEEKNUM(InputData[[#This Row],[DATE]])</f>
        <v>20</v>
      </c>
    </row>
    <row r="321" spans="1:10" x14ac:dyDescent="0.35">
      <c r="A321" s="3">
        <v>44326</v>
      </c>
      <c r="B321" s="6" t="s">
        <v>110</v>
      </c>
      <c r="C321" s="4" t="s">
        <v>9</v>
      </c>
      <c r="D321" s="5">
        <v>7.8599999999999994</v>
      </c>
      <c r="E321" s="1">
        <v>6</v>
      </c>
      <c r="F321" s="1">
        <f>InputData[[#This Row],[UNIT PRICE ($)]]*InputData[[#This Row],[QUANTITY]]</f>
        <v>47.16</v>
      </c>
      <c r="G321" s="1" t="str">
        <f>VLOOKUP(InputData[[#This Row],[CUSTOMER NAME]],Country[],2,0)</f>
        <v>India</v>
      </c>
      <c r="H321" s="1" t="str">
        <f>VLOOKUP(InputData[[#This Row],[CUSTOMER NAME]],Country[],3,0)</f>
        <v>Western</v>
      </c>
      <c r="I321" s="1" t="str">
        <f>TEXT(InputData[[#This Row],[DATE]],"mmmm")</f>
        <v>May</v>
      </c>
      <c r="J321" s="1">
        <f>WEEKNUM(InputData[[#This Row],[DATE]])</f>
        <v>20</v>
      </c>
    </row>
    <row r="322" spans="1:10" x14ac:dyDescent="0.35">
      <c r="A322" s="3">
        <v>44326</v>
      </c>
      <c r="B322" s="6" t="s">
        <v>76</v>
      </c>
      <c r="C322" s="4" t="s">
        <v>26</v>
      </c>
      <c r="D322" s="5">
        <v>24.66</v>
      </c>
      <c r="E322" s="1">
        <v>9</v>
      </c>
      <c r="F322" s="1">
        <f>InputData[[#This Row],[UNIT PRICE ($)]]*InputData[[#This Row],[QUANTITY]]</f>
        <v>221.94</v>
      </c>
      <c r="G322" s="1" t="str">
        <f>VLOOKUP(InputData[[#This Row],[CUSTOMER NAME]],Country[],2,0)</f>
        <v>Saudi Arabia</v>
      </c>
      <c r="H322" s="1" t="str">
        <f>VLOOKUP(InputData[[#This Row],[CUSTOMER NAME]],Country[],3,0)</f>
        <v>Export</v>
      </c>
      <c r="I322" s="1" t="str">
        <f>TEXT(InputData[[#This Row],[DATE]],"mmmm")</f>
        <v>May</v>
      </c>
      <c r="J322" s="1">
        <f>WEEKNUM(InputData[[#This Row],[DATE]])</f>
        <v>20</v>
      </c>
    </row>
    <row r="323" spans="1:10" x14ac:dyDescent="0.35">
      <c r="A323" s="3">
        <v>44328</v>
      </c>
      <c r="B323" s="6" t="s">
        <v>61</v>
      </c>
      <c r="C323" s="4" t="s">
        <v>36</v>
      </c>
      <c r="D323" s="5">
        <v>96.3</v>
      </c>
      <c r="E323" s="1">
        <v>3</v>
      </c>
      <c r="F323" s="1">
        <f>InputData[[#This Row],[UNIT PRICE ($)]]*InputData[[#This Row],[QUANTITY]]</f>
        <v>288.89999999999998</v>
      </c>
      <c r="G323" s="1" t="str">
        <f>VLOOKUP(InputData[[#This Row],[CUSTOMER NAME]],Country[],2,0)</f>
        <v>Bangladesh</v>
      </c>
      <c r="H323" s="1" t="str">
        <f>VLOOKUP(InputData[[#This Row],[CUSTOMER NAME]],Country[],3,0)</f>
        <v>Export</v>
      </c>
      <c r="I323" s="1" t="str">
        <f>TEXT(InputData[[#This Row],[DATE]],"mmmm")</f>
        <v>May</v>
      </c>
      <c r="J323" s="1">
        <f>WEEKNUM(InputData[[#This Row],[DATE]])</f>
        <v>20</v>
      </c>
    </row>
    <row r="324" spans="1:10" x14ac:dyDescent="0.35">
      <c r="A324" s="3">
        <v>44328</v>
      </c>
      <c r="B324" s="6" t="s">
        <v>73</v>
      </c>
      <c r="C324" s="4" t="s">
        <v>11</v>
      </c>
      <c r="D324" s="5">
        <v>48.4</v>
      </c>
      <c r="E324" s="1">
        <v>7</v>
      </c>
      <c r="F324" s="1">
        <f>InputData[[#This Row],[UNIT PRICE ($)]]*InputData[[#This Row],[QUANTITY]]</f>
        <v>338.8</v>
      </c>
      <c r="G324" s="1" t="str">
        <f>VLOOKUP(InputData[[#This Row],[CUSTOMER NAME]],Country[],2,0)</f>
        <v>India</v>
      </c>
      <c r="H324" s="1" t="str">
        <f>VLOOKUP(InputData[[#This Row],[CUSTOMER NAME]],Country[],3,0)</f>
        <v>East</v>
      </c>
      <c r="I324" s="1" t="str">
        <f>TEXT(InputData[[#This Row],[DATE]],"mmmm")</f>
        <v>May</v>
      </c>
      <c r="J324" s="1">
        <f>WEEKNUM(InputData[[#This Row],[DATE]])</f>
        <v>20</v>
      </c>
    </row>
    <row r="325" spans="1:10" x14ac:dyDescent="0.35">
      <c r="A325" s="3">
        <v>44328</v>
      </c>
      <c r="B325" s="6" t="s">
        <v>84</v>
      </c>
      <c r="C325" s="4" t="s">
        <v>10</v>
      </c>
      <c r="D325" s="5">
        <v>164.28</v>
      </c>
      <c r="E325" s="1">
        <v>30</v>
      </c>
      <c r="F325" s="1">
        <f>InputData[[#This Row],[UNIT PRICE ($)]]*InputData[[#This Row],[QUANTITY]]</f>
        <v>4928.3999999999996</v>
      </c>
      <c r="G325" s="1" t="str">
        <f>VLOOKUP(InputData[[#This Row],[CUSTOMER NAME]],Country[],2,0)</f>
        <v>Ethiopia</v>
      </c>
      <c r="H325" s="1" t="str">
        <f>VLOOKUP(InputData[[#This Row],[CUSTOMER NAME]],Country[],3,0)</f>
        <v>Export</v>
      </c>
      <c r="I325" s="1" t="str">
        <f>TEXT(InputData[[#This Row],[DATE]],"mmmm")</f>
        <v>May</v>
      </c>
      <c r="J325" s="1">
        <f>WEEKNUM(InputData[[#This Row],[DATE]])</f>
        <v>20</v>
      </c>
    </row>
    <row r="326" spans="1:10" x14ac:dyDescent="0.35">
      <c r="A326" s="3">
        <v>44328</v>
      </c>
      <c r="B326" s="6" t="s">
        <v>85</v>
      </c>
      <c r="C326" s="4" t="s">
        <v>16</v>
      </c>
      <c r="D326" s="5">
        <v>16.64</v>
      </c>
      <c r="E326" s="1">
        <v>3</v>
      </c>
      <c r="F326" s="1">
        <f>InputData[[#This Row],[UNIT PRICE ($)]]*InputData[[#This Row],[QUANTITY]]</f>
        <v>49.92</v>
      </c>
      <c r="G326" s="1" t="str">
        <f>VLOOKUP(InputData[[#This Row],[CUSTOMER NAME]],Country[],2,0)</f>
        <v>India</v>
      </c>
      <c r="H326" s="1" t="str">
        <f>VLOOKUP(InputData[[#This Row],[CUSTOMER NAME]],Country[],3,0)</f>
        <v>Northeast</v>
      </c>
      <c r="I326" s="1" t="str">
        <f>TEXT(InputData[[#This Row],[DATE]],"mmmm")</f>
        <v>May</v>
      </c>
      <c r="J326" s="1">
        <f>WEEKNUM(InputData[[#This Row],[DATE]])</f>
        <v>20</v>
      </c>
    </row>
    <row r="327" spans="1:10" x14ac:dyDescent="0.35">
      <c r="A327" s="3">
        <v>44328</v>
      </c>
      <c r="B327" s="6" t="s">
        <v>88</v>
      </c>
      <c r="C327" s="4" t="s">
        <v>35</v>
      </c>
      <c r="D327" s="5">
        <v>6.7</v>
      </c>
      <c r="E327" s="1">
        <v>15</v>
      </c>
      <c r="F327" s="1">
        <f>InputData[[#This Row],[UNIT PRICE ($)]]*InputData[[#This Row],[QUANTITY]]</f>
        <v>100.5</v>
      </c>
      <c r="G327" s="1" t="str">
        <f>VLOOKUP(InputData[[#This Row],[CUSTOMER NAME]],Country[],2,0)</f>
        <v>India</v>
      </c>
      <c r="H327" s="1" t="str">
        <f>VLOOKUP(InputData[[#This Row],[CUSTOMER NAME]],Country[],3,0)</f>
        <v>South</v>
      </c>
      <c r="I327" s="1" t="str">
        <f>TEXT(InputData[[#This Row],[DATE]],"mmmm")</f>
        <v>May</v>
      </c>
      <c r="J327" s="1">
        <f>WEEKNUM(InputData[[#This Row],[DATE]])</f>
        <v>20</v>
      </c>
    </row>
    <row r="328" spans="1:10" x14ac:dyDescent="0.35">
      <c r="A328" s="3">
        <v>44329</v>
      </c>
      <c r="B328" s="6" t="s">
        <v>70</v>
      </c>
      <c r="C328" s="4" t="s">
        <v>29</v>
      </c>
      <c r="D328" s="5">
        <v>53.11</v>
      </c>
      <c r="E328" s="1">
        <v>4</v>
      </c>
      <c r="F328" s="1">
        <f>InputData[[#This Row],[UNIT PRICE ($)]]*InputData[[#This Row],[QUANTITY]]</f>
        <v>212.44</v>
      </c>
      <c r="G328" s="1" t="str">
        <f>VLOOKUP(InputData[[#This Row],[CUSTOMER NAME]],Country[],2,0)</f>
        <v>Mexico</v>
      </c>
      <c r="H328" s="1" t="str">
        <f>VLOOKUP(InputData[[#This Row],[CUSTOMER NAME]],Country[],3,0)</f>
        <v>Export</v>
      </c>
      <c r="I328" s="1" t="str">
        <f>TEXT(InputData[[#This Row],[DATE]],"mmmm")</f>
        <v>May</v>
      </c>
      <c r="J328" s="1">
        <f>WEEKNUM(InputData[[#This Row],[DATE]])</f>
        <v>20</v>
      </c>
    </row>
    <row r="329" spans="1:10" x14ac:dyDescent="0.35">
      <c r="A329" s="3">
        <v>44329</v>
      </c>
      <c r="B329" s="6" t="s">
        <v>86</v>
      </c>
      <c r="C329" s="4" t="s">
        <v>12</v>
      </c>
      <c r="D329" s="5">
        <v>94.17</v>
      </c>
      <c r="E329" s="1">
        <v>5</v>
      </c>
      <c r="F329" s="1">
        <f>InputData[[#This Row],[UNIT PRICE ($)]]*InputData[[#This Row],[QUANTITY]]</f>
        <v>470.85</v>
      </c>
      <c r="G329" s="1" t="str">
        <f>VLOOKUP(InputData[[#This Row],[CUSTOMER NAME]],Country[],2,0)</f>
        <v>India</v>
      </c>
      <c r="H329" s="1" t="str">
        <f>VLOOKUP(InputData[[#This Row],[CUSTOMER NAME]],Country[],3,0)</f>
        <v>South</v>
      </c>
      <c r="I329" s="1" t="str">
        <f>TEXT(InputData[[#This Row],[DATE]],"mmmm")</f>
        <v>May</v>
      </c>
      <c r="J329" s="1">
        <f>WEEKNUM(InputData[[#This Row],[DATE]])</f>
        <v>20</v>
      </c>
    </row>
    <row r="330" spans="1:10" x14ac:dyDescent="0.35">
      <c r="A330" s="3">
        <v>44330</v>
      </c>
      <c r="B330" s="6" t="s">
        <v>64</v>
      </c>
      <c r="C330" s="4" t="s">
        <v>40</v>
      </c>
      <c r="D330" s="5">
        <v>115.2</v>
      </c>
      <c r="E330" s="1">
        <v>20</v>
      </c>
      <c r="F330" s="1">
        <f>InputData[[#This Row],[UNIT PRICE ($)]]*InputData[[#This Row],[QUANTITY]]</f>
        <v>2304</v>
      </c>
      <c r="G330" s="1" t="str">
        <f>VLOOKUP(InputData[[#This Row],[CUSTOMER NAME]],Country[],2,0)</f>
        <v>India</v>
      </c>
      <c r="H330" s="1" t="str">
        <f>VLOOKUP(InputData[[#This Row],[CUSTOMER NAME]],Country[],3,0)</f>
        <v>Northeast</v>
      </c>
      <c r="I330" s="1" t="str">
        <f>TEXT(InputData[[#This Row],[DATE]],"mmmm")</f>
        <v>May</v>
      </c>
      <c r="J330" s="1">
        <f>WEEKNUM(InputData[[#This Row],[DATE]])</f>
        <v>20</v>
      </c>
    </row>
    <row r="331" spans="1:10" x14ac:dyDescent="0.35">
      <c r="A331" s="3">
        <v>44330</v>
      </c>
      <c r="B331" s="6" t="s">
        <v>75</v>
      </c>
      <c r="C331" s="4" t="s">
        <v>8</v>
      </c>
      <c r="D331" s="5">
        <v>94.62</v>
      </c>
      <c r="E331" s="1">
        <v>14</v>
      </c>
      <c r="F331" s="1">
        <f>InputData[[#This Row],[UNIT PRICE ($)]]*InputData[[#This Row],[QUANTITY]]</f>
        <v>1324.68</v>
      </c>
      <c r="G331" s="1" t="str">
        <f>VLOOKUP(InputData[[#This Row],[CUSTOMER NAME]],Country[],2,0)</f>
        <v>Russia</v>
      </c>
      <c r="H331" s="1" t="str">
        <f>VLOOKUP(InputData[[#This Row],[CUSTOMER NAME]],Country[],3,0)</f>
        <v>Export</v>
      </c>
      <c r="I331" s="1" t="str">
        <f>TEXT(InputData[[#This Row],[DATE]],"mmmm")</f>
        <v>May</v>
      </c>
      <c r="J331" s="1">
        <f>WEEKNUM(InputData[[#This Row],[DATE]])</f>
        <v>20</v>
      </c>
    </row>
    <row r="332" spans="1:10" x14ac:dyDescent="0.35">
      <c r="A332" s="3">
        <v>44331</v>
      </c>
      <c r="B332" s="6" t="s">
        <v>65</v>
      </c>
      <c r="C332" s="4" t="s">
        <v>13</v>
      </c>
      <c r="D332" s="5">
        <v>122.08</v>
      </c>
      <c r="E332" s="1">
        <v>6</v>
      </c>
      <c r="F332" s="1">
        <f>InputData[[#This Row],[UNIT PRICE ($)]]*InputData[[#This Row],[QUANTITY]]</f>
        <v>732.48</v>
      </c>
      <c r="G332" s="1" t="str">
        <f>VLOOKUP(InputData[[#This Row],[CUSTOMER NAME]],Country[],2,0)</f>
        <v>Pakistan</v>
      </c>
      <c r="H332" s="1" t="str">
        <f>VLOOKUP(InputData[[#This Row],[CUSTOMER NAME]],Country[],3,0)</f>
        <v>Export</v>
      </c>
      <c r="I332" s="1" t="str">
        <f>TEXT(InputData[[#This Row],[DATE]],"mmmm")</f>
        <v>May</v>
      </c>
      <c r="J332" s="1">
        <f>WEEKNUM(InputData[[#This Row],[DATE]])</f>
        <v>20</v>
      </c>
    </row>
    <row r="333" spans="1:10" x14ac:dyDescent="0.35">
      <c r="A333" s="3">
        <v>44331</v>
      </c>
      <c r="B333" s="6" t="s">
        <v>70</v>
      </c>
      <c r="C333" s="4" t="s">
        <v>20</v>
      </c>
      <c r="D333" s="5">
        <v>76.25</v>
      </c>
      <c r="E333" s="1">
        <v>5</v>
      </c>
      <c r="F333" s="1">
        <f>InputData[[#This Row],[UNIT PRICE ($)]]*InputData[[#This Row],[QUANTITY]]</f>
        <v>381.25</v>
      </c>
      <c r="G333" s="1" t="str">
        <f>VLOOKUP(InputData[[#This Row],[CUSTOMER NAME]],Country[],2,0)</f>
        <v>Mexico</v>
      </c>
      <c r="H333" s="1" t="str">
        <f>VLOOKUP(InputData[[#This Row],[CUSTOMER NAME]],Country[],3,0)</f>
        <v>Export</v>
      </c>
      <c r="I333" s="1" t="str">
        <f>TEXT(InputData[[#This Row],[DATE]],"mmmm")</f>
        <v>May</v>
      </c>
      <c r="J333" s="1">
        <f>WEEKNUM(InputData[[#This Row],[DATE]])</f>
        <v>20</v>
      </c>
    </row>
    <row r="334" spans="1:10" x14ac:dyDescent="0.35">
      <c r="A334" s="3">
        <v>44332</v>
      </c>
      <c r="B334" s="6" t="s">
        <v>68</v>
      </c>
      <c r="C334" s="4" t="s">
        <v>10</v>
      </c>
      <c r="D334" s="5">
        <v>164.28</v>
      </c>
      <c r="E334" s="1">
        <v>13</v>
      </c>
      <c r="F334" s="1">
        <f>InputData[[#This Row],[UNIT PRICE ($)]]*InputData[[#This Row],[QUANTITY]]</f>
        <v>2135.64</v>
      </c>
      <c r="G334" s="1" t="str">
        <f>VLOOKUP(InputData[[#This Row],[CUSTOMER NAME]],Country[],2,0)</f>
        <v>Russia</v>
      </c>
      <c r="H334" s="1" t="str">
        <f>VLOOKUP(InputData[[#This Row],[CUSTOMER NAME]],Country[],3,0)</f>
        <v>Export</v>
      </c>
      <c r="I334" s="1" t="str">
        <f>TEXT(InputData[[#This Row],[DATE]],"mmmm")</f>
        <v>May</v>
      </c>
      <c r="J334" s="1">
        <f>WEEKNUM(InputData[[#This Row],[DATE]])</f>
        <v>21</v>
      </c>
    </row>
    <row r="335" spans="1:10" x14ac:dyDescent="0.35">
      <c r="A335" s="3">
        <v>44332</v>
      </c>
      <c r="B335" s="6" t="s">
        <v>86</v>
      </c>
      <c r="C335" s="4" t="s">
        <v>31</v>
      </c>
      <c r="D335" s="5">
        <v>104.16</v>
      </c>
      <c r="E335" s="1">
        <v>13</v>
      </c>
      <c r="F335" s="1">
        <f>InputData[[#This Row],[UNIT PRICE ($)]]*InputData[[#This Row],[QUANTITY]]</f>
        <v>1354.08</v>
      </c>
      <c r="G335" s="1" t="str">
        <f>VLOOKUP(InputData[[#This Row],[CUSTOMER NAME]],Country[],2,0)</f>
        <v>India</v>
      </c>
      <c r="H335" s="1" t="str">
        <f>VLOOKUP(InputData[[#This Row],[CUSTOMER NAME]],Country[],3,0)</f>
        <v>South</v>
      </c>
      <c r="I335" s="1" t="str">
        <f>TEXT(InputData[[#This Row],[DATE]],"mmmm")</f>
        <v>May</v>
      </c>
      <c r="J335" s="1">
        <f>WEEKNUM(InputData[[#This Row],[DATE]])</f>
        <v>21</v>
      </c>
    </row>
    <row r="336" spans="1:10" x14ac:dyDescent="0.35">
      <c r="A336" s="3">
        <v>44333</v>
      </c>
      <c r="B336" s="6" t="s">
        <v>81</v>
      </c>
      <c r="C336" s="4" t="s">
        <v>32</v>
      </c>
      <c r="D336" s="5">
        <v>117.48</v>
      </c>
      <c r="E336" s="1">
        <v>34</v>
      </c>
      <c r="F336" s="1">
        <f>InputData[[#This Row],[UNIT PRICE ($)]]*InputData[[#This Row],[QUANTITY]]</f>
        <v>3994.32</v>
      </c>
      <c r="G336" s="1" t="str">
        <f>VLOOKUP(InputData[[#This Row],[CUSTOMER NAME]],Country[],2,0)</f>
        <v>India</v>
      </c>
      <c r="H336" s="1" t="str">
        <f>VLOOKUP(InputData[[#This Row],[CUSTOMER NAME]],Country[],3,0)</f>
        <v>East</v>
      </c>
      <c r="I336" s="1" t="str">
        <f>TEXT(InputData[[#This Row],[DATE]],"mmmm")</f>
        <v>May</v>
      </c>
      <c r="J336" s="1">
        <f>WEEKNUM(InputData[[#This Row],[DATE]])</f>
        <v>21</v>
      </c>
    </row>
    <row r="337" spans="1:10" x14ac:dyDescent="0.35">
      <c r="A337" s="3">
        <v>44333</v>
      </c>
      <c r="B337" s="6" t="s">
        <v>89</v>
      </c>
      <c r="C337" s="4" t="s">
        <v>27</v>
      </c>
      <c r="D337" s="5">
        <v>57.120000000000005</v>
      </c>
      <c r="E337" s="1">
        <v>8</v>
      </c>
      <c r="F337" s="1">
        <f>InputData[[#This Row],[UNIT PRICE ($)]]*InputData[[#This Row],[QUANTITY]]</f>
        <v>456.96000000000004</v>
      </c>
      <c r="G337" s="1" t="str">
        <f>VLOOKUP(InputData[[#This Row],[CUSTOMER NAME]],Country[],2,0)</f>
        <v>Mexico</v>
      </c>
      <c r="H337" s="1" t="str">
        <f>VLOOKUP(InputData[[#This Row],[CUSTOMER NAME]],Country[],3,0)</f>
        <v>Export</v>
      </c>
      <c r="I337" s="1" t="str">
        <f>TEXT(InputData[[#This Row],[DATE]],"mmmm")</f>
        <v>May</v>
      </c>
      <c r="J337" s="1">
        <f>WEEKNUM(InputData[[#This Row],[DATE]])</f>
        <v>21</v>
      </c>
    </row>
    <row r="338" spans="1:10" x14ac:dyDescent="0.35">
      <c r="A338" s="3">
        <v>44334</v>
      </c>
      <c r="B338" s="6" t="s">
        <v>65</v>
      </c>
      <c r="C338" s="4" t="s">
        <v>27</v>
      </c>
      <c r="D338" s="5">
        <v>57.120000000000005</v>
      </c>
      <c r="E338" s="1">
        <v>4</v>
      </c>
      <c r="F338" s="1">
        <f>InputData[[#This Row],[UNIT PRICE ($)]]*InputData[[#This Row],[QUANTITY]]</f>
        <v>228.48000000000002</v>
      </c>
      <c r="G338" s="1" t="str">
        <f>VLOOKUP(InputData[[#This Row],[CUSTOMER NAME]],Country[],2,0)</f>
        <v>Pakistan</v>
      </c>
      <c r="H338" s="1" t="str">
        <f>VLOOKUP(InputData[[#This Row],[CUSTOMER NAME]],Country[],3,0)</f>
        <v>Export</v>
      </c>
      <c r="I338" s="1" t="str">
        <f>TEXT(InputData[[#This Row],[DATE]],"mmmm")</f>
        <v>May</v>
      </c>
      <c r="J338" s="1">
        <f>WEEKNUM(InputData[[#This Row],[DATE]])</f>
        <v>21</v>
      </c>
    </row>
    <row r="339" spans="1:10" x14ac:dyDescent="0.35">
      <c r="A339" s="3">
        <v>44334</v>
      </c>
      <c r="B339" s="6" t="s">
        <v>70</v>
      </c>
      <c r="C339" s="4" t="s">
        <v>38</v>
      </c>
      <c r="D339" s="5">
        <v>79.92</v>
      </c>
      <c r="E339" s="1">
        <v>8</v>
      </c>
      <c r="F339" s="1">
        <f>InputData[[#This Row],[UNIT PRICE ($)]]*InputData[[#This Row],[QUANTITY]]</f>
        <v>639.36</v>
      </c>
      <c r="G339" s="1" t="str">
        <f>VLOOKUP(InputData[[#This Row],[CUSTOMER NAME]],Country[],2,0)</f>
        <v>Mexico</v>
      </c>
      <c r="H339" s="1" t="str">
        <f>VLOOKUP(InputData[[#This Row],[CUSTOMER NAME]],Country[],3,0)</f>
        <v>Export</v>
      </c>
      <c r="I339" s="1" t="str">
        <f>TEXT(InputData[[#This Row],[DATE]],"mmmm")</f>
        <v>May</v>
      </c>
      <c r="J339" s="1">
        <f>WEEKNUM(InputData[[#This Row],[DATE]])</f>
        <v>21</v>
      </c>
    </row>
    <row r="340" spans="1:10" x14ac:dyDescent="0.35">
      <c r="A340" s="3">
        <v>44334</v>
      </c>
      <c r="B340" s="6" t="s">
        <v>79</v>
      </c>
      <c r="C340" s="4" t="s">
        <v>6</v>
      </c>
      <c r="D340" s="5">
        <v>85.5</v>
      </c>
      <c r="E340" s="1">
        <v>1</v>
      </c>
      <c r="F340" s="1">
        <f>InputData[[#This Row],[UNIT PRICE ($)]]*InputData[[#This Row],[QUANTITY]]</f>
        <v>85.5</v>
      </c>
      <c r="G340" s="1" t="str">
        <f>VLOOKUP(InputData[[#This Row],[CUSTOMER NAME]],Country[],2,0)</f>
        <v>United Kingdom</v>
      </c>
      <c r="H340" s="1" t="str">
        <f>VLOOKUP(InputData[[#This Row],[CUSTOMER NAME]],Country[],3,0)</f>
        <v>Export</v>
      </c>
      <c r="I340" s="1" t="str">
        <f>TEXT(InputData[[#This Row],[DATE]],"mmmm")</f>
        <v>May</v>
      </c>
      <c r="J340" s="1">
        <f>WEEKNUM(InputData[[#This Row],[DATE]])</f>
        <v>21</v>
      </c>
    </row>
    <row r="341" spans="1:10" x14ac:dyDescent="0.35">
      <c r="A341" s="3">
        <v>44335</v>
      </c>
      <c r="B341" s="6" t="s">
        <v>77</v>
      </c>
      <c r="C341" s="4" t="s">
        <v>39</v>
      </c>
      <c r="D341" s="5">
        <v>42.55</v>
      </c>
      <c r="E341" s="1">
        <v>9</v>
      </c>
      <c r="F341" s="1">
        <f>InputData[[#This Row],[UNIT PRICE ($)]]*InputData[[#This Row],[QUANTITY]]</f>
        <v>382.95</v>
      </c>
      <c r="G341" s="1" t="str">
        <f>VLOOKUP(InputData[[#This Row],[CUSTOMER NAME]],Country[],2,0)</f>
        <v>India</v>
      </c>
      <c r="H341" s="1" t="str">
        <f>VLOOKUP(InputData[[#This Row],[CUSTOMER NAME]],Country[],3,0)</f>
        <v>Western</v>
      </c>
      <c r="I341" s="1" t="str">
        <f>TEXT(InputData[[#This Row],[DATE]],"mmmm")</f>
        <v>May</v>
      </c>
      <c r="J341" s="1">
        <f>WEEKNUM(InputData[[#This Row],[DATE]])</f>
        <v>21</v>
      </c>
    </row>
    <row r="342" spans="1:10" x14ac:dyDescent="0.35">
      <c r="A342" s="3">
        <v>44336</v>
      </c>
      <c r="B342" s="6" t="s">
        <v>110</v>
      </c>
      <c r="C342" s="4" t="s">
        <v>13</v>
      </c>
      <c r="D342" s="5">
        <v>122.08</v>
      </c>
      <c r="E342" s="1">
        <v>11</v>
      </c>
      <c r="F342" s="1">
        <f>InputData[[#This Row],[UNIT PRICE ($)]]*InputData[[#This Row],[QUANTITY]]</f>
        <v>1342.8799999999999</v>
      </c>
      <c r="G342" s="1" t="str">
        <f>VLOOKUP(InputData[[#This Row],[CUSTOMER NAME]],Country[],2,0)</f>
        <v>India</v>
      </c>
      <c r="H342" s="1" t="str">
        <f>VLOOKUP(InputData[[#This Row],[CUSTOMER NAME]],Country[],3,0)</f>
        <v>Western</v>
      </c>
      <c r="I342" s="1" t="str">
        <f>TEXT(InputData[[#This Row],[DATE]],"mmmm")</f>
        <v>May</v>
      </c>
      <c r="J342" s="1">
        <f>WEEKNUM(InputData[[#This Row],[DATE]])</f>
        <v>21</v>
      </c>
    </row>
    <row r="343" spans="1:10" x14ac:dyDescent="0.35">
      <c r="A343" s="3">
        <v>44336</v>
      </c>
      <c r="B343" s="6" t="s">
        <v>81</v>
      </c>
      <c r="C343" s="4" t="s">
        <v>44</v>
      </c>
      <c r="D343" s="5">
        <v>82.08</v>
      </c>
      <c r="E343" s="1">
        <v>15</v>
      </c>
      <c r="F343" s="1">
        <f>InputData[[#This Row],[UNIT PRICE ($)]]*InputData[[#This Row],[QUANTITY]]</f>
        <v>1231.2</v>
      </c>
      <c r="G343" s="1" t="str">
        <f>VLOOKUP(InputData[[#This Row],[CUSTOMER NAME]],Country[],2,0)</f>
        <v>India</v>
      </c>
      <c r="H343" s="1" t="str">
        <f>VLOOKUP(InputData[[#This Row],[CUSTOMER NAME]],Country[],3,0)</f>
        <v>East</v>
      </c>
      <c r="I343" s="1" t="str">
        <f>TEXT(InputData[[#This Row],[DATE]],"mmmm")</f>
        <v>May</v>
      </c>
      <c r="J343" s="1">
        <f>WEEKNUM(InputData[[#This Row],[DATE]])</f>
        <v>21</v>
      </c>
    </row>
    <row r="344" spans="1:10" x14ac:dyDescent="0.35">
      <c r="A344" s="3">
        <v>44336</v>
      </c>
      <c r="B344" s="6" t="s">
        <v>86</v>
      </c>
      <c r="C344" s="4" t="s">
        <v>42</v>
      </c>
      <c r="D344" s="5">
        <v>162</v>
      </c>
      <c r="E344" s="1">
        <v>2</v>
      </c>
      <c r="F344" s="1">
        <f>InputData[[#This Row],[UNIT PRICE ($)]]*InputData[[#This Row],[QUANTITY]]</f>
        <v>324</v>
      </c>
      <c r="G344" s="1" t="str">
        <f>VLOOKUP(InputData[[#This Row],[CUSTOMER NAME]],Country[],2,0)</f>
        <v>India</v>
      </c>
      <c r="H344" s="1" t="str">
        <f>VLOOKUP(InputData[[#This Row],[CUSTOMER NAME]],Country[],3,0)</f>
        <v>South</v>
      </c>
      <c r="I344" s="1" t="str">
        <f>TEXT(InputData[[#This Row],[DATE]],"mmmm")</f>
        <v>May</v>
      </c>
      <c r="J344" s="1">
        <f>WEEKNUM(InputData[[#This Row],[DATE]])</f>
        <v>21</v>
      </c>
    </row>
    <row r="345" spans="1:10" x14ac:dyDescent="0.35">
      <c r="A345" s="3">
        <v>44337</v>
      </c>
      <c r="B345" s="6" t="s">
        <v>110</v>
      </c>
      <c r="C345" s="4" t="s">
        <v>38</v>
      </c>
      <c r="D345" s="5">
        <v>79.92</v>
      </c>
      <c r="E345" s="1">
        <v>21</v>
      </c>
      <c r="F345" s="1">
        <f>InputData[[#This Row],[UNIT PRICE ($)]]*InputData[[#This Row],[QUANTITY]]</f>
        <v>1678.32</v>
      </c>
      <c r="G345" s="1" t="str">
        <f>VLOOKUP(InputData[[#This Row],[CUSTOMER NAME]],Country[],2,0)</f>
        <v>India</v>
      </c>
      <c r="H345" s="1" t="str">
        <f>VLOOKUP(InputData[[#This Row],[CUSTOMER NAME]],Country[],3,0)</f>
        <v>Western</v>
      </c>
      <c r="I345" s="1" t="str">
        <f>TEXT(InputData[[#This Row],[DATE]],"mmmm")</f>
        <v>May</v>
      </c>
      <c r="J345" s="1">
        <f>WEEKNUM(InputData[[#This Row],[DATE]])</f>
        <v>21</v>
      </c>
    </row>
    <row r="346" spans="1:10" x14ac:dyDescent="0.35">
      <c r="A346" s="3">
        <v>44337</v>
      </c>
      <c r="B346" s="6" t="s">
        <v>78</v>
      </c>
      <c r="C346" s="4" t="s">
        <v>35</v>
      </c>
      <c r="D346" s="5">
        <v>6.7</v>
      </c>
      <c r="E346" s="1">
        <v>16</v>
      </c>
      <c r="F346" s="1">
        <f>InputData[[#This Row],[UNIT PRICE ($)]]*InputData[[#This Row],[QUANTITY]]</f>
        <v>107.2</v>
      </c>
      <c r="G346" s="1" t="str">
        <f>VLOOKUP(InputData[[#This Row],[CUSTOMER NAME]],Country[],2,0)</f>
        <v>India</v>
      </c>
      <c r="H346" s="1" t="str">
        <f>VLOOKUP(InputData[[#This Row],[CUSTOMER NAME]],Country[],3,0)</f>
        <v>Central</v>
      </c>
      <c r="I346" s="1" t="str">
        <f>TEXT(InputData[[#This Row],[DATE]],"mmmm")</f>
        <v>May</v>
      </c>
      <c r="J346" s="1">
        <f>WEEKNUM(InputData[[#This Row],[DATE]])</f>
        <v>21</v>
      </c>
    </row>
    <row r="347" spans="1:10" x14ac:dyDescent="0.35">
      <c r="A347" s="3">
        <v>44338</v>
      </c>
      <c r="B347" s="6" t="s">
        <v>62</v>
      </c>
      <c r="C347" s="4" t="s">
        <v>15</v>
      </c>
      <c r="D347" s="5">
        <v>15.719999999999999</v>
      </c>
      <c r="E347" s="1">
        <v>12</v>
      </c>
      <c r="F347" s="1">
        <f>InputData[[#This Row],[UNIT PRICE ($)]]*InputData[[#This Row],[QUANTITY]]</f>
        <v>188.64</v>
      </c>
      <c r="G347" s="1" t="str">
        <f>VLOOKUP(InputData[[#This Row],[CUSTOMER NAME]],Country[],2,0)</f>
        <v>India</v>
      </c>
      <c r="H347" s="1" t="str">
        <f>VLOOKUP(InputData[[#This Row],[CUSTOMER NAME]],Country[],3,0)</f>
        <v>Northeast</v>
      </c>
      <c r="I347" s="1" t="str">
        <f>TEXT(InputData[[#This Row],[DATE]],"mmmm")</f>
        <v>May</v>
      </c>
      <c r="J347" s="1">
        <f>WEEKNUM(InputData[[#This Row],[DATE]])</f>
        <v>21</v>
      </c>
    </row>
    <row r="348" spans="1:10" x14ac:dyDescent="0.35">
      <c r="A348" s="3">
        <v>44338</v>
      </c>
      <c r="B348" s="6" t="s">
        <v>68</v>
      </c>
      <c r="C348" s="4" t="s">
        <v>22</v>
      </c>
      <c r="D348" s="5">
        <v>141.57</v>
      </c>
      <c r="E348" s="1">
        <v>24</v>
      </c>
      <c r="F348" s="1">
        <f>InputData[[#This Row],[UNIT PRICE ($)]]*InputData[[#This Row],[QUANTITY]]</f>
        <v>3397.68</v>
      </c>
      <c r="G348" s="1" t="str">
        <f>VLOOKUP(InputData[[#This Row],[CUSTOMER NAME]],Country[],2,0)</f>
        <v>Russia</v>
      </c>
      <c r="H348" s="1" t="str">
        <f>VLOOKUP(InputData[[#This Row],[CUSTOMER NAME]],Country[],3,0)</f>
        <v>Export</v>
      </c>
      <c r="I348" s="1" t="str">
        <f>TEXT(InputData[[#This Row],[DATE]],"mmmm")</f>
        <v>May</v>
      </c>
      <c r="J348" s="1">
        <f>WEEKNUM(InputData[[#This Row],[DATE]])</f>
        <v>21</v>
      </c>
    </row>
    <row r="349" spans="1:10" x14ac:dyDescent="0.35">
      <c r="A349" s="3">
        <v>44338</v>
      </c>
      <c r="B349" s="6" t="s">
        <v>78</v>
      </c>
      <c r="C349" s="4" t="s">
        <v>6</v>
      </c>
      <c r="D349" s="5">
        <v>85.5</v>
      </c>
      <c r="E349" s="1">
        <v>19</v>
      </c>
      <c r="F349" s="1">
        <f>InputData[[#This Row],[UNIT PRICE ($)]]*InputData[[#This Row],[QUANTITY]]</f>
        <v>1624.5</v>
      </c>
      <c r="G349" s="1" t="str">
        <f>VLOOKUP(InputData[[#This Row],[CUSTOMER NAME]],Country[],2,0)</f>
        <v>India</v>
      </c>
      <c r="H349" s="1" t="str">
        <f>VLOOKUP(InputData[[#This Row],[CUSTOMER NAME]],Country[],3,0)</f>
        <v>Central</v>
      </c>
      <c r="I349" s="1" t="str">
        <f>TEXT(InputData[[#This Row],[DATE]],"mmmm")</f>
        <v>May</v>
      </c>
      <c r="J349" s="1">
        <f>WEEKNUM(InputData[[#This Row],[DATE]])</f>
        <v>21</v>
      </c>
    </row>
    <row r="350" spans="1:10" x14ac:dyDescent="0.35">
      <c r="A350" s="3">
        <v>44339</v>
      </c>
      <c r="B350" s="6" t="s">
        <v>77</v>
      </c>
      <c r="C350" s="4" t="s">
        <v>40</v>
      </c>
      <c r="D350" s="5">
        <v>115.2</v>
      </c>
      <c r="E350" s="1">
        <v>11</v>
      </c>
      <c r="F350" s="1">
        <f>InputData[[#This Row],[UNIT PRICE ($)]]*InputData[[#This Row],[QUANTITY]]</f>
        <v>1267.2</v>
      </c>
      <c r="G350" s="1" t="str">
        <f>VLOOKUP(InputData[[#This Row],[CUSTOMER NAME]],Country[],2,0)</f>
        <v>India</v>
      </c>
      <c r="H350" s="1" t="str">
        <f>VLOOKUP(InputData[[#This Row],[CUSTOMER NAME]],Country[],3,0)</f>
        <v>Western</v>
      </c>
      <c r="I350" s="1" t="str">
        <f>TEXT(InputData[[#This Row],[DATE]],"mmmm")</f>
        <v>May</v>
      </c>
      <c r="J350" s="1">
        <f>WEEKNUM(InputData[[#This Row],[DATE]])</f>
        <v>22</v>
      </c>
    </row>
    <row r="351" spans="1:10" x14ac:dyDescent="0.35">
      <c r="A351" s="3">
        <v>44339</v>
      </c>
      <c r="B351" s="6" t="s">
        <v>87</v>
      </c>
      <c r="C351" s="4" t="s">
        <v>16</v>
      </c>
      <c r="D351" s="5">
        <v>16.64</v>
      </c>
      <c r="E351" s="1">
        <v>27</v>
      </c>
      <c r="F351" s="1">
        <f>InputData[[#This Row],[UNIT PRICE ($)]]*InputData[[#This Row],[QUANTITY]]</f>
        <v>449.28000000000003</v>
      </c>
      <c r="G351" s="1" t="str">
        <f>VLOOKUP(InputData[[#This Row],[CUSTOMER NAME]],Country[],2,0)</f>
        <v>France</v>
      </c>
      <c r="H351" s="1" t="str">
        <f>VLOOKUP(InputData[[#This Row],[CUSTOMER NAME]],Country[],3,0)</f>
        <v>Export</v>
      </c>
      <c r="I351" s="1" t="str">
        <f>TEXT(InputData[[#This Row],[DATE]],"mmmm")</f>
        <v>May</v>
      </c>
      <c r="J351" s="1">
        <f>WEEKNUM(InputData[[#This Row],[DATE]])</f>
        <v>22</v>
      </c>
    </row>
    <row r="352" spans="1:10" x14ac:dyDescent="0.35">
      <c r="A352" s="3">
        <v>44340</v>
      </c>
      <c r="B352" s="6" t="s">
        <v>112</v>
      </c>
      <c r="C352" s="4" t="s">
        <v>26</v>
      </c>
      <c r="D352" s="5">
        <v>24.66</v>
      </c>
      <c r="E352" s="1">
        <v>21</v>
      </c>
      <c r="F352" s="1">
        <f>InputData[[#This Row],[UNIT PRICE ($)]]*InputData[[#This Row],[QUANTITY]]</f>
        <v>517.86</v>
      </c>
      <c r="G352" s="1" t="str">
        <f>VLOOKUP(InputData[[#This Row],[CUSTOMER NAME]],Country[],2,0)</f>
        <v>India</v>
      </c>
      <c r="H352" s="1" t="str">
        <f>VLOOKUP(InputData[[#This Row],[CUSTOMER NAME]],Country[],3,0)</f>
        <v>North</v>
      </c>
      <c r="I352" s="1" t="str">
        <f>TEXT(InputData[[#This Row],[DATE]],"mmmm")</f>
        <v>May</v>
      </c>
      <c r="J352" s="1">
        <f>WEEKNUM(InputData[[#This Row],[DATE]])</f>
        <v>22</v>
      </c>
    </row>
    <row r="353" spans="1:10" x14ac:dyDescent="0.35">
      <c r="A353" s="3">
        <v>44341</v>
      </c>
      <c r="B353" s="6" t="s">
        <v>79</v>
      </c>
      <c r="C353" s="4" t="s">
        <v>2</v>
      </c>
      <c r="D353" s="5">
        <v>142.80000000000001</v>
      </c>
      <c r="E353" s="1">
        <v>7</v>
      </c>
      <c r="F353" s="1">
        <f>InputData[[#This Row],[UNIT PRICE ($)]]*InputData[[#This Row],[QUANTITY]]</f>
        <v>999.60000000000014</v>
      </c>
      <c r="G353" s="1" t="str">
        <f>VLOOKUP(InputData[[#This Row],[CUSTOMER NAME]],Country[],2,0)</f>
        <v>United Kingdom</v>
      </c>
      <c r="H353" s="1" t="str">
        <f>VLOOKUP(InputData[[#This Row],[CUSTOMER NAME]],Country[],3,0)</f>
        <v>Export</v>
      </c>
      <c r="I353" s="1" t="str">
        <f>TEXT(InputData[[#This Row],[DATE]],"mmmm")</f>
        <v>May</v>
      </c>
      <c r="J353" s="1">
        <f>WEEKNUM(InputData[[#This Row],[DATE]])</f>
        <v>22</v>
      </c>
    </row>
    <row r="354" spans="1:10" x14ac:dyDescent="0.35">
      <c r="A354" s="3">
        <v>44341</v>
      </c>
      <c r="B354" s="6" t="s">
        <v>89</v>
      </c>
      <c r="C354" s="4" t="s">
        <v>18</v>
      </c>
      <c r="D354" s="5">
        <v>49.21</v>
      </c>
      <c r="E354" s="1">
        <v>37</v>
      </c>
      <c r="F354" s="1">
        <f>InputData[[#This Row],[UNIT PRICE ($)]]*InputData[[#This Row],[QUANTITY]]</f>
        <v>1820.77</v>
      </c>
      <c r="G354" s="1" t="str">
        <f>VLOOKUP(InputData[[#This Row],[CUSTOMER NAME]],Country[],2,0)</f>
        <v>Mexico</v>
      </c>
      <c r="H354" s="1" t="str">
        <f>VLOOKUP(InputData[[#This Row],[CUSTOMER NAME]],Country[],3,0)</f>
        <v>Export</v>
      </c>
      <c r="I354" s="1" t="str">
        <f>TEXT(InputData[[#This Row],[DATE]],"mmmm")</f>
        <v>May</v>
      </c>
      <c r="J354" s="1">
        <f>WEEKNUM(InputData[[#This Row],[DATE]])</f>
        <v>22</v>
      </c>
    </row>
    <row r="355" spans="1:10" x14ac:dyDescent="0.35">
      <c r="A355" s="3">
        <v>44342</v>
      </c>
      <c r="B355" s="6" t="s">
        <v>62</v>
      </c>
      <c r="C355" s="4" t="s">
        <v>27</v>
      </c>
      <c r="D355" s="5">
        <v>57.120000000000005</v>
      </c>
      <c r="E355" s="1">
        <v>2</v>
      </c>
      <c r="F355" s="1">
        <f>InputData[[#This Row],[UNIT PRICE ($)]]*InputData[[#This Row],[QUANTITY]]</f>
        <v>114.24000000000001</v>
      </c>
      <c r="G355" s="1" t="str">
        <f>VLOOKUP(InputData[[#This Row],[CUSTOMER NAME]],Country[],2,0)</f>
        <v>India</v>
      </c>
      <c r="H355" s="1" t="str">
        <f>VLOOKUP(InputData[[#This Row],[CUSTOMER NAME]],Country[],3,0)</f>
        <v>Northeast</v>
      </c>
      <c r="I355" s="1" t="str">
        <f>TEXT(InputData[[#This Row],[DATE]],"mmmm")</f>
        <v>May</v>
      </c>
      <c r="J355" s="1">
        <f>WEEKNUM(InputData[[#This Row],[DATE]])</f>
        <v>22</v>
      </c>
    </row>
    <row r="356" spans="1:10" x14ac:dyDescent="0.35">
      <c r="A356" s="3">
        <v>44342</v>
      </c>
      <c r="B356" s="6" t="s">
        <v>64</v>
      </c>
      <c r="C356" s="4" t="s">
        <v>28</v>
      </c>
      <c r="D356" s="5">
        <v>41.81</v>
      </c>
      <c r="E356" s="1">
        <v>2</v>
      </c>
      <c r="F356" s="1">
        <f>InputData[[#This Row],[UNIT PRICE ($)]]*InputData[[#This Row],[QUANTITY]]</f>
        <v>83.62</v>
      </c>
      <c r="G356" s="1" t="str">
        <f>VLOOKUP(InputData[[#This Row],[CUSTOMER NAME]],Country[],2,0)</f>
        <v>India</v>
      </c>
      <c r="H356" s="1" t="str">
        <f>VLOOKUP(InputData[[#This Row],[CUSTOMER NAME]],Country[],3,0)</f>
        <v>Northeast</v>
      </c>
      <c r="I356" s="1" t="str">
        <f>TEXT(InputData[[#This Row],[DATE]],"mmmm")</f>
        <v>May</v>
      </c>
      <c r="J356" s="1">
        <f>WEEKNUM(InputData[[#This Row],[DATE]])</f>
        <v>22</v>
      </c>
    </row>
    <row r="357" spans="1:10" x14ac:dyDescent="0.35">
      <c r="A357" s="3">
        <v>44342</v>
      </c>
      <c r="B357" s="6" t="s">
        <v>73</v>
      </c>
      <c r="C357" s="4" t="s">
        <v>6</v>
      </c>
      <c r="D357" s="5">
        <v>85.5</v>
      </c>
      <c r="E357" s="1">
        <v>1</v>
      </c>
      <c r="F357" s="1">
        <f>InputData[[#This Row],[UNIT PRICE ($)]]*InputData[[#This Row],[QUANTITY]]</f>
        <v>85.5</v>
      </c>
      <c r="G357" s="1" t="str">
        <f>VLOOKUP(InputData[[#This Row],[CUSTOMER NAME]],Country[],2,0)</f>
        <v>India</v>
      </c>
      <c r="H357" s="1" t="str">
        <f>VLOOKUP(InputData[[#This Row],[CUSTOMER NAME]],Country[],3,0)</f>
        <v>East</v>
      </c>
      <c r="I357" s="1" t="str">
        <f>TEXT(InputData[[#This Row],[DATE]],"mmmm")</f>
        <v>May</v>
      </c>
      <c r="J357" s="1">
        <f>WEEKNUM(InputData[[#This Row],[DATE]])</f>
        <v>22</v>
      </c>
    </row>
    <row r="358" spans="1:10" x14ac:dyDescent="0.35">
      <c r="A358" s="3">
        <v>44344</v>
      </c>
      <c r="B358" s="6" t="s">
        <v>62</v>
      </c>
      <c r="C358" s="4" t="s">
        <v>20</v>
      </c>
      <c r="D358" s="5">
        <v>76.25</v>
      </c>
      <c r="E358" s="1">
        <v>14</v>
      </c>
      <c r="F358" s="1">
        <f>InputData[[#This Row],[UNIT PRICE ($)]]*InputData[[#This Row],[QUANTITY]]</f>
        <v>1067.5</v>
      </c>
      <c r="G358" s="1" t="str">
        <f>VLOOKUP(InputData[[#This Row],[CUSTOMER NAME]],Country[],2,0)</f>
        <v>India</v>
      </c>
      <c r="H358" s="1" t="str">
        <f>VLOOKUP(InputData[[#This Row],[CUSTOMER NAME]],Country[],3,0)</f>
        <v>Northeast</v>
      </c>
      <c r="I358" s="1" t="str">
        <f>TEXT(InputData[[#This Row],[DATE]],"mmmm")</f>
        <v>May</v>
      </c>
      <c r="J358" s="1">
        <f>WEEKNUM(InputData[[#This Row],[DATE]])</f>
        <v>22</v>
      </c>
    </row>
    <row r="359" spans="1:10" x14ac:dyDescent="0.35">
      <c r="A359" s="3">
        <v>44344</v>
      </c>
      <c r="B359" s="6" t="s">
        <v>67</v>
      </c>
      <c r="C359" s="4" t="s">
        <v>29</v>
      </c>
      <c r="D359" s="5">
        <v>53.11</v>
      </c>
      <c r="E359" s="1">
        <v>4</v>
      </c>
      <c r="F359" s="1">
        <f>InputData[[#This Row],[UNIT PRICE ($)]]*InputData[[#This Row],[QUANTITY]]</f>
        <v>212.44</v>
      </c>
      <c r="G359" s="1" t="str">
        <f>VLOOKUP(InputData[[#This Row],[CUSTOMER NAME]],Country[],2,0)</f>
        <v>United Kingdom</v>
      </c>
      <c r="H359" s="1" t="str">
        <f>VLOOKUP(InputData[[#This Row],[CUSTOMER NAME]],Country[],3,0)</f>
        <v>Export</v>
      </c>
      <c r="I359" s="1" t="str">
        <f>TEXT(InputData[[#This Row],[DATE]],"mmmm")</f>
        <v>May</v>
      </c>
      <c r="J359" s="1">
        <f>WEEKNUM(InputData[[#This Row],[DATE]])</f>
        <v>22</v>
      </c>
    </row>
    <row r="360" spans="1:10" x14ac:dyDescent="0.35">
      <c r="A360" s="3">
        <v>44344</v>
      </c>
      <c r="B360" s="6" t="s">
        <v>67</v>
      </c>
      <c r="C360" s="4" t="s">
        <v>10</v>
      </c>
      <c r="D360" s="5">
        <v>164.28</v>
      </c>
      <c r="E360" s="1">
        <v>9</v>
      </c>
      <c r="F360" s="1">
        <f>InputData[[#This Row],[UNIT PRICE ($)]]*InputData[[#This Row],[QUANTITY]]</f>
        <v>1478.52</v>
      </c>
      <c r="G360" s="1" t="str">
        <f>VLOOKUP(InputData[[#This Row],[CUSTOMER NAME]],Country[],2,0)</f>
        <v>United Kingdom</v>
      </c>
      <c r="H360" s="1" t="str">
        <f>VLOOKUP(InputData[[#This Row],[CUSTOMER NAME]],Country[],3,0)</f>
        <v>Export</v>
      </c>
      <c r="I360" s="1" t="str">
        <f>TEXT(InputData[[#This Row],[DATE]],"mmmm")</f>
        <v>May</v>
      </c>
      <c r="J360" s="1">
        <f>WEEKNUM(InputData[[#This Row],[DATE]])</f>
        <v>22</v>
      </c>
    </row>
    <row r="361" spans="1:10" x14ac:dyDescent="0.35">
      <c r="A361" s="3">
        <v>44344</v>
      </c>
      <c r="B361" s="6" t="s">
        <v>68</v>
      </c>
      <c r="C361" s="4" t="s">
        <v>4</v>
      </c>
      <c r="D361" s="5">
        <v>48.84</v>
      </c>
      <c r="E361" s="1">
        <v>12</v>
      </c>
      <c r="F361" s="1">
        <f>InputData[[#This Row],[UNIT PRICE ($)]]*InputData[[#This Row],[QUANTITY]]</f>
        <v>586.08000000000004</v>
      </c>
      <c r="G361" s="1" t="str">
        <f>VLOOKUP(InputData[[#This Row],[CUSTOMER NAME]],Country[],2,0)</f>
        <v>Russia</v>
      </c>
      <c r="H361" s="1" t="str">
        <f>VLOOKUP(InputData[[#This Row],[CUSTOMER NAME]],Country[],3,0)</f>
        <v>Export</v>
      </c>
      <c r="I361" s="1" t="str">
        <f>TEXT(InputData[[#This Row],[DATE]],"mmmm")</f>
        <v>May</v>
      </c>
      <c r="J361" s="1">
        <f>WEEKNUM(InputData[[#This Row],[DATE]])</f>
        <v>22</v>
      </c>
    </row>
    <row r="362" spans="1:10" x14ac:dyDescent="0.35">
      <c r="A362" s="3">
        <v>44344</v>
      </c>
      <c r="B362" s="6" t="s">
        <v>86</v>
      </c>
      <c r="C362" s="4" t="s">
        <v>8</v>
      </c>
      <c r="D362" s="5">
        <v>94.62</v>
      </c>
      <c r="E362" s="1">
        <v>5</v>
      </c>
      <c r="F362" s="1">
        <f>InputData[[#This Row],[UNIT PRICE ($)]]*InputData[[#This Row],[QUANTITY]]</f>
        <v>473.1</v>
      </c>
      <c r="G362" s="1" t="str">
        <f>VLOOKUP(InputData[[#This Row],[CUSTOMER NAME]],Country[],2,0)</f>
        <v>India</v>
      </c>
      <c r="H362" s="1" t="str">
        <f>VLOOKUP(InputData[[#This Row],[CUSTOMER NAME]],Country[],3,0)</f>
        <v>South</v>
      </c>
      <c r="I362" s="1" t="str">
        <f>TEXT(InputData[[#This Row],[DATE]],"mmmm")</f>
        <v>May</v>
      </c>
      <c r="J362" s="1">
        <f>WEEKNUM(InputData[[#This Row],[DATE]])</f>
        <v>22</v>
      </c>
    </row>
    <row r="363" spans="1:10" x14ac:dyDescent="0.35">
      <c r="A363" s="3">
        <v>44344</v>
      </c>
      <c r="B363" s="6" t="s">
        <v>89</v>
      </c>
      <c r="C363" s="4" t="s">
        <v>41</v>
      </c>
      <c r="D363" s="5">
        <v>173.88</v>
      </c>
      <c r="E363" s="1">
        <v>10</v>
      </c>
      <c r="F363" s="1">
        <f>InputData[[#This Row],[UNIT PRICE ($)]]*InputData[[#This Row],[QUANTITY]]</f>
        <v>1738.8</v>
      </c>
      <c r="G363" s="1" t="str">
        <f>VLOOKUP(InputData[[#This Row],[CUSTOMER NAME]],Country[],2,0)</f>
        <v>Mexico</v>
      </c>
      <c r="H363" s="1" t="str">
        <f>VLOOKUP(InputData[[#This Row],[CUSTOMER NAME]],Country[],3,0)</f>
        <v>Export</v>
      </c>
      <c r="I363" s="1" t="str">
        <f>TEXT(InputData[[#This Row],[DATE]],"mmmm")</f>
        <v>May</v>
      </c>
      <c r="J363" s="1">
        <f>WEEKNUM(InputData[[#This Row],[DATE]])</f>
        <v>22</v>
      </c>
    </row>
    <row r="364" spans="1:10" x14ac:dyDescent="0.35">
      <c r="A364" s="3">
        <v>44344</v>
      </c>
      <c r="B364" s="6" t="s">
        <v>89</v>
      </c>
      <c r="C364" s="4" t="s">
        <v>39</v>
      </c>
      <c r="D364" s="5">
        <v>42.55</v>
      </c>
      <c r="E364" s="1">
        <v>17</v>
      </c>
      <c r="F364" s="1">
        <f>InputData[[#This Row],[UNIT PRICE ($)]]*InputData[[#This Row],[QUANTITY]]</f>
        <v>723.34999999999991</v>
      </c>
      <c r="G364" s="1" t="str">
        <f>VLOOKUP(InputData[[#This Row],[CUSTOMER NAME]],Country[],2,0)</f>
        <v>Mexico</v>
      </c>
      <c r="H364" s="1" t="str">
        <f>VLOOKUP(InputData[[#This Row],[CUSTOMER NAME]],Country[],3,0)</f>
        <v>Export</v>
      </c>
      <c r="I364" s="1" t="str">
        <f>TEXT(InputData[[#This Row],[DATE]],"mmmm")</f>
        <v>May</v>
      </c>
      <c r="J364" s="1">
        <f>WEEKNUM(InputData[[#This Row],[DATE]])</f>
        <v>22</v>
      </c>
    </row>
    <row r="365" spans="1:10" x14ac:dyDescent="0.35">
      <c r="A365" s="3">
        <v>44346</v>
      </c>
      <c r="B365" s="6" t="s">
        <v>65</v>
      </c>
      <c r="C365" s="4" t="s">
        <v>5</v>
      </c>
      <c r="D365" s="5">
        <v>155.61000000000001</v>
      </c>
      <c r="E365" s="1">
        <v>4</v>
      </c>
      <c r="F365" s="1">
        <f>InputData[[#This Row],[UNIT PRICE ($)]]*InputData[[#This Row],[QUANTITY]]</f>
        <v>622.44000000000005</v>
      </c>
      <c r="G365" s="1" t="str">
        <f>VLOOKUP(InputData[[#This Row],[CUSTOMER NAME]],Country[],2,0)</f>
        <v>Pakistan</v>
      </c>
      <c r="H365" s="1" t="str">
        <f>VLOOKUP(InputData[[#This Row],[CUSTOMER NAME]],Country[],3,0)</f>
        <v>Export</v>
      </c>
      <c r="I365" s="1" t="str">
        <f>TEXT(InputData[[#This Row],[DATE]],"mmmm")</f>
        <v>May</v>
      </c>
      <c r="J365" s="1">
        <f>WEEKNUM(InputData[[#This Row],[DATE]])</f>
        <v>23</v>
      </c>
    </row>
    <row r="366" spans="1:10" x14ac:dyDescent="0.35">
      <c r="A366" s="3">
        <v>44346</v>
      </c>
      <c r="B366" s="6" t="s">
        <v>112</v>
      </c>
      <c r="C366" s="4" t="s">
        <v>23</v>
      </c>
      <c r="D366" s="5">
        <v>149.46</v>
      </c>
      <c r="E366" s="1">
        <v>13</v>
      </c>
      <c r="F366" s="1">
        <f>InputData[[#This Row],[UNIT PRICE ($)]]*InputData[[#This Row],[QUANTITY]]</f>
        <v>1942.98</v>
      </c>
      <c r="G366" s="1" t="str">
        <f>VLOOKUP(InputData[[#This Row],[CUSTOMER NAME]],Country[],2,0)</f>
        <v>India</v>
      </c>
      <c r="H366" s="1" t="str">
        <f>VLOOKUP(InputData[[#This Row],[CUSTOMER NAME]],Country[],3,0)</f>
        <v>North</v>
      </c>
      <c r="I366" s="1" t="str">
        <f>TEXT(InputData[[#This Row],[DATE]],"mmmm")</f>
        <v>May</v>
      </c>
      <c r="J366" s="1">
        <f>WEEKNUM(InputData[[#This Row],[DATE]])</f>
        <v>23</v>
      </c>
    </row>
    <row r="367" spans="1:10" x14ac:dyDescent="0.35">
      <c r="A367" s="3">
        <v>44346</v>
      </c>
      <c r="B367" s="6" t="s">
        <v>79</v>
      </c>
      <c r="C367" s="4" t="s">
        <v>4</v>
      </c>
      <c r="D367" s="5">
        <v>48.84</v>
      </c>
      <c r="E367" s="1">
        <v>23</v>
      </c>
      <c r="F367" s="1">
        <f>InputData[[#This Row],[UNIT PRICE ($)]]*InputData[[#This Row],[QUANTITY]]</f>
        <v>1123.3200000000002</v>
      </c>
      <c r="G367" s="1" t="str">
        <f>VLOOKUP(InputData[[#This Row],[CUSTOMER NAME]],Country[],2,0)</f>
        <v>United Kingdom</v>
      </c>
      <c r="H367" s="1" t="str">
        <f>VLOOKUP(InputData[[#This Row],[CUSTOMER NAME]],Country[],3,0)</f>
        <v>Export</v>
      </c>
      <c r="I367" s="1" t="str">
        <f>TEXT(InputData[[#This Row],[DATE]],"mmmm")</f>
        <v>May</v>
      </c>
      <c r="J367" s="1">
        <f>WEEKNUM(InputData[[#This Row],[DATE]])</f>
        <v>23</v>
      </c>
    </row>
    <row r="368" spans="1:10" x14ac:dyDescent="0.35">
      <c r="A368" s="3">
        <v>44346</v>
      </c>
      <c r="B368" s="6" t="s">
        <v>81</v>
      </c>
      <c r="C368" s="4" t="s">
        <v>13</v>
      </c>
      <c r="D368" s="5">
        <v>122.08</v>
      </c>
      <c r="E368" s="1">
        <v>6</v>
      </c>
      <c r="F368" s="1">
        <f>InputData[[#This Row],[UNIT PRICE ($)]]*InputData[[#This Row],[QUANTITY]]</f>
        <v>732.48</v>
      </c>
      <c r="G368" s="1" t="str">
        <f>VLOOKUP(InputData[[#This Row],[CUSTOMER NAME]],Country[],2,0)</f>
        <v>India</v>
      </c>
      <c r="H368" s="1" t="str">
        <f>VLOOKUP(InputData[[#This Row],[CUSTOMER NAME]],Country[],3,0)</f>
        <v>East</v>
      </c>
      <c r="I368" s="1" t="str">
        <f>TEXT(InputData[[#This Row],[DATE]],"mmmm")</f>
        <v>May</v>
      </c>
      <c r="J368" s="1">
        <f>WEEKNUM(InputData[[#This Row],[DATE]])</f>
        <v>23</v>
      </c>
    </row>
    <row r="369" spans="1:10" x14ac:dyDescent="0.35">
      <c r="A369" s="3">
        <v>44346</v>
      </c>
      <c r="B369" s="6" t="s">
        <v>86</v>
      </c>
      <c r="C369" s="4" t="s">
        <v>44</v>
      </c>
      <c r="D369" s="5">
        <v>82.08</v>
      </c>
      <c r="E369" s="1">
        <v>9</v>
      </c>
      <c r="F369" s="1">
        <f>InputData[[#This Row],[UNIT PRICE ($)]]*InputData[[#This Row],[QUANTITY]]</f>
        <v>738.72</v>
      </c>
      <c r="G369" s="1" t="str">
        <f>VLOOKUP(InputData[[#This Row],[CUSTOMER NAME]],Country[],2,0)</f>
        <v>India</v>
      </c>
      <c r="H369" s="1" t="str">
        <f>VLOOKUP(InputData[[#This Row],[CUSTOMER NAME]],Country[],3,0)</f>
        <v>South</v>
      </c>
      <c r="I369" s="1" t="str">
        <f>TEXT(InputData[[#This Row],[DATE]],"mmmm")</f>
        <v>May</v>
      </c>
      <c r="J369" s="1">
        <f>WEEKNUM(InputData[[#This Row],[DATE]])</f>
        <v>23</v>
      </c>
    </row>
    <row r="370" spans="1:10" x14ac:dyDescent="0.35">
      <c r="A370" s="3">
        <v>44346</v>
      </c>
      <c r="B370" s="6" t="s">
        <v>87</v>
      </c>
      <c r="C370" s="4" t="s">
        <v>33</v>
      </c>
      <c r="D370" s="5">
        <v>119.7</v>
      </c>
      <c r="E370" s="1">
        <v>3</v>
      </c>
      <c r="F370" s="1">
        <f>InputData[[#This Row],[UNIT PRICE ($)]]*InputData[[#This Row],[QUANTITY]]</f>
        <v>359.1</v>
      </c>
      <c r="G370" s="1" t="str">
        <f>VLOOKUP(InputData[[#This Row],[CUSTOMER NAME]],Country[],2,0)</f>
        <v>France</v>
      </c>
      <c r="H370" s="1" t="str">
        <f>VLOOKUP(InputData[[#This Row],[CUSTOMER NAME]],Country[],3,0)</f>
        <v>Export</v>
      </c>
      <c r="I370" s="1" t="str">
        <f>TEXT(InputData[[#This Row],[DATE]],"mmmm")</f>
        <v>May</v>
      </c>
      <c r="J370" s="1">
        <f>WEEKNUM(InputData[[#This Row],[DATE]])</f>
        <v>23</v>
      </c>
    </row>
    <row r="371" spans="1:10" x14ac:dyDescent="0.35">
      <c r="A371" s="3">
        <v>44349</v>
      </c>
      <c r="B371" s="6" t="s">
        <v>64</v>
      </c>
      <c r="C371" s="4" t="s">
        <v>27</v>
      </c>
      <c r="D371" s="5">
        <v>57.120000000000005</v>
      </c>
      <c r="E371" s="1">
        <v>15</v>
      </c>
      <c r="F371" s="1">
        <f>InputData[[#This Row],[UNIT PRICE ($)]]*InputData[[#This Row],[QUANTITY]]</f>
        <v>856.80000000000007</v>
      </c>
      <c r="G371" s="1" t="str">
        <f>VLOOKUP(InputData[[#This Row],[CUSTOMER NAME]],Country[],2,0)</f>
        <v>India</v>
      </c>
      <c r="H371" s="1" t="str">
        <f>VLOOKUP(InputData[[#This Row],[CUSTOMER NAME]],Country[],3,0)</f>
        <v>Northeast</v>
      </c>
      <c r="I371" s="1" t="str">
        <f>TEXT(InputData[[#This Row],[DATE]],"mmmm")</f>
        <v>June</v>
      </c>
      <c r="J371" s="1">
        <f>WEEKNUM(InputData[[#This Row],[DATE]])</f>
        <v>23</v>
      </c>
    </row>
    <row r="372" spans="1:10" x14ac:dyDescent="0.35">
      <c r="A372" s="3">
        <v>44350</v>
      </c>
      <c r="B372" s="6" t="s">
        <v>67</v>
      </c>
      <c r="C372" s="4" t="s">
        <v>39</v>
      </c>
      <c r="D372" s="5">
        <v>42.55</v>
      </c>
      <c r="E372" s="1">
        <v>32</v>
      </c>
      <c r="F372" s="1">
        <f>InputData[[#This Row],[UNIT PRICE ($)]]*InputData[[#This Row],[QUANTITY]]</f>
        <v>1361.6</v>
      </c>
      <c r="G372" s="1" t="str">
        <f>VLOOKUP(InputData[[#This Row],[CUSTOMER NAME]],Country[],2,0)</f>
        <v>United Kingdom</v>
      </c>
      <c r="H372" s="1" t="str">
        <f>VLOOKUP(InputData[[#This Row],[CUSTOMER NAME]],Country[],3,0)</f>
        <v>Export</v>
      </c>
      <c r="I372" s="1" t="str">
        <f>TEXT(InputData[[#This Row],[DATE]],"mmmm")</f>
        <v>June</v>
      </c>
      <c r="J372" s="1">
        <f>WEEKNUM(InputData[[#This Row],[DATE]])</f>
        <v>23</v>
      </c>
    </row>
    <row r="373" spans="1:10" x14ac:dyDescent="0.35">
      <c r="A373" s="3">
        <v>44350</v>
      </c>
      <c r="B373" s="6" t="s">
        <v>74</v>
      </c>
      <c r="C373" s="4" t="s">
        <v>8</v>
      </c>
      <c r="D373" s="5">
        <v>94.62</v>
      </c>
      <c r="E373" s="1">
        <v>14</v>
      </c>
      <c r="F373" s="1">
        <f>InputData[[#This Row],[UNIT PRICE ($)]]*InputData[[#This Row],[QUANTITY]]</f>
        <v>1324.68</v>
      </c>
      <c r="G373" s="1" t="str">
        <f>VLOOKUP(InputData[[#This Row],[CUSTOMER NAME]],Country[],2,0)</f>
        <v>Brazil</v>
      </c>
      <c r="H373" s="1" t="str">
        <f>VLOOKUP(InputData[[#This Row],[CUSTOMER NAME]],Country[],3,0)</f>
        <v>Export</v>
      </c>
      <c r="I373" s="1" t="str">
        <f>TEXT(InputData[[#This Row],[DATE]],"mmmm")</f>
        <v>June</v>
      </c>
      <c r="J373" s="1">
        <f>WEEKNUM(InputData[[#This Row],[DATE]])</f>
        <v>23</v>
      </c>
    </row>
    <row r="374" spans="1:10" x14ac:dyDescent="0.35">
      <c r="A374" s="3">
        <v>44350</v>
      </c>
      <c r="B374" s="6" t="s">
        <v>79</v>
      </c>
      <c r="C374" s="4" t="s">
        <v>21</v>
      </c>
      <c r="D374" s="5">
        <v>162.54</v>
      </c>
      <c r="E374" s="1">
        <v>10</v>
      </c>
      <c r="F374" s="1">
        <f>InputData[[#This Row],[UNIT PRICE ($)]]*InputData[[#This Row],[QUANTITY]]</f>
        <v>1625.3999999999999</v>
      </c>
      <c r="G374" s="1" t="str">
        <f>VLOOKUP(InputData[[#This Row],[CUSTOMER NAME]],Country[],2,0)</f>
        <v>United Kingdom</v>
      </c>
      <c r="H374" s="1" t="str">
        <f>VLOOKUP(InputData[[#This Row],[CUSTOMER NAME]],Country[],3,0)</f>
        <v>Export</v>
      </c>
      <c r="I374" s="1" t="str">
        <f>TEXT(InputData[[#This Row],[DATE]],"mmmm")</f>
        <v>June</v>
      </c>
      <c r="J374" s="1">
        <f>WEEKNUM(InputData[[#This Row],[DATE]])</f>
        <v>23</v>
      </c>
    </row>
    <row r="375" spans="1:10" x14ac:dyDescent="0.35">
      <c r="A375" s="3">
        <v>44351</v>
      </c>
      <c r="B375" s="6" t="s">
        <v>65</v>
      </c>
      <c r="C375" s="4" t="s">
        <v>20</v>
      </c>
      <c r="D375" s="5">
        <v>76.25</v>
      </c>
      <c r="E375" s="1">
        <v>8</v>
      </c>
      <c r="F375" s="1">
        <f>InputData[[#This Row],[UNIT PRICE ($)]]*InputData[[#This Row],[QUANTITY]]</f>
        <v>610</v>
      </c>
      <c r="G375" s="1" t="str">
        <f>VLOOKUP(InputData[[#This Row],[CUSTOMER NAME]],Country[],2,0)</f>
        <v>Pakistan</v>
      </c>
      <c r="H375" s="1" t="str">
        <f>VLOOKUP(InputData[[#This Row],[CUSTOMER NAME]],Country[],3,0)</f>
        <v>Export</v>
      </c>
      <c r="I375" s="1" t="str">
        <f>TEXT(InputData[[#This Row],[DATE]],"mmmm")</f>
        <v>June</v>
      </c>
      <c r="J375" s="1">
        <f>WEEKNUM(InputData[[#This Row],[DATE]])</f>
        <v>23</v>
      </c>
    </row>
    <row r="376" spans="1:10" x14ac:dyDescent="0.35">
      <c r="A376" s="3">
        <v>44351</v>
      </c>
      <c r="B376" s="6" t="s">
        <v>70</v>
      </c>
      <c r="C376" s="4" t="s">
        <v>20</v>
      </c>
      <c r="D376" s="5">
        <v>76.25</v>
      </c>
      <c r="E376" s="1">
        <v>12</v>
      </c>
      <c r="F376" s="1">
        <f>InputData[[#This Row],[UNIT PRICE ($)]]*InputData[[#This Row],[QUANTITY]]</f>
        <v>915</v>
      </c>
      <c r="G376" s="1" t="str">
        <f>VLOOKUP(InputData[[#This Row],[CUSTOMER NAME]],Country[],2,0)</f>
        <v>Mexico</v>
      </c>
      <c r="H376" s="1" t="str">
        <f>VLOOKUP(InputData[[#This Row],[CUSTOMER NAME]],Country[],3,0)</f>
        <v>Export</v>
      </c>
      <c r="I376" s="1" t="str">
        <f>TEXT(InputData[[#This Row],[DATE]],"mmmm")</f>
        <v>June</v>
      </c>
      <c r="J376" s="1">
        <f>WEEKNUM(InputData[[#This Row],[DATE]])</f>
        <v>23</v>
      </c>
    </row>
    <row r="377" spans="1:10" x14ac:dyDescent="0.35">
      <c r="A377" s="3">
        <v>44351</v>
      </c>
      <c r="B377" s="6" t="s">
        <v>76</v>
      </c>
      <c r="C377" s="4" t="s">
        <v>16</v>
      </c>
      <c r="D377" s="5">
        <v>16.64</v>
      </c>
      <c r="E377" s="1">
        <v>30</v>
      </c>
      <c r="F377" s="1">
        <f>InputData[[#This Row],[UNIT PRICE ($)]]*InputData[[#This Row],[QUANTITY]]</f>
        <v>499.20000000000005</v>
      </c>
      <c r="G377" s="1" t="str">
        <f>VLOOKUP(InputData[[#This Row],[CUSTOMER NAME]],Country[],2,0)</f>
        <v>Saudi Arabia</v>
      </c>
      <c r="H377" s="1" t="str">
        <f>VLOOKUP(InputData[[#This Row],[CUSTOMER NAME]],Country[],3,0)</f>
        <v>Export</v>
      </c>
      <c r="I377" s="1" t="str">
        <f>TEXT(InputData[[#This Row],[DATE]],"mmmm")</f>
        <v>June</v>
      </c>
      <c r="J377" s="1">
        <f>WEEKNUM(InputData[[#This Row],[DATE]])</f>
        <v>23</v>
      </c>
    </row>
    <row r="378" spans="1:10" x14ac:dyDescent="0.35">
      <c r="A378" s="3">
        <v>44352</v>
      </c>
      <c r="B378" s="6" t="s">
        <v>67</v>
      </c>
      <c r="C378" s="4" t="s">
        <v>22</v>
      </c>
      <c r="D378" s="5">
        <v>141.57</v>
      </c>
      <c r="E378" s="1">
        <v>15</v>
      </c>
      <c r="F378" s="1">
        <f>InputData[[#This Row],[UNIT PRICE ($)]]*InputData[[#This Row],[QUANTITY]]</f>
        <v>2123.5499999999997</v>
      </c>
      <c r="G378" s="1" t="str">
        <f>VLOOKUP(InputData[[#This Row],[CUSTOMER NAME]],Country[],2,0)</f>
        <v>United Kingdom</v>
      </c>
      <c r="H378" s="1" t="str">
        <f>VLOOKUP(InputData[[#This Row],[CUSTOMER NAME]],Country[],3,0)</f>
        <v>Export</v>
      </c>
      <c r="I378" s="1" t="str">
        <f>TEXT(InputData[[#This Row],[DATE]],"mmmm")</f>
        <v>June</v>
      </c>
      <c r="J378" s="1">
        <f>WEEKNUM(InputData[[#This Row],[DATE]])</f>
        <v>23</v>
      </c>
    </row>
    <row r="379" spans="1:10" x14ac:dyDescent="0.35">
      <c r="A379" s="3">
        <v>44352</v>
      </c>
      <c r="B379" s="6" t="s">
        <v>67</v>
      </c>
      <c r="C379" s="4" t="s">
        <v>12</v>
      </c>
      <c r="D379" s="5">
        <v>94.17</v>
      </c>
      <c r="E379" s="1">
        <v>5</v>
      </c>
      <c r="F379" s="1">
        <f>InputData[[#This Row],[UNIT PRICE ($)]]*InputData[[#This Row],[QUANTITY]]</f>
        <v>470.85</v>
      </c>
      <c r="G379" s="1" t="str">
        <f>VLOOKUP(InputData[[#This Row],[CUSTOMER NAME]],Country[],2,0)</f>
        <v>United Kingdom</v>
      </c>
      <c r="H379" s="1" t="str">
        <f>VLOOKUP(InputData[[#This Row],[CUSTOMER NAME]],Country[],3,0)</f>
        <v>Export</v>
      </c>
      <c r="I379" s="1" t="str">
        <f>TEXT(InputData[[#This Row],[DATE]],"mmmm")</f>
        <v>June</v>
      </c>
      <c r="J379" s="1">
        <f>WEEKNUM(InputData[[#This Row],[DATE]])</f>
        <v>23</v>
      </c>
    </row>
    <row r="380" spans="1:10" x14ac:dyDescent="0.35">
      <c r="A380" s="3">
        <v>44352</v>
      </c>
      <c r="B380" s="6" t="s">
        <v>75</v>
      </c>
      <c r="C380" s="4" t="s">
        <v>3</v>
      </c>
      <c r="D380" s="5">
        <v>80.94</v>
      </c>
      <c r="E380" s="1">
        <v>17</v>
      </c>
      <c r="F380" s="1">
        <f>InputData[[#This Row],[UNIT PRICE ($)]]*InputData[[#This Row],[QUANTITY]]</f>
        <v>1375.98</v>
      </c>
      <c r="G380" s="1" t="str">
        <f>VLOOKUP(InputData[[#This Row],[CUSTOMER NAME]],Country[],2,0)</f>
        <v>Russia</v>
      </c>
      <c r="H380" s="1" t="str">
        <f>VLOOKUP(InputData[[#This Row],[CUSTOMER NAME]],Country[],3,0)</f>
        <v>Export</v>
      </c>
      <c r="I380" s="1" t="str">
        <f>TEXT(InputData[[#This Row],[DATE]],"mmmm")</f>
        <v>June</v>
      </c>
      <c r="J380" s="1">
        <f>WEEKNUM(InputData[[#This Row],[DATE]])</f>
        <v>23</v>
      </c>
    </row>
    <row r="381" spans="1:10" x14ac:dyDescent="0.35">
      <c r="A381" s="3">
        <v>44352</v>
      </c>
      <c r="B381" s="6" t="s">
        <v>79</v>
      </c>
      <c r="C381" s="4" t="s">
        <v>9</v>
      </c>
      <c r="D381" s="5">
        <v>7.8599999999999994</v>
      </c>
      <c r="E381" s="1">
        <v>32</v>
      </c>
      <c r="F381" s="1">
        <f>InputData[[#This Row],[UNIT PRICE ($)]]*InputData[[#This Row],[QUANTITY]]</f>
        <v>251.51999999999998</v>
      </c>
      <c r="G381" s="1" t="str">
        <f>VLOOKUP(InputData[[#This Row],[CUSTOMER NAME]],Country[],2,0)</f>
        <v>United Kingdom</v>
      </c>
      <c r="H381" s="1" t="str">
        <f>VLOOKUP(InputData[[#This Row],[CUSTOMER NAME]],Country[],3,0)</f>
        <v>Export</v>
      </c>
      <c r="I381" s="1" t="str">
        <f>TEXT(InputData[[#This Row],[DATE]],"mmmm")</f>
        <v>June</v>
      </c>
      <c r="J381" s="1">
        <f>WEEKNUM(InputData[[#This Row],[DATE]])</f>
        <v>23</v>
      </c>
    </row>
    <row r="382" spans="1:10" x14ac:dyDescent="0.35">
      <c r="A382" s="3">
        <v>44352</v>
      </c>
      <c r="B382" s="6" t="s">
        <v>89</v>
      </c>
      <c r="C382" s="4" t="s">
        <v>35</v>
      </c>
      <c r="D382" s="5">
        <v>6.7</v>
      </c>
      <c r="E382" s="1">
        <v>10</v>
      </c>
      <c r="F382" s="1">
        <f>InputData[[#This Row],[UNIT PRICE ($)]]*InputData[[#This Row],[QUANTITY]]</f>
        <v>67</v>
      </c>
      <c r="G382" s="1" t="str">
        <f>VLOOKUP(InputData[[#This Row],[CUSTOMER NAME]],Country[],2,0)</f>
        <v>Mexico</v>
      </c>
      <c r="H382" s="1" t="str">
        <f>VLOOKUP(InputData[[#This Row],[CUSTOMER NAME]],Country[],3,0)</f>
        <v>Export</v>
      </c>
      <c r="I382" s="1" t="str">
        <f>TEXT(InputData[[#This Row],[DATE]],"mmmm")</f>
        <v>June</v>
      </c>
      <c r="J382" s="1">
        <f>WEEKNUM(InputData[[#This Row],[DATE]])</f>
        <v>23</v>
      </c>
    </row>
    <row r="383" spans="1:10" x14ac:dyDescent="0.35">
      <c r="A383" s="3">
        <v>44353</v>
      </c>
      <c r="B383" s="6" t="s">
        <v>76</v>
      </c>
      <c r="C383" s="4" t="s">
        <v>33</v>
      </c>
      <c r="D383" s="5">
        <v>119.7</v>
      </c>
      <c r="E383" s="1">
        <v>6</v>
      </c>
      <c r="F383" s="1">
        <f>InputData[[#This Row],[UNIT PRICE ($)]]*InputData[[#This Row],[QUANTITY]]</f>
        <v>718.2</v>
      </c>
      <c r="G383" s="1" t="str">
        <f>VLOOKUP(InputData[[#This Row],[CUSTOMER NAME]],Country[],2,0)</f>
        <v>Saudi Arabia</v>
      </c>
      <c r="H383" s="1" t="str">
        <f>VLOOKUP(InputData[[#This Row],[CUSTOMER NAME]],Country[],3,0)</f>
        <v>Export</v>
      </c>
      <c r="I383" s="1" t="str">
        <f>TEXT(InputData[[#This Row],[DATE]],"mmmm")</f>
        <v>June</v>
      </c>
      <c r="J383" s="1">
        <f>WEEKNUM(InputData[[#This Row],[DATE]])</f>
        <v>24</v>
      </c>
    </row>
    <row r="384" spans="1:10" x14ac:dyDescent="0.35">
      <c r="A384" s="3">
        <v>44353</v>
      </c>
      <c r="B384" s="6" t="s">
        <v>87</v>
      </c>
      <c r="C384" s="4" t="s">
        <v>1</v>
      </c>
      <c r="D384" s="5">
        <v>103.88</v>
      </c>
      <c r="E384" s="1">
        <v>33</v>
      </c>
      <c r="F384" s="1">
        <f>InputData[[#This Row],[UNIT PRICE ($)]]*InputData[[#This Row],[QUANTITY]]</f>
        <v>3428.04</v>
      </c>
      <c r="G384" s="1" t="str">
        <f>VLOOKUP(InputData[[#This Row],[CUSTOMER NAME]],Country[],2,0)</f>
        <v>France</v>
      </c>
      <c r="H384" s="1" t="str">
        <f>VLOOKUP(InputData[[#This Row],[CUSTOMER NAME]],Country[],3,0)</f>
        <v>Export</v>
      </c>
      <c r="I384" s="1" t="str">
        <f>TEXT(InputData[[#This Row],[DATE]],"mmmm")</f>
        <v>June</v>
      </c>
      <c r="J384" s="1">
        <f>WEEKNUM(InputData[[#This Row],[DATE]])</f>
        <v>24</v>
      </c>
    </row>
    <row r="385" spans="1:10" x14ac:dyDescent="0.35">
      <c r="A385" s="3">
        <v>44355</v>
      </c>
      <c r="B385" s="6" t="s">
        <v>71</v>
      </c>
      <c r="C385" s="4" t="s">
        <v>28</v>
      </c>
      <c r="D385" s="5">
        <v>41.81</v>
      </c>
      <c r="E385" s="1">
        <v>11</v>
      </c>
      <c r="F385" s="1">
        <f>InputData[[#This Row],[UNIT PRICE ($)]]*InputData[[#This Row],[QUANTITY]]</f>
        <v>459.91</v>
      </c>
      <c r="G385" s="1" t="str">
        <f>VLOOKUP(InputData[[#This Row],[CUSTOMER NAME]],Country[],2,0)</f>
        <v>India</v>
      </c>
      <c r="H385" s="1" t="str">
        <f>VLOOKUP(InputData[[#This Row],[CUSTOMER NAME]],Country[],3,0)</f>
        <v>Central</v>
      </c>
      <c r="I385" s="1" t="str">
        <f>TEXT(InputData[[#This Row],[DATE]],"mmmm")</f>
        <v>June</v>
      </c>
      <c r="J385" s="1">
        <f>WEEKNUM(InputData[[#This Row],[DATE]])</f>
        <v>24</v>
      </c>
    </row>
    <row r="386" spans="1:10" x14ac:dyDescent="0.35">
      <c r="A386" s="3">
        <v>44355</v>
      </c>
      <c r="B386" s="6" t="s">
        <v>82</v>
      </c>
      <c r="C386" s="4" t="s">
        <v>4</v>
      </c>
      <c r="D386" s="5">
        <v>48.84</v>
      </c>
      <c r="E386" s="1">
        <v>11</v>
      </c>
      <c r="F386" s="1">
        <f>InputData[[#This Row],[UNIT PRICE ($)]]*InputData[[#This Row],[QUANTITY]]</f>
        <v>537.24</v>
      </c>
      <c r="G386" s="1" t="str">
        <f>VLOOKUP(InputData[[#This Row],[CUSTOMER NAME]],Country[],2,0)</f>
        <v>India</v>
      </c>
      <c r="H386" s="1" t="str">
        <f>VLOOKUP(InputData[[#This Row],[CUSTOMER NAME]],Country[],3,0)</f>
        <v>Western</v>
      </c>
      <c r="I386" s="1" t="str">
        <f>TEXT(InputData[[#This Row],[DATE]],"mmmm")</f>
        <v>June</v>
      </c>
      <c r="J386" s="1">
        <f>WEEKNUM(InputData[[#This Row],[DATE]])</f>
        <v>24</v>
      </c>
    </row>
    <row r="387" spans="1:10" x14ac:dyDescent="0.35">
      <c r="A387" s="3">
        <v>44356</v>
      </c>
      <c r="B387" s="6" t="s">
        <v>80</v>
      </c>
      <c r="C387" s="4" t="s">
        <v>1</v>
      </c>
      <c r="D387" s="5">
        <v>103.88</v>
      </c>
      <c r="E387" s="1">
        <v>7</v>
      </c>
      <c r="F387" s="1">
        <f>InputData[[#This Row],[UNIT PRICE ($)]]*InputData[[#This Row],[QUANTITY]]</f>
        <v>727.16</v>
      </c>
      <c r="G387" s="1" t="str">
        <f>VLOOKUP(InputData[[#This Row],[CUSTOMER NAME]],Country[],2,0)</f>
        <v>South Africa</v>
      </c>
      <c r="H387" s="1" t="str">
        <f>VLOOKUP(InputData[[#This Row],[CUSTOMER NAME]],Country[],3,0)</f>
        <v>Export</v>
      </c>
      <c r="I387" s="1" t="str">
        <f>TEXT(InputData[[#This Row],[DATE]],"mmmm")</f>
        <v>June</v>
      </c>
      <c r="J387" s="1">
        <f>WEEKNUM(InputData[[#This Row],[DATE]])</f>
        <v>24</v>
      </c>
    </row>
    <row r="388" spans="1:10" x14ac:dyDescent="0.35">
      <c r="A388" s="3">
        <v>44356</v>
      </c>
      <c r="B388" s="6" t="s">
        <v>86</v>
      </c>
      <c r="C388" s="4" t="s">
        <v>40</v>
      </c>
      <c r="D388" s="5">
        <v>115.2</v>
      </c>
      <c r="E388" s="1">
        <v>32</v>
      </c>
      <c r="F388" s="1">
        <f>InputData[[#This Row],[UNIT PRICE ($)]]*InputData[[#This Row],[QUANTITY]]</f>
        <v>3686.4</v>
      </c>
      <c r="G388" s="1" t="str">
        <f>VLOOKUP(InputData[[#This Row],[CUSTOMER NAME]],Country[],2,0)</f>
        <v>India</v>
      </c>
      <c r="H388" s="1" t="str">
        <f>VLOOKUP(InputData[[#This Row],[CUSTOMER NAME]],Country[],3,0)</f>
        <v>South</v>
      </c>
      <c r="I388" s="1" t="str">
        <f>TEXT(InputData[[#This Row],[DATE]],"mmmm")</f>
        <v>June</v>
      </c>
      <c r="J388" s="1">
        <f>WEEKNUM(InputData[[#This Row],[DATE]])</f>
        <v>24</v>
      </c>
    </row>
    <row r="389" spans="1:10" x14ac:dyDescent="0.35">
      <c r="A389" s="3">
        <v>44357</v>
      </c>
      <c r="B389" s="6" t="s">
        <v>61</v>
      </c>
      <c r="C389" s="4" t="s">
        <v>28</v>
      </c>
      <c r="D389" s="5">
        <v>41.81</v>
      </c>
      <c r="E389" s="1">
        <v>8</v>
      </c>
      <c r="F389" s="1">
        <f>InputData[[#This Row],[UNIT PRICE ($)]]*InputData[[#This Row],[QUANTITY]]</f>
        <v>334.48</v>
      </c>
      <c r="G389" s="1" t="str">
        <f>VLOOKUP(InputData[[#This Row],[CUSTOMER NAME]],Country[],2,0)</f>
        <v>Bangladesh</v>
      </c>
      <c r="H389" s="1" t="str">
        <f>VLOOKUP(InputData[[#This Row],[CUSTOMER NAME]],Country[],3,0)</f>
        <v>Export</v>
      </c>
      <c r="I389" s="1" t="str">
        <f>TEXT(InputData[[#This Row],[DATE]],"mmmm")</f>
        <v>June</v>
      </c>
      <c r="J389" s="1">
        <f>WEEKNUM(InputData[[#This Row],[DATE]])</f>
        <v>24</v>
      </c>
    </row>
    <row r="390" spans="1:10" x14ac:dyDescent="0.35">
      <c r="A390" s="3">
        <v>44358</v>
      </c>
      <c r="B390" s="6" t="s">
        <v>110</v>
      </c>
      <c r="C390" s="4" t="s">
        <v>32</v>
      </c>
      <c r="D390" s="5">
        <v>117.48</v>
      </c>
      <c r="E390" s="1">
        <v>12</v>
      </c>
      <c r="F390" s="1">
        <f>InputData[[#This Row],[UNIT PRICE ($)]]*InputData[[#This Row],[QUANTITY]]</f>
        <v>1409.76</v>
      </c>
      <c r="G390" s="1" t="str">
        <f>VLOOKUP(InputData[[#This Row],[CUSTOMER NAME]],Country[],2,0)</f>
        <v>India</v>
      </c>
      <c r="H390" s="1" t="str">
        <f>VLOOKUP(InputData[[#This Row],[CUSTOMER NAME]],Country[],3,0)</f>
        <v>Western</v>
      </c>
      <c r="I390" s="1" t="str">
        <f>TEXT(InputData[[#This Row],[DATE]],"mmmm")</f>
        <v>June</v>
      </c>
      <c r="J390" s="1">
        <f>WEEKNUM(InputData[[#This Row],[DATE]])</f>
        <v>24</v>
      </c>
    </row>
    <row r="391" spans="1:10" x14ac:dyDescent="0.35">
      <c r="A391" s="3">
        <v>44358</v>
      </c>
      <c r="B391" s="6" t="s">
        <v>110</v>
      </c>
      <c r="C391" s="4" t="s">
        <v>5</v>
      </c>
      <c r="D391" s="5">
        <v>155.61000000000001</v>
      </c>
      <c r="E391" s="1">
        <v>9</v>
      </c>
      <c r="F391" s="1">
        <f>InputData[[#This Row],[UNIT PRICE ($)]]*InputData[[#This Row],[QUANTITY]]</f>
        <v>1400.4900000000002</v>
      </c>
      <c r="G391" s="1" t="str">
        <f>VLOOKUP(InputData[[#This Row],[CUSTOMER NAME]],Country[],2,0)</f>
        <v>India</v>
      </c>
      <c r="H391" s="1" t="str">
        <f>VLOOKUP(InputData[[#This Row],[CUSTOMER NAME]],Country[],3,0)</f>
        <v>Western</v>
      </c>
      <c r="I391" s="1" t="str">
        <f>TEXT(InputData[[#This Row],[DATE]],"mmmm")</f>
        <v>June</v>
      </c>
      <c r="J391" s="1">
        <f>WEEKNUM(InputData[[#This Row],[DATE]])</f>
        <v>24</v>
      </c>
    </row>
    <row r="392" spans="1:10" x14ac:dyDescent="0.35">
      <c r="A392" s="3">
        <v>44358</v>
      </c>
      <c r="B392" s="6" t="s">
        <v>74</v>
      </c>
      <c r="C392" s="4" t="s">
        <v>39</v>
      </c>
      <c r="D392" s="5">
        <v>42.55</v>
      </c>
      <c r="E392" s="1">
        <v>13</v>
      </c>
      <c r="F392" s="1">
        <f>InputData[[#This Row],[UNIT PRICE ($)]]*InputData[[#This Row],[QUANTITY]]</f>
        <v>553.15</v>
      </c>
      <c r="G392" s="1" t="str">
        <f>VLOOKUP(InputData[[#This Row],[CUSTOMER NAME]],Country[],2,0)</f>
        <v>Brazil</v>
      </c>
      <c r="H392" s="1" t="str">
        <f>VLOOKUP(InputData[[#This Row],[CUSTOMER NAME]],Country[],3,0)</f>
        <v>Export</v>
      </c>
      <c r="I392" s="1" t="str">
        <f>TEXT(InputData[[#This Row],[DATE]],"mmmm")</f>
        <v>June</v>
      </c>
      <c r="J392" s="1">
        <f>WEEKNUM(InputData[[#This Row],[DATE]])</f>
        <v>24</v>
      </c>
    </row>
    <row r="393" spans="1:10" x14ac:dyDescent="0.35">
      <c r="A393" s="3">
        <v>44358</v>
      </c>
      <c r="B393" s="6" t="s">
        <v>85</v>
      </c>
      <c r="C393" s="4" t="s">
        <v>21</v>
      </c>
      <c r="D393" s="5">
        <v>162.54</v>
      </c>
      <c r="E393" s="1">
        <v>6</v>
      </c>
      <c r="F393" s="1">
        <f>InputData[[#This Row],[UNIT PRICE ($)]]*InputData[[#This Row],[QUANTITY]]</f>
        <v>975.24</v>
      </c>
      <c r="G393" s="1" t="str">
        <f>VLOOKUP(InputData[[#This Row],[CUSTOMER NAME]],Country[],2,0)</f>
        <v>India</v>
      </c>
      <c r="H393" s="1" t="str">
        <f>VLOOKUP(InputData[[#This Row],[CUSTOMER NAME]],Country[],3,0)</f>
        <v>Northeast</v>
      </c>
      <c r="I393" s="1" t="str">
        <f>TEXT(InputData[[#This Row],[DATE]],"mmmm")</f>
        <v>June</v>
      </c>
      <c r="J393" s="1">
        <f>WEEKNUM(InputData[[#This Row],[DATE]])</f>
        <v>24</v>
      </c>
    </row>
    <row r="394" spans="1:10" x14ac:dyDescent="0.35">
      <c r="A394" s="3">
        <v>44359</v>
      </c>
      <c r="B394" s="6" t="s">
        <v>76</v>
      </c>
      <c r="C394" s="4" t="s">
        <v>41</v>
      </c>
      <c r="D394" s="5">
        <v>173.88</v>
      </c>
      <c r="E394" s="1">
        <v>6</v>
      </c>
      <c r="F394" s="1">
        <f>InputData[[#This Row],[UNIT PRICE ($)]]*InputData[[#This Row],[QUANTITY]]</f>
        <v>1043.28</v>
      </c>
      <c r="G394" s="1" t="str">
        <f>VLOOKUP(InputData[[#This Row],[CUSTOMER NAME]],Country[],2,0)</f>
        <v>Saudi Arabia</v>
      </c>
      <c r="H394" s="1" t="str">
        <f>VLOOKUP(InputData[[#This Row],[CUSTOMER NAME]],Country[],3,0)</f>
        <v>Export</v>
      </c>
      <c r="I394" s="1" t="str">
        <f>TEXT(InputData[[#This Row],[DATE]],"mmmm")</f>
        <v>June</v>
      </c>
      <c r="J394" s="1">
        <f>WEEKNUM(InputData[[#This Row],[DATE]])</f>
        <v>24</v>
      </c>
    </row>
    <row r="395" spans="1:10" x14ac:dyDescent="0.35">
      <c r="A395" s="3">
        <v>44360</v>
      </c>
      <c r="B395" s="6" t="s">
        <v>65</v>
      </c>
      <c r="C395" s="4" t="s">
        <v>26</v>
      </c>
      <c r="D395" s="5">
        <v>24.66</v>
      </c>
      <c r="E395" s="1">
        <v>6</v>
      </c>
      <c r="F395" s="1">
        <f>InputData[[#This Row],[UNIT PRICE ($)]]*InputData[[#This Row],[QUANTITY]]</f>
        <v>147.96</v>
      </c>
      <c r="G395" s="1" t="str">
        <f>VLOOKUP(InputData[[#This Row],[CUSTOMER NAME]],Country[],2,0)</f>
        <v>Pakistan</v>
      </c>
      <c r="H395" s="1" t="str">
        <f>VLOOKUP(InputData[[#This Row],[CUSTOMER NAME]],Country[],3,0)</f>
        <v>Export</v>
      </c>
      <c r="I395" s="1" t="str">
        <f>TEXT(InputData[[#This Row],[DATE]],"mmmm")</f>
        <v>June</v>
      </c>
      <c r="J395" s="1">
        <f>WEEKNUM(InputData[[#This Row],[DATE]])</f>
        <v>25</v>
      </c>
    </row>
    <row r="396" spans="1:10" x14ac:dyDescent="0.35">
      <c r="A396" s="3">
        <v>44360</v>
      </c>
      <c r="B396" s="6" t="s">
        <v>69</v>
      </c>
      <c r="C396" s="4" t="s">
        <v>15</v>
      </c>
      <c r="D396" s="5">
        <v>15.719999999999999</v>
      </c>
      <c r="E396" s="1">
        <v>3</v>
      </c>
      <c r="F396" s="1">
        <f>InputData[[#This Row],[UNIT PRICE ($)]]*InputData[[#This Row],[QUANTITY]]</f>
        <v>47.16</v>
      </c>
      <c r="G396" s="1" t="str">
        <f>VLOOKUP(InputData[[#This Row],[CUSTOMER NAME]],Country[],2,0)</f>
        <v>India</v>
      </c>
      <c r="H396" s="1" t="str">
        <f>VLOOKUP(InputData[[#This Row],[CUSTOMER NAME]],Country[],3,0)</f>
        <v>South</v>
      </c>
      <c r="I396" s="1" t="str">
        <f>TEXT(InputData[[#This Row],[DATE]],"mmmm")</f>
        <v>June</v>
      </c>
      <c r="J396" s="1">
        <f>WEEKNUM(InputData[[#This Row],[DATE]])</f>
        <v>25</v>
      </c>
    </row>
    <row r="397" spans="1:10" x14ac:dyDescent="0.35">
      <c r="A397" s="3">
        <v>44360</v>
      </c>
      <c r="B397" s="6" t="s">
        <v>75</v>
      </c>
      <c r="C397" s="4" t="s">
        <v>22</v>
      </c>
      <c r="D397" s="5">
        <v>141.57</v>
      </c>
      <c r="E397" s="1">
        <v>20</v>
      </c>
      <c r="F397" s="1">
        <f>InputData[[#This Row],[UNIT PRICE ($)]]*InputData[[#This Row],[QUANTITY]]</f>
        <v>2831.3999999999996</v>
      </c>
      <c r="G397" s="1" t="str">
        <f>VLOOKUP(InputData[[#This Row],[CUSTOMER NAME]],Country[],2,0)</f>
        <v>Russia</v>
      </c>
      <c r="H397" s="1" t="str">
        <f>VLOOKUP(InputData[[#This Row],[CUSTOMER NAME]],Country[],3,0)</f>
        <v>Export</v>
      </c>
      <c r="I397" s="1" t="str">
        <f>TEXT(InputData[[#This Row],[DATE]],"mmmm")</f>
        <v>June</v>
      </c>
      <c r="J397" s="1">
        <f>WEEKNUM(InputData[[#This Row],[DATE]])</f>
        <v>25</v>
      </c>
    </row>
    <row r="398" spans="1:10" x14ac:dyDescent="0.35">
      <c r="A398" s="3">
        <v>44360</v>
      </c>
      <c r="B398" s="6" t="s">
        <v>84</v>
      </c>
      <c r="C398" s="4" t="s">
        <v>35</v>
      </c>
      <c r="D398" s="5">
        <v>6.7</v>
      </c>
      <c r="E398" s="1">
        <v>2</v>
      </c>
      <c r="F398" s="1">
        <f>InputData[[#This Row],[UNIT PRICE ($)]]*InputData[[#This Row],[QUANTITY]]</f>
        <v>13.4</v>
      </c>
      <c r="G398" s="1" t="str">
        <f>VLOOKUP(InputData[[#This Row],[CUSTOMER NAME]],Country[],2,0)</f>
        <v>Ethiopia</v>
      </c>
      <c r="H398" s="1" t="str">
        <f>VLOOKUP(InputData[[#This Row],[CUSTOMER NAME]],Country[],3,0)</f>
        <v>Export</v>
      </c>
      <c r="I398" s="1" t="str">
        <f>TEXT(InputData[[#This Row],[DATE]],"mmmm")</f>
        <v>June</v>
      </c>
      <c r="J398" s="1">
        <f>WEEKNUM(InputData[[#This Row],[DATE]])</f>
        <v>25</v>
      </c>
    </row>
    <row r="399" spans="1:10" x14ac:dyDescent="0.35">
      <c r="A399" s="3">
        <v>44361</v>
      </c>
      <c r="B399" s="6" t="s">
        <v>65</v>
      </c>
      <c r="C399" s="4" t="s">
        <v>25</v>
      </c>
      <c r="D399" s="5">
        <v>8.33</v>
      </c>
      <c r="E399" s="1">
        <v>10</v>
      </c>
      <c r="F399" s="1">
        <f>InputData[[#This Row],[UNIT PRICE ($)]]*InputData[[#This Row],[QUANTITY]]</f>
        <v>83.3</v>
      </c>
      <c r="G399" s="1" t="str">
        <f>VLOOKUP(InputData[[#This Row],[CUSTOMER NAME]],Country[],2,0)</f>
        <v>Pakistan</v>
      </c>
      <c r="H399" s="1" t="str">
        <f>VLOOKUP(InputData[[#This Row],[CUSTOMER NAME]],Country[],3,0)</f>
        <v>Export</v>
      </c>
      <c r="I399" s="1" t="str">
        <f>TEXT(InputData[[#This Row],[DATE]],"mmmm")</f>
        <v>June</v>
      </c>
      <c r="J399" s="1">
        <f>WEEKNUM(InputData[[#This Row],[DATE]])</f>
        <v>25</v>
      </c>
    </row>
    <row r="400" spans="1:10" x14ac:dyDescent="0.35">
      <c r="A400" s="3">
        <v>44362</v>
      </c>
      <c r="B400" s="6" t="s">
        <v>89</v>
      </c>
      <c r="C400" s="4" t="s">
        <v>42</v>
      </c>
      <c r="D400" s="5">
        <v>162</v>
      </c>
      <c r="E400" s="1">
        <v>15</v>
      </c>
      <c r="F400" s="1">
        <f>InputData[[#This Row],[UNIT PRICE ($)]]*InputData[[#This Row],[QUANTITY]]</f>
        <v>2430</v>
      </c>
      <c r="G400" s="1" t="str">
        <f>VLOOKUP(InputData[[#This Row],[CUSTOMER NAME]],Country[],2,0)</f>
        <v>Mexico</v>
      </c>
      <c r="H400" s="1" t="str">
        <f>VLOOKUP(InputData[[#This Row],[CUSTOMER NAME]],Country[],3,0)</f>
        <v>Export</v>
      </c>
      <c r="I400" s="1" t="str">
        <f>TEXT(InputData[[#This Row],[DATE]],"mmmm")</f>
        <v>June</v>
      </c>
      <c r="J400" s="1">
        <f>WEEKNUM(InputData[[#This Row],[DATE]])</f>
        <v>25</v>
      </c>
    </row>
    <row r="401" spans="1:10" x14ac:dyDescent="0.35">
      <c r="A401" s="3">
        <v>44363</v>
      </c>
      <c r="B401" s="6" t="s">
        <v>71</v>
      </c>
      <c r="C401" s="4" t="s">
        <v>19</v>
      </c>
      <c r="D401" s="5">
        <v>210</v>
      </c>
      <c r="E401" s="1">
        <v>5</v>
      </c>
      <c r="F401" s="1">
        <f>InputData[[#This Row],[UNIT PRICE ($)]]*InputData[[#This Row],[QUANTITY]]</f>
        <v>1050</v>
      </c>
      <c r="G401" s="1" t="str">
        <f>VLOOKUP(InputData[[#This Row],[CUSTOMER NAME]],Country[],2,0)</f>
        <v>India</v>
      </c>
      <c r="H401" s="1" t="str">
        <f>VLOOKUP(InputData[[#This Row],[CUSTOMER NAME]],Country[],3,0)</f>
        <v>Central</v>
      </c>
      <c r="I401" s="1" t="str">
        <f>TEXT(InputData[[#This Row],[DATE]],"mmmm")</f>
        <v>June</v>
      </c>
      <c r="J401" s="1">
        <f>WEEKNUM(InputData[[#This Row],[DATE]])</f>
        <v>25</v>
      </c>
    </row>
    <row r="402" spans="1:10" x14ac:dyDescent="0.35">
      <c r="A402" s="3">
        <v>44363</v>
      </c>
      <c r="B402" s="6" t="s">
        <v>80</v>
      </c>
      <c r="C402" s="4" t="s">
        <v>39</v>
      </c>
      <c r="D402" s="5">
        <v>42.55</v>
      </c>
      <c r="E402" s="1">
        <v>11</v>
      </c>
      <c r="F402" s="1">
        <f>InputData[[#This Row],[UNIT PRICE ($)]]*InputData[[#This Row],[QUANTITY]]</f>
        <v>468.04999999999995</v>
      </c>
      <c r="G402" s="1" t="str">
        <f>VLOOKUP(InputData[[#This Row],[CUSTOMER NAME]],Country[],2,0)</f>
        <v>South Africa</v>
      </c>
      <c r="H402" s="1" t="str">
        <f>VLOOKUP(InputData[[#This Row],[CUSTOMER NAME]],Country[],3,0)</f>
        <v>Export</v>
      </c>
      <c r="I402" s="1" t="str">
        <f>TEXT(InputData[[#This Row],[DATE]],"mmmm")</f>
        <v>June</v>
      </c>
      <c r="J402" s="1">
        <f>WEEKNUM(InputData[[#This Row],[DATE]])</f>
        <v>25</v>
      </c>
    </row>
    <row r="403" spans="1:10" x14ac:dyDescent="0.35">
      <c r="A403" s="3">
        <v>44363</v>
      </c>
      <c r="B403" s="6" t="s">
        <v>81</v>
      </c>
      <c r="C403" s="4" t="s">
        <v>15</v>
      </c>
      <c r="D403" s="5">
        <v>15.719999999999999</v>
      </c>
      <c r="E403" s="1">
        <v>12</v>
      </c>
      <c r="F403" s="1">
        <f>InputData[[#This Row],[UNIT PRICE ($)]]*InputData[[#This Row],[QUANTITY]]</f>
        <v>188.64</v>
      </c>
      <c r="G403" s="1" t="str">
        <f>VLOOKUP(InputData[[#This Row],[CUSTOMER NAME]],Country[],2,0)</f>
        <v>India</v>
      </c>
      <c r="H403" s="1" t="str">
        <f>VLOOKUP(InputData[[#This Row],[CUSTOMER NAME]],Country[],3,0)</f>
        <v>East</v>
      </c>
      <c r="I403" s="1" t="str">
        <f>TEXT(InputData[[#This Row],[DATE]],"mmmm")</f>
        <v>June</v>
      </c>
      <c r="J403" s="1">
        <f>WEEKNUM(InputData[[#This Row],[DATE]])</f>
        <v>25</v>
      </c>
    </row>
    <row r="404" spans="1:10" x14ac:dyDescent="0.35">
      <c r="A404" s="3">
        <v>44363</v>
      </c>
      <c r="B404" s="6" t="s">
        <v>116</v>
      </c>
      <c r="C404" s="4" t="s">
        <v>29</v>
      </c>
      <c r="D404" s="5">
        <v>53.11</v>
      </c>
      <c r="E404" s="1">
        <v>15</v>
      </c>
      <c r="F404" s="1">
        <f>InputData[[#This Row],[UNIT PRICE ($)]]*InputData[[#This Row],[QUANTITY]]</f>
        <v>796.65</v>
      </c>
      <c r="G404" s="1" t="str">
        <f>VLOOKUP(InputData[[#This Row],[CUSTOMER NAME]],Country[],2,0)</f>
        <v>Germany</v>
      </c>
      <c r="H404" s="1" t="str">
        <f>VLOOKUP(InputData[[#This Row],[CUSTOMER NAME]],Country[],3,0)</f>
        <v>Export</v>
      </c>
      <c r="I404" s="1" t="str">
        <f>TEXT(InputData[[#This Row],[DATE]],"mmmm")</f>
        <v>June</v>
      </c>
      <c r="J404" s="1">
        <f>WEEKNUM(InputData[[#This Row],[DATE]])</f>
        <v>25</v>
      </c>
    </row>
    <row r="405" spans="1:10" x14ac:dyDescent="0.35">
      <c r="A405" s="3">
        <v>44363</v>
      </c>
      <c r="B405" s="6" t="s">
        <v>89</v>
      </c>
      <c r="C405" s="4" t="s">
        <v>1</v>
      </c>
      <c r="D405" s="5">
        <v>103.88</v>
      </c>
      <c r="E405" s="1">
        <v>26</v>
      </c>
      <c r="F405" s="1">
        <f>InputData[[#This Row],[UNIT PRICE ($)]]*InputData[[#This Row],[QUANTITY]]</f>
        <v>2700.88</v>
      </c>
      <c r="G405" s="1" t="str">
        <f>VLOOKUP(InputData[[#This Row],[CUSTOMER NAME]],Country[],2,0)</f>
        <v>Mexico</v>
      </c>
      <c r="H405" s="1" t="str">
        <f>VLOOKUP(InputData[[#This Row],[CUSTOMER NAME]],Country[],3,0)</f>
        <v>Export</v>
      </c>
      <c r="I405" s="1" t="str">
        <f>TEXT(InputData[[#This Row],[DATE]],"mmmm")</f>
        <v>June</v>
      </c>
      <c r="J405" s="1">
        <f>WEEKNUM(InputData[[#This Row],[DATE]])</f>
        <v>25</v>
      </c>
    </row>
    <row r="406" spans="1:10" x14ac:dyDescent="0.35">
      <c r="A406" s="3">
        <v>44364</v>
      </c>
      <c r="B406" s="6" t="s">
        <v>71</v>
      </c>
      <c r="C406" s="4" t="s">
        <v>16</v>
      </c>
      <c r="D406" s="5">
        <v>16.64</v>
      </c>
      <c r="E406" s="1">
        <v>38</v>
      </c>
      <c r="F406" s="1">
        <f>InputData[[#This Row],[UNIT PRICE ($)]]*InputData[[#This Row],[QUANTITY]]</f>
        <v>632.32000000000005</v>
      </c>
      <c r="G406" s="1" t="str">
        <f>VLOOKUP(InputData[[#This Row],[CUSTOMER NAME]],Country[],2,0)</f>
        <v>India</v>
      </c>
      <c r="H406" s="1" t="str">
        <f>VLOOKUP(InputData[[#This Row],[CUSTOMER NAME]],Country[],3,0)</f>
        <v>Central</v>
      </c>
      <c r="I406" s="1" t="str">
        <f>TEXT(InputData[[#This Row],[DATE]],"mmmm")</f>
        <v>June</v>
      </c>
      <c r="J406" s="1">
        <f>WEEKNUM(InputData[[#This Row],[DATE]])</f>
        <v>25</v>
      </c>
    </row>
    <row r="407" spans="1:10" x14ac:dyDescent="0.35">
      <c r="A407" s="3">
        <v>44364</v>
      </c>
      <c r="B407" s="6" t="s">
        <v>116</v>
      </c>
      <c r="C407" s="4" t="s">
        <v>19</v>
      </c>
      <c r="D407" s="5">
        <v>210</v>
      </c>
      <c r="E407" s="1">
        <v>24</v>
      </c>
      <c r="F407" s="1">
        <f>InputData[[#This Row],[UNIT PRICE ($)]]*InputData[[#This Row],[QUANTITY]]</f>
        <v>5040</v>
      </c>
      <c r="G407" s="1" t="str">
        <f>VLOOKUP(InputData[[#This Row],[CUSTOMER NAME]],Country[],2,0)</f>
        <v>Germany</v>
      </c>
      <c r="H407" s="1" t="str">
        <f>VLOOKUP(InputData[[#This Row],[CUSTOMER NAME]],Country[],3,0)</f>
        <v>Export</v>
      </c>
      <c r="I407" s="1" t="str">
        <f>TEXT(InputData[[#This Row],[DATE]],"mmmm")</f>
        <v>June</v>
      </c>
      <c r="J407" s="1">
        <f>WEEKNUM(InputData[[#This Row],[DATE]])</f>
        <v>25</v>
      </c>
    </row>
    <row r="408" spans="1:10" x14ac:dyDescent="0.35">
      <c r="A408" s="3">
        <v>44365</v>
      </c>
      <c r="B408" s="6" t="s">
        <v>110</v>
      </c>
      <c r="C408" s="4" t="s">
        <v>34</v>
      </c>
      <c r="D408" s="5">
        <v>58.3</v>
      </c>
      <c r="E408" s="1">
        <v>35</v>
      </c>
      <c r="F408" s="1">
        <f>InputData[[#This Row],[UNIT PRICE ($)]]*InputData[[#This Row],[QUANTITY]]</f>
        <v>2040.5</v>
      </c>
      <c r="G408" s="1" t="str">
        <f>VLOOKUP(InputData[[#This Row],[CUSTOMER NAME]],Country[],2,0)</f>
        <v>India</v>
      </c>
      <c r="H408" s="1" t="str">
        <f>VLOOKUP(InputData[[#This Row],[CUSTOMER NAME]],Country[],3,0)</f>
        <v>Western</v>
      </c>
      <c r="I408" s="1" t="str">
        <f>TEXT(InputData[[#This Row],[DATE]],"mmmm")</f>
        <v>June</v>
      </c>
      <c r="J408" s="1">
        <f>WEEKNUM(InputData[[#This Row],[DATE]])</f>
        <v>25</v>
      </c>
    </row>
    <row r="409" spans="1:10" x14ac:dyDescent="0.35">
      <c r="A409" s="3">
        <v>44365</v>
      </c>
      <c r="B409" s="6" t="s">
        <v>70</v>
      </c>
      <c r="C409" s="4" t="s">
        <v>25</v>
      </c>
      <c r="D409" s="5">
        <v>8.33</v>
      </c>
      <c r="E409" s="1">
        <v>13</v>
      </c>
      <c r="F409" s="1">
        <f>InputData[[#This Row],[UNIT PRICE ($)]]*InputData[[#This Row],[QUANTITY]]</f>
        <v>108.29</v>
      </c>
      <c r="G409" s="1" t="str">
        <f>VLOOKUP(InputData[[#This Row],[CUSTOMER NAME]],Country[],2,0)</f>
        <v>Mexico</v>
      </c>
      <c r="H409" s="1" t="str">
        <f>VLOOKUP(InputData[[#This Row],[CUSTOMER NAME]],Country[],3,0)</f>
        <v>Export</v>
      </c>
      <c r="I409" s="1" t="str">
        <f>TEXT(InputData[[#This Row],[DATE]],"mmmm")</f>
        <v>June</v>
      </c>
      <c r="J409" s="1">
        <f>WEEKNUM(InputData[[#This Row],[DATE]])</f>
        <v>25</v>
      </c>
    </row>
    <row r="410" spans="1:10" x14ac:dyDescent="0.35">
      <c r="A410" s="3">
        <v>44365</v>
      </c>
      <c r="B410" s="6" t="s">
        <v>79</v>
      </c>
      <c r="C410" s="4" t="s">
        <v>13</v>
      </c>
      <c r="D410" s="5">
        <v>122.08</v>
      </c>
      <c r="E410" s="1">
        <v>5</v>
      </c>
      <c r="F410" s="1">
        <f>InputData[[#This Row],[UNIT PRICE ($)]]*InputData[[#This Row],[QUANTITY]]</f>
        <v>610.4</v>
      </c>
      <c r="G410" s="1" t="str">
        <f>VLOOKUP(InputData[[#This Row],[CUSTOMER NAME]],Country[],2,0)</f>
        <v>United Kingdom</v>
      </c>
      <c r="H410" s="1" t="str">
        <f>VLOOKUP(InputData[[#This Row],[CUSTOMER NAME]],Country[],3,0)</f>
        <v>Export</v>
      </c>
      <c r="I410" s="1" t="str">
        <f>TEXT(InputData[[#This Row],[DATE]],"mmmm")</f>
        <v>June</v>
      </c>
      <c r="J410" s="1">
        <f>WEEKNUM(InputData[[#This Row],[DATE]])</f>
        <v>25</v>
      </c>
    </row>
    <row r="411" spans="1:10" x14ac:dyDescent="0.35">
      <c r="A411" s="3">
        <v>44365</v>
      </c>
      <c r="B411" s="6" t="s">
        <v>80</v>
      </c>
      <c r="C411" s="4" t="s">
        <v>32</v>
      </c>
      <c r="D411" s="5">
        <v>117.48</v>
      </c>
      <c r="E411" s="1">
        <v>8</v>
      </c>
      <c r="F411" s="1">
        <f>InputData[[#This Row],[UNIT PRICE ($)]]*InputData[[#This Row],[QUANTITY]]</f>
        <v>939.84</v>
      </c>
      <c r="G411" s="1" t="str">
        <f>VLOOKUP(InputData[[#This Row],[CUSTOMER NAME]],Country[],2,0)</f>
        <v>South Africa</v>
      </c>
      <c r="H411" s="1" t="str">
        <f>VLOOKUP(InputData[[#This Row],[CUSTOMER NAME]],Country[],3,0)</f>
        <v>Export</v>
      </c>
      <c r="I411" s="1" t="str">
        <f>TEXT(InputData[[#This Row],[DATE]],"mmmm")</f>
        <v>June</v>
      </c>
      <c r="J411" s="1">
        <f>WEEKNUM(InputData[[#This Row],[DATE]])</f>
        <v>25</v>
      </c>
    </row>
    <row r="412" spans="1:10" x14ac:dyDescent="0.35">
      <c r="A412" s="3">
        <v>44366</v>
      </c>
      <c r="B412" s="6" t="s">
        <v>68</v>
      </c>
      <c r="C412" s="4" t="s">
        <v>44</v>
      </c>
      <c r="D412" s="5">
        <v>82.08</v>
      </c>
      <c r="E412" s="1">
        <v>11</v>
      </c>
      <c r="F412" s="1">
        <f>InputData[[#This Row],[UNIT PRICE ($)]]*InputData[[#This Row],[QUANTITY]]</f>
        <v>902.88</v>
      </c>
      <c r="G412" s="1" t="str">
        <f>VLOOKUP(InputData[[#This Row],[CUSTOMER NAME]],Country[],2,0)</f>
        <v>Russia</v>
      </c>
      <c r="H412" s="1" t="str">
        <f>VLOOKUP(InputData[[#This Row],[CUSTOMER NAME]],Country[],3,0)</f>
        <v>Export</v>
      </c>
      <c r="I412" s="1" t="str">
        <f>TEXT(InputData[[#This Row],[DATE]],"mmmm")</f>
        <v>June</v>
      </c>
      <c r="J412" s="1">
        <f>WEEKNUM(InputData[[#This Row],[DATE]])</f>
        <v>25</v>
      </c>
    </row>
    <row r="413" spans="1:10" x14ac:dyDescent="0.35">
      <c r="A413" s="3">
        <v>44366</v>
      </c>
      <c r="B413" s="6" t="s">
        <v>73</v>
      </c>
      <c r="C413" s="4" t="s">
        <v>2</v>
      </c>
      <c r="D413" s="5">
        <v>142.80000000000001</v>
      </c>
      <c r="E413" s="1">
        <v>8</v>
      </c>
      <c r="F413" s="1">
        <f>InputData[[#This Row],[UNIT PRICE ($)]]*InputData[[#This Row],[QUANTITY]]</f>
        <v>1142.4000000000001</v>
      </c>
      <c r="G413" s="1" t="str">
        <f>VLOOKUP(InputData[[#This Row],[CUSTOMER NAME]],Country[],2,0)</f>
        <v>India</v>
      </c>
      <c r="H413" s="1" t="str">
        <f>VLOOKUP(InputData[[#This Row],[CUSTOMER NAME]],Country[],3,0)</f>
        <v>East</v>
      </c>
      <c r="I413" s="1" t="str">
        <f>TEXT(InputData[[#This Row],[DATE]],"mmmm")</f>
        <v>June</v>
      </c>
      <c r="J413" s="1">
        <f>WEEKNUM(InputData[[#This Row],[DATE]])</f>
        <v>25</v>
      </c>
    </row>
    <row r="414" spans="1:10" x14ac:dyDescent="0.35">
      <c r="A414" s="3">
        <v>44366</v>
      </c>
      <c r="B414" s="6" t="s">
        <v>76</v>
      </c>
      <c r="C414" s="4" t="s">
        <v>41</v>
      </c>
      <c r="D414" s="5">
        <v>173.88</v>
      </c>
      <c r="E414" s="1">
        <v>5</v>
      </c>
      <c r="F414" s="1">
        <f>InputData[[#This Row],[UNIT PRICE ($)]]*InputData[[#This Row],[QUANTITY]]</f>
        <v>869.4</v>
      </c>
      <c r="G414" s="1" t="str">
        <f>VLOOKUP(InputData[[#This Row],[CUSTOMER NAME]],Country[],2,0)</f>
        <v>Saudi Arabia</v>
      </c>
      <c r="H414" s="1" t="str">
        <f>VLOOKUP(InputData[[#This Row],[CUSTOMER NAME]],Country[],3,0)</f>
        <v>Export</v>
      </c>
      <c r="I414" s="1" t="str">
        <f>TEXT(InputData[[#This Row],[DATE]],"mmmm")</f>
        <v>June</v>
      </c>
      <c r="J414" s="1">
        <f>WEEKNUM(InputData[[#This Row],[DATE]])</f>
        <v>25</v>
      </c>
    </row>
    <row r="415" spans="1:10" x14ac:dyDescent="0.35">
      <c r="A415" s="3">
        <v>44367</v>
      </c>
      <c r="B415" s="6" t="s">
        <v>65</v>
      </c>
      <c r="C415" s="4" t="s">
        <v>16</v>
      </c>
      <c r="D415" s="5">
        <v>16.64</v>
      </c>
      <c r="E415" s="1">
        <v>1</v>
      </c>
      <c r="F415" s="1">
        <f>InputData[[#This Row],[UNIT PRICE ($)]]*InputData[[#This Row],[QUANTITY]]</f>
        <v>16.64</v>
      </c>
      <c r="G415" s="1" t="str">
        <f>VLOOKUP(InputData[[#This Row],[CUSTOMER NAME]],Country[],2,0)</f>
        <v>Pakistan</v>
      </c>
      <c r="H415" s="1" t="str">
        <f>VLOOKUP(InputData[[#This Row],[CUSTOMER NAME]],Country[],3,0)</f>
        <v>Export</v>
      </c>
      <c r="I415" s="1" t="str">
        <f>TEXT(InputData[[#This Row],[DATE]],"mmmm")</f>
        <v>June</v>
      </c>
      <c r="J415" s="1">
        <f>WEEKNUM(InputData[[#This Row],[DATE]])</f>
        <v>26</v>
      </c>
    </row>
    <row r="416" spans="1:10" x14ac:dyDescent="0.35">
      <c r="A416" s="3">
        <v>44367</v>
      </c>
      <c r="B416" s="6" t="s">
        <v>89</v>
      </c>
      <c r="C416" s="4" t="s">
        <v>11</v>
      </c>
      <c r="D416" s="5">
        <v>48.4</v>
      </c>
      <c r="E416" s="1">
        <v>30</v>
      </c>
      <c r="F416" s="1">
        <f>InputData[[#This Row],[UNIT PRICE ($)]]*InputData[[#This Row],[QUANTITY]]</f>
        <v>1452</v>
      </c>
      <c r="G416" s="1" t="str">
        <f>VLOOKUP(InputData[[#This Row],[CUSTOMER NAME]],Country[],2,0)</f>
        <v>Mexico</v>
      </c>
      <c r="H416" s="1" t="str">
        <f>VLOOKUP(InputData[[#This Row],[CUSTOMER NAME]],Country[],3,0)</f>
        <v>Export</v>
      </c>
      <c r="I416" s="1" t="str">
        <f>TEXT(InputData[[#This Row],[DATE]],"mmmm")</f>
        <v>June</v>
      </c>
      <c r="J416" s="1">
        <f>WEEKNUM(InputData[[#This Row],[DATE]])</f>
        <v>26</v>
      </c>
    </row>
    <row r="417" spans="1:10" x14ac:dyDescent="0.35">
      <c r="A417" s="3">
        <v>44368</v>
      </c>
      <c r="B417" s="6" t="s">
        <v>110</v>
      </c>
      <c r="C417" s="4" t="s">
        <v>17</v>
      </c>
      <c r="D417" s="5">
        <v>156.78</v>
      </c>
      <c r="E417" s="1">
        <v>14</v>
      </c>
      <c r="F417" s="1">
        <f>InputData[[#This Row],[UNIT PRICE ($)]]*InputData[[#This Row],[QUANTITY]]</f>
        <v>2194.92</v>
      </c>
      <c r="G417" s="1" t="str">
        <f>VLOOKUP(InputData[[#This Row],[CUSTOMER NAME]],Country[],2,0)</f>
        <v>India</v>
      </c>
      <c r="H417" s="1" t="str">
        <f>VLOOKUP(InputData[[#This Row],[CUSTOMER NAME]],Country[],3,0)</f>
        <v>Western</v>
      </c>
      <c r="I417" s="1" t="str">
        <f>TEXT(InputData[[#This Row],[DATE]],"mmmm")</f>
        <v>June</v>
      </c>
      <c r="J417" s="1">
        <f>WEEKNUM(InputData[[#This Row],[DATE]])</f>
        <v>26</v>
      </c>
    </row>
    <row r="418" spans="1:10" x14ac:dyDescent="0.35">
      <c r="A418" s="3">
        <v>44369</v>
      </c>
      <c r="B418" s="6" t="s">
        <v>60</v>
      </c>
      <c r="C418" s="4" t="s">
        <v>1</v>
      </c>
      <c r="D418" s="5">
        <v>103.88</v>
      </c>
      <c r="E418" s="1">
        <v>4</v>
      </c>
      <c r="F418" s="1">
        <f>InputData[[#This Row],[UNIT PRICE ($)]]*InputData[[#This Row],[QUANTITY]]</f>
        <v>415.52</v>
      </c>
      <c r="G418" s="1" t="str">
        <f>VLOOKUP(InputData[[#This Row],[CUSTOMER NAME]],Country[],2,0)</f>
        <v>Nigeria</v>
      </c>
      <c r="H418" s="1" t="str">
        <f>VLOOKUP(InputData[[#This Row],[CUSTOMER NAME]],Country[],3,0)</f>
        <v>Export</v>
      </c>
      <c r="I418" s="1" t="str">
        <f>TEXT(InputData[[#This Row],[DATE]],"mmmm")</f>
        <v>June</v>
      </c>
      <c r="J418" s="1">
        <f>WEEKNUM(InputData[[#This Row],[DATE]])</f>
        <v>26</v>
      </c>
    </row>
    <row r="419" spans="1:10" x14ac:dyDescent="0.35">
      <c r="A419" s="3">
        <v>44369</v>
      </c>
      <c r="B419" s="6" t="s">
        <v>67</v>
      </c>
      <c r="C419" s="4" t="s">
        <v>40</v>
      </c>
      <c r="D419" s="5">
        <v>115.2</v>
      </c>
      <c r="E419" s="1">
        <v>10</v>
      </c>
      <c r="F419" s="1">
        <f>InputData[[#This Row],[UNIT PRICE ($)]]*InputData[[#This Row],[QUANTITY]]</f>
        <v>1152</v>
      </c>
      <c r="G419" s="1" t="str">
        <f>VLOOKUP(InputData[[#This Row],[CUSTOMER NAME]],Country[],2,0)</f>
        <v>United Kingdom</v>
      </c>
      <c r="H419" s="1" t="str">
        <f>VLOOKUP(InputData[[#This Row],[CUSTOMER NAME]],Country[],3,0)</f>
        <v>Export</v>
      </c>
      <c r="I419" s="1" t="str">
        <f>TEXT(InputData[[#This Row],[DATE]],"mmmm")</f>
        <v>June</v>
      </c>
      <c r="J419" s="1">
        <f>WEEKNUM(InputData[[#This Row],[DATE]])</f>
        <v>26</v>
      </c>
    </row>
    <row r="420" spans="1:10" x14ac:dyDescent="0.35">
      <c r="A420" s="3">
        <v>44370</v>
      </c>
      <c r="B420" s="6" t="s">
        <v>74</v>
      </c>
      <c r="C420" s="4" t="s">
        <v>16</v>
      </c>
      <c r="D420" s="5">
        <v>16.64</v>
      </c>
      <c r="E420" s="1">
        <v>4</v>
      </c>
      <c r="F420" s="1">
        <f>InputData[[#This Row],[UNIT PRICE ($)]]*InputData[[#This Row],[QUANTITY]]</f>
        <v>66.56</v>
      </c>
      <c r="G420" s="1" t="str">
        <f>VLOOKUP(InputData[[#This Row],[CUSTOMER NAME]],Country[],2,0)</f>
        <v>Brazil</v>
      </c>
      <c r="H420" s="1" t="str">
        <f>VLOOKUP(InputData[[#This Row],[CUSTOMER NAME]],Country[],3,0)</f>
        <v>Export</v>
      </c>
      <c r="I420" s="1" t="str">
        <f>TEXT(InputData[[#This Row],[DATE]],"mmmm")</f>
        <v>June</v>
      </c>
      <c r="J420" s="1">
        <f>WEEKNUM(InputData[[#This Row],[DATE]])</f>
        <v>26</v>
      </c>
    </row>
    <row r="421" spans="1:10" x14ac:dyDescent="0.35">
      <c r="A421" s="3">
        <v>44370</v>
      </c>
      <c r="B421" s="6" t="s">
        <v>84</v>
      </c>
      <c r="C421" s="4" t="s">
        <v>8</v>
      </c>
      <c r="D421" s="5">
        <v>94.62</v>
      </c>
      <c r="E421" s="1">
        <v>22</v>
      </c>
      <c r="F421" s="1">
        <f>InputData[[#This Row],[UNIT PRICE ($)]]*InputData[[#This Row],[QUANTITY]]</f>
        <v>2081.6400000000003</v>
      </c>
      <c r="G421" s="1" t="str">
        <f>VLOOKUP(InputData[[#This Row],[CUSTOMER NAME]],Country[],2,0)</f>
        <v>Ethiopia</v>
      </c>
      <c r="H421" s="1" t="str">
        <f>VLOOKUP(InputData[[#This Row],[CUSTOMER NAME]],Country[],3,0)</f>
        <v>Export</v>
      </c>
      <c r="I421" s="1" t="str">
        <f>TEXT(InputData[[#This Row],[DATE]],"mmmm")</f>
        <v>June</v>
      </c>
      <c r="J421" s="1">
        <f>WEEKNUM(InputData[[#This Row],[DATE]])</f>
        <v>26</v>
      </c>
    </row>
    <row r="422" spans="1:10" x14ac:dyDescent="0.35">
      <c r="A422" s="3">
        <v>44370</v>
      </c>
      <c r="B422" s="6" t="s">
        <v>89</v>
      </c>
      <c r="C422" s="4" t="s">
        <v>4</v>
      </c>
      <c r="D422" s="5">
        <v>48.84</v>
      </c>
      <c r="E422" s="1">
        <v>8</v>
      </c>
      <c r="F422" s="1">
        <f>InputData[[#This Row],[UNIT PRICE ($)]]*InputData[[#This Row],[QUANTITY]]</f>
        <v>390.72</v>
      </c>
      <c r="G422" s="1" t="str">
        <f>VLOOKUP(InputData[[#This Row],[CUSTOMER NAME]],Country[],2,0)</f>
        <v>Mexico</v>
      </c>
      <c r="H422" s="1" t="str">
        <f>VLOOKUP(InputData[[#This Row],[CUSTOMER NAME]],Country[],3,0)</f>
        <v>Export</v>
      </c>
      <c r="I422" s="1" t="str">
        <f>TEXT(InputData[[#This Row],[DATE]],"mmmm")</f>
        <v>June</v>
      </c>
      <c r="J422" s="1">
        <f>WEEKNUM(InputData[[#This Row],[DATE]])</f>
        <v>26</v>
      </c>
    </row>
    <row r="423" spans="1:10" x14ac:dyDescent="0.35">
      <c r="A423" s="3">
        <v>44371</v>
      </c>
      <c r="B423" s="6" t="s">
        <v>70</v>
      </c>
      <c r="C423" s="4" t="s">
        <v>40</v>
      </c>
      <c r="D423" s="5">
        <v>115.2</v>
      </c>
      <c r="E423" s="1">
        <v>10</v>
      </c>
      <c r="F423" s="1">
        <f>InputData[[#This Row],[UNIT PRICE ($)]]*InputData[[#This Row],[QUANTITY]]</f>
        <v>1152</v>
      </c>
      <c r="G423" s="1" t="str">
        <f>VLOOKUP(InputData[[#This Row],[CUSTOMER NAME]],Country[],2,0)</f>
        <v>Mexico</v>
      </c>
      <c r="H423" s="1" t="str">
        <f>VLOOKUP(InputData[[#This Row],[CUSTOMER NAME]],Country[],3,0)</f>
        <v>Export</v>
      </c>
      <c r="I423" s="1" t="str">
        <f>TEXT(InputData[[#This Row],[DATE]],"mmmm")</f>
        <v>June</v>
      </c>
      <c r="J423" s="1">
        <f>WEEKNUM(InputData[[#This Row],[DATE]])</f>
        <v>26</v>
      </c>
    </row>
    <row r="424" spans="1:10" x14ac:dyDescent="0.35">
      <c r="A424" s="3">
        <v>44371</v>
      </c>
      <c r="B424" s="6" t="s">
        <v>71</v>
      </c>
      <c r="C424" s="4" t="s">
        <v>11</v>
      </c>
      <c r="D424" s="5">
        <v>48.4</v>
      </c>
      <c r="E424" s="1">
        <v>13</v>
      </c>
      <c r="F424" s="1">
        <f>InputData[[#This Row],[UNIT PRICE ($)]]*InputData[[#This Row],[QUANTITY]]</f>
        <v>629.19999999999993</v>
      </c>
      <c r="G424" s="1" t="str">
        <f>VLOOKUP(InputData[[#This Row],[CUSTOMER NAME]],Country[],2,0)</f>
        <v>India</v>
      </c>
      <c r="H424" s="1" t="str">
        <f>VLOOKUP(InputData[[#This Row],[CUSTOMER NAME]],Country[],3,0)</f>
        <v>Central</v>
      </c>
      <c r="I424" s="1" t="str">
        <f>TEXT(InputData[[#This Row],[DATE]],"mmmm")</f>
        <v>June</v>
      </c>
      <c r="J424" s="1">
        <f>WEEKNUM(InputData[[#This Row],[DATE]])</f>
        <v>26</v>
      </c>
    </row>
    <row r="425" spans="1:10" x14ac:dyDescent="0.35">
      <c r="A425" s="3">
        <v>44371</v>
      </c>
      <c r="B425" s="6" t="s">
        <v>81</v>
      </c>
      <c r="C425" s="4" t="s">
        <v>20</v>
      </c>
      <c r="D425" s="5">
        <v>76.25</v>
      </c>
      <c r="E425" s="1">
        <v>23</v>
      </c>
      <c r="F425" s="1">
        <f>InputData[[#This Row],[UNIT PRICE ($)]]*InputData[[#This Row],[QUANTITY]]</f>
        <v>1753.75</v>
      </c>
      <c r="G425" s="1" t="str">
        <f>VLOOKUP(InputData[[#This Row],[CUSTOMER NAME]],Country[],2,0)</f>
        <v>India</v>
      </c>
      <c r="H425" s="1" t="str">
        <f>VLOOKUP(InputData[[#This Row],[CUSTOMER NAME]],Country[],3,0)</f>
        <v>East</v>
      </c>
      <c r="I425" s="1" t="str">
        <f>TEXT(InputData[[#This Row],[DATE]],"mmmm")</f>
        <v>June</v>
      </c>
      <c r="J425" s="1">
        <f>WEEKNUM(InputData[[#This Row],[DATE]])</f>
        <v>26</v>
      </c>
    </row>
    <row r="426" spans="1:10" x14ac:dyDescent="0.35">
      <c r="A426" s="3">
        <v>44371</v>
      </c>
      <c r="B426" s="6" t="s">
        <v>87</v>
      </c>
      <c r="C426" s="4" t="s">
        <v>18</v>
      </c>
      <c r="D426" s="5">
        <v>49.21</v>
      </c>
      <c r="E426" s="1">
        <v>7</v>
      </c>
      <c r="F426" s="1">
        <f>InputData[[#This Row],[UNIT PRICE ($)]]*InputData[[#This Row],[QUANTITY]]</f>
        <v>344.47</v>
      </c>
      <c r="G426" s="1" t="str">
        <f>VLOOKUP(InputData[[#This Row],[CUSTOMER NAME]],Country[],2,0)</f>
        <v>France</v>
      </c>
      <c r="H426" s="1" t="str">
        <f>VLOOKUP(InputData[[#This Row],[CUSTOMER NAME]],Country[],3,0)</f>
        <v>Export</v>
      </c>
      <c r="I426" s="1" t="str">
        <f>TEXT(InputData[[#This Row],[DATE]],"mmmm")</f>
        <v>June</v>
      </c>
      <c r="J426" s="1">
        <f>WEEKNUM(InputData[[#This Row],[DATE]])</f>
        <v>26</v>
      </c>
    </row>
    <row r="427" spans="1:10" x14ac:dyDescent="0.35">
      <c r="A427" s="3">
        <v>44372</v>
      </c>
      <c r="B427" s="6" t="s">
        <v>71</v>
      </c>
      <c r="C427" s="4" t="s">
        <v>12</v>
      </c>
      <c r="D427" s="5">
        <v>94.17</v>
      </c>
      <c r="E427" s="1">
        <v>7</v>
      </c>
      <c r="F427" s="1">
        <f>InputData[[#This Row],[UNIT PRICE ($)]]*InputData[[#This Row],[QUANTITY]]</f>
        <v>659.19</v>
      </c>
      <c r="G427" s="1" t="str">
        <f>VLOOKUP(InputData[[#This Row],[CUSTOMER NAME]],Country[],2,0)</f>
        <v>India</v>
      </c>
      <c r="H427" s="1" t="str">
        <f>VLOOKUP(InputData[[#This Row],[CUSTOMER NAME]],Country[],3,0)</f>
        <v>Central</v>
      </c>
      <c r="I427" s="1" t="str">
        <f>TEXT(InputData[[#This Row],[DATE]],"mmmm")</f>
        <v>June</v>
      </c>
      <c r="J427" s="1">
        <f>WEEKNUM(InputData[[#This Row],[DATE]])</f>
        <v>26</v>
      </c>
    </row>
    <row r="428" spans="1:10" x14ac:dyDescent="0.35">
      <c r="A428" s="3">
        <v>44373</v>
      </c>
      <c r="B428" s="6" t="s">
        <v>65</v>
      </c>
      <c r="C428" s="4" t="s">
        <v>43</v>
      </c>
      <c r="D428" s="5">
        <v>83.08</v>
      </c>
      <c r="E428" s="1">
        <v>12</v>
      </c>
      <c r="F428" s="1">
        <f>InputData[[#This Row],[UNIT PRICE ($)]]*InputData[[#This Row],[QUANTITY]]</f>
        <v>996.96</v>
      </c>
      <c r="G428" s="1" t="str">
        <f>VLOOKUP(InputData[[#This Row],[CUSTOMER NAME]],Country[],2,0)</f>
        <v>Pakistan</v>
      </c>
      <c r="H428" s="1" t="str">
        <f>VLOOKUP(InputData[[#This Row],[CUSTOMER NAME]],Country[],3,0)</f>
        <v>Export</v>
      </c>
      <c r="I428" s="1" t="str">
        <f>TEXT(InputData[[#This Row],[DATE]],"mmmm")</f>
        <v>June</v>
      </c>
      <c r="J428" s="1">
        <f>WEEKNUM(InputData[[#This Row],[DATE]])</f>
        <v>26</v>
      </c>
    </row>
    <row r="429" spans="1:10" x14ac:dyDescent="0.35">
      <c r="A429" s="3">
        <v>44373</v>
      </c>
      <c r="B429" s="6" t="s">
        <v>85</v>
      </c>
      <c r="C429" s="4" t="s">
        <v>9</v>
      </c>
      <c r="D429" s="5">
        <v>7.8599999999999994</v>
      </c>
      <c r="E429" s="1">
        <v>7</v>
      </c>
      <c r="F429" s="1">
        <f>InputData[[#This Row],[UNIT PRICE ($)]]*InputData[[#This Row],[QUANTITY]]</f>
        <v>55.019999999999996</v>
      </c>
      <c r="G429" s="1" t="str">
        <f>VLOOKUP(InputData[[#This Row],[CUSTOMER NAME]],Country[],2,0)</f>
        <v>India</v>
      </c>
      <c r="H429" s="1" t="str">
        <f>VLOOKUP(InputData[[#This Row],[CUSTOMER NAME]],Country[],3,0)</f>
        <v>Northeast</v>
      </c>
      <c r="I429" s="1" t="str">
        <f>TEXT(InputData[[#This Row],[DATE]],"mmmm")</f>
        <v>June</v>
      </c>
      <c r="J429" s="1">
        <f>WEEKNUM(InputData[[#This Row],[DATE]])</f>
        <v>26</v>
      </c>
    </row>
    <row r="430" spans="1:10" x14ac:dyDescent="0.35">
      <c r="A430" s="3">
        <v>44373</v>
      </c>
      <c r="B430" s="6" t="s">
        <v>89</v>
      </c>
      <c r="C430" s="4" t="s">
        <v>34</v>
      </c>
      <c r="D430" s="5">
        <v>58.3</v>
      </c>
      <c r="E430" s="1">
        <v>4</v>
      </c>
      <c r="F430" s="1">
        <f>InputData[[#This Row],[UNIT PRICE ($)]]*InputData[[#This Row],[QUANTITY]]</f>
        <v>233.2</v>
      </c>
      <c r="G430" s="1" t="str">
        <f>VLOOKUP(InputData[[#This Row],[CUSTOMER NAME]],Country[],2,0)</f>
        <v>Mexico</v>
      </c>
      <c r="H430" s="1" t="str">
        <f>VLOOKUP(InputData[[#This Row],[CUSTOMER NAME]],Country[],3,0)</f>
        <v>Export</v>
      </c>
      <c r="I430" s="1" t="str">
        <f>TEXT(InputData[[#This Row],[DATE]],"mmmm")</f>
        <v>June</v>
      </c>
      <c r="J430" s="1">
        <f>WEEKNUM(InputData[[#This Row],[DATE]])</f>
        <v>26</v>
      </c>
    </row>
    <row r="431" spans="1:10" x14ac:dyDescent="0.35">
      <c r="A431" s="3">
        <v>44374</v>
      </c>
      <c r="B431" s="6" t="s">
        <v>87</v>
      </c>
      <c r="C431" s="4" t="s">
        <v>5</v>
      </c>
      <c r="D431" s="5">
        <v>155.61000000000001</v>
      </c>
      <c r="E431" s="1">
        <v>11</v>
      </c>
      <c r="F431" s="1">
        <f>InputData[[#This Row],[UNIT PRICE ($)]]*InputData[[#This Row],[QUANTITY]]</f>
        <v>1711.71</v>
      </c>
      <c r="G431" s="1" t="str">
        <f>VLOOKUP(InputData[[#This Row],[CUSTOMER NAME]],Country[],2,0)</f>
        <v>France</v>
      </c>
      <c r="H431" s="1" t="str">
        <f>VLOOKUP(InputData[[#This Row],[CUSTOMER NAME]],Country[],3,0)</f>
        <v>Export</v>
      </c>
      <c r="I431" s="1" t="str">
        <f>TEXT(InputData[[#This Row],[DATE]],"mmmm")</f>
        <v>June</v>
      </c>
      <c r="J431" s="1">
        <f>WEEKNUM(InputData[[#This Row],[DATE]])</f>
        <v>27</v>
      </c>
    </row>
    <row r="432" spans="1:10" x14ac:dyDescent="0.35">
      <c r="A432" s="3">
        <v>44375</v>
      </c>
      <c r="B432" s="6" t="s">
        <v>65</v>
      </c>
      <c r="C432" s="4" t="s">
        <v>21</v>
      </c>
      <c r="D432" s="5">
        <v>162.54</v>
      </c>
      <c r="E432" s="1">
        <v>2</v>
      </c>
      <c r="F432" s="1">
        <f>InputData[[#This Row],[UNIT PRICE ($)]]*InputData[[#This Row],[QUANTITY]]</f>
        <v>325.08</v>
      </c>
      <c r="G432" s="1" t="str">
        <f>VLOOKUP(InputData[[#This Row],[CUSTOMER NAME]],Country[],2,0)</f>
        <v>Pakistan</v>
      </c>
      <c r="H432" s="1" t="str">
        <f>VLOOKUP(InputData[[#This Row],[CUSTOMER NAME]],Country[],3,0)</f>
        <v>Export</v>
      </c>
      <c r="I432" s="1" t="str">
        <f>TEXT(InputData[[#This Row],[DATE]],"mmmm")</f>
        <v>June</v>
      </c>
      <c r="J432" s="1">
        <f>WEEKNUM(InputData[[#This Row],[DATE]])</f>
        <v>27</v>
      </c>
    </row>
    <row r="433" spans="1:10" x14ac:dyDescent="0.35">
      <c r="A433" s="3">
        <v>44375</v>
      </c>
      <c r="B433" s="6" t="s">
        <v>78</v>
      </c>
      <c r="C433" s="4" t="s">
        <v>35</v>
      </c>
      <c r="D433" s="5">
        <v>6.7</v>
      </c>
      <c r="E433" s="1">
        <v>7</v>
      </c>
      <c r="F433" s="1">
        <f>InputData[[#This Row],[UNIT PRICE ($)]]*InputData[[#This Row],[QUANTITY]]</f>
        <v>46.9</v>
      </c>
      <c r="G433" s="1" t="str">
        <f>VLOOKUP(InputData[[#This Row],[CUSTOMER NAME]],Country[],2,0)</f>
        <v>India</v>
      </c>
      <c r="H433" s="1" t="str">
        <f>VLOOKUP(InputData[[#This Row],[CUSTOMER NAME]],Country[],3,0)</f>
        <v>Central</v>
      </c>
      <c r="I433" s="1" t="str">
        <f>TEXT(InputData[[#This Row],[DATE]],"mmmm")</f>
        <v>June</v>
      </c>
      <c r="J433" s="1">
        <f>WEEKNUM(InputData[[#This Row],[DATE]])</f>
        <v>27</v>
      </c>
    </row>
    <row r="434" spans="1:10" x14ac:dyDescent="0.35">
      <c r="A434" s="3">
        <v>44376</v>
      </c>
      <c r="B434" s="6" t="s">
        <v>76</v>
      </c>
      <c r="C434" s="4" t="s">
        <v>14</v>
      </c>
      <c r="D434" s="5">
        <v>146.72</v>
      </c>
      <c r="E434" s="1">
        <v>4</v>
      </c>
      <c r="F434" s="1">
        <f>InputData[[#This Row],[UNIT PRICE ($)]]*InputData[[#This Row],[QUANTITY]]</f>
        <v>586.88</v>
      </c>
      <c r="G434" s="1" t="str">
        <f>VLOOKUP(InputData[[#This Row],[CUSTOMER NAME]],Country[],2,0)</f>
        <v>Saudi Arabia</v>
      </c>
      <c r="H434" s="1" t="str">
        <f>VLOOKUP(InputData[[#This Row],[CUSTOMER NAME]],Country[],3,0)</f>
        <v>Export</v>
      </c>
      <c r="I434" s="1" t="str">
        <f>TEXT(InputData[[#This Row],[DATE]],"mmmm")</f>
        <v>June</v>
      </c>
      <c r="J434" s="1">
        <f>WEEKNUM(InputData[[#This Row],[DATE]])</f>
        <v>27</v>
      </c>
    </row>
    <row r="435" spans="1:10" x14ac:dyDescent="0.35">
      <c r="A435" s="3">
        <v>44377</v>
      </c>
      <c r="B435" s="6" t="s">
        <v>73</v>
      </c>
      <c r="C435" s="4" t="s">
        <v>43</v>
      </c>
      <c r="D435" s="5">
        <v>83.08</v>
      </c>
      <c r="E435" s="1">
        <v>8</v>
      </c>
      <c r="F435" s="1">
        <f>InputData[[#This Row],[UNIT PRICE ($)]]*InputData[[#This Row],[QUANTITY]]</f>
        <v>664.64</v>
      </c>
      <c r="G435" s="1" t="str">
        <f>VLOOKUP(InputData[[#This Row],[CUSTOMER NAME]],Country[],2,0)</f>
        <v>India</v>
      </c>
      <c r="H435" s="1" t="str">
        <f>VLOOKUP(InputData[[#This Row],[CUSTOMER NAME]],Country[],3,0)</f>
        <v>East</v>
      </c>
      <c r="I435" s="1" t="str">
        <f>TEXT(InputData[[#This Row],[DATE]],"mmmm")</f>
        <v>June</v>
      </c>
      <c r="J435" s="1">
        <f>WEEKNUM(InputData[[#This Row],[DATE]])</f>
        <v>27</v>
      </c>
    </row>
    <row r="436" spans="1:10" x14ac:dyDescent="0.35">
      <c r="A436" s="3">
        <v>44378</v>
      </c>
      <c r="B436" s="6" t="s">
        <v>60</v>
      </c>
      <c r="C436" s="4" t="s">
        <v>5</v>
      </c>
      <c r="D436" s="5">
        <v>155.61000000000001</v>
      </c>
      <c r="E436" s="1">
        <v>11</v>
      </c>
      <c r="F436" s="1">
        <f>InputData[[#This Row],[UNIT PRICE ($)]]*InputData[[#This Row],[QUANTITY]]</f>
        <v>1711.71</v>
      </c>
      <c r="G436" s="1" t="str">
        <f>VLOOKUP(InputData[[#This Row],[CUSTOMER NAME]],Country[],2,0)</f>
        <v>Nigeria</v>
      </c>
      <c r="H436" s="1" t="str">
        <f>VLOOKUP(InputData[[#This Row],[CUSTOMER NAME]],Country[],3,0)</f>
        <v>Export</v>
      </c>
      <c r="I436" s="1" t="str">
        <f>TEXT(InputData[[#This Row],[DATE]],"mmmm")</f>
        <v>July</v>
      </c>
      <c r="J436" s="1">
        <f>WEEKNUM(InputData[[#This Row],[DATE]])</f>
        <v>27</v>
      </c>
    </row>
    <row r="437" spans="1:10" x14ac:dyDescent="0.35">
      <c r="A437" s="3">
        <v>44378</v>
      </c>
      <c r="B437" s="6" t="s">
        <v>89</v>
      </c>
      <c r="C437" s="4" t="s">
        <v>40</v>
      </c>
      <c r="D437" s="5">
        <v>115.2</v>
      </c>
      <c r="E437" s="1">
        <v>22</v>
      </c>
      <c r="F437" s="1">
        <f>InputData[[#This Row],[UNIT PRICE ($)]]*InputData[[#This Row],[QUANTITY]]</f>
        <v>2534.4</v>
      </c>
      <c r="G437" s="1" t="str">
        <f>VLOOKUP(InputData[[#This Row],[CUSTOMER NAME]],Country[],2,0)</f>
        <v>Mexico</v>
      </c>
      <c r="H437" s="1" t="str">
        <f>VLOOKUP(InputData[[#This Row],[CUSTOMER NAME]],Country[],3,0)</f>
        <v>Export</v>
      </c>
      <c r="I437" s="1" t="str">
        <f>TEXT(InputData[[#This Row],[DATE]],"mmmm")</f>
        <v>July</v>
      </c>
      <c r="J437" s="1">
        <f>WEEKNUM(InputData[[#This Row],[DATE]])</f>
        <v>27</v>
      </c>
    </row>
    <row r="438" spans="1:10" x14ac:dyDescent="0.35">
      <c r="A438" s="3">
        <v>44379</v>
      </c>
      <c r="B438" s="6" t="s">
        <v>68</v>
      </c>
      <c r="C438" s="4" t="s">
        <v>10</v>
      </c>
      <c r="D438" s="5">
        <v>164.28</v>
      </c>
      <c r="E438" s="1">
        <v>11</v>
      </c>
      <c r="F438" s="1">
        <f>InputData[[#This Row],[UNIT PRICE ($)]]*InputData[[#This Row],[QUANTITY]]</f>
        <v>1807.08</v>
      </c>
      <c r="G438" s="1" t="str">
        <f>VLOOKUP(InputData[[#This Row],[CUSTOMER NAME]],Country[],2,0)</f>
        <v>Russia</v>
      </c>
      <c r="H438" s="1" t="str">
        <f>VLOOKUP(InputData[[#This Row],[CUSTOMER NAME]],Country[],3,0)</f>
        <v>Export</v>
      </c>
      <c r="I438" s="1" t="str">
        <f>TEXT(InputData[[#This Row],[DATE]],"mmmm")</f>
        <v>July</v>
      </c>
      <c r="J438" s="1">
        <f>WEEKNUM(InputData[[#This Row],[DATE]])</f>
        <v>27</v>
      </c>
    </row>
    <row r="439" spans="1:10" x14ac:dyDescent="0.35">
      <c r="A439" s="3">
        <v>44379</v>
      </c>
      <c r="B439" s="6" t="s">
        <v>112</v>
      </c>
      <c r="C439" s="4" t="s">
        <v>25</v>
      </c>
      <c r="D439" s="5">
        <v>8.33</v>
      </c>
      <c r="E439" s="1">
        <v>21</v>
      </c>
      <c r="F439" s="1">
        <f>InputData[[#This Row],[UNIT PRICE ($)]]*InputData[[#This Row],[QUANTITY]]</f>
        <v>174.93</v>
      </c>
      <c r="G439" s="1" t="str">
        <f>VLOOKUP(InputData[[#This Row],[CUSTOMER NAME]],Country[],2,0)</f>
        <v>India</v>
      </c>
      <c r="H439" s="1" t="str">
        <f>VLOOKUP(InputData[[#This Row],[CUSTOMER NAME]],Country[],3,0)</f>
        <v>North</v>
      </c>
      <c r="I439" s="1" t="str">
        <f>TEXT(InputData[[#This Row],[DATE]],"mmmm")</f>
        <v>July</v>
      </c>
      <c r="J439" s="1">
        <f>WEEKNUM(InputData[[#This Row],[DATE]])</f>
        <v>27</v>
      </c>
    </row>
    <row r="440" spans="1:10" x14ac:dyDescent="0.35">
      <c r="A440" s="3">
        <v>44379</v>
      </c>
      <c r="B440" s="6" t="s">
        <v>81</v>
      </c>
      <c r="C440" s="4" t="s">
        <v>27</v>
      </c>
      <c r="D440" s="5">
        <v>57.120000000000005</v>
      </c>
      <c r="E440" s="1">
        <v>2</v>
      </c>
      <c r="F440" s="1">
        <f>InputData[[#This Row],[UNIT PRICE ($)]]*InputData[[#This Row],[QUANTITY]]</f>
        <v>114.24000000000001</v>
      </c>
      <c r="G440" s="1" t="str">
        <f>VLOOKUP(InputData[[#This Row],[CUSTOMER NAME]],Country[],2,0)</f>
        <v>India</v>
      </c>
      <c r="H440" s="1" t="str">
        <f>VLOOKUP(InputData[[#This Row],[CUSTOMER NAME]],Country[],3,0)</f>
        <v>East</v>
      </c>
      <c r="I440" s="1" t="str">
        <f>TEXT(InputData[[#This Row],[DATE]],"mmmm")</f>
        <v>July</v>
      </c>
      <c r="J440" s="1">
        <f>WEEKNUM(InputData[[#This Row],[DATE]])</f>
        <v>27</v>
      </c>
    </row>
    <row r="441" spans="1:10" x14ac:dyDescent="0.35">
      <c r="A441" s="3">
        <v>44380</v>
      </c>
      <c r="B441" s="6" t="s">
        <v>61</v>
      </c>
      <c r="C441" s="4" t="s">
        <v>3</v>
      </c>
      <c r="D441" s="5">
        <v>80.94</v>
      </c>
      <c r="E441" s="1">
        <v>8</v>
      </c>
      <c r="F441" s="1">
        <f>InputData[[#This Row],[UNIT PRICE ($)]]*InputData[[#This Row],[QUANTITY]]</f>
        <v>647.52</v>
      </c>
      <c r="G441" s="1" t="str">
        <f>VLOOKUP(InputData[[#This Row],[CUSTOMER NAME]],Country[],2,0)</f>
        <v>Bangladesh</v>
      </c>
      <c r="H441" s="1" t="str">
        <f>VLOOKUP(InputData[[#This Row],[CUSTOMER NAME]],Country[],3,0)</f>
        <v>Export</v>
      </c>
      <c r="I441" s="1" t="str">
        <f>TEXT(InputData[[#This Row],[DATE]],"mmmm")</f>
        <v>July</v>
      </c>
      <c r="J441" s="1">
        <f>WEEKNUM(InputData[[#This Row],[DATE]])</f>
        <v>27</v>
      </c>
    </row>
    <row r="442" spans="1:10" x14ac:dyDescent="0.35">
      <c r="A442" s="3">
        <v>44380</v>
      </c>
      <c r="B442" s="6" t="s">
        <v>74</v>
      </c>
      <c r="C442" s="4" t="s">
        <v>33</v>
      </c>
      <c r="D442" s="5">
        <v>119.7</v>
      </c>
      <c r="E442" s="1">
        <v>15</v>
      </c>
      <c r="F442" s="1">
        <f>InputData[[#This Row],[UNIT PRICE ($)]]*InputData[[#This Row],[QUANTITY]]</f>
        <v>1795.5</v>
      </c>
      <c r="G442" s="1" t="str">
        <f>VLOOKUP(InputData[[#This Row],[CUSTOMER NAME]],Country[],2,0)</f>
        <v>Brazil</v>
      </c>
      <c r="H442" s="1" t="str">
        <f>VLOOKUP(InputData[[#This Row],[CUSTOMER NAME]],Country[],3,0)</f>
        <v>Export</v>
      </c>
      <c r="I442" s="1" t="str">
        <f>TEXT(InputData[[#This Row],[DATE]],"mmmm")</f>
        <v>July</v>
      </c>
      <c r="J442" s="1">
        <f>WEEKNUM(InputData[[#This Row],[DATE]])</f>
        <v>27</v>
      </c>
    </row>
    <row r="443" spans="1:10" x14ac:dyDescent="0.35">
      <c r="A443" s="3">
        <v>44380</v>
      </c>
      <c r="B443" s="6" t="s">
        <v>80</v>
      </c>
      <c r="C443" s="4" t="s">
        <v>33</v>
      </c>
      <c r="D443" s="5">
        <v>119.7</v>
      </c>
      <c r="E443" s="1">
        <v>9</v>
      </c>
      <c r="F443" s="1">
        <f>InputData[[#This Row],[UNIT PRICE ($)]]*InputData[[#This Row],[QUANTITY]]</f>
        <v>1077.3</v>
      </c>
      <c r="G443" s="1" t="str">
        <f>VLOOKUP(InputData[[#This Row],[CUSTOMER NAME]],Country[],2,0)</f>
        <v>South Africa</v>
      </c>
      <c r="H443" s="1" t="str">
        <f>VLOOKUP(InputData[[#This Row],[CUSTOMER NAME]],Country[],3,0)</f>
        <v>Export</v>
      </c>
      <c r="I443" s="1" t="str">
        <f>TEXT(InputData[[#This Row],[DATE]],"mmmm")</f>
        <v>July</v>
      </c>
      <c r="J443" s="1">
        <f>WEEKNUM(InputData[[#This Row],[DATE]])</f>
        <v>27</v>
      </c>
    </row>
    <row r="444" spans="1:10" x14ac:dyDescent="0.35">
      <c r="A444" s="3">
        <v>44381</v>
      </c>
      <c r="B444" s="6" t="s">
        <v>81</v>
      </c>
      <c r="C444" s="4" t="s">
        <v>7</v>
      </c>
      <c r="D444" s="5">
        <v>47.730000000000004</v>
      </c>
      <c r="E444" s="1">
        <v>7</v>
      </c>
      <c r="F444" s="1">
        <f>InputData[[#This Row],[UNIT PRICE ($)]]*InputData[[#This Row],[QUANTITY]]</f>
        <v>334.11</v>
      </c>
      <c r="G444" s="1" t="str">
        <f>VLOOKUP(InputData[[#This Row],[CUSTOMER NAME]],Country[],2,0)</f>
        <v>India</v>
      </c>
      <c r="H444" s="1" t="str">
        <f>VLOOKUP(InputData[[#This Row],[CUSTOMER NAME]],Country[],3,0)</f>
        <v>East</v>
      </c>
      <c r="I444" s="1" t="str">
        <f>TEXT(InputData[[#This Row],[DATE]],"mmmm")</f>
        <v>July</v>
      </c>
      <c r="J444" s="1">
        <f>WEEKNUM(InputData[[#This Row],[DATE]])</f>
        <v>28</v>
      </c>
    </row>
    <row r="445" spans="1:10" x14ac:dyDescent="0.35">
      <c r="A445" s="3">
        <v>44381</v>
      </c>
      <c r="B445" s="6" t="s">
        <v>84</v>
      </c>
      <c r="C445" s="4" t="s">
        <v>41</v>
      </c>
      <c r="D445" s="5">
        <v>173.88</v>
      </c>
      <c r="E445" s="1">
        <v>7</v>
      </c>
      <c r="F445" s="1">
        <f>InputData[[#This Row],[UNIT PRICE ($)]]*InputData[[#This Row],[QUANTITY]]</f>
        <v>1217.1599999999999</v>
      </c>
      <c r="G445" s="1" t="str">
        <f>VLOOKUP(InputData[[#This Row],[CUSTOMER NAME]],Country[],2,0)</f>
        <v>Ethiopia</v>
      </c>
      <c r="H445" s="1" t="str">
        <f>VLOOKUP(InputData[[#This Row],[CUSTOMER NAME]],Country[],3,0)</f>
        <v>Export</v>
      </c>
      <c r="I445" s="1" t="str">
        <f>TEXT(InputData[[#This Row],[DATE]],"mmmm")</f>
        <v>July</v>
      </c>
      <c r="J445" s="1">
        <f>WEEKNUM(InputData[[#This Row],[DATE]])</f>
        <v>28</v>
      </c>
    </row>
    <row r="446" spans="1:10" x14ac:dyDescent="0.35">
      <c r="A446" s="3">
        <v>44382</v>
      </c>
      <c r="B446" s="6" t="s">
        <v>64</v>
      </c>
      <c r="C446" s="4" t="s">
        <v>25</v>
      </c>
      <c r="D446" s="5">
        <v>8.33</v>
      </c>
      <c r="E446" s="1">
        <v>7</v>
      </c>
      <c r="F446" s="1">
        <f>InputData[[#This Row],[UNIT PRICE ($)]]*InputData[[#This Row],[QUANTITY]]</f>
        <v>58.31</v>
      </c>
      <c r="G446" s="1" t="str">
        <f>VLOOKUP(InputData[[#This Row],[CUSTOMER NAME]],Country[],2,0)</f>
        <v>India</v>
      </c>
      <c r="H446" s="1" t="str">
        <f>VLOOKUP(InputData[[#This Row],[CUSTOMER NAME]],Country[],3,0)</f>
        <v>Northeast</v>
      </c>
      <c r="I446" s="1" t="str">
        <f>TEXT(InputData[[#This Row],[DATE]],"mmmm")</f>
        <v>July</v>
      </c>
      <c r="J446" s="1">
        <f>WEEKNUM(InputData[[#This Row],[DATE]])</f>
        <v>28</v>
      </c>
    </row>
    <row r="447" spans="1:10" x14ac:dyDescent="0.35">
      <c r="A447" s="3">
        <v>44382</v>
      </c>
      <c r="B447" s="6" t="s">
        <v>76</v>
      </c>
      <c r="C447" s="4" t="s">
        <v>15</v>
      </c>
      <c r="D447" s="5">
        <v>15.719999999999999</v>
      </c>
      <c r="E447" s="1">
        <v>8</v>
      </c>
      <c r="F447" s="1">
        <f>InputData[[#This Row],[UNIT PRICE ($)]]*InputData[[#This Row],[QUANTITY]]</f>
        <v>125.75999999999999</v>
      </c>
      <c r="G447" s="1" t="str">
        <f>VLOOKUP(InputData[[#This Row],[CUSTOMER NAME]],Country[],2,0)</f>
        <v>Saudi Arabia</v>
      </c>
      <c r="H447" s="1" t="str">
        <f>VLOOKUP(InputData[[#This Row],[CUSTOMER NAME]],Country[],3,0)</f>
        <v>Export</v>
      </c>
      <c r="I447" s="1" t="str">
        <f>TEXT(InputData[[#This Row],[DATE]],"mmmm")</f>
        <v>July</v>
      </c>
      <c r="J447" s="1">
        <f>WEEKNUM(InputData[[#This Row],[DATE]])</f>
        <v>28</v>
      </c>
    </row>
    <row r="448" spans="1:10" x14ac:dyDescent="0.35">
      <c r="A448" s="3">
        <v>44382</v>
      </c>
      <c r="B448" s="6" t="s">
        <v>80</v>
      </c>
      <c r="C448" s="4" t="s">
        <v>2</v>
      </c>
      <c r="D448" s="5">
        <v>142.80000000000001</v>
      </c>
      <c r="E448" s="1">
        <v>8</v>
      </c>
      <c r="F448" s="1">
        <f>InputData[[#This Row],[UNIT PRICE ($)]]*InputData[[#This Row],[QUANTITY]]</f>
        <v>1142.4000000000001</v>
      </c>
      <c r="G448" s="1" t="str">
        <f>VLOOKUP(InputData[[#This Row],[CUSTOMER NAME]],Country[],2,0)</f>
        <v>South Africa</v>
      </c>
      <c r="H448" s="1" t="str">
        <f>VLOOKUP(InputData[[#This Row],[CUSTOMER NAME]],Country[],3,0)</f>
        <v>Export</v>
      </c>
      <c r="I448" s="1" t="str">
        <f>TEXT(InputData[[#This Row],[DATE]],"mmmm")</f>
        <v>July</v>
      </c>
      <c r="J448" s="1">
        <f>WEEKNUM(InputData[[#This Row],[DATE]])</f>
        <v>28</v>
      </c>
    </row>
    <row r="449" spans="1:10" x14ac:dyDescent="0.35">
      <c r="A449" s="3">
        <v>44383</v>
      </c>
      <c r="B449" s="6" t="s">
        <v>64</v>
      </c>
      <c r="C449" s="4" t="s">
        <v>24</v>
      </c>
      <c r="D449" s="5">
        <v>156.96</v>
      </c>
      <c r="E449" s="1">
        <v>11</v>
      </c>
      <c r="F449" s="1">
        <f>InputData[[#This Row],[UNIT PRICE ($)]]*InputData[[#This Row],[QUANTITY]]</f>
        <v>1726.5600000000002</v>
      </c>
      <c r="G449" s="1" t="str">
        <f>VLOOKUP(InputData[[#This Row],[CUSTOMER NAME]],Country[],2,0)</f>
        <v>India</v>
      </c>
      <c r="H449" s="1" t="str">
        <f>VLOOKUP(InputData[[#This Row],[CUSTOMER NAME]],Country[],3,0)</f>
        <v>Northeast</v>
      </c>
      <c r="I449" s="1" t="str">
        <f>TEXT(InputData[[#This Row],[DATE]],"mmmm")</f>
        <v>July</v>
      </c>
      <c r="J449" s="1">
        <f>WEEKNUM(InputData[[#This Row],[DATE]])</f>
        <v>28</v>
      </c>
    </row>
    <row r="450" spans="1:10" x14ac:dyDescent="0.35">
      <c r="A450" s="3">
        <v>44383</v>
      </c>
      <c r="B450" s="6" t="s">
        <v>75</v>
      </c>
      <c r="C450" s="4" t="s">
        <v>41</v>
      </c>
      <c r="D450" s="5">
        <v>173.88</v>
      </c>
      <c r="E450" s="1">
        <v>15</v>
      </c>
      <c r="F450" s="1">
        <f>InputData[[#This Row],[UNIT PRICE ($)]]*InputData[[#This Row],[QUANTITY]]</f>
        <v>2608.1999999999998</v>
      </c>
      <c r="G450" s="1" t="str">
        <f>VLOOKUP(InputData[[#This Row],[CUSTOMER NAME]],Country[],2,0)</f>
        <v>Russia</v>
      </c>
      <c r="H450" s="1" t="str">
        <f>VLOOKUP(InputData[[#This Row],[CUSTOMER NAME]],Country[],3,0)</f>
        <v>Export</v>
      </c>
      <c r="I450" s="1" t="str">
        <f>TEXT(InputData[[#This Row],[DATE]],"mmmm")</f>
        <v>July</v>
      </c>
      <c r="J450" s="1">
        <f>WEEKNUM(InputData[[#This Row],[DATE]])</f>
        <v>28</v>
      </c>
    </row>
    <row r="451" spans="1:10" x14ac:dyDescent="0.35">
      <c r="A451" s="3">
        <v>44383</v>
      </c>
      <c r="B451" s="6" t="s">
        <v>76</v>
      </c>
      <c r="C451" s="4" t="s">
        <v>41</v>
      </c>
      <c r="D451" s="5">
        <v>173.88</v>
      </c>
      <c r="E451" s="1">
        <v>2</v>
      </c>
      <c r="F451" s="1">
        <f>InputData[[#This Row],[UNIT PRICE ($)]]*InputData[[#This Row],[QUANTITY]]</f>
        <v>347.76</v>
      </c>
      <c r="G451" s="1" t="str">
        <f>VLOOKUP(InputData[[#This Row],[CUSTOMER NAME]],Country[],2,0)</f>
        <v>Saudi Arabia</v>
      </c>
      <c r="H451" s="1" t="str">
        <f>VLOOKUP(InputData[[#This Row],[CUSTOMER NAME]],Country[],3,0)</f>
        <v>Export</v>
      </c>
      <c r="I451" s="1" t="str">
        <f>TEXT(InputData[[#This Row],[DATE]],"mmmm")</f>
        <v>July</v>
      </c>
      <c r="J451" s="1">
        <f>WEEKNUM(InputData[[#This Row],[DATE]])</f>
        <v>28</v>
      </c>
    </row>
    <row r="452" spans="1:10" x14ac:dyDescent="0.35">
      <c r="A452" s="3">
        <v>44385</v>
      </c>
      <c r="B452" s="6" t="s">
        <v>81</v>
      </c>
      <c r="C452" s="4" t="s">
        <v>18</v>
      </c>
      <c r="D452" s="5">
        <v>49.21</v>
      </c>
      <c r="E452" s="1">
        <v>2</v>
      </c>
      <c r="F452" s="1">
        <f>InputData[[#This Row],[UNIT PRICE ($)]]*InputData[[#This Row],[QUANTITY]]</f>
        <v>98.42</v>
      </c>
      <c r="G452" s="1" t="str">
        <f>VLOOKUP(InputData[[#This Row],[CUSTOMER NAME]],Country[],2,0)</f>
        <v>India</v>
      </c>
      <c r="H452" s="1" t="str">
        <f>VLOOKUP(InputData[[#This Row],[CUSTOMER NAME]],Country[],3,0)</f>
        <v>East</v>
      </c>
      <c r="I452" s="1" t="str">
        <f>TEXT(InputData[[#This Row],[DATE]],"mmmm")</f>
        <v>July</v>
      </c>
      <c r="J452" s="1">
        <f>WEEKNUM(InputData[[#This Row],[DATE]])</f>
        <v>28</v>
      </c>
    </row>
    <row r="453" spans="1:10" x14ac:dyDescent="0.35">
      <c r="A453" s="3">
        <v>44385</v>
      </c>
      <c r="B453" s="6" t="s">
        <v>87</v>
      </c>
      <c r="C453" s="4" t="s">
        <v>4</v>
      </c>
      <c r="D453" s="5">
        <v>48.84</v>
      </c>
      <c r="E453" s="1">
        <v>10</v>
      </c>
      <c r="F453" s="1">
        <f>InputData[[#This Row],[UNIT PRICE ($)]]*InputData[[#This Row],[QUANTITY]]</f>
        <v>488.40000000000003</v>
      </c>
      <c r="G453" s="1" t="str">
        <f>VLOOKUP(InputData[[#This Row],[CUSTOMER NAME]],Country[],2,0)</f>
        <v>France</v>
      </c>
      <c r="H453" s="1" t="str">
        <f>VLOOKUP(InputData[[#This Row],[CUSTOMER NAME]],Country[],3,0)</f>
        <v>Export</v>
      </c>
      <c r="I453" s="1" t="str">
        <f>TEXT(InputData[[#This Row],[DATE]],"mmmm")</f>
        <v>July</v>
      </c>
      <c r="J453" s="1">
        <f>WEEKNUM(InputData[[#This Row],[DATE]])</f>
        <v>28</v>
      </c>
    </row>
    <row r="454" spans="1:10" x14ac:dyDescent="0.35">
      <c r="A454" s="3">
        <v>44386</v>
      </c>
      <c r="B454" s="6" t="s">
        <v>75</v>
      </c>
      <c r="C454" s="4" t="s">
        <v>6</v>
      </c>
      <c r="D454" s="5">
        <v>85.5</v>
      </c>
      <c r="E454" s="1">
        <v>11</v>
      </c>
      <c r="F454" s="1">
        <f>InputData[[#This Row],[UNIT PRICE ($)]]*InputData[[#This Row],[QUANTITY]]</f>
        <v>940.5</v>
      </c>
      <c r="G454" s="1" t="str">
        <f>VLOOKUP(InputData[[#This Row],[CUSTOMER NAME]],Country[],2,0)</f>
        <v>Russia</v>
      </c>
      <c r="H454" s="1" t="str">
        <f>VLOOKUP(InputData[[#This Row],[CUSTOMER NAME]],Country[],3,0)</f>
        <v>Export</v>
      </c>
      <c r="I454" s="1" t="str">
        <f>TEXT(InputData[[#This Row],[DATE]],"mmmm")</f>
        <v>July</v>
      </c>
      <c r="J454" s="1">
        <f>WEEKNUM(InputData[[#This Row],[DATE]])</f>
        <v>28</v>
      </c>
    </row>
    <row r="455" spans="1:10" x14ac:dyDescent="0.35">
      <c r="A455" s="3">
        <v>44387</v>
      </c>
      <c r="B455" s="6" t="s">
        <v>66</v>
      </c>
      <c r="C455" s="4" t="s">
        <v>10</v>
      </c>
      <c r="D455" s="5">
        <v>164.28</v>
      </c>
      <c r="E455" s="1">
        <v>15</v>
      </c>
      <c r="F455" s="1">
        <f>InputData[[#This Row],[UNIT PRICE ($)]]*InputData[[#This Row],[QUANTITY]]</f>
        <v>2464.1999999999998</v>
      </c>
      <c r="G455" s="1" t="str">
        <f>VLOOKUP(InputData[[#This Row],[CUSTOMER NAME]],Country[],2,0)</f>
        <v>Indonesia</v>
      </c>
      <c r="H455" s="1" t="str">
        <f>VLOOKUP(InputData[[#This Row],[CUSTOMER NAME]],Country[],3,0)</f>
        <v>Export</v>
      </c>
      <c r="I455" s="1" t="str">
        <f>TEXT(InputData[[#This Row],[DATE]],"mmmm")</f>
        <v>July</v>
      </c>
      <c r="J455" s="1">
        <f>WEEKNUM(InputData[[#This Row],[DATE]])</f>
        <v>28</v>
      </c>
    </row>
    <row r="456" spans="1:10" x14ac:dyDescent="0.35">
      <c r="A456" s="3">
        <v>44387</v>
      </c>
      <c r="B456" s="6" t="s">
        <v>81</v>
      </c>
      <c r="C456" s="4" t="s">
        <v>32</v>
      </c>
      <c r="D456" s="5">
        <v>117.48</v>
      </c>
      <c r="E456" s="1">
        <v>12</v>
      </c>
      <c r="F456" s="1">
        <f>InputData[[#This Row],[UNIT PRICE ($)]]*InputData[[#This Row],[QUANTITY]]</f>
        <v>1409.76</v>
      </c>
      <c r="G456" s="1" t="str">
        <f>VLOOKUP(InputData[[#This Row],[CUSTOMER NAME]],Country[],2,0)</f>
        <v>India</v>
      </c>
      <c r="H456" s="1" t="str">
        <f>VLOOKUP(InputData[[#This Row],[CUSTOMER NAME]],Country[],3,0)</f>
        <v>East</v>
      </c>
      <c r="I456" s="1" t="str">
        <f>TEXT(InputData[[#This Row],[DATE]],"mmmm")</f>
        <v>July</v>
      </c>
      <c r="J456" s="1">
        <f>WEEKNUM(InputData[[#This Row],[DATE]])</f>
        <v>28</v>
      </c>
    </row>
    <row r="457" spans="1:10" x14ac:dyDescent="0.35">
      <c r="A457" s="3">
        <v>44387</v>
      </c>
      <c r="B457" s="6" t="s">
        <v>87</v>
      </c>
      <c r="C457" s="4" t="s">
        <v>34</v>
      </c>
      <c r="D457" s="5">
        <v>58.3</v>
      </c>
      <c r="E457" s="1">
        <v>6</v>
      </c>
      <c r="F457" s="1">
        <f>InputData[[#This Row],[UNIT PRICE ($)]]*InputData[[#This Row],[QUANTITY]]</f>
        <v>349.79999999999995</v>
      </c>
      <c r="G457" s="1" t="str">
        <f>VLOOKUP(InputData[[#This Row],[CUSTOMER NAME]],Country[],2,0)</f>
        <v>France</v>
      </c>
      <c r="H457" s="1" t="str">
        <f>VLOOKUP(InputData[[#This Row],[CUSTOMER NAME]],Country[],3,0)</f>
        <v>Export</v>
      </c>
      <c r="I457" s="1" t="str">
        <f>TEXT(InputData[[#This Row],[DATE]],"mmmm")</f>
        <v>July</v>
      </c>
      <c r="J457" s="1">
        <f>WEEKNUM(InputData[[#This Row],[DATE]])</f>
        <v>28</v>
      </c>
    </row>
    <row r="458" spans="1:10" x14ac:dyDescent="0.35">
      <c r="A458" s="3">
        <v>44388</v>
      </c>
      <c r="B458" s="6" t="s">
        <v>89</v>
      </c>
      <c r="C458" s="4" t="s">
        <v>9</v>
      </c>
      <c r="D458" s="5">
        <v>7.8599999999999994</v>
      </c>
      <c r="E458" s="1">
        <v>4</v>
      </c>
      <c r="F458" s="1">
        <f>InputData[[#This Row],[UNIT PRICE ($)]]*InputData[[#This Row],[QUANTITY]]</f>
        <v>31.439999999999998</v>
      </c>
      <c r="G458" s="1" t="str">
        <f>VLOOKUP(InputData[[#This Row],[CUSTOMER NAME]],Country[],2,0)</f>
        <v>Mexico</v>
      </c>
      <c r="H458" s="1" t="str">
        <f>VLOOKUP(InputData[[#This Row],[CUSTOMER NAME]],Country[],3,0)</f>
        <v>Export</v>
      </c>
      <c r="I458" s="1" t="str">
        <f>TEXT(InputData[[#This Row],[DATE]],"mmmm")</f>
        <v>July</v>
      </c>
      <c r="J458" s="1">
        <f>WEEKNUM(InputData[[#This Row],[DATE]])</f>
        <v>29</v>
      </c>
    </row>
    <row r="459" spans="1:10" x14ac:dyDescent="0.35">
      <c r="A459" s="3">
        <v>44389</v>
      </c>
      <c r="B459" s="6" t="s">
        <v>65</v>
      </c>
      <c r="C459" s="4" t="s">
        <v>28</v>
      </c>
      <c r="D459" s="5">
        <v>41.81</v>
      </c>
      <c r="E459" s="1">
        <v>12</v>
      </c>
      <c r="F459" s="1">
        <f>InputData[[#This Row],[UNIT PRICE ($)]]*InputData[[#This Row],[QUANTITY]]</f>
        <v>501.72</v>
      </c>
      <c r="G459" s="1" t="str">
        <f>VLOOKUP(InputData[[#This Row],[CUSTOMER NAME]],Country[],2,0)</f>
        <v>Pakistan</v>
      </c>
      <c r="H459" s="1" t="str">
        <f>VLOOKUP(InputData[[#This Row],[CUSTOMER NAME]],Country[],3,0)</f>
        <v>Export</v>
      </c>
      <c r="I459" s="1" t="str">
        <f>TEXT(InputData[[#This Row],[DATE]],"mmmm")</f>
        <v>July</v>
      </c>
      <c r="J459" s="1">
        <f>WEEKNUM(InputData[[#This Row],[DATE]])</f>
        <v>29</v>
      </c>
    </row>
    <row r="460" spans="1:10" x14ac:dyDescent="0.35">
      <c r="A460" s="3">
        <v>44389</v>
      </c>
      <c r="B460" s="6" t="s">
        <v>76</v>
      </c>
      <c r="C460" s="4" t="s">
        <v>39</v>
      </c>
      <c r="D460" s="5">
        <v>42.55</v>
      </c>
      <c r="E460" s="1">
        <v>4</v>
      </c>
      <c r="F460" s="1">
        <f>InputData[[#This Row],[UNIT PRICE ($)]]*InputData[[#This Row],[QUANTITY]]</f>
        <v>170.2</v>
      </c>
      <c r="G460" s="1" t="str">
        <f>VLOOKUP(InputData[[#This Row],[CUSTOMER NAME]],Country[],2,0)</f>
        <v>Saudi Arabia</v>
      </c>
      <c r="H460" s="1" t="str">
        <f>VLOOKUP(InputData[[#This Row],[CUSTOMER NAME]],Country[],3,0)</f>
        <v>Export</v>
      </c>
      <c r="I460" s="1" t="str">
        <f>TEXT(InputData[[#This Row],[DATE]],"mmmm")</f>
        <v>July</v>
      </c>
      <c r="J460" s="1">
        <f>WEEKNUM(InputData[[#This Row],[DATE]])</f>
        <v>29</v>
      </c>
    </row>
    <row r="461" spans="1:10" x14ac:dyDescent="0.35">
      <c r="A461" s="3">
        <v>44390</v>
      </c>
      <c r="B461" s="6" t="s">
        <v>60</v>
      </c>
      <c r="C461" s="4" t="s">
        <v>19</v>
      </c>
      <c r="D461" s="5">
        <v>210</v>
      </c>
      <c r="E461" s="1">
        <v>1</v>
      </c>
      <c r="F461" s="1">
        <f>InputData[[#This Row],[UNIT PRICE ($)]]*InputData[[#This Row],[QUANTITY]]</f>
        <v>210</v>
      </c>
      <c r="G461" s="1" t="str">
        <f>VLOOKUP(InputData[[#This Row],[CUSTOMER NAME]],Country[],2,0)</f>
        <v>Nigeria</v>
      </c>
      <c r="H461" s="1" t="str">
        <f>VLOOKUP(InputData[[#This Row],[CUSTOMER NAME]],Country[],3,0)</f>
        <v>Export</v>
      </c>
      <c r="I461" s="1" t="str">
        <f>TEXT(InputData[[#This Row],[DATE]],"mmmm")</f>
        <v>July</v>
      </c>
      <c r="J461" s="1">
        <f>WEEKNUM(InputData[[#This Row],[DATE]])</f>
        <v>29</v>
      </c>
    </row>
    <row r="462" spans="1:10" x14ac:dyDescent="0.35">
      <c r="A462" s="3">
        <v>44390</v>
      </c>
      <c r="B462" s="6" t="s">
        <v>80</v>
      </c>
      <c r="C462" s="4" t="s">
        <v>25</v>
      </c>
      <c r="D462" s="5">
        <v>8.33</v>
      </c>
      <c r="E462" s="1">
        <v>7</v>
      </c>
      <c r="F462" s="1">
        <f>InputData[[#This Row],[UNIT PRICE ($)]]*InputData[[#This Row],[QUANTITY]]</f>
        <v>58.31</v>
      </c>
      <c r="G462" s="1" t="str">
        <f>VLOOKUP(InputData[[#This Row],[CUSTOMER NAME]],Country[],2,0)</f>
        <v>South Africa</v>
      </c>
      <c r="H462" s="1" t="str">
        <f>VLOOKUP(InputData[[#This Row],[CUSTOMER NAME]],Country[],3,0)</f>
        <v>Export</v>
      </c>
      <c r="I462" s="1" t="str">
        <f>TEXT(InputData[[#This Row],[DATE]],"mmmm")</f>
        <v>July</v>
      </c>
      <c r="J462" s="1">
        <f>WEEKNUM(InputData[[#This Row],[DATE]])</f>
        <v>29</v>
      </c>
    </row>
    <row r="463" spans="1:10" x14ac:dyDescent="0.35">
      <c r="A463" s="3">
        <v>44390</v>
      </c>
      <c r="B463" s="6" t="s">
        <v>88</v>
      </c>
      <c r="C463" s="4" t="s">
        <v>22</v>
      </c>
      <c r="D463" s="5">
        <v>141.57</v>
      </c>
      <c r="E463" s="1">
        <v>5</v>
      </c>
      <c r="F463" s="1">
        <f>InputData[[#This Row],[UNIT PRICE ($)]]*InputData[[#This Row],[QUANTITY]]</f>
        <v>707.84999999999991</v>
      </c>
      <c r="G463" s="1" t="str">
        <f>VLOOKUP(InputData[[#This Row],[CUSTOMER NAME]],Country[],2,0)</f>
        <v>India</v>
      </c>
      <c r="H463" s="1" t="str">
        <f>VLOOKUP(InputData[[#This Row],[CUSTOMER NAME]],Country[],3,0)</f>
        <v>South</v>
      </c>
      <c r="I463" s="1" t="str">
        <f>TEXT(InputData[[#This Row],[DATE]],"mmmm")</f>
        <v>July</v>
      </c>
      <c r="J463" s="1">
        <f>WEEKNUM(InputData[[#This Row],[DATE]])</f>
        <v>29</v>
      </c>
    </row>
    <row r="464" spans="1:10" x14ac:dyDescent="0.35">
      <c r="A464" s="3">
        <v>44391</v>
      </c>
      <c r="B464" s="6" t="s">
        <v>61</v>
      </c>
      <c r="C464" s="4" t="s">
        <v>33</v>
      </c>
      <c r="D464" s="5">
        <v>119.7</v>
      </c>
      <c r="E464" s="1">
        <v>9</v>
      </c>
      <c r="F464" s="1">
        <f>InputData[[#This Row],[UNIT PRICE ($)]]*InputData[[#This Row],[QUANTITY]]</f>
        <v>1077.3</v>
      </c>
      <c r="G464" s="1" t="str">
        <f>VLOOKUP(InputData[[#This Row],[CUSTOMER NAME]],Country[],2,0)</f>
        <v>Bangladesh</v>
      </c>
      <c r="H464" s="1" t="str">
        <f>VLOOKUP(InputData[[#This Row],[CUSTOMER NAME]],Country[],3,0)</f>
        <v>Export</v>
      </c>
      <c r="I464" s="1" t="str">
        <f>TEXT(InputData[[#This Row],[DATE]],"mmmm")</f>
        <v>July</v>
      </c>
      <c r="J464" s="1">
        <f>WEEKNUM(InputData[[#This Row],[DATE]])</f>
        <v>29</v>
      </c>
    </row>
    <row r="465" spans="1:10" x14ac:dyDescent="0.35">
      <c r="A465" s="3">
        <v>44391</v>
      </c>
      <c r="B465" s="6" t="s">
        <v>80</v>
      </c>
      <c r="C465" s="4" t="s">
        <v>12</v>
      </c>
      <c r="D465" s="5">
        <v>94.17</v>
      </c>
      <c r="E465" s="1">
        <v>13</v>
      </c>
      <c r="F465" s="1">
        <f>InputData[[#This Row],[UNIT PRICE ($)]]*InputData[[#This Row],[QUANTITY]]</f>
        <v>1224.21</v>
      </c>
      <c r="G465" s="1" t="str">
        <f>VLOOKUP(InputData[[#This Row],[CUSTOMER NAME]],Country[],2,0)</f>
        <v>South Africa</v>
      </c>
      <c r="H465" s="1" t="str">
        <f>VLOOKUP(InputData[[#This Row],[CUSTOMER NAME]],Country[],3,0)</f>
        <v>Export</v>
      </c>
      <c r="I465" s="1" t="str">
        <f>TEXT(InputData[[#This Row],[DATE]],"mmmm")</f>
        <v>July</v>
      </c>
      <c r="J465" s="1">
        <f>WEEKNUM(InputData[[#This Row],[DATE]])</f>
        <v>29</v>
      </c>
    </row>
    <row r="466" spans="1:10" x14ac:dyDescent="0.35">
      <c r="A466" s="3">
        <v>44392</v>
      </c>
      <c r="B466" s="6" t="s">
        <v>75</v>
      </c>
      <c r="C466" s="4" t="s">
        <v>43</v>
      </c>
      <c r="D466" s="5">
        <v>83.08</v>
      </c>
      <c r="E466" s="1">
        <v>18</v>
      </c>
      <c r="F466" s="1">
        <f>InputData[[#This Row],[UNIT PRICE ($)]]*InputData[[#This Row],[QUANTITY]]</f>
        <v>1495.44</v>
      </c>
      <c r="G466" s="1" t="str">
        <f>VLOOKUP(InputData[[#This Row],[CUSTOMER NAME]],Country[],2,0)</f>
        <v>Russia</v>
      </c>
      <c r="H466" s="1" t="str">
        <f>VLOOKUP(InputData[[#This Row],[CUSTOMER NAME]],Country[],3,0)</f>
        <v>Export</v>
      </c>
      <c r="I466" s="1" t="str">
        <f>TEXT(InputData[[#This Row],[DATE]],"mmmm")</f>
        <v>July</v>
      </c>
      <c r="J466" s="1">
        <f>WEEKNUM(InputData[[#This Row],[DATE]])</f>
        <v>29</v>
      </c>
    </row>
    <row r="467" spans="1:10" x14ac:dyDescent="0.35">
      <c r="A467" s="3">
        <v>44392</v>
      </c>
      <c r="B467" s="6" t="s">
        <v>89</v>
      </c>
      <c r="C467" s="4" t="s">
        <v>4</v>
      </c>
      <c r="D467" s="5">
        <v>48.84</v>
      </c>
      <c r="E467" s="1">
        <v>2</v>
      </c>
      <c r="F467" s="1">
        <f>InputData[[#This Row],[UNIT PRICE ($)]]*InputData[[#This Row],[QUANTITY]]</f>
        <v>97.68</v>
      </c>
      <c r="G467" s="1" t="str">
        <f>VLOOKUP(InputData[[#This Row],[CUSTOMER NAME]],Country[],2,0)</f>
        <v>Mexico</v>
      </c>
      <c r="H467" s="1" t="str">
        <f>VLOOKUP(InputData[[#This Row],[CUSTOMER NAME]],Country[],3,0)</f>
        <v>Export</v>
      </c>
      <c r="I467" s="1" t="str">
        <f>TEXT(InputData[[#This Row],[DATE]],"mmmm")</f>
        <v>July</v>
      </c>
      <c r="J467" s="1">
        <f>WEEKNUM(InputData[[#This Row],[DATE]])</f>
        <v>29</v>
      </c>
    </row>
    <row r="468" spans="1:10" x14ac:dyDescent="0.35">
      <c r="A468" s="3">
        <v>44393</v>
      </c>
      <c r="B468" s="6" t="s">
        <v>65</v>
      </c>
      <c r="C468" s="4" t="s">
        <v>32</v>
      </c>
      <c r="D468" s="5">
        <v>117.48</v>
      </c>
      <c r="E468" s="1">
        <v>33</v>
      </c>
      <c r="F468" s="1">
        <f>InputData[[#This Row],[UNIT PRICE ($)]]*InputData[[#This Row],[QUANTITY]]</f>
        <v>3876.84</v>
      </c>
      <c r="G468" s="1" t="str">
        <f>VLOOKUP(InputData[[#This Row],[CUSTOMER NAME]],Country[],2,0)</f>
        <v>Pakistan</v>
      </c>
      <c r="H468" s="1" t="str">
        <f>VLOOKUP(InputData[[#This Row],[CUSTOMER NAME]],Country[],3,0)</f>
        <v>Export</v>
      </c>
      <c r="I468" s="1" t="str">
        <f>TEXT(InputData[[#This Row],[DATE]],"mmmm")</f>
        <v>July</v>
      </c>
      <c r="J468" s="1">
        <f>WEEKNUM(InputData[[#This Row],[DATE]])</f>
        <v>29</v>
      </c>
    </row>
    <row r="469" spans="1:10" x14ac:dyDescent="0.35">
      <c r="A469" s="3">
        <v>44393</v>
      </c>
      <c r="B469" s="6" t="s">
        <v>69</v>
      </c>
      <c r="C469" s="4" t="s">
        <v>23</v>
      </c>
      <c r="D469" s="5">
        <v>149.46</v>
      </c>
      <c r="E469" s="1">
        <v>8</v>
      </c>
      <c r="F469" s="1">
        <f>InputData[[#This Row],[UNIT PRICE ($)]]*InputData[[#This Row],[QUANTITY]]</f>
        <v>1195.68</v>
      </c>
      <c r="G469" s="1" t="str">
        <f>VLOOKUP(InputData[[#This Row],[CUSTOMER NAME]],Country[],2,0)</f>
        <v>India</v>
      </c>
      <c r="H469" s="1" t="str">
        <f>VLOOKUP(InputData[[#This Row],[CUSTOMER NAME]],Country[],3,0)</f>
        <v>South</v>
      </c>
      <c r="I469" s="1" t="str">
        <f>TEXT(InputData[[#This Row],[DATE]],"mmmm")</f>
        <v>July</v>
      </c>
      <c r="J469" s="1">
        <f>WEEKNUM(InputData[[#This Row],[DATE]])</f>
        <v>29</v>
      </c>
    </row>
    <row r="470" spans="1:10" x14ac:dyDescent="0.35">
      <c r="A470" s="3">
        <v>44393</v>
      </c>
      <c r="B470" s="6" t="s">
        <v>70</v>
      </c>
      <c r="C470" s="4" t="s">
        <v>31</v>
      </c>
      <c r="D470" s="5">
        <v>104.16</v>
      </c>
      <c r="E470" s="1">
        <v>35</v>
      </c>
      <c r="F470" s="1">
        <f>InputData[[#This Row],[UNIT PRICE ($)]]*InputData[[#This Row],[QUANTITY]]</f>
        <v>3645.6</v>
      </c>
      <c r="G470" s="1" t="str">
        <f>VLOOKUP(InputData[[#This Row],[CUSTOMER NAME]],Country[],2,0)</f>
        <v>Mexico</v>
      </c>
      <c r="H470" s="1" t="str">
        <f>VLOOKUP(InputData[[#This Row],[CUSTOMER NAME]],Country[],3,0)</f>
        <v>Export</v>
      </c>
      <c r="I470" s="1" t="str">
        <f>TEXT(InputData[[#This Row],[DATE]],"mmmm")</f>
        <v>July</v>
      </c>
      <c r="J470" s="1">
        <f>WEEKNUM(InputData[[#This Row],[DATE]])</f>
        <v>29</v>
      </c>
    </row>
    <row r="471" spans="1:10" x14ac:dyDescent="0.35">
      <c r="A471" s="3">
        <v>44394</v>
      </c>
      <c r="B471" s="6" t="s">
        <v>67</v>
      </c>
      <c r="C471" s="4" t="s">
        <v>1</v>
      </c>
      <c r="D471" s="5">
        <v>103.88</v>
      </c>
      <c r="E471" s="1">
        <v>38</v>
      </c>
      <c r="F471" s="1">
        <f>InputData[[#This Row],[UNIT PRICE ($)]]*InputData[[#This Row],[QUANTITY]]</f>
        <v>3947.4399999999996</v>
      </c>
      <c r="G471" s="1" t="str">
        <f>VLOOKUP(InputData[[#This Row],[CUSTOMER NAME]],Country[],2,0)</f>
        <v>United Kingdom</v>
      </c>
      <c r="H471" s="1" t="str">
        <f>VLOOKUP(InputData[[#This Row],[CUSTOMER NAME]],Country[],3,0)</f>
        <v>Export</v>
      </c>
      <c r="I471" s="1" t="str">
        <f>TEXT(InputData[[#This Row],[DATE]],"mmmm")</f>
        <v>July</v>
      </c>
      <c r="J471" s="1">
        <f>WEEKNUM(InputData[[#This Row],[DATE]])</f>
        <v>29</v>
      </c>
    </row>
    <row r="472" spans="1:10" x14ac:dyDescent="0.35">
      <c r="A472" s="3">
        <v>44394</v>
      </c>
      <c r="B472" s="6" t="s">
        <v>75</v>
      </c>
      <c r="C472" s="4" t="s">
        <v>22</v>
      </c>
      <c r="D472" s="5">
        <v>141.57</v>
      </c>
      <c r="E472" s="1">
        <v>18</v>
      </c>
      <c r="F472" s="1">
        <f>InputData[[#This Row],[UNIT PRICE ($)]]*InputData[[#This Row],[QUANTITY]]</f>
        <v>2548.2599999999998</v>
      </c>
      <c r="G472" s="1" t="str">
        <f>VLOOKUP(InputData[[#This Row],[CUSTOMER NAME]],Country[],2,0)</f>
        <v>Russia</v>
      </c>
      <c r="H472" s="1" t="str">
        <f>VLOOKUP(InputData[[#This Row],[CUSTOMER NAME]],Country[],3,0)</f>
        <v>Export</v>
      </c>
      <c r="I472" s="1" t="str">
        <f>TEXT(InputData[[#This Row],[DATE]],"mmmm")</f>
        <v>July</v>
      </c>
      <c r="J472" s="1">
        <f>WEEKNUM(InputData[[#This Row],[DATE]])</f>
        <v>29</v>
      </c>
    </row>
    <row r="473" spans="1:10" x14ac:dyDescent="0.35">
      <c r="A473" s="3">
        <v>44394</v>
      </c>
      <c r="B473" s="6" t="s">
        <v>82</v>
      </c>
      <c r="C473" s="4" t="s">
        <v>23</v>
      </c>
      <c r="D473" s="5">
        <v>149.46</v>
      </c>
      <c r="E473" s="1">
        <v>30</v>
      </c>
      <c r="F473" s="1">
        <f>InputData[[#This Row],[UNIT PRICE ($)]]*InputData[[#This Row],[QUANTITY]]</f>
        <v>4483.8</v>
      </c>
      <c r="G473" s="1" t="str">
        <f>VLOOKUP(InputData[[#This Row],[CUSTOMER NAME]],Country[],2,0)</f>
        <v>India</v>
      </c>
      <c r="H473" s="1" t="str">
        <f>VLOOKUP(InputData[[#This Row],[CUSTOMER NAME]],Country[],3,0)</f>
        <v>Western</v>
      </c>
      <c r="I473" s="1" t="str">
        <f>TEXT(InputData[[#This Row],[DATE]],"mmmm")</f>
        <v>July</v>
      </c>
      <c r="J473" s="1">
        <f>WEEKNUM(InputData[[#This Row],[DATE]])</f>
        <v>29</v>
      </c>
    </row>
    <row r="474" spans="1:10" x14ac:dyDescent="0.35">
      <c r="A474" s="3">
        <v>44394</v>
      </c>
      <c r="B474" s="6" t="s">
        <v>83</v>
      </c>
      <c r="C474" s="4" t="s">
        <v>41</v>
      </c>
      <c r="D474" s="5">
        <v>173.88</v>
      </c>
      <c r="E474" s="1">
        <v>8</v>
      </c>
      <c r="F474" s="1">
        <f>InputData[[#This Row],[UNIT PRICE ($)]]*InputData[[#This Row],[QUANTITY]]</f>
        <v>1391.04</v>
      </c>
      <c r="G474" s="1" t="str">
        <f>VLOOKUP(InputData[[#This Row],[CUSTOMER NAME]],Country[],2,0)</f>
        <v>India</v>
      </c>
      <c r="H474" s="1" t="str">
        <f>VLOOKUP(InputData[[#This Row],[CUSTOMER NAME]],Country[],3,0)</f>
        <v>North</v>
      </c>
      <c r="I474" s="1" t="str">
        <f>TEXT(InputData[[#This Row],[DATE]],"mmmm")</f>
        <v>July</v>
      </c>
      <c r="J474" s="1">
        <f>WEEKNUM(InputData[[#This Row],[DATE]])</f>
        <v>29</v>
      </c>
    </row>
    <row r="475" spans="1:10" x14ac:dyDescent="0.35">
      <c r="A475" s="3">
        <v>44395</v>
      </c>
      <c r="B475" s="6" t="s">
        <v>79</v>
      </c>
      <c r="C475" s="4" t="s">
        <v>27</v>
      </c>
      <c r="D475" s="5">
        <v>57.120000000000005</v>
      </c>
      <c r="E475" s="1">
        <v>14</v>
      </c>
      <c r="F475" s="1">
        <f>InputData[[#This Row],[UNIT PRICE ($)]]*InputData[[#This Row],[QUANTITY]]</f>
        <v>799.68000000000006</v>
      </c>
      <c r="G475" s="1" t="str">
        <f>VLOOKUP(InputData[[#This Row],[CUSTOMER NAME]],Country[],2,0)</f>
        <v>United Kingdom</v>
      </c>
      <c r="H475" s="1" t="str">
        <f>VLOOKUP(InputData[[#This Row],[CUSTOMER NAME]],Country[],3,0)</f>
        <v>Export</v>
      </c>
      <c r="I475" s="1" t="str">
        <f>TEXT(InputData[[#This Row],[DATE]],"mmmm")</f>
        <v>July</v>
      </c>
      <c r="J475" s="1">
        <f>WEEKNUM(InputData[[#This Row],[DATE]])</f>
        <v>30</v>
      </c>
    </row>
    <row r="476" spans="1:10" x14ac:dyDescent="0.35">
      <c r="A476" s="3">
        <v>44395</v>
      </c>
      <c r="B476" s="6" t="s">
        <v>82</v>
      </c>
      <c r="C476" s="4" t="s">
        <v>10</v>
      </c>
      <c r="D476" s="5">
        <v>164.28</v>
      </c>
      <c r="E476" s="1">
        <v>12</v>
      </c>
      <c r="F476" s="1">
        <f>InputData[[#This Row],[UNIT PRICE ($)]]*InputData[[#This Row],[QUANTITY]]</f>
        <v>1971.3600000000001</v>
      </c>
      <c r="G476" s="1" t="str">
        <f>VLOOKUP(InputData[[#This Row],[CUSTOMER NAME]],Country[],2,0)</f>
        <v>India</v>
      </c>
      <c r="H476" s="1" t="str">
        <f>VLOOKUP(InputData[[#This Row],[CUSTOMER NAME]],Country[],3,0)</f>
        <v>Western</v>
      </c>
      <c r="I476" s="1" t="str">
        <f>TEXT(InputData[[#This Row],[DATE]],"mmmm")</f>
        <v>July</v>
      </c>
      <c r="J476" s="1">
        <f>WEEKNUM(InputData[[#This Row],[DATE]])</f>
        <v>30</v>
      </c>
    </row>
    <row r="477" spans="1:10" x14ac:dyDescent="0.35">
      <c r="A477" s="3">
        <v>44397</v>
      </c>
      <c r="B477" s="6" t="s">
        <v>112</v>
      </c>
      <c r="C477" s="4" t="s">
        <v>38</v>
      </c>
      <c r="D477" s="5">
        <v>79.92</v>
      </c>
      <c r="E477" s="1">
        <v>11</v>
      </c>
      <c r="F477" s="1">
        <f>InputData[[#This Row],[UNIT PRICE ($)]]*InputData[[#This Row],[QUANTITY]]</f>
        <v>879.12</v>
      </c>
      <c r="G477" s="1" t="str">
        <f>VLOOKUP(InputData[[#This Row],[CUSTOMER NAME]],Country[],2,0)</f>
        <v>India</v>
      </c>
      <c r="H477" s="1" t="str">
        <f>VLOOKUP(InputData[[#This Row],[CUSTOMER NAME]],Country[],3,0)</f>
        <v>North</v>
      </c>
      <c r="I477" s="1" t="str">
        <f>TEXT(InputData[[#This Row],[DATE]],"mmmm")</f>
        <v>July</v>
      </c>
      <c r="J477" s="1">
        <f>WEEKNUM(InputData[[#This Row],[DATE]])</f>
        <v>30</v>
      </c>
    </row>
    <row r="478" spans="1:10" x14ac:dyDescent="0.35">
      <c r="A478" s="3">
        <v>44397</v>
      </c>
      <c r="B478" s="6" t="s">
        <v>78</v>
      </c>
      <c r="C478" s="4" t="s">
        <v>42</v>
      </c>
      <c r="D478" s="5">
        <v>162</v>
      </c>
      <c r="E478" s="1">
        <v>8</v>
      </c>
      <c r="F478" s="1">
        <f>InputData[[#This Row],[UNIT PRICE ($)]]*InputData[[#This Row],[QUANTITY]]</f>
        <v>1296</v>
      </c>
      <c r="G478" s="1" t="str">
        <f>VLOOKUP(InputData[[#This Row],[CUSTOMER NAME]],Country[],2,0)</f>
        <v>India</v>
      </c>
      <c r="H478" s="1" t="str">
        <f>VLOOKUP(InputData[[#This Row],[CUSTOMER NAME]],Country[],3,0)</f>
        <v>Central</v>
      </c>
      <c r="I478" s="1" t="str">
        <f>TEXT(InputData[[#This Row],[DATE]],"mmmm")</f>
        <v>July</v>
      </c>
      <c r="J478" s="1">
        <f>WEEKNUM(InputData[[#This Row],[DATE]])</f>
        <v>30</v>
      </c>
    </row>
    <row r="479" spans="1:10" x14ac:dyDescent="0.35">
      <c r="A479" s="3">
        <v>44397</v>
      </c>
      <c r="B479" s="6" t="s">
        <v>88</v>
      </c>
      <c r="C479" s="4" t="s">
        <v>43</v>
      </c>
      <c r="D479" s="5">
        <v>83.08</v>
      </c>
      <c r="E479" s="1">
        <v>5</v>
      </c>
      <c r="F479" s="1">
        <f>InputData[[#This Row],[UNIT PRICE ($)]]*InputData[[#This Row],[QUANTITY]]</f>
        <v>415.4</v>
      </c>
      <c r="G479" s="1" t="str">
        <f>VLOOKUP(InputData[[#This Row],[CUSTOMER NAME]],Country[],2,0)</f>
        <v>India</v>
      </c>
      <c r="H479" s="1" t="str">
        <f>VLOOKUP(InputData[[#This Row],[CUSTOMER NAME]],Country[],3,0)</f>
        <v>South</v>
      </c>
      <c r="I479" s="1" t="str">
        <f>TEXT(InputData[[#This Row],[DATE]],"mmmm")</f>
        <v>July</v>
      </c>
      <c r="J479" s="1">
        <f>WEEKNUM(InputData[[#This Row],[DATE]])</f>
        <v>30</v>
      </c>
    </row>
    <row r="480" spans="1:10" x14ac:dyDescent="0.35">
      <c r="A480" s="3">
        <v>44398</v>
      </c>
      <c r="B480" s="6" t="s">
        <v>61</v>
      </c>
      <c r="C480" s="4" t="s">
        <v>29</v>
      </c>
      <c r="D480" s="5">
        <v>53.11</v>
      </c>
      <c r="E480" s="1">
        <v>15</v>
      </c>
      <c r="F480" s="1">
        <f>InputData[[#This Row],[UNIT PRICE ($)]]*InputData[[#This Row],[QUANTITY]]</f>
        <v>796.65</v>
      </c>
      <c r="G480" s="1" t="str">
        <f>VLOOKUP(InputData[[#This Row],[CUSTOMER NAME]],Country[],2,0)</f>
        <v>Bangladesh</v>
      </c>
      <c r="H480" s="1" t="str">
        <f>VLOOKUP(InputData[[#This Row],[CUSTOMER NAME]],Country[],3,0)</f>
        <v>Export</v>
      </c>
      <c r="I480" s="1" t="str">
        <f>TEXT(InputData[[#This Row],[DATE]],"mmmm")</f>
        <v>July</v>
      </c>
      <c r="J480" s="1">
        <f>WEEKNUM(InputData[[#This Row],[DATE]])</f>
        <v>30</v>
      </c>
    </row>
    <row r="481" spans="1:10" x14ac:dyDescent="0.35">
      <c r="A481" s="3">
        <v>44399</v>
      </c>
      <c r="B481" s="6" t="s">
        <v>109</v>
      </c>
      <c r="C481" s="4" t="s">
        <v>28</v>
      </c>
      <c r="D481" s="5">
        <v>41.81</v>
      </c>
      <c r="E481" s="1">
        <v>5</v>
      </c>
      <c r="F481" s="1">
        <f>InputData[[#This Row],[UNIT PRICE ($)]]*InputData[[#This Row],[QUANTITY]]</f>
        <v>209.05</v>
      </c>
      <c r="G481" s="1" t="str">
        <f>VLOOKUP(InputData[[#This Row],[CUSTOMER NAME]],Country[],2,0)</f>
        <v>Pakistan</v>
      </c>
      <c r="H481" s="1" t="str">
        <f>VLOOKUP(InputData[[#This Row],[CUSTOMER NAME]],Country[],3,0)</f>
        <v>Export</v>
      </c>
      <c r="I481" s="1" t="str">
        <f>TEXT(InputData[[#This Row],[DATE]],"mmmm")</f>
        <v>July</v>
      </c>
      <c r="J481" s="1">
        <f>WEEKNUM(InputData[[#This Row],[DATE]])</f>
        <v>30</v>
      </c>
    </row>
    <row r="482" spans="1:10" x14ac:dyDescent="0.35">
      <c r="A482" s="3">
        <v>44399</v>
      </c>
      <c r="B482" s="6" t="s">
        <v>66</v>
      </c>
      <c r="C482" s="4" t="s">
        <v>24</v>
      </c>
      <c r="D482" s="5">
        <v>156.96</v>
      </c>
      <c r="E482" s="1">
        <v>14</v>
      </c>
      <c r="F482" s="1">
        <f>InputData[[#This Row],[UNIT PRICE ($)]]*InputData[[#This Row],[QUANTITY]]</f>
        <v>2197.44</v>
      </c>
      <c r="G482" s="1" t="str">
        <f>VLOOKUP(InputData[[#This Row],[CUSTOMER NAME]],Country[],2,0)</f>
        <v>Indonesia</v>
      </c>
      <c r="H482" s="1" t="str">
        <f>VLOOKUP(InputData[[#This Row],[CUSTOMER NAME]],Country[],3,0)</f>
        <v>Export</v>
      </c>
      <c r="I482" s="1" t="str">
        <f>TEXT(InputData[[#This Row],[DATE]],"mmmm")</f>
        <v>July</v>
      </c>
      <c r="J482" s="1">
        <f>WEEKNUM(InputData[[#This Row],[DATE]])</f>
        <v>30</v>
      </c>
    </row>
    <row r="483" spans="1:10" x14ac:dyDescent="0.35">
      <c r="A483" s="3">
        <v>44399</v>
      </c>
      <c r="B483" s="6" t="s">
        <v>69</v>
      </c>
      <c r="C483" s="4" t="s">
        <v>32</v>
      </c>
      <c r="D483" s="5">
        <v>117.48</v>
      </c>
      <c r="E483" s="1">
        <v>27</v>
      </c>
      <c r="F483" s="1">
        <f>InputData[[#This Row],[UNIT PRICE ($)]]*InputData[[#This Row],[QUANTITY]]</f>
        <v>3171.96</v>
      </c>
      <c r="G483" s="1" t="str">
        <f>VLOOKUP(InputData[[#This Row],[CUSTOMER NAME]],Country[],2,0)</f>
        <v>India</v>
      </c>
      <c r="H483" s="1" t="str">
        <f>VLOOKUP(InputData[[#This Row],[CUSTOMER NAME]],Country[],3,0)</f>
        <v>South</v>
      </c>
      <c r="I483" s="1" t="str">
        <f>TEXT(InputData[[#This Row],[DATE]],"mmmm")</f>
        <v>July</v>
      </c>
      <c r="J483" s="1">
        <f>WEEKNUM(InputData[[#This Row],[DATE]])</f>
        <v>30</v>
      </c>
    </row>
    <row r="484" spans="1:10" x14ac:dyDescent="0.35">
      <c r="A484" s="3">
        <v>44399</v>
      </c>
      <c r="B484" s="6" t="s">
        <v>74</v>
      </c>
      <c r="C484" s="4" t="s">
        <v>26</v>
      </c>
      <c r="D484" s="5">
        <v>24.66</v>
      </c>
      <c r="E484" s="1">
        <v>3</v>
      </c>
      <c r="F484" s="1">
        <f>InputData[[#This Row],[UNIT PRICE ($)]]*InputData[[#This Row],[QUANTITY]]</f>
        <v>73.98</v>
      </c>
      <c r="G484" s="1" t="str">
        <f>VLOOKUP(InputData[[#This Row],[CUSTOMER NAME]],Country[],2,0)</f>
        <v>Brazil</v>
      </c>
      <c r="H484" s="1" t="str">
        <f>VLOOKUP(InputData[[#This Row],[CUSTOMER NAME]],Country[],3,0)</f>
        <v>Export</v>
      </c>
      <c r="I484" s="1" t="str">
        <f>TEXT(InputData[[#This Row],[DATE]],"mmmm")</f>
        <v>July</v>
      </c>
      <c r="J484" s="1">
        <f>WEEKNUM(InputData[[#This Row],[DATE]])</f>
        <v>30</v>
      </c>
    </row>
    <row r="485" spans="1:10" x14ac:dyDescent="0.35">
      <c r="A485" s="3">
        <v>44399</v>
      </c>
      <c r="B485" s="6" t="s">
        <v>77</v>
      </c>
      <c r="C485" s="4" t="s">
        <v>34</v>
      </c>
      <c r="D485" s="5">
        <v>58.3</v>
      </c>
      <c r="E485" s="1">
        <v>6</v>
      </c>
      <c r="F485" s="1">
        <f>InputData[[#This Row],[UNIT PRICE ($)]]*InputData[[#This Row],[QUANTITY]]</f>
        <v>349.79999999999995</v>
      </c>
      <c r="G485" s="1" t="str">
        <f>VLOOKUP(InputData[[#This Row],[CUSTOMER NAME]],Country[],2,0)</f>
        <v>India</v>
      </c>
      <c r="H485" s="1" t="str">
        <f>VLOOKUP(InputData[[#This Row],[CUSTOMER NAME]],Country[],3,0)</f>
        <v>Western</v>
      </c>
      <c r="I485" s="1" t="str">
        <f>TEXT(InputData[[#This Row],[DATE]],"mmmm")</f>
        <v>July</v>
      </c>
      <c r="J485" s="1">
        <f>WEEKNUM(InputData[[#This Row],[DATE]])</f>
        <v>30</v>
      </c>
    </row>
    <row r="486" spans="1:10" x14ac:dyDescent="0.35">
      <c r="A486" s="3">
        <v>44400</v>
      </c>
      <c r="B486" s="6" t="s">
        <v>67</v>
      </c>
      <c r="C486" s="4" t="s">
        <v>18</v>
      </c>
      <c r="D486" s="5">
        <v>49.21</v>
      </c>
      <c r="E486" s="1">
        <v>2</v>
      </c>
      <c r="F486" s="1">
        <f>InputData[[#This Row],[UNIT PRICE ($)]]*InputData[[#This Row],[QUANTITY]]</f>
        <v>98.42</v>
      </c>
      <c r="G486" s="1" t="str">
        <f>VLOOKUP(InputData[[#This Row],[CUSTOMER NAME]],Country[],2,0)</f>
        <v>United Kingdom</v>
      </c>
      <c r="H486" s="1" t="str">
        <f>VLOOKUP(InputData[[#This Row],[CUSTOMER NAME]],Country[],3,0)</f>
        <v>Export</v>
      </c>
      <c r="I486" s="1" t="str">
        <f>TEXT(InputData[[#This Row],[DATE]],"mmmm")</f>
        <v>July</v>
      </c>
      <c r="J486" s="1">
        <f>WEEKNUM(InputData[[#This Row],[DATE]])</f>
        <v>30</v>
      </c>
    </row>
    <row r="487" spans="1:10" x14ac:dyDescent="0.35">
      <c r="A487" s="3">
        <v>44400</v>
      </c>
      <c r="B487" s="6" t="s">
        <v>71</v>
      </c>
      <c r="C487" s="4" t="s">
        <v>43</v>
      </c>
      <c r="D487" s="5">
        <v>83.08</v>
      </c>
      <c r="E487" s="1">
        <v>9</v>
      </c>
      <c r="F487" s="1">
        <f>InputData[[#This Row],[UNIT PRICE ($)]]*InputData[[#This Row],[QUANTITY]]</f>
        <v>747.72</v>
      </c>
      <c r="G487" s="1" t="str">
        <f>VLOOKUP(InputData[[#This Row],[CUSTOMER NAME]],Country[],2,0)</f>
        <v>India</v>
      </c>
      <c r="H487" s="1" t="str">
        <f>VLOOKUP(InputData[[#This Row],[CUSTOMER NAME]],Country[],3,0)</f>
        <v>Central</v>
      </c>
      <c r="I487" s="1" t="str">
        <f>TEXT(InputData[[#This Row],[DATE]],"mmmm")</f>
        <v>July</v>
      </c>
      <c r="J487" s="1">
        <f>WEEKNUM(InputData[[#This Row],[DATE]])</f>
        <v>30</v>
      </c>
    </row>
    <row r="488" spans="1:10" x14ac:dyDescent="0.35">
      <c r="A488" s="3">
        <v>44400</v>
      </c>
      <c r="B488" s="6" t="s">
        <v>72</v>
      </c>
      <c r="C488" s="4" t="s">
        <v>37</v>
      </c>
      <c r="D488" s="5">
        <v>85.76</v>
      </c>
      <c r="E488" s="1">
        <v>8</v>
      </c>
      <c r="F488" s="1">
        <f>InputData[[#This Row],[UNIT PRICE ($)]]*InputData[[#This Row],[QUANTITY]]</f>
        <v>686.08</v>
      </c>
      <c r="G488" s="1" t="str">
        <f>VLOOKUP(InputData[[#This Row],[CUSTOMER NAME]],Country[],2,0)</f>
        <v>Brazil</v>
      </c>
      <c r="H488" s="1" t="str">
        <f>VLOOKUP(InputData[[#This Row],[CUSTOMER NAME]],Country[],3,0)</f>
        <v>Export</v>
      </c>
      <c r="I488" s="1" t="str">
        <f>TEXT(InputData[[#This Row],[DATE]],"mmmm")</f>
        <v>July</v>
      </c>
      <c r="J488" s="1">
        <f>WEEKNUM(InputData[[#This Row],[DATE]])</f>
        <v>30</v>
      </c>
    </row>
    <row r="489" spans="1:10" x14ac:dyDescent="0.35">
      <c r="A489" s="3">
        <v>44400</v>
      </c>
      <c r="B489" s="6" t="s">
        <v>83</v>
      </c>
      <c r="C489" s="4" t="s">
        <v>36</v>
      </c>
      <c r="D489" s="5">
        <v>96.3</v>
      </c>
      <c r="E489" s="1">
        <v>7</v>
      </c>
      <c r="F489" s="1">
        <f>InputData[[#This Row],[UNIT PRICE ($)]]*InputData[[#This Row],[QUANTITY]]</f>
        <v>674.1</v>
      </c>
      <c r="G489" s="1" t="str">
        <f>VLOOKUP(InputData[[#This Row],[CUSTOMER NAME]],Country[],2,0)</f>
        <v>India</v>
      </c>
      <c r="H489" s="1" t="str">
        <f>VLOOKUP(InputData[[#This Row],[CUSTOMER NAME]],Country[],3,0)</f>
        <v>North</v>
      </c>
      <c r="I489" s="1" t="str">
        <f>TEXT(InputData[[#This Row],[DATE]],"mmmm")</f>
        <v>July</v>
      </c>
      <c r="J489" s="1">
        <f>WEEKNUM(InputData[[#This Row],[DATE]])</f>
        <v>30</v>
      </c>
    </row>
    <row r="490" spans="1:10" x14ac:dyDescent="0.35">
      <c r="A490" s="3">
        <v>44401</v>
      </c>
      <c r="B490" s="6" t="s">
        <v>68</v>
      </c>
      <c r="C490" s="4" t="s">
        <v>6</v>
      </c>
      <c r="D490" s="5">
        <v>85.5</v>
      </c>
      <c r="E490" s="1">
        <v>14</v>
      </c>
      <c r="F490" s="1">
        <f>InputData[[#This Row],[UNIT PRICE ($)]]*InputData[[#This Row],[QUANTITY]]</f>
        <v>1197</v>
      </c>
      <c r="G490" s="1" t="str">
        <f>VLOOKUP(InputData[[#This Row],[CUSTOMER NAME]],Country[],2,0)</f>
        <v>Russia</v>
      </c>
      <c r="H490" s="1" t="str">
        <f>VLOOKUP(InputData[[#This Row],[CUSTOMER NAME]],Country[],3,0)</f>
        <v>Export</v>
      </c>
      <c r="I490" s="1" t="str">
        <f>TEXT(InputData[[#This Row],[DATE]],"mmmm")</f>
        <v>July</v>
      </c>
      <c r="J490" s="1">
        <f>WEEKNUM(InputData[[#This Row],[DATE]])</f>
        <v>30</v>
      </c>
    </row>
    <row r="491" spans="1:10" x14ac:dyDescent="0.35">
      <c r="A491" s="3">
        <v>44401</v>
      </c>
      <c r="B491" s="6" t="s">
        <v>73</v>
      </c>
      <c r="C491" s="4" t="s">
        <v>9</v>
      </c>
      <c r="D491" s="5">
        <v>7.8599999999999994</v>
      </c>
      <c r="E491" s="1">
        <v>4</v>
      </c>
      <c r="F491" s="1">
        <f>InputData[[#This Row],[UNIT PRICE ($)]]*InputData[[#This Row],[QUANTITY]]</f>
        <v>31.439999999999998</v>
      </c>
      <c r="G491" s="1" t="str">
        <f>VLOOKUP(InputData[[#This Row],[CUSTOMER NAME]],Country[],2,0)</f>
        <v>India</v>
      </c>
      <c r="H491" s="1" t="str">
        <f>VLOOKUP(InputData[[#This Row],[CUSTOMER NAME]],Country[],3,0)</f>
        <v>East</v>
      </c>
      <c r="I491" s="1" t="str">
        <f>TEXT(InputData[[#This Row],[DATE]],"mmmm")</f>
        <v>July</v>
      </c>
      <c r="J491" s="1">
        <f>WEEKNUM(InputData[[#This Row],[DATE]])</f>
        <v>30</v>
      </c>
    </row>
    <row r="492" spans="1:10" x14ac:dyDescent="0.35">
      <c r="A492" s="3">
        <v>44401</v>
      </c>
      <c r="B492" s="6" t="s">
        <v>84</v>
      </c>
      <c r="C492" s="4" t="s">
        <v>27</v>
      </c>
      <c r="D492" s="5">
        <v>57.120000000000005</v>
      </c>
      <c r="E492" s="1">
        <v>1</v>
      </c>
      <c r="F492" s="1">
        <f>InputData[[#This Row],[UNIT PRICE ($)]]*InputData[[#This Row],[QUANTITY]]</f>
        <v>57.120000000000005</v>
      </c>
      <c r="G492" s="1" t="str">
        <f>VLOOKUP(InputData[[#This Row],[CUSTOMER NAME]],Country[],2,0)</f>
        <v>Ethiopia</v>
      </c>
      <c r="H492" s="1" t="str">
        <f>VLOOKUP(InputData[[#This Row],[CUSTOMER NAME]],Country[],3,0)</f>
        <v>Export</v>
      </c>
      <c r="I492" s="1" t="str">
        <f>TEXT(InputData[[#This Row],[DATE]],"mmmm")</f>
        <v>July</v>
      </c>
      <c r="J492" s="1">
        <f>WEEKNUM(InputData[[#This Row],[DATE]])</f>
        <v>30</v>
      </c>
    </row>
    <row r="493" spans="1:10" x14ac:dyDescent="0.35">
      <c r="A493" s="3">
        <v>44402</v>
      </c>
      <c r="B493" s="6" t="s">
        <v>72</v>
      </c>
      <c r="C493" s="4" t="s">
        <v>3</v>
      </c>
      <c r="D493" s="5">
        <v>80.94</v>
      </c>
      <c r="E493" s="1">
        <v>13</v>
      </c>
      <c r="F493" s="1">
        <f>InputData[[#This Row],[UNIT PRICE ($)]]*InputData[[#This Row],[QUANTITY]]</f>
        <v>1052.22</v>
      </c>
      <c r="G493" s="1" t="str">
        <f>VLOOKUP(InputData[[#This Row],[CUSTOMER NAME]],Country[],2,0)</f>
        <v>Brazil</v>
      </c>
      <c r="H493" s="1" t="str">
        <f>VLOOKUP(InputData[[#This Row],[CUSTOMER NAME]],Country[],3,0)</f>
        <v>Export</v>
      </c>
      <c r="I493" s="1" t="str">
        <f>TEXT(InputData[[#This Row],[DATE]],"mmmm")</f>
        <v>July</v>
      </c>
      <c r="J493" s="1">
        <f>WEEKNUM(InputData[[#This Row],[DATE]])</f>
        <v>31</v>
      </c>
    </row>
    <row r="494" spans="1:10" x14ac:dyDescent="0.35">
      <c r="A494" s="3">
        <v>44402</v>
      </c>
      <c r="B494" s="6" t="s">
        <v>82</v>
      </c>
      <c r="C494" s="4" t="s">
        <v>44</v>
      </c>
      <c r="D494" s="5">
        <v>82.08</v>
      </c>
      <c r="E494" s="1">
        <v>2</v>
      </c>
      <c r="F494" s="1">
        <f>InputData[[#This Row],[UNIT PRICE ($)]]*InputData[[#This Row],[QUANTITY]]</f>
        <v>164.16</v>
      </c>
      <c r="G494" s="1" t="str">
        <f>VLOOKUP(InputData[[#This Row],[CUSTOMER NAME]],Country[],2,0)</f>
        <v>India</v>
      </c>
      <c r="H494" s="1" t="str">
        <f>VLOOKUP(InputData[[#This Row],[CUSTOMER NAME]],Country[],3,0)</f>
        <v>Western</v>
      </c>
      <c r="I494" s="1" t="str">
        <f>TEXT(InputData[[#This Row],[DATE]],"mmmm")</f>
        <v>July</v>
      </c>
      <c r="J494" s="1">
        <f>WEEKNUM(InputData[[#This Row],[DATE]])</f>
        <v>31</v>
      </c>
    </row>
    <row r="495" spans="1:10" x14ac:dyDescent="0.35">
      <c r="A495" s="3">
        <v>44402</v>
      </c>
      <c r="B495" s="6" t="s">
        <v>87</v>
      </c>
      <c r="C495" s="4" t="s">
        <v>17</v>
      </c>
      <c r="D495" s="5">
        <v>156.78</v>
      </c>
      <c r="E495" s="1">
        <v>12</v>
      </c>
      <c r="F495" s="1">
        <f>InputData[[#This Row],[UNIT PRICE ($)]]*InputData[[#This Row],[QUANTITY]]</f>
        <v>1881.3600000000001</v>
      </c>
      <c r="G495" s="1" t="str">
        <f>VLOOKUP(InputData[[#This Row],[CUSTOMER NAME]],Country[],2,0)</f>
        <v>France</v>
      </c>
      <c r="H495" s="1" t="str">
        <f>VLOOKUP(InputData[[#This Row],[CUSTOMER NAME]],Country[],3,0)</f>
        <v>Export</v>
      </c>
      <c r="I495" s="1" t="str">
        <f>TEXT(InputData[[#This Row],[DATE]],"mmmm")</f>
        <v>July</v>
      </c>
      <c r="J495" s="1">
        <f>WEEKNUM(InputData[[#This Row],[DATE]])</f>
        <v>31</v>
      </c>
    </row>
    <row r="496" spans="1:10" x14ac:dyDescent="0.35">
      <c r="A496" s="3">
        <v>44403</v>
      </c>
      <c r="B496" s="6" t="s">
        <v>84</v>
      </c>
      <c r="C496" s="4" t="s">
        <v>26</v>
      </c>
      <c r="D496" s="5">
        <v>24.66</v>
      </c>
      <c r="E496" s="1">
        <v>1</v>
      </c>
      <c r="F496" s="1">
        <f>InputData[[#This Row],[UNIT PRICE ($)]]*InputData[[#This Row],[QUANTITY]]</f>
        <v>24.66</v>
      </c>
      <c r="G496" s="1" t="str">
        <f>VLOOKUP(InputData[[#This Row],[CUSTOMER NAME]],Country[],2,0)</f>
        <v>Ethiopia</v>
      </c>
      <c r="H496" s="1" t="str">
        <f>VLOOKUP(InputData[[#This Row],[CUSTOMER NAME]],Country[],3,0)</f>
        <v>Export</v>
      </c>
      <c r="I496" s="1" t="str">
        <f>TEXT(InputData[[#This Row],[DATE]],"mmmm")</f>
        <v>July</v>
      </c>
      <c r="J496" s="1">
        <f>WEEKNUM(InputData[[#This Row],[DATE]])</f>
        <v>31</v>
      </c>
    </row>
    <row r="497" spans="1:10" x14ac:dyDescent="0.35">
      <c r="A497" s="3">
        <v>44403</v>
      </c>
      <c r="B497" s="6" t="s">
        <v>116</v>
      </c>
      <c r="C497" s="4" t="s">
        <v>3</v>
      </c>
      <c r="D497" s="5">
        <v>80.94</v>
      </c>
      <c r="E497" s="1">
        <v>10</v>
      </c>
      <c r="F497" s="1">
        <f>InputData[[#This Row],[UNIT PRICE ($)]]*InputData[[#This Row],[QUANTITY]]</f>
        <v>809.4</v>
      </c>
      <c r="G497" s="1" t="str">
        <f>VLOOKUP(InputData[[#This Row],[CUSTOMER NAME]],Country[],2,0)</f>
        <v>Germany</v>
      </c>
      <c r="H497" s="1" t="str">
        <f>VLOOKUP(InputData[[#This Row],[CUSTOMER NAME]],Country[],3,0)</f>
        <v>Export</v>
      </c>
      <c r="I497" s="1" t="str">
        <f>TEXT(InputData[[#This Row],[DATE]],"mmmm")</f>
        <v>July</v>
      </c>
      <c r="J497" s="1">
        <f>WEEKNUM(InputData[[#This Row],[DATE]])</f>
        <v>31</v>
      </c>
    </row>
    <row r="498" spans="1:10" x14ac:dyDescent="0.35">
      <c r="A498" s="3">
        <v>44404</v>
      </c>
      <c r="B498" s="6" t="s">
        <v>70</v>
      </c>
      <c r="C498" s="4" t="s">
        <v>34</v>
      </c>
      <c r="D498" s="5">
        <v>58.3</v>
      </c>
      <c r="E498" s="1">
        <v>25</v>
      </c>
      <c r="F498" s="1">
        <f>InputData[[#This Row],[UNIT PRICE ($)]]*InputData[[#This Row],[QUANTITY]]</f>
        <v>1457.5</v>
      </c>
      <c r="G498" s="1" t="str">
        <f>VLOOKUP(InputData[[#This Row],[CUSTOMER NAME]],Country[],2,0)</f>
        <v>Mexico</v>
      </c>
      <c r="H498" s="1" t="str">
        <f>VLOOKUP(InputData[[#This Row],[CUSTOMER NAME]],Country[],3,0)</f>
        <v>Export</v>
      </c>
      <c r="I498" s="1" t="str">
        <f>TEXT(InputData[[#This Row],[DATE]],"mmmm")</f>
        <v>July</v>
      </c>
      <c r="J498" s="1">
        <f>WEEKNUM(InputData[[#This Row],[DATE]])</f>
        <v>31</v>
      </c>
    </row>
    <row r="499" spans="1:10" x14ac:dyDescent="0.35">
      <c r="A499" s="3">
        <v>44404</v>
      </c>
      <c r="B499" s="6" t="s">
        <v>81</v>
      </c>
      <c r="C499" s="4" t="s">
        <v>36</v>
      </c>
      <c r="D499" s="5">
        <v>96.3</v>
      </c>
      <c r="E499" s="1">
        <v>38</v>
      </c>
      <c r="F499" s="1">
        <f>InputData[[#This Row],[UNIT PRICE ($)]]*InputData[[#This Row],[QUANTITY]]</f>
        <v>3659.4</v>
      </c>
      <c r="G499" s="1" t="str">
        <f>VLOOKUP(InputData[[#This Row],[CUSTOMER NAME]],Country[],2,0)</f>
        <v>India</v>
      </c>
      <c r="H499" s="1" t="str">
        <f>VLOOKUP(InputData[[#This Row],[CUSTOMER NAME]],Country[],3,0)</f>
        <v>East</v>
      </c>
      <c r="I499" s="1" t="str">
        <f>TEXT(InputData[[#This Row],[DATE]],"mmmm")</f>
        <v>July</v>
      </c>
      <c r="J499" s="1">
        <f>WEEKNUM(InputData[[#This Row],[DATE]])</f>
        <v>31</v>
      </c>
    </row>
    <row r="500" spans="1:10" x14ac:dyDescent="0.35">
      <c r="A500" s="3">
        <v>44406</v>
      </c>
      <c r="B500" s="6" t="s">
        <v>60</v>
      </c>
      <c r="C500" s="4" t="s">
        <v>30</v>
      </c>
      <c r="D500" s="5">
        <v>201.28</v>
      </c>
      <c r="E500" s="1">
        <v>37</v>
      </c>
      <c r="F500" s="1">
        <f>InputData[[#This Row],[UNIT PRICE ($)]]*InputData[[#This Row],[QUANTITY]]</f>
        <v>7447.36</v>
      </c>
      <c r="G500" s="1" t="str">
        <f>VLOOKUP(InputData[[#This Row],[CUSTOMER NAME]],Country[],2,0)</f>
        <v>Nigeria</v>
      </c>
      <c r="H500" s="1" t="str">
        <f>VLOOKUP(InputData[[#This Row],[CUSTOMER NAME]],Country[],3,0)</f>
        <v>Export</v>
      </c>
      <c r="I500" s="1" t="str">
        <f>TEXT(InputData[[#This Row],[DATE]],"mmmm")</f>
        <v>July</v>
      </c>
      <c r="J500" s="1">
        <f>WEEKNUM(InputData[[#This Row],[DATE]])</f>
        <v>31</v>
      </c>
    </row>
    <row r="501" spans="1:10" x14ac:dyDescent="0.35">
      <c r="A501" s="3">
        <v>44406</v>
      </c>
      <c r="B501" s="6" t="s">
        <v>73</v>
      </c>
      <c r="C501" s="4" t="s">
        <v>44</v>
      </c>
      <c r="D501" s="5">
        <v>82.08</v>
      </c>
      <c r="E501" s="1">
        <v>15</v>
      </c>
      <c r="F501" s="1">
        <f>InputData[[#This Row],[UNIT PRICE ($)]]*InputData[[#This Row],[QUANTITY]]</f>
        <v>1231.2</v>
      </c>
      <c r="G501" s="1" t="str">
        <f>VLOOKUP(InputData[[#This Row],[CUSTOMER NAME]],Country[],2,0)</f>
        <v>India</v>
      </c>
      <c r="H501" s="1" t="str">
        <f>VLOOKUP(InputData[[#This Row],[CUSTOMER NAME]],Country[],3,0)</f>
        <v>East</v>
      </c>
      <c r="I501" s="1" t="str">
        <f>TEXT(InputData[[#This Row],[DATE]],"mmmm")</f>
        <v>July</v>
      </c>
      <c r="J501" s="1">
        <f>WEEKNUM(InputData[[#This Row],[DATE]])</f>
        <v>31</v>
      </c>
    </row>
    <row r="502" spans="1:10" x14ac:dyDescent="0.35">
      <c r="A502" s="3">
        <v>44407</v>
      </c>
      <c r="B502" s="6" t="s">
        <v>71</v>
      </c>
      <c r="C502" s="4" t="s">
        <v>6</v>
      </c>
      <c r="D502" s="5">
        <v>85.5</v>
      </c>
      <c r="E502" s="1">
        <v>25</v>
      </c>
      <c r="F502" s="1">
        <f>InputData[[#This Row],[UNIT PRICE ($)]]*InputData[[#This Row],[QUANTITY]]</f>
        <v>2137.5</v>
      </c>
      <c r="G502" s="1" t="str">
        <f>VLOOKUP(InputData[[#This Row],[CUSTOMER NAME]],Country[],2,0)</f>
        <v>India</v>
      </c>
      <c r="H502" s="1" t="str">
        <f>VLOOKUP(InputData[[#This Row],[CUSTOMER NAME]],Country[],3,0)</f>
        <v>Central</v>
      </c>
      <c r="I502" s="1" t="str">
        <f>TEXT(InputData[[#This Row],[DATE]],"mmmm")</f>
        <v>July</v>
      </c>
      <c r="J502" s="1">
        <f>WEEKNUM(InputData[[#This Row],[DATE]])</f>
        <v>31</v>
      </c>
    </row>
    <row r="503" spans="1:10" x14ac:dyDescent="0.35">
      <c r="A503" s="3">
        <v>44407</v>
      </c>
      <c r="B503" s="6" t="s">
        <v>87</v>
      </c>
      <c r="C503" s="4" t="s">
        <v>36</v>
      </c>
      <c r="D503" s="5">
        <v>96.3</v>
      </c>
      <c r="E503" s="1">
        <v>12</v>
      </c>
      <c r="F503" s="1">
        <f>InputData[[#This Row],[UNIT PRICE ($)]]*InputData[[#This Row],[QUANTITY]]</f>
        <v>1155.5999999999999</v>
      </c>
      <c r="G503" s="1" t="str">
        <f>VLOOKUP(InputData[[#This Row],[CUSTOMER NAME]],Country[],2,0)</f>
        <v>France</v>
      </c>
      <c r="H503" s="1" t="str">
        <f>VLOOKUP(InputData[[#This Row],[CUSTOMER NAME]],Country[],3,0)</f>
        <v>Export</v>
      </c>
      <c r="I503" s="1" t="str">
        <f>TEXT(InputData[[#This Row],[DATE]],"mmmm")</f>
        <v>July</v>
      </c>
      <c r="J503" s="1">
        <f>WEEKNUM(InputData[[#This Row],[DATE]])</f>
        <v>31</v>
      </c>
    </row>
    <row r="504" spans="1:10" x14ac:dyDescent="0.35">
      <c r="A504" s="3">
        <v>44408</v>
      </c>
      <c r="B504" s="6" t="s">
        <v>69</v>
      </c>
      <c r="C504" s="4" t="s">
        <v>12</v>
      </c>
      <c r="D504" s="5">
        <v>94.17</v>
      </c>
      <c r="E504" s="1">
        <v>12</v>
      </c>
      <c r="F504" s="1">
        <f>InputData[[#This Row],[UNIT PRICE ($)]]*InputData[[#This Row],[QUANTITY]]</f>
        <v>1130.04</v>
      </c>
      <c r="G504" s="1" t="str">
        <f>VLOOKUP(InputData[[#This Row],[CUSTOMER NAME]],Country[],2,0)</f>
        <v>India</v>
      </c>
      <c r="H504" s="1" t="str">
        <f>VLOOKUP(InputData[[#This Row],[CUSTOMER NAME]],Country[],3,0)</f>
        <v>South</v>
      </c>
      <c r="I504" s="1" t="str">
        <f>TEXT(InputData[[#This Row],[DATE]],"mmmm")</f>
        <v>July</v>
      </c>
      <c r="J504" s="1">
        <f>WEEKNUM(InputData[[#This Row],[DATE]])</f>
        <v>31</v>
      </c>
    </row>
    <row r="505" spans="1:10" x14ac:dyDescent="0.35">
      <c r="A505" s="3">
        <v>44408</v>
      </c>
      <c r="B505" s="6" t="s">
        <v>83</v>
      </c>
      <c r="C505" s="4" t="s">
        <v>42</v>
      </c>
      <c r="D505" s="5">
        <v>162</v>
      </c>
      <c r="E505" s="1">
        <v>31</v>
      </c>
      <c r="F505" s="1">
        <f>InputData[[#This Row],[UNIT PRICE ($)]]*InputData[[#This Row],[QUANTITY]]</f>
        <v>5022</v>
      </c>
      <c r="G505" s="1" t="str">
        <f>VLOOKUP(InputData[[#This Row],[CUSTOMER NAME]],Country[],2,0)</f>
        <v>India</v>
      </c>
      <c r="H505" s="1" t="str">
        <f>VLOOKUP(InputData[[#This Row],[CUSTOMER NAME]],Country[],3,0)</f>
        <v>North</v>
      </c>
      <c r="I505" s="1" t="str">
        <f>TEXT(InputData[[#This Row],[DATE]],"mmmm")</f>
        <v>July</v>
      </c>
      <c r="J505" s="1">
        <f>WEEKNUM(InputData[[#This Row],[DATE]])</f>
        <v>31</v>
      </c>
    </row>
    <row r="506" spans="1:10" x14ac:dyDescent="0.35">
      <c r="A506" s="3">
        <v>44409</v>
      </c>
      <c r="B506" s="6" t="s">
        <v>88</v>
      </c>
      <c r="C506" s="4" t="s">
        <v>1</v>
      </c>
      <c r="D506" s="5">
        <v>103.88</v>
      </c>
      <c r="E506" s="1">
        <v>11</v>
      </c>
      <c r="F506" s="1">
        <f>InputData[[#This Row],[UNIT PRICE ($)]]*InputData[[#This Row],[QUANTITY]]</f>
        <v>1142.6799999999998</v>
      </c>
      <c r="G506" s="1" t="str">
        <f>VLOOKUP(InputData[[#This Row],[CUSTOMER NAME]],Country[],2,0)</f>
        <v>India</v>
      </c>
      <c r="H506" s="1" t="str">
        <f>VLOOKUP(InputData[[#This Row],[CUSTOMER NAME]],Country[],3,0)</f>
        <v>South</v>
      </c>
      <c r="I506" s="1" t="str">
        <f>TEXT(InputData[[#This Row],[DATE]],"mmmm")</f>
        <v>August</v>
      </c>
      <c r="J506" s="1">
        <f>WEEKNUM(InputData[[#This Row],[DATE]])</f>
        <v>32</v>
      </c>
    </row>
    <row r="507" spans="1:10" x14ac:dyDescent="0.35">
      <c r="A507" s="3">
        <v>44410</v>
      </c>
      <c r="B507" s="6" t="s">
        <v>75</v>
      </c>
      <c r="C507" s="4" t="s">
        <v>23</v>
      </c>
      <c r="D507" s="5">
        <v>149.46</v>
      </c>
      <c r="E507" s="1">
        <v>3</v>
      </c>
      <c r="F507" s="1">
        <f>InputData[[#This Row],[UNIT PRICE ($)]]*InputData[[#This Row],[QUANTITY]]</f>
        <v>448.38</v>
      </c>
      <c r="G507" s="1" t="str">
        <f>VLOOKUP(InputData[[#This Row],[CUSTOMER NAME]],Country[],2,0)</f>
        <v>Russia</v>
      </c>
      <c r="H507" s="1" t="str">
        <f>VLOOKUP(InputData[[#This Row],[CUSTOMER NAME]],Country[],3,0)</f>
        <v>Export</v>
      </c>
      <c r="I507" s="1" t="str">
        <f>TEXT(InputData[[#This Row],[DATE]],"mmmm")</f>
        <v>August</v>
      </c>
      <c r="J507" s="1">
        <f>WEEKNUM(InputData[[#This Row],[DATE]])</f>
        <v>32</v>
      </c>
    </row>
    <row r="508" spans="1:10" x14ac:dyDescent="0.35">
      <c r="A508" s="3">
        <v>44411</v>
      </c>
      <c r="B508" s="6" t="s">
        <v>67</v>
      </c>
      <c r="C508" s="4" t="s">
        <v>34</v>
      </c>
      <c r="D508" s="5">
        <v>58.3</v>
      </c>
      <c r="E508" s="1">
        <v>12</v>
      </c>
      <c r="F508" s="1">
        <f>InputData[[#This Row],[UNIT PRICE ($)]]*InputData[[#This Row],[QUANTITY]]</f>
        <v>699.59999999999991</v>
      </c>
      <c r="G508" s="1" t="str">
        <f>VLOOKUP(InputData[[#This Row],[CUSTOMER NAME]],Country[],2,0)</f>
        <v>United Kingdom</v>
      </c>
      <c r="H508" s="1" t="str">
        <f>VLOOKUP(InputData[[#This Row],[CUSTOMER NAME]],Country[],3,0)</f>
        <v>Export</v>
      </c>
      <c r="I508" s="1" t="str">
        <f>TEXT(InputData[[#This Row],[DATE]],"mmmm")</f>
        <v>August</v>
      </c>
      <c r="J508" s="1">
        <f>WEEKNUM(InputData[[#This Row],[DATE]])</f>
        <v>32</v>
      </c>
    </row>
    <row r="509" spans="1:10" x14ac:dyDescent="0.35">
      <c r="A509" s="3">
        <v>44411</v>
      </c>
      <c r="B509" s="6" t="s">
        <v>80</v>
      </c>
      <c r="C509" s="4" t="s">
        <v>22</v>
      </c>
      <c r="D509" s="5">
        <v>141.57</v>
      </c>
      <c r="E509" s="1">
        <v>13</v>
      </c>
      <c r="F509" s="1">
        <f>InputData[[#This Row],[UNIT PRICE ($)]]*InputData[[#This Row],[QUANTITY]]</f>
        <v>1840.4099999999999</v>
      </c>
      <c r="G509" s="1" t="str">
        <f>VLOOKUP(InputData[[#This Row],[CUSTOMER NAME]],Country[],2,0)</f>
        <v>South Africa</v>
      </c>
      <c r="H509" s="1" t="str">
        <f>VLOOKUP(InputData[[#This Row],[CUSTOMER NAME]],Country[],3,0)</f>
        <v>Export</v>
      </c>
      <c r="I509" s="1" t="str">
        <f>TEXT(InputData[[#This Row],[DATE]],"mmmm")</f>
        <v>August</v>
      </c>
      <c r="J509" s="1">
        <f>WEEKNUM(InputData[[#This Row],[DATE]])</f>
        <v>32</v>
      </c>
    </row>
    <row r="510" spans="1:10" x14ac:dyDescent="0.35">
      <c r="A510" s="3">
        <v>44411</v>
      </c>
      <c r="B510" s="6" t="s">
        <v>80</v>
      </c>
      <c r="C510" s="4" t="s">
        <v>12</v>
      </c>
      <c r="D510" s="5">
        <v>94.17</v>
      </c>
      <c r="E510" s="1">
        <v>5</v>
      </c>
      <c r="F510" s="1">
        <f>InputData[[#This Row],[UNIT PRICE ($)]]*InputData[[#This Row],[QUANTITY]]</f>
        <v>470.85</v>
      </c>
      <c r="G510" s="1" t="str">
        <f>VLOOKUP(InputData[[#This Row],[CUSTOMER NAME]],Country[],2,0)</f>
        <v>South Africa</v>
      </c>
      <c r="H510" s="1" t="str">
        <f>VLOOKUP(InputData[[#This Row],[CUSTOMER NAME]],Country[],3,0)</f>
        <v>Export</v>
      </c>
      <c r="I510" s="1" t="str">
        <f>TEXT(InputData[[#This Row],[DATE]],"mmmm")</f>
        <v>August</v>
      </c>
      <c r="J510" s="1">
        <f>WEEKNUM(InputData[[#This Row],[DATE]])</f>
        <v>32</v>
      </c>
    </row>
    <row r="511" spans="1:10" x14ac:dyDescent="0.35">
      <c r="A511" s="3">
        <v>44411</v>
      </c>
      <c r="B511" s="6" t="s">
        <v>116</v>
      </c>
      <c r="C511" s="4" t="s">
        <v>14</v>
      </c>
      <c r="D511" s="5">
        <v>146.72</v>
      </c>
      <c r="E511" s="1">
        <v>8</v>
      </c>
      <c r="F511" s="1">
        <f>InputData[[#This Row],[UNIT PRICE ($)]]*InputData[[#This Row],[QUANTITY]]</f>
        <v>1173.76</v>
      </c>
      <c r="G511" s="1" t="str">
        <f>VLOOKUP(InputData[[#This Row],[CUSTOMER NAME]],Country[],2,0)</f>
        <v>Germany</v>
      </c>
      <c r="H511" s="1" t="str">
        <f>VLOOKUP(InputData[[#This Row],[CUSTOMER NAME]],Country[],3,0)</f>
        <v>Export</v>
      </c>
      <c r="I511" s="1" t="str">
        <f>TEXT(InputData[[#This Row],[DATE]],"mmmm")</f>
        <v>August</v>
      </c>
      <c r="J511" s="1">
        <f>WEEKNUM(InputData[[#This Row],[DATE]])</f>
        <v>32</v>
      </c>
    </row>
    <row r="512" spans="1:10" x14ac:dyDescent="0.35">
      <c r="A512" s="3">
        <v>44412</v>
      </c>
      <c r="B512" s="6" t="s">
        <v>61</v>
      </c>
      <c r="C512" s="4" t="s">
        <v>26</v>
      </c>
      <c r="D512" s="5">
        <v>24.66</v>
      </c>
      <c r="E512" s="1">
        <v>16</v>
      </c>
      <c r="F512" s="1">
        <f>InputData[[#This Row],[UNIT PRICE ($)]]*InputData[[#This Row],[QUANTITY]]</f>
        <v>394.56</v>
      </c>
      <c r="G512" s="1" t="str">
        <f>VLOOKUP(InputData[[#This Row],[CUSTOMER NAME]],Country[],2,0)</f>
        <v>Bangladesh</v>
      </c>
      <c r="H512" s="1" t="str">
        <f>VLOOKUP(InputData[[#This Row],[CUSTOMER NAME]],Country[],3,0)</f>
        <v>Export</v>
      </c>
      <c r="I512" s="1" t="str">
        <f>TEXT(InputData[[#This Row],[DATE]],"mmmm")</f>
        <v>August</v>
      </c>
      <c r="J512" s="1">
        <f>WEEKNUM(InputData[[#This Row],[DATE]])</f>
        <v>32</v>
      </c>
    </row>
    <row r="513" spans="1:10" x14ac:dyDescent="0.35">
      <c r="A513" s="3">
        <v>44413</v>
      </c>
      <c r="B513" s="6" t="s">
        <v>70</v>
      </c>
      <c r="C513" s="4" t="s">
        <v>28</v>
      </c>
      <c r="D513" s="5">
        <v>41.81</v>
      </c>
      <c r="E513" s="1">
        <v>14</v>
      </c>
      <c r="F513" s="1">
        <f>InputData[[#This Row],[UNIT PRICE ($)]]*InputData[[#This Row],[QUANTITY]]</f>
        <v>585.34</v>
      </c>
      <c r="G513" s="1" t="str">
        <f>VLOOKUP(InputData[[#This Row],[CUSTOMER NAME]],Country[],2,0)</f>
        <v>Mexico</v>
      </c>
      <c r="H513" s="1" t="str">
        <f>VLOOKUP(InputData[[#This Row],[CUSTOMER NAME]],Country[],3,0)</f>
        <v>Export</v>
      </c>
      <c r="I513" s="1" t="str">
        <f>TEXT(InputData[[#This Row],[DATE]],"mmmm")</f>
        <v>August</v>
      </c>
      <c r="J513" s="1">
        <f>WEEKNUM(InputData[[#This Row],[DATE]])</f>
        <v>32</v>
      </c>
    </row>
    <row r="514" spans="1:10" x14ac:dyDescent="0.35">
      <c r="A514" s="3">
        <v>44414</v>
      </c>
      <c r="B514" s="6" t="s">
        <v>64</v>
      </c>
      <c r="C514" s="4" t="s">
        <v>37</v>
      </c>
      <c r="D514" s="5">
        <v>85.76</v>
      </c>
      <c r="E514" s="1">
        <v>1</v>
      </c>
      <c r="F514" s="1">
        <f>InputData[[#This Row],[UNIT PRICE ($)]]*InputData[[#This Row],[QUANTITY]]</f>
        <v>85.76</v>
      </c>
      <c r="G514" s="1" t="str">
        <f>VLOOKUP(InputData[[#This Row],[CUSTOMER NAME]],Country[],2,0)</f>
        <v>India</v>
      </c>
      <c r="H514" s="1" t="str">
        <f>VLOOKUP(InputData[[#This Row],[CUSTOMER NAME]],Country[],3,0)</f>
        <v>Northeast</v>
      </c>
      <c r="I514" s="1" t="str">
        <f>TEXT(InputData[[#This Row],[DATE]],"mmmm")</f>
        <v>August</v>
      </c>
      <c r="J514" s="1">
        <f>WEEKNUM(InputData[[#This Row],[DATE]])</f>
        <v>32</v>
      </c>
    </row>
    <row r="515" spans="1:10" x14ac:dyDescent="0.35">
      <c r="A515" s="3">
        <v>44414</v>
      </c>
      <c r="B515" s="6" t="s">
        <v>80</v>
      </c>
      <c r="C515" s="4" t="s">
        <v>16</v>
      </c>
      <c r="D515" s="5">
        <v>16.64</v>
      </c>
      <c r="E515" s="1">
        <v>9</v>
      </c>
      <c r="F515" s="1">
        <f>InputData[[#This Row],[UNIT PRICE ($)]]*InputData[[#This Row],[QUANTITY]]</f>
        <v>149.76</v>
      </c>
      <c r="G515" s="1" t="str">
        <f>VLOOKUP(InputData[[#This Row],[CUSTOMER NAME]],Country[],2,0)</f>
        <v>South Africa</v>
      </c>
      <c r="H515" s="1" t="str">
        <f>VLOOKUP(InputData[[#This Row],[CUSTOMER NAME]],Country[],3,0)</f>
        <v>Export</v>
      </c>
      <c r="I515" s="1" t="str">
        <f>TEXT(InputData[[#This Row],[DATE]],"mmmm")</f>
        <v>August</v>
      </c>
      <c r="J515" s="1">
        <f>WEEKNUM(InputData[[#This Row],[DATE]])</f>
        <v>32</v>
      </c>
    </row>
    <row r="516" spans="1:10" x14ac:dyDescent="0.35">
      <c r="A516" s="3">
        <v>44416</v>
      </c>
      <c r="B516" s="6" t="s">
        <v>63</v>
      </c>
      <c r="C516" s="4" t="s">
        <v>21</v>
      </c>
      <c r="D516" s="5">
        <v>162.54</v>
      </c>
      <c r="E516" s="1">
        <v>11</v>
      </c>
      <c r="F516" s="1">
        <f>InputData[[#This Row],[UNIT PRICE ($)]]*InputData[[#This Row],[QUANTITY]]</f>
        <v>1787.9399999999998</v>
      </c>
      <c r="G516" s="1" t="str">
        <f>VLOOKUP(InputData[[#This Row],[CUSTOMER NAME]],Country[],2,0)</f>
        <v>Saudi Arabia</v>
      </c>
      <c r="H516" s="1" t="str">
        <f>VLOOKUP(InputData[[#This Row],[CUSTOMER NAME]],Country[],3,0)</f>
        <v>Export</v>
      </c>
      <c r="I516" s="1" t="str">
        <f>TEXT(InputData[[#This Row],[DATE]],"mmmm")</f>
        <v>August</v>
      </c>
      <c r="J516" s="1">
        <f>WEEKNUM(InputData[[#This Row],[DATE]])</f>
        <v>33</v>
      </c>
    </row>
    <row r="517" spans="1:10" x14ac:dyDescent="0.35">
      <c r="A517" s="3">
        <v>44416</v>
      </c>
      <c r="B517" s="6" t="s">
        <v>71</v>
      </c>
      <c r="C517" s="4" t="s">
        <v>32</v>
      </c>
      <c r="D517" s="5">
        <v>117.48</v>
      </c>
      <c r="E517" s="1">
        <v>12</v>
      </c>
      <c r="F517" s="1">
        <f>InputData[[#This Row],[UNIT PRICE ($)]]*InputData[[#This Row],[QUANTITY]]</f>
        <v>1409.76</v>
      </c>
      <c r="G517" s="1" t="str">
        <f>VLOOKUP(InputData[[#This Row],[CUSTOMER NAME]],Country[],2,0)</f>
        <v>India</v>
      </c>
      <c r="H517" s="1" t="str">
        <f>VLOOKUP(InputData[[#This Row],[CUSTOMER NAME]],Country[],3,0)</f>
        <v>Central</v>
      </c>
      <c r="I517" s="1" t="str">
        <f>TEXT(InputData[[#This Row],[DATE]],"mmmm")</f>
        <v>August</v>
      </c>
      <c r="J517" s="1">
        <f>WEEKNUM(InputData[[#This Row],[DATE]])</f>
        <v>33</v>
      </c>
    </row>
    <row r="518" spans="1:10" x14ac:dyDescent="0.35">
      <c r="A518" s="3">
        <v>44416</v>
      </c>
      <c r="B518" s="6" t="s">
        <v>74</v>
      </c>
      <c r="C518" s="4" t="s">
        <v>15</v>
      </c>
      <c r="D518" s="5">
        <v>15.719999999999999</v>
      </c>
      <c r="E518" s="1">
        <v>38</v>
      </c>
      <c r="F518" s="1">
        <f>InputData[[#This Row],[UNIT PRICE ($)]]*InputData[[#This Row],[QUANTITY]]</f>
        <v>597.3599999999999</v>
      </c>
      <c r="G518" s="1" t="str">
        <f>VLOOKUP(InputData[[#This Row],[CUSTOMER NAME]],Country[],2,0)</f>
        <v>Brazil</v>
      </c>
      <c r="H518" s="1" t="str">
        <f>VLOOKUP(InputData[[#This Row],[CUSTOMER NAME]],Country[],3,0)</f>
        <v>Export</v>
      </c>
      <c r="I518" s="1" t="str">
        <f>TEXT(InputData[[#This Row],[DATE]],"mmmm")</f>
        <v>August</v>
      </c>
      <c r="J518" s="1">
        <f>WEEKNUM(InputData[[#This Row],[DATE]])</f>
        <v>33</v>
      </c>
    </row>
    <row r="519" spans="1:10" x14ac:dyDescent="0.35">
      <c r="A519" s="3">
        <v>44416</v>
      </c>
      <c r="B519" s="6" t="s">
        <v>78</v>
      </c>
      <c r="C519" s="4" t="s">
        <v>16</v>
      </c>
      <c r="D519" s="5">
        <v>16.64</v>
      </c>
      <c r="E519" s="1">
        <v>2</v>
      </c>
      <c r="F519" s="1">
        <f>InputData[[#This Row],[UNIT PRICE ($)]]*InputData[[#This Row],[QUANTITY]]</f>
        <v>33.28</v>
      </c>
      <c r="G519" s="1" t="str">
        <f>VLOOKUP(InputData[[#This Row],[CUSTOMER NAME]],Country[],2,0)</f>
        <v>India</v>
      </c>
      <c r="H519" s="1" t="str">
        <f>VLOOKUP(InputData[[#This Row],[CUSTOMER NAME]],Country[],3,0)</f>
        <v>Central</v>
      </c>
      <c r="I519" s="1" t="str">
        <f>TEXT(InputData[[#This Row],[DATE]],"mmmm")</f>
        <v>August</v>
      </c>
      <c r="J519" s="1">
        <f>WEEKNUM(InputData[[#This Row],[DATE]])</f>
        <v>33</v>
      </c>
    </row>
    <row r="520" spans="1:10" x14ac:dyDescent="0.35">
      <c r="A520" s="3">
        <v>44418</v>
      </c>
      <c r="B520" s="6" t="s">
        <v>109</v>
      </c>
      <c r="C520" s="4" t="s">
        <v>38</v>
      </c>
      <c r="D520" s="5">
        <v>79.92</v>
      </c>
      <c r="E520" s="1">
        <v>38</v>
      </c>
      <c r="F520" s="1">
        <f>InputData[[#This Row],[UNIT PRICE ($)]]*InputData[[#This Row],[QUANTITY]]</f>
        <v>3036.96</v>
      </c>
      <c r="G520" s="1" t="str">
        <f>VLOOKUP(InputData[[#This Row],[CUSTOMER NAME]],Country[],2,0)</f>
        <v>Pakistan</v>
      </c>
      <c r="H520" s="1" t="str">
        <f>VLOOKUP(InputData[[#This Row],[CUSTOMER NAME]],Country[],3,0)</f>
        <v>Export</v>
      </c>
      <c r="I520" s="1" t="str">
        <f>TEXT(InputData[[#This Row],[DATE]],"mmmm")</f>
        <v>August</v>
      </c>
      <c r="J520" s="1">
        <f>WEEKNUM(InputData[[#This Row],[DATE]])</f>
        <v>33</v>
      </c>
    </row>
    <row r="521" spans="1:10" x14ac:dyDescent="0.35">
      <c r="A521" s="3">
        <v>44418</v>
      </c>
      <c r="B521" s="6" t="s">
        <v>84</v>
      </c>
      <c r="C521" s="4" t="s">
        <v>5</v>
      </c>
      <c r="D521" s="5">
        <v>155.61000000000001</v>
      </c>
      <c r="E521" s="1">
        <v>4</v>
      </c>
      <c r="F521" s="1">
        <f>InputData[[#This Row],[UNIT PRICE ($)]]*InputData[[#This Row],[QUANTITY]]</f>
        <v>622.44000000000005</v>
      </c>
      <c r="G521" s="1" t="str">
        <f>VLOOKUP(InputData[[#This Row],[CUSTOMER NAME]],Country[],2,0)</f>
        <v>Ethiopia</v>
      </c>
      <c r="H521" s="1" t="str">
        <f>VLOOKUP(InputData[[#This Row],[CUSTOMER NAME]],Country[],3,0)</f>
        <v>Export</v>
      </c>
      <c r="I521" s="1" t="str">
        <f>TEXT(InputData[[#This Row],[DATE]],"mmmm")</f>
        <v>August</v>
      </c>
      <c r="J521" s="1">
        <f>WEEKNUM(InputData[[#This Row],[DATE]])</f>
        <v>33</v>
      </c>
    </row>
    <row r="522" spans="1:10" x14ac:dyDescent="0.35">
      <c r="A522" s="3">
        <v>44418</v>
      </c>
      <c r="B522" s="6" t="s">
        <v>88</v>
      </c>
      <c r="C522" s="4" t="s">
        <v>44</v>
      </c>
      <c r="D522" s="5">
        <v>82.08</v>
      </c>
      <c r="E522" s="1">
        <v>10</v>
      </c>
      <c r="F522" s="1">
        <f>InputData[[#This Row],[UNIT PRICE ($)]]*InputData[[#This Row],[QUANTITY]]</f>
        <v>820.8</v>
      </c>
      <c r="G522" s="1" t="str">
        <f>VLOOKUP(InputData[[#This Row],[CUSTOMER NAME]],Country[],2,0)</f>
        <v>India</v>
      </c>
      <c r="H522" s="1" t="str">
        <f>VLOOKUP(InputData[[#This Row],[CUSTOMER NAME]],Country[],3,0)</f>
        <v>South</v>
      </c>
      <c r="I522" s="1" t="str">
        <f>TEXT(InputData[[#This Row],[DATE]],"mmmm")</f>
        <v>August</v>
      </c>
      <c r="J522" s="1">
        <f>WEEKNUM(InputData[[#This Row],[DATE]])</f>
        <v>33</v>
      </c>
    </row>
    <row r="523" spans="1:10" x14ac:dyDescent="0.35">
      <c r="A523" s="3">
        <v>44418</v>
      </c>
      <c r="B523" s="6" t="s">
        <v>89</v>
      </c>
      <c r="C523" s="4" t="s">
        <v>6</v>
      </c>
      <c r="D523" s="5">
        <v>85.5</v>
      </c>
      <c r="E523" s="1">
        <v>6</v>
      </c>
      <c r="F523" s="1">
        <f>InputData[[#This Row],[UNIT PRICE ($)]]*InputData[[#This Row],[QUANTITY]]</f>
        <v>513</v>
      </c>
      <c r="G523" s="1" t="str">
        <f>VLOOKUP(InputData[[#This Row],[CUSTOMER NAME]],Country[],2,0)</f>
        <v>Mexico</v>
      </c>
      <c r="H523" s="1" t="str">
        <f>VLOOKUP(InputData[[#This Row],[CUSTOMER NAME]],Country[],3,0)</f>
        <v>Export</v>
      </c>
      <c r="I523" s="1" t="str">
        <f>TEXT(InputData[[#This Row],[DATE]],"mmmm")</f>
        <v>August</v>
      </c>
      <c r="J523" s="1">
        <f>WEEKNUM(InputData[[#This Row],[DATE]])</f>
        <v>33</v>
      </c>
    </row>
    <row r="524" spans="1:10" x14ac:dyDescent="0.35">
      <c r="A524" s="3">
        <v>44419</v>
      </c>
      <c r="B524" s="6" t="s">
        <v>73</v>
      </c>
      <c r="C524" s="4" t="s">
        <v>23</v>
      </c>
      <c r="D524" s="5">
        <v>149.46</v>
      </c>
      <c r="E524" s="1">
        <v>4</v>
      </c>
      <c r="F524" s="1">
        <f>InputData[[#This Row],[UNIT PRICE ($)]]*InputData[[#This Row],[QUANTITY]]</f>
        <v>597.84</v>
      </c>
      <c r="G524" s="1" t="str">
        <f>VLOOKUP(InputData[[#This Row],[CUSTOMER NAME]],Country[],2,0)</f>
        <v>India</v>
      </c>
      <c r="H524" s="1" t="str">
        <f>VLOOKUP(InputData[[#This Row],[CUSTOMER NAME]],Country[],3,0)</f>
        <v>East</v>
      </c>
      <c r="I524" s="1" t="str">
        <f>TEXT(InputData[[#This Row],[DATE]],"mmmm")</f>
        <v>August</v>
      </c>
      <c r="J524" s="1">
        <f>WEEKNUM(InputData[[#This Row],[DATE]])</f>
        <v>33</v>
      </c>
    </row>
    <row r="525" spans="1:10" x14ac:dyDescent="0.35">
      <c r="A525" s="3">
        <v>44419</v>
      </c>
      <c r="B525" s="6" t="s">
        <v>76</v>
      </c>
      <c r="C525" s="4" t="s">
        <v>30</v>
      </c>
      <c r="D525" s="5">
        <v>201.28</v>
      </c>
      <c r="E525" s="1">
        <v>20</v>
      </c>
      <c r="F525" s="1">
        <f>InputData[[#This Row],[UNIT PRICE ($)]]*InputData[[#This Row],[QUANTITY]]</f>
        <v>4025.6</v>
      </c>
      <c r="G525" s="1" t="str">
        <f>VLOOKUP(InputData[[#This Row],[CUSTOMER NAME]],Country[],2,0)</f>
        <v>Saudi Arabia</v>
      </c>
      <c r="H525" s="1" t="str">
        <f>VLOOKUP(InputData[[#This Row],[CUSTOMER NAME]],Country[],3,0)</f>
        <v>Export</v>
      </c>
      <c r="I525" s="1" t="str">
        <f>TEXT(InputData[[#This Row],[DATE]],"mmmm")</f>
        <v>August</v>
      </c>
      <c r="J525" s="1">
        <f>WEEKNUM(InputData[[#This Row],[DATE]])</f>
        <v>33</v>
      </c>
    </row>
    <row r="526" spans="1:10" x14ac:dyDescent="0.35">
      <c r="A526" s="3">
        <v>44421</v>
      </c>
      <c r="B526" s="6" t="s">
        <v>73</v>
      </c>
      <c r="C526" s="4" t="s">
        <v>11</v>
      </c>
      <c r="D526" s="5">
        <v>48.4</v>
      </c>
      <c r="E526" s="1">
        <v>13</v>
      </c>
      <c r="F526" s="1">
        <f>InputData[[#This Row],[UNIT PRICE ($)]]*InputData[[#This Row],[QUANTITY]]</f>
        <v>629.19999999999993</v>
      </c>
      <c r="G526" s="1" t="str">
        <f>VLOOKUP(InputData[[#This Row],[CUSTOMER NAME]],Country[],2,0)</f>
        <v>India</v>
      </c>
      <c r="H526" s="1" t="str">
        <f>VLOOKUP(InputData[[#This Row],[CUSTOMER NAME]],Country[],3,0)</f>
        <v>East</v>
      </c>
      <c r="I526" s="1" t="str">
        <f>TEXT(InputData[[#This Row],[DATE]],"mmmm")</f>
        <v>August</v>
      </c>
      <c r="J526" s="1">
        <f>WEEKNUM(InputData[[#This Row],[DATE]])</f>
        <v>33</v>
      </c>
    </row>
    <row r="527" spans="1:10" x14ac:dyDescent="0.35">
      <c r="A527" s="3">
        <v>44421</v>
      </c>
      <c r="B527" s="6" t="s">
        <v>85</v>
      </c>
      <c r="C527" s="4" t="s">
        <v>27</v>
      </c>
      <c r="D527" s="5">
        <v>57.120000000000005</v>
      </c>
      <c r="E527" s="1">
        <v>9</v>
      </c>
      <c r="F527" s="1">
        <f>InputData[[#This Row],[UNIT PRICE ($)]]*InputData[[#This Row],[QUANTITY]]</f>
        <v>514.08000000000004</v>
      </c>
      <c r="G527" s="1" t="str">
        <f>VLOOKUP(InputData[[#This Row],[CUSTOMER NAME]],Country[],2,0)</f>
        <v>India</v>
      </c>
      <c r="H527" s="1" t="str">
        <f>VLOOKUP(InputData[[#This Row],[CUSTOMER NAME]],Country[],3,0)</f>
        <v>Northeast</v>
      </c>
      <c r="I527" s="1" t="str">
        <f>TEXT(InputData[[#This Row],[DATE]],"mmmm")</f>
        <v>August</v>
      </c>
      <c r="J527" s="1">
        <f>WEEKNUM(InputData[[#This Row],[DATE]])</f>
        <v>33</v>
      </c>
    </row>
    <row r="528" spans="1:10" x14ac:dyDescent="0.35">
      <c r="A528" s="3">
        <v>44422</v>
      </c>
      <c r="B528" s="6" t="s">
        <v>61</v>
      </c>
      <c r="C528" s="4" t="s">
        <v>30</v>
      </c>
      <c r="D528" s="5">
        <v>201.28</v>
      </c>
      <c r="E528" s="1">
        <v>14</v>
      </c>
      <c r="F528" s="1">
        <f>InputData[[#This Row],[UNIT PRICE ($)]]*InputData[[#This Row],[QUANTITY]]</f>
        <v>2817.92</v>
      </c>
      <c r="G528" s="1" t="str">
        <f>VLOOKUP(InputData[[#This Row],[CUSTOMER NAME]],Country[],2,0)</f>
        <v>Bangladesh</v>
      </c>
      <c r="H528" s="1" t="str">
        <f>VLOOKUP(InputData[[#This Row],[CUSTOMER NAME]],Country[],3,0)</f>
        <v>Export</v>
      </c>
      <c r="I528" s="1" t="str">
        <f>TEXT(InputData[[#This Row],[DATE]],"mmmm")</f>
        <v>August</v>
      </c>
      <c r="J528" s="1">
        <f>WEEKNUM(InputData[[#This Row],[DATE]])</f>
        <v>33</v>
      </c>
    </row>
    <row r="529" spans="1:10" x14ac:dyDescent="0.35">
      <c r="A529" s="3">
        <v>44423</v>
      </c>
      <c r="B529" s="6" t="s">
        <v>73</v>
      </c>
      <c r="C529" s="4" t="s">
        <v>15</v>
      </c>
      <c r="D529" s="5">
        <v>15.719999999999999</v>
      </c>
      <c r="E529" s="1">
        <v>7</v>
      </c>
      <c r="F529" s="1">
        <f>InputData[[#This Row],[UNIT PRICE ($)]]*InputData[[#This Row],[QUANTITY]]</f>
        <v>110.03999999999999</v>
      </c>
      <c r="G529" s="1" t="str">
        <f>VLOOKUP(InputData[[#This Row],[CUSTOMER NAME]],Country[],2,0)</f>
        <v>India</v>
      </c>
      <c r="H529" s="1" t="str">
        <f>VLOOKUP(InputData[[#This Row],[CUSTOMER NAME]],Country[],3,0)</f>
        <v>East</v>
      </c>
      <c r="I529" s="1" t="str">
        <f>TEXT(InputData[[#This Row],[DATE]],"mmmm")</f>
        <v>August</v>
      </c>
      <c r="J529" s="1">
        <f>WEEKNUM(InputData[[#This Row],[DATE]])</f>
        <v>34</v>
      </c>
    </row>
    <row r="530" spans="1:10" x14ac:dyDescent="0.35">
      <c r="A530" s="3">
        <v>44423</v>
      </c>
      <c r="B530" s="6" t="s">
        <v>114</v>
      </c>
      <c r="C530" s="4" t="s">
        <v>11</v>
      </c>
      <c r="D530" s="5">
        <v>48.4</v>
      </c>
      <c r="E530" s="1">
        <v>10</v>
      </c>
      <c r="F530" s="1">
        <f>InputData[[#This Row],[UNIT PRICE ($)]]*InputData[[#This Row],[QUANTITY]]</f>
        <v>484</v>
      </c>
      <c r="G530" s="1" t="str">
        <f>VLOOKUP(InputData[[#This Row],[CUSTOMER NAME]],Country[],2,0)</f>
        <v>United States of America</v>
      </c>
      <c r="H530" s="1" t="str">
        <f>VLOOKUP(InputData[[#This Row],[CUSTOMER NAME]],Country[],3,0)</f>
        <v>Export</v>
      </c>
      <c r="I530" s="1" t="str">
        <f>TEXT(InputData[[#This Row],[DATE]],"mmmm")</f>
        <v>August</v>
      </c>
      <c r="J530" s="1">
        <f>WEEKNUM(InputData[[#This Row],[DATE]])</f>
        <v>34</v>
      </c>
    </row>
    <row r="531" spans="1:10" x14ac:dyDescent="0.35">
      <c r="A531" s="3">
        <v>44424</v>
      </c>
      <c r="B531" s="6" t="s">
        <v>68</v>
      </c>
      <c r="C531" s="4" t="s">
        <v>9</v>
      </c>
      <c r="D531" s="5">
        <v>7.8599999999999994</v>
      </c>
      <c r="E531" s="1">
        <v>31</v>
      </c>
      <c r="F531" s="1">
        <f>InputData[[#This Row],[UNIT PRICE ($)]]*InputData[[#This Row],[QUANTITY]]</f>
        <v>243.65999999999997</v>
      </c>
      <c r="G531" s="1" t="str">
        <f>VLOOKUP(InputData[[#This Row],[CUSTOMER NAME]],Country[],2,0)</f>
        <v>Russia</v>
      </c>
      <c r="H531" s="1" t="str">
        <f>VLOOKUP(InputData[[#This Row],[CUSTOMER NAME]],Country[],3,0)</f>
        <v>Export</v>
      </c>
      <c r="I531" s="1" t="str">
        <f>TEXT(InputData[[#This Row],[DATE]],"mmmm")</f>
        <v>August</v>
      </c>
      <c r="J531" s="1">
        <f>WEEKNUM(InputData[[#This Row],[DATE]])</f>
        <v>34</v>
      </c>
    </row>
    <row r="532" spans="1:10" x14ac:dyDescent="0.35">
      <c r="A532" s="3">
        <v>44424</v>
      </c>
      <c r="B532" s="6" t="s">
        <v>79</v>
      </c>
      <c r="C532" s="4" t="s">
        <v>3</v>
      </c>
      <c r="D532" s="5">
        <v>80.94</v>
      </c>
      <c r="E532" s="1">
        <v>3</v>
      </c>
      <c r="F532" s="1">
        <f>InputData[[#This Row],[UNIT PRICE ($)]]*InputData[[#This Row],[QUANTITY]]</f>
        <v>242.82</v>
      </c>
      <c r="G532" s="1" t="str">
        <f>VLOOKUP(InputData[[#This Row],[CUSTOMER NAME]],Country[],2,0)</f>
        <v>United Kingdom</v>
      </c>
      <c r="H532" s="1" t="str">
        <f>VLOOKUP(InputData[[#This Row],[CUSTOMER NAME]],Country[],3,0)</f>
        <v>Export</v>
      </c>
      <c r="I532" s="1" t="str">
        <f>TEXT(InputData[[#This Row],[DATE]],"mmmm")</f>
        <v>August</v>
      </c>
      <c r="J532" s="1">
        <f>WEEKNUM(InputData[[#This Row],[DATE]])</f>
        <v>34</v>
      </c>
    </row>
    <row r="533" spans="1:10" x14ac:dyDescent="0.35">
      <c r="A533" s="3">
        <v>44424</v>
      </c>
      <c r="B533" s="6" t="s">
        <v>85</v>
      </c>
      <c r="C533" s="4" t="s">
        <v>13</v>
      </c>
      <c r="D533" s="5">
        <v>122.08</v>
      </c>
      <c r="E533" s="1">
        <v>1</v>
      </c>
      <c r="F533" s="1">
        <f>InputData[[#This Row],[UNIT PRICE ($)]]*InputData[[#This Row],[QUANTITY]]</f>
        <v>122.08</v>
      </c>
      <c r="G533" s="1" t="str">
        <f>VLOOKUP(InputData[[#This Row],[CUSTOMER NAME]],Country[],2,0)</f>
        <v>India</v>
      </c>
      <c r="H533" s="1" t="str">
        <f>VLOOKUP(InputData[[#This Row],[CUSTOMER NAME]],Country[],3,0)</f>
        <v>Northeast</v>
      </c>
      <c r="I533" s="1" t="str">
        <f>TEXT(InputData[[#This Row],[DATE]],"mmmm")</f>
        <v>August</v>
      </c>
      <c r="J533" s="1">
        <f>WEEKNUM(InputData[[#This Row],[DATE]])</f>
        <v>34</v>
      </c>
    </row>
    <row r="534" spans="1:10" x14ac:dyDescent="0.35">
      <c r="A534" s="3">
        <v>44426</v>
      </c>
      <c r="B534" s="6" t="s">
        <v>70</v>
      </c>
      <c r="C534" s="4" t="s">
        <v>25</v>
      </c>
      <c r="D534" s="5">
        <v>8.33</v>
      </c>
      <c r="E534" s="1">
        <v>6</v>
      </c>
      <c r="F534" s="1">
        <f>InputData[[#This Row],[UNIT PRICE ($)]]*InputData[[#This Row],[QUANTITY]]</f>
        <v>49.980000000000004</v>
      </c>
      <c r="G534" s="1" t="str">
        <f>VLOOKUP(InputData[[#This Row],[CUSTOMER NAME]],Country[],2,0)</f>
        <v>Mexico</v>
      </c>
      <c r="H534" s="1" t="str">
        <f>VLOOKUP(InputData[[#This Row],[CUSTOMER NAME]],Country[],3,0)</f>
        <v>Export</v>
      </c>
      <c r="I534" s="1" t="str">
        <f>TEXT(InputData[[#This Row],[DATE]],"mmmm")</f>
        <v>August</v>
      </c>
      <c r="J534" s="1">
        <f>WEEKNUM(InputData[[#This Row],[DATE]])</f>
        <v>34</v>
      </c>
    </row>
    <row r="535" spans="1:10" x14ac:dyDescent="0.35">
      <c r="A535" s="3">
        <v>44426</v>
      </c>
      <c r="B535" s="6" t="s">
        <v>79</v>
      </c>
      <c r="C535" s="4" t="s">
        <v>29</v>
      </c>
      <c r="D535" s="5">
        <v>53.11</v>
      </c>
      <c r="E535" s="1">
        <v>8</v>
      </c>
      <c r="F535" s="1">
        <f>InputData[[#This Row],[UNIT PRICE ($)]]*InputData[[#This Row],[QUANTITY]]</f>
        <v>424.88</v>
      </c>
      <c r="G535" s="1" t="str">
        <f>VLOOKUP(InputData[[#This Row],[CUSTOMER NAME]],Country[],2,0)</f>
        <v>United Kingdom</v>
      </c>
      <c r="H535" s="1" t="str">
        <f>VLOOKUP(InputData[[#This Row],[CUSTOMER NAME]],Country[],3,0)</f>
        <v>Export</v>
      </c>
      <c r="I535" s="1" t="str">
        <f>TEXT(InputData[[#This Row],[DATE]],"mmmm")</f>
        <v>August</v>
      </c>
      <c r="J535" s="1">
        <f>WEEKNUM(InputData[[#This Row],[DATE]])</f>
        <v>34</v>
      </c>
    </row>
    <row r="536" spans="1:10" x14ac:dyDescent="0.35">
      <c r="A536" s="3">
        <v>44426</v>
      </c>
      <c r="B536" s="6" t="s">
        <v>82</v>
      </c>
      <c r="C536" s="4" t="s">
        <v>29</v>
      </c>
      <c r="D536" s="5">
        <v>53.11</v>
      </c>
      <c r="E536" s="1">
        <v>19</v>
      </c>
      <c r="F536" s="1">
        <f>InputData[[#This Row],[UNIT PRICE ($)]]*InputData[[#This Row],[QUANTITY]]</f>
        <v>1009.09</v>
      </c>
      <c r="G536" s="1" t="str">
        <f>VLOOKUP(InputData[[#This Row],[CUSTOMER NAME]],Country[],2,0)</f>
        <v>India</v>
      </c>
      <c r="H536" s="1" t="str">
        <f>VLOOKUP(InputData[[#This Row],[CUSTOMER NAME]],Country[],3,0)</f>
        <v>Western</v>
      </c>
      <c r="I536" s="1" t="str">
        <f>TEXT(InputData[[#This Row],[DATE]],"mmmm")</f>
        <v>August</v>
      </c>
      <c r="J536" s="1">
        <f>WEEKNUM(InputData[[#This Row],[DATE]])</f>
        <v>34</v>
      </c>
    </row>
    <row r="537" spans="1:10" x14ac:dyDescent="0.35">
      <c r="A537" s="3">
        <v>44426</v>
      </c>
      <c r="B537" s="6" t="s">
        <v>114</v>
      </c>
      <c r="C537" s="4" t="s">
        <v>10</v>
      </c>
      <c r="D537" s="5">
        <v>164.28</v>
      </c>
      <c r="E537" s="1">
        <v>2</v>
      </c>
      <c r="F537" s="1">
        <f>InputData[[#This Row],[UNIT PRICE ($)]]*InputData[[#This Row],[QUANTITY]]</f>
        <v>328.56</v>
      </c>
      <c r="G537" s="1" t="str">
        <f>VLOOKUP(InputData[[#This Row],[CUSTOMER NAME]],Country[],2,0)</f>
        <v>United States of America</v>
      </c>
      <c r="H537" s="1" t="str">
        <f>VLOOKUP(InputData[[#This Row],[CUSTOMER NAME]],Country[],3,0)</f>
        <v>Export</v>
      </c>
      <c r="I537" s="1" t="str">
        <f>TEXT(InputData[[#This Row],[DATE]],"mmmm")</f>
        <v>August</v>
      </c>
      <c r="J537" s="1">
        <f>WEEKNUM(InputData[[#This Row],[DATE]])</f>
        <v>34</v>
      </c>
    </row>
    <row r="538" spans="1:10" x14ac:dyDescent="0.35">
      <c r="A538" s="3">
        <v>44427</v>
      </c>
      <c r="B538" s="6" t="s">
        <v>63</v>
      </c>
      <c r="C538" s="4" t="s">
        <v>7</v>
      </c>
      <c r="D538" s="5">
        <v>47.730000000000004</v>
      </c>
      <c r="E538" s="1">
        <v>3</v>
      </c>
      <c r="F538" s="1">
        <f>InputData[[#This Row],[UNIT PRICE ($)]]*InputData[[#This Row],[QUANTITY]]</f>
        <v>143.19</v>
      </c>
      <c r="G538" s="1" t="str">
        <f>VLOOKUP(InputData[[#This Row],[CUSTOMER NAME]],Country[],2,0)</f>
        <v>Saudi Arabia</v>
      </c>
      <c r="H538" s="1" t="str">
        <f>VLOOKUP(InputData[[#This Row],[CUSTOMER NAME]],Country[],3,0)</f>
        <v>Export</v>
      </c>
      <c r="I538" s="1" t="str">
        <f>TEXT(InputData[[#This Row],[DATE]],"mmmm")</f>
        <v>August</v>
      </c>
      <c r="J538" s="1">
        <f>WEEKNUM(InputData[[#This Row],[DATE]])</f>
        <v>34</v>
      </c>
    </row>
    <row r="539" spans="1:10" x14ac:dyDescent="0.35">
      <c r="A539" s="3">
        <v>44428</v>
      </c>
      <c r="B539" s="6" t="s">
        <v>61</v>
      </c>
      <c r="C539" s="4" t="s">
        <v>33</v>
      </c>
      <c r="D539" s="5">
        <v>119.7</v>
      </c>
      <c r="E539" s="1">
        <v>14</v>
      </c>
      <c r="F539" s="1">
        <f>InputData[[#This Row],[UNIT PRICE ($)]]*InputData[[#This Row],[QUANTITY]]</f>
        <v>1675.8</v>
      </c>
      <c r="G539" s="1" t="str">
        <f>VLOOKUP(InputData[[#This Row],[CUSTOMER NAME]],Country[],2,0)</f>
        <v>Bangladesh</v>
      </c>
      <c r="H539" s="1" t="str">
        <f>VLOOKUP(InputData[[#This Row],[CUSTOMER NAME]],Country[],3,0)</f>
        <v>Export</v>
      </c>
      <c r="I539" s="1" t="str">
        <f>TEXT(InputData[[#This Row],[DATE]],"mmmm")</f>
        <v>August</v>
      </c>
      <c r="J539" s="1">
        <f>WEEKNUM(InputData[[#This Row],[DATE]])</f>
        <v>34</v>
      </c>
    </row>
    <row r="540" spans="1:10" x14ac:dyDescent="0.35">
      <c r="A540" s="3">
        <v>44428</v>
      </c>
      <c r="B540" s="6" t="s">
        <v>63</v>
      </c>
      <c r="C540" s="4" t="s">
        <v>20</v>
      </c>
      <c r="D540" s="5">
        <v>76.25</v>
      </c>
      <c r="E540" s="1">
        <v>15</v>
      </c>
      <c r="F540" s="1">
        <f>InputData[[#This Row],[UNIT PRICE ($)]]*InputData[[#This Row],[QUANTITY]]</f>
        <v>1143.75</v>
      </c>
      <c r="G540" s="1" t="str">
        <f>VLOOKUP(InputData[[#This Row],[CUSTOMER NAME]],Country[],2,0)</f>
        <v>Saudi Arabia</v>
      </c>
      <c r="H540" s="1" t="str">
        <f>VLOOKUP(InputData[[#This Row],[CUSTOMER NAME]],Country[],3,0)</f>
        <v>Export</v>
      </c>
      <c r="I540" s="1" t="str">
        <f>TEXT(InputData[[#This Row],[DATE]],"mmmm")</f>
        <v>August</v>
      </c>
      <c r="J540" s="1">
        <f>WEEKNUM(InputData[[#This Row],[DATE]])</f>
        <v>34</v>
      </c>
    </row>
    <row r="541" spans="1:10" x14ac:dyDescent="0.35">
      <c r="A541" s="3">
        <v>44428</v>
      </c>
      <c r="B541" s="6" t="s">
        <v>70</v>
      </c>
      <c r="C541" s="4" t="s">
        <v>23</v>
      </c>
      <c r="D541" s="5">
        <v>149.46</v>
      </c>
      <c r="E541" s="1">
        <v>13</v>
      </c>
      <c r="F541" s="1">
        <f>InputData[[#This Row],[UNIT PRICE ($)]]*InputData[[#This Row],[QUANTITY]]</f>
        <v>1942.98</v>
      </c>
      <c r="G541" s="1" t="str">
        <f>VLOOKUP(InputData[[#This Row],[CUSTOMER NAME]],Country[],2,0)</f>
        <v>Mexico</v>
      </c>
      <c r="H541" s="1" t="str">
        <f>VLOOKUP(InputData[[#This Row],[CUSTOMER NAME]],Country[],3,0)</f>
        <v>Export</v>
      </c>
      <c r="I541" s="1" t="str">
        <f>TEXT(InputData[[#This Row],[DATE]],"mmmm")</f>
        <v>August</v>
      </c>
      <c r="J541" s="1">
        <f>WEEKNUM(InputData[[#This Row],[DATE]])</f>
        <v>34</v>
      </c>
    </row>
    <row r="542" spans="1:10" x14ac:dyDescent="0.35">
      <c r="A542" s="3">
        <v>44428</v>
      </c>
      <c r="B542" s="6" t="s">
        <v>74</v>
      </c>
      <c r="C542" s="4" t="s">
        <v>18</v>
      </c>
      <c r="D542" s="5">
        <v>49.21</v>
      </c>
      <c r="E542" s="1">
        <v>19</v>
      </c>
      <c r="F542" s="1">
        <f>InputData[[#This Row],[UNIT PRICE ($)]]*InputData[[#This Row],[QUANTITY]]</f>
        <v>934.99</v>
      </c>
      <c r="G542" s="1" t="str">
        <f>VLOOKUP(InputData[[#This Row],[CUSTOMER NAME]],Country[],2,0)</f>
        <v>Brazil</v>
      </c>
      <c r="H542" s="1" t="str">
        <f>VLOOKUP(InputData[[#This Row],[CUSTOMER NAME]],Country[],3,0)</f>
        <v>Export</v>
      </c>
      <c r="I542" s="1" t="str">
        <f>TEXT(InputData[[#This Row],[DATE]],"mmmm")</f>
        <v>August</v>
      </c>
      <c r="J542" s="1">
        <f>WEEKNUM(InputData[[#This Row],[DATE]])</f>
        <v>34</v>
      </c>
    </row>
    <row r="543" spans="1:10" x14ac:dyDescent="0.35">
      <c r="A543" s="3">
        <v>44428</v>
      </c>
      <c r="B543" s="6" t="s">
        <v>81</v>
      </c>
      <c r="C543" s="4" t="s">
        <v>31</v>
      </c>
      <c r="D543" s="5">
        <v>104.16</v>
      </c>
      <c r="E543" s="1">
        <v>9</v>
      </c>
      <c r="F543" s="1">
        <f>InputData[[#This Row],[UNIT PRICE ($)]]*InputData[[#This Row],[QUANTITY]]</f>
        <v>937.43999999999994</v>
      </c>
      <c r="G543" s="1" t="str">
        <f>VLOOKUP(InputData[[#This Row],[CUSTOMER NAME]],Country[],2,0)</f>
        <v>India</v>
      </c>
      <c r="H543" s="1" t="str">
        <f>VLOOKUP(InputData[[#This Row],[CUSTOMER NAME]],Country[],3,0)</f>
        <v>East</v>
      </c>
      <c r="I543" s="1" t="str">
        <f>TEXT(InputData[[#This Row],[DATE]],"mmmm")</f>
        <v>August</v>
      </c>
      <c r="J543" s="1">
        <f>WEEKNUM(InputData[[#This Row],[DATE]])</f>
        <v>34</v>
      </c>
    </row>
    <row r="544" spans="1:10" x14ac:dyDescent="0.35">
      <c r="A544" s="3">
        <v>44428</v>
      </c>
      <c r="B544" s="6" t="s">
        <v>82</v>
      </c>
      <c r="C544" s="4" t="s">
        <v>28</v>
      </c>
      <c r="D544" s="5">
        <v>41.81</v>
      </c>
      <c r="E544" s="1">
        <v>13</v>
      </c>
      <c r="F544" s="1">
        <f>InputData[[#This Row],[UNIT PRICE ($)]]*InputData[[#This Row],[QUANTITY]]</f>
        <v>543.53</v>
      </c>
      <c r="G544" s="1" t="str">
        <f>VLOOKUP(InputData[[#This Row],[CUSTOMER NAME]],Country[],2,0)</f>
        <v>India</v>
      </c>
      <c r="H544" s="1" t="str">
        <f>VLOOKUP(InputData[[#This Row],[CUSTOMER NAME]],Country[],3,0)</f>
        <v>Western</v>
      </c>
      <c r="I544" s="1" t="str">
        <f>TEXT(InputData[[#This Row],[DATE]],"mmmm")</f>
        <v>August</v>
      </c>
      <c r="J544" s="1">
        <f>WEEKNUM(InputData[[#This Row],[DATE]])</f>
        <v>34</v>
      </c>
    </row>
    <row r="545" spans="1:10" x14ac:dyDescent="0.35">
      <c r="A545" s="3">
        <v>44429</v>
      </c>
      <c r="B545" s="6" t="s">
        <v>82</v>
      </c>
      <c r="C545" s="4" t="s">
        <v>16</v>
      </c>
      <c r="D545" s="5">
        <v>16.64</v>
      </c>
      <c r="E545" s="1">
        <v>4</v>
      </c>
      <c r="F545" s="1">
        <f>InputData[[#This Row],[UNIT PRICE ($)]]*InputData[[#This Row],[QUANTITY]]</f>
        <v>66.56</v>
      </c>
      <c r="G545" s="1" t="str">
        <f>VLOOKUP(InputData[[#This Row],[CUSTOMER NAME]],Country[],2,0)</f>
        <v>India</v>
      </c>
      <c r="H545" s="1" t="str">
        <f>VLOOKUP(InputData[[#This Row],[CUSTOMER NAME]],Country[],3,0)</f>
        <v>Western</v>
      </c>
      <c r="I545" s="1" t="str">
        <f>TEXT(InputData[[#This Row],[DATE]],"mmmm")</f>
        <v>August</v>
      </c>
      <c r="J545" s="1">
        <f>WEEKNUM(InputData[[#This Row],[DATE]])</f>
        <v>34</v>
      </c>
    </row>
    <row r="546" spans="1:10" x14ac:dyDescent="0.35">
      <c r="A546" s="3">
        <v>44430</v>
      </c>
      <c r="B546" s="6" t="s">
        <v>81</v>
      </c>
      <c r="C546" s="4" t="s">
        <v>5</v>
      </c>
      <c r="D546" s="5">
        <v>155.61000000000001</v>
      </c>
      <c r="E546" s="1">
        <v>19</v>
      </c>
      <c r="F546" s="1">
        <f>InputData[[#This Row],[UNIT PRICE ($)]]*InputData[[#This Row],[QUANTITY]]</f>
        <v>2956.59</v>
      </c>
      <c r="G546" s="1" t="str">
        <f>VLOOKUP(InputData[[#This Row],[CUSTOMER NAME]],Country[],2,0)</f>
        <v>India</v>
      </c>
      <c r="H546" s="1" t="str">
        <f>VLOOKUP(InputData[[#This Row],[CUSTOMER NAME]],Country[],3,0)</f>
        <v>East</v>
      </c>
      <c r="I546" s="1" t="str">
        <f>TEXT(InputData[[#This Row],[DATE]],"mmmm")</f>
        <v>August</v>
      </c>
      <c r="J546" s="1">
        <f>WEEKNUM(InputData[[#This Row],[DATE]])</f>
        <v>35</v>
      </c>
    </row>
    <row r="547" spans="1:10" x14ac:dyDescent="0.35">
      <c r="A547" s="3">
        <v>44431</v>
      </c>
      <c r="B547" s="6" t="s">
        <v>65</v>
      </c>
      <c r="C547" s="4" t="s">
        <v>44</v>
      </c>
      <c r="D547" s="5">
        <v>82.08</v>
      </c>
      <c r="E547" s="1">
        <v>11</v>
      </c>
      <c r="F547" s="1">
        <f>InputData[[#This Row],[UNIT PRICE ($)]]*InputData[[#This Row],[QUANTITY]]</f>
        <v>902.88</v>
      </c>
      <c r="G547" s="1" t="str">
        <f>VLOOKUP(InputData[[#This Row],[CUSTOMER NAME]],Country[],2,0)</f>
        <v>Pakistan</v>
      </c>
      <c r="H547" s="1" t="str">
        <f>VLOOKUP(InputData[[#This Row],[CUSTOMER NAME]],Country[],3,0)</f>
        <v>Export</v>
      </c>
      <c r="I547" s="1" t="str">
        <f>TEXT(InputData[[#This Row],[DATE]],"mmmm")</f>
        <v>August</v>
      </c>
      <c r="J547" s="1">
        <f>WEEKNUM(InputData[[#This Row],[DATE]])</f>
        <v>35</v>
      </c>
    </row>
    <row r="548" spans="1:10" x14ac:dyDescent="0.35">
      <c r="A548" s="3">
        <v>44431</v>
      </c>
      <c r="B548" s="6" t="s">
        <v>78</v>
      </c>
      <c r="C548" s="4" t="s">
        <v>29</v>
      </c>
      <c r="D548" s="5">
        <v>53.11</v>
      </c>
      <c r="E548" s="1">
        <v>14</v>
      </c>
      <c r="F548" s="1">
        <f>InputData[[#This Row],[UNIT PRICE ($)]]*InputData[[#This Row],[QUANTITY]]</f>
        <v>743.54</v>
      </c>
      <c r="G548" s="1" t="str">
        <f>VLOOKUP(InputData[[#This Row],[CUSTOMER NAME]],Country[],2,0)</f>
        <v>India</v>
      </c>
      <c r="H548" s="1" t="str">
        <f>VLOOKUP(InputData[[#This Row],[CUSTOMER NAME]],Country[],3,0)</f>
        <v>Central</v>
      </c>
      <c r="I548" s="1" t="str">
        <f>TEXT(InputData[[#This Row],[DATE]],"mmmm")</f>
        <v>August</v>
      </c>
      <c r="J548" s="1">
        <f>WEEKNUM(InputData[[#This Row],[DATE]])</f>
        <v>35</v>
      </c>
    </row>
    <row r="549" spans="1:10" x14ac:dyDescent="0.35">
      <c r="A549" s="3">
        <v>44432</v>
      </c>
      <c r="B549" s="6" t="s">
        <v>78</v>
      </c>
      <c r="C549" s="4" t="s">
        <v>5</v>
      </c>
      <c r="D549" s="5">
        <v>155.61000000000001</v>
      </c>
      <c r="E549" s="1">
        <v>5</v>
      </c>
      <c r="F549" s="1">
        <f>InputData[[#This Row],[UNIT PRICE ($)]]*InputData[[#This Row],[QUANTITY]]</f>
        <v>778.05000000000007</v>
      </c>
      <c r="G549" s="1" t="str">
        <f>VLOOKUP(InputData[[#This Row],[CUSTOMER NAME]],Country[],2,0)</f>
        <v>India</v>
      </c>
      <c r="H549" s="1" t="str">
        <f>VLOOKUP(InputData[[#This Row],[CUSTOMER NAME]],Country[],3,0)</f>
        <v>Central</v>
      </c>
      <c r="I549" s="1" t="str">
        <f>TEXT(InputData[[#This Row],[DATE]],"mmmm")</f>
        <v>August</v>
      </c>
      <c r="J549" s="1">
        <f>WEEKNUM(InputData[[#This Row],[DATE]])</f>
        <v>35</v>
      </c>
    </row>
    <row r="550" spans="1:10" x14ac:dyDescent="0.35">
      <c r="A550" s="3">
        <v>44433</v>
      </c>
      <c r="B550" s="6" t="s">
        <v>85</v>
      </c>
      <c r="C550" s="4" t="s">
        <v>41</v>
      </c>
      <c r="D550" s="5">
        <v>173.88</v>
      </c>
      <c r="E550" s="1">
        <v>38</v>
      </c>
      <c r="F550" s="1">
        <f>InputData[[#This Row],[UNIT PRICE ($)]]*InputData[[#This Row],[QUANTITY]]</f>
        <v>6607.44</v>
      </c>
      <c r="G550" s="1" t="str">
        <f>VLOOKUP(InputData[[#This Row],[CUSTOMER NAME]],Country[],2,0)</f>
        <v>India</v>
      </c>
      <c r="H550" s="1" t="str">
        <f>VLOOKUP(InputData[[#This Row],[CUSTOMER NAME]],Country[],3,0)</f>
        <v>Northeast</v>
      </c>
      <c r="I550" s="1" t="str">
        <f>TEXT(InputData[[#This Row],[DATE]],"mmmm")</f>
        <v>August</v>
      </c>
      <c r="J550" s="1">
        <f>WEEKNUM(InputData[[#This Row],[DATE]])</f>
        <v>35</v>
      </c>
    </row>
    <row r="551" spans="1:10" x14ac:dyDescent="0.35">
      <c r="A551" s="3">
        <v>44434</v>
      </c>
      <c r="B551" s="6" t="s">
        <v>109</v>
      </c>
      <c r="C551" s="4" t="s">
        <v>34</v>
      </c>
      <c r="D551" s="5">
        <v>58.3</v>
      </c>
      <c r="E551" s="1">
        <v>21</v>
      </c>
      <c r="F551" s="1">
        <f>InputData[[#This Row],[UNIT PRICE ($)]]*InputData[[#This Row],[QUANTITY]]</f>
        <v>1224.3</v>
      </c>
      <c r="G551" s="1" t="str">
        <f>VLOOKUP(InputData[[#This Row],[CUSTOMER NAME]],Country[],2,0)</f>
        <v>Pakistan</v>
      </c>
      <c r="H551" s="1" t="str">
        <f>VLOOKUP(InputData[[#This Row],[CUSTOMER NAME]],Country[],3,0)</f>
        <v>Export</v>
      </c>
      <c r="I551" s="1" t="str">
        <f>TEXT(InputData[[#This Row],[DATE]],"mmmm")</f>
        <v>August</v>
      </c>
      <c r="J551" s="1">
        <f>WEEKNUM(InputData[[#This Row],[DATE]])</f>
        <v>35</v>
      </c>
    </row>
    <row r="552" spans="1:10" x14ac:dyDescent="0.35">
      <c r="A552" s="3">
        <v>44434</v>
      </c>
      <c r="B552" s="6" t="s">
        <v>68</v>
      </c>
      <c r="C552" s="4" t="s">
        <v>39</v>
      </c>
      <c r="D552" s="5">
        <v>42.55</v>
      </c>
      <c r="E552" s="1">
        <v>4</v>
      </c>
      <c r="F552" s="1">
        <f>InputData[[#This Row],[UNIT PRICE ($)]]*InputData[[#This Row],[QUANTITY]]</f>
        <v>170.2</v>
      </c>
      <c r="G552" s="1" t="str">
        <f>VLOOKUP(InputData[[#This Row],[CUSTOMER NAME]],Country[],2,0)</f>
        <v>Russia</v>
      </c>
      <c r="H552" s="1" t="str">
        <f>VLOOKUP(InputData[[#This Row],[CUSTOMER NAME]],Country[],3,0)</f>
        <v>Export</v>
      </c>
      <c r="I552" s="1" t="str">
        <f>TEXT(InputData[[#This Row],[DATE]],"mmmm")</f>
        <v>August</v>
      </c>
      <c r="J552" s="1">
        <f>WEEKNUM(InputData[[#This Row],[DATE]])</f>
        <v>35</v>
      </c>
    </row>
    <row r="553" spans="1:10" x14ac:dyDescent="0.35">
      <c r="A553" s="3">
        <v>44434</v>
      </c>
      <c r="B553" s="6" t="s">
        <v>71</v>
      </c>
      <c r="C553" s="4" t="s">
        <v>21</v>
      </c>
      <c r="D553" s="5">
        <v>162.54</v>
      </c>
      <c r="E553" s="1">
        <v>18</v>
      </c>
      <c r="F553" s="1">
        <f>InputData[[#This Row],[UNIT PRICE ($)]]*InputData[[#This Row],[QUANTITY]]</f>
        <v>2925.72</v>
      </c>
      <c r="G553" s="1" t="str">
        <f>VLOOKUP(InputData[[#This Row],[CUSTOMER NAME]],Country[],2,0)</f>
        <v>India</v>
      </c>
      <c r="H553" s="1" t="str">
        <f>VLOOKUP(InputData[[#This Row],[CUSTOMER NAME]],Country[],3,0)</f>
        <v>Central</v>
      </c>
      <c r="I553" s="1" t="str">
        <f>TEXT(InputData[[#This Row],[DATE]],"mmmm")</f>
        <v>August</v>
      </c>
      <c r="J553" s="1">
        <f>WEEKNUM(InputData[[#This Row],[DATE]])</f>
        <v>35</v>
      </c>
    </row>
    <row r="554" spans="1:10" x14ac:dyDescent="0.35">
      <c r="A554" s="3">
        <v>44434</v>
      </c>
      <c r="B554" s="6" t="s">
        <v>78</v>
      </c>
      <c r="C554" s="4" t="s">
        <v>37</v>
      </c>
      <c r="D554" s="5">
        <v>85.76</v>
      </c>
      <c r="E554" s="1">
        <v>8</v>
      </c>
      <c r="F554" s="1">
        <f>InputData[[#This Row],[UNIT PRICE ($)]]*InputData[[#This Row],[QUANTITY]]</f>
        <v>686.08</v>
      </c>
      <c r="G554" s="1" t="str">
        <f>VLOOKUP(InputData[[#This Row],[CUSTOMER NAME]],Country[],2,0)</f>
        <v>India</v>
      </c>
      <c r="H554" s="1" t="str">
        <f>VLOOKUP(InputData[[#This Row],[CUSTOMER NAME]],Country[],3,0)</f>
        <v>Central</v>
      </c>
      <c r="I554" s="1" t="str">
        <f>TEXT(InputData[[#This Row],[DATE]],"mmmm")</f>
        <v>August</v>
      </c>
      <c r="J554" s="1">
        <f>WEEKNUM(InputData[[#This Row],[DATE]])</f>
        <v>35</v>
      </c>
    </row>
    <row r="555" spans="1:10" x14ac:dyDescent="0.35">
      <c r="A555" s="3">
        <v>44434</v>
      </c>
      <c r="B555" s="6" t="s">
        <v>114</v>
      </c>
      <c r="C555" s="4" t="s">
        <v>19</v>
      </c>
      <c r="D555" s="5">
        <v>210</v>
      </c>
      <c r="E555" s="1">
        <v>13</v>
      </c>
      <c r="F555" s="1">
        <f>InputData[[#This Row],[UNIT PRICE ($)]]*InputData[[#This Row],[QUANTITY]]</f>
        <v>2730</v>
      </c>
      <c r="G555" s="1" t="str">
        <f>VLOOKUP(InputData[[#This Row],[CUSTOMER NAME]],Country[],2,0)</f>
        <v>United States of America</v>
      </c>
      <c r="H555" s="1" t="str">
        <f>VLOOKUP(InputData[[#This Row],[CUSTOMER NAME]],Country[],3,0)</f>
        <v>Export</v>
      </c>
      <c r="I555" s="1" t="str">
        <f>TEXT(InputData[[#This Row],[DATE]],"mmmm")</f>
        <v>August</v>
      </c>
      <c r="J555" s="1">
        <f>WEEKNUM(InputData[[#This Row],[DATE]])</f>
        <v>35</v>
      </c>
    </row>
    <row r="556" spans="1:10" x14ac:dyDescent="0.35">
      <c r="A556" s="3">
        <v>44434</v>
      </c>
      <c r="B556" s="6" t="s">
        <v>89</v>
      </c>
      <c r="C556" s="4" t="s">
        <v>9</v>
      </c>
      <c r="D556" s="5">
        <v>7.8599999999999994</v>
      </c>
      <c r="E556" s="1">
        <v>38</v>
      </c>
      <c r="F556" s="1">
        <f>InputData[[#This Row],[UNIT PRICE ($)]]*InputData[[#This Row],[QUANTITY]]</f>
        <v>298.67999999999995</v>
      </c>
      <c r="G556" s="1" t="str">
        <f>VLOOKUP(InputData[[#This Row],[CUSTOMER NAME]],Country[],2,0)</f>
        <v>Mexico</v>
      </c>
      <c r="H556" s="1" t="str">
        <f>VLOOKUP(InputData[[#This Row],[CUSTOMER NAME]],Country[],3,0)</f>
        <v>Export</v>
      </c>
      <c r="I556" s="1" t="str">
        <f>TEXT(InputData[[#This Row],[DATE]],"mmmm")</f>
        <v>August</v>
      </c>
      <c r="J556" s="1">
        <f>WEEKNUM(InputData[[#This Row],[DATE]])</f>
        <v>35</v>
      </c>
    </row>
    <row r="557" spans="1:10" x14ac:dyDescent="0.35">
      <c r="A557" s="3">
        <v>44435</v>
      </c>
      <c r="B557" s="6" t="s">
        <v>77</v>
      </c>
      <c r="C557" s="4" t="s">
        <v>39</v>
      </c>
      <c r="D557" s="5">
        <v>42.55</v>
      </c>
      <c r="E557" s="1">
        <v>15</v>
      </c>
      <c r="F557" s="1">
        <f>InputData[[#This Row],[UNIT PRICE ($)]]*InputData[[#This Row],[QUANTITY]]</f>
        <v>638.25</v>
      </c>
      <c r="G557" s="1" t="str">
        <f>VLOOKUP(InputData[[#This Row],[CUSTOMER NAME]],Country[],2,0)</f>
        <v>India</v>
      </c>
      <c r="H557" s="1" t="str">
        <f>VLOOKUP(InputData[[#This Row],[CUSTOMER NAME]],Country[],3,0)</f>
        <v>Western</v>
      </c>
      <c r="I557" s="1" t="str">
        <f>TEXT(InputData[[#This Row],[DATE]],"mmmm")</f>
        <v>August</v>
      </c>
      <c r="J557" s="1">
        <f>WEEKNUM(InputData[[#This Row],[DATE]])</f>
        <v>35</v>
      </c>
    </row>
    <row r="558" spans="1:10" x14ac:dyDescent="0.35">
      <c r="A558" s="3">
        <v>44436</v>
      </c>
      <c r="B558" s="6" t="s">
        <v>61</v>
      </c>
      <c r="C558" s="4" t="s">
        <v>10</v>
      </c>
      <c r="D558" s="5">
        <v>164.28</v>
      </c>
      <c r="E558" s="1">
        <v>20</v>
      </c>
      <c r="F558" s="1">
        <f>InputData[[#This Row],[UNIT PRICE ($)]]*InputData[[#This Row],[QUANTITY]]</f>
        <v>3285.6</v>
      </c>
      <c r="G558" s="1" t="str">
        <f>VLOOKUP(InputData[[#This Row],[CUSTOMER NAME]],Country[],2,0)</f>
        <v>Bangladesh</v>
      </c>
      <c r="H558" s="1" t="str">
        <f>VLOOKUP(InputData[[#This Row],[CUSTOMER NAME]],Country[],3,0)</f>
        <v>Export</v>
      </c>
      <c r="I558" s="1" t="str">
        <f>TEXT(InputData[[#This Row],[DATE]],"mmmm")</f>
        <v>August</v>
      </c>
      <c r="J558" s="1">
        <f>WEEKNUM(InputData[[#This Row],[DATE]])</f>
        <v>35</v>
      </c>
    </row>
    <row r="559" spans="1:10" x14ac:dyDescent="0.35">
      <c r="A559" s="3">
        <v>44436</v>
      </c>
      <c r="B559" s="6" t="s">
        <v>109</v>
      </c>
      <c r="C559" s="4" t="s">
        <v>5</v>
      </c>
      <c r="D559" s="5">
        <v>155.61000000000001</v>
      </c>
      <c r="E559" s="1">
        <v>9</v>
      </c>
      <c r="F559" s="1">
        <f>InputData[[#This Row],[UNIT PRICE ($)]]*InputData[[#This Row],[QUANTITY]]</f>
        <v>1400.4900000000002</v>
      </c>
      <c r="G559" s="1" t="str">
        <f>VLOOKUP(InputData[[#This Row],[CUSTOMER NAME]],Country[],2,0)</f>
        <v>Pakistan</v>
      </c>
      <c r="H559" s="1" t="str">
        <f>VLOOKUP(InputData[[#This Row],[CUSTOMER NAME]],Country[],3,0)</f>
        <v>Export</v>
      </c>
      <c r="I559" s="1" t="str">
        <f>TEXT(InputData[[#This Row],[DATE]],"mmmm")</f>
        <v>August</v>
      </c>
      <c r="J559" s="1">
        <f>WEEKNUM(InputData[[#This Row],[DATE]])</f>
        <v>35</v>
      </c>
    </row>
    <row r="560" spans="1:10" x14ac:dyDescent="0.35">
      <c r="A560" s="3">
        <v>44436</v>
      </c>
      <c r="B560" s="6" t="s">
        <v>68</v>
      </c>
      <c r="C560" s="4" t="s">
        <v>39</v>
      </c>
      <c r="D560" s="5">
        <v>42.55</v>
      </c>
      <c r="E560" s="1">
        <v>5</v>
      </c>
      <c r="F560" s="1">
        <f>InputData[[#This Row],[UNIT PRICE ($)]]*InputData[[#This Row],[QUANTITY]]</f>
        <v>212.75</v>
      </c>
      <c r="G560" s="1" t="str">
        <f>VLOOKUP(InputData[[#This Row],[CUSTOMER NAME]],Country[],2,0)</f>
        <v>Russia</v>
      </c>
      <c r="H560" s="1" t="str">
        <f>VLOOKUP(InputData[[#This Row],[CUSTOMER NAME]],Country[],3,0)</f>
        <v>Export</v>
      </c>
      <c r="I560" s="1" t="str">
        <f>TEXT(InputData[[#This Row],[DATE]],"mmmm")</f>
        <v>August</v>
      </c>
      <c r="J560" s="1">
        <f>WEEKNUM(InputData[[#This Row],[DATE]])</f>
        <v>35</v>
      </c>
    </row>
    <row r="561" spans="1:10" x14ac:dyDescent="0.35">
      <c r="A561" s="3">
        <v>44436</v>
      </c>
      <c r="B561" s="6" t="s">
        <v>70</v>
      </c>
      <c r="C561" s="4" t="s">
        <v>43</v>
      </c>
      <c r="D561" s="5">
        <v>83.08</v>
      </c>
      <c r="E561" s="1">
        <v>25</v>
      </c>
      <c r="F561" s="1">
        <f>InputData[[#This Row],[UNIT PRICE ($)]]*InputData[[#This Row],[QUANTITY]]</f>
        <v>2077</v>
      </c>
      <c r="G561" s="1" t="str">
        <f>VLOOKUP(InputData[[#This Row],[CUSTOMER NAME]],Country[],2,0)</f>
        <v>Mexico</v>
      </c>
      <c r="H561" s="1" t="str">
        <f>VLOOKUP(InputData[[#This Row],[CUSTOMER NAME]],Country[],3,0)</f>
        <v>Export</v>
      </c>
      <c r="I561" s="1" t="str">
        <f>TEXT(InputData[[#This Row],[DATE]],"mmmm")</f>
        <v>August</v>
      </c>
      <c r="J561" s="1">
        <f>WEEKNUM(InputData[[#This Row],[DATE]])</f>
        <v>35</v>
      </c>
    </row>
    <row r="562" spans="1:10" x14ac:dyDescent="0.35">
      <c r="A562" s="3">
        <v>44436</v>
      </c>
      <c r="B562" s="6" t="s">
        <v>80</v>
      </c>
      <c r="C562" s="4" t="s">
        <v>37</v>
      </c>
      <c r="D562" s="5">
        <v>85.76</v>
      </c>
      <c r="E562" s="1">
        <v>22</v>
      </c>
      <c r="F562" s="1">
        <f>InputData[[#This Row],[UNIT PRICE ($)]]*InputData[[#This Row],[QUANTITY]]</f>
        <v>1886.72</v>
      </c>
      <c r="G562" s="1" t="str">
        <f>VLOOKUP(InputData[[#This Row],[CUSTOMER NAME]],Country[],2,0)</f>
        <v>South Africa</v>
      </c>
      <c r="H562" s="1" t="str">
        <f>VLOOKUP(InputData[[#This Row],[CUSTOMER NAME]],Country[],3,0)</f>
        <v>Export</v>
      </c>
      <c r="I562" s="1" t="str">
        <f>TEXT(InputData[[#This Row],[DATE]],"mmmm")</f>
        <v>August</v>
      </c>
      <c r="J562" s="1">
        <f>WEEKNUM(InputData[[#This Row],[DATE]])</f>
        <v>35</v>
      </c>
    </row>
    <row r="563" spans="1:10" x14ac:dyDescent="0.35">
      <c r="A563" s="3">
        <v>44437</v>
      </c>
      <c r="B563" s="6" t="s">
        <v>66</v>
      </c>
      <c r="C563" s="4" t="s">
        <v>34</v>
      </c>
      <c r="D563" s="5">
        <v>58.3</v>
      </c>
      <c r="E563" s="1">
        <v>12</v>
      </c>
      <c r="F563" s="1">
        <f>InputData[[#This Row],[UNIT PRICE ($)]]*InputData[[#This Row],[QUANTITY]]</f>
        <v>699.59999999999991</v>
      </c>
      <c r="G563" s="1" t="str">
        <f>VLOOKUP(InputData[[#This Row],[CUSTOMER NAME]],Country[],2,0)</f>
        <v>Indonesia</v>
      </c>
      <c r="H563" s="1" t="str">
        <f>VLOOKUP(InputData[[#This Row],[CUSTOMER NAME]],Country[],3,0)</f>
        <v>Export</v>
      </c>
      <c r="I563" s="1" t="str">
        <f>TEXT(InputData[[#This Row],[DATE]],"mmmm")</f>
        <v>August</v>
      </c>
      <c r="J563" s="1">
        <f>WEEKNUM(InputData[[#This Row],[DATE]])</f>
        <v>36</v>
      </c>
    </row>
    <row r="564" spans="1:10" x14ac:dyDescent="0.35">
      <c r="A564" s="3">
        <v>44438</v>
      </c>
      <c r="B564" s="6" t="s">
        <v>63</v>
      </c>
      <c r="C564" s="4" t="s">
        <v>6</v>
      </c>
      <c r="D564" s="5">
        <v>85.5</v>
      </c>
      <c r="E564" s="1">
        <v>6</v>
      </c>
      <c r="F564" s="1">
        <f>InputData[[#This Row],[UNIT PRICE ($)]]*InputData[[#This Row],[QUANTITY]]</f>
        <v>513</v>
      </c>
      <c r="G564" s="1" t="str">
        <f>VLOOKUP(InputData[[#This Row],[CUSTOMER NAME]],Country[],2,0)</f>
        <v>Saudi Arabia</v>
      </c>
      <c r="H564" s="1" t="str">
        <f>VLOOKUP(InputData[[#This Row],[CUSTOMER NAME]],Country[],3,0)</f>
        <v>Export</v>
      </c>
      <c r="I564" s="1" t="str">
        <f>TEXT(InputData[[#This Row],[DATE]],"mmmm")</f>
        <v>August</v>
      </c>
      <c r="J564" s="1">
        <f>WEEKNUM(InputData[[#This Row],[DATE]])</f>
        <v>36</v>
      </c>
    </row>
    <row r="565" spans="1:10" x14ac:dyDescent="0.35">
      <c r="A565" s="3">
        <v>44438</v>
      </c>
      <c r="B565" s="6" t="s">
        <v>76</v>
      </c>
      <c r="C565" s="4" t="s">
        <v>13</v>
      </c>
      <c r="D565" s="5">
        <v>122.08</v>
      </c>
      <c r="E565" s="1">
        <v>13</v>
      </c>
      <c r="F565" s="1">
        <f>InputData[[#This Row],[UNIT PRICE ($)]]*InputData[[#This Row],[QUANTITY]]</f>
        <v>1587.04</v>
      </c>
      <c r="G565" s="1" t="str">
        <f>VLOOKUP(InputData[[#This Row],[CUSTOMER NAME]],Country[],2,0)</f>
        <v>Saudi Arabia</v>
      </c>
      <c r="H565" s="1" t="str">
        <f>VLOOKUP(InputData[[#This Row],[CUSTOMER NAME]],Country[],3,0)</f>
        <v>Export</v>
      </c>
      <c r="I565" s="1" t="str">
        <f>TEXT(InputData[[#This Row],[DATE]],"mmmm")</f>
        <v>August</v>
      </c>
      <c r="J565" s="1">
        <f>WEEKNUM(InputData[[#This Row],[DATE]])</f>
        <v>36</v>
      </c>
    </row>
    <row r="566" spans="1:10" x14ac:dyDescent="0.35">
      <c r="A566" s="3">
        <v>44438</v>
      </c>
      <c r="B566" s="6" t="s">
        <v>116</v>
      </c>
      <c r="C566" s="4" t="s">
        <v>25</v>
      </c>
      <c r="D566" s="5">
        <v>8.33</v>
      </c>
      <c r="E566" s="1">
        <v>5</v>
      </c>
      <c r="F566" s="1">
        <f>InputData[[#This Row],[UNIT PRICE ($)]]*InputData[[#This Row],[QUANTITY]]</f>
        <v>41.65</v>
      </c>
      <c r="G566" s="1" t="str">
        <f>VLOOKUP(InputData[[#This Row],[CUSTOMER NAME]],Country[],2,0)</f>
        <v>Germany</v>
      </c>
      <c r="H566" s="1" t="str">
        <f>VLOOKUP(InputData[[#This Row],[CUSTOMER NAME]],Country[],3,0)</f>
        <v>Export</v>
      </c>
      <c r="I566" s="1" t="str">
        <f>TEXT(InputData[[#This Row],[DATE]],"mmmm")</f>
        <v>August</v>
      </c>
      <c r="J566" s="1">
        <f>WEEKNUM(InputData[[#This Row],[DATE]])</f>
        <v>36</v>
      </c>
    </row>
    <row r="567" spans="1:10" x14ac:dyDescent="0.35">
      <c r="A567" s="3">
        <v>44438</v>
      </c>
      <c r="B567" s="6" t="s">
        <v>89</v>
      </c>
      <c r="C567" s="4" t="s">
        <v>43</v>
      </c>
      <c r="D567" s="5">
        <v>83.08</v>
      </c>
      <c r="E567" s="1">
        <v>6</v>
      </c>
      <c r="F567" s="1">
        <f>InputData[[#This Row],[UNIT PRICE ($)]]*InputData[[#This Row],[QUANTITY]]</f>
        <v>498.48</v>
      </c>
      <c r="G567" s="1" t="str">
        <f>VLOOKUP(InputData[[#This Row],[CUSTOMER NAME]],Country[],2,0)</f>
        <v>Mexico</v>
      </c>
      <c r="H567" s="1" t="str">
        <f>VLOOKUP(InputData[[#This Row],[CUSTOMER NAME]],Country[],3,0)</f>
        <v>Export</v>
      </c>
      <c r="I567" s="1" t="str">
        <f>TEXT(InputData[[#This Row],[DATE]],"mmmm")</f>
        <v>August</v>
      </c>
      <c r="J567" s="1">
        <f>WEEKNUM(InputData[[#This Row],[DATE]])</f>
        <v>36</v>
      </c>
    </row>
    <row r="568" spans="1:10" x14ac:dyDescent="0.35">
      <c r="A568" s="3">
        <v>44439</v>
      </c>
      <c r="B568" s="6" t="s">
        <v>69</v>
      </c>
      <c r="C568" s="4" t="s">
        <v>1</v>
      </c>
      <c r="D568" s="5">
        <v>103.88</v>
      </c>
      <c r="E568" s="1">
        <v>2</v>
      </c>
      <c r="F568" s="1">
        <f>InputData[[#This Row],[UNIT PRICE ($)]]*InputData[[#This Row],[QUANTITY]]</f>
        <v>207.76</v>
      </c>
      <c r="G568" s="1" t="str">
        <f>VLOOKUP(InputData[[#This Row],[CUSTOMER NAME]],Country[],2,0)</f>
        <v>India</v>
      </c>
      <c r="H568" s="1" t="str">
        <f>VLOOKUP(InputData[[#This Row],[CUSTOMER NAME]],Country[],3,0)</f>
        <v>South</v>
      </c>
      <c r="I568" s="1" t="str">
        <f>TEXT(InputData[[#This Row],[DATE]],"mmmm")</f>
        <v>August</v>
      </c>
      <c r="J568" s="1">
        <f>WEEKNUM(InputData[[#This Row],[DATE]])</f>
        <v>36</v>
      </c>
    </row>
    <row r="569" spans="1:10" x14ac:dyDescent="0.35">
      <c r="A569" s="3">
        <v>44439</v>
      </c>
      <c r="B569" s="6" t="s">
        <v>69</v>
      </c>
      <c r="C569" s="4" t="s">
        <v>15</v>
      </c>
      <c r="D569" s="5">
        <v>15.719999999999999</v>
      </c>
      <c r="E569" s="1">
        <v>13</v>
      </c>
      <c r="F569" s="1">
        <f>InputData[[#This Row],[UNIT PRICE ($)]]*InputData[[#This Row],[QUANTITY]]</f>
        <v>204.35999999999999</v>
      </c>
      <c r="G569" s="1" t="str">
        <f>VLOOKUP(InputData[[#This Row],[CUSTOMER NAME]],Country[],2,0)</f>
        <v>India</v>
      </c>
      <c r="H569" s="1" t="str">
        <f>VLOOKUP(InputData[[#This Row],[CUSTOMER NAME]],Country[],3,0)</f>
        <v>South</v>
      </c>
      <c r="I569" s="1" t="str">
        <f>TEXT(InputData[[#This Row],[DATE]],"mmmm")</f>
        <v>August</v>
      </c>
      <c r="J569" s="1">
        <f>WEEKNUM(InputData[[#This Row],[DATE]])</f>
        <v>36</v>
      </c>
    </row>
    <row r="570" spans="1:10" x14ac:dyDescent="0.35">
      <c r="A570" s="3">
        <v>44439</v>
      </c>
      <c r="B570" s="6" t="s">
        <v>75</v>
      </c>
      <c r="C570" s="4" t="s">
        <v>35</v>
      </c>
      <c r="D570" s="5">
        <v>6.7</v>
      </c>
      <c r="E570" s="1">
        <v>11</v>
      </c>
      <c r="F570" s="1">
        <f>InputData[[#This Row],[UNIT PRICE ($)]]*InputData[[#This Row],[QUANTITY]]</f>
        <v>73.7</v>
      </c>
      <c r="G570" s="1" t="str">
        <f>VLOOKUP(InputData[[#This Row],[CUSTOMER NAME]],Country[],2,0)</f>
        <v>Russia</v>
      </c>
      <c r="H570" s="1" t="str">
        <f>VLOOKUP(InputData[[#This Row],[CUSTOMER NAME]],Country[],3,0)</f>
        <v>Export</v>
      </c>
      <c r="I570" s="1" t="str">
        <f>TEXT(InputData[[#This Row],[DATE]],"mmmm")</f>
        <v>August</v>
      </c>
      <c r="J570" s="1">
        <f>WEEKNUM(InputData[[#This Row],[DATE]])</f>
        <v>36</v>
      </c>
    </row>
    <row r="571" spans="1:10" x14ac:dyDescent="0.35">
      <c r="A571" s="3">
        <v>44439</v>
      </c>
      <c r="B571" s="6" t="s">
        <v>85</v>
      </c>
      <c r="C571" s="4" t="s">
        <v>21</v>
      </c>
      <c r="D571" s="5">
        <v>162.54</v>
      </c>
      <c r="E571" s="1">
        <v>6</v>
      </c>
      <c r="F571" s="1">
        <f>InputData[[#This Row],[UNIT PRICE ($)]]*InputData[[#This Row],[QUANTITY]]</f>
        <v>975.24</v>
      </c>
      <c r="G571" s="1" t="str">
        <f>VLOOKUP(InputData[[#This Row],[CUSTOMER NAME]],Country[],2,0)</f>
        <v>India</v>
      </c>
      <c r="H571" s="1" t="str">
        <f>VLOOKUP(InputData[[#This Row],[CUSTOMER NAME]],Country[],3,0)</f>
        <v>Northeast</v>
      </c>
      <c r="I571" s="1" t="str">
        <f>TEXT(InputData[[#This Row],[DATE]],"mmmm")</f>
        <v>August</v>
      </c>
      <c r="J571" s="1">
        <f>WEEKNUM(InputData[[#This Row],[DATE]])</f>
        <v>36</v>
      </c>
    </row>
    <row r="572" spans="1:10" x14ac:dyDescent="0.35">
      <c r="A572" s="3">
        <v>44440</v>
      </c>
      <c r="B572" s="6" t="s">
        <v>64</v>
      </c>
      <c r="C572" s="4" t="s">
        <v>3</v>
      </c>
      <c r="D572" s="5">
        <v>80.94</v>
      </c>
      <c r="E572" s="1">
        <v>14</v>
      </c>
      <c r="F572" s="1">
        <f>InputData[[#This Row],[UNIT PRICE ($)]]*InputData[[#This Row],[QUANTITY]]</f>
        <v>1133.1599999999999</v>
      </c>
      <c r="G572" s="1" t="str">
        <f>VLOOKUP(InputData[[#This Row],[CUSTOMER NAME]],Country[],2,0)</f>
        <v>India</v>
      </c>
      <c r="H572" s="1" t="str">
        <f>VLOOKUP(InputData[[#This Row],[CUSTOMER NAME]],Country[],3,0)</f>
        <v>Northeast</v>
      </c>
      <c r="I572" s="1" t="str">
        <f>TEXT(InputData[[#This Row],[DATE]],"mmmm")</f>
        <v>September</v>
      </c>
      <c r="J572" s="1">
        <f>WEEKNUM(InputData[[#This Row],[DATE]])</f>
        <v>36</v>
      </c>
    </row>
    <row r="573" spans="1:10" x14ac:dyDescent="0.35">
      <c r="A573" s="3">
        <v>44440</v>
      </c>
      <c r="B573" s="6" t="s">
        <v>76</v>
      </c>
      <c r="C573" s="4" t="s">
        <v>24</v>
      </c>
      <c r="D573" s="5">
        <v>156.96</v>
      </c>
      <c r="E573" s="1">
        <v>1</v>
      </c>
      <c r="F573" s="1">
        <f>InputData[[#This Row],[UNIT PRICE ($)]]*InputData[[#This Row],[QUANTITY]]</f>
        <v>156.96</v>
      </c>
      <c r="G573" s="1" t="str">
        <f>VLOOKUP(InputData[[#This Row],[CUSTOMER NAME]],Country[],2,0)</f>
        <v>Saudi Arabia</v>
      </c>
      <c r="H573" s="1" t="str">
        <f>VLOOKUP(InputData[[#This Row],[CUSTOMER NAME]],Country[],3,0)</f>
        <v>Export</v>
      </c>
      <c r="I573" s="1" t="str">
        <f>TEXT(InputData[[#This Row],[DATE]],"mmmm")</f>
        <v>September</v>
      </c>
      <c r="J573" s="1">
        <f>WEEKNUM(InputData[[#This Row],[DATE]])</f>
        <v>36</v>
      </c>
    </row>
    <row r="574" spans="1:10" x14ac:dyDescent="0.35">
      <c r="A574" s="3">
        <v>44440</v>
      </c>
      <c r="B574" s="6" t="s">
        <v>114</v>
      </c>
      <c r="C574" s="4" t="s">
        <v>15</v>
      </c>
      <c r="D574" s="5">
        <v>15.719999999999999</v>
      </c>
      <c r="E574" s="1">
        <v>11</v>
      </c>
      <c r="F574" s="1">
        <f>InputData[[#This Row],[UNIT PRICE ($)]]*InputData[[#This Row],[QUANTITY]]</f>
        <v>172.92</v>
      </c>
      <c r="G574" s="1" t="str">
        <f>VLOOKUP(InputData[[#This Row],[CUSTOMER NAME]],Country[],2,0)</f>
        <v>United States of America</v>
      </c>
      <c r="H574" s="1" t="str">
        <f>VLOOKUP(InputData[[#This Row],[CUSTOMER NAME]],Country[],3,0)</f>
        <v>Export</v>
      </c>
      <c r="I574" s="1" t="str">
        <f>TEXT(InputData[[#This Row],[DATE]],"mmmm")</f>
        <v>September</v>
      </c>
      <c r="J574" s="1">
        <f>WEEKNUM(InputData[[#This Row],[DATE]])</f>
        <v>36</v>
      </c>
    </row>
    <row r="575" spans="1:10" x14ac:dyDescent="0.35">
      <c r="A575" s="3">
        <v>44442</v>
      </c>
      <c r="B575" s="6" t="s">
        <v>85</v>
      </c>
      <c r="C575" s="4" t="s">
        <v>41</v>
      </c>
      <c r="D575" s="5">
        <v>173.88</v>
      </c>
      <c r="E575" s="1">
        <v>8</v>
      </c>
      <c r="F575" s="1">
        <f>InputData[[#This Row],[UNIT PRICE ($)]]*InputData[[#This Row],[QUANTITY]]</f>
        <v>1391.04</v>
      </c>
      <c r="G575" s="1" t="str">
        <f>VLOOKUP(InputData[[#This Row],[CUSTOMER NAME]],Country[],2,0)</f>
        <v>India</v>
      </c>
      <c r="H575" s="1" t="str">
        <f>VLOOKUP(InputData[[#This Row],[CUSTOMER NAME]],Country[],3,0)</f>
        <v>Northeast</v>
      </c>
      <c r="I575" s="1" t="str">
        <f>TEXT(InputData[[#This Row],[DATE]],"mmmm")</f>
        <v>September</v>
      </c>
      <c r="J575" s="1">
        <f>WEEKNUM(InputData[[#This Row],[DATE]])</f>
        <v>36</v>
      </c>
    </row>
    <row r="576" spans="1:10" x14ac:dyDescent="0.35">
      <c r="A576" s="3">
        <v>44442</v>
      </c>
      <c r="B576" s="6" t="s">
        <v>88</v>
      </c>
      <c r="C576" s="4" t="s">
        <v>16</v>
      </c>
      <c r="D576" s="5">
        <v>16.64</v>
      </c>
      <c r="E576" s="1">
        <v>28</v>
      </c>
      <c r="F576" s="1">
        <f>InputData[[#This Row],[UNIT PRICE ($)]]*InputData[[#This Row],[QUANTITY]]</f>
        <v>465.92</v>
      </c>
      <c r="G576" s="1" t="str">
        <f>VLOOKUP(InputData[[#This Row],[CUSTOMER NAME]],Country[],2,0)</f>
        <v>India</v>
      </c>
      <c r="H576" s="1" t="str">
        <f>VLOOKUP(InputData[[#This Row],[CUSTOMER NAME]],Country[],3,0)</f>
        <v>South</v>
      </c>
      <c r="I576" s="1" t="str">
        <f>TEXT(InputData[[#This Row],[DATE]],"mmmm")</f>
        <v>September</v>
      </c>
      <c r="J576" s="1">
        <f>WEEKNUM(InputData[[#This Row],[DATE]])</f>
        <v>36</v>
      </c>
    </row>
    <row r="577" spans="1:10" x14ac:dyDescent="0.35">
      <c r="A577" s="3">
        <v>44443</v>
      </c>
      <c r="B577" s="6" t="s">
        <v>78</v>
      </c>
      <c r="C577" s="4" t="s">
        <v>35</v>
      </c>
      <c r="D577" s="5">
        <v>6.7</v>
      </c>
      <c r="E577" s="1">
        <v>1</v>
      </c>
      <c r="F577" s="1">
        <f>InputData[[#This Row],[UNIT PRICE ($)]]*InputData[[#This Row],[QUANTITY]]</f>
        <v>6.7</v>
      </c>
      <c r="G577" s="1" t="str">
        <f>VLOOKUP(InputData[[#This Row],[CUSTOMER NAME]],Country[],2,0)</f>
        <v>India</v>
      </c>
      <c r="H577" s="1" t="str">
        <f>VLOOKUP(InputData[[#This Row],[CUSTOMER NAME]],Country[],3,0)</f>
        <v>Central</v>
      </c>
      <c r="I577" s="1" t="str">
        <f>TEXT(InputData[[#This Row],[DATE]],"mmmm")</f>
        <v>September</v>
      </c>
      <c r="J577" s="1">
        <f>WEEKNUM(InputData[[#This Row],[DATE]])</f>
        <v>36</v>
      </c>
    </row>
    <row r="578" spans="1:10" x14ac:dyDescent="0.35">
      <c r="A578" s="3">
        <v>44443</v>
      </c>
      <c r="B578" s="6" t="s">
        <v>81</v>
      </c>
      <c r="C578" s="4" t="s">
        <v>23</v>
      </c>
      <c r="D578" s="5">
        <v>149.46</v>
      </c>
      <c r="E578" s="1">
        <v>15</v>
      </c>
      <c r="F578" s="1">
        <f>InputData[[#This Row],[UNIT PRICE ($)]]*InputData[[#This Row],[QUANTITY]]</f>
        <v>2241.9</v>
      </c>
      <c r="G578" s="1" t="str">
        <f>VLOOKUP(InputData[[#This Row],[CUSTOMER NAME]],Country[],2,0)</f>
        <v>India</v>
      </c>
      <c r="H578" s="1" t="str">
        <f>VLOOKUP(InputData[[#This Row],[CUSTOMER NAME]],Country[],3,0)</f>
        <v>East</v>
      </c>
      <c r="I578" s="1" t="str">
        <f>TEXT(InputData[[#This Row],[DATE]],"mmmm")</f>
        <v>September</v>
      </c>
      <c r="J578" s="1">
        <f>WEEKNUM(InputData[[#This Row],[DATE]])</f>
        <v>36</v>
      </c>
    </row>
    <row r="579" spans="1:10" x14ac:dyDescent="0.35">
      <c r="A579" s="3">
        <v>44443</v>
      </c>
      <c r="B579" s="6" t="s">
        <v>84</v>
      </c>
      <c r="C579" s="4" t="s">
        <v>28</v>
      </c>
      <c r="D579" s="5">
        <v>41.81</v>
      </c>
      <c r="E579" s="1">
        <v>7</v>
      </c>
      <c r="F579" s="1">
        <f>InputData[[#This Row],[UNIT PRICE ($)]]*InputData[[#This Row],[QUANTITY]]</f>
        <v>292.67</v>
      </c>
      <c r="G579" s="1" t="str">
        <f>VLOOKUP(InputData[[#This Row],[CUSTOMER NAME]],Country[],2,0)</f>
        <v>Ethiopia</v>
      </c>
      <c r="H579" s="1" t="str">
        <f>VLOOKUP(InputData[[#This Row],[CUSTOMER NAME]],Country[],3,0)</f>
        <v>Export</v>
      </c>
      <c r="I579" s="1" t="str">
        <f>TEXT(InputData[[#This Row],[DATE]],"mmmm")</f>
        <v>September</v>
      </c>
      <c r="J579" s="1">
        <f>WEEKNUM(InputData[[#This Row],[DATE]])</f>
        <v>36</v>
      </c>
    </row>
    <row r="580" spans="1:10" x14ac:dyDescent="0.35">
      <c r="A580" s="3">
        <v>44443</v>
      </c>
      <c r="B580" s="6" t="s">
        <v>84</v>
      </c>
      <c r="C580" s="4" t="s">
        <v>1</v>
      </c>
      <c r="D580" s="5">
        <v>103.88</v>
      </c>
      <c r="E580" s="1">
        <v>34</v>
      </c>
      <c r="F580" s="1">
        <f>InputData[[#This Row],[UNIT PRICE ($)]]*InputData[[#This Row],[QUANTITY]]</f>
        <v>3531.92</v>
      </c>
      <c r="G580" s="1" t="str">
        <f>VLOOKUP(InputData[[#This Row],[CUSTOMER NAME]],Country[],2,0)</f>
        <v>Ethiopia</v>
      </c>
      <c r="H580" s="1" t="str">
        <f>VLOOKUP(InputData[[#This Row],[CUSTOMER NAME]],Country[],3,0)</f>
        <v>Export</v>
      </c>
      <c r="I580" s="1" t="str">
        <f>TEXT(InputData[[#This Row],[DATE]],"mmmm")</f>
        <v>September</v>
      </c>
      <c r="J580" s="1">
        <f>WEEKNUM(InputData[[#This Row],[DATE]])</f>
        <v>36</v>
      </c>
    </row>
    <row r="581" spans="1:10" x14ac:dyDescent="0.35">
      <c r="A581" s="3">
        <v>44443</v>
      </c>
      <c r="B581" s="6" t="s">
        <v>84</v>
      </c>
      <c r="C581" s="4" t="s">
        <v>2</v>
      </c>
      <c r="D581" s="5">
        <v>142.80000000000001</v>
      </c>
      <c r="E581" s="1">
        <v>1</v>
      </c>
      <c r="F581" s="1">
        <f>InputData[[#This Row],[UNIT PRICE ($)]]*InputData[[#This Row],[QUANTITY]]</f>
        <v>142.80000000000001</v>
      </c>
      <c r="G581" s="1" t="str">
        <f>VLOOKUP(InputData[[#This Row],[CUSTOMER NAME]],Country[],2,0)</f>
        <v>Ethiopia</v>
      </c>
      <c r="H581" s="1" t="str">
        <f>VLOOKUP(InputData[[#This Row],[CUSTOMER NAME]],Country[],3,0)</f>
        <v>Export</v>
      </c>
      <c r="I581" s="1" t="str">
        <f>TEXT(InputData[[#This Row],[DATE]],"mmmm")</f>
        <v>September</v>
      </c>
      <c r="J581" s="1">
        <f>WEEKNUM(InputData[[#This Row],[DATE]])</f>
        <v>36</v>
      </c>
    </row>
    <row r="582" spans="1:10" x14ac:dyDescent="0.35">
      <c r="A582" s="3">
        <v>44444</v>
      </c>
      <c r="B582" s="6" t="s">
        <v>64</v>
      </c>
      <c r="C582" s="4" t="s">
        <v>32</v>
      </c>
      <c r="D582" s="5">
        <v>117.48</v>
      </c>
      <c r="E582" s="1">
        <v>1</v>
      </c>
      <c r="F582" s="1">
        <f>InputData[[#This Row],[UNIT PRICE ($)]]*InputData[[#This Row],[QUANTITY]]</f>
        <v>117.48</v>
      </c>
      <c r="G582" s="1" t="str">
        <f>VLOOKUP(InputData[[#This Row],[CUSTOMER NAME]],Country[],2,0)</f>
        <v>India</v>
      </c>
      <c r="H582" s="1" t="str">
        <f>VLOOKUP(InputData[[#This Row],[CUSTOMER NAME]],Country[],3,0)</f>
        <v>Northeast</v>
      </c>
      <c r="I582" s="1" t="str">
        <f>TEXT(InputData[[#This Row],[DATE]],"mmmm")</f>
        <v>September</v>
      </c>
      <c r="J582" s="1">
        <f>WEEKNUM(InputData[[#This Row],[DATE]])</f>
        <v>37</v>
      </c>
    </row>
    <row r="583" spans="1:10" x14ac:dyDescent="0.35">
      <c r="A583" s="3">
        <v>44444</v>
      </c>
      <c r="B583" s="6" t="s">
        <v>117</v>
      </c>
      <c r="C583" s="4" t="s">
        <v>7</v>
      </c>
      <c r="D583" s="5">
        <v>47.730000000000004</v>
      </c>
      <c r="E583" s="1">
        <v>35</v>
      </c>
      <c r="F583" s="1">
        <f>InputData[[#This Row],[UNIT PRICE ($)]]*InputData[[#This Row],[QUANTITY]]</f>
        <v>1670.5500000000002</v>
      </c>
      <c r="G583" s="1" t="str">
        <f>VLOOKUP(InputData[[#This Row],[CUSTOMER NAME]],Country[],2,0)</f>
        <v>United States of America</v>
      </c>
      <c r="H583" s="1" t="str">
        <f>VLOOKUP(InputData[[#This Row],[CUSTOMER NAME]],Country[],3,0)</f>
        <v>Export</v>
      </c>
      <c r="I583" s="1" t="str">
        <f>TEXT(InputData[[#This Row],[DATE]],"mmmm")</f>
        <v>September</v>
      </c>
      <c r="J583" s="1">
        <f>WEEKNUM(InputData[[#This Row],[DATE]])</f>
        <v>37</v>
      </c>
    </row>
    <row r="584" spans="1:10" x14ac:dyDescent="0.35">
      <c r="A584" s="3">
        <v>44445</v>
      </c>
      <c r="B584" s="6" t="s">
        <v>74</v>
      </c>
      <c r="C584" s="4" t="s">
        <v>31</v>
      </c>
      <c r="D584" s="5">
        <v>104.16</v>
      </c>
      <c r="E584" s="1">
        <v>20</v>
      </c>
      <c r="F584" s="1">
        <f>InputData[[#This Row],[UNIT PRICE ($)]]*InputData[[#This Row],[QUANTITY]]</f>
        <v>2083.1999999999998</v>
      </c>
      <c r="G584" s="1" t="str">
        <f>VLOOKUP(InputData[[#This Row],[CUSTOMER NAME]],Country[],2,0)</f>
        <v>Brazil</v>
      </c>
      <c r="H584" s="1" t="str">
        <f>VLOOKUP(InputData[[#This Row],[CUSTOMER NAME]],Country[],3,0)</f>
        <v>Export</v>
      </c>
      <c r="I584" s="1" t="str">
        <f>TEXT(InputData[[#This Row],[DATE]],"mmmm")</f>
        <v>September</v>
      </c>
      <c r="J584" s="1">
        <f>WEEKNUM(InputData[[#This Row],[DATE]])</f>
        <v>37</v>
      </c>
    </row>
    <row r="585" spans="1:10" x14ac:dyDescent="0.35">
      <c r="A585" s="3">
        <v>44445</v>
      </c>
      <c r="B585" s="6" t="s">
        <v>77</v>
      </c>
      <c r="C585" s="4" t="s">
        <v>5</v>
      </c>
      <c r="D585" s="5">
        <v>155.61000000000001</v>
      </c>
      <c r="E585" s="1">
        <v>12</v>
      </c>
      <c r="F585" s="1">
        <f>InputData[[#This Row],[UNIT PRICE ($)]]*InputData[[#This Row],[QUANTITY]]</f>
        <v>1867.3200000000002</v>
      </c>
      <c r="G585" s="1" t="str">
        <f>VLOOKUP(InputData[[#This Row],[CUSTOMER NAME]],Country[],2,0)</f>
        <v>India</v>
      </c>
      <c r="H585" s="1" t="str">
        <f>VLOOKUP(InputData[[#This Row],[CUSTOMER NAME]],Country[],3,0)</f>
        <v>Western</v>
      </c>
      <c r="I585" s="1" t="str">
        <f>TEXT(InputData[[#This Row],[DATE]],"mmmm")</f>
        <v>September</v>
      </c>
      <c r="J585" s="1">
        <f>WEEKNUM(InputData[[#This Row],[DATE]])</f>
        <v>37</v>
      </c>
    </row>
    <row r="586" spans="1:10" x14ac:dyDescent="0.35">
      <c r="A586" s="3">
        <v>44446</v>
      </c>
      <c r="B586" s="6" t="s">
        <v>60</v>
      </c>
      <c r="C586" s="4" t="s">
        <v>19</v>
      </c>
      <c r="D586" s="5">
        <v>210</v>
      </c>
      <c r="E586" s="1">
        <v>5</v>
      </c>
      <c r="F586" s="1">
        <f>InputData[[#This Row],[UNIT PRICE ($)]]*InputData[[#This Row],[QUANTITY]]</f>
        <v>1050</v>
      </c>
      <c r="G586" s="1" t="str">
        <f>VLOOKUP(InputData[[#This Row],[CUSTOMER NAME]],Country[],2,0)</f>
        <v>Nigeria</v>
      </c>
      <c r="H586" s="1" t="str">
        <f>VLOOKUP(InputData[[#This Row],[CUSTOMER NAME]],Country[],3,0)</f>
        <v>Export</v>
      </c>
      <c r="I586" s="1" t="str">
        <f>TEXT(InputData[[#This Row],[DATE]],"mmmm")</f>
        <v>September</v>
      </c>
      <c r="J586" s="1">
        <f>WEEKNUM(InputData[[#This Row],[DATE]])</f>
        <v>37</v>
      </c>
    </row>
    <row r="587" spans="1:10" x14ac:dyDescent="0.35">
      <c r="A587" s="3">
        <v>44447</v>
      </c>
      <c r="B587" s="6" t="s">
        <v>81</v>
      </c>
      <c r="C587" s="4" t="s">
        <v>12</v>
      </c>
      <c r="D587" s="5">
        <v>94.17</v>
      </c>
      <c r="E587" s="1">
        <v>23</v>
      </c>
      <c r="F587" s="1">
        <f>InputData[[#This Row],[UNIT PRICE ($)]]*InputData[[#This Row],[QUANTITY]]</f>
        <v>2165.91</v>
      </c>
      <c r="G587" s="1" t="str">
        <f>VLOOKUP(InputData[[#This Row],[CUSTOMER NAME]],Country[],2,0)</f>
        <v>India</v>
      </c>
      <c r="H587" s="1" t="str">
        <f>VLOOKUP(InputData[[#This Row],[CUSTOMER NAME]],Country[],3,0)</f>
        <v>East</v>
      </c>
      <c r="I587" s="1" t="str">
        <f>TEXT(InputData[[#This Row],[DATE]],"mmmm")</f>
        <v>September</v>
      </c>
      <c r="J587" s="1">
        <f>WEEKNUM(InputData[[#This Row],[DATE]])</f>
        <v>37</v>
      </c>
    </row>
    <row r="588" spans="1:10" x14ac:dyDescent="0.35">
      <c r="A588" s="3">
        <v>44448</v>
      </c>
      <c r="B588" s="6" t="s">
        <v>78</v>
      </c>
      <c r="C588" s="4" t="s">
        <v>3</v>
      </c>
      <c r="D588" s="5">
        <v>80.94</v>
      </c>
      <c r="E588" s="1">
        <v>3</v>
      </c>
      <c r="F588" s="1">
        <f>InputData[[#This Row],[UNIT PRICE ($)]]*InputData[[#This Row],[QUANTITY]]</f>
        <v>242.82</v>
      </c>
      <c r="G588" s="1" t="str">
        <f>VLOOKUP(InputData[[#This Row],[CUSTOMER NAME]],Country[],2,0)</f>
        <v>India</v>
      </c>
      <c r="H588" s="1" t="str">
        <f>VLOOKUP(InputData[[#This Row],[CUSTOMER NAME]],Country[],3,0)</f>
        <v>Central</v>
      </c>
      <c r="I588" s="1" t="str">
        <f>TEXT(InputData[[#This Row],[DATE]],"mmmm")</f>
        <v>September</v>
      </c>
      <c r="J588" s="1">
        <f>WEEKNUM(InputData[[#This Row],[DATE]])</f>
        <v>37</v>
      </c>
    </row>
    <row r="589" spans="1:10" x14ac:dyDescent="0.35">
      <c r="A589" s="3">
        <v>44448</v>
      </c>
      <c r="B589" s="6" t="s">
        <v>79</v>
      </c>
      <c r="C589" s="4" t="s">
        <v>41</v>
      </c>
      <c r="D589" s="5">
        <v>173.88</v>
      </c>
      <c r="E589" s="1">
        <v>9</v>
      </c>
      <c r="F589" s="1">
        <f>InputData[[#This Row],[UNIT PRICE ($)]]*InputData[[#This Row],[QUANTITY]]</f>
        <v>1564.92</v>
      </c>
      <c r="G589" s="1" t="str">
        <f>VLOOKUP(InputData[[#This Row],[CUSTOMER NAME]],Country[],2,0)</f>
        <v>United Kingdom</v>
      </c>
      <c r="H589" s="1" t="str">
        <f>VLOOKUP(InputData[[#This Row],[CUSTOMER NAME]],Country[],3,0)</f>
        <v>Export</v>
      </c>
      <c r="I589" s="1" t="str">
        <f>TEXT(InputData[[#This Row],[DATE]],"mmmm")</f>
        <v>September</v>
      </c>
      <c r="J589" s="1">
        <f>WEEKNUM(InputData[[#This Row],[DATE]])</f>
        <v>37</v>
      </c>
    </row>
    <row r="590" spans="1:10" x14ac:dyDescent="0.35">
      <c r="A590" s="3">
        <v>44448</v>
      </c>
      <c r="B590" s="6" t="s">
        <v>85</v>
      </c>
      <c r="C590" s="4" t="s">
        <v>44</v>
      </c>
      <c r="D590" s="5">
        <v>82.08</v>
      </c>
      <c r="E590" s="1">
        <v>4</v>
      </c>
      <c r="F590" s="1">
        <f>InputData[[#This Row],[UNIT PRICE ($)]]*InputData[[#This Row],[QUANTITY]]</f>
        <v>328.32</v>
      </c>
      <c r="G590" s="1" t="str">
        <f>VLOOKUP(InputData[[#This Row],[CUSTOMER NAME]],Country[],2,0)</f>
        <v>India</v>
      </c>
      <c r="H590" s="1" t="str">
        <f>VLOOKUP(InputData[[#This Row],[CUSTOMER NAME]],Country[],3,0)</f>
        <v>Northeast</v>
      </c>
      <c r="I590" s="1" t="str">
        <f>TEXT(InputData[[#This Row],[DATE]],"mmmm")</f>
        <v>September</v>
      </c>
      <c r="J590" s="1">
        <f>WEEKNUM(InputData[[#This Row],[DATE]])</f>
        <v>37</v>
      </c>
    </row>
    <row r="591" spans="1:10" x14ac:dyDescent="0.35">
      <c r="A591" s="3">
        <v>44448</v>
      </c>
      <c r="B591" s="6" t="s">
        <v>88</v>
      </c>
      <c r="C591" s="4" t="s">
        <v>11</v>
      </c>
      <c r="D591" s="5">
        <v>48.4</v>
      </c>
      <c r="E591" s="1">
        <v>26</v>
      </c>
      <c r="F591" s="1">
        <f>InputData[[#This Row],[UNIT PRICE ($)]]*InputData[[#This Row],[QUANTITY]]</f>
        <v>1258.3999999999999</v>
      </c>
      <c r="G591" s="1" t="str">
        <f>VLOOKUP(InputData[[#This Row],[CUSTOMER NAME]],Country[],2,0)</f>
        <v>India</v>
      </c>
      <c r="H591" s="1" t="str">
        <f>VLOOKUP(InputData[[#This Row],[CUSTOMER NAME]],Country[],3,0)</f>
        <v>South</v>
      </c>
      <c r="I591" s="1" t="str">
        <f>TEXT(InputData[[#This Row],[DATE]],"mmmm")</f>
        <v>September</v>
      </c>
      <c r="J591" s="1">
        <f>WEEKNUM(InputData[[#This Row],[DATE]])</f>
        <v>37</v>
      </c>
    </row>
    <row r="592" spans="1:10" x14ac:dyDescent="0.35">
      <c r="A592" s="3">
        <v>44449</v>
      </c>
      <c r="B592" s="6" t="s">
        <v>65</v>
      </c>
      <c r="C592" s="4" t="s">
        <v>38</v>
      </c>
      <c r="D592" s="5">
        <v>79.92</v>
      </c>
      <c r="E592" s="1">
        <v>4</v>
      </c>
      <c r="F592" s="1">
        <f>InputData[[#This Row],[UNIT PRICE ($)]]*InputData[[#This Row],[QUANTITY]]</f>
        <v>319.68</v>
      </c>
      <c r="G592" s="1" t="str">
        <f>VLOOKUP(InputData[[#This Row],[CUSTOMER NAME]],Country[],2,0)</f>
        <v>Pakistan</v>
      </c>
      <c r="H592" s="1" t="str">
        <f>VLOOKUP(InputData[[#This Row],[CUSTOMER NAME]],Country[],3,0)</f>
        <v>Export</v>
      </c>
      <c r="I592" s="1" t="str">
        <f>TEXT(InputData[[#This Row],[DATE]],"mmmm")</f>
        <v>September</v>
      </c>
      <c r="J592" s="1">
        <f>WEEKNUM(InputData[[#This Row],[DATE]])</f>
        <v>37</v>
      </c>
    </row>
    <row r="593" spans="1:10" x14ac:dyDescent="0.35">
      <c r="A593" s="3">
        <v>44449</v>
      </c>
      <c r="B593" s="6" t="s">
        <v>80</v>
      </c>
      <c r="C593" s="4" t="s">
        <v>1</v>
      </c>
      <c r="D593" s="5">
        <v>103.88</v>
      </c>
      <c r="E593" s="1">
        <v>9</v>
      </c>
      <c r="F593" s="1">
        <f>InputData[[#This Row],[UNIT PRICE ($)]]*InputData[[#This Row],[QUANTITY]]</f>
        <v>934.92</v>
      </c>
      <c r="G593" s="1" t="str">
        <f>VLOOKUP(InputData[[#This Row],[CUSTOMER NAME]],Country[],2,0)</f>
        <v>South Africa</v>
      </c>
      <c r="H593" s="1" t="str">
        <f>VLOOKUP(InputData[[#This Row],[CUSTOMER NAME]],Country[],3,0)</f>
        <v>Export</v>
      </c>
      <c r="I593" s="1" t="str">
        <f>TEXT(InputData[[#This Row],[DATE]],"mmmm")</f>
        <v>September</v>
      </c>
      <c r="J593" s="1">
        <f>WEEKNUM(InputData[[#This Row],[DATE]])</f>
        <v>37</v>
      </c>
    </row>
    <row r="594" spans="1:10" x14ac:dyDescent="0.35">
      <c r="A594" s="3">
        <v>44449</v>
      </c>
      <c r="B594" s="6" t="s">
        <v>82</v>
      </c>
      <c r="C594" s="4" t="s">
        <v>30</v>
      </c>
      <c r="D594" s="5">
        <v>201.28</v>
      </c>
      <c r="E594" s="1">
        <v>6</v>
      </c>
      <c r="F594" s="1">
        <f>InputData[[#This Row],[UNIT PRICE ($)]]*InputData[[#This Row],[QUANTITY]]</f>
        <v>1207.68</v>
      </c>
      <c r="G594" s="1" t="str">
        <f>VLOOKUP(InputData[[#This Row],[CUSTOMER NAME]],Country[],2,0)</f>
        <v>India</v>
      </c>
      <c r="H594" s="1" t="str">
        <f>VLOOKUP(InputData[[#This Row],[CUSTOMER NAME]],Country[],3,0)</f>
        <v>Western</v>
      </c>
      <c r="I594" s="1" t="str">
        <f>TEXT(InputData[[#This Row],[DATE]],"mmmm")</f>
        <v>September</v>
      </c>
      <c r="J594" s="1">
        <f>WEEKNUM(InputData[[#This Row],[DATE]])</f>
        <v>37</v>
      </c>
    </row>
    <row r="595" spans="1:10" x14ac:dyDescent="0.35">
      <c r="A595" s="3">
        <v>44449</v>
      </c>
      <c r="B595" s="6" t="s">
        <v>82</v>
      </c>
      <c r="C595" s="4" t="s">
        <v>26</v>
      </c>
      <c r="D595" s="5">
        <v>24.66</v>
      </c>
      <c r="E595" s="1">
        <v>2</v>
      </c>
      <c r="F595" s="1">
        <f>InputData[[#This Row],[UNIT PRICE ($)]]*InputData[[#This Row],[QUANTITY]]</f>
        <v>49.32</v>
      </c>
      <c r="G595" s="1" t="str">
        <f>VLOOKUP(InputData[[#This Row],[CUSTOMER NAME]],Country[],2,0)</f>
        <v>India</v>
      </c>
      <c r="H595" s="1" t="str">
        <f>VLOOKUP(InputData[[#This Row],[CUSTOMER NAME]],Country[],3,0)</f>
        <v>Western</v>
      </c>
      <c r="I595" s="1" t="str">
        <f>TEXT(InputData[[#This Row],[DATE]],"mmmm")</f>
        <v>September</v>
      </c>
      <c r="J595" s="1">
        <f>WEEKNUM(InputData[[#This Row],[DATE]])</f>
        <v>37</v>
      </c>
    </row>
    <row r="596" spans="1:10" x14ac:dyDescent="0.35">
      <c r="A596" s="3">
        <v>44449</v>
      </c>
      <c r="B596" s="6" t="s">
        <v>117</v>
      </c>
      <c r="C596" s="4" t="s">
        <v>35</v>
      </c>
      <c r="D596" s="5">
        <v>6.7</v>
      </c>
      <c r="E596" s="1">
        <v>15</v>
      </c>
      <c r="F596" s="1">
        <f>InputData[[#This Row],[UNIT PRICE ($)]]*InputData[[#This Row],[QUANTITY]]</f>
        <v>100.5</v>
      </c>
      <c r="G596" s="1" t="str">
        <f>VLOOKUP(InputData[[#This Row],[CUSTOMER NAME]],Country[],2,0)</f>
        <v>United States of America</v>
      </c>
      <c r="H596" s="1" t="str">
        <f>VLOOKUP(InputData[[#This Row],[CUSTOMER NAME]],Country[],3,0)</f>
        <v>Export</v>
      </c>
      <c r="I596" s="1" t="str">
        <f>TEXT(InputData[[#This Row],[DATE]],"mmmm")</f>
        <v>September</v>
      </c>
      <c r="J596" s="1">
        <f>WEEKNUM(InputData[[#This Row],[DATE]])</f>
        <v>37</v>
      </c>
    </row>
    <row r="597" spans="1:10" x14ac:dyDescent="0.35">
      <c r="A597" s="3">
        <v>44450</v>
      </c>
      <c r="B597" s="6" t="s">
        <v>69</v>
      </c>
      <c r="C597" s="4" t="s">
        <v>1</v>
      </c>
      <c r="D597" s="5">
        <v>103.88</v>
      </c>
      <c r="E597" s="1">
        <v>6</v>
      </c>
      <c r="F597" s="1">
        <f>InputData[[#This Row],[UNIT PRICE ($)]]*InputData[[#This Row],[QUANTITY]]</f>
        <v>623.28</v>
      </c>
      <c r="G597" s="1" t="str">
        <f>VLOOKUP(InputData[[#This Row],[CUSTOMER NAME]],Country[],2,0)</f>
        <v>India</v>
      </c>
      <c r="H597" s="1" t="str">
        <f>VLOOKUP(InputData[[#This Row],[CUSTOMER NAME]],Country[],3,0)</f>
        <v>South</v>
      </c>
      <c r="I597" s="1" t="str">
        <f>TEXT(InputData[[#This Row],[DATE]],"mmmm")</f>
        <v>September</v>
      </c>
      <c r="J597" s="1">
        <f>WEEKNUM(InputData[[#This Row],[DATE]])</f>
        <v>37</v>
      </c>
    </row>
    <row r="598" spans="1:10" x14ac:dyDescent="0.35">
      <c r="A598" s="3">
        <v>44452</v>
      </c>
      <c r="B598" s="6" t="s">
        <v>116</v>
      </c>
      <c r="C598" s="4" t="s">
        <v>41</v>
      </c>
      <c r="D598" s="5">
        <v>173.88</v>
      </c>
      <c r="E598" s="1">
        <v>7</v>
      </c>
      <c r="F598" s="1">
        <f>InputData[[#This Row],[UNIT PRICE ($)]]*InputData[[#This Row],[QUANTITY]]</f>
        <v>1217.1599999999999</v>
      </c>
      <c r="G598" s="1" t="str">
        <f>VLOOKUP(InputData[[#This Row],[CUSTOMER NAME]],Country[],2,0)</f>
        <v>Germany</v>
      </c>
      <c r="H598" s="1" t="str">
        <f>VLOOKUP(InputData[[#This Row],[CUSTOMER NAME]],Country[],3,0)</f>
        <v>Export</v>
      </c>
      <c r="I598" s="1" t="str">
        <f>TEXT(InputData[[#This Row],[DATE]],"mmmm")</f>
        <v>September</v>
      </c>
      <c r="J598" s="1">
        <f>WEEKNUM(InputData[[#This Row],[DATE]])</f>
        <v>38</v>
      </c>
    </row>
    <row r="599" spans="1:10" x14ac:dyDescent="0.35">
      <c r="A599" s="3">
        <v>44453</v>
      </c>
      <c r="B599" s="6" t="s">
        <v>69</v>
      </c>
      <c r="C599" s="4" t="s">
        <v>29</v>
      </c>
      <c r="D599" s="5">
        <v>53.11</v>
      </c>
      <c r="E599" s="1">
        <v>3</v>
      </c>
      <c r="F599" s="1">
        <f>InputData[[#This Row],[UNIT PRICE ($)]]*InputData[[#This Row],[QUANTITY]]</f>
        <v>159.32999999999998</v>
      </c>
      <c r="G599" s="1" t="str">
        <f>VLOOKUP(InputData[[#This Row],[CUSTOMER NAME]],Country[],2,0)</f>
        <v>India</v>
      </c>
      <c r="H599" s="1" t="str">
        <f>VLOOKUP(InputData[[#This Row],[CUSTOMER NAME]],Country[],3,0)</f>
        <v>South</v>
      </c>
      <c r="I599" s="1" t="str">
        <f>TEXT(InputData[[#This Row],[DATE]],"mmmm")</f>
        <v>September</v>
      </c>
      <c r="J599" s="1">
        <f>WEEKNUM(InputData[[#This Row],[DATE]])</f>
        <v>38</v>
      </c>
    </row>
    <row r="600" spans="1:10" x14ac:dyDescent="0.35">
      <c r="A600" s="3">
        <v>44453</v>
      </c>
      <c r="B600" s="6" t="s">
        <v>81</v>
      </c>
      <c r="C600" s="4" t="s">
        <v>26</v>
      </c>
      <c r="D600" s="5">
        <v>24.66</v>
      </c>
      <c r="E600" s="1">
        <v>34</v>
      </c>
      <c r="F600" s="1">
        <f>InputData[[#This Row],[UNIT PRICE ($)]]*InputData[[#This Row],[QUANTITY]]</f>
        <v>838.44</v>
      </c>
      <c r="G600" s="1" t="str">
        <f>VLOOKUP(InputData[[#This Row],[CUSTOMER NAME]],Country[],2,0)</f>
        <v>India</v>
      </c>
      <c r="H600" s="1" t="str">
        <f>VLOOKUP(InputData[[#This Row],[CUSTOMER NAME]],Country[],3,0)</f>
        <v>East</v>
      </c>
      <c r="I600" s="1" t="str">
        <f>TEXT(InputData[[#This Row],[DATE]],"mmmm")</f>
        <v>September</v>
      </c>
      <c r="J600" s="1">
        <f>WEEKNUM(InputData[[#This Row],[DATE]])</f>
        <v>38</v>
      </c>
    </row>
    <row r="601" spans="1:10" x14ac:dyDescent="0.35">
      <c r="A601" s="3">
        <v>44453</v>
      </c>
      <c r="B601" s="6" t="s">
        <v>85</v>
      </c>
      <c r="C601" s="4" t="s">
        <v>11</v>
      </c>
      <c r="D601" s="5">
        <v>48.4</v>
      </c>
      <c r="E601" s="1">
        <v>27</v>
      </c>
      <c r="F601" s="1">
        <f>InputData[[#This Row],[UNIT PRICE ($)]]*InputData[[#This Row],[QUANTITY]]</f>
        <v>1306.8</v>
      </c>
      <c r="G601" s="1" t="str">
        <f>VLOOKUP(InputData[[#This Row],[CUSTOMER NAME]],Country[],2,0)</f>
        <v>India</v>
      </c>
      <c r="H601" s="1" t="str">
        <f>VLOOKUP(InputData[[#This Row],[CUSTOMER NAME]],Country[],3,0)</f>
        <v>Northeast</v>
      </c>
      <c r="I601" s="1" t="str">
        <f>TEXT(InputData[[#This Row],[DATE]],"mmmm")</f>
        <v>September</v>
      </c>
      <c r="J601" s="1">
        <f>WEEKNUM(InputData[[#This Row],[DATE]])</f>
        <v>38</v>
      </c>
    </row>
    <row r="602" spans="1:10" x14ac:dyDescent="0.35">
      <c r="A602" s="3">
        <v>44454</v>
      </c>
      <c r="B602" s="6" t="s">
        <v>63</v>
      </c>
      <c r="C602" s="4" t="s">
        <v>38</v>
      </c>
      <c r="D602" s="5">
        <v>79.92</v>
      </c>
      <c r="E602" s="1">
        <v>3</v>
      </c>
      <c r="F602" s="1">
        <f>InputData[[#This Row],[UNIT PRICE ($)]]*InputData[[#This Row],[QUANTITY]]</f>
        <v>239.76</v>
      </c>
      <c r="G602" s="1" t="str">
        <f>VLOOKUP(InputData[[#This Row],[CUSTOMER NAME]],Country[],2,0)</f>
        <v>Saudi Arabia</v>
      </c>
      <c r="H602" s="1" t="str">
        <f>VLOOKUP(InputData[[#This Row],[CUSTOMER NAME]],Country[],3,0)</f>
        <v>Export</v>
      </c>
      <c r="I602" s="1" t="str">
        <f>TEXT(InputData[[#This Row],[DATE]],"mmmm")</f>
        <v>September</v>
      </c>
      <c r="J602" s="1">
        <f>WEEKNUM(InputData[[#This Row],[DATE]])</f>
        <v>38</v>
      </c>
    </row>
    <row r="603" spans="1:10" x14ac:dyDescent="0.35">
      <c r="A603" s="3">
        <v>44454</v>
      </c>
      <c r="B603" s="6" t="s">
        <v>67</v>
      </c>
      <c r="C603" s="4" t="s">
        <v>42</v>
      </c>
      <c r="D603" s="5">
        <v>162</v>
      </c>
      <c r="E603" s="1">
        <v>14</v>
      </c>
      <c r="F603" s="1">
        <f>InputData[[#This Row],[UNIT PRICE ($)]]*InputData[[#This Row],[QUANTITY]]</f>
        <v>2268</v>
      </c>
      <c r="G603" s="1" t="str">
        <f>VLOOKUP(InputData[[#This Row],[CUSTOMER NAME]],Country[],2,0)</f>
        <v>United Kingdom</v>
      </c>
      <c r="H603" s="1" t="str">
        <f>VLOOKUP(InputData[[#This Row],[CUSTOMER NAME]],Country[],3,0)</f>
        <v>Export</v>
      </c>
      <c r="I603" s="1" t="str">
        <f>TEXT(InputData[[#This Row],[DATE]],"mmmm")</f>
        <v>September</v>
      </c>
      <c r="J603" s="1">
        <f>WEEKNUM(InputData[[#This Row],[DATE]])</f>
        <v>38</v>
      </c>
    </row>
    <row r="604" spans="1:10" x14ac:dyDescent="0.35">
      <c r="A604" s="3">
        <v>44454</v>
      </c>
      <c r="B604" s="6" t="s">
        <v>69</v>
      </c>
      <c r="C604" s="4" t="s">
        <v>42</v>
      </c>
      <c r="D604" s="5">
        <v>162</v>
      </c>
      <c r="E604" s="1">
        <v>6</v>
      </c>
      <c r="F604" s="1">
        <f>InputData[[#This Row],[UNIT PRICE ($)]]*InputData[[#This Row],[QUANTITY]]</f>
        <v>972</v>
      </c>
      <c r="G604" s="1" t="str">
        <f>VLOOKUP(InputData[[#This Row],[CUSTOMER NAME]],Country[],2,0)</f>
        <v>India</v>
      </c>
      <c r="H604" s="1" t="str">
        <f>VLOOKUP(InputData[[#This Row],[CUSTOMER NAME]],Country[],3,0)</f>
        <v>South</v>
      </c>
      <c r="I604" s="1" t="str">
        <f>TEXT(InputData[[#This Row],[DATE]],"mmmm")</f>
        <v>September</v>
      </c>
      <c r="J604" s="1">
        <f>WEEKNUM(InputData[[#This Row],[DATE]])</f>
        <v>38</v>
      </c>
    </row>
    <row r="605" spans="1:10" x14ac:dyDescent="0.35">
      <c r="A605" s="3">
        <v>44454</v>
      </c>
      <c r="B605" s="6" t="s">
        <v>76</v>
      </c>
      <c r="C605" s="4" t="s">
        <v>37</v>
      </c>
      <c r="D605" s="5">
        <v>85.76</v>
      </c>
      <c r="E605" s="1">
        <v>15</v>
      </c>
      <c r="F605" s="1">
        <f>InputData[[#This Row],[UNIT PRICE ($)]]*InputData[[#This Row],[QUANTITY]]</f>
        <v>1286.4000000000001</v>
      </c>
      <c r="G605" s="1" t="str">
        <f>VLOOKUP(InputData[[#This Row],[CUSTOMER NAME]],Country[],2,0)</f>
        <v>Saudi Arabia</v>
      </c>
      <c r="H605" s="1" t="str">
        <f>VLOOKUP(InputData[[#This Row],[CUSTOMER NAME]],Country[],3,0)</f>
        <v>Export</v>
      </c>
      <c r="I605" s="1" t="str">
        <f>TEXT(InputData[[#This Row],[DATE]],"mmmm")</f>
        <v>September</v>
      </c>
      <c r="J605" s="1">
        <f>WEEKNUM(InputData[[#This Row],[DATE]])</f>
        <v>38</v>
      </c>
    </row>
    <row r="606" spans="1:10" x14ac:dyDescent="0.35">
      <c r="A606" s="3">
        <v>44455</v>
      </c>
      <c r="B606" s="6" t="s">
        <v>70</v>
      </c>
      <c r="C606" s="4" t="s">
        <v>18</v>
      </c>
      <c r="D606" s="5">
        <v>49.21</v>
      </c>
      <c r="E606" s="1">
        <v>11</v>
      </c>
      <c r="F606" s="1">
        <f>InputData[[#This Row],[UNIT PRICE ($)]]*InputData[[#This Row],[QUANTITY]]</f>
        <v>541.31000000000006</v>
      </c>
      <c r="G606" s="1" t="str">
        <f>VLOOKUP(InputData[[#This Row],[CUSTOMER NAME]],Country[],2,0)</f>
        <v>Mexico</v>
      </c>
      <c r="H606" s="1" t="str">
        <f>VLOOKUP(InputData[[#This Row],[CUSTOMER NAME]],Country[],3,0)</f>
        <v>Export</v>
      </c>
      <c r="I606" s="1" t="str">
        <f>TEXT(InputData[[#This Row],[DATE]],"mmmm")</f>
        <v>September</v>
      </c>
      <c r="J606" s="1">
        <f>WEEKNUM(InputData[[#This Row],[DATE]])</f>
        <v>38</v>
      </c>
    </row>
    <row r="607" spans="1:10" x14ac:dyDescent="0.35">
      <c r="A607" s="3">
        <v>44456</v>
      </c>
      <c r="B607" s="6" t="s">
        <v>70</v>
      </c>
      <c r="C607" s="4" t="s">
        <v>10</v>
      </c>
      <c r="D607" s="5">
        <v>164.28</v>
      </c>
      <c r="E607" s="1">
        <v>12</v>
      </c>
      <c r="F607" s="1">
        <f>InputData[[#This Row],[UNIT PRICE ($)]]*InputData[[#This Row],[QUANTITY]]</f>
        <v>1971.3600000000001</v>
      </c>
      <c r="G607" s="1" t="str">
        <f>VLOOKUP(InputData[[#This Row],[CUSTOMER NAME]],Country[],2,0)</f>
        <v>Mexico</v>
      </c>
      <c r="H607" s="1" t="str">
        <f>VLOOKUP(InputData[[#This Row],[CUSTOMER NAME]],Country[],3,0)</f>
        <v>Export</v>
      </c>
      <c r="I607" s="1" t="str">
        <f>TEXT(InputData[[#This Row],[DATE]],"mmmm")</f>
        <v>September</v>
      </c>
      <c r="J607" s="1">
        <f>WEEKNUM(InputData[[#This Row],[DATE]])</f>
        <v>38</v>
      </c>
    </row>
    <row r="608" spans="1:10" x14ac:dyDescent="0.35">
      <c r="A608" s="3">
        <v>44457</v>
      </c>
      <c r="B608" s="6" t="s">
        <v>68</v>
      </c>
      <c r="C608" s="4" t="s">
        <v>31</v>
      </c>
      <c r="D608" s="5">
        <v>104.16</v>
      </c>
      <c r="E608" s="1">
        <v>22</v>
      </c>
      <c r="F608" s="1">
        <f>InputData[[#This Row],[UNIT PRICE ($)]]*InputData[[#This Row],[QUANTITY]]</f>
        <v>2291.52</v>
      </c>
      <c r="G608" s="1" t="str">
        <f>VLOOKUP(InputData[[#This Row],[CUSTOMER NAME]],Country[],2,0)</f>
        <v>Russia</v>
      </c>
      <c r="H608" s="1" t="str">
        <f>VLOOKUP(InputData[[#This Row],[CUSTOMER NAME]],Country[],3,0)</f>
        <v>Export</v>
      </c>
      <c r="I608" s="1" t="str">
        <f>TEXT(InputData[[#This Row],[DATE]],"mmmm")</f>
        <v>September</v>
      </c>
      <c r="J608" s="1">
        <f>WEEKNUM(InputData[[#This Row],[DATE]])</f>
        <v>38</v>
      </c>
    </row>
    <row r="609" spans="1:10" x14ac:dyDescent="0.35">
      <c r="A609" s="3">
        <v>44457</v>
      </c>
      <c r="B609" s="6" t="s">
        <v>81</v>
      </c>
      <c r="C609" s="4" t="s">
        <v>26</v>
      </c>
      <c r="D609" s="5">
        <v>24.66</v>
      </c>
      <c r="E609" s="1">
        <v>14</v>
      </c>
      <c r="F609" s="1">
        <f>InputData[[#This Row],[UNIT PRICE ($)]]*InputData[[#This Row],[QUANTITY]]</f>
        <v>345.24</v>
      </c>
      <c r="G609" s="1" t="str">
        <f>VLOOKUP(InputData[[#This Row],[CUSTOMER NAME]],Country[],2,0)</f>
        <v>India</v>
      </c>
      <c r="H609" s="1" t="str">
        <f>VLOOKUP(InputData[[#This Row],[CUSTOMER NAME]],Country[],3,0)</f>
        <v>East</v>
      </c>
      <c r="I609" s="1" t="str">
        <f>TEXT(InputData[[#This Row],[DATE]],"mmmm")</f>
        <v>September</v>
      </c>
      <c r="J609" s="1">
        <f>WEEKNUM(InputData[[#This Row],[DATE]])</f>
        <v>38</v>
      </c>
    </row>
    <row r="610" spans="1:10" x14ac:dyDescent="0.35">
      <c r="A610" s="3">
        <v>44458</v>
      </c>
      <c r="B610" s="6" t="s">
        <v>75</v>
      </c>
      <c r="C610" s="4" t="s">
        <v>33</v>
      </c>
      <c r="D610" s="5">
        <v>119.7</v>
      </c>
      <c r="E610" s="1">
        <v>8</v>
      </c>
      <c r="F610" s="1">
        <f>InputData[[#This Row],[UNIT PRICE ($)]]*InputData[[#This Row],[QUANTITY]]</f>
        <v>957.6</v>
      </c>
      <c r="G610" s="1" t="str">
        <f>VLOOKUP(InputData[[#This Row],[CUSTOMER NAME]],Country[],2,0)</f>
        <v>Russia</v>
      </c>
      <c r="H610" s="1" t="str">
        <f>VLOOKUP(InputData[[#This Row],[CUSTOMER NAME]],Country[],3,0)</f>
        <v>Export</v>
      </c>
      <c r="I610" s="1" t="str">
        <f>TEXT(InputData[[#This Row],[DATE]],"mmmm")</f>
        <v>September</v>
      </c>
      <c r="J610" s="1">
        <f>WEEKNUM(InputData[[#This Row],[DATE]])</f>
        <v>39</v>
      </c>
    </row>
    <row r="611" spans="1:10" x14ac:dyDescent="0.35">
      <c r="A611" s="3">
        <v>44459</v>
      </c>
      <c r="B611" s="6" t="s">
        <v>61</v>
      </c>
      <c r="C611" s="4" t="s">
        <v>33</v>
      </c>
      <c r="D611" s="5">
        <v>119.7</v>
      </c>
      <c r="E611" s="1">
        <v>6</v>
      </c>
      <c r="F611" s="1">
        <f>InputData[[#This Row],[UNIT PRICE ($)]]*InputData[[#This Row],[QUANTITY]]</f>
        <v>718.2</v>
      </c>
      <c r="G611" s="1" t="str">
        <f>VLOOKUP(InputData[[#This Row],[CUSTOMER NAME]],Country[],2,0)</f>
        <v>Bangladesh</v>
      </c>
      <c r="H611" s="1" t="str">
        <f>VLOOKUP(InputData[[#This Row],[CUSTOMER NAME]],Country[],3,0)</f>
        <v>Export</v>
      </c>
      <c r="I611" s="1" t="str">
        <f>TEXT(InputData[[#This Row],[DATE]],"mmmm")</f>
        <v>September</v>
      </c>
      <c r="J611" s="1">
        <f>WEEKNUM(InputData[[#This Row],[DATE]])</f>
        <v>39</v>
      </c>
    </row>
    <row r="612" spans="1:10" x14ac:dyDescent="0.35">
      <c r="A612" s="3">
        <v>44459</v>
      </c>
      <c r="B612" s="6" t="s">
        <v>71</v>
      </c>
      <c r="C612" s="4" t="s">
        <v>35</v>
      </c>
      <c r="D612" s="5">
        <v>6.7</v>
      </c>
      <c r="E612" s="1">
        <v>32</v>
      </c>
      <c r="F612" s="1">
        <f>InputData[[#This Row],[UNIT PRICE ($)]]*InputData[[#This Row],[QUANTITY]]</f>
        <v>214.4</v>
      </c>
      <c r="G612" s="1" t="str">
        <f>VLOOKUP(InputData[[#This Row],[CUSTOMER NAME]],Country[],2,0)</f>
        <v>India</v>
      </c>
      <c r="H612" s="1" t="str">
        <f>VLOOKUP(InputData[[#This Row],[CUSTOMER NAME]],Country[],3,0)</f>
        <v>Central</v>
      </c>
      <c r="I612" s="1" t="str">
        <f>TEXT(InputData[[#This Row],[DATE]],"mmmm")</f>
        <v>September</v>
      </c>
      <c r="J612" s="1">
        <f>WEEKNUM(InputData[[#This Row],[DATE]])</f>
        <v>39</v>
      </c>
    </row>
    <row r="613" spans="1:10" x14ac:dyDescent="0.35">
      <c r="A613" s="3">
        <v>44459</v>
      </c>
      <c r="B613" s="6" t="s">
        <v>85</v>
      </c>
      <c r="C613" s="4" t="s">
        <v>1</v>
      </c>
      <c r="D613" s="5">
        <v>103.88</v>
      </c>
      <c r="E613" s="1">
        <v>10</v>
      </c>
      <c r="F613" s="1">
        <f>InputData[[#This Row],[UNIT PRICE ($)]]*InputData[[#This Row],[QUANTITY]]</f>
        <v>1038.8</v>
      </c>
      <c r="G613" s="1" t="str">
        <f>VLOOKUP(InputData[[#This Row],[CUSTOMER NAME]],Country[],2,0)</f>
        <v>India</v>
      </c>
      <c r="H613" s="1" t="str">
        <f>VLOOKUP(InputData[[#This Row],[CUSTOMER NAME]],Country[],3,0)</f>
        <v>Northeast</v>
      </c>
      <c r="I613" s="1" t="str">
        <f>TEXT(InputData[[#This Row],[DATE]],"mmmm")</f>
        <v>September</v>
      </c>
      <c r="J613" s="1">
        <f>WEEKNUM(InputData[[#This Row],[DATE]])</f>
        <v>39</v>
      </c>
    </row>
    <row r="614" spans="1:10" x14ac:dyDescent="0.35">
      <c r="A614" s="3">
        <v>44460</v>
      </c>
      <c r="B614" s="6" t="s">
        <v>68</v>
      </c>
      <c r="C614" s="4" t="s">
        <v>36</v>
      </c>
      <c r="D614" s="5">
        <v>96.3</v>
      </c>
      <c r="E614" s="1">
        <v>35</v>
      </c>
      <c r="F614" s="1">
        <f>InputData[[#This Row],[UNIT PRICE ($)]]*InputData[[#This Row],[QUANTITY]]</f>
        <v>3370.5</v>
      </c>
      <c r="G614" s="1" t="str">
        <f>VLOOKUP(InputData[[#This Row],[CUSTOMER NAME]],Country[],2,0)</f>
        <v>Russia</v>
      </c>
      <c r="H614" s="1" t="str">
        <f>VLOOKUP(InputData[[#This Row],[CUSTOMER NAME]],Country[],3,0)</f>
        <v>Export</v>
      </c>
      <c r="I614" s="1" t="str">
        <f>TEXT(InputData[[#This Row],[DATE]],"mmmm")</f>
        <v>September</v>
      </c>
      <c r="J614" s="1">
        <f>WEEKNUM(InputData[[#This Row],[DATE]])</f>
        <v>39</v>
      </c>
    </row>
    <row r="615" spans="1:10" x14ac:dyDescent="0.35">
      <c r="A615" s="3">
        <v>44460</v>
      </c>
      <c r="B615" s="6" t="s">
        <v>73</v>
      </c>
      <c r="C615" s="4" t="s">
        <v>2</v>
      </c>
      <c r="D615" s="5">
        <v>142.80000000000001</v>
      </c>
      <c r="E615" s="1">
        <v>32</v>
      </c>
      <c r="F615" s="1">
        <f>InputData[[#This Row],[UNIT PRICE ($)]]*InputData[[#This Row],[QUANTITY]]</f>
        <v>4569.6000000000004</v>
      </c>
      <c r="G615" s="1" t="str">
        <f>VLOOKUP(InputData[[#This Row],[CUSTOMER NAME]],Country[],2,0)</f>
        <v>India</v>
      </c>
      <c r="H615" s="1" t="str">
        <f>VLOOKUP(InputData[[#This Row],[CUSTOMER NAME]],Country[],3,0)</f>
        <v>East</v>
      </c>
      <c r="I615" s="1" t="str">
        <f>TEXT(InputData[[#This Row],[DATE]],"mmmm")</f>
        <v>September</v>
      </c>
      <c r="J615" s="1">
        <f>WEEKNUM(InputData[[#This Row],[DATE]])</f>
        <v>39</v>
      </c>
    </row>
    <row r="616" spans="1:10" x14ac:dyDescent="0.35">
      <c r="A616" s="3">
        <v>44460</v>
      </c>
      <c r="B616" s="6" t="s">
        <v>78</v>
      </c>
      <c r="C616" s="4" t="s">
        <v>20</v>
      </c>
      <c r="D616" s="5">
        <v>76.25</v>
      </c>
      <c r="E616" s="1">
        <v>7</v>
      </c>
      <c r="F616" s="1">
        <f>InputData[[#This Row],[UNIT PRICE ($)]]*InputData[[#This Row],[QUANTITY]]</f>
        <v>533.75</v>
      </c>
      <c r="G616" s="1" t="str">
        <f>VLOOKUP(InputData[[#This Row],[CUSTOMER NAME]],Country[],2,0)</f>
        <v>India</v>
      </c>
      <c r="H616" s="1" t="str">
        <f>VLOOKUP(InputData[[#This Row],[CUSTOMER NAME]],Country[],3,0)</f>
        <v>Central</v>
      </c>
      <c r="I616" s="1" t="str">
        <f>TEXT(InputData[[#This Row],[DATE]],"mmmm")</f>
        <v>September</v>
      </c>
      <c r="J616" s="1">
        <f>WEEKNUM(InputData[[#This Row],[DATE]])</f>
        <v>39</v>
      </c>
    </row>
    <row r="617" spans="1:10" x14ac:dyDescent="0.35">
      <c r="A617" s="3">
        <v>44460</v>
      </c>
      <c r="B617" s="6" t="s">
        <v>80</v>
      </c>
      <c r="C617" s="4" t="s">
        <v>26</v>
      </c>
      <c r="D617" s="5">
        <v>24.66</v>
      </c>
      <c r="E617" s="1">
        <v>5</v>
      </c>
      <c r="F617" s="1">
        <f>InputData[[#This Row],[UNIT PRICE ($)]]*InputData[[#This Row],[QUANTITY]]</f>
        <v>123.3</v>
      </c>
      <c r="G617" s="1" t="str">
        <f>VLOOKUP(InputData[[#This Row],[CUSTOMER NAME]],Country[],2,0)</f>
        <v>South Africa</v>
      </c>
      <c r="H617" s="1" t="str">
        <f>VLOOKUP(InputData[[#This Row],[CUSTOMER NAME]],Country[],3,0)</f>
        <v>Export</v>
      </c>
      <c r="I617" s="1" t="str">
        <f>TEXT(InputData[[#This Row],[DATE]],"mmmm")</f>
        <v>September</v>
      </c>
      <c r="J617" s="1">
        <f>WEEKNUM(InputData[[#This Row],[DATE]])</f>
        <v>39</v>
      </c>
    </row>
    <row r="618" spans="1:10" x14ac:dyDescent="0.35">
      <c r="A618" s="3">
        <v>44460</v>
      </c>
      <c r="B618" s="6" t="s">
        <v>88</v>
      </c>
      <c r="C618" s="4" t="s">
        <v>18</v>
      </c>
      <c r="D618" s="5">
        <v>49.21</v>
      </c>
      <c r="E618" s="1">
        <v>14</v>
      </c>
      <c r="F618" s="1">
        <f>InputData[[#This Row],[UNIT PRICE ($)]]*InputData[[#This Row],[QUANTITY]]</f>
        <v>688.94</v>
      </c>
      <c r="G618" s="1" t="str">
        <f>VLOOKUP(InputData[[#This Row],[CUSTOMER NAME]],Country[],2,0)</f>
        <v>India</v>
      </c>
      <c r="H618" s="1" t="str">
        <f>VLOOKUP(InputData[[#This Row],[CUSTOMER NAME]],Country[],3,0)</f>
        <v>South</v>
      </c>
      <c r="I618" s="1" t="str">
        <f>TEXT(InputData[[#This Row],[DATE]],"mmmm")</f>
        <v>September</v>
      </c>
      <c r="J618" s="1">
        <f>WEEKNUM(InputData[[#This Row],[DATE]])</f>
        <v>39</v>
      </c>
    </row>
    <row r="619" spans="1:10" x14ac:dyDescent="0.35">
      <c r="A619" s="3">
        <v>44461</v>
      </c>
      <c r="B619" s="6" t="s">
        <v>64</v>
      </c>
      <c r="C619" s="4" t="s">
        <v>21</v>
      </c>
      <c r="D619" s="5">
        <v>162.54</v>
      </c>
      <c r="E619" s="1">
        <v>21</v>
      </c>
      <c r="F619" s="1">
        <f>InputData[[#This Row],[UNIT PRICE ($)]]*InputData[[#This Row],[QUANTITY]]</f>
        <v>3413.3399999999997</v>
      </c>
      <c r="G619" s="1" t="str">
        <f>VLOOKUP(InputData[[#This Row],[CUSTOMER NAME]],Country[],2,0)</f>
        <v>India</v>
      </c>
      <c r="H619" s="1" t="str">
        <f>VLOOKUP(InputData[[#This Row],[CUSTOMER NAME]],Country[],3,0)</f>
        <v>Northeast</v>
      </c>
      <c r="I619" s="1" t="str">
        <f>TEXT(InputData[[#This Row],[DATE]],"mmmm")</f>
        <v>September</v>
      </c>
      <c r="J619" s="1">
        <f>WEEKNUM(InputData[[#This Row],[DATE]])</f>
        <v>39</v>
      </c>
    </row>
    <row r="620" spans="1:10" x14ac:dyDescent="0.35">
      <c r="A620" s="3">
        <v>44461</v>
      </c>
      <c r="B620" s="6" t="s">
        <v>79</v>
      </c>
      <c r="C620" s="4" t="s">
        <v>4</v>
      </c>
      <c r="D620" s="5">
        <v>48.84</v>
      </c>
      <c r="E620" s="1">
        <v>14</v>
      </c>
      <c r="F620" s="1">
        <f>InputData[[#This Row],[UNIT PRICE ($)]]*InputData[[#This Row],[QUANTITY]]</f>
        <v>683.76</v>
      </c>
      <c r="G620" s="1" t="str">
        <f>VLOOKUP(InputData[[#This Row],[CUSTOMER NAME]],Country[],2,0)</f>
        <v>United Kingdom</v>
      </c>
      <c r="H620" s="1" t="str">
        <f>VLOOKUP(InputData[[#This Row],[CUSTOMER NAME]],Country[],3,0)</f>
        <v>Export</v>
      </c>
      <c r="I620" s="1" t="str">
        <f>TEXT(InputData[[#This Row],[DATE]],"mmmm")</f>
        <v>September</v>
      </c>
      <c r="J620" s="1">
        <f>WEEKNUM(InputData[[#This Row],[DATE]])</f>
        <v>39</v>
      </c>
    </row>
    <row r="621" spans="1:10" x14ac:dyDescent="0.35">
      <c r="A621" s="3">
        <v>44461</v>
      </c>
      <c r="B621" s="6" t="s">
        <v>114</v>
      </c>
      <c r="C621" s="4" t="s">
        <v>2</v>
      </c>
      <c r="D621" s="5">
        <v>142.80000000000001</v>
      </c>
      <c r="E621" s="1">
        <v>4</v>
      </c>
      <c r="F621" s="1">
        <f>InputData[[#This Row],[UNIT PRICE ($)]]*InputData[[#This Row],[QUANTITY]]</f>
        <v>571.20000000000005</v>
      </c>
      <c r="G621" s="1" t="str">
        <f>VLOOKUP(InputData[[#This Row],[CUSTOMER NAME]],Country[],2,0)</f>
        <v>United States of America</v>
      </c>
      <c r="H621" s="1" t="str">
        <f>VLOOKUP(InputData[[#This Row],[CUSTOMER NAME]],Country[],3,0)</f>
        <v>Export</v>
      </c>
      <c r="I621" s="1" t="str">
        <f>TEXT(InputData[[#This Row],[DATE]],"mmmm")</f>
        <v>September</v>
      </c>
      <c r="J621" s="1">
        <f>WEEKNUM(InputData[[#This Row],[DATE]])</f>
        <v>39</v>
      </c>
    </row>
    <row r="622" spans="1:10" x14ac:dyDescent="0.35">
      <c r="A622" s="3">
        <v>44461</v>
      </c>
      <c r="B622" s="6" t="s">
        <v>117</v>
      </c>
      <c r="C622" s="4" t="s">
        <v>40</v>
      </c>
      <c r="D622" s="5">
        <v>115.2</v>
      </c>
      <c r="E622" s="1">
        <v>2</v>
      </c>
      <c r="F622" s="1">
        <f>InputData[[#This Row],[UNIT PRICE ($)]]*InputData[[#This Row],[QUANTITY]]</f>
        <v>230.4</v>
      </c>
      <c r="G622" s="1" t="str">
        <f>VLOOKUP(InputData[[#This Row],[CUSTOMER NAME]],Country[],2,0)</f>
        <v>United States of America</v>
      </c>
      <c r="H622" s="1" t="str">
        <f>VLOOKUP(InputData[[#This Row],[CUSTOMER NAME]],Country[],3,0)</f>
        <v>Export</v>
      </c>
      <c r="I622" s="1" t="str">
        <f>TEXT(InputData[[#This Row],[DATE]],"mmmm")</f>
        <v>September</v>
      </c>
      <c r="J622" s="1">
        <f>WEEKNUM(InputData[[#This Row],[DATE]])</f>
        <v>39</v>
      </c>
    </row>
    <row r="623" spans="1:10" x14ac:dyDescent="0.35">
      <c r="A623" s="3">
        <v>44461</v>
      </c>
      <c r="B623" s="6" t="s">
        <v>117</v>
      </c>
      <c r="C623" s="4" t="s">
        <v>43</v>
      </c>
      <c r="D623" s="5">
        <v>83.08</v>
      </c>
      <c r="E623" s="1">
        <v>12</v>
      </c>
      <c r="F623" s="1">
        <f>InputData[[#This Row],[UNIT PRICE ($)]]*InputData[[#This Row],[QUANTITY]]</f>
        <v>996.96</v>
      </c>
      <c r="G623" s="1" t="str">
        <f>VLOOKUP(InputData[[#This Row],[CUSTOMER NAME]],Country[],2,0)</f>
        <v>United States of America</v>
      </c>
      <c r="H623" s="1" t="str">
        <f>VLOOKUP(InputData[[#This Row],[CUSTOMER NAME]],Country[],3,0)</f>
        <v>Export</v>
      </c>
      <c r="I623" s="1" t="str">
        <f>TEXT(InputData[[#This Row],[DATE]],"mmmm")</f>
        <v>September</v>
      </c>
      <c r="J623" s="1">
        <f>WEEKNUM(InputData[[#This Row],[DATE]])</f>
        <v>39</v>
      </c>
    </row>
    <row r="624" spans="1:10" x14ac:dyDescent="0.35">
      <c r="A624" s="3">
        <v>44462</v>
      </c>
      <c r="B624" s="6" t="s">
        <v>71</v>
      </c>
      <c r="C624" s="4" t="s">
        <v>12</v>
      </c>
      <c r="D624" s="5">
        <v>94.17</v>
      </c>
      <c r="E624" s="1">
        <v>12</v>
      </c>
      <c r="F624" s="1">
        <f>InputData[[#This Row],[UNIT PRICE ($)]]*InputData[[#This Row],[QUANTITY]]</f>
        <v>1130.04</v>
      </c>
      <c r="G624" s="1" t="str">
        <f>VLOOKUP(InputData[[#This Row],[CUSTOMER NAME]],Country[],2,0)</f>
        <v>India</v>
      </c>
      <c r="H624" s="1" t="str">
        <f>VLOOKUP(InputData[[#This Row],[CUSTOMER NAME]],Country[],3,0)</f>
        <v>Central</v>
      </c>
      <c r="I624" s="1" t="str">
        <f>TEXT(InputData[[#This Row],[DATE]],"mmmm")</f>
        <v>September</v>
      </c>
      <c r="J624" s="1">
        <f>WEEKNUM(InputData[[#This Row],[DATE]])</f>
        <v>39</v>
      </c>
    </row>
    <row r="625" spans="1:10" x14ac:dyDescent="0.35">
      <c r="A625" s="3">
        <v>44462</v>
      </c>
      <c r="B625" s="6" t="s">
        <v>82</v>
      </c>
      <c r="C625" s="4" t="s">
        <v>21</v>
      </c>
      <c r="D625" s="5">
        <v>162.54</v>
      </c>
      <c r="E625" s="1">
        <v>7</v>
      </c>
      <c r="F625" s="1">
        <f>InputData[[#This Row],[UNIT PRICE ($)]]*InputData[[#This Row],[QUANTITY]]</f>
        <v>1137.78</v>
      </c>
      <c r="G625" s="1" t="str">
        <f>VLOOKUP(InputData[[#This Row],[CUSTOMER NAME]],Country[],2,0)</f>
        <v>India</v>
      </c>
      <c r="H625" s="1" t="str">
        <f>VLOOKUP(InputData[[#This Row],[CUSTOMER NAME]],Country[],3,0)</f>
        <v>Western</v>
      </c>
      <c r="I625" s="1" t="str">
        <f>TEXT(InputData[[#This Row],[DATE]],"mmmm")</f>
        <v>September</v>
      </c>
      <c r="J625" s="1">
        <f>WEEKNUM(InputData[[#This Row],[DATE]])</f>
        <v>39</v>
      </c>
    </row>
    <row r="626" spans="1:10" x14ac:dyDescent="0.35">
      <c r="A626" s="3">
        <v>44462</v>
      </c>
      <c r="B626" s="6" t="s">
        <v>85</v>
      </c>
      <c r="C626" s="4" t="s">
        <v>18</v>
      </c>
      <c r="D626" s="5">
        <v>49.21</v>
      </c>
      <c r="E626" s="1">
        <v>12</v>
      </c>
      <c r="F626" s="1">
        <f>InputData[[#This Row],[UNIT PRICE ($)]]*InputData[[#This Row],[QUANTITY]]</f>
        <v>590.52</v>
      </c>
      <c r="G626" s="1" t="str">
        <f>VLOOKUP(InputData[[#This Row],[CUSTOMER NAME]],Country[],2,0)</f>
        <v>India</v>
      </c>
      <c r="H626" s="1" t="str">
        <f>VLOOKUP(InputData[[#This Row],[CUSTOMER NAME]],Country[],3,0)</f>
        <v>Northeast</v>
      </c>
      <c r="I626" s="1" t="str">
        <f>TEXT(InputData[[#This Row],[DATE]],"mmmm")</f>
        <v>September</v>
      </c>
      <c r="J626" s="1">
        <f>WEEKNUM(InputData[[#This Row],[DATE]])</f>
        <v>39</v>
      </c>
    </row>
    <row r="627" spans="1:10" x14ac:dyDescent="0.35">
      <c r="A627" s="3">
        <v>44463</v>
      </c>
      <c r="B627" s="6" t="s">
        <v>65</v>
      </c>
      <c r="C627" s="4" t="s">
        <v>32</v>
      </c>
      <c r="D627" s="5">
        <v>117.48</v>
      </c>
      <c r="E627" s="1">
        <v>34</v>
      </c>
      <c r="F627" s="1">
        <f>InputData[[#This Row],[UNIT PRICE ($)]]*InputData[[#This Row],[QUANTITY]]</f>
        <v>3994.32</v>
      </c>
      <c r="G627" s="1" t="str">
        <f>VLOOKUP(InputData[[#This Row],[CUSTOMER NAME]],Country[],2,0)</f>
        <v>Pakistan</v>
      </c>
      <c r="H627" s="1" t="str">
        <f>VLOOKUP(InputData[[#This Row],[CUSTOMER NAME]],Country[],3,0)</f>
        <v>Export</v>
      </c>
      <c r="I627" s="1" t="str">
        <f>TEXT(InputData[[#This Row],[DATE]],"mmmm")</f>
        <v>September</v>
      </c>
      <c r="J627" s="1">
        <f>WEEKNUM(InputData[[#This Row],[DATE]])</f>
        <v>39</v>
      </c>
    </row>
    <row r="628" spans="1:10" x14ac:dyDescent="0.35">
      <c r="A628" s="3">
        <v>44463</v>
      </c>
      <c r="B628" s="6" t="s">
        <v>69</v>
      </c>
      <c r="C628" s="4" t="s">
        <v>32</v>
      </c>
      <c r="D628" s="5">
        <v>117.48</v>
      </c>
      <c r="E628" s="1">
        <v>8</v>
      </c>
      <c r="F628" s="1">
        <f>InputData[[#This Row],[UNIT PRICE ($)]]*InputData[[#This Row],[QUANTITY]]</f>
        <v>939.84</v>
      </c>
      <c r="G628" s="1" t="str">
        <f>VLOOKUP(InputData[[#This Row],[CUSTOMER NAME]],Country[],2,0)</f>
        <v>India</v>
      </c>
      <c r="H628" s="1" t="str">
        <f>VLOOKUP(InputData[[#This Row],[CUSTOMER NAME]],Country[],3,0)</f>
        <v>South</v>
      </c>
      <c r="I628" s="1" t="str">
        <f>TEXT(InputData[[#This Row],[DATE]],"mmmm")</f>
        <v>September</v>
      </c>
      <c r="J628" s="1">
        <f>WEEKNUM(InputData[[#This Row],[DATE]])</f>
        <v>39</v>
      </c>
    </row>
    <row r="629" spans="1:10" x14ac:dyDescent="0.35">
      <c r="A629" s="3">
        <v>44463</v>
      </c>
      <c r="B629" s="6" t="s">
        <v>73</v>
      </c>
      <c r="C629" s="4" t="s">
        <v>32</v>
      </c>
      <c r="D629" s="5">
        <v>117.48</v>
      </c>
      <c r="E629" s="1">
        <v>14</v>
      </c>
      <c r="F629" s="1">
        <f>InputData[[#This Row],[UNIT PRICE ($)]]*InputData[[#This Row],[QUANTITY]]</f>
        <v>1644.72</v>
      </c>
      <c r="G629" s="1" t="str">
        <f>VLOOKUP(InputData[[#This Row],[CUSTOMER NAME]],Country[],2,0)</f>
        <v>India</v>
      </c>
      <c r="H629" s="1" t="str">
        <f>VLOOKUP(InputData[[#This Row],[CUSTOMER NAME]],Country[],3,0)</f>
        <v>East</v>
      </c>
      <c r="I629" s="1" t="str">
        <f>TEXT(InputData[[#This Row],[DATE]],"mmmm")</f>
        <v>September</v>
      </c>
      <c r="J629" s="1">
        <f>WEEKNUM(InputData[[#This Row],[DATE]])</f>
        <v>39</v>
      </c>
    </row>
    <row r="630" spans="1:10" x14ac:dyDescent="0.35">
      <c r="A630" s="3">
        <v>44464</v>
      </c>
      <c r="B630" s="6" t="s">
        <v>71</v>
      </c>
      <c r="C630" s="4" t="s">
        <v>3</v>
      </c>
      <c r="D630" s="5">
        <v>80.94</v>
      </c>
      <c r="E630" s="1">
        <v>31</v>
      </c>
      <c r="F630" s="1">
        <f>InputData[[#This Row],[UNIT PRICE ($)]]*InputData[[#This Row],[QUANTITY]]</f>
        <v>2509.14</v>
      </c>
      <c r="G630" s="1" t="str">
        <f>VLOOKUP(InputData[[#This Row],[CUSTOMER NAME]],Country[],2,0)</f>
        <v>India</v>
      </c>
      <c r="H630" s="1" t="str">
        <f>VLOOKUP(InputData[[#This Row],[CUSTOMER NAME]],Country[],3,0)</f>
        <v>Central</v>
      </c>
      <c r="I630" s="1" t="str">
        <f>TEXT(InputData[[#This Row],[DATE]],"mmmm")</f>
        <v>September</v>
      </c>
      <c r="J630" s="1">
        <f>WEEKNUM(InputData[[#This Row],[DATE]])</f>
        <v>39</v>
      </c>
    </row>
    <row r="631" spans="1:10" x14ac:dyDescent="0.35">
      <c r="A631" s="3">
        <v>44466</v>
      </c>
      <c r="B631" s="6" t="s">
        <v>63</v>
      </c>
      <c r="C631" s="4" t="s">
        <v>34</v>
      </c>
      <c r="D631" s="5">
        <v>58.3</v>
      </c>
      <c r="E631" s="1">
        <v>1</v>
      </c>
      <c r="F631" s="1">
        <f>InputData[[#This Row],[UNIT PRICE ($)]]*InputData[[#This Row],[QUANTITY]]</f>
        <v>58.3</v>
      </c>
      <c r="G631" s="1" t="str">
        <f>VLOOKUP(InputData[[#This Row],[CUSTOMER NAME]],Country[],2,0)</f>
        <v>Saudi Arabia</v>
      </c>
      <c r="H631" s="1" t="str">
        <f>VLOOKUP(InputData[[#This Row],[CUSTOMER NAME]],Country[],3,0)</f>
        <v>Export</v>
      </c>
      <c r="I631" s="1" t="str">
        <f>TEXT(InputData[[#This Row],[DATE]],"mmmm")</f>
        <v>September</v>
      </c>
      <c r="J631" s="1">
        <f>WEEKNUM(InputData[[#This Row],[DATE]])</f>
        <v>40</v>
      </c>
    </row>
    <row r="632" spans="1:10" x14ac:dyDescent="0.35">
      <c r="A632" s="3">
        <v>44466</v>
      </c>
      <c r="B632" s="6" t="s">
        <v>64</v>
      </c>
      <c r="C632" s="4" t="s">
        <v>5</v>
      </c>
      <c r="D632" s="5">
        <v>155.61000000000001</v>
      </c>
      <c r="E632" s="1">
        <v>11</v>
      </c>
      <c r="F632" s="1">
        <f>InputData[[#This Row],[UNIT PRICE ($)]]*InputData[[#This Row],[QUANTITY]]</f>
        <v>1711.71</v>
      </c>
      <c r="G632" s="1" t="str">
        <f>VLOOKUP(InputData[[#This Row],[CUSTOMER NAME]],Country[],2,0)</f>
        <v>India</v>
      </c>
      <c r="H632" s="1" t="str">
        <f>VLOOKUP(InputData[[#This Row],[CUSTOMER NAME]],Country[],3,0)</f>
        <v>Northeast</v>
      </c>
      <c r="I632" s="1" t="str">
        <f>TEXT(InputData[[#This Row],[DATE]],"mmmm")</f>
        <v>September</v>
      </c>
      <c r="J632" s="1">
        <f>WEEKNUM(InputData[[#This Row],[DATE]])</f>
        <v>40</v>
      </c>
    </row>
    <row r="633" spans="1:10" x14ac:dyDescent="0.35">
      <c r="A633" s="3">
        <v>44466</v>
      </c>
      <c r="B633" s="6" t="s">
        <v>76</v>
      </c>
      <c r="C633" s="4" t="s">
        <v>36</v>
      </c>
      <c r="D633" s="5">
        <v>96.3</v>
      </c>
      <c r="E633" s="1">
        <v>4</v>
      </c>
      <c r="F633" s="1">
        <f>InputData[[#This Row],[UNIT PRICE ($)]]*InputData[[#This Row],[QUANTITY]]</f>
        <v>385.2</v>
      </c>
      <c r="G633" s="1" t="str">
        <f>VLOOKUP(InputData[[#This Row],[CUSTOMER NAME]],Country[],2,0)</f>
        <v>Saudi Arabia</v>
      </c>
      <c r="H633" s="1" t="str">
        <f>VLOOKUP(InputData[[#This Row],[CUSTOMER NAME]],Country[],3,0)</f>
        <v>Export</v>
      </c>
      <c r="I633" s="1" t="str">
        <f>TEXT(InputData[[#This Row],[DATE]],"mmmm")</f>
        <v>September</v>
      </c>
      <c r="J633" s="1">
        <f>WEEKNUM(InputData[[#This Row],[DATE]])</f>
        <v>40</v>
      </c>
    </row>
    <row r="634" spans="1:10" x14ac:dyDescent="0.35">
      <c r="A634" s="3">
        <v>44466</v>
      </c>
      <c r="B634" s="6" t="s">
        <v>77</v>
      </c>
      <c r="C634" s="4" t="s">
        <v>38</v>
      </c>
      <c r="D634" s="5">
        <v>79.92</v>
      </c>
      <c r="E634" s="1">
        <v>3</v>
      </c>
      <c r="F634" s="1">
        <f>InputData[[#This Row],[UNIT PRICE ($)]]*InputData[[#This Row],[QUANTITY]]</f>
        <v>239.76</v>
      </c>
      <c r="G634" s="1" t="str">
        <f>VLOOKUP(InputData[[#This Row],[CUSTOMER NAME]],Country[],2,0)</f>
        <v>India</v>
      </c>
      <c r="H634" s="1" t="str">
        <f>VLOOKUP(InputData[[#This Row],[CUSTOMER NAME]],Country[],3,0)</f>
        <v>Western</v>
      </c>
      <c r="I634" s="1" t="str">
        <f>TEXT(InputData[[#This Row],[DATE]],"mmmm")</f>
        <v>September</v>
      </c>
      <c r="J634" s="1">
        <f>WEEKNUM(InputData[[#This Row],[DATE]])</f>
        <v>40</v>
      </c>
    </row>
    <row r="635" spans="1:10" x14ac:dyDescent="0.35">
      <c r="A635" s="3">
        <v>44466</v>
      </c>
      <c r="B635" s="6" t="s">
        <v>82</v>
      </c>
      <c r="C635" s="4" t="s">
        <v>41</v>
      </c>
      <c r="D635" s="5">
        <v>173.88</v>
      </c>
      <c r="E635" s="1">
        <v>23</v>
      </c>
      <c r="F635" s="1">
        <f>InputData[[#This Row],[UNIT PRICE ($)]]*InputData[[#This Row],[QUANTITY]]</f>
        <v>3999.24</v>
      </c>
      <c r="G635" s="1" t="str">
        <f>VLOOKUP(InputData[[#This Row],[CUSTOMER NAME]],Country[],2,0)</f>
        <v>India</v>
      </c>
      <c r="H635" s="1" t="str">
        <f>VLOOKUP(InputData[[#This Row],[CUSTOMER NAME]],Country[],3,0)</f>
        <v>Western</v>
      </c>
      <c r="I635" s="1" t="str">
        <f>TEXT(InputData[[#This Row],[DATE]],"mmmm")</f>
        <v>September</v>
      </c>
      <c r="J635" s="1">
        <f>WEEKNUM(InputData[[#This Row],[DATE]])</f>
        <v>40</v>
      </c>
    </row>
    <row r="636" spans="1:10" x14ac:dyDescent="0.35">
      <c r="A636" s="3">
        <v>44466</v>
      </c>
      <c r="B636" s="6" t="s">
        <v>117</v>
      </c>
      <c r="C636" s="4" t="s">
        <v>44</v>
      </c>
      <c r="D636" s="5">
        <v>82.08</v>
      </c>
      <c r="E636" s="1">
        <v>9</v>
      </c>
      <c r="F636" s="1">
        <f>InputData[[#This Row],[UNIT PRICE ($)]]*InputData[[#This Row],[QUANTITY]]</f>
        <v>738.72</v>
      </c>
      <c r="G636" s="1" t="str">
        <f>VLOOKUP(InputData[[#This Row],[CUSTOMER NAME]],Country[],2,0)</f>
        <v>United States of America</v>
      </c>
      <c r="H636" s="1" t="str">
        <f>VLOOKUP(InputData[[#This Row],[CUSTOMER NAME]],Country[],3,0)</f>
        <v>Export</v>
      </c>
      <c r="I636" s="1" t="str">
        <f>TEXT(InputData[[#This Row],[DATE]],"mmmm")</f>
        <v>September</v>
      </c>
      <c r="J636" s="1">
        <f>WEEKNUM(InputData[[#This Row],[DATE]])</f>
        <v>40</v>
      </c>
    </row>
    <row r="637" spans="1:10" x14ac:dyDescent="0.35">
      <c r="A637" s="3">
        <v>44468</v>
      </c>
      <c r="B637" s="6" t="s">
        <v>84</v>
      </c>
      <c r="C637" s="4" t="s">
        <v>34</v>
      </c>
      <c r="D637" s="5">
        <v>58.3</v>
      </c>
      <c r="E637" s="1">
        <v>13</v>
      </c>
      <c r="F637" s="1">
        <f>InputData[[#This Row],[UNIT PRICE ($)]]*InputData[[#This Row],[QUANTITY]]</f>
        <v>757.9</v>
      </c>
      <c r="G637" s="1" t="str">
        <f>VLOOKUP(InputData[[#This Row],[CUSTOMER NAME]],Country[],2,0)</f>
        <v>Ethiopia</v>
      </c>
      <c r="H637" s="1" t="str">
        <f>VLOOKUP(InputData[[#This Row],[CUSTOMER NAME]],Country[],3,0)</f>
        <v>Export</v>
      </c>
      <c r="I637" s="1" t="str">
        <f>TEXT(InputData[[#This Row],[DATE]],"mmmm")</f>
        <v>September</v>
      </c>
      <c r="J637" s="1">
        <f>WEEKNUM(InputData[[#This Row],[DATE]])</f>
        <v>40</v>
      </c>
    </row>
    <row r="638" spans="1:10" x14ac:dyDescent="0.35">
      <c r="A638" s="3">
        <v>44469</v>
      </c>
      <c r="B638" s="6" t="s">
        <v>60</v>
      </c>
      <c r="C638" s="4" t="s">
        <v>14</v>
      </c>
      <c r="D638" s="5">
        <v>146.72</v>
      </c>
      <c r="E638" s="1">
        <v>9</v>
      </c>
      <c r="F638" s="1">
        <f>InputData[[#This Row],[UNIT PRICE ($)]]*InputData[[#This Row],[QUANTITY]]</f>
        <v>1320.48</v>
      </c>
      <c r="G638" s="1" t="str">
        <f>VLOOKUP(InputData[[#This Row],[CUSTOMER NAME]],Country[],2,0)</f>
        <v>Nigeria</v>
      </c>
      <c r="H638" s="1" t="str">
        <f>VLOOKUP(InputData[[#This Row],[CUSTOMER NAME]],Country[],3,0)</f>
        <v>Export</v>
      </c>
      <c r="I638" s="1" t="str">
        <f>TEXT(InputData[[#This Row],[DATE]],"mmmm")</f>
        <v>September</v>
      </c>
      <c r="J638" s="1">
        <f>WEEKNUM(InputData[[#This Row],[DATE]])</f>
        <v>40</v>
      </c>
    </row>
    <row r="639" spans="1:10" x14ac:dyDescent="0.35">
      <c r="A639" s="3">
        <v>44469</v>
      </c>
      <c r="B639" s="6" t="s">
        <v>114</v>
      </c>
      <c r="C639" s="4" t="s">
        <v>6</v>
      </c>
      <c r="D639" s="5">
        <v>85.5</v>
      </c>
      <c r="E639" s="1">
        <v>5</v>
      </c>
      <c r="F639" s="1">
        <f>InputData[[#This Row],[UNIT PRICE ($)]]*InputData[[#This Row],[QUANTITY]]</f>
        <v>427.5</v>
      </c>
      <c r="G639" s="1" t="str">
        <f>VLOOKUP(InputData[[#This Row],[CUSTOMER NAME]],Country[],2,0)</f>
        <v>United States of America</v>
      </c>
      <c r="H639" s="1" t="str">
        <f>VLOOKUP(InputData[[#This Row],[CUSTOMER NAME]],Country[],3,0)</f>
        <v>Export</v>
      </c>
      <c r="I639" s="1" t="str">
        <f>TEXT(InputData[[#This Row],[DATE]],"mmmm")</f>
        <v>September</v>
      </c>
      <c r="J639" s="1">
        <f>WEEKNUM(InputData[[#This Row],[DATE]])</f>
        <v>40</v>
      </c>
    </row>
    <row r="640" spans="1:10" x14ac:dyDescent="0.35">
      <c r="A640" s="3">
        <v>44470</v>
      </c>
      <c r="B640" s="6" t="s">
        <v>88</v>
      </c>
      <c r="C640" s="4" t="s">
        <v>30</v>
      </c>
      <c r="D640" s="5">
        <v>201.28</v>
      </c>
      <c r="E640" s="1">
        <v>14</v>
      </c>
      <c r="F640" s="1">
        <f>InputData[[#This Row],[UNIT PRICE ($)]]*InputData[[#This Row],[QUANTITY]]</f>
        <v>2817.92</v>
      </c>
      <c r="G640" s="1" t="str">
        <f>VLOOKUP(InputData[[#This Row],[CUSTOMER NAME]],Country[],2,0)</f>
        <v>India</v>
      </c>
      <c r="H640" s="1" t="str">
        <f>VLOOKUP(InputData[[#This Row],[CUSTOMER NAME]],Country[],3,0)</f>
        <v>South</v>
      </c>
      <c r="I640" s="1" t="str">
        <f>TEXT(InputData[[#This Row],[DATE]],"mmmm")</f>
        <v>October</v>
      </c>
      <c r="J640" s="1">
        <f>WEEKNUM(InputData[[#This Row],[DATE]])</f>
        <v>40</v>
      </c>
    </row>
    <row r="641" spans="1:10" x14ac:dyDescent="0.35">
      <c r="A641" s="3">
        <v>44471</v>
      </c>
      <c r="B641" s="6" t="s">
        <v>67</v>
      </c>
      <c r="C641" s="4" t="s">
        <v>14</v>
      </c>
      <c r="D641" s="5">
        <v>146.72</v>
      </c>
      <c r="E641" s="1">
        <v>15</v>
      </c>
      <c r="F641" s="1">
        <f>InputData[[#This Row],[UNIT PRICE ($)]]*InputData[[#This Row],[QUANTITY]]</f>
        <v>2200.8000000000002</v>
      </c>
      <c r="G641" s="1" t="str">
        <f>VLOOKUP(InputData[[#This Row],[CUSTOMER NAME]],Country[],2,0)</f>
        <v>United Kingdom</v>
      </c>
      <c r="H641" s="1" t="str">
        <f>VLOOKUP(InputData[[#This Row],[CUSTOMER NAME]],Country[],3,0)</f>
        <v>Export</v>
      </c>
      <c r="I641" s="1" t="str">
        <f>TEXT(InputData[[#This Row],[DATE]],"mmmm")</f>
        <v>October</v>
      </c>
      <c r="J641" s="1">
        <f>WEEKNUM(InputData[[#This Row],[DATE]])</f>
        <v>40</v>
      </c>
    </row>
    <row r="642" spans="1:10" x14ac:dyDescent="0.35">
      <c r="A642" s="3">
        <v>44471</v>
      </c>
      <c r="B642" s="6" t="s">
        <v>70</v>
      </c>
      <c r="C642" s="4" t="s">
        <v>2</v>
      </c>
      <c r="D642" s="5">
        <v>142.80000000000001</v>
      </c>
      <c r="E642" s="1">
        <v>22</v>
      </c>
      <c r="F642" s="1">
        <f>InputData[[#This Row],[UNIT PRICE ($)]]*InputData[[#This Row],[QUANTITY]]</f>
        <v>3141.6000000000004</v>
      </c>
      <c r="G642" s="1" t="str">
        <f>VLOOKUP(InputData[[#This Row],[CUSTOMER NAME]],Country[],2,0)</f>
        <v>Mexico</v>
      </c>
      <c r="H642" s="1" t="str">
        <f>VLOOKUP(InputData[[#This Row],[CUSTOMER NAME]],Country[],3,0)</f>
        <v>Export</v>
      </c>
      <c r="I642" s="1" t="str">
        <f>TEXT(InputData[[#This Row],[DATE]],"mmmm")</f>
        <v>October</v>
      </c>
      <c r="J642" s="1">
        <f>WEEKNUM(InputData[[#This Row],[DATE]])</f>
        <v>40</v>
      </c>
    </row>
    <row r="643" spans="1:10" x14ac:dyDescent="0.35">
      <c r="A643" s="3">
        <v>44472</v>
      </c>
      <c r="B643" s="6" t="s">
        <v>109</v>
      </c>
      <c r="C643" s="4" t="s">
        <v>19</v>
      </c>
      <c r="D643" s="5">
        <v>210</v>
      </c>
      <c r="E643" s="1">
        <v>9</v>
      </c>
      <c r="F643" s="1">
        <f>InputData[[#This Row],[UNIT PRICE ($)]]*InputData[[#This Row],[QUANTITY]]</f>
        <v>1890</v>
      </c>
      <c r="G643" s="1" t="str">
        <f>VLOOKUP(InputData[[#This Row],[CUSTOMER NAME]],Country[],2,0)</f>
        <v>Pakistan</v>
      </c>
      <c r="H643" s="1" t="str">
        <f>VLOOKUP(InputData[[#This Row],[CUSTOMER NAME]],Country[],3,0)</f>
        <v>Export</v>
      </c>
      <c r="I643" s="1" t="str">
        <f>TEXT(InputData[[#This Row],[DATE]],"mmmm")</f>
        <v>October</v>
      </c>
      <c r="J643" s="1">
        <f>WEEKNUM(InputData[[#This Row],[DATE]])</f>
        <v>41</v>
      </c>
    </row>
    <row r="644" spans="1:10" x14ac:dyDescent="0.35">
      <c r="A644" s="3">
        <v>44472</v>
      </c>
      <c r="B644" s="6" t="s">
        <v>65</v>
      </c>
      <c r="C644" s="4" t="s">
        <v>41</v>
      </c>
      <c r="D644" s="5">
        <v>173.88</v>
      </c>
      <c r="E644" s="1">
        <v>23</v>
      </c>
      <c r="F644" s="1">
        <f>InputData[[#This Row],[UNIT PRICE ($)]]*InputData[[#This Row],[QUANTITY]]</f>
        <v>3999.24</v>
      </c>
      <c r="G644" s="1" t="str">
        <f>VLOOKUP(InputData[[#This Row],[CUSTOMER NAME]],Country[],2,0)</f>
        <v>Pakistan</v>
      </c>
      <c r="H644" s="1" t="str">
        <f>VLOOKUP(InputData[[#This Row],[CUSTOMER NAME]],Country[],3,0)</f>
        <v>Export</v>
      </c>
      <c r="I644" s="1" t="str">
        <f>TEXT(InputData[[#This Row],[DATE]],"mmmm")</f>
        <v>October</v>
      </c>
      <c r="J644" s="1">
        <f>WEEKNUM(InputData[[#This Row],[DATE]])</f>
        <v>41</v>
      </c>
    </row>
    <row r="645" spans="1:10" x14ac:dyDescent="0.35">
      <c r="A645" s="3">
        <v>44472</v>
      </c>
      <c r="B645" s="6" t="s">
        <v>73</v>
      </c>
      <c r="C645" s="4" t="s">
        <v>11</v>
      </c>
      <c r="D645" s="5">
        <v>48.4</v>
      </c>
      <c r="E645" s="1">
        <v>5</v>
      </c>
      <c r="F645" s="1">
        <f>InputData[[#This Row],[UNIT PRICE ($)]]*InputData[[#This Row],[QUANTITY]]</f>
        <v>242</v>
      </c>
      <c r="G645" s="1" t="str">
        <f>VLOOKUP(InputData[[#This Row],[CUSTOMER NAME]],Country[],2,0)</f>
        <v>India</v>
      </c>
      <c r="H645" s="1" t="str">
        <f>VLOOKUP(InputData[[#This Row],[CUSTOMER NAME]],Country[],3,0)</f>
        <v>East</v>
      </c>
      <c r="I645" s="1" t="str">
        <f>TEXT(InputData[[#This Row],[DATE]],"mmmm")</f>
        <v>October</v>
      </c>
      <c r="J645" s="1">
        <f>WEEKNUM(InputData[[#This Row],[DATE]])</f>
        <v>41</v>
      </c>
    </row>
    <row r="646" spans="1:10" x14ac:dyDescent="0.35">
      <c r="A646" s="3">
        <v>44473</v>
      </c>
      <c r="B646" s="6" t="s">
        <v>81</v>
      </c>
      <c r="C646" s="4" t="s">
        <v>7</v>
      </c>
      <c r="D646" s="5">
        <v>47.730000000000004</v>
      </c>
      <c r="E646" s="1">
        <v>15</v>
      </c>
      <c r="F646" s="1">
        <f>InputData[[#This Row],[UNIT PRICE ($)]]*InputData[[#This Row],[QUANTITY]]</f>
        <v>715.95</v>
      </c>
      <c r="G646" s="1" t="str">
        <f>VLOOKUP(InputData[[#This Row],[CUSTOMER NAME]],Country[],2,0)</f>
        <v>India</v>
      </c>
      <c r="H646" s="1" t="str">
        <f>VLOOKUP(InputData[[#This Row],[CUSTOMER NAME]],Country[],3,0)</f>
        <v>East</v>
      </c>
      <c r="I646" s="1" t="str">
        <f>TEXT(InputData[[#This Row],[DATE]],"mmmm")</f>
        <v>October</v>
      </c>
      <c r="J646" s="1">
        <f>WEEKNUM(InputData[[#This Row],[DATE]])</f>
        <v>41</v>
      </c>
    </row>
    <row r="647" spans="1:10" x14ac:dyDescent="0.35">
      <c r="A647" s="3">
        <v>44474</v>
      </c>
      <c r="B647" s="6" t="s">
        <v>82</v>
      </c>
      <c r="C647" s="4" t="s">
        <v>24</v>
      </c>
      <c r="D647" s="5">
        <v>156.96</v>
      </c>
      <c r="E647" s="1">
        <v>36</v>
      </c>
      <c r="F647" s="1">
        <f>InputData[[#This Row],[UNIT PRICE ($)]]*InputData[[#This Row],[QUANTITY]]</f>
        <v>5650.56</v>
      </c>
      <c r="G647" s="1" t="str">
        <f>VLOOKUP(InputData[[#This Row],[CUSTOMER NAME]],Country[],2,0)</f>
        <v>India</v>
      </c>
      <c r="H647" s="1" t="str">
        <f>VLOOKUP(InputData[[#This Row],[CUSTOMER NAME]],Country[],3,0)</f>
        <v>Western</v>
      </c>
      <c r="I647" s="1" t="str">
        <f>TEXT(InputData[[#This Row],[DATE]],"mmmm")</f>
        <v>October</v>
      </c>
      <c r="J647" s="1">
        <f>WEEKNUM(InputData[[#This Row],[DATE]])</f>
        <v>41</v>
      </c>
    </row>
    <row r="648" spans="1:10" x14ac:dyDescent="0.35">
      <c r="A648" s="3">
        <v>44474</v>
      </c>
      <c r="B648" s="6" t="s">
        <v>85</v>
      </c>
      <c r="C648" s="4" t="s">
        <v>24</v>
      </c>
      <c r="D648" s="5">
        <v>156.96</v>
      </c>
      <c r="E648" s="1">
        <v>23</v>
      </c>
      <c r="F648" s="1">
        <f>InputData[[#This Row],[UNIT PRICE ($)]]*InputData[[#This Row],[QUANTITY]]</f>
        <v>3610.0800000000004</v>
      </c>
      <c r="G648" s="1" t="str">
        <f>VLOOKUP(InputData[[#This Row],[CUSTOMER NAME]],Country[],2,0)</f>
        <v>India</v>
      </c>
      <c r="H648" s="1" t="str">
        <f>VLOOKUP(InputData[[#This Row],[CUSTOMER NAME]],Country[],3,0)</f>
        <v>Northeast</v>
      </c>
      <c r="I648" s="1" t="str">
        <f>TEXT(InputData[[#This Row],[DATE]],"mmmm")</f>
        <v>October</v>
      </c>
      <c r="J648" s="1">
        <f>WEEKNUM(InputData[[#This Row],[DATE]])</f>
        <v>41</v>
      </c>
    </row>
    <row r="649" spans="1:10" x14ac:dyDescent="0.35">
      <c r="A649" s="3">
        <v>44475</v>
      </c>
      <c r="B649" s="6" t="s">
        <v>63</v>
      </c>
      <c r="C649" s="4" t="s">
        <v>35</v>
      </c>
      <c r="D649" s="5">
        <v>6.7</v>
      </c>
      <c r="E649" s="1">
        <v>1</v>
      </c>
      <c r="F649" s="1">
        <f>InputData[[#This Row],[UNIT PRICE ($)]]*InputData[[#This Row],[QUANTITY]]</f>
        <v>6.7</v>
      </c>
      <c r="G649" s="1" t="str">
        <f>VLOOKUP(InputData[[#This Row],[CUSTOMER NAME]],Country[],2,0)</f>
        <v>Saudi Arabia</v>
      </c>
      <c r="H649" s="1" t="str">
        <f>VLOOKUP(InputData[[#This Row],[CUSTOMER NAME]],Country[],3,0)</f>
        <v>Export</v>
      </c>
      <c r="I649" s="1" t="str">
        <f>TEXT(InputData[[#This Row],[DATE]],"mmmm")</f>
        <v>October</v>
      </c>
      <c r="J649" s="1">
        <f>WEEKNUM(InputData[[#This Row],[DATE]])</f>
        <v>41</v>
      </c>
    </row>
    <row r="650" spans="1:10" x14ac:dyDescent="0.35">
      <c r="A650" s="3">
        <v>44475</v>
      </c>
      <c r="B650" s="6" t="s">
        <v>70</v>
      </c>
      <c r="C650" s="4" t="s">
        <v>8</v>
      </c>
      <c r="D650" s="5">
        <v>94.62</v>
      </c>
      <c r="E650" s="1">
        <v>23</v>
      </c>
      <c r="F650" s="1">
        <f>InputData[[#This Row],[UNIT PRICE ($)]]*InputData[[#This Row],[QUANTITY]]</f>
        <v>2176.2600000000002</v>
      </c>
      <c r="G650" s="1" t="str">
        <f>VLOOKUP(InputData[[#This Row],[CUSTOMER NAME]],Country[],2,0)</f>
        <v>Mexico</v>
      </c>
      <c r="H650" s="1" t="str">
        <f>VLOOKUP(InputData[[#This Row],[CUSTOMER NAME]],Country[],3,0)</f>
        <v>Export</v>
      </c>
      <c r="I650" s="1" t="str">
        <f>TEXT(InputData[[#This Row],[DATE]],"mmmm")</f>
        <v>October</v>
      </c>
      <c r="J650" s="1">
        <f>WEEKNUM(InputData[[#This Row],[DATE]])</f>
        <v>41</v>
      </c>
    </row>
    <row r="651" spans="1:10" x14ac:dyDescent="0.35">
      <c r="A651" s="3">
        <v>44475</v>
      </c>
      <c r="B651" s="6" t="s">
        <v>71</v>
      </c>
      <c r="C651" s="4" t="s">
        <v>43</v>
      </c>
      <c r="D651" s="5">
        <v>83.08</v>
      </c>
      <c r="E651" s="1">
        <v>17</v>
      </c>
      <c r="F651" s="1">
        <f>InputData[[#This Row],[UNIT PRICE ($)]]*InputData[[#This Row],[QUANTITY]]</f>
        <v>1412.36</v>
      </c>
      <c r="G651" s="1" t="str">
        <f>VLOOKUP(InputData[[#This Row],[CUSTOMER NAME]],Country[],2,0)</f>
        <v>India</v>
      </c>
      <c r="H651" s="1" t="str">
        <f>VLOOKUP(InputData[[#This Row],[CUSTOMER NAME]],Country[],3,0)</f>
        <v>Central</v>
      </c>
      <c r="I651" s="1" t="str">
        <f>TEXT(InputData[[#This Row],[DATE]],"mmmm")</f>
        <v>October</v>
      </c>
      <c r="J651" s="1">
        <f>WEEKNUM(InputData[[#This Row],[DATE]])</f>
        <v>41</v>
      </c>
    </row>
    <row r="652" spans="1:10" x14ac:dyDescent="0.35">
      <c r="A652" s="3">
        <v>44475</v>
      </c>
      <c r="B652" s="6" t="s">
        <v>74</v>
      </c>
      <c r="C652" s="4" t="s">
        <v>21</v>
      </c>
      <c r="D652" s="5">
        <v>162.54</v>
      </c>
      <c r="E652" s="1">
        <v>10</v>
      </c>
      <c r="F652" s="1">
        <f>InputData[[#This Row],[UNIT PRICE ($)]]*InputData[[#This Row],[QUANTITY]]</f>
        <v>1625.3999999999999</v>
      </c>
      <c r="G652" s="1" t="str">
        <f>VLOOKUP(InputData[[#This Row],[CUSTOMER NAME]],Country[],2,0)</f>
        <v>Brazil</v>
      </c>
      <c r="H652" s="1" t="str">
        <f>VLOOKUP(InputData[[#This Row],[CUSTOMER NAME]],Country[],3,0)</f>
        <v>Export</v>
      </c>
      <c r="I652" s="1" t="str">
        <f>TEXT(InputData[[#This Row],[DATE]],"mmmm")</f>
        <v>October</v>
      </c>
      <c r="J652" s="1">
        <f>WEEKNUM(InputData[[#This Row],[DATE]])</f>
        <v>41</v>
      </c>
    </row>
    <row r="653" spans="1:10" x14ac:dyDescent="0.35">
      <c r="A653" s="3">
        <v>44475</v>
      </c>
      <c r="B653" s="6" t="s">
        <v>77</v>
      </c>
      <c r="C653" s="4" t="s">
        <v>36</v>
      </c>
      <c r="D653" s="5">
        <v>96.3</v>
      </c>
      <c r="E653" s="1">
        <v>12</v>
      </c>
      <c r="F653" s="1">
        <f>InputData[[#This Row],[UNIT PRICE ($)]]*InputData[[#This Row],[QUANTITY]]</f>
        <v>1155.5999999999999</v>
      </c>
      <c r="G653" s="1" t="str">
        <f>VLOOKUP(InputData[[#This Row],[CUSTOMER NAME]],Country[],2,0)</f>
        <v>India</v>
      </c>
      <c r="H653" s="1" t="str">
        <f>VLOOKUP(InputData[[#This Row],[CUSTOMER NAME]],Country[],3,0)</f>
        <v>Western</v>
      </c>
      <c r="I653" s="1" t="str">
        <f>TEXT(InputData[[#This Row],[DATE]],"mmmm")</f>
        <v>October</v>
      </c>
      <c r="J653" s="1">
        <f>WEEKNUM(InputData[[#This Row],[DATE]])</f>
        <v>41</v>
      </c>
    </row>
    <row r="654" spans="1:10" x14ac:dyDescent="0.35">
      <c r="A654" s="3">
        <v>44475</v>
      </c>
      <c r="B654" s="6" t="s">
        <v>117</v>
      </c>
      <c r="C654" s="4" t="s">
        <v>35</v>
      </c>
      <c r="D654" s="5">
        <v>6.7</v>
      </c>
      <c r="E654" s="1">
        <v>1</v>
      </c>
      <c r="F654" s="1">
        <f>InputData[[#This Row],[UNIT PRICE ($)]]*InputData[[#This Row],[QUANTITY]]</f>
        <v>6.7</v>
      </c>
      <c r="G654" s="1" t="str">
        <f>VLOOKUP(InputData[[#This Row],[CUSTOMER NAME]],Country[],2,0)</f>
        <v>United States of America</v>
      </c>
      <c r="H654" s="1" t="str">
        <f>VLOOKUP(InputData[[#This Row],[CUSTOMER NAME]],Country[],3,0)</f>
        <v>Export</v>
      </c>
      <c r="I654" s="1" t="str">
        <f>TEXT(InputData[[#This Row],[DATE]],"mmmm")</f>
        <v>October</v>
      </c>
      <c r="J654" s="1">
        <f>WEEKNUM(InputData[[#This Row],[DATE]])</f>
        <v>41</v>
      </c>
    </row>
    <row r="655" spans="1:10" x14ac:dyDescent="0.35">
      <c r="A655" s="3">
        <v>44476</v>
      </c>
      <c r="B655" s="6" t="s">
        <v>74</v>
      </c>
      <c r="C655" s="4" t="s">
        <v>26</v>
      </c>
      <c r="D655" s="5">
        <v>24.66</v>
      </c>
      <c r="E655" s="1">
        <v>6</v>
      </c>
      <c r="F655" s="1">
        <f>InputData[[#This Row],[UNIT PRICE ($)]]*InputData[[#This Row],[QUANTITY]]</f>
        <v>147.96</v>
      </c>
      <c r="G655" s="1" t="str">
        <f>VLOOKUP(InputData[[#This Row],[CUSTOMER NAME]],Country[],2,0)</f>
        <v>Brazil</v>
      </c>
      <c r="H655" s="1" t="str">
        <f>VLOOKUP(InputData[[#This Row],[CUSTOMER NAME]],Country[],3,0)</f>
        <v>Export</v>
      </c>
      <c r="I655" s="1" t="str">
        <f>TEXT(InputData[[#This Row],[DATE]],"mmmm")</f>
        <v>October</v>
      </c>
      <c r="J655" s="1">
        <f>WEEKNUM(InputData[[#This Row],[DATE]])</f>
        <v>41</v>
      </c>
    </row>
    <row r="656" spans="1:10" x14ac:dyDescent="0.35">
      <c r="A656" s="3">
        <v>44478</v>
      </c>
      <c r="B656" s="6" t="s">
        <v>60</v>
      </c>
      <c r="C656" s="4" t="s">
        <v>38</v>
      </c>
      <c r="D656" s="5">
        <v>79.92</v>
      </c>
      <c r="E656" s="1">
        <v>14</v>
      </c>
      <c r="F656" s="1">
        <f>InputData[[#This Row],[UNIT PRICE ($)]]*InputData[[#This Row],[QUANTITY]]</f>
        <v>1118.8800000000001</v>
      </c>
      <c r="G656" s="1" t="str">
        <f>VLOOKUP(InputData[[#This Row],[CUSTOMER NAME]],Country[],2,0)</f>
        <v>Nigeria</v>
      </c>
      <c r="H656" s="1" t="str">
        <f>VLOOKUP(InputData[[#This Row],[CUSTOMER NAME]],Country[],3,0)</f>
        <v>Export</v>
      </c>
      <c r="I656" s="1" t="str">
        <f>TEXT(InputData[[#This Row],[DATE]],"mmmm")</f>
        <v>October</v>
      </c>
      <c r="J656" s="1">
        <f>WEEKNUM(InputData[[#This Row],[DATE]])</f>
        <v>41</v>
      </c>
    </row>
    <row r="657" spans="1:10" x14ac:dyDescent="0.35">
      <c r="A657" s="3">
        <v>44478</v>
      </c>
      <c r="B657" s="6" t="s">
        <v>61</v>
      </c>
      <c r="C657" s="4" t="s">
        <v>38</v>
      </c>
      <c r="D657" s="5">
        <v>79.92</v>
      </c>
      <c r="E657" s="1">
        <v>5</v>
      </c>
      <c r="F657" s="1">
        <f>InputData[[#This Row],[UNIT PRICE ($)]]*InputData[[#This Row],[QUANTITY]]</f>
        <v>399.6</v>
      </c>
      <c r="G657" s="1" t="str">
        <f>VLOOKUP(InputData[[#This Row],[CUSTOMER NAME]],Country[],2,0)</f>
        <v>Bangladesh</v>
      </c>
      <c r="H657" s="1" t="str">
        <f>VLOOKUP(InputData[[#This Row],[CUSTOMER NAME]],Country[],3,0)</f>
        <v>Export</v>
      </c>
      <c r="I657" s="1" t="str">
        <f>TEXT(InputData[[#This Row],[DATE]],"mmmm")</f>
        <v>October</v>
      </c>
      <c r="J657" s="1">
        <f>WEEKNUM(InputData[[#This Row],[DATE]])</f>
        <v>41</v>
      </c>
    </row>
    <row r="658" spans="1:10" x14ac:dyDescent="0.35">
      <c r="A658" s="3">
        <v>44478</v>
      </c>
      <c r="B658" s="6" t="s">
        <v>73</v>
      </c>
      <c r="C658" s="4" t="s">
        <v>32</v>
      </c>
      <c r="D658" s="5">
        <v>117.48</v>
      </c>
      <c r="E658" s="1">
        <v>11</v>
      </c>
      <c r="F658" s="1">
        <f>InputData[[#This Row],[UNIT PRICE ($)]]*InputData[[#This Row],[QUANTITY]]</f>
        <v>1292.28</v>
      </c>
      <c r="G658" s="1" t="str">
        <f>VLOOKUP(InputData[[#This Row],[CUSTOMER NAME]],Country[],2,0)</f>
        <v>India</v>
      </c>
      <c r="H658" s="1" t="str">
        <f>VLOOKUP(InputData[[#This Row],[CUSTOMER NAME]],Country[],3,0)</f>
        <v>East</v>
      </c>
      <c r="I658" s="1" t="str">
        <f>TEXT(InputData[[#This Row],[DATE]],"mmmm")</f>
        <v>October</v>
      </c>
      <c r="J658" s="1">
        <f>WEEKNUM(InputData[[#This Row],[DATE]])</f>
        <v>41</v>
      </c>
    </row>
    <row r="659" spans="1:10" x14ac:dyDescent="0.35">
      <c r="A659" s="3">
        <v>44479</v>
      </c>
      <c r="B659" s="6" t="s">
        <v>63</v>
      </c>
      <c r="C659" s="4" t="s">
        <v>35</v>
      </c>
      <c r="D659" s="5">
        <v>6.7</v>
      </c>
      <c r="E659" s="1">
        <v>14</v>
      </c>
      <c r="F659" s="1">
        <f>InputData[[#This Row],[UNIT PRICE ($)]]*InputData[[#This Row],[QUANTITY]]</f>
        <v>93.8</v>
      </c>
      <c r="G659" s="1" t="str">
        <f>VLOOKUP(InputData[[#This Row],[CUSTOMER NAME]],Country[],2,0)</f>
        <v>Saudi Arabia</v>
      </c>
      <c r="H659" s="1" t="str">
        <f>VLOOKUP(InputData[[#This Row],[CUSTOMER NAME]],Country[],3,0)</f>
        <v>Export</v>
      </c>
      <c r="I659" s="1" t="str">
        <f>TEXT(InputData[[#This Row],[DATE]],"mmmm")</f>
        <v>October</v>
      </c>
      <c r="J659" s="1">
        <f>WEEKNUM(InputData[[#This Row],[DATE]])</f>
        <v>42</v>
      </c>
    </row>
    <row r="660" spans="1:10" x14ac:dyDescent="0.35">
      <c r="A660" s="3">
        <v>44479</v>
      </c>
      <c r="B660" s="6" t="s">
        <v>63</v>
      </c>
      <c r="C660" s="4" t="s">
        <v>19</v>
      </c>
      <c r="D660" s="5">
        <v>210</v>
      </c>
      <c r="E660" s="1">
        <v>9</v>
      </c>
      <c r="F660" s="1">
        <f>InputData[[#This Row],[UNIT PRICE ($)]]*InputData[[#This Row],[QUANTITY]]</f>
        <v>1890</v>
      </c>
      <c r="G660" s="1" t="str">
        <f>VLOOKUP(InputData[[#This Row],[CUSTOMER NAME]],Country[],2,0)</f>
        <v>Saudi Arabia</v>
      </c>
      <c r="H660" s="1" t="str">
        <f>VLOOKUP(InputData[[#This Row],[CUSTOMER NAME]],Country[],3,0)</f>
        <v>Export</v>
      </c>
      <c r="I660" s="1" t="str">
        <f>TEXT(InputData[[#This Row],[DATE]],"mmmm")</f>
        <v>October</v>
      </c>
      <c r="J660" s="1">
        <f>WEEKNUM(InputData[[#This Row],[DATE]])</f>
        <v>42</v>
      </c>
    </row>
    <row r="661" spans="1:10" x14ac:dyDescent="0.35">
      <c r="A661" s="3">
        <v>44479</v>
      </c>
      <c r="B661" s="6" t="s">
        <v>74</v>
      </c>
      <c r="C661" s="4" t="s">
        <v>44</v>
      </c>
      <c r="D661" s="5">
        <v>82.08</v>
      </c>
      <c r="E661" s="1">
        <v>12</v>
      </c>
      <c r="F661" s="1">
        <f>InputData[[#This Row],[UNIT PRICE ($)]]*InputData[[#This Row],[QUANTITY]]</f>
        <v>984.96</v>
      </c>
      <c r="G661" s="1" t="str">
        <f>VLOOKUP(InputData[[#This Row],[CUSTOMER NAME]],Country[],2,0)</f>
        <v>Brazil</v>
      </c>
      <c r="H661" s="1" t="str">
        <f>VLOOKUP(InputData[[#This Row],[CUSTOMER NAME]],Country[],3,0)</f>
        <v>Export</v>
      </c>
      <c r="I661" s="1" t="str">
        <f>TEXT(InputData[[#This Row],[DATE]],"mmmm")</f>
        <v>October</v>
      </c>
      <c r="J661" s="1">
        <f>WEEKNUM(InputData[[#This Row],[DATE]])</f>
        <v>42</v>
      </c>
    </row>
    <row r="662" spans="1:10" x14ac:dyDescent="0.35">
      <c r="A662" s="3">
        <v>44480</v>
      </c>
      <c r="B662" s="6" t="s">
        <v>82</v>
      </c>
      <c r="C662" s="4" t="s">
        <v>8</v>
      </c>
      <c r="D662" s="5">
        <v>94.62</v>
      </c>
      <c r="E662" s="1">
        <v>10</v>
      </c>
      <c r="F662" s="1">
        <f>InputData[[#This Row],[UNIT PRICE ($)]]*InputData[[#This Row],[QUANTITY]]</f>
        <v>946.2</v>
      </c>
      <c r="G662" s="1" t="str">
        <f>VLOOKUP(InputData[[#This Row],[CUSTOMER NAME]],Country[],2,0)</f>
        <v>India</v>
      </c>
      <c r="H662" s="1" t="str">
        <f>VLOOKUP(InputData[[#This Row],[CUSTOMER NAME]],Country[],3,0)</f>
        <v>Western</v>
      </c>
      <c r="I662" s="1" t="str">
        <f>TEXT(InputData[[#This Row],[DATE]],"mmmm")</f>
        <v>October</v>
      </c>
      <c r="J662" s="1">
        <f>WEEKNUM(InputData[[#This Row],[DATE]])</f>
        <v>42</v>
      </c>
    </row>
    <row r="663" spans="1:10" x14ac:dyDescent="0.35">
      <c r="A663" s="3">
        <v>44480</v>
      </c>
      <c r="B663" s="6" t="s">
        <v>84</v>
      </c>
      <c r="C663" s="4" t="s">
        <v>11</v>
      </c>
      <c r="D663" s="5">
        <v>48.4</v>
      </c>
      <c r="E663" s="1">
        <v>15</v>
      </c>
      <c r="F663" s="1">
        <f>InputData[[#This Row],[UNIT PRICE ($)]]*InputData[[#This Row],[QUANTITY]]</f>
        <v>726</v>
      </c>
      <c r="G663" s="1" t="str">
        <f>VLOOKUP(InputData[[#This Row],[CUSTOMER NAME]],Country[],2,0)</f>
        <v>Ethiopia</v>
      </c>
      <c r="H663" s="1" t="str">
        <f>VLOOKUP(InputData[[#This Row],[CUSTOMER NAME]],Country[],3,0)</f>
        <v>Export</v>
      </c>
      <c r="I663" s="1" t="str">
        <f>TEXT(InputData[[#This Row],[DATE]],"mmmm")</f>
        <v>October</v>
      </c>
      <c r="J663" s="1">
        <f>WEEKNUM(InputData[[#This Row],[DATE]])</f>
        <v>42</v>
      </c>
    </row>
    <row r="664" spans="1:10" x14ac:dyDescent="0.35">
      <c r="A664" s="3">
        <v>44481</v>
      </c>
      <c r="B664" s="6" t="s">
        <v>75</v>
      </c>
      <c r="C664" s="4" t="s">
        <v>27</v>
      </c>
      <c r="D664" s="5">
        <v>57.120000000000005</v>
      </c>
      <c r="E664" s="1">
        <v>8</v>
      </c>
      <c r="F664" s="1">
        <f>InputData[[#This Row],[UNIT PRICE ($)]]*InputData[[#This Row],[QUANTITY]]</f>
        <v>456.96000000000004</v>
      </c>
      <c r="G664" s="1" t="str">
        <f>VLOOKUP(InputData[[#This Row],[CUSTOMER NAME]],Country[],2,0)</f>
        <v>Russia</v>
      </c>
      <c r="H664" s="1" t="str">
        <f>VLOOKUP(InputData[[#This Row],[CUSTOMER NAME]],Country[],3,0)</f>
        <v>Export</v>
      </c>
      <c r="I664" s="1" t="str">
        <f>TEXT(InputData[[#This Row],[DATE]],"mmmm")</f>
        <v>October</v>
      </c>
      <c r="J664" s="1">
        <f>WEEKNUM(InputData[[#This Row],[DATE]])</f>
        <v>42</v>
      </c>
    </row>
    <row r="665" spans="1:10" x14ac:dyDescent="0.35">
      <c r="A665" s="3">
        <v>44482</v>
      </c>
      <c r="B665" s="6" t="s">
        <v>61</v>
      </c>
      <c r="C665" s="4" t="s">
        <v>2</v>
      </c>
      <c r="D665" s="5">
        <v>142.80000000000001</v>
      </c>
      <c r="E665" s="1">
        <v>15</v>
      </c>
      <c r="F665" s="1">
        <f>InputData[[#This Row],[UNIT PRICE ($)]]*InputData[[#This Row],[QUANTITY]]</f>
        <v>2142</v>
      </c>
      <c r="G665" s="1" t="str">
        <f>VLOOKUP(InputData[[#This Row],[CUSTOMER NAME]],Country[],2,0)</f>
        <v>Bangladesh</v>
      </c>
      <c r="H665" s="1" t="str">
        <f>VLOOKUP(InputData[[#This Row],[CUSTOMER NAME]],Country[],3,0)</f>
        <v>Export</v>
      </c>
      <c r="I665" s="1" t="str">
        <f>TEXT(InputData[[#This Row],[DATE]],"mmmm")</f>
        <v>October</v>
      </c>
      <c r="J665" s="1">
        <f>WEEKNUM(InputData[[#This Row],[DATE]])</f>
        <v>42</v>
      </c>
    </row>
    <row r="666" spans="1:10" x14ac:dyDescent="0.35">
      <c r="A666" s="3">
        <v>44482</v>
      </c>
      <c r="B666" s="6" t="s">
        <v>77</v>
      </c>
      <c r="C666" s="4" t="s">
        <v>38</v>
      </c>
      <c r="D666" s="5">
        <v>79.92</v>
      </c>
      <c r="E666" s="1">
        <v>18</v>
      </c>
      <c r="F666" s="1">
        <f>InputData[[#This Row],[UNIT PRICE ($)]]*InputData[[#This Row],[QUANTITY]]</f>
        <v>1438.56</v>
      </c>
      <c r="G666" s="1" t="str">
        <f>VLOOKUP(InputData[[#This Row],[CUSTOMER NAME]],Country[],2,0)</f>
        <v>India</v>
      </c>
      <c r="H666" s="1" t="str">
        <f>VLOOKUP(InputData[[#This Row],[CUSTOMER NAME]],Country[],3,0)</f>
        <v>Western</v>
      </c>
      <c r="I666" s="1" t="str">
        <f>TEXT(InputData[[#This Row],[DATE]],"mmmm")</f>
        <v>October</v>
      </c>
      <c r="J666" s="1">
        <f>WEEKNUM(InputData[[#This Row],[DATE]])</f>
        <v>42</v>
      </c>
    </row>
    <row r="667" spans="1:10" x14ac:dyDescent="0.35">
      <c r="A667" s="3">
        <v>44483</v>
      </c>
      <c r="B667" s="6" t="s">
        <v>66</v>
      </c>
      <c r="C667" s="4" t="s">
        <v>44</v>
      </c>
      <c r="D667" s="5">
        <v>82.08</v>
      </c>
      <c r="E667" s="1">
        <v>15</v>
      </c>
      <c r="F667" s="1">
        <f>InputData[[#This Row],[UNIT PRICE ($)]]*InputData[[#This Row],[QUANTITY]]</f>
        <v>1231.2</v>
      </c>
      <c r="G667" s="1" t="str">
        <f>VLOOKUP(InputData[[#This Row],[CUSTOMER NAME]],Country[],2,0)</f>
        <v>Indonesia</v>
      </c>
      <c r="H667" s="1" t="str">
        <f>VLOOKUP(InputData[[#This Row],[CUSTOMER NAME]],Country[],3,0)</f>
        <v>Export</v>
      </c>
      <c r="I667" s="1" t="str">
        <f>TEXT(InputData[[#This Row],[DATE]],"mmmm")</f>
        <v>October</v>
      </c>
      <c r="J667" s="1">
        <f>WEEKNUM(InputData[[#This Row],[DATE]])</f>
        <v>42</v>
      </c>
    </row>
    <row r="668" spans="1:10" x14ac:dyDescent="0.35">
      <c r="A668" s="3">
        <v>44484</v>
      </c>
      <c r="B668" s="6" t="s">
        <v>69</v>
      </c>
      <c r="C668" s="4" t="s">
        <v>15</v>
      </c>
      <c r="D668" s="5">
        <v>15.719999999999999</v>
      </c>
      <c r="E668" s="1">
        <v>10</v>
      </c>
      <c r="F668" s="1">
        <f>InputData[[#This Row],[UNIT PRICE ($)]]*InputData[[#This Row],[QUANTITY]]</f>
        <v>157.19999999999999</v>
      </c>
      <c r="G668" s="1" t="str">
        <f>VLOOKUP(InputData[[#This Row],[CUSTOMER NAME]],Country[],2,0)</f>
        <v>India</v>
      </c>
      <c r="H668" s="1" t="str">
        <f>VLOOKUP(InputData[[#This Row],[CUSTOMER NAME]],Country[],3,0)</f>
        <v>South</v>
      </c>
      <c r="I668" s="1" t="str">
        <f>TEXT(InputData[[#This Row],[DATE]],"mmmm")</f>
        <v>October</v>
      </c>
      <c r="J668" s="1">
        <f>WEEKNUM(InputData[[#This Row],[DATE]])</f>
        <v>42</v>
      </c>
    </row>
    <row r="669" spans="1:10" x14ac:dyDescent="0.35">
      <c r="A669" s="3">
        <v>44485</v>
      </c>
      <c r="B669" s="6" t="s">
        <v>80</v>
      </c>
      <c r="C669" s="4" t="s">
        <v>36</v>
      </c>
      <c r="D669" s="5">
        <v>96.3</v>
      </c>
      <c r="E669" s="1">
        <v>3</v>
      </c>
      <c r="F669" s="1">
        <f>InputData[[#This Row],[UNIT PRICE ($)]]*InputData[[#This Row],[QUANTITY]]</f>
        <v>288.89999999999998</v>
      </c>
      <c r="G669" s="1" t="str">
        <f>VLOOKUP(InputData[[#This Row],[CUSTOMER NAME]],Country[],2,0)</f>
        <v>South Africa</v>
      </c>
      <c r="H669" s="1" t="str">
        <f>VLOOKUP(InputData[[#This Row],[CUSTOMER NAME]],Country[],3,0)</f>
        <v>Export</v>
      </c>
      <c r="I669" s="1" t="str">
        <f>TEXT(InputData[[#This Row],[DATE]],"mmmm")</f>
        <v>October</v>
      </c>
      <c r="J669" s="1">
        <f>WEEKNUM(InputData[[#This Row],[DATE]])</f>
        <v>42</v>
      </c>
    </row>
    <row r="670" spans="1:10" x14ac:dyDescent="0.35">
      <c r="A670" s="3">
        <v>44485</v>
      </c>
      <c r="B670" s="6" t="s">
        <v>84</v>
      </c>
      <c r="C670" s="4" t="s">
        <v>24</v>
      </c>
      <c r="D670" s="5">
        <v>156.96</v>
      </c>
      <c r="E670" s="1">
        <v>18</v>
      </c>
      <c r="F670" s="1">
        <f>InputData[[#This Row],[UNIT PRICE ($)]]*InputData[[#This Row],[QUANTITY]]</f>
        <v>2825.28</v>
      </c>
      <c r="G670" s="1" t="str">
        <f>VLOOKUP(InputData[[#This Row],[CUSTOMER NAME]],Country[],2,0)</f>
        <v>Ethiopia</v>
      </c>
      <c r="H670" s="1" t="str">
        <f>VLOOKUP(InputData[[#This Row],[CUSTOMER NAME]],Country[],3,0)</f>
        <v>Export</v>
      </c>
      <c r="I670" s="1" t="str">
        <f>TEXT(InputData[[#This Row],[DATE]],"mmmm")</f>
        <v>October</v>
      </c>
      <c r="J670" s="1">
        <f>WEEKNUM(InputData[[#This Row],[DATE]])</f>
        <v>42</v>
      </c>
    </row>
    <row r="671" spans="1:10" x14ac:dyDescent="0.35">
      <c r="A671" s="3">
        <v>44485</v>
      </c>
      <c r="B671" s="6" t="s">
        <v>85</v>
      </c>
      <c r="C671" s="4" t="s">
        <v>44</v>
      </c>
      <c r="D671" s="5">
        <v>82.08</v>
      </c>
      <c r="E671" s="1">
        <v>18</v>
      </c>
      <c r="F671" s="1">
        <f>InputData[[#This Row],[UNIT PRICE ($)]]*InputData[[#This Row],[QUANTITY]]</f>
        <v>1477.44</v>
      </c>
      <c r="G671" s="1" t="str">
        <f>VLOOKUP(InputData[[#This Row],[CUSTOMER NAME]],Country[],2,0)</f>
        <v>India</v>
      </c>
      <c r="H671" s="1" t="str">
        <f>VLOOKUP(InputData[[#This Row],[CUSTOMER NAME]],Country[],3,0)</f>
        <v>Northeast</v>
      </c>
      <c r="I671" s="1" t="str">
        <f>TEXT(InputData[[#This Row],[DATE]],"mmmm")</f>
        <v>October</v>
      </c>
      <c r="J671" s="1">
        <f>WEEKNUM(InputData[[#This Row],[DATE]])</f>
        <v>42</v>
      </c>
    </row>
    <row r="672" spans="1:10" x14ac:dyDescent="0.35">
      <c r="A672" s="3">
        <v>44486</v>
      </c>
      <c r="B672" s="6" t="s">
        <v>84</v>
      </c>
      <c r="C672" s="4" t="s">
        <v>1</v>
      </c>
      <c r="D672" s="5">
        <v>103.88</v>
      </c>
      <c r="E672" s="1">
        <v>13</v>
      </c>
      <c r="F672" s="1">
        <f>InputData[[#This Row],[UNIT PRICE ($)]]*InputData[[#This Row],[QUANTITY]]</f>
        <v>1350.44</v>
      </c>
      <c r="G672" s="1" t="str">
        <f>VLOOKUP(InputData[[#This Row],[CUSTOMER NAME]],Country[],2,0)</f>
        <v>Ethiopia</v>
      </c>
      <c r="H672" s="1" t="str">
        <f>VLOOKUP(InputData[[#This Row],[CUSTOMER NAME]],Country[],3,0)</f>
        <v>Export</v>
      </c>
      <c r="I672" s="1" t="str">
        <f>TEXT(InputData[[#This Row],[DATE]],"mmmm")</f>
        <v>October</v>
      </c>
      <c r="J672" s="1">
        <f>WEEKNUM(InputData[[#This Row],[DATE]])</f>
        <v>43</v>
      </c>
    </row>
    <row r="673" spans="1:10" x14ac:dyDescent="0.35">
      <c r="A673" s="3">
        <v>44487</v>
      </c>
      <c r="B673" s="6" t="s">
        <v>60</v>
      </c>
      <c r="C673" s="4" t="s">
        <v>42</v>
      </c>
      <c r="D673" s="5">
        <v>162</v>
      </c>
      <c r="E673" s="1">
        <v>31</v>
      </c>
      <c r="F673" s="1">
        <f>InputData[[#This Row],[UNIT PRICE ($)]]*InputData[[#This Row],[QUANTITY]]</f>
        <v>5022</v>
      </c>
      <c r="G673" s="1" t="str">
        <f>VLOOKUP(InputData[[#This Row],[CUSTOMER NAME]],Country[],2,0)</f>
        <v>Nigeria</v>
      </c>
      <c r="H673" s="1" t="str">
        <f>VLOOKUP(InputData[[#This Row],[CUSTOMER NAME]],Country[],3,0)</f>
        <v>Export</v>
      </c>
      <c r="I673" s="1" t="str">
        <f>TEXT(InputData[[#This Row],[DATE]],"mmmm")</f>
        <v>October</v>
      </c>
      <c r="J673" s="1">
        <f>WEEKNUM(InputData[[#This Row],[DATE]])</f>
        <v>43</v>
      </c>
    </row>
    <row r="674" spans="1:10" x14ac:dyDescent="0.35">
      <c r="A674" s="3">
        <v>44487</v>
      </c>
      <c r="B674" s="6" t="s">
        <v>109</v>
      </c>
      <c r="C674" s="4" t="s">
        <v>8</v>
      </c>
      <c r="D674" s="5">
        <v>94.62</v>
      </c>
      <c r="E674" s="1">
        <v>11</v>
      </c>
      <c r="F674" s="1">
        <f>InputData[[#This Row],[UNIT PRICE ($)]]*InputData[[#This Row],[QUANTITY]]</f>
        <v>1040.8200000000002</v>
      </c>
      <c r="G674" s="1" t="str">
        <f>VLOOKUP(InputData[[#This Row],[CUSTOMER NAME]],Country[],2,0)</f>
        <v>Pakistan</v>
      </c>
      <c r="H674" s="1" t="str">
        <f>VLOOKUP(InputData[[#This Row],[CUSTOMER NAME]],Country[],3,0)</f>
        <v>Export</v>
      </c>
      <c r="I674" s="1" t="str">
        <f>TEXT(InputData[[#This Row],[DATE]],"mmmm")</f>
        <v>October</v>
      </c>
      <c r="J674" s="1">
        <f>WEEKNUM(InputData[[#This Row],[DATE]])</f>
        <v>43</v>
      </c>
    </row>
    <row r="675" spans="1:10" x14ac:dyDescent="0.35">
      <c r="A675" s="3">
        <v>44487</v>
      </c>
      <c r="B675" s="6" t="s">
        <v>68</v>
      </c>
      <c r="C675" s="4" t="s">
        <v>3</v>
      </c>
      <c r="D675" s="5">
        <v>80.94</v>
      </c>
      <c r="E675" s="1">
        <v>6</v>
      </c>
      <c r="F675" s="1">
        <f>InputData[[#This Row],[UNIT PRICE ($)]]*InputData[[#This Row],[QUANTITY]]</f>
        <v>485.64</v>
      </c>
      <c r="G675" s="1" t="str">
        <f>VLOOKUP(InputData[[#This Row],[CUSTOMER NAME]],Country[],2,0)</f>
        <v>Russia</v>
      </c>
      <c r="H675" s="1" t="str">
        <f>VLOOKUP(InputData[[#This Row],[CUSTOMER NAME]],Country[],3,0)</f>
        <v>Export</v>
      </c>
      <c r="I675" s="1" t="str">
        <f>TEXT(InputData[[#This Row],[DATE]],"mmmm")</f>
        <v>October</v>
      </c>
      <c r="J675" s="1">
        <f>WEEKNUM(InputData[[#This Row],[DATE]])</f>
        <v>43</v>
      </c>
    </row>
    <row r="676" spans="1:10" x14ac:dyDescent="0.35">
      <c r="A676" s="3">
        <v>44487</v>
      </c>
      <c r="B676" s="6" t="s">
        <v>110</v>
      </c>
      <c r="C676" s="4" t="s">
        <v>25</v>
      </c>
      <c r="D676" s="5">
        <v>8.33</v>
      </c>
      <c r="E676" s="1">
        <v>16</v>
      </c>
      <c r="F676" s="1">
        <f>InputData[[#This Row],[UNIT PRICE ($)]]*InputData[[#This Row],[QUANTITY]]</f>
        <v>133.28</v>
      </c>
      <c r="G676" s="1" t="str">
        <f>VLOOKUP(InputData[[#This Row],[CUSTOMER NAME]],Country[],2,0)</f>
        <v>India</v>
      </c>
      <c r="H676" s="1" t="str">
        <f>VLOOKUP(InputData[[#This Row],[CUSTOMER NAME]],Country[],3,0)</f>
        <v>Western</v>
      </c>
      <c r="I676" s="1" t="str">
        <f>TEXT(InputData[[#This Row],[DATE]],"mmmm")</f>
        <v>October</v>
      </c>
      <c r="J676" s="1">
        <f>WEEKNUM(InputData[[#This Row],[DATE]])</f>
        <v>43</v>
      </c>
    </row>
    <row r="677" spans="1:10" x14ac:dyDescent="0.35">
      <c r="A677" s="3">
        <v>44487</v>
      </c>
      <c r="B677" s="6" t="s">
        <v>82</v>
      </c>
      <c r="C677" s="4" t="s">
        <v>25</v>
      </c>
      <c r="D677" s="5">
        <v>8.33</v>
      </c>
      <c r="E677" s="1">
        <v>6</v>
      </c>
      <c r="F677" s="1">
        <f>InputData[[#This Row],[UNIT PRICE ($)]]*InputData[[#This Row],[QUANTITY]]</f>
        <v>49.980000000000004</v>
      </c>
      <c r="G677" s="1" t="str">
        <f>VLOOKUP(InputData[[#This Row],[CUSTOMER NAME]],Country[],2,0)</f>
        <v>India</v>
      </c>
      <c r="H677" s="1" t="str">
        <f>VLOOKUP(InputData[[#This Row],[CUSTOMER NAME]],Country[],3,0)</f>
        <v>Western</v>
      </c>
      <c r="I677" s="1" t="str">
        <f>TEXT(InputData[[#This Row],[DATE]],"mmmm")</f>
        <v>October</v>
      </c>
      <c r="J677" s="1">
        <f>WEEKNUM(InputData[[#This Row],[DATE]])</f>
        <v>43</v>
      </c>
    </row>
    <row r="678" spans="1:10" x14ac:dyDescent="0.35">
      <c r="A678" s="3">
        <v>44487</v>
      </c>
      <c r="B678" s="6" t="s">
        <v>82</v>
      </c>
      <c r="C678" s="4" t="s">
        <v>21</v>
      </c>
      <c r="D678" s="5">
        <v>162.54</v>
      </c>
      <c r="E678" s="1">
        <v>13</v>
      </c>
      <c r="F678" s="1">
        <f>InputData[[#This Row],[UNIT PRICE ($)]]*InputData[[#This Row],[QUANTITY]]</f>
        <v>2113.02</v>
      </c>
      <c r="G678" s="1" t="str">
        <f>VLOOKUP(InputData[[#This Row],[CUSTOMER NAME]],Country[],2,0)</f>
        <v>India</v>
      </c>
      <c r="H678" s="1" t="str">
        <f>VLOOKUP(InputData[[#This Row],[CUSTOMER NAME]],Country[],3,0)</f>
        <v>Western</v>
      </c>
      <c r="I678" s="1" t="str">
        <f>TEXT(InputData[[#This Row],[DATE]],"mmmm")</f>
        <v>October</v>
      </c>
      <c r="J678" s="1">
        <f>WEEKNUM(InputData[[#This Row],[DATE]])</f>
        <v>43</v>
      </c>
    </row>
    <row r="679" spans="1:10" x14ac:dyDescent="0.35">
      <c r="A679" s="3">
        <v>44491</v>
      </c>
      <c r="B679" s="6" t="s">
        <v>63</v>
      </c>
      <c r="C679" s="4" t="s">
        <v>11</v>
      </c>
      <c r="D679" s="5">
        <v>48.4</v>
      </c>
      <c r="E679" s="1">
        <v>7</v>
      </c>
      <c r="F679" s="1">
        <f>InputData[[#This Row],[UNIT PRICE ($)]]*InputData[[#This Row],[QUANTITY]]</f>
        <v>338.8</v>
      </c>
      <c r="G679" s="1" t="str">
        <f>VLOOKUP(InputData[[#This Row],[CUSTOMER NAME]],Country[],2,0)</f>
        <v>Saudi Arabia</v>
      </c>
      <c r="H679" s="1" t="str">
        <f>VLOOKUP(InputData[[#This Row],[CUSTOMER NAME]],Country[],3,0)</f>
        <v>Export</v>
      </c>
      <c r="I679" s="1" t="str">
        <f>TEXT(InputData[[#This Row],[DATE]],"mmmm")</f>
        <v>October</v>
      </c>
      <c r="J679" s="1">
        <f>WEEKNUM(InputData[[#This Row],[DATE]])</f>
        <v>43</v>
      </c>
    </row>
    <row r="680" spans="1:10" x14ac:dyDescent="0.35">
      <c r="A680" s="3">
        <v>44491</v>
      </c>
      <c r="B680" s="6" t="s">
        <v>65</v>
      </c>
      <c r="C680" s="4" t="s">
        <v>9</v>
      </c>
      <c r="D680" s="5">
        <v>7.8599999999999994</v>
      </c>
      <c r="E680" s="1">
        <v>1</v>
      </c>
      <c r="F680" s="1">
        <f>InputData[[#This Row],[UNIT PRICE ($)]]*InputData[[#This Row],[QUANTITY]]</f>
        <v>7.8599999999999994</v>
      </c>
      <c r="G680" s="1" t="str">
        <f>VLOOKUP(InputData[[#This Row],[CUSTOMER NAME]],Country[],2,0)</f>
        <v>Pakistan</v>
      </c>
      <c r="H680" s="1" t="str">
        <f>VLOOKUP(InputData[[#This Row],[CUSTOMER NAME]],Country[],3,0)</f>
        <v>Export</v>
      </c>
      <c r="I680" s="1" t="str">
        <f>TEXT(InputData[[#This Row],[DATE]],"mmmm")</f>
        <v>October</v>
      </c>
      <c r="J680" s="1">
        <f>WEEKNUM(InputData[[#This Row],[DATE]])</f>
        <v>43</v>
      </c>
    </row>
    <row r="681" spans="1:10" x14ac:dyDescent="0.35">
      <c r="A681" s="3">
        <v>44491</v>
      </c>
      <c r="B681" s="6" t="s">
        <v>67</v>
      </c>
      <c r="C681" s="4" t="s">
        <v>24</v>
      </c>
      <c r="D681" s="5">
        <v>156.96</v>
      </c>
      <c r="E681" s="1">
        <v>13</v>
      </c>
      <c r="F681" s="1">
        <f>InputData[[#This Row],[UNIT PRICE ($)]]*InputData[[#This Row],[QUANTITY]]</f>
        <v>2040.48</v>
      </c>
      <c r="G681" s="1" t="str">
        <f>VLOOKUP(InputData[[#This Row],[CUSTOMER NAME]],Country[],2,0)</f>
        <v>United Kingdom</v>
      </c>
      <c r="H681" s="1" t="str">
        <f>VLOOKUP(InputData[[#This Row],[CUSTOMER NAME]],Country[],3,0)</f>
        <v>Export</v>
      </c>
      <c r="I681" s="1" t="str">
        <f>TEXT(InputData[[#This Row],[DATE]],"mmmm")</f>
        <v>October</v>
      </c>
      <c r="J681" s="1">
        <f>WEEKNUM(InputData[[#This Row],[DATE]])</f>
        <v>43</v>
      </c>
    </row>
    <row r="682" spans="1:10" x14ac:dyDescent="0.35">
      <c r="A682" s="3">
        <v>44491</v>
      </c>
      <c r="B682" s="6" t="s">
        <v>70</v>
      </c>
      <c r="C682" s="4" t="s">
        <v>32</v>
      </c>
      <c r="D682" s="5">
        <v>117.48</v>
      </c>
      <c r="E682" s="1">
        <v>34</v>
      </c>
      <c r="F682" s="1">
        <f>InputData[[#This Row],[UNIT PRICE ($)]]*InputData[[#This Row],[QUANTITY]]</f>
        <v>3994.32</v>
      </c>
      <c r="G682" s="1" t="str">
        <f>VLOOKUP(InputData[[#This Row],[CUSTOMER NAME]],Country[],2,0)</f>
        <v>Mexico</v>
      </c>
      <c r="H682" s="1" t="str">
        <f>VLOOKUP(InputData[[#This Row],[CUSTOMER NAME]],Country[],3,0)</f>
        <v>Export</v>
      </c>
      <c r="I682" s="1" t="str">
        <f>TEXT(InputData[[#This Row],[DATE]],"mmmm")</f>
        <v>October</v>
      </c>
      <c r="J682" s="1">
        <f>WEEKNUM(InputData[[#This Row],[DATE]])</f>
        <v>43</v>
      </c>
    </row>
    <row r="683" spans="1:10" x14ac:dyDescent="0.35">
      <c r="A683" s="3">
        <v>44491</v>
      </c>
      <c r="B683" s="6" t="s">
        <v>76</v>
      </c>
      <c r="C683" s="4" t="s">
        <v>39</v>
      </c>
      <c r="D683" s="5">
        <v>42.55</v>
      </c>
      <c r="E683" s="1">
        <v>24</v>
      </c>
      <c r="F683" s="1">
        <f>InputData[[#This Row],[UNIT PRICE ($)]]*InputData[[#This Row],[QUANTITY]]</f>
        <v>1021.1999999999999</v>
      </c>
      <c r="G683" s="1" t="str">
        <f>VLOOKUP(InputData[[#This Row],[CUSTOMER NAME]],Country[],2,0)</f>
        <v>Saudi Arabia</v>
      </c>
      <c r="H683" s="1" t="str">
        <f>VLOOKUP(InputData[[#This Row],[CUSTOMER NAME]],Country[],3,0)</f>
        <v>Export</v>
      </c>
      <c r="I683" s="1" t="str">
        <f>TEXT(InputData[[#This Row],[DATE]],"mmmm")</f>
        <v>October</v>
      </c>
      <c r="J683" s="1">
        <f>WEEKNUM(InputData[[#This Row],[DATE]])</f>
        <v>43</v>
      </c>
    </row>
    <row r="684" spans="1:10" x14ac:dyDescent="0.35">
      <c r="A684" s="3">
        <v>44492</v>
      </c>
      <c r="B684" s="6" t="s">
        <v>81</v>
      </c>
      <c r="C684" s="4" t="s">
        <v>24</v>
      </c>
      <c r="D684" s="5">
        <v>156.96</v>
      </c>
      <c r="E684" s="1">
        <v>14</v>
      </c>
      <c r="F684" s="1">
        <f>InputData[[#This Row],[UNIT PRICE ($)]]*InputData[[#This Row],[QUANTITY]]</f>
        <v>2197.44</v>
      </c>
      <c r="G684" s="1" t="str">
        <f>VLOOKUP(InputData[[#This Row],[CUSTOMER NAME]],Country[],2,0)</f>
        <v>India</v>
      </c>
      <c r="H684" s="1" t="str">
        <f>VLOOKUP(InputData[[#This Row],[CUSTOMER NAME]],Country[],3,0)</f>
        <v>East</v>
      </c>
      <c r="I684" s="1" t="str">
        <f>TEXT(InputData[[#This Row],[DATE]],"mmmm")</f>
        <v>October</v>
      </c>
      <c r="J684" s="1">
        <f>WEEKNUM(InputData[[#This Row],[DATE]])</f>
        <v>43</v>
      </c>
    </row>
    <row r="685" spans="1:10" x14ac:dyDescent="0.35">
      <c r="A685" s="3">
        <v>44493</v>
      </c>
      <c r="B685" s="6" t="s">
        <v>110</v>
      </c>
      <c r="C685" s="4" t="s">
        <v>36</v>
      </c>
      <c r="D685" s="5">
        <v>96.3</v>
      </c>
      <c r="E685" s="1">
        <v>22</v>
      </c>
      <c r="F685" s="1">
        <f>InputData[[#This Row],[UNIT PRICE ($)]]*InputData[[#This Row],[QUANTITY]]</f>
        <v>2118.6</v>
      </c>
      <c r="G685" s="1" t="str">
        <f>VLOOKUP(InputData[[#This Row],[CUSTOMER NAME]],Country[],2,0)</f>
        <v>India</v>
      </c>
      <c r="H685" s="1" t="str">
        <f>VLOOKUP(InputData[[#This Row],[CUSTOMER NAME]],Country[],3,0)</f>
        <v>Western</v>
      </c>
      <c r="I685" s="1" t="str">
        <f>TEXT(InputData[[#This Row],[DATE]],"mmmm")</f>
        <v>October</v>
      </c>
      <c r="J685" s="1">
        <f>WEEKNUM(InputData[[#This Row],[DATE]])</f>
        <v>44</v>
      </c>
    </row>
    <row r="686" spans="1:10" x14ac:dyDescent="0.35">
      <c r="A686" s="3">
        <v>44493</v>
      </c>
      <c r="B686" s="6" t="s">
        <v>82</v>
      </c>
      <c r="C686" s="4" t="s">
        <v>11</v>
      </c>
      <c r="D686" s="5">
        <v>48.4</v>
      </c>
      <c r="E686" s="1">
        <v>3</v>
      </c>
      <c r="F686" s="1">
        <f>InputData[[#This Row],[UNIT PRICE ($)]]*InputData[[#This Row],[QUANTITY]]</f>
        <v>145.19999999999999</v>
      </c>
      <c r="G686" s="1" t="str">
        <f>VLOOKUP(InputData[[#This Row],[CUSTOMER NAME]],Country[],2,0)</f>
        <v>India</v>
      </c>
      <c r="H686" s="1" t="str">
        <f>VLOOKUP(InputData[[#This Row],[CUSTOMER NAME]],Country[],3,0)</f>
        <v>Western</v>
      </c>
      <c r="I686" s="1" t="str">
        <f>TEXT(InputData[[#This Row],[DATE]],"mmmm")</f>
        <v>October</v>
      </c>
      <c r="J686" s="1">
        <f>WEEKNUM(InputData[[#This Row],[DATE]])</f>
        <v>44</v>
      </c>
    </row>
    <row r="687" spans="1:10" x14ac:dyDescent="0.35">
      <c r="A687" s="3">
        <v>44493</v>
      </c>
      <c r="B687" s="6" t="s">
        <v>82</v>
      </c>
      <c r="C687" s="4" t="s">
        <v>25</v>
      </c>
      <c r="D687" s="5">
        <v>8.33</v>
      </c>
      <c r="E687" s="1">
        <v>21</v>
      </c>
      <c r="F687" s="1">
        <f>InputData[[#This Row],[UNIT PRICE ($)]]*InputData[[#This Row],[QUANTITY]]</f>
        <v>174.93</v>
      </c>
      <c r="G687" s="1" t="str">
        <f>VLOOKUP(InputData[[#This Row],[CUSTOMER NAME]],Country[],2,0)</f>
        <v>India</v>
      </c>
      <c r="H687" s="1" t="str">
        <f>VLOOKUP(InputData[[#This Row],[CUSTOMER NAME]],Country[],3,0)</f>
        <v>Western</v>
      </c>
      <c r="I687" s="1" t="str">
        <f>TEXT(InputData[[#This Row],[DATE]],"mmmm")</f>
        <v>October</v>
      </c>
      <c r="J687" s="1">
        <f>WEEKNUM(InputData[[#This Row],[DATE]])</f>
        <v>44</v>
      </c>
    </row>
    <row r="688" spans="1:10" x14ac:dyDescent="0.35">
      <c r="A688" s="3">
        <v>44493</v>
      </c>
      <c r="B688" s="6" t="s">
        <v>117</v>
      </c>
      <c r="C688" s="4" t="s">
        <v>33</v>
      </c>
      <c r="D688" s="5">
        <v>119.7</v>
      </c>
      <c r="E688" s="1">
        <v>4</v>
      </c>
      <c r="F688" s="1">
        <f>InputData[[#This Row],[UNIT PRICE ($)]]*InputData[[#This Row],[QUANTITY]]</f>
        <v>478.8</v>
      </c>
      <c r="G688" s="1" t="str">
        <f>VLOOKUP(InputData[[#This Row],[CUSTOMER NAME]],Country[],2,0)</f>
        <v>United States of America</v>
      </c>
      <c r="H688" s="1" t="str">
        <f>VLOOKUP(InputData[[#This Row],[CUSTOMER NAME]],Country[],3,0)</f>
        <v>Export</v>
      </c>
      <c r="I688" s="1" t="str">
        <f>TEXT(InputData[[#This Row],[DATE]],"mmmm")</f>
        <v>October</v>
      </c>
      <c r="J688" s="1">
        <f>WEEKNUM(InputData[[#This Row],[DATE]])</f>
        <v>44</v>
      </c>
    </row>
    <row r="689" spans="1:10" x14ac:dyDescent="0.35">
      <c r="A689" s="3">
        <v>44494</v>
      </c>
      <c r="B689" s="6" t="s">
        <v>74</v>
      </c>
      <c r="C689" s="4" t="s">
        <v>44</v>
      </c>
      <c r="D689" s="5">
        <v>82.08</v>
      </c>
      <c r="E689" s="1">
        <v>9</v>
      </c>
      <c r="F689" s="1">
        <f>InputData[[#This Row],[UNIT PRICE ($)]]*InputData[[#This Row],[QUANTITY]]</f>
        <v>738.72</v>
      </c>
      <c r="G689" s="1" t="str">
        <f>VLOOKUP(InputData[[#This Row],[CUSTOMER NAME]],Country[],2,0)</f>
        <v>Brazil</v>
      </c>
      <c r="H689" s="1" t="str">
        <f>VLOOKUP(InputData[[#This Row],[CUSTOMER NAME]],Country[],3,0)</f>
        <v>Export</v>
      </c>
      <c r="I689" s="1" t="str">
        <f>TEXT(InputData[[#This Row],[DATE]],"mmmm")</f>
        <v>October</v>
      </c>
      <c r="J689" s="1">
        <f>WEEKNUM(InputData[[#This Row],[DATE]])</f>
        <v>44</v>
      </c>
    </row>
    <row r="690" spans="1:10" x14ac:dyDescent="0.35">
      <c r="A690" s="3">
        <v>44494</v>
      </c>
      <c r="B690" s="6" t="s">
        <v>81</v>
      </c>
      <c r="C690" s="4" t="s">
        <v>1</v>
      </c>
      <c r="D690" s="5">
        <v>103.88</v>
      </c>
      <c r="E690" s="1">
        <v>18</v>
      </c>
      <c r="F690" s="1">
        <f>InputData[[#This Row],[UNIT PRICE ($)]]*InputData[[#This Row],[QUANTITY]]</f>
        <v>1869.84</v>
      </c>
      <c r="G690" s="1" t="str">
        <f>VLOOKUP(InputData[[#This Row],[CUSTOMER NAME]],Country[],2,0)</f>
        <v>India</v>
      </c>
      <c r="H690" s="1" t="str">
        <f>VLOOKUP(InputData[[#This Row],[CUSTOMER NAME]],Country[],3,0)</f>
        <v>East</v>
      </c>
      <c r="I690" s="1" t="str">
        <f>TEXT(InputData[[#This Row],[DATE]],"mmmm")</f>
        <v>October</v>
      </c>
      <c r="J690" s="1">
        <f>WEEKNUM(InputData[[#This Row],[DATE]])</f>
        <v>44</v>
      </c>
    </row>
    <row r="691" spans="1:10" x14ac:dyDescent="0.35">
      <c r="A691" s="3">
        <v>44495</v>
      </c>
      <c r="B691" s="6" t="s">
        <v>66</v>
      </c>
      <c r="C691" s="4" t="s">
        <v>4</v>
      </c>
      <c r="D691" s="5">
        <v>48.84</v>
      </c>
      <c r="E691" s="1">
        <v>6</v>
      </c>
      <c r="F691" s="1">
        <f>InputData[[#This Row],[UNIT PRICE ($)]]*InputData[[#This Row],[QUANTITY]]</f>
        <v>293.04000000000002</v>
      </c>
      <c r="G691" s="1" t="str">
        <f>VLOOKUP(InputData[[#This Row],[CUSTOMER NAME]],Country[],2,0)</f>
        <v>Indonesia</v>
      </c>
      <c r="H691" s="1" t="str">
        <f>VLOOKUP(InputData[[#This Row],[CUSTOMER NAME]],Country[],3,0)</f>
        <v>Export</v>
      </c>
      <c r="I691" s="1" t="str">
        <f>TEXT(InputData[[#This Row],[DATE]],"mmmm")</f>
        <v>October</v>
      </c>
      <c r="J691" s="1">
        <f>WEEKNUM(InputData[[#This Row],[DATE]])</f>
        <v>44</v>
      </c>
    </row>
    <row r="692" spans="1:10" x14ac:dyDescent="0.35">
      <c r="A692" s="3">
        <v>44497</v>
      </c>
      <c r="B692" s="6" t="s">
        <v>114</v>
      </c>
      <c r="C692" s="4" t="s">
        <v>8</v>
      </c>
      <c r="D692" s="5">
        <v>94.62</v>
      </c>
      <c r="E692" s="1">
        <v>1</v>
      </c>
      <c r="F692" s="1">
        <f>InputData[[#This Row],[UNIT PRICE ($)]]*InputData[[#This Row],[QUANTITY]]</f>
        <v>94.62</v>
      </c>
      <c r="G692" s="1" t="str">
        <f>VLOOKUP(InputData[[#This Row],[CUSTOMER NAME]],Country[],2,0)</f>
        <v>United States of America</v>
      </c>
      <c r="H692" s="1" t="str">
        <f>VLOOKUP(InputData[[#This Row],[CUSTOMER NAME]],Country[],3,0)</f>
        <v>Export</v>
      </c>
      <c r="I692" s="1" t="str">
        <f>TEXT(InputData[[#This Row],[DATE]],"mmmm")</f>
        <v>October</v>
      </c>
      <c r="J692" s="1">
        <f>WEEKNUM(InputData[[#This Row],[DATE]])</f>
        <v>44</v>
      </c>
    </row>
    <row r="693" spans="1:10" x14ac:dyDescent="0.35">
      <c r="A693" s="3">
        <v>44497</v>
      </c>
      <c r="B693" s="6" t="s">
        <v>84</v>
      </c>
      <c r="C693" s="4" t="s">
        <v>35</v>
      </c>
      <c r="D693" s="5">
        <v>6.7</v>
      </c>
      <c r="E693" s="1">
        <v>39</v>
      </c>
      <c r="F693" s="1">
        <f>InputData[[#This Row],[UNIT PRICE ($)]]*InputData[[#This Row],[QUANTITY]]</f>
        <v>261.3</v>
      </c>
      <c r="G693" s="1" t="str">
        <f>VLOOKUP(InputData[[#This Row],[CUSTOMER NAME]],Country[],2,0)</f>
        <v>Ethiopia</v>
      </c>
      <c r="H693" s="1" t="str">
        <f>VLOOKUP(InputData[[#This Row],[CUSTOMER NAME]],Country[],3,0)</f>
        <v>Export</v>
      </c>
      <c r="I693" s="1" t="str">
        <f>TEXT(InputData[[#This Row],[DATE]],"mmmm")</f>
        <v>October</v>
      </c>
      <c r="J693" s="1">
        <f>WEEKNUM(InputData[[#This Row],[DATE]])</f>
        <v>44</v>
      </c>
    </row>
    <row r="694" spans="1:10" x14ac:dyDescent="0.35">
      <c r="A694" s="3">
        <v>44498</v>
      </c>
      <c r="B694" s="6" t="s">
        <v>69</v>
      </c>
      <c r="C694" s="4" t="s">
        <v>2</v>
      </c>
      <c r="D694" s="5">
        <v>142.80000000000001</v>
      </c>
      <c r="E694" s="1">
        <v>23</v>
      </c>
      <c r="F694" s="1">
        <f>InputData[[#This Row],[UNIT PRICE ($)]]*InputData[[#This Row],[QUANTITY]]</f>
        <v>3284.4</v>
      </c>
      <c r="G694" s="1" t="str">
        <f>VLOOKUP(InputData[[#This Row],[CUSTOMER NAME]],Country[],2,0)</f>
        <v>India</v>
      </c>
      <c r="H694" s="1" t="str">
        <f>VLOOKUP(InputData[[#This Row],[CUSTOMER NAME]],Country[],3,0)</f>
        <v>South</v>
      </c>
      <c r="I694" s="1" t="str">
        <f>TEXT(InputData[[#This Row],[DATE]],"mmmm")</f>
        <v>October</v>
      </c>
      <c r="J694" s="1">
        <f>WEEKNUM(InputData[[#This Row],[DATE]])</f>
        <v>44</v>
      </c>
    </row>
    <row r="695" spans="1:10" x14ac:dyDescent="0.35">
      <c r="A695" s="3">
        <v>44498</v>
      </c>
      <c r="B695" s="6" t="s">
        <v>73</v>
      </c>
      <c r="C695" s="4" t="s">
        <v>38</v>
      </c>
      <c r="D695" s="5">
        <v>79.92</v>
      </c>
      <c r="E695" s="1">
        <v>14</v>
      </c>
      <c r="F695" s="1">
        <f>InputData[[#This Row],[UNIT PRICE ($)]]*InputData[[#This Row],[QUANTITY]]</f>
        <v>1118.8800000000001</v>
      </c>
      <c r="G695" s="1" t="str">
        <f>VLOOKUP(InputData[[#This Row],[CUSTOMER NAME]],Country[],2,0)</f>
        <v>India</v>
      </c>
      <c r="H695" s="1" t="str">
        <f>VLOOKUP(InputData[[#This Row],[CUSTOMER NAME]],Country[],3,0)</f>
        <v>East</v>
      </c>
      <c r="I695" s="1" t="str">
        <f>TEXT(InputData[[#This Row],[DATE]],"mmmm")</f>
        <v>October</v>
      </c>
      <c r="J695" s="1">
        <f>WEEKNUM(InputData[[#This Row],[DATE]])</f>
        <v>44</v>
      </c>
    </row>
    <row r="696" spans="1:10" x14ac:dyDescent="0.35">
      <c r="A696" s="3">
        <v>44499</v>
      </c>
      <c r="B696" s="6" t="s">
        <v>60</v>
      </c>
      <c r="C696" s="4" t="s">
        <v>30</v>
      </c>
      <c r="D696" s="5">
        <v>201.28</v>
      </c>
      <c r="E696" s="1">
        <v>30</v>
      </c>
      <c r="F696" s="1">
        <f>InputData[[#This Row],[UNIT PRICE ($)]]*InputData[[#This Row],[QUANTITY]]</f>
        <v>6038.4</v>
      </c>
      <c r="G696" s="1" t="str">
        <f>VLOOKUP(InputData[[#This Row],[CUSTOMER NAME]],Country[],2,0)</f>
        <v>Nigeria</v>
      </c>
      <c r="H696" s="1" t="str">
        <f>VLOOKUP(InputData[[#This Row],[CUSTOMER NAME]],Country[],3,0)</f>
        <v>Export</v>
      </c>
      <c r="I696" s="1" t="str">
        <f>TEXT(InputData[[#This Row],[DATE]],"mmmm")</f>
        <v>October</v>
      </c>
      <c r="J696" s="1">
        <f>WEEKNUM(InputData[[#This Row],[DATE]])</f>
        <v>44</v>
      </c>
    </row>
    <row r="697" spans="1:10" x14ac:dyDescent="0.35">
      <c r="A697" s="3">
        <v>44499</v>
      </c>
      <c r="B697" s="6" t="s">
        <v>74</v>
      </c>
      <c r="C697" s="4" t="s">
        <v>25</v>
      </c>
      <c r="D697" s="5">
        <v>8.33</v>
      </c>
      <c r="E697" s="1">
        <v>37</v>
      </c>
      <c r="F697" s="1">
        <f>InputData[[#This Row],[UNIT PRICE ($)]]*InputData[[#This Row],[QUANTITY]]</f>
        <v>308.20999999999998</v>
      </c>
      <c r="G697" s="1" t="str">
        <f>VLOOKUP(InputData[[#This Row],[CUSTOMER NAME]],Country[],2,0)</f>
        <v>Brazil</v>
      </c>
      <c r="H697" s="1" t="str">
        <f>VLOOKUP(InputData[[#This Row],[CUSTOMER NAME]],Country[],3,0)</f>
        <v>Export</v>
      </c>
      <c r="I697" s="1" t="str">
        <f>TEXT(InputData[[#This Row],[DATE]],"mmmm")</f>
        <v>October</v>
      </c>
      <c r="J697" s="1">
        <f>WEEKNUM(InputData[[#This Row],[DATE]])</f>
        <v>44</v>
      </c>
    </row>
    <row r="698" spans="1:10" x14ac:dyDescent="0.35">
      <c r="A698" s="3">
        <v>44499</v>
      </c>
      <c r="B698" s="6" t="s">
        <v>75</v>
      </c>
      <c r="C698" s="4" t="s">
        <v>42</v>
      </c>
      <c r="D698" s="5">
        <v>162</v>
      </c>
      <c r="E698" s="1">
        <v>3</v>
      </c>
      <c r="F698" s="1">
        <f>InputData[[#This Row],[UNIT PRICE ($)]]*InputData[[#This Row],[QUANTITY]]</f>
        <v>486</v>
      </c>
      <c r="G698" s="1" t="str">
        <f>VLOOKUP(InputData[[#This Row],[CUSTOMER NAME]],Country[],2,0)</f>
        <v>Russia</v>
      </c>
      <c r="H698" s="1" t="str">
        <f>VLOOKUP(InputData[[#This Row],[CUSTOMER NAME]],Country[],3,0)</f>
        <v>Export</v>
      </c>
      <c r="I698" s="1" t="str">
        <f>TEXT(InputData[[#This Row],[DATE]],"mmmm")</f>
        <v>October</v>
      </c>
      <c r="J698" s="1">
        <f>WEEKNUM(InputData[[#This Row],[DATE]])</f>
        <v>44</v>
      </c>
    </row>
    <row r="699" spans="1:10" x14ac:dyDescent="0.35">
      <c r="A699" s="3">
        <v>44499</v>
      </c>
      <c r="B699" s="6" t="s">
        <v>85</v>
      </c>
      <c r="C699" s="4" t="s">
        <v>9</v>
      </c>
      <c r="D699" s="5">
        <v>7.8599999999999994</v>
      </c>
      <c r="E699" s="1">
        <v>6</v>
      </c>
      <c r="F699" s="1">
        <f>InputData[[#This Row],[UNIT PRICE ($)]]*InputData[[#This Row],[QUANTITY]]</f>
        <v>47.16</v>
      </c>
      <c r="G699" s="1" t="str">
        <f>VLOOKUP(InputData[[#This Row],[CUSTOMER NAME]],Country[],2,0)</f>
        <v>India</v>
      </c>
      <c r="H699" s="1" t="str">
        <f>VLOOKUP(InputData[[#This Row],[CUSTOMER NAME]],Country[],3,0)</f>
        <v>Northeast</v>
      </c>
      <c r="I699" s="1" t="str">
        <f>TEXT(InputData[[#This Row],[DATE]],"mmmm")</f>
        <v>October</v>
      </c>
      <c r="J699" s="1">
        <f>WEEKNUM(InputData[[#This Row],[DATE]])</f>
        <v>44</v>
      </c>
    </row>
    <row r="700" spans="1:10" x14ac:dyDescent="0.35">
      <c r="A700" s="3">
        <v>44500</v>
      </c>
      <c r="B700" s="6" t="s">
        <v>60</v>
      </c>
      <c r="C700" s="4" t="s">
        <v>38</v>
      </c>
      <c r="D700" s="5">
        <v>79.92</v>
      </c>
      <c r="E700" s="1">
        <v>8</v>
      </c>
      <c r="F700" s="1">
        <f>InputData[[#This Row],[UNIT PRICE ($)]]*InputData[[#This Row],[QUANTITY]]</f>
        <v>639.36</v>
      </c>
      <c r="G700" s="1" t="str">
        <f>VLOOKUP(InputData[[#This Row],[CUSTOMER NAME]],Country[],2,0)</f>
        <v>Nigeria</v>
      </c>
      <c r="H700" s="1" t="str">
        <f>VLOOKUP(InputData[[#This Row],[CUSTOMER NAME]],Country[],3,0)</f>
        <v>Export</v>
      </c>
      <c r="I700" s="1" t="str">
        <f>TEXT(InputData[[#This Row],[DATE]],"mmmm")</f>
        <v>October</v>
      </c>
      <c r="J700" s="1">
        <f>WEEKNUM(InputData[[#This Row],[DATE]])</f>
        <v>45</v>
      </c>
    </row>
    <row r="701" spans="1:10" x14ac:dyDescent="0.35">
      <c r="A701" s="3">
        <v>44500</v>
      </c>
      <c r="B701" s="6" t="s">
        <v>66</v>
      </c>
      <c r="C701" s="4" t="s">
        <v>21</v>
      </c>
      <c r="D701" s="5">
        <v>162.54</v>
      </c>
      <c r="E701" s="1">
        <v>6</v>
      </c>
      <c r="F701" s="1">
        <f>InputData[[#This Row],[UNIT PRICE ($)]]*InputData[[#This Row],[QUANTITY]]</f>
        <v>975.24</v>
      </c>
      <c r="G701" s="1" t="str">
        <f>VLOOKUP(InputData[[#This Row],[CUSTOMER NAME]],Country[],2,0)</f>
        <v>Indonesia</v>
      </c>
      <c r="H701" s="1" t="str">
        <f>VLOOKUP(InputData[[#This Row],[CUSTOMER NAME]],Country[],3,0)</f>
        <v>Export</v>
      </c>
      <c r="I701" s="1" t="str">
        <f>TEXT(InputData[[#This Row],[DATE]],"mmmm")</f>
        <v>October</v>
      </c>
      <c r="J701" s="1">
        <f>WEEKNUM(InputData[[#This Row],[DATE]])</f>
        <v>45</v>
      </c>
    </row>
    <row r="702" spans="1:10" x14ac:dyDescent="0.35">
      <c r="A702" s="3">
        <v>44501</v>
      </c>
      <c r="B702" s="6" t="s">
        <v>64</v>
      </c>
      <c r="C702" s="4" t="s">
        <v>12</v>
      </c>
      <c r="D702" s="5">
        <v>94.17</v>
      </c>
      <c r="E702" s="1">
        <v>15</v>
      </c>
      <c r="F702" s="1">
        <f>InputData[[#This Row],[UNIT PRICE ($)]]*InputData[[#This Row],[QUANTITY]]</f>
        <v>1412.55</v>
      </c>
      <c r="G702" s="1" t="str">
        <f>VLOOKUP(InputData[[#This Row],[CUSTOMER NAME]],Country[],2,0)</f>
        <v>India</v>
      </c>
      <c r="H702" s="1" t="str">
        <f>VLOOKUP(InputData[[#This Row],[CUSTOMER NAME]],Country[],3,0)</f>
        <v>Northeast</v>
      </c>
      <c r="I702" s="1" t="str">
        <f>TEXT(InputData[[#This Row],[DATE]],"mmmm")</f>
        <v>November</v>
      </c>
      <c r="J702" s="1">
        <f>WEEKNUM(InputData[[#This Row],[DATE]])</f>
        <v>45</v>
      </c>
    </row>
    <row r="703" spans="1:10" x14ac:dyDescent="0.35">
      <c r="A703" s="3">
        <v>44502</v>
      </c>
      <c r="B703" s="6" t="s">
        <v>73</v>
      </c>
      <c r="C703" s="4" t="s">
        <v>15</v>
      </c>
      <c r="D703" s="5">
        <v>15.719999999999999</v>
      </c>
      <c r="E703" s="1">
        <v>15</v>
      </c>
      <c r="F703" s="1">
        <f>InputData[[#This Row],[UNIT PRICE ($)]]*InputData[[#This Row],[QUANTITY]]</f>
        <v>235.79999999999998</v>
      </c>
      <c r="G703" s="1" t="str">
        <f>VLOOKUP(InputData[[#This Row],[CUSTOMER NAME]],Country[],2,0)</f>
        <v>India</v>
      </c>
      <c r="H703" s="1" t="str">
        <f>VLOOKUP(InputData[[#This Row],[CUSTOMER NAME]],Country[],3,0)</f>
        <v>East</v>
      </c>
      <c r="I703" s="1" t="str">
        <f>TEXT(InputData[[#This Row],[DATE]],"mmmm")</f>
        <v>November</v>
      </c>
      <c r="J703" s="1">
        <f>WEEKNUM(InputData[[#This Row],[DATE]])</f>
        <v>45</v>
      </c>
    </row>
    <row r="704" spans="1:10" x14ac:dyDescent="0.35">
      <c r="A704" s="3">
        <v>44502</v>
      </c>
      <c r="B704" s="6" t="s">
        <v>81</v>
      </c>
      <c r="C704" s="4" t="s">
        <v>35</v>
      </c>
      <c r="D704" s="5">
        <v>6.7</v>
      </c>
      <c r="E704" s="1">
        <v>5</v>
      </c>
      <c r="F704" s="1">
        <f>InputData[[#This Row],[UNIT PRICE ($)]]*InputData[[#This Row],[QUANTITY]]</f>
        <v>33.5</v>
      </c>
      <c r="G704" s="1" t="str">
        <f>VLOOKUP(InputData[[#This Row],[CUSTOMER NAME]],Country[],2,0)</f>
        <v>India</v>
      </c>
      <c r="H704" s="1" t="str">
        <f>VLOOKUP(InputData[[#This Row],[CUSTOMER NAME]],Country[],3,0)</f>
        <v>East</v>
      </c>
      <c r="I704" s="1" t="str">
        <f>TEXT(InputData[[#This Row],[DATE]],"mmmm")</f>
        <v>November</v>
      </c>
      <c r="J704" s="1">
        <f>WEEKNUM(InputData[[#This Row],[DATE]])</f>
        <v>45</v>
      </c>
    </row>
    <row r="705" spans="1:10" x14ac:dyDescent="0.35">
      <c r="A705" s="3">
        <v>44502</v>
      </c>
      <c r="B705" s="6" t="s">
        <v>82</v>
      </c>
      <c r="C705" s="4" t="s">
        <v>30</v>
      </c>
      <c r="D705" s="5">
        <v>201.28</v>
      </c>
      <c r="E705" s="1">
        <v>15</v>
      </c>
      <c r="F705" s="1">
        <f>InputData[[#This Row],[UNIT PRICE ($)]]*InputData[[#This Row],[QUANTITY]]</f>
        <v>3019.2</v>
      </c>
      <c r="G705" s="1" t="str">
        <f>VLOOKUP(InputData[[#This Row],[CUSTOMER NAME]],Country[],2,0)</f>
        <v>India</v>
      </c>
      <c r="H705" s="1" t="str">
        <f>VLOOKUP(InputData[[#This Row],[CUSTOMER NAME]],Country[],3,0)</f>
        <v>Western</v>
      </c>
      <c r="I705" s="1" t="str">
        <f>TEXT(InputData[[#This Row],[DATE]],"mmmm")</f>
        <v>November</v>
      </c>
      <c r="J705" s="1">
        <f>WEEKNUM(InputData[[#This Row],[DATE]])</f>
        <v>45</v>
      </c>
    </row>
    <row r="706" spans="1:10" x14ac:dyDescent="0.35">
      <c r="A706" s="3">
        <v>44503</v>
      </c>
      <c r="B706" s="6" t="s">
        <v>65</v>
      </c>
      <c r="C706" s="4" t="s">
        <v>20</v>
      </c>
      <c r="D706" s="5">
        <v>76.25</v>
      </c>
      <c r="E706" s="1">
        <v>11</v>
      </c>
      <c r="F706" s="1">
        <f>InputData[[#This Row],[UNIT PRICE ($)]]*InputData[[#This Row],[QUANTITY]]</f>
        <v>838.75</v>
      </c>
      <c r="G706" s="1" t="str">
        <f>VLOOKUP(InputData[[#This Row],[CUSTOMER NAME]],Country[],2,0)</f>
        <v>Pakistan</v>
      </c>
      <c r="H706" s="1" t="str">
        <f>VLOOKUP(InputData[[#This Row],[CUSTOMER NAME]],Country[],3,0)</f>
        <v>Export</v>
      </c>
      <c r="I706" s="1" t="str">
        <f>TEXT(InputData[[#This Row],[DATE]],"mmmm")</f>
        <v>November</v>
      </c>
      <c r="J706" s="1">
        <f>WEEKNUM(InputData[[#This Row],[DATE]])</f>
        <v>45</v>
      </c>
    </row>
    <row r="707" spans="1:10" x14ac:dyDescent="0.35">
      <c r="A707" s="3">
        <v>44503</v>
      </c>
      <c r="B707" s="6" t="s">
        <v>79</v>
      </c>
      <c r="C707" s="4" t="s">
        <v>13</v>
      </c>
      <c r="D707" s="5">
        <v>122.08</v>
      </c>
      <c r="E707" s="1">
        <v>12</v>
      </c>
      <c r="F707" s="1">
        <f>InputData[[#This Row],[UNIT PRICE ($)]]*InputData[[#This Row],[QUANTITY]]</f>
        <v>1464.96</v>
      </c>
      <c r="G707" s="1" t="str">
        <f>VLOOKUP(InputData[[#This Row],[CUSTOMER NAME]],Country[],2,0)</f>
        <v>United Kingdom</v>
      </c>
      <c r="H707" s="1" t="str">
        <f>VLOOKUP(InputData[[#This Row],[CUSTOMER NAME]],Country[],3,0)</f>
        <v>Export</v>
      </c>
      <c r="I707" s="1" t="str">
        <f>TEXT(InputData[[#This Row],[DATE]],"mmmm")</f>
        <v>November</v>
      </c>
      <c r="J707" s="1">
        <f>WEEKNUM(InputData[[#This Row],[DATE]])</f>
        <v>45</v>
      </c>
    </row>
    <row r="708" spans="1:10" x14ac:dyDescent="0.35">
      <c r="A708" s="3">
        <v>44504</v>
      </c>
      <c r="B708" s="6" t="s">
        <v>69</v>
      </c>
      <c r="C708" s="4" t="s">
        <v>8</v>
      </c>
      <c r="D708" s="5">
        <v>94.62</v>
      </c>
      <c r="E708" s="1">
        <v>10</v>
      </c>
      <c r="F708" s="1">
        <f>InputData[[#This Row],[UNIT PRICE ($)]]*InputData[[#This Row],[QUANTITY]]</f>
        <v>946.2</v>
      </c>
      <c r="G708" s="1" t="str">
        <f>VLOOKUP(InputData[[#This Row],[CUSTOMER NAME]],Country[],2,0)</f>
        <v>India</v>
      </c>
      <c r="H708" s="1" t="str">
        <f>VLOOKUP(InputData[[#This Row],[CUSTOMER NAME]],Country[],3,0)</f>
        <v>South</v>
      </c>
      <c r="I708" s="1" t="str">
        <f>TEXT(InputData[[#This Row],[DATE]],"mmmm")</f>
        <v>November</v>
      </c>
      <c r="J708" s="1">
        <f>WEEKNUM(InputData[[#This Row],[DATE]])</f>
        <v>45</v>
      </c>
    </row>
    <row r="709" spans="1:10" x14ac:dyDescent="0.35">
      <c r="A709" s="3">
        <v>44505</v>
      </c>
      <c r="B709" s="6" t="s">
        <v>73</v>
      </c>
      <c r="C709" s="4" t="s">
        <v>19</v>
      </c>
      <c r="D709" s="5">
        <v>210</v>
      </c>
      <c r="E709" s="1">
        <v>15</v>
      </c>
      <c r="F709" s="1">
        <f>InputData[[#This Row],[UNIT PRICE ($)]]*InputData[[#This Row],[QUANTITY]]</f>
        <v>3150</v>
      </c>
      <c r="G709" s="1" t="str">
        <f>VLOOKUP(InputData[[#This Row],[CUSTOMER NAME]],Country[],2,0)</f>
        <v>India</v>
      </c>
      <c r="H709" s="1" t="str">
        <f>VLOOKUP(InputData[[#This Row],[CUSTOMER NAME]],Country[],3,0)</f>
        <v>East</v>
      </c>
      <c r="I709" s="1" t="str">
        <f>TEXT(InputData[[#This Row],[DATE]],"mmmm")</f>
        <v>November</v>
      </c>
      <c r="J709" s="1">
        <f>WEEKNUM(InputData[[#This Row],[DATE]])</f>
        <v>45</v>
      </c>
    </row>
    <row r="710" spans="1:10" x14ac:dyDescent="0.35">
      <c r="A710" s="3">
        <v>44506</v>
      </c>
      <c r="B710" s="6" t="s">
        <v>60</v>
      </c>
      <c r="C710" s="4" t="s">
        <v>43</v>
      </c>
      <c r="D710" s="5">
        <v>83.08</v>
      </c>
      <c r="E710" s="1">
        <v>13</v>
      </c>
      <c r="F710" s="1">
        <f>InputData[[#This Row],[UNIT PRICE ($)]]*InputData[[#This Row],[QUANTITY]]</f>
        <v>1080.04</v>
      </c>
      <c r="G710" s="1" t="str">
        <f>VLOOKUP(InputData[[#This Row],[CUSTOMER NAME]],Country[],2,0)</f>
        <v>Nigeria</v>
      </c>
      <c r="H710" s="1" t="str">
        <f>VLOOKUP(InputData[[#This Row],[CUSTOMER NAME]],Country[],3,0)</f>
        <v>Export</v>
      </c>
      <c r="I710" s="1" t="str">
        <f>TEXT(InputData[[#This Row],[DATE]],"mmmm")</f>
        <v>November</v>
      </c>
      <c r="J710" s="1">
        <f>WEEKNUM(InputData[[#This Row],[DATE]])</f>
        <v>45</v>
      </c>
    </row>
    <row r="711" spans="1:10" x14ac:dyDescent="0.35">
      <c r="A711" s="3">
        <v>44506</v>
      </c>
      <c r="B711" s="6" t="s">
        <v>64</v>
      </c>
      <c r="C711" s="4" t="s">
        <v>42</v>
      </c>
      <c r="D711" s="5">
        <v>162</v>
      </c>
      <c r="E711" s="1">
        <v>13</v>
      </c>
      <c r="F711" s="1">
        <f>InputData[[#This Row],[UNIT PRICE ($)]]*InputData[[#This Row],[QUANTITY]]</f>
        <v>2106</v>
      </c>
      <c r="G711" s="1" t="str">
        <f>VLOOKUP(InputData[[#This Row],[CUSTOMER NAME]],Country[],2,0)</f>
        <v>India</v>
      </c>
      <c r="H711" s="1" t="str">
        <f>VLOOKUP(InputData[[#This Row],[CUSTOMER NAME]],Country[],3,0)</f>
        <v>Northeast</v>
      </c>
      <c r="I711" s="1" t="str">
        <f>TEXT(InputData[[#This Row],[DATE]],"mmmm")</f>
        <v>November</v>
      </c>
      <c r="J711" s="1">
        <f>WEEKNUM(InputData[[#This Row],[DATE]])</f>
        <v>45</v>
      </c>
    </row>
    <row r="712" spans="1:10" x14ac:dyDescent="0.35">
      <c r="A712" s="3">
        <v>44506</v>
      </c>
      <c r="B712" s="6" t="s">
        <v>77</v>
      </c>
      <c r="C712" s="4" t="s">
        <v>36</v>
      </c>
      <c r="D712" s="5">
        <v>96.3</v>
      </c>
      <c r="E712" s="1">
        <v>10</v>
      </c>
      <c r="F712" s="1">
        <f>InputData[[#This Row],[UNIT PRICE ($)]]*InputData[[#This Row],[QUANTITY]]</f>
        <v>963</v>
      </c>
      <c r="G712" s="1" t="str">
        <f>VLOOKUP(InputData[[#This Row],[CUSTOMER NAME]],Country[],2,0)</f>
        <v>India</v>
      </c>
      <c r="H712" s="1" t="str">
        <f>VLOOKUP(InputData[[#This Row],[CUSTOMER NAME]],Country[],3,0)</f>
        <v>Western</v>
      </c>
      <c r="I712" s="1" t="str">
        <f>TEXT(InputData[[#This Row],[DATE]],"mmmm")</f>
        <v>November</v>
      </c>
      <c r="J712" s="1">
        <f>WEEKNUM(InputData[[#This Row],[DATE]])</f>
        <v>45</v>
      </c>
    </row>
    <row r="713" spans="1:10" x14ac:dyDescent="0.35">
      <c r="A713" s="3">
        <v>44506</v>
      </c>
      <c r="B713" s="6" t="s">
        <v>80</v>
      </c>
      <c r="C713" s="4" t="s">
        <v>15</v>
      </c>
      <c r="D713" s="5">
        <v>15.719999999999999</v>
      </c>
      <c r="E713" s="1">
        <v>13</v>
      </c>
      <c r="F713" s="1">
        <f>InputData[[#This Row],[UNIT PRICE ($)]]*InputData[[#This Row],[QUANTITY]]</f>
        <v>204.35999999999999</v>
      </c>
      <c r="G713" s="1" t="str">
        <f>VLOOKUP(InputData[[#This Row],[CUSTOMER NAME]],Country[],2,0)</f>
        <v>South Africa</v>
      </c>
      <c r="H713" s="1" t="str">
        <f>VLOOKUP(InputData[[#This Row],[CUSTOMER NAME]],Country[],3,0)</f>
        <v>Export</v>
      </c>
      <c r="I713" s="1" t="str">
        <f>TEXT(InputData[[#This Row],[DATE]],"mmmm")</f>
        <v>November</v>
      </c>
      <c r="J713" s="1">
        <f>WEEKNUM(InputData[[#This Row],[DATE]])</f>
        <v>45</v>
      </c>
    </row>
    <row r="714" spans="1:10" x14ac:dyDescent="0.35">
      <c r="A714" s="3">
        <v>44507</v>
      </c>
      <c r="B714" s="6" t="s">
        <v>73</v>
      </c>
      <c r="C714" s="4" t="s">
        <v>30</v>
      </c>
      <c r="D714" s="5">
        <v>201.28</v>
      </c>
      <c r="E714" s="1">
        <v>11</v>
      </c>
      <c r="F714" s="1">
        <f>InputData[[#This Row],[UNIT PRICE ($)]]*InputData[[#This Row],[QUANTITY]]</f>
        <v>2214.08</v>
      </c>
      <c r="G714" s="1" t="str">
        <f>VLOOKUP(InputData[[#This Row],[CUSTOMER NAME]],Country[],2,0)</f>
        <v>India</v>
      </c>
      <c r="H714" s="1" t="str">
        <f>VLOOKUP(InputData[[#This Row],[CUSTOMER NAME]],Country[],3,0)</f>
        <v>East</v>
      </c>
      <c r="I714" s="1" t="str">
        <f>TEXT(InputData[[#This Row],[DATE]],"mmmm")</f>
        <v>November</v>
      </c>
      <c r="J714" s="1">
        <f>WEEKNUM(InputData[[#This Row],[DATE]])</f>
        <v>46</v>
      </c>
    </row>
    <row r="715" spans="1:10" x14ac:dyDescent="0.35">
      <c r="A715" s="3">
        <v>44507</v>
      </c>
      <c r="B715" s="6" t="s">
        <v>114</v>
      </c>
      <c r="C715" s="4" t="s">
        <v>5</v>
      </c>
      <c r="D715" s="5">
        <v>155.61000000000001</v>
      </c>
      <c r="E715" s="1">
        <v>3</v>
      </c>
      <c r="F715" s="1">
        <f>InputData[[#This Row],[UNIT PRICE ($)]]*InputData[[#This Row],[QUANTITY]]</f>
        <v>466.83000000000004</v>
      </c>
      <c r="G715" s="1" t="str">
        <f>VLOOKUP(InputData[[#This Row],[CUSTOMER NAME]],Country[],2,0)</f>
        <v>United States of America</v>
      </c>
      <c r="H715" s="1" t="str">
        <f>VLOOKUP(InputData[[#This Row],[CUSTOMER NAME]],Country[],3,0)</f>
        <v>Export</v>
      </c>
      <c r="I715" s="1" t="str">
        <f>TEXT(InputData[[#This Row],[DATE]],"mmmm")</f>
        <v>November</v>
      </c>
      <c r="J715" s="1">
        <f>WEEKNUM(InputData[[#This Row],[DATE]])</f>
        <v>46</v>
      </c>
    </row>
    <row r="716" spans="1:10" x14ac:dyDescent="0.35">
      <c r="A716" s="3">
        <v>44507</v>
      </c>
      <c r="B716" s="6" t="s">
        <v>88</v>
      </c>
      <c r="C716" s="4" t="s">
        <v>40</v>
      </c>
      <c r="D716" s="5">
        <v>115.2</v>
      </c>
      <c r="E716" s="1">
        <v>13</v>
      </c>
      <c r="F716" s="1">
        <f>InputData[[#This Row],[UNIT PRICE ($)]]*InputData[[#This Row],[QUANTITY]]</f>
        <v>1497.6000000000001</v>
      </c>
      <c r="G716" s="1" t="str">
        <f>VLOOKUP(InputData[[#This Row],[CUSTOMER NAME]],Country[],2,0)</f>
        <v>India</v>
      </c>
      <c r="H716" s="1" t="str">
        <f>VLOOKUP(InputData[[#This Row],[CUSTOMER NAME]],Country[],3,0)</f>
        <v>South</v>
      </c>
      <c r="I716" s="1" t="str">
        <f>TEXT(InputData[[#This Row],[DATE]],"mmmm")</f>
        <v>November</v>
      </c>
      <c r="J716" s="1">
        <f>WEEKNUM(InputData[[#This Row],[DATE]])</f>
        <v>46</v>
      </c>
    </row>
    <row r="717" spans="1:10" x14ac:dyDescent="0.35">
      <c r="A717" s="3">
        <v>44508</v>
      </c>
      <c r="B717" s="6" t="s">
        <v>110</v>
      </c>
      <c r="C717" s="4" t="s">
        <v>7</v>
      </c>
      <c r="D717" s="5">
        <v>47.730000000000004</v>
      </c>
      <c r="E717" s="1">
        <v>15</v>
      </c>
      <c r="F717" s="1">
        <f>InputData[[#This Row],[UNIT PRICE ($)]]*InputData[[#This Row],[QUANTITY]]</f>
        <v>715.95</v>
      </c>
      <c r="G717" s="1" t="str">
        <f>VLOOKUP(InputData[[#This Row],[CUSTOMER NAME]],Country[],2,0)</f>
        <v>India</v>
      </c>
      <c r="H717" s="1" t="str">
        <f>VLOOKUP(InputData[[#This Row],[CUSTOMER NAME]],Country[],3,0)</f>
        <v>Western</v>
      </c>
      <c r="I717" s="1" t="str">
        <f>TEXT(InputData[[#This Row],[DATE]],"mmmm")</f>
        <v>November</v>
      </c>
      <c r="J717" s="1">
        <f>WEEKNUM(InputData[[#This Row],[DATE]])</f>
        <v>46</v>
      </c>
    </row>
    <row r="718" spans="1:10" x14ac:dyDescent="0.35">
      <c r="A718" s="3">
        <v>44508</v>
      </c>
      <c r="B718" s="6" t="s">
        <v>72</v>
      </c>
      <c r="C718" s="4" t="s">
        <v>36</v>
      </c>
      <c r="D718" s="5">
        <v>96.3</v>
      </c>
      <c r="E718" s="1">
        <v>11</v>
      </c>
      <c r="F718" s="1">
        <f>InputData[[#This Row],[UNIT PRICE ($)]]*InputData[[#This Row],[QUANTITY]]</f>
        <v>1059.3</v>
      </c>
      <c r="G718" s="1" t="str">
        <f>VLOOKUP(InputData[[#This Row],[CUSTOMER NAME]],Country[],2,0)</f>
        <v>Brazil</v>
      </c>
      <c r="H718" s="1" t="str">
        <f>VLOOKUP(InputData[[#This Row],[CUSTOMER NAME]],Country[],3,0)</f>
        <v>Export</v>
      </c>
      <c r="I718" s="1" t="str">
        <f>TEXT(InputData[[#This Row],[DATE]],"mmmm")</f>
        <v>November</v>
      </c>
      <c r="J718" s="1">
        <f>WEEKNUM(InputData[[#This Row],[DATE]])</f>
        <v>46</v>
      </c>
    </row>
    <row r="719" spans="1:10" x14ac:dyDescent="0.35">
      <c r="A719" s="3">
        <v>44508</v>
      </c>
      <c r="B719" s="6" t="s">
        <v>79</v>
      </c>
      <c r="C719" s="4" t="s">
        <v>19</v>
      </c>
      <c r="D719" s="5">
        <v>210</v>
      </c>
      <c r="E719" s="1">
        <v>10</v>
      </c>
      <c r="F719" s="1">
        <f>InputData[[#This Row],[UNIT PRICE ($)]]*InputData[[#This Row],[QUANTITY]]</f>
        <v>2100</v>
      </c>
      <c r="G719" s="1" t="str">
        <f>VLOOKUP(InputData[[#This Row],[CUSTOMER NAME]],Country[],2,0)</f>
        <v>United Kingdom</v>
      </c>
      <c r="H719" s="1" t="str">
        <f>VLOOKUP(InputData[[#This Row],[CUSTOMER NAME]],Country[],3,0)</f>
        <v>Export</v>
      </c>
      <c r="I719" s="1" t="str">
        <f>TEXT(InputData[[#This Row],[DATE]],"mmmm")</f>
        <v>November</v>
      </c>
      <c r="J719" s="1">
        <f>WEEKNUM(InputData[[#This Row],[DATE]])</f>
        <v>46</v>
      </c>
    </row>
    <row r="720" spans="1:10" x14ac:dyDescent="0.35">
      <c r="A720" s="3">
        <v>44508</v>
      </c>
      <c r="B720" s="6" t="s">
        <v>84</v>
      </c>
      <c r="C720" s="4" t="s">
        <v>18</v>
      </c>
      <c r="D720" s="5">
        <v>49.21</v>
      </c>
      <c r="E720" s="1">
        <v>26</v>
      </c>
      <c r="F720" s="1">
        <f>InputData[[#This Row],[UNIT PRICE ($)]]*InputData[[#This Row],[QUANTITY]]</f>
        <v>1279.46</v>
      </c>
      <c r="G720" s="1" t="str">
        <f>VLOOKUP(InputData[[#This Row],[CUSTOMER NAME]],Country[],2,0)</f>
        <v>Ethiopia</v>
      </c>
      <c r="H720" s="1" t="str">
        <f>VLOOKUP(InputData[[#This Row],[CUSTOMER NAME]],Country[],3,0)</f>
        <v>Export</v>
      </c>
      <c r="I720" s="1" t="str">
        <f>TEXT(InputData[[#This Row],[DATE]],"mmmm")</f>
        <v>November</v>
      </c>
      <c r="J720" s="1">
        <f>WEEKNUM(InputData[[#This Row],[DATE]])</f>
        <v>46</v>
      </c>
    </row>
    <row r="721" spans="1:10" x14ac:dyDescent="0.35">
      <c r="A721" s="3">
        <v>44508</v>
      </c>
      <c r="B721" s="6" t="s">
        <v>85</v>
      </c>
      <c r="C721" s="4" t="s">
        <v>12</v>
      </c>
      <c r="D721" s="5">
        <v>94.17</v>
      </c>
      <c r="E721" s="1">
        <v>10</v>
      </c>
      <c r="F721" s="1">
        <f>InputData[[#This Row],[UNIT PRICE ($)]]*InputData[[#This Row],[QUANTITY]]</f>
        <v>941.7</v>
      </c>
      <c r="G721" s="1" t="str">
        <f>VLOOKUP(InputData[[#This Row],[CUSTOMER NAME]],Country[],2,0)</f>
        <v>India</v>
      </c>
      <c r="H721" s="1" t="str">
        <f>VLOOKUP(InputData[[#This Row],[CUSTOMER NAME]],Country[],3,0)</f>
        <v>Northeast</v>
      </c>
      <c r="I721" s="1" t="str">
        <f>TEXT(InputData[[#This Row],[DATE]],"mmmm")</f>
        <v>November</v>
      </c>
      <c r="J721" s="1">
        <f>WEEKNUM(InputData[[#This Row],[DATE]])</f>
        <v>46</v>
      </c>
    </row>
    <row r="722" spans="1:10" x14ac:dyDescent="0.35">
      <c r="A722" s="3">
        <v>44509</v>
      </c>
      <c r="B722" s="6" t="s">
        <v>80</v>
      </c>
      <c r="C722" s="4" t="s">
        <v>11</v>
      </c>
      <c r="D722" s="5">
        <v>48.4</v>
      </c>
      <c r="E722" s="1">
        <v>6</v>
      </c>
      <c r="F722" s="1">
        <f>InputData[[#This Row],[UNIT PRICE ($)]]*InputData[[#This Row],[QUANTITY]]</f>
        <v>290.39999999999998</v>
      </c>
      <c r="G722" s="1" t="str">
        <f>VLOOKUP(InputData[[#This Row],[CUSTOMER NAME]],Country[],2,0)</f>
        <v>South Africa</v>
      </c>
      <c r="H722" s="1" t="str">
        <f>VLOOKUP(InputData[[#This Row],[CUSTOMER NAME]],Country[],3,0)</f>
        <v>Export</v>
      </c>
      <c r="I722" s="1" t="str">
        <f>TEXT(InputData[[#This Row],[DATE]],"mmmm")</f>
        <v>November</v>
      </c>
      <c r="J722" s="1">
        <f>WEEKNUM(InputData[[#This Row],[DATE]])</f>
        <v>46</v>
      </c>
    </row>
    <row r="723" spans="1:10" x14ac:dyDescent="0.35">
      <c r="A723" s="3">
        <v>44509</v>
      </c>
      <c r="B723" s="6" t="s">
        <v>80</v>
      </c>
      <c r="C723" s="4" t="s">
        <v>27</v>
      </c>
      <c r="D723" s="5">
        <v>57.120000000000005</v>
      </c>
      <c r="E723" s="1">
        <v>8</v>
      </c>
      <c r="F723" s="1">
        <f>InputData[[#This Row],[UNIT PRICE ($)]]*InputData[[#This Row],[QUANTITY]]</f>
        <v>456.96000000000004</v>
      </c>
      <c r="G723" s="1" t="str">
        <f>VLOOKUP(InputData[[#This Row],[CUSTOMER NAME]],Country[],2,0)</f>
        <v>South Africa</v>
      </c>
      <c r="H723" s="1" t="str">
        <f>VLOOKUP(InputData[[#This Row],[CUSTOMER NAME]],Country[],3,0)</f>
        <v>Export</v>
      </c>
      <c r="I723" s="1" t="str">
        <f>TEXT(InputData[[#This Row],[DATE]],"mmmm")</f>
        <v>November</v>
      </c>
      <c r="J723" s="1">
        <f>WEEKNUM(InputData[[#This Row],[DATE]])</f>
        <v>46</v>
      </c>
    </row>
    <row r="724" spans="1:10" x14ac:dyDescent="0.35">
      <c r="A724" s="3">
        <v>44510</v>
      </c>
      <c r="B724" s="6" t="s">
        <v>63</v>
      </c>
      <c r="C724" s="4" t="s">
        <v>18</v>
      </c>
      <c r="D724" s="5">
        <v>49.21</v>
      </c>
      <c r="E724" s="1">
        <v>7</v>
      </c>
      <c r="F724" s="1">
        <f>InputData[[#This Row],[UNIT PRICE ($)]]*InputData[[#This Row],[QUANTITY]]</f>
        <v>344.47</v>
      </c>
      <c r="G724" s="1" t="str">
        <f>VLOOKUP(InputData[[#This Row],[CUSTOMER NAME]],Country[],2,0)</f>
        <v>Saudi Arabia</v>
      </c>
      <c r="H724" s="1" t="str">
        <f>VLOOKUP(InputData[[#This Row],[CUSTOMER NAME]],Country[],3,0)</f>
        <v>Export</v>
      </c>
      <c r="I724" s="1" t="str">
        <f>TEXT(InputData[[#This Row],[DATE]],"mmmm")</f>
        <v>November</v>
      </c>
      <c r="J724" s="1">
        <f>WEEKNUM(InputData[[#This Row],[DATE]])</f>
        <v>46</v>
      </c>
    </row>
    <row r="725" spans="1:10" x14ac:dyDescent="0.35">
      <c r="A725" s="3">
        <v>44510</v>
      </c>
      <c r="B725" s="6" t="s">
        <v>67</v>
      </c>
      <c r="C725" s="4" t="s">
        <v>42</v>
      </c>
      <c r="D725" s="5">
        <v>162</v>
      </c>
      <c r="E725" s="1">
        <v>6</v>
      </c>
      <c r="F725" s="1">
        <f>InputData[[#This Row],[UNIT PRICE ($)]]*InputData[[#This Row],[QUANTITY]]</f>
        <v>972</v>
      </c>
      <c r="G725" s="1" t="str">
        <f>VLOOKUP(InputData[[#This Row],[CUSTOMER NAME]],Country[],2,0)</f>
        <v>United Kingdom</v>
      </c>
      <c r="H725" s="1" t="str">
        <f>VLOOKUP(InputData[[#This Row],[CUSTOMER NAME]],Country[],3,0)</f>
        <v>Export</v>
      </c>
      <c r="I725" s="1" t="str">
        <f>TEXT(InputData[[#This Row],[DATE]],"mmmm")</f>
        <v>November</v>
      </c>
      <c r="J725" s="1">
        <f>WEEKNUM(InputData[[#This Row],[DATE]])</f>
        <v>46</v>
      </c>
    </row>
    <row r="726" spans="1:10" x14ac:dyDescent="0.35">
      <c r="A726" s="3">
        <v>44511</v>
      </c>
      <c r="B726" s="6" t="s">
        <v>112</v>
      </c>
      <c r="C726" s="4" t="s">
        <v>40</v>
      </c>
      <c r="D726" s="5">
        <v>115.2</v>
      </c>
      <c r="E726" s="1">
        <v>12</v>
      </c>
      <c r="F726" s="1">
        <f>InputData[[#This Row],[UNIT PRICE ($)]]*InputData[[#This Row],[QUANTITY]]</f>
        <v>1382.4</v>
      </c>
      <c r="G726" s="1" t="str">
        <f>VLOOKUP(InputData[[#This Row],[CUSTOMER NAME]],Country[],2,0)</f>
        <v>India</v>
      </c>
      <c r="H726" s="1" t="str">
        <f>VLOOKUP(InputData[[#This Row],[CUSTOMER NAME]],Country[],3,0)</f>
        <v>North</v>
      </c>
      <c r="I726" s="1" t="str">
        <f>TEXT(InputData[[#This Row],[DATE]],"mmmm")</f>
        <v>November</v>
      </c>
      <c r="J726" s="1">
        <f>WEEKNUM(InputData[[#This Row],[DATE]])</f>
        <v>46</v>
      </c>
    </row>
    <row r="727" spans="1:10" x14ac:dyDescent="0.35">
      <c r="A727" s="3">
        <v>44511</v>
      </c>
      <c r="B727" s="6" t="s">
        <v>84</v>
      </c>
      <c r="C727" s="4" t="s">
        <v>38</v>
      </c>
      <c r="D727" s="5">
        <v>79.92</v>
      </c>
      <c r="E727" s="1">
        <v>16</v>
      </c>
      <c r="F727" s="1">
        <f>InputData[[#This Row],[UNIT PRICE ($)]]*InputData[[#This Row],[QUANTITY]]</f>
        <v>1278.72</v>
      </c>
      <c r="G727" s="1" t="str">
        <f>VLOOKUP(InputData[[#This Row],[CUSTOMER NAME]],Country[],2,0)</f>
        <v>Ethiopia</v>
      </c>
      <c r="H727" s="1" t="str">
        <f>VLOOKUP(InputData[[#This Row],[CUSTOMER NAME]],Country[],3,0)</f>
        <v>Export</v>
      </c>
      <c r="I727" s="1" t="str">
        <f>TEXT(InputData[[#This Row],[DATE]],"mmmm")</f>
        <v>November</v>
      </c>
      <c r="J727" s="1">
        <f>WEEKNUM(InputData[[#This Row],[DATE]])</f>
        <v>46</v>
      </c>
    </row>
    <row r="728" spans="1:10" x14ac:dyDescent="0.35">
      <c r="A728" s="3">
        <v>44512</v>
      </c>
      <c r="B728" s="6" t="s">
        <v>61</v>
      </c>
      <c r="C728" s="4" t="s">
        <v>35</v>
      </c>
      <c r="D728" s="5">
        <v>6.7</v>
      </c>
      <c r="E728" s="1">
        <v>6</v>
      </c>
      <c r="F728" s="1">
        <f>InputData[[#This Row],[UNIT PRICE ($)]]*InputData[[#This Row],[QUANTITY]]</f>
        <v>40.200000000000003</v>
      </c>
      <c r="G728" s="1" t="str">
        <f>VLOOKUP(InputData[[#This Row],[CUSTOMER NAME]],Country[],2,0)</f>
        <v>Bangladesh</v>
      </c>
      <c r="H728" s="1" t="str">
        <f>VLOOKUP(InputData[[#This Row],[CUSTOMER NAME]],Country[],3,0)</f>
        <v>Export</v>
      </c>
      <c r="I728" s="1" t="str">
        <f>TEXT(InputData[[#This Row],[DATE]],"mmmm")</f>
        <v>November</v>
      </c>
      <c r="J728" s="1">
        <f>WEEKNUM(InputData[[#This Row],[DATE]])</f>
        <v>46</v>
      </c>
    </row>
    <row r="729" spans="1:10" x14ac:dyDescent="0.35">
      <c r="A729" s="3">
        <v>44512</v>
      </c>
      <c r="B729" s="6" t="s">
        <v>85</v>
      </c>
      <c r="C729" s="4" t="s">
        <v>10</v>
      </c>
      <c r="D729" s="5">
        <v>164.28</v>
      </c>
      <c r="E729" s="1">
        <v>3</v>
      </c>
      <c r="F729" s="1">
        <f>InputData[[#This Row],[UNIT PRICE ($)]]*InputData[[#This Row],[QUANTITY]]</f>
        <v>492.84000000000003</v>
      </c>
      <c r="G729" s="1" t="str">
        <f>VLOOKUP(InputData[[#This Row],[CUSTOMER NAME]],Country[],2,0)</f>
        <v>India</v>
      </c>
      <c r="H729" s="1" t="str">
        <f>VLOOKUP(InputData[[#This Row],[CUSTOMER NAME]],Country[],3,0)</f>
        <v>Northeast</v>
      </c>
      <c r="I729" s="1" t="str">
        <f>TEXT(InputData[[#This Row],[DATE]],"mmmm")</f>
        <v>November</v>
      </c>
      <c r="J729" s="1">
        <f>WEEKNUM(InputData[[#This Row],[DATE]])</f>
        <v>46</v>
      </c>
    </row>
    <row r="730" spans="1:10" x14ac:dyDescent="0.35">
      <c r="A730" s="3">
        <v>44513</v>
      </c>
      <c r="B730" s="6" t="s">
        <v>72</v>
      </c>
      <c r="C730" s="4" t="s">
        <v>27</v>
      </c>
      <c r="D730" s="5">
        <v>57.120000000000005</v>
      </c>
      <c r="E730" s="1">
        <v>10</v>
      </c>
      <c r="F730" s="1">
        <f>InputData[[#This Row],[UNIT PRICE ($)]]*InputData[[#This Row],[QUANTITY]]</f>
        <v>571.20000000000005</v>
      </c>
      <c r="G730" s="1" t="str">
        <f>VLOOKUP(InputData[[#This Row],[CUSTOMER NAME]],Country[],2,0)</f>
        <v>Brazil</v>
      </c>
      <c r="H730" s="1" t="str">
        <f>VLOOKUP(InputData[[#This Row],[CUSTOMER NAME]],Country[],3,0)</f>
        <v>Export</v>
      </c>
      <c r="I730" s="1" t="str">
        <f>TEXT(InputData[[#This Row],[DATE]],"mmmm")</f>
        <v>November</v>
      </c>
      <c r="J730" s="1">
        <f>WEEKNUM(InputData[[#This Row],[DATE]])</f>
        <v>46</v>
      </c>
    </row>
    <row r="731" spans="1:10" x14ac:dyDescent="0.35">
      <c r="A731" s="3">
        <v>44514</v>
      </c>
      <c r="B731" s="6" t="s">
        <v>69</v>
      </c>
      <c r="C731" s="4" t="s">
        <v>2</v>
      </c>
      <c r="D731" s="5">
        <v>142.80000000000001</v>
      </c>
      <c r="E731" s="1">
        <v>1</v>
      </c>
      <c r="F731" s="1">
        <f>InputData[[#This Row],[UNIT PRICE ($)]]*InputData[[#This Row],[QUANTITY]]</f>
        <v>142.80000000000001</v>
      </c>
      <c r="G731" s="1" t="str">
        <f>VLOOKUP(InputData[[#This Row],[CUSTOMER NAME]],Country[],2,0)</f>
        <v>India</v>
      </c>
      <c r="H731" s="1" t="str">
        <f>VLOOKUP(InputData[[#This Row],[CUSTOMER NAME]],Country[],3,0)</f>
        <v>South</v>
      </c>
      <c r="I731" s="1" t="str">
        <f>TEXT(InputData[[#This Row],[DATE]],"mmmm")</f>
        <v>November</v>
      </c>
      <c r="J731" s="1">
        <f>WEEKNUM(InputData[[#This Row],[DATE]])</f>
        <v>47</v>
      </c>
    </row>
    <row r="732" spans="1:10" x14ac:dyDescent="0.35">
      <c r="A732" s="3">
        <v>44515</v>
      </c>
      <c r="B732" s="6" t="s">
        <v>60</v>
      </c>
      <c r="C732" s="4" t="s">
        <v>27</v>
      </c>
      <c r="D732" s="5">
        <v>57.120000000000005</v>
      </c>
      <c r="E732" s="1">
        <v>36</v>
      </c>
      <c r="F732" s="1">
        <f>InputData[[#This Row],[UNIT PRICE ($)]]*InputData[[#This Row],[QUANTITY]]</f>
        <v>2056.3200000000002</v>
      </c>
      <c r="G732" s="1" t="str">
        <f>VLOOKUP(InputData[[#This Row],[CUSTOMER NAME]],Country[],2,0)</f>
        <v>Nigeria</v>
      </c>
      <c r="H732" s="1" t="str">
        <f>VLOOKUP(InputData[[#This Row],[CUSTOMER NAME]],Country[],3,0)</f>
        <v>Export</v>
      </c>
      <c r="I732" s="1" t="str">
        <f>TEXT(InputData[[#This Row],[DATE]],"mmmm")</f>
        <v>November</v>
      </c>
      <c r="J732" s="1">
        <f>WEEKNUM(InputData[[#This Row],[DATE]])</f>
        <v>47</v>
      </c>
    </row>
    <row r="733" spans="1:10" x14ac:dyDescent="0.35">
      <c r="A733" s="3">
        <v>44515</v>
      </c>
      <c r="B733" s="6" t="s">
        <v>81</v>
      </c>
      <c r="C733" s="4" t="s">
        <v>12</v>
      </c>
      <c r="D733" s="5">
        <v>94.17</v>
      </c>
      <c r="E733" s="1">
        <v>14</v>
      </c>
      <c r="F733" s="1">
        <f>InputData[[#This Row],[UNIT PRICE ($)]]*InputData[[#This Row],[QUANTITY]]</f>
        <v>1318.38</v>
      </c>
      <c r="G733" s="1" t="str">
        <f>VLOOKUP(InputData[[#This Row],[CUSTOMER NAME]],Country[],2,0)</f>
        <v>India</v>
      </c>
      <c r="H733" s="1" t="str">
        <f>VLOOKUP(InputData[[#This Row],[CUSTOMER NAME]],Country[],3,0)</f>
        <v>East</v>
      </c>
      <c r="I733" s="1" t="str">
        <f>TEXT(InputData[[#This Row],[DATE]],"mmmm")</f>
        <v>November</v>
      </c>
      <c r="J733" s="1">
        <f>WEEKNUM(InputData[[#This Row],[DATE]])</f>
        <v>47</v>
      </c>
    </row>
    <row r="734" spans="1:10" x14ac:dyDescent="0.35">
      <c r="A734" s="3">
        <v>44516</v>
      </c>
      <c r="B734" s="6" t="s">
        <v>81</v>
      </c>
      <c r="C734" s="4" t="s">
        <v>17</v>
      </c>
      <c r="D734" s="5">
        <v>156.78</v>
      </c>
      <c r="E734" s="1">
        <v>8</v>
      </c>
      <c r="F734" s="1">
        <f>InputData[[#This Row],[UNIT PRICE ($)]]*InputData[[#This Row],[QUANTITY]]</f>
        <v>1254.24</v>
      </c>
      <c r="G734" s="1" t="str">
        <f>VLOOKUP(InputData[[#This Row],[CUSTOMER NAME]],Country[],2,0)</f>
        <v>India</v>
      </c>
      <c r="H734" s="1" t="str">
        <f>VLOOKUP(InputData[[#This Row],[CUSTOMER NAME]],Country[],3,0)</f>
        <v>East</v>
      </c>
      <c r="I734" s="1" t="str">
        <f>TEXT(InputData[[#This Row],[DATE]],"mmmm")</f>
        <v>November</v>
      </c>
      <c r="J734" s="1">
        <f>WEEKNUM(InputData[[#This Row],[DATE]])</f>
        <v>47</v>
      </c>
    </row>
    <row r="735" spans="1:10" x14ac:dyDescent="0.35">
      <c r="A735" s="3">
        <v>44517</v>
      </c>
      <c r="B735" s="6" t="s">
        <v>108</v>
      </c>
      <c r="C735" s="4" t="s">
        <v>38</v>
      </c>
      <c r="D735" s="5">
        <v>79.92</v>
      </c>
      <c r="E735" s="1">
        <v>33</v>
      </c>
      <c r="F735" s="1">
        <f>InputData[[#This Row],[UNIT PRICE ($)]]*InputData[[#This Row],[QUANTITY]]</f>
        <v>2637.36</v>
      </c>
      <c r="G735" s="1" t="str">
        <f>VLOOKUP(InputData[[#This Row],[CUSTOMER NAME]],Country[],2,0)</f>
        <v>India</v>
      </c>
      <c r="H735" s="1" t="str">
        <f>VLOOKUP(InputData[[#This Row],[CUSTOMER NAME]],Country[],3,0)</f>
        <v>North</v>
      </c>
      <c r="I735" s="1" t="str">
        <f>TEXT(InputData[[#This Row],[DATE]],"mmmm")</f>
        <v>November</v>
      </c>
      <c r="J735" s="1">
        <f>WEEKNUM(InputData[[#This Row],[DATE]])</f>
        <v>47</v>
      </c>
    </row>
    <row r="736" spans="1:10" x14ac:dyDescent="0.35">
      <c r="A736" s="3">
        <v>44518</v>
      </c>
      <c r="B736" s="6" t="s">
        <v>65</v>
      </c>
      <c r="C736" s="4" t="s">
        <v>44</v>
      </c>
      <c r="D736" s="5">
        <v>82.08</v>
      </c>
      <c r="E736" s="1">
        <v>18</v>
      </c>
      <c r="F736" s="1">
        <f>InputData[[#This Row],[UNIT PRICE ($)]]*InputData[[#This Row],[QUANTITY]]</f>
        <v>1477.44</v>
      </c>
      <c r="G736" s="1" t="str">
        <f>VLOOKUP(InputData[[#This Row],[CUSTOMER NAME]],Country[],2,0)</f>
        <v>Pakistan</v>
      </c>
      <c r="H736" s="1" t="str">
        <f>VLOOKUP(InputData[[#This Row],[CUSTOMER NAME]],Country[],3,0)</f>
        <v>Export</v>
      </c>
      <c r="I736" s="1" t="str">
        <f>TEXT(InputData[[#This Row],[DATE]],"mmmm")</f>
        <v>November</v>
      </c>
      <c r="J736" s="1">
        <f>WEEKNUM(InputData[[#This Row],[DATE]])</f>
        <v>47</v>
      </c>
    </row>
    <row r="737" spans="1:10" x14ac:dyDescent="0.35">
      <c r="A737" s="3">
        <v>44518</v>
      </c>
      <c r="B737" s="6" t="s">
        <v>80</v>
      </c>
      <c r="C737" s="4" t="s">
        <v>34</v>
      </c>
      <c r="D737" s="5">
        <v>58.3</v>
      </c>
      <c r="E737" s="1">
        <v>8</v>
      </c>
      <c r="F737" s="1">
        <f>InputData[[#This Row],[UNIT PRICE ($)]]*InputData[[#This Row],[QUANTITY]]</f>
        <v>466.4</v>
      </c>
      <c r="G737" s="1" t="str">
        <f>VLOOKUP(InputData[[#This Row],[CUSTOMER NAME]],Country[],2,0)</f>
        <v>South Africa</v>
      </c>
      <c r="H737" s="1" t="str">
        <f>VLOOKUP(InputData[[#This Row],[CUSTOMER NAME]],Country[],3,0)</f>
        <v>Export</v>
      </c>
      <c r="I737" s="1" t="str">
        <f>TEXT(InputData[[#This Row],[DATE]],"mmmm")</f>
        <v>November</v>
      </c>
      <c r="J737" s="1">
        <f>WEEKNUM(InputData[[#This Row],[DATE]])</f>
        <v>47</v>
      </c>
    </row>
    <row r="738" spans="1:10" x14ac:dyDescent="0.35">
      <c r="A738" s="3">
        <v>44518</v>
      </c>
      <c r="B738" s="6" t="s">
        <v>115</v>
      </c>
      <c r="C738" s="4" t="s">
        <v>39</v>
      </c>
      <c r="D738" s="5">
        <v>42.55</v>
      </c>
      <c r="E738" s="1">
        <v>4</v>
      </c>
      <c r="F738" s="1">
        <f>InputData[[#This Row],[UNIT PRICE ($)]]*InputData[[#This Row],[QUANTITY]]</f>
        <v>170.2</v>
      </c>
      <c r="G738" s="1" t="str">
        <f>VLOOKUP(InputData[[#This Row],[CUSTOMER NAME]],Country[],2,0)</f>
        <v>India</v>
      </c>
      <c r="H738" s="1" t="str">
        <f>VLOOKUP(InputData[[#This Row],[CUSTOMER NAME]],Country[],3,0)</f>
        <v>Northeast</v>
      </c>
      <c r="I738" s="1" t="str">
        <f>TEXT(InputData[[#This Row],[DATE]],"mmmm")</f>
        <v>November</v>
      </c>
      <c r="J738" s="1">
        <f>WEEKNUM(InputData[[#This Row],[DATE]])</f>
        <v>47</v>
      </c>
    </row>
    <row r="739" spans="1:10" x14ac:dyDescent="0.35">
      <c r="A739" s="3">
        <v>44519</v>
      </c>
      <c r="B739" s="6" t="s">
        <v>87</v>
      </c>
      <c r="C739" s="4" t="s">
        <v>18</v>
      </c>
      <c r="D739" s="5">
        <v>49.21</v>
      </c>
      <c r="E739" s="1">
        <v>4</v>
      </c>
      <c r="F739" s="1">
        <f>InputData[[#This Row],[UNIT PRICE ($)]]*InputData[[#This Row],[QUANTITY]]</f>
        <v>196.84</v>
      </c>
      <c r="G739" s="1" t="str">
        <f>VLOOKUP(InputData[[#This Row],[CUSTOMER NAME]],Country[],2,0)</f>
        <v>France</v>
      </c>
      <c r="H739" s="1" t="str">
        <f>VLOOKUP(InputData[[#This Row],[CUSTOMER NAME]],Country[],3,0)</f>
        <v>Export</v>
      </c>
      <c r="I739" s="1" t="str">
        <f>TEXT(InputData[[#This Row],[DATE]],"mmmm")</f>
        <v>November</v>
      </c>
      <c r="J739" s="1">
        <f>WEEKNUM(InputData[[#This Row],[DATE]])</f>
        <v>47</v>
      </c>
    </row>
    <row r="740" spans="1:10" x14ac:dyDescent="0.35">
      <c r="A740" s="3">
        <v>44520</v>
      </c>
      <c r="B740" s="6" t="s">
        <v>69</v>
      </c>
      <c r="C740" s="4" t="s">
        <v>8</v>
      </c>
      <c r="D740" s="5">
        <v>94.62</v>
      </c>
      <c r="E740" s="1">
        <v>11</v>
      </c>
      <c r="F740" s="1">
        <f>InputData[[#This Row],[UNIT PRICE ($)]]*InputData[[#This Row],[QUANTITY]]</f>
        <v>1040.8200000000002</v>
      </c>
      <c r="G740" s="1" t="str">
        <f>VLOOKUP(InputData[[#This Row],[CUSTOMER NAME]],Country[],2,0)</f>
        <v>India</v>
      </c>
      <c r="H740" s="1" t="str">
        <f>VLOOKUP(InputData[[#This Row],[CUSTOMER NAME]],Country[],3,0)</f>
        <v>South</v>
      </c>
      <c r="I740" s="1" t="str">
        <f>TEXT(InputData[[#This Row],[DATE]],"mmmm")</f>
        <v>November</v>
      </c>
      <c r="J740" s="1">
        <f>WEEKNUM(InputData[[#This Row],[DATE]])</f>
        <v>47</v>
      </c>
    </row>
    <row r="741" spans="1:10" x14ac:dyDescent="0.35">
      <c r="A741" s="3">
        <v>44520</v>
      </c>
      <c r="B741" s="6" t="s">
        <v>113</v>
      </c>
      <c r="C741" s="4" t="s">
        <v>22</v>
      </c>
      <c r="D741" s="5">
        <v>141.57</v>
      </c>
      <c r="E741" s="1">
        <v>34</v>
      </c>
      <c r="F741" s="1">
        <f>InputData[[#This Row],[UNIT PRICE ($)]]*InputData[[#This Row],[QUANTITY]]</f>
        <v>4813.38</v>
      </c>
      <c r="G741" s="1" t="str">
        <f>VLOOKUP(InputData[[#This Row],[CUSTOMER NAME]],Country[],2,0)</f>
        <v>Pakistan</v>
      </c>
      <c r="H741" s="1" t="str">
        <f>VLOOKUP(InputData[[#This Row],[CUSTOMER NAME]],Country[],3,0)</f>
        <v>Export</v>
      </c>
      <c r="I741" s="1" t="str">
        <f>TEXT(InputData[[#This Row],[DATE]],"mmmm")</f>
        <v>November</v>
      </c>
      <c r="J741" s="1">
        <f>WEEKNUM(InputData[[#This Row],[DATE]])</f>
        <v>47</v>
      </c>
    </row>
    <row r="742" spans="1:10" x14ac:dyDescent="0.35">
      <c r="A742" s="3">
        <v>44520</v>
      </c>
      <c r="B742" s="6" t="s">
        <v>87</v>
      </c>
      <c r="C742" s="4" t="s">
        <v>34</v>
      </c>
      <c r="D742" s="5">
        <v>58.3</v>
      </c>
      <c r="E742" s="1">
        <v>14</v>
      </c>
      <c r="F742" s="1">
        <f>InputData[[#This Row],[UNIT PRICE ($)]]*InputData[[#This Row],[QUANTITY]]</f>
        <v>816.19999999999993</v>
      </c>
      <c r="G742" s="1" t="str">
        <f>VLOOKUP(InputData[[#This Row],[CUSTOMER NAME]],Country[],2,0)</f>
        <v>France</v>
      </c>
      <c r="H742" s="1" t="str">
        <f>VLOOKUP(InputData[[#This Row],[CUSTOMER NAME]],Country[],3,0)</f>
        <v>Export</v>
      </c>
      <c r="I742" s="1" t="str">
        <f>TEXT(InputData[[#This Row],[DATE]],"mmmm")</f>
        <v>November</v>
      </c>
      <c r="J742" s="1">
        <f>WEEKNUM(InputData[[#This Row],[DATE]])</f>
        <v>47</v>
      </c>
    </row>
    <row r="743" spans="1:10" x14ac:dyDescent="0.35">
      <c r="A743" s="3">
        <v>44521</v>
      </c>
      <c r="B743" s="6" t="s">
        <v>108</v>
      </c>
      <c r="C743" s="4" t="s">
        <v>6</v>
      </c>
      <c r="D743" s="5">
        <v>85.5</v>
      </c>
      <c r="E743" s="1">
        <v>1</v>
      </c>
      <c r="F743" s="1">
        <f>InputData[[#This Row],[UNIT PRICE ($)]]*InputData[[#This Row],[QUANTITY]]</f>
        <v>85.5</v>
      </c>
      <c r="G743" s="1" t="str">
        <f>VLOOKUP(InputData[[#This Row],[CUSTOMER NAME]],Country[],2,0)</f>
        <v>India</v>
      </c>
      <c r="H743" s="1" t="str">
        <f>VLOOKUP(InputData[[#This Row],[CUSTOMER NAME]],Country[],3,0)</f>
        <v>North</v>
      </c>
      <c r="I743" s="1" t="str">
        <f>TEXT(InputData[[#This Row],[DATE]],"mmmm")</f>
        <v>November</v>
      </c>
      <c r="J743" s="1">
        <f>WEEKNUM(InputData[[#This Row],[DATE]])</f>
        <v>48</v>
      </c>
    </row>
    <row r="744" spans="1:10" x14ac:dyDescent="0.35">
      <c r="A744" s="3">
        <v>44521</v>
      </c>
      <c r="B744" s="6" t="s">
        <v>110</v>
      </c>
      <c r="C744" s="4" t="s">
        <v>41</v>
      </c>
      <c r="D744" s="5">
        <v>173.88</v>
      </c>
      <c r="E744" s="1">
        <v>24</v>
      </c>
      <c r="F744" s="1">
        <f>InputData[[#This Row],[UNIT PRICE ($)]]*InputData[[#This Row],[QUANTITY]]</f>
        <v>4173.12</v>
      </c>
      <c r="G744" s="1" t="str">
        <f>VLOOKUP(InputData[[#This Row],[CUSTOMER NAME]],Country[],2,0)</f>
        <v>India</v>
      </c>
      <c r="H744" s="1" t="str">
        <f>VLOOKUP(InputData[[#This Row],[CUSTOMER NAME]],Country[],3,0)</f>
        <v>Western</v>
      </c>
      <c r="I744" s="1" t="str">
        <f>TEXT(InputData[[#This Row],[DATE]],"mmmm")</f>
        <v>November</v>
      </c>
      <c r="J744" s="1">
        <f>WEEKNUM(InputData[[#This Row],[DATE]])</f>
        <v>48</v>
      </c>
    </row>
    <row r="745" spans="1:10" x14ac:dyDescent="0.35">
      <c r="A745" s="3">
        <v>44521</v>
      </c>
      <c r="B745" s="6" t="s">
        <v>67</v>
      </c>
      <c r="C745" s="4" t="s">
        <v>20</v>
      </c>
      <c r="D745" s="5">
        <v>76.25</v>
      </c>
      <c r="E745" s="1">
        <v>6</v>
      </c>
      <c r="F745" s="1">
        <f>InputData[[#This Row],[UNIT PRICE ($)]]*InputData[[#This Row],[QUANTITY]]</f>
        <v>457.5</v>
      </c>
      <c r="G745" s="1" t="str">
        <f>VLOOKUP(InputData[[#This Row],[CUSTOMER NAME]],Country[],2,0)</f>
        <v>United Kingdom</v>
      </c>
      <c r="H745" s="1" t="str">
        <f>VLOOKUP(InputData[[#This Row],[CUSTOMER NAME]],Country[],3,0)</f>
        <v>Export</v>
      </c>
      <c r="I745" s="1" t="str">
        <f>TEXT(InputData[[#This Row],[DATE]],"mmmm")</f>
        <v>November</v>
      </c>
      <c r="J745" s="1">
        <f>WEEKNUM(InputData[[#This Row],[DATE]])</f>
        <v>48</v>
      </c>
    </row>
    <row r="746" spans="1:10" x14ac:dyDescent="0.35">
      <c r="A746" s="3">
        <v>44521</v>
      </c>
      <c r="B746" s="6" t="s">
        <v>78</v>
      </c>
      <c r="C746" s="4" t="s">
        <v>42</v>
      </c>
      <c r="D746" s="5">
        <v>162</v>
      </c>
      <c r="E746" s="1">
        <v>10</v>
      </c>
      <c r="F746" s="1">
        <f>InputData[[#This Row],[UNIT PRICE ($)]]*InputData[[#This Row],[QUANTITY]]</f>
        <v>1620</v>
      </c>
      <c r="G746" s="1" t="str">
        <f>VLOOKUP(InputData[[#This Row],[CUSTOMER NAME]],Country[],2,0)</f>
        <v>India</v>
      </c>
      <c r="H746" s="1" t="str">
        <f>VLOOKUP(InputData[[#This Row],[CUSTOMER NAME]],Country[],3,0)</f>
        <v>Central</v>
      </c>
      <c r="I746" s="1" t="str">
        <f>TEXT(InputData[[#This Row],[DATE]],"mmmm")</f>
        <v>November</v>
      </c>
      <c r="J746" s="1">
        <f>WEEKNUM(InputData[[#This Row],[DATE]])</f>
        <v>48</v>
      </c>
    </row>
    <row r="747" spans="1:10" x14ac:dyDescent="0.35">
      <c r="A747" s="3">
        <v>44521</v>
      </c>
      <c r="B747" s="6" t="s">
        <v>116</v>
      </c>
      <c r="C747" s="4" t="s">
        <v>14</v>
      </c>
      <c r="D747" s="5">
        <v>146.72</v>
      </c>
      <c r="E747" s="1">
        <v>1</v>
      </c>
      <c r="F747" s="1">
        <f>InputData[[#This Row],[UNIT PRICE ($)]]*InputData[[#This Row],[QUANTITY]]</f>
        <v>146.72</v>
      </c>
      <c r="G747" s="1" t="str">
        <f>VLOOKUP(InputData[[#This Row],[CUSTOMER NAME]],Country[],2,0)</f>
        <v>Germany</v>
      </c>
      <c r="H747" s="1" t="str">
        <f>VLOOKUP(InputData[[#This Row],[CUSTOMER NAME]],Country[],3,0)</f>
        <v>Export</v>
      </c>
      <c r="I747" s="1" t="str">
        <f>TEXT(InputData[[#This Row],[DATE]],"mmmm")</f>
        <v>November</v>
      </c>
      <c r="J747" s="1">
        <f>WEEKNUM(InputData[[#This Row],[DATE]])</f>
        <v>48</v>
      </c>
    </row>
    <row r="748" spans="1:10" x14ac:dyDescent="0.35">
      <c r="A748" s="3">
        <v>44522</v>
      </c>
      <c r="B748" s="6" t="s">
        <v>82</v>
      </c>
      <c r="C748" s="4" t="s">
        <v>17</v>
      </c>
      <c r="D748" s="5">
        <v>156.78</v>
      </c>
      <c r="E748" s="1">
        <v>35</v>
      </c>
      <c r="F748" s="1">
        <f>InputData[[#This Row],[UNIT PRICE ($)]]*InputData[[#This Row],[QUANTITY]]</f>
        <v>5487.3</v>
      </c>
      <c r="G748" s="1" t="str">
        <f>VLOOKUP(InputData[[#This Row],[CUSTOMER NAME]],Country[],2,0)</f>
        <v>India</v>
      </c>
      <c r="H748" s="1" t="str">
        <f>VLOOKUP(InputData[[#This Row],[CUSTOMER NAME]],Country[],3,0)</f>
        <v>Western</v>
      </c>
      <c r="I748" s="1" t="str">
        <f>TEXT(InputData[[#This Row],[DATE]],"mmmm")</f>
        <v>November</v>
      </c>
      <c r="J748" s="1">
        <f>WEEKNUM(InputData[[#This Row],[DATE]])</f>
        <v>48</v>
      </c>
    </row>
    <row r="749" spans="1:10" x14ac:dyDescent="0.35">
      <c r="A749" s="3">
        <v>44523</v>
      </c>
      <c r="B749" s="6" t="s">
        <v>75</v>
      </c>
      <c r="C749" s="4" t="s">
        <v>36</v>
      </c>
      <c r="D749" s="5">
        <v>96.3</v>
      </c>
      <c r="E749" s="1">
        <v>12</v>
      </c>
      <c r="F749" s="1">
        <f>InputData[[#This Row],[UNIT PRICE ($)]]*InputData[[#This Row],[QUANTITY]]</f>
        <v>1155.5999999999999</v>
      </c>
      <c r="G749" s="1" t="str">
        <f>VLOOKUP(InputData[[#This Row],[CUSTOMER NAME]],Country[],2,0)</f>
        <v>Russia</v>
      </c>
      <c r="H749" s="1" t="str">
        <f>VLOOKUP(InputData[[#This Row],[CUSTOMER NAME]],Country[],3,0)</f>
        <v>Export</v>
      </c>
      <c r="I749" s="1" t="str">
        <f>TEXT(InputData[[#This Row],[DATE]],"mmmm")</f>
        <v>November</v>
      </c>
      <c r="J749" s="1">
        <f>WEEKNUM(InputData[[#This Row],[DATE]])</f>
        <v>48</v>
      </c>
    </row>
    <row r="750" spans="1:10" x14ac:dyDescent="0.35">
      <c r="A750" s="3">
        <v>44525</v>
      </c>
      <c r="B750" s="6" t="s">
        <v>72</v>
      </c>
      <c r="C750" s="4" t="s">
        <v>4</v>
      </c>
      <c r="D750" s="5">
        <v>48.84</v>
      </c>
      <c r="E750" s="1">
        <v>5</v>
      </c>
      <c r="F750" s="1">
        <f>InputData[[#This Row],[UNIT PRICE ($)]]*InputData[[#This Row],[QUANTITY]]</f>
        <v>244.20000000000002</v>
      </c>
      <c r="G750" s="1" t="str">
        <f>VLOOKUP(InputData[[#This Row],[CUSTOMER NAME]],Country[],2,0)</f>
        <v>Brazil</v>
      </c>
      <c r="H750" s="1" t="str">
        <f>VLOOKUP(InputData[[#This Row],[CUSTOMER NAME]],Country[],3,0)</f>
        <v>Export</v>
      </c>
      <c r="I750" s="1" t="str">
        <f>TEXT(InputData[[#This Row],[DATE]],"mmmm")</f>
        <v>November</v>
      </c>
      <c r="J750" s="1">
        <f>WEEKNUM(InputData[[#This Row],[DATE]])</f>
        <v>48</v>
      </c>
    </row>
    <row r="751" spans="1:10" x14ac:dyDescent="0.35">
      <c r="A751" s="3">
        <v>44525</v>
      </c>
      <c r="B751" s="6" t="s">
        <v>82</v>
      </c>
      <c r="C751" s="4" t="s">
        <v>3</v>
      </c>
      <c r="D751" s="5">
        <v>80.94</v>
      </c>
      <c r="E751" s="1">
        <v>10</v>
      </c>
      <c r="F751" s="1">
        <f>InputData[[#This Row],[UNIT PRICE ($)]]*InputData[[#This Row],[QUANTITY]]</f>
        <v>809.4</v>
      </c>
      <c r="G751" s="1" t="str">
        <f>VLOOKUP(InputData[[#This Row],[CUSTOMER NAME]],Country[],2,0)</f>
        <v>India</v>
      </c>
      <c r="H751" s="1" t="str">
        <f>VLOOKUP(InputData[[#This Row],[CUSTOMER NAME]],Country[],3,0)</f>
        <v>Western</v>
      </c>
      <c r="I751" s="1" t="str">
        <f>TEXT(InputData[[#This Row],[DATE]],"mmmm")</f>
        <v>November</v>
      </c>
      <c r="J751" s="1">
        <f>WEEKNUM(InputData[[#This Row],[DATE]])</f>
        <v>48</v>
      </c>
    </row>
    <row r="752" spans="1:10" x14ac:dyDescent="0.35">
      <c r="A752" s="3">
        <v>44525</v>
      </c>
      <c r="B752" s="6" t="s">
        <v>82</v>
      </c>
      <c r="C752" s="4" t="s">
        <v>16</v>
      </c>
      <c r="D752" s="5">
        <v>16.64</v>
      </c>
      <c r="E752" s="1">
        <v>14</v>
      </c>
      <c r="F752" s="1">
        <f>InputData[[#This Row],[UNIT PRICE ($)]]*InputData[[#This Row],[QUANTITY]]</f>
        <v>232.96</v>
      </c>
      <c r="G752" s="1" t="str">
        <f>VLOOKUP(InputData[[#This Row],[CUSTOMER NAME]],Country[],2,0)</f>
        <v>India</v>
      </c>
      <c r="H752" s="1" t="str">
        <f>VLOOKUP(InputData[[#This Row],[CUSTOMER NAME]],Country[],3,0)</f>
        <v>Western</v>
      </c>
      <c r="I752" s="1" t="str">
        <f>TEXT(InputData[[#This Row],[DATE]],"mmmm")</f>
        <v>November</v>
      </c>
      <c r="J752" s="1">
        <f>WEEKNUM(InputData[[#This Row],[DATE]])</f>
        <v>48</v>
      </c>
    </row>
    <row r="753" spans="1:10" x14ac:dyDescent="0.35">
      <c r="A753" s="3">
        <v>44526</v>
      </c>
      <c r="B753" s="6" t="s">
        <v>75</v>
      </c>
      <c r="C753" s="4" t="s">
        <v>9</v>
      </c>
      <c r="D753" s="5">
        <v>7.8599999999999994</v>
      </c>
      <c r="E753" s="1">
        <v>25</v>
      </c>
      <c r="F753" s="1">
        <f>InputData[[#This Row],[UNIT PRICE ($)]]*InputData[[#This Row],[QUANTITY]]</f>
        <v>196.5</v>
      </c>
      <c r="G753" s="1" t="str">
        <f>VLOOKUP(InputData[[#This Row],[CUSTOMER NAME]],Country[],2,0)</f>
        <v>Russia</v>
      </c>
      <c r="H753" s="1" t="str">
        <f>VLOOKUP(InputData[[#This Row],[CUSTOMER NAME]],Country[],3,0)</f>
        <v>Export</v>
      </c>
      <c r="I753" s="1" t="str">
        <f>TEXT(InputData[[#This Row],[DATE]],"mmmm")</f>
        <v>November</v>
      </c>
      <c r="J753" s="1">
        <f>WEEKNUM(InputData[[#This Row],[DATE]])</f>
        <v>48</v>
      </c>
    </row>
    <row r="754" spans="1:10" x14ac:dyDescent="0.35">
      <c r="A754" s="3">
        <v>44526</v>
      </c>
      <c r="B754" s="6" t="s">
        <v>80</v>
      </c>
      <c r="C754" s="4" t="s">
        <v>32</v>
      </c>
      <c r="D754" s="5">
        <v>117.48</v>
      </c>
      <c r="E754" s="1">
        <v>5</v>
      </c>
      <c r="F754" s="1">
        <f>InputData[[#This Row],[UNIT PRICE ($)]]*InputData[[#This Row],[QUANTITY]]</f>
        <v>587.4</v>
      </c>
      <c r="G754" s="1" t="str">
        <f>VLOOKUP(InputData[[#This Row],[CUSTOMER NAME]],Country[],2,0)</f>
        <v>South Africa</v>
      </c>
      <c r="H754" s="1" t="str">
        <f>VLOOKUP(InputData[[#This Row],[CUSTOMER NAME]],Country[],3,0)</f>
        <v>Export</v>
      </c>
      <c r="I754" s="1" t="str">
        <f>TEXT(InputData[[#This Row],[DATE]],"mmmm")</f>
        <v>November</v>
      </c>
      <c r="J754" s="1">
        <f>WEEKNUM(InputData[[#This Row],[DATE]])</f>
        <v>48</v>
      </c>
    </row>
    <row r="755" spans="1:10" x14ac:dyDescent="0.35">
      <c r="A755" s="3">
        <v>44527</v>
      </c>
      <c r="B755" s="6" t="s">
        <v>112</v>
      </c>
      <c r="C755" s="4" t="s">
        <v>12</v>
      </c>
      <c r="D755" s="5">
        <v>94.17</v>
      </c>
      <c r="E755" s="1">
        <v>8</v>
      </c>
      <c r="F755" s="1">
        <f>InputData[[#This Row],[UNIT PRICE ($)]]*InputData[[#This Row],[QUANTITY]]</f>
        <v>753.36</v>
      </c>
      <c r="G755" s="1" t="str">
        <f>VLOOKUP(InputData[[#This Row],[CUSTOMER NAME]],Country[],2,0)</f>
        <v>India</v>
      </c>
      <c r="H755" s="1" t="str">
        <f>VLOOKUP(InputData[[#This Row],[CUSTOMER NAME]],Country[],3,0)</f>
        <v>North</v>
      </c>
      <c r="I755" s="1" t="str">
        <f>TEXT(InputData[[#This Row],[DATE]],"mmmm")</f>
        <v>November</v>
      </c>
      <c r="J755" s="1">
        <f>WEEKNUM(InputData[[#This Row],[DATE]])</f>
        <v>48</v>
      </c>
    </row>
    <row r="756" spans="1:10" x14ac:dyDescent="0.35">
      <c r="A756" s="3">
        <v>44527</v>
      </c>
      <c r="B756" s="6" t="s">
        <v>112</v>
      </c>
      <c r="C756" s="4" t="s">
        <v>34</v>
      </c>
      <c r="D756" s="5">
        <v>58.3</v>
      </c>
      <c r="E756" s="1">
        <v>15</v>
      </c>
      <c r="F756" s="1">
        <f>InputData[[#This Row],[UNIT PRICE ($)]]*InputData[[#This Row],[QUANTITY]]</f>
        <v>874.5</v>
      </c>
      <c r="G756" s="1" t="str">
        <f>VLOOKUP(InputData[[#This Row],[CUSTOMER NAME]],Country[],2,0)</f>
        <v>India</v>
      </c>
      <c r="H756" s="1" t="str">
        <f>VLOOKUP(InputData[[#This Row],[CUSTOMER NAME]],Country[],3,0)</f>
        <v>North</v>
      </c>
      <c r="I756" s="1" t="str">
        <f>TEXT(InputData[[#This Row],[DATE]],"mmmm")</f>
        <v>November</v>
      </c>
      <c r="J756" s="1">
        <f>WEEKNUM(InputData[[#This Row],[DATE]])</f>
        <v>48</v>
      </c>
    </row>
    <row r="757" spans="1:10" x14ac:dyDescent="0.35">
      <c r="A757" s="3">
        <v>44527</v>
      </c>
      <c r="B757" s="6" t="s">
        <v>74</v>
      </c>
      <c r="C757" s="4" t="s">
        <v>33</v>
      </c>
      <c r="D757" s="5">
        <v>119.7</v>
      </c>
      <c r="E757" s="1">
        <v>28</v>
      </c>
      <c r="F757" s="1">
        <f>InputData[[#This Row],[UNIT PRICE ($)]]*InputData[[#This Row],[QUANTITY]]</f>
        <v>3351.6</v>
      </c>
      <c r="G757" s="1" t="str">
        <f>VLOOKUP(InputData[[#This Row],[CUSTOMER NAME]],Country[],2,0)</f>
        <v>Brazil</v>
      </c>
      <c r="H757" s="1" t="str">
        <f>VLOOKUP(InputData[[#This Row],[CUSTOMER NAME]],Country[],3,0)</f>
        <v>Export</v>
      </c>
      <c r="I757" s="1" t="str">
        <f>TEXT(InputData[[#This Row],[DATE]],"mmmm")</f>
        <v>November</v>
      </c>
      <c r="J757" s="1">
        <f>WEEKNUM(InputData[[#This Row],[DATE]])</f>
        <v>48</v>
      </c>
    </row>
    <row r="758" spans="1:10" x14ac:dyDescent="0.35">
      <c r="A758" s="3">
        <v>44527</v>
      </c>
      <c r="B758" s="6" t="s">
        <v>75</v>
      </c>
      <c r="C758" s="4" t="s">
        <v>35</v>
      </c>
      <c r="D758" s="5">
        <v>6.7</v>
      </c>
      <c r="E758" s="1">
        <v>28</v>
      </c>
      <c r="F758" s="1">
        <f>InputData[[#This Row],[UNIT PRICE ($)]]*InputData[[#This Row],[QUANTITY]]</f>
        <v>187.6</v>
      </c>
      <c r="G758" s="1" t="str">
        <f>VLOOKUP(InputData[[#This Row],[CUSTOMER NAME]],Country[],2,0)</f>
        <v>Russia</v>
      </c>
      <c r="H758" s="1" t="str">
        <f>VLOOKUP(InputData[[#This Row],[CUSTOMER NAME]],Country[],3,0)</f>
        <v>Export</v>
      </c>
      <c r="I758" s="1" t="str">
        <f>TEXT(InputData[[#This Row],[DATE]],"mmmm")</f>
        <v>November</v>
      </c>
      <c r="J758" s="1">
        <f>WEEKNUM(InputData[[#This Row],[DATE]])</f>
        <v>48</v>
      </c>
    </row>
    <row r="759" spans="1:10" x14ac:dyDescent="0.35">
      <c r="A759" s="3">
        <v>44527</v>
      </c>
      <c r="B759" s="6" t="s">
        <v>78</v>
      </c>
      <c r="C759" s="4" t="s">
        <v>22</v>
      </c>
      <c r="D759" s="5">
        <v>141.57</v>
      </c>
      <c r="E759" s="1">
        <v>37</v>
      </c>
      <c r="F759" s="1">
        <f>InputData[[#This Row],[UNIT PRICE ($)]]*InputData[[#This Row],[QUANTITY]]</f>
        <v>5238.09</v>
      </c>
      <c r="G759" s="1" t="str">
        <f>VLOOKUP(InputData[[#This Row],[CUSTOMER NAME]],Country[],2,0)</f>
        <v>India</v>
      </c>
      <c r="H759" s="1" t="str">
        <f>VLOOKUP(InputData[[#This Row],[CUSTOMER NAME]],Country[],3,0)</f>
        <v>Central</v>
      </c>
      <c r="I759" s="1" t="str">
        <f>TEXT(InputData[[#This Row],[DATE]],"mmmm")</f>
        <v>November</v>
      </c>
      <c r="J759" s="1">
        <f>WEEKNUM(InputData[[#This Row],[DATE]])</f>
        <v>48</v>
      </c>
    </row>
    <row r="760" spans="1:10" x14ac:dyDescent="0.35">
      <c r="A760" s="3">
        <v>44528</v>
      </c>
      <c r="B760" s="6" t="s">
        <v>64</v>
      </c>
      <c r="C760" s="4" t="s">
        <v>28</v>
      </c>
      <c r="D760" s="5">
        <v>41.81</v>
      </c>
      <c r="E760" s="1">
        <v>9</v>
      </c>
      <c r="F760" s="1">
        <f>InputData[[#This Row],[UNIT PRICE ($)]]*InputData[[#This Row],[QUANTITY]]</f>
        <v>376.29</v>
      </c>
      <c r="G760" s="1" t="str">
        <f>VLOOKUP(InputData[[#This Row],[CUSTOMER NAME]],Country[],2,0)</f>
        <v>India</v>
      </c>
      <c r="H760" s="1" t="str">
        <f>VLOOKUP(InputData[[#This Row],[CUSTOMER NAME]],Country[],3,0)</f>
        <v>Northeast</v>
      </c>
      <c r="I760" s="1" t="str">
        <f>TEXT(InputData[[#This Row],[DATE]],"mmmm")</f>
        <v>November</v>
      </c>
      <c r="J760" s="1">
        <f>WEEKNUM(InputData[[#This Row],[DATE]])</f>
        <v>49</v>
      </c>
    </row>
    <row r="761" spans="1:10" x14ac:dyDescent="0.35">
      <c r="A761" s="3">
        <v>44528</v>
      </c>
      <c r="B761" s="6" t="s">
        <v>67</v>
      </c>
      <c r="C761" s="4" t="s">
        <v>40</v>
      </c>
      <c r="D761" s="5">
        <v>115.2</v>
      </c>
      <c r="E761" s="1">
        <v>2</v>
      </c>
      <c r="F761" s="1">
        <f>InputData[[#This Row],[UNIT PRICE ($)]]*InputData[[#This Row],[QUANTITY]]</f>
        <v>230.4</v>
      </c>
      <c r="G761" s="1" t="str">
        <f>VLOOKUP(InputData[[#This Row],[CUSTOMER NAME]],Country[],2,0)</f>
        <v>United Kingdom</v>
      </c>
      <c r="H761" s="1" t="str">
        <f>VLOOKUP(InputData[[#This Row],[CUSTOMER NAME]],Country[],3,0)</f>
        <v>Export</v>
      </c>
      <c r="I761" s="1" t="str">
        <f>TEXT(InputData[[#This Row],[DATE]],"mmmm")</f>
        <v>November</v>
      </c>
      <c r="J761" s="1">
        <f>WEEKNUM(InputData[[#This Row],[DATE]])</f>
        <v>49</v>
      </c>
    </row>
    <row r="762" spans="1:10" x14ac:dyDescent="0.35">
      <c r="A762" s="3">
        <v>44528</v>
      </c>
      <c r="B762" s="6" t="s">
        <v>73</v>
      </c>
      <c r="C762" s="4" t="s">
        <v>31</v>
      </c>
      <c r="D762" s="5">
        <v>104.16</v>
      </c>
      <c r="E762" s="1">
        <v>8</v>
      </c>
      <c r="F762" s="1">
        <f>InputData[[#This Row],[UNIT PRICE ($)]]*InputData[[#This Row],[QUANTITY]]</f>
        <v>833.28</v>
      </c>
      <c r="G762" s="1" t="str">
        <f>VLOOKUP(InputData[[#This Row],[CUSTOMER NAME]],Country[],2,0)</f>
        <v>India</v>
      </c>
      <c r="H762" s="1" t="str">
        <f>VLOOKUP(InputData[[#This Row],[CUSTOMER NAME]],Country[],3,0)</f>
        <v>East</v>
      </c>
      <c r="I762" s="1" t="str">
        <f>TEXT(InputData[[#This Row],[DATE]],"mmmm")</f>
        <v>November</v>
      </c>
      <c r="J762" s="1">
        <f>WEEKNUM(InputData[[#This Row],[DATE]])</f>
        <v>49</v>
      </c>
    </row>
    <row r="763" spans="1:10" x14ac:dyDescent="0.35">
      <c r="A763" s="3">
        <v>44530</v>
      </c>
      <c r="B763" s="6" t="s">
        <v>61</v>
      </c>
      <c r="C763" s="4" t="s">
        <v>39</v>
      </c>
      <c r="D763" s="5">
        <v>42.55</v>
      </c>
      <c r="E763" s="1">
        <v>15</v>
      </c>
      <c r="F763" s="1">
        <f>InputData[[#This Row],[UNIT PRICE ($)]]*InputData[[#This Row],[QUANTITY]]</f>
        <v>638.25</v>
      </c>
      <c r="G763" s="1" t="str">
        <f>VLOOKUP(InputData[[#This Row],[CUSTOMER NAME]],Country[],2,0)</f>
        <v>Bangladesh</v>
      </c>
      <c r="H763" s="1" t="str">
        <f>VLOOKUP(InputData[[#This Row],[CUSTOMER NAME]],Country[],3,0)</f>
        <v>Export</v>
      </c>
      <c r="I763" s="1" t="str">
        <f>TEXT(InputData[[#This Row],[DATE]],"mmmm")</f>
        <v>November</v>
      </c>
      <c r="J763" s="1">
        <f>WEEKNUM(InputData[[#This Row],[DATE]])</f>
        <v>49</v>
      </c>
    </row>
    <row r="764" spans="1:10" x14ac:dyDescent="0.35">
      <c r="A764" s="3">
        <v>44530</v>
      </c>
      <c r="B764" s="6" t="s">
        <v>110</v>
      </c>
      <c r="C764" s="4" t="s">
        <v>15</v>
      </c>
      <c r="D764" s="5">
        <v>15.719999999999999</v>
      </c>
      <c r="E764" s="1">
        <v>2</v>
      </c>
      <c r="F764" s="1">
        <f>InputData[[#This Row],[UNIT PRICE ($)]]*InputData[[#This Row],[QUANTITY]]</f>
        <v>31.439999999999998</v>
      </c>
      <c r="G764" s="1" t="str">
        <f>VLOOKUP(InputData[[#This Row],[CUSTOMER NAME]],Country[],2,0)</f>
        <v>India</v>
      </c>
      <c r="H764" s="1" t="str">
        <f>VLOOKUP(InputData[[#This Row],[CUSTOMER NAME]],Country[],3,0)</f>
        <v>Western</v>
      </c>
      <c r="I764" s="1" t="str">
        <f>TEXT(InputData[[#This Row],[DATE]],"mmmm")</f>
        <v>November</v>
      </c>
      <c r="J764" s="1">
        <f>WEEKNUM(InputData[[#This Row],[DATE]])</f>
        <v>49</v>
      </c>
    </row>
    <row r="765" spans="1:10" x14ac:dyDescent="0.35">
      <c r="A765" s="3">
        <v>44532</v>
      </c>
      <c r="B765" s="6" t="s">
        <v>76</v>
      </c>
      <c r="C765" s="4" t="s">
        <v>16</v>
      </c>
      <c r="D765" s="5">
        <v>16.64</v>
      </c>
      <c r="E765" s="1">
        <v>10</v>
      </c>
      <c r="F765" s="1">
        <f>InputData[[#This Row],[UNIT PRICE ($)]]*InputData[[#This Row],[QUANTITY]]</f>
        <v>166.4</v>
      </c>
      <c r="G765" s="1" t="str">
        <f>VLOOKUP(InputData[[#This Row],[CUSTOMER NAME]],Country[],2,0)</f>
        <v>Saudi Arabia</v>
      </c>
      <c r="H765" s="1" t="str">
        <f>VLOOKUP(InputData[[#This Row],[CUSTOMER NAME]],Country[],3,0)</f>
        <v>Export</v>
      </c>
      <c r="I765" s="1" t="str">
        <f>TEXT(InputData[[#This Row],[DATE]],"mmmm")</f>
        <v>December</v>
      </c>
      <c r="J765" s="1">
        <f>WEEKNUM(InputData[[#This Row],[DATE]])</f>
        <v>49</v>
      </c>
    </row>
    <row r="766" spans="1:10" x14ac:dyDescent="0.35">
      <c r="A766" s="3">
        <v>44533</v>
      </c>
      <c r="B766" s="6" t="s">
        <v>75</v>
      </c>
      <c r="C766" s="4" t="s">
        <v>19</v>
      </c>
      <c r="D766" s="5">
        <v>210</v>
      </c>
      <c r="E766" s="1">
        <v>8</v>
      </c>
      <c r="F766" s="1">
        <f>InputData[[#This Row],[UNIT PRICE ($)]]*InputData[[#This Row],[QUANTITY]]</f>
        <v>1680</v>
      </c>
      <c r="G766" s="1" t="str">
        <f>VLOOKUP(InputData[[#This Row],[CUSTOMER NAME]],Country[],2,0)</f>
        <v>Russia</v>
      </c>
      <c r="H766" s="1" t="str">
        <f>VLOOKUP(InputData[[#This Row],[CUSTOMER NAME]],Country[],3,0)</f>
        <v>Export</v>
      </c>
      <c r="I766" s="1" t="str">
        <f>TEXT(InputData[[#This Row],[DATE]],"mmmm")</f>
        <v>December</v>
      </c>
      <c r="J766" s="1">
        <f>WEEKNUM(InputData[[#This Row],[DATE]])</f>
        <v>49</v>
      </c>
    </row>
    <row r="767" spans="1:10" x14ac:dyDescent="0.35">
      <c r="A767" s="3">
        <v>44533</v>
      </c>
      <c r="B767" s="6" t="s">
        <v>113</v>
      </c>
      <c r="C767" s="4" t="s">
        <v>34</v>
      </c>
      <c r="D767" s="5">
        <v>58.3</v>
      </c>
      <c r="E767" s="1">
        <v>2</v>
      </c>
      <c r="F767" s="1">
        <f>InputData[[#This Row],[UNIT PRICE ($)]]*InputData[[#This Row],[QUANTITY]]</f>
        <v>116.6</v>
      </c>
      <c r="G767" s="1" t="str">
        <f>VLOOKUP(InputData[[#This Row],[CUSTOMER NAME]],Country[],2,0)</f>
        <v>Pakistan</v>
      </c>
      <c r="H767" s="1" t="str">
        <f>VLOOKUP(InputData[[#This Row],[CUSTOMER NAME]],Country[],3,0)</f>
        <v>Export</v>
      </c>
      <c r="I767" s="1" t="str">
        <f>TEXT(InputData[[#This Row],[DATE]],"mmmm")</f>
        <v>December</v>
      </c>
      <c r="J767" s="1">
        <f>WEEKNUM(InputData[[#This Row],[DATE]])</f>
        <v>49</v>
      </c>
    </row>
    <row r="768" spans="1:10" x14ac:dyDescent="0.35">
      <c r="A768" s="3">
        <v>44533</v>
      </c>
      <c r="B768" s="6" t="s">
        <v>115</v>
      </c>
      <c r="C768" s="4" t="s">
        <v>28</v>
      </c>
      <c r="D768" s="5">
        <v>41.81</v>
      </c>
      <c r="E768" s="1">
        <v>5</v>
      </c>
      <c r="F768" s="1">
        <f>InputData[[#This Row],[UNIT PRICE ($)]]*InputData[[#This Row],[QUANTITY]]</f>
        <v>209.05</v>
      </c>
      <c r="G768" s="1" t="str">
        <f>VLOOKUP(InputData[[#This Row],[CUSTOMER NAME]],Country[],2,0)</f>
        <v>India</v>
      </c>
      <c r="H768" s="1" t="str">
        <f>VLOOKUP(InputData[[#This Row],[CUSTOMER NAME]],Country[],3,0)</f>
        <v>Northeast</v>
      </c>
      <c r="I768" s="1" t="str">
        <f>TEXT(InputData[[#This Row],[DATE]],"mmmm")</f>
        <v>December</v>
      </c>
      <c r="J768" s="1">
        <f>WEEKNUM(InputData[[#This Row],[DATE]])</f>
        <v>49</v>
      </c>
    </row>
    <row r="769" spans="1:10" x14ac:dyDescent="0.35">
      <c r="A769" s="3">
        <v>44534</v>
      </c>
      <c r="B769" s="6" t="s">
        <v>108</v>
      </c>
      <c r="C769" s="4" t="s">
        <v>4</v>
      </c>
      <c r="D769" s="5">
        <v>48.84</v>
      </c>
      <c r="E769" s="1">
        <v>32</v>
      </c>
      <c r="F769" s="1">
        <f>InputData[[#This Row],[UNIT PRICE ($)]]*InputData[[#This Row],[QUANTITY]]</f>
        <v>1562.88</v>
      </c>
      <c r="G769" s="1" t="str">
        <f>VLOOKUP(InputData[[#This Row],[CUSTOMER NAME]],Country[],2,0)</f>
        <v>India</v>
      </c>
      <c r="H769" s="1" t="str">
        <f>VLOOKUP(InputData[[#This Row],[CUSTOMER NAME]],Country[],3,0)</f>
        <v>North</v>
      </c>
      <c r="I769" s="1" t="str">
        <f>TEXT(InputData[[#This Row],[DATE]],"mmmm")</f>
        <v>December</v>
      </c>
      <c r="J769" s="1">
        <f>WEEKNUM(InputData[[#This Row],[DATE]])</f>
        <v>49</v>
      </c>
    </row>
    <row r="770" spans="1:10" x14ac:dyDescent="0.35">
      <c r="A770" s="3">
        <v>44534</v>
      </c>
      <c r="B770" s="6" t="s">
        <v>61</v>
      </c>
      <c r="C770" s="4" t="s">
        <v>44</v>
      </c>
      <c r="D770" s="5">
        <v>82.08</v>
      </c>
      <c r="E770" s="1">
        <v>15</v>
      </c>
      <c r="F770" s="1">
        <f>InputData[[#This Row],[UNIT PRICE ($)]]*InputData[[#This Row],[QUANTITY]]</f>
        <v>1231.2</v>
      </c>
      <c r="G770" s="1" t="str">
        <f>VLOOKUP(InputData[[#This Row],[CUSTOMER NAME]],Country[],2,0)</f>
        <v>Bangladesh</v>
      </c>
      <c r="H770" s="1" t="str">
        <f>VLOOKUP(InputData[[#This Row],[CUSTOMER NAME]],Country[],3,0)</f>
        <v>Export</v>
      </c>
      <c r="I770" s="1" t="str">
        <f>TEXT(InputData[[#This Row],[DATE]],"mmmm")</f>
        <v>December</v>
      </c>
      <c r="J770" s="1">
        <f>WEEKNUM(InputData[[#This Row],[DATE]])</f>
        <v>49</v>
      </c>
    </row>
    <row r="771" spans="1:10" x14ac:dyDescent="0.35">
      <c r="A771" s="3">
        <v>44534</v>
      </c>
      <c r="B771" s="6" t="s">
        <v>70</v>
      </c>
      <c r="C771" s="4" t="s">
        <v>26</v>
      </c>
      <c r="D771" s="5">
        <v>24.66</v>
      </c>
      <c r="E771" s="1">
        <v>10</v>
      </c>
      <c r="F771" s="1">
        <f>InputData[[#This Row],[UNIT PRICE ($)]]*InputData[[#This Row],[QUANTITY]]</f>
        <v>246.6</v>
      </c>
      <c r="G771" s="1" t="str">
        <f>VLOOKUP(InputData[[#This Row],[CUSTOMER NAME]],Country[],2,0)</f>
        <v>Mexico</v>
      </c>
      <c r="H771" s="1" t="str">
        <f>VLOOKUP(InputData[[#This Row],[CUSTOMER NAME]],Country[],3,0)</f>
        <v>Export</v>
      </c>
      <c r="I771" s="1" t="str">
        <f>TEXT(InputData[[#This Row],[DATE]],"mmmm")</f>
        <v>December</v>
      </c>
      <c r="J771" s="1">
        <f>WEEKNUM(InputData[[#This Row],[DATE]])</f>
        <v>49</v>
      </c>
    </row>
    <row r="772" spans="1:10" x14ac:dyDescent="0.35">
      <c r="A772" s="3">
        <v>44535</v>
      </c>
      <c r="B772" s="6" t="s">
        <v>70</v>
      </c>
      <c r="C772" s="4" t="s">
        <v>25</v>
      </c>
      <c r="D772" s="5">
        <v>8.33</v>
      </c>
      <c r="E772" s="1">
        <v>12</v>
      </c>
      <c r="F772" s="1">
        <f>InputData[[#This Row],[UNIT PRICE ($)]]*InputData[[#This Row],[QUANTITY]]</f>
        <v>99.960000000000008</v>
      </c>
      <c r="G772" s="1" t="str">
        <f>VLOOKUP(InputData[[#This Row],[CUSTOMER NAME]],Country[],2,0)</f>
        <v>Mexico</v>
      </c>
      <c r="H772" s="1" t="str">
        <f>VLOOKUP(InputData[[#This Row],[CUSTOMER NAME]],Country[],3,0)</f>
        <v>Export</v>
      </c>
      <c r="I772" s="1" t="str">
        <f>TEXT(InputData[[#This Row],[DATE]],"mmmm")</f>
        <v>December</v>
      </c>
      <c r="J772" s="1">
        <f>WEEKNUM(InputData[[#This Row],[DATE]])</f>
        <v>50</v>
      </c>
    </row>
    <row r="773" spans="1:10" x14ac:dyDescent="0.35">
      <c r="A773" s="3">
        <v>44535</v>
      </c>
      <c r="B773" s="6" t="s">
        <v>77</v>
      </c>
      <c r="C773" s="4" t="s">
        <v>4</v>
      </c>
      <c r="D773" s="5">
        <v>48.84</v>
      </c>
      <c r="E773" s="1">
        <v>15</v>
      </c>
      <c r="F773" s="1">
        <f>InputData[[#This Row],[UNIT PRICE ($)]]*InputData[[#This Row],[QUANTITY]]</f>
        <v>732.6</v>
      </c>
      <c r="G773" s="1" t="str">
        <f>VLOOKUP(InputData[[#This Row],[CUSTOMER NAME]],Country[],2,0)</f>
        <v>India</v>
      </c>
      <c r="H773" s="1" t="str">
        <f>VLOOKUP(InputData[[#This Row],[CUSTOMER NAME]],Country[],3,0)</f>
        <v>Western</v>
      </c>
      <c r="I773" s="1" t="str">
        <f>TEXT(InputData[[#This Row],[DATE]],"mmmm")</f>
        <v>December</v>
      </c>
      <c r="J773" s="1">
        <f>WEEKNUM(InputData[[#This Row],[DATE]])</f>
        <v>50</v>
      </c>
    </row>
    <row r="774" spans="1:10" x14ac:dyDescent="0.35">
      <c r="A774" s="3">
        <v>44535</v>
      </c>
      <c r="B774" s="6" t="s">
        <v>78</v>
      </c>
      <c r="C774" s="4" t="s">
        <v>10</v>
      </c>
      <c r="D774" s="5">
        <v>164.28</v>
      </c>
      <c r="E774" s="1">
        <v>1</v>
      </c>
      <c r="F774" s="1">
        <f>InputData[[#This Row],[UNIT PRICE ($)]]*InputData[[#This Row],[QUANTITY]]</f>
        <v>164.28</v>
      </c>
      <c r="G774" s="1" t="str">
        <f>VLOOKUP(InputData[[#This Row],[CUSTOMER NAME]],Country[],2,0)</f>
        <v>India</v>
      </c>
      <c r="H774" s="1" t="str">
        <f>VLOOKUP(InputData[[#This Row],[CUSTOMER NAME]],Country[],3,0)</f>
        <v>Central</v>
      </c>
      <c r="I774" s="1" t="str">
        <f>TEXT(InputData[[#This Row],[DATE]],"mmmm")</f>
        <v>December</v>
      </c>
      <c r="J774" s="1">
        <f>WEEKNUM(InputData[[#This Row],[DATE]])</f>
        <v>50</v>
      </c>
    </row>
    <row r="775" spans="1:10" x14ac:dyDescent="0.35">
      <c r="A775" s="3">
        <v>44537</v>
      </c>
      <c r="B775" s="6" t="s">
        <v>66</v>
      </c>
      <c r="C775" s="4" t="s">
        <v>38</v>
      </c>
      <c r="D775" s="5">
        <v>79.92</v>
      </c>
      <c r="E775" s="1">
        <v>5</v>
      </c>
      <c r="F775" s="1">
        <f>InputData[[#This Row],[UNIT PRICE ($)]]*InputData[[#This Row],[QUANTITY]]</f>
        <v>399.6</v>
      </c>
      <c r="G775" s="1" t="str">
        <f>VLOOKUP(InputData[[#This Row],[CUSTOMER NAME]],Country[],2,0)</f>
        <v>Indonesia</v>
      </c>
      <c r="H775" s="1" t="str">
        <f>VLOOKUP(InputData[[#This Row],[CUSTOMER NAME]],Country[],3,0)</f>
        <v>Export</v>
      </c>
      <c r="I775" s="1" t="str">
        <f>TEXT(InputData[[#This Row],[DATE]],"mmmm")</f>
        <v>December</v>
      </c>
      <c r="J775" s="1">
        <f>WEEKNUM(InputData[[#This Row],[DATE]])</f>
        <v>50</v>
      </c>
    </row>
    <row r="776" spans="1:10" x14ac:dyDescent="0.35">
      <c r="A776" s="3">
        <v>44537</v>
      </c>
      <c r="B776" s="6" t="s">
        <v>73</v>
      </c>
      <c r="C776" s="4" t="s">
        <v>16</v>
      </c>
      <c r="D776" s="5">
        <v>16.64</v>
      </c>
      <c r="E776" s="1">
        <v>13</v>
      </c>
      <c r="F776" s="1">
        <f>InputData[[#This Row],[UNIT PRICE ($)]]*InputData[[#This Row],[QUANTITY]]</f>
        <v>216.32</v>
      </c>
      <c r="G776" s="1" t="str">
        <f>VLOOKUP(InputData[[#This Row],[CUSTOMER NAME]],Country[],2,0)</f>
        <v>India</v>
      </c>
      <c r="H776" s="1" t="str">
        <f>VLOOKUP(InputData[[#This Row],[CUSTOMER NAME]],Country[],3,0)</f>
        <v>East</v>
      </c>
      <c r="I776" s="1" t="str">
        <f>TEXT(InputData[[#This Row],[DATE]],"mmmm")</f>
        <v>December</v>
      </c>
      <c r="J776" s="1">
        <f>WEEKNUM(InputData[[#This Row],[DATE]])</f>
        <v>50</v>
      </c>
    </row>
    <row r="777" spans="1:10" x14ac:dyDescent="0.35">
      <c r="A777" s="3">
        <v>44537</v>
      </c>
      <c r="B777" s="6" t="s">
        <v>84</v>
      </c>
      <c r="C777" s="4" t="s">
        <v>38</v>
      </c>
      <c r="D777" s="5">
        <v>79.92</v>
      </c>
      <c r="E777" s="1">
        <v>12</v>
      </c>
      <c r="F777" s="1">
        <f>InputData[[#This Row],[UNIT PRICE ($)]]*InputData[[#This Row],[QUANTITY]]</f>
        <v>959.04</v>
      </c>
      <c r="G777" s="1" t="str">
        <f>VLOOKUP(InputData[[#This Row],[CUSTOMER NAME]],Country[],2,0)</f>
        <v>Ethiopia</v>
      </c>
      <c r="H777" s="1" t="str">
        <f>VLOOKUP(InputData[[#This Row],[CUSTOMER NAME]],Country[],3,0)</f>
        <v>Export</v>
      </c>
      <c r="I777" s="1" t="str">
        <f>TEXT(InputData[[#This Row],[DATE]],"mmmm")</f>
        <v>December</v>
      </c>
      <c r="J777" s="1">
        <f>WEEKNUM(InputData[[#This Row],[DATE]])</f>
        <v>50</v>
      </c>
    </row>
    <row r="778" spans="1:10" x14ac:dyDescent="0.35">
      <c r="A778" s="3">
        <v>44537</v>
      </c>
      <c r="B778" s="6" t="s">
        <v>116</v>
      </c>
      <c r="C778" s="4" t="s">
        <v>6</v>
      </c>
      <c r="D778" s="5">
        <v>85.5</v>
      </c>
      <c r="E778" s="1">
        <v>27</v>
      </c>
      <c r="F778" s="1">
        <f>InputData[[#This Row],[UNIT PRICE ($)]]*InputData[[#This Row],[QUANTITY]]</f>
        <v>2308.5</v>
      </c>
      <c r="G778" s="1" t="str">
        <f>VLOOKUP(InputData[[#This Row],[CUSTOMER NAME]],Country[],2,0)</f>
        <v>Germany</v>
      </c>
      <c r="H778" s="1" t="str">
        <f>VLOOKUP(InputData[[#This Row],[CUSTOMER NAME]],Country[],3,0)</f>
        <v>Export</v>
      </c>
      <c r="I778" s="1" t="str">
        <f>TEXT(InputData[[#This Row],[DATE]],"mmmm")</f>
        <v>December</v>
      </c>
      <c r="J778" s="1">
        <f>WEEKNUM(InputData[[#This Row],[DATE]])</f>
        <v>50</v>
      </c>
    </row>
    <row r="779" spans="1:10" x14ac:dyDescent="0.35">
      <c r="A779" s="3">
        <v>44537</v>
      </c>
      <c r="B779" s="6" t="s">
        <v>117</v>
      </c>
      <c r="C779" s="4" t="s">
        <v>13</v>
      </c>
      <c r="D779" s="5">
        <v>122.08</v>
      </c>
      <c r="E779" s="1">
        <v>8</v>
      </c>
      <c r="F779" s="1">
        <f>InputData[[#This Row],[UNIT PRICE ($)]]*InputData[[#This Row],[QUANTITY]]</f>
        <v>976.64</v>
      </c>
      <c r="G779" s="1" t="str">
        <f>VLOOKUP(InputData[[#This Row],[CUSTOMER NAME]],Country[],2,0)</f>
        <v>United States of America</v>
      </c>
      <c r="H779" s="1" t="str">
        <f>VLOOKUP(InputData[[#This Row],[CUSTOMER NAME]],Country[],3,0)</f>
        <v>Export</v>
      </c>
      <c r="I779" s="1" t="str">
        <f>TEXT(InputData[[#This Row],[DATE]],"mmmm")</f>
        <v>December</v>
      </c>
      <c r="J779" s="1">
        <f>WEEKNUM(InputData[[#This Row],[DATE]])</f>
        <v>50</v>
      </c>
    </row>
    <row r="780" spans="1:10" x14ac:dyDescent="0.35">
      <c r="A780" s="3">
        <v>44538</v>
      </c>
      <c r="B780" s="6" t="s">
        <v>78</v>
      </c>
      <c r="C780" s="4" t="s">
        <v>41</v>
      </c>
      <c r="D780" s="5">
        <v>173.88</v>
      </c>
      <c r="E780" s="1">
        <v>32</v>
      </c>
      <c r="F780" s="1">
        <f>InputData[[#This Row],[UNIT PRICE ($)]]*InputData[[#This Row],[QUANTITY]]</f>
        <v>5564.16</v>
      </c>
      <c r="G780" s="1" t="str">
        <f>VLOOKUP(InputData[[#This Row],[CUSTOMER NAME]],Country[],2,0)</f>
        <v>India</v>
      </c>
      <c r="H780" s="1" t="str">
        <f>VLOOKUP(InputData[[#This Row],[CUSTOMER NAME]],Country[],3,0)</f>
        <v>Central</v>
      </c>
      <c r="I780" s="1" t="str">
        <f>TEXT(InputData[[#This Row],[DATE]],"mmmm")</f>
        <v>December</v>
      </c>
      <c r="J780" s="1">
        <f>WEEKNUM(InputData[[#This Row],[DATE]])</f>
        <v>50</v>
      </c>
    </row>
    <row r="781" spans="1:10" x14ac:dyDescent="0.35">
      <c r="A781" s="3">
        <v>44538</v>
      </c>
      <c r="B781" s="6" t="s">
        <v>87</v>
      </c>
      <c r="C781" s="4" t="s">
        <v>44</v>
      </c>
      <c r="D781" s="5">
        <v>82.08</v>
      </c>
      <c r="E781" s="1">
        <v>14</v>
      </c>
      <c r="F781" s="1">
        <f>InputData[[#This Row],[UNIT PRICE ($)]]*InputData[[#This Row],[QUANTITY]]</f>
        <v>1149.1199999999999</v>
      </c>
      <c r="G781" s="1" t="str">
        <f>VLOOKUP(InputData[[#This Row],[CUSTOMER NAME]],Country[],2,0)</f>
        <v>France</v>
      </c>
      <c r="H781" s="1" t="str">
        <f>VLOOKUP(InputData[[#This Row],[CUSTOMER NAME]],Country[],3,0)</f>
        <v>Export</v>
      </c>
      <c r="I781" s="1" t="str">
        <f>TEXT(InputData[[#This Row],[DATE]],"mmmm")</f>
        <v>December</v>
      </c>
      <c r="J781" s="1">
        <f>WEEKNUM(InputData[[#This Row],[DATE]])</f>
        <v>50</v>
      </c>
    </row>
    <row r="782" spans="1:10" x14ac:dyDescent="0.35">
      <c r="A782" s="3">
        <v>44539</v>
      </c>
      <c r="B782" s="6" t="s">
        <v>75</v>
      </c>
      <c r="C782" s="4" t="s">
        <v>7</v>
      </c>
      <c r="D782" s="5">
        <v>47.730000000000004</v>
      </c>
      <c r="E782" s="1">
        <v>16</v>
      </c>
      <c r="F782" s="1">
        <f>InputData[[#This Row],[UNIT PRICE ($)]]*InputData[[#This Row],[QUANTITY]]</f>
        <v>763.68000000000006</v>
      </c>
      <c r="G782" s="1" t="str">
        <f>VLOOKUP(InputData[[#This Row],[CUSTOMER NAME]],Country[],2,0)</f>
        <v>Russia</v>
      </c>
      <c r="H782" s="1" t="str">
        <f>VLOOKUP(InputData[[#This Row],[CUSTOMER NAME]],Country[],3,0)</f>
        <v>Export</v>
      </c>
      <c r="I782" s="1" t="str">
        <f>TEXT(InputData[[#This Row],[DATE]],"mmmm")</f>
        <v>December</v>
      </c>
      <c r="J782" s="1">
        <f>WEEKNUM(InputData[[#This Row],[DATE]])</f>
        <v>50</v>
      </c>
    </row>
    <row r="783" spans="1:10" x14ac:dyDescent="0.35">
      <c r="A783" s="3">
        <v>44540</v>
      </c>
      <c r="B783" s="6" t="s">
        <v>75</v>
      </c>
      <c r="C783" s="4" t="s">
        <v>17</v>
      </c>
      <c r="D783" s="5">
        <v>156.78</v>
      </c>
      <c r="E783" s="1">
        <v>6</v>
      </c>
      <c r="F783" s="1">
        <f>InputData[[#This Row],[UNIT PRICE ($)]]*InputData[[#This Row],[QUANTITY]]</f>
        <v>940.68000000000006</v>
      </c>
      <c r="G783" s="1" t="str">
        <f>VLOOKUP(InputData[[#This Row],[CUSTOMER NAME]],Country[],2,0)</f>
        <v>Russia</v>
      </c>
      <c r="H783" s="1" t="str">
        <f>VLOOKUP(InputData[[#This Row],[CUSTOMER NAME]],Country[],3,0)</f>
        <v>Export</v>
      </c>
      <c r="I783" s="1" t="str">
        <f>TEXT(InputData[[#This Row],[DATE]],"mmmm")</f>
        <v>December</v>
      </c>
      <c r="J783" s="1">
        <f>WEEKNUM(InputData[[#This Row],[DATE]])</f>
        <v>50</v>
      </c>
    </row>
    <row r="784" spans="1:10" x14ac:dyDescent="0.35">
      <c r="A784" s="3">
        <v>44540</v>
      </c>
      <c r="B784" s="6" t="s">
        <v>117</v>
      </c>
      <c r="C784" s="4" t="s">
        <v>37</v>
      </c>
      <c r="D784" s="5">
        <v>85.76</v>
      </c>
      <c r="E784" s="1">
        <v>19</v>
      </c>
      <c r="F784" s="1">
        <f>InputData[[#This Row],[UNIT PRICE ($)]]*InputData[[#This Row],[QUANTITY]]</f>
        <v>1629.44</v>
      </c>
      <c r="G784" s="1" t="str">
        <f>VLOOKUP(InputData[[#This Row],[CUSTOMER NAME]],Country[],2,0)</f>
        <v>United States of America</v>
      </c>
      <c r="H784" s="1" t="str">
        <f>VLOOKUP(InputData[[#This Row],[CUSTOMER NAME]],Country[],3,0)</f>
        <v>Export</v>
      </c>
      <c r="I784" s="1" t="str">
        <f>TEXT(InputData[[#This Row],[DATE]],"mmmm")</f>
        <v>December</v>
      </c>
      <c r="J784" s="1">
        <f>WEEKNUM(InputData[[#This Row],[DATE]])</f>
        <v>50</v>
      </c>
    </row>
    <row r="785" spans="1:10" x14ac:dyDescent="0.35">
      <c r="A785" s="3">
        <v>44541</v>
      </c>
      <c r="B785" s="6" t="s">
        <v>109</v>
      </c>
      <c r="C785" s="4" t="s">
        <v>14</v>
      </c>
      <c r="D785" s="5">
        <v>146.72</v>
      </c>
      <c r="E785" s="1">
        <v>10</v>
      </c>
      <c r="F785" s="1">
        <f>InputData[[#This Row],[UNIT PRICE ($)]]*InputData[[#This Row],[QUANTITY]]</f>
        <v>1467.2</v>
      </c>
      <c r="G785" s="1" t="str">
        <f>VLOOKUP(InputData[[#This Row],[CUSTOMER NAME]],Country[],2,0)</f>
        <v>Pakistan</v>
      </c>
      <c r="H785" s="1" t="str">
        <f>VLOOKUP(InputData[[#This Row],[CUSTOMER NAME]],Country[],3,0)</f>
        <v>Export</v>
      </c>
      <c r="I785" s="1" t="str">
        <f>TEXT(InputData[[#This Row],[DATE]],"mmmm")</f>
        <v>December</v>
      </c>
      <c r="J785" s="1">
        <f>WEEKNUM(InputData[[#This Row],[DATE]])</f>
        <v>50</v>
      </c>
    </row>
    <row r="786" spans="1:10" x14ac:dyDescent="0.35">
      <c r="A786" s="3">
        <v>44541</v>
      </c>
      <c r="B786" s="6" t="s">
        <v>73</v>
      </c>
      <c r="C786" s="4" t="s">
        <v>27</v>
      </c>
      <c r="D786" s="5">
        <v>57.120000000000005</v>
      </c>
      <c r="E786" s="1">
        <v>5</v>
      </c>
      <c r="F786" s="1">
        <f>InputData[[#This Row],[UNIT PRICE ($)]]*InputData[[#This Row],[QUANTITY]]</f>
        <v>285.60000000000002</v>
      </c>
      <c r="G786" s="1" t="str">
        <f>VLOOKUP(InputData[[#This Row],[CUSTOMER NAME]],Country[],2,0)</f>
        <v>India</v>
      </c>
      <c r="H786" s="1" t="str">
        <f>VLOOKUP(InputData[[#This Row],[CUSTOMER NAME]],Country[],3,0)</f>
        <v>East</v>
      </c>
      <c r="I786" s="1" t="str">
        <f>TEXT(InputData[[#This Row],[DATE]],"mmmm")</f>
        <v>December</v>
      </c>
      <c r="J786" s="1">
        <f>WEEKNUM(InputData[[#This Row],[DATE]])</f>
        <v>50</v>
      </c>
    </row>
    <row r="787" spans="1:10" x14ac:dyDescent="0.35">
      <c r="A787" s="3">
        <v>44541</v>
      </c>
      <c r="B787" s="6" t="s">
        <v>82</v>
      </c>
      <c r="C787" s="4" t="s">
        <v>13</v>
      </c>
      <c r="D787" s="5">
        <v>122.08</v>
      </c>
      <c r="E787" s="1">
        <v>9</v>
      </c>
      <c r="F787" s="1">
        <f>InputData[[#This Row],[UNIT PRICE ($)]]*InputData[[#This Row],[QUANTITY]]</f>
        <v>1098.72</v>
      </c>
      <c r="G787" s="1" t="str">
        <f>VLOOKUP(InputData[[#This Row],[CUSTOMER NAME]],Country[],2,0)</f>
        <v>India</v>
      </c>
      <c r="H787" s="1" t="str">
        <f>VLOOKUP(InputData[[#This Row],[CUSTOMER NAME]],Country[],3,0)</f>
        <v>Western</v>
      </c>
      <c r="I787" s="1" t="str">
        <f>TEXT(InputData[[#This Row],[DATE]],"mmmm")</f>
        <v>December</v>
      </c>
      <c r="J787" s="1">
        <f>WEEKNUM(InputData[[#This Row],[DATE]])</f>
        <v>50</v>
      </c>
    </row>
    <row r="788" spans="1:10" x14ac:dyDescent="0.35">
      <c r="A788" s="3">
        <v>44542</v>
      </c>
      <c r="B788" s="6" t="s">
        <v>77</v>
      </c>
      <c r="C788" s="4" t="s">
        <v>41</v>
      </c>
      <c r="D788" s="5">
        <v>173.88</v>
      </c>
      <c r="E788" s="1">
        <v>10</v>
      </c>
      <c r="F788" s="1">
        <f>InputData[[#This Row],[UNIT PRICE ($)]]*InputData[[#This Row],[QUANTITY]]</f>
        <v>1738.8</v>
      </c>
      <c r="G788" s="1" t="str">
        <f>VLOOKUP(InputData[[#This Row],[CUSTOMER NAME]],Country[],2,0)</f>
        <v>India</v>
      </c>
      <c r="H788" s="1" t="str">
        <f>VLOOKUP(InputData[[#This Row],[CUSTOMER NAME]],Country[],3,0)</f>
        <v>Western</v>
      </c>
      <c r="I788" s="1" t="str">
        <f>TEXT(InputData[[#This Row],[DATE]],"mmmm")</f>
        <v>December</v>
      </c>
      <c r="J788" s="1">
        <f>WEEKNUM(InputData[[#This Row],[DATE]])</f>
        <v>51</v>
      </c>
    </row>
    <row r="789" spans="1:10" x14ac:dyDescent="0.35">
      <c r="A789" s="3">
        <v>44542</v>
      </c>
      <c r="B789" s="6" t="s">
        <v>78</v>
      </c>
      <c r="C789" s="4" t="s">
        <v>30</v>
      </c>
      <c r="D789" s="5">
        <v>201.28</v>
      </c>
      <c r="E789" s="1">
        <v>9</v>
      </c>
      <c r="F789" s="1">
        <f>InputData[[#This Row],[UNIT PRICE ($)]]*InputData[[#This Row],[QUANTITY]]</f>
        <v>1811.52</v>
      </c>
      <c r="G789" s="1" t="str">
        <f>VLOOKUP(InputData[[#This Row],[CUSTOMER NAME]],Country[],2,0)</f>
        <v>India</v>
      </c>
      <c r="H789" s="1" t="str">
        <f>VLOOKUP(InputData[[#This Row],[CUSTOMER NAME]],Country[],3,0)</f>
        <v>Central</v>
      </c>
      <c r="I789" s="1" t="str">
        <f>TEXT(InputData[[#This Row],[DATE]],"mmmm")</f>
        <v>December</v>
      </c>
      <c r="J789" s="1">
        <f>WEEKNUM(InputData[[#This Row],[DATE]])</f>
        <v>51</v>
      </c>
    </row>
    <row r="790" spans="1:10" x14ac:dyDescent="0.35">
      <c r="A790" s="3">
        <v>44544</v>
      </c>
      <c r="B790" s="6" t="s">
        <v>109</v>
      </c>
      <c r="C790" s="4" t="s">
        <v>12</v>
      </c>
      <c r="D790" s="5">
        <v>94.17</v>
      </c>
      <c r="E790" s="1">
        <v>6</v>
      </c>
      <c r="F790" s="1">
        <f>InputData[[#This Row],[UNIT PRICE ($)]]*InputData[[#This Row],[QUANTITY]]</f>
        <v>565.02</v>
      </c>
      <c r="G790" s="1" t="str">
        <f>VLOOKUP(InputData[[#This Row],[CUSTOMER NAME]],Country[],2,0)</f>
        <v>Pakistan</v>
      </c>
      <c r="H790" s="1" t="str">
        <f>VLOOKUP(InputData[[#This Row],[CUSTOMER NAME]],Country[],3,0)</f>
        <v>Export</v>
      </c>
      <c r="I790" s="1" t="str">
        <f>TEXT(InputData[[#This Row],[DATE]],"mmmm")</f>
        <v>December</v>
      </c>
      <c r="J790" s="1">
        <f>WEEKNUM(InputData[[#This Row],[DATE]])</f>
        <v>51</v>
      </c>
    </row>
    <row r="791" spans="1:10" x14ac:dyDescent="0.35">
      <c r="A791" s="3">
        <v>44544</v>
      </c>
      <c r="B791" s="6" t="s">
        <v>72</v>
      </c>
      <c r="C791" s="4" t="s">
        <v>42</v>
      </c>
      <c r="D791" s="5">
        <v>162</v>
      </c>
      <c r="E791" s="1">
        <v>4</v>
      </c>
      <c r="F791" s="1">
        <f>InputData[[#This Row],[UNIT PRICE ($)]]*InputData[[#This Row],[QUANTITY]]</f>
        <v>648</v>
      </c>
      <c r="G791" s="1" t="str">
        <f>VLOOKUP(InputData[[#This Row],[CUSTOMER NAME]],Country[],2,0)</f>
        <v>Brazil</v>
      </c>
      <c r="H791" s="1" t="str">
        <f>VLOOKUP(InputData[[#This Row],[CUSTOMER NAME]],Country[],3,0)</f>
        <v>Export</v>
      </c>
      <c r="I791" s="1" t="str">
        <f>TEXT(InputData[[#This Row],[DATE]],"mmmm")</f>
        <v>December</v>
      </c>
      <c r="J791" s="1">
        <f>WEEKNUM(InputData[[#This Row],[DATE]])</f>
        <v>51</v>
      </c>
    </row>
    <row r="792" spans="1:10" x14ac:dyDescent="0.35">
      <c r="A792" s="3">
        <v>44544</v>
      </c>
      <c r="B792" s="6" t="s">
        <v>87</v>
      </c>
      <c r="C792" s="4" t="s">
        <v>5</v>
      </c>
      <c r="D792" s="5">
        <v>155.61000000000001</v>
      </c>
      <c r="E792" s="1">
        <v>4</v>
      </c>
      <c r="F792" s="1">
        <f>InputData[[#This Row],[UNIT PRICE ($)]]*InputData[[#This Row],[QUANTITY]]</f>
        <v>622.44000000000005</v>
      </c>
      <c r="G792" s="1" t="str">
        <f>VLOOKUP(InputData[[#This Row],[CUSTOMER NAME]],Country[],2,0)</f>
        <v>France</v>
      </c>
      <c r="H792" s="1" t="str">
        <f>VLOOKUP(InputData[[#This Row],[CUSTOMER NAME]],Country[],3,0)</f>
        <v>Export</v>
      </c>
      <c r="I792" s="1" t="str">
        <f>TEXT(InputData[[#This Row],[DATE]],"mmmm")</f>
        <v>December</v>
      </c>
      <c r="J792" s="1">
        <f>WEEKNUM(InputData[[#This Row],[DATE]])</f>
        <v>51</v>
      </c>
    </row>
    <row r="793" spans="1:10" x14ac:dyDescent="0.35">
      <c r="A793" s="3">
        <v>44545</v>
      </c>
      <c r="B793" s="6" t="s">
        <v>110</v>
      </c>
      <c r="C793" s="4" t="s">
        <v>30</v>
      </c>
      <c r="D793" s="5">
        <v>201.28</v>
      </c>
      <c r="E793" s="1">
        <v>33</v>
      </c>
      <c r="F793" s="1">
        <f>InputData[[#This Row],[UNIT PRICE ($)]]*InputData[[#This Row],[QUANTITY]]</f>
        <v>6642.24</v>
      </c>
      <c r="G793" s="1" t="str">
        <f>VLOOKUP(InputData[[#This Row],[CUSTOMER NAME]],Country[],2,0)</f>
        <v>India</v>
      </c>
      <c r="H793" s="1" t="str">
        <f>VLOOKUP(InputData[[#This Row],[CUSTOMER NAME]],Country[],3,0)</f>
        <v>Western</v>
      </c>
      <c r="I793" s="1" t="str">
        <f>TEXT(InputData[[#This Row],[DATE]],"mmmm")</f>
        <v>December</v>
      </c>
      <c r="J793" s="1">
        <f>WEEKNUM(InputData[[#This Row],[DATE]])</f>
        <v>51</v>
      </c>
    </row>
    <row r="794" spans="1:10" x14ac:dyDescent="0.35">
      <c r="A794" s="3">
        <v>44545</v>
      </c>
      <c r="B794" s="6" t="s">
        <v>73</v>
      </c>
      <c r="C794" s="4" t="s">
        <v>9</v>
      </c>
      <c r="D794" s="5">
        <v>7.8599999999999994</v>
      </c>
      <c r="E794" s="1">
        <v>13</v>
      </c>
      <c r="F794" s="1">
        <f>InputData[[#This Row],[UNIT PRICE ($)]]*InputData[[#This Row],[QUANTITY]]</f>
        <v>102.17999999999999</v>
      </c>
      <c r="G794" s="1" t="str">
        <f>VLOOKUP(InputData[[#This Row],[CUSTOMER NAME]],Country[],2,0)</f>
        <v>India</v>
      </c>
      <c r="H794" s="1" t="str">
        <f>VLOOKUP(InputData[[#This Row],[CUSTOMER NAME]],Country[],3,0)</f>
        <v>East</v>
      </c>
      <c r="I794" s="1" t="str">
        <f>TEXT(InputData[[#This Row],[DATE]],"mmmm")</f>
        <v>December</v>
      </c>
      <c r="J794" s="1">
        <f>WEEKNUM(InputData[[#This Row],[DATE]])</f>
        <v>51</v>
      </c>
    </row>
    <row r="795" spans="1:10" x14ac:dyDescent="0.35">
      <c r="A795" s="3">
        <v>44545</v>
      </c>
      <c r="B795" s="6" t="s">
        <v>82</v>
      </c>
      <c r="C795" s="4" t="s">
        <v>16</v>
      </c>
      <c r="D795" s="5">
        <v>16.64</v>
      </c>
      <c r="E795" s="1">
        <v>6</v>
      </c>
      <c r="F795" s="1">
        <f>InputData[[#This Row],[UNIT PRICE ($)]]*InputData[[#This Row],[QUANTITY]]</f>
        <v>99.84</v>
      </c>
      <c r="G795" s="1" t="str">
        <f>VLOOKUP(InputData[[#This Row],[CUSTOMER NAME]],Country[],2,0)</f>
        <v>India</v>
      </c>
      <c r="H795" s="1" t="str">
        <f>VLOOKUP(InputData[[#This Row],[CUSTOMER NAME]],Country[],3,0)</f>
        <v>Western</v>
      </c>
      <c r="I795" s="1" t="str">
        <f>TEXT(InputData[[#This Row],[DATE]],"mmmm")</f>
        <v>December</v>
      </c>
      <c r="J795" s="1">
        <f>WEEKNUM(InputData[[#This Row],[DATE]])</f>
        <v>51</v>
      </c>
    </row>
    <row r="796" spans="1:10" x14ac:dyDescent="0.35">
      <c r="A796" s="3">
        <v>44546</v>
      </c>
      <c r="B796" s="6" t="s">
        <v>78</v>
      </c>
      <c r="C796" s="4" t="s">
        <v>10</v>
      </c>
      <c r="D796" s="5">
        <v>164.28</v>
      </c>
      <c r="E796" s="1">
        <v>9</v>
      </c>
      <c r="F796" s="1">
        <f>InputData[[#This Row],[UNIT PRICE ($)]]*InputData[[#This Row],[QUANTITY]]</f>
        <v>1478.52</v>
      </c>
      <c r="G796" s="1" t="str">
        <f>VLOOKUP(InputData[[#This Row],[CUSTOMER NAME]],Country[],2,0)</f>
        <v>India</v>
      </c>
      <c r="H796" s="1" t="str">
        <f>VLOOKUP(InputData[[#This Row],[CUSTOMER NAME]],Country[],3,0)</f>
        <v>Central</v>
      </c>
      <c r="I796" s="1" t="str">
        <f>TEXT(InputData[[#This Row],[DATE]],"mmmm")</f>
        <v>December</v>
      </c>
      <c r="J796" s="1">
        <f>WEEKNUM(InputData[[#This Row],[DATE]])</f>
        <v>51</v>
      </c>
    </row>
    <row r="797" spans="1:10" x14ac:dyDescent="0.35">
      <c r="A797" s="3">
        <v>44547</v>
      </c>
      <c r="B797" s="6" t="s">
        <v>63</v>
      </c>
      <c r="C797" s="4" t="s">
        <v>26</v>
      </c>
      <c r="D797" s="5">
        <v>24.66</v>
      </c>
      <c r="E797" s="1">
        <v>20</v>
      </c>
      <c r="F797" s="1">
        <f>InputData[[#This Row],[UNIT PRICE ($)]]*InputData[[#This Row],[QUANTITY]]</f>
        <v>493.2</v>
      </c>
      <c r="G797" s="1" t="str">
        <f>VLOOKUP(InputData[[#This Row],[CUSTOMER NAME]],Country[],2,0)</f>
        <v>Saudi Arabia</v>
      </c>
      <c r="H797" s="1" t="str">
        <f>VLOOKUP(InputData[[#This Row],[CUSTOMER NAME]],Country[],3,0)</f>
        <v>Export</v>
      </c>
      <c r="I797" s="1" t="str">
        <f>TEXT(InputData[[#This Row],[DATE]],"mmmm")</f>
        <v>December</v>
      </c>
      <c r="J797" s="1">
        <f>WEEKNUM(InputData[[#This Row],[DATE]])</f>
        <v>51</v>
      </c>
    </row>
    <row r="798" spans="1:10" x14ac:dyDescent="0.35">
      <c r="A798" s="3">
        <v>44548</v>
      </c>
      <c r="B798" s="6" t="s">
        <v>67</v>
      </c>
      <c r="C798" s="4" t="s">
        <v>22</v>
      </c>
      <c r="D798" s="5">
        <v>141.57</v>
      </c>
      <c r="E798" s="1">
        <v>8</v>
      </c>
      <c r="F798" s="1">
        <f>InputData[[#This Row],[UNIT PRICE ($)]]*InputData[[#This Row],[QUANTITY]]</f>
        <v>1132.56</v>
      </c>
      <c r="G798" s="1" t="str">
        <f>VLOOKUP(InputData[[#This Row],[CUSTOMER NAME]],Country[],2,0)</f>
        <v>United Kingdom</v>
      </c>
      <c r="H798" s="1" t="str">
        <f>VLOOKUP(InputData[[#This Row],[CUSTOMER NAME]],Country[],3,0)</f>
        <v>Export</v>
      </c>
      <c r="I798" s="1" t="str">
        <f>TEXT(InputData[[#This Row],[DATE]],"mmmm")</f>
        <v>December</v>
      </c>
      <c r="J798" s="1">
        <f>WEEKNUM(InputData[[#This Row],[DATE]])</f>
        <v>51</v>
      </c>
    </row>
    <row r="799" spans="1:10" x14ac:dyDescent="0.35">
      <c r="A799" s="3">
        <v>44548</v>
      </c>
      <c r="B799" s="6" t="s">
        <v>82</v>
      </c>
      <c r="C799" s="4" t="s">
        <v>3</v>
      </c>
      <c r="D799" s="5">
        <v>80.94</v>
      </c>
      <c r="E799" s="1">
        <v>2</v>
      </c>
      <c r="F799" s="1">
        <f>InputData[[#This Row],[UNIT PRICE ($)]]*InputData[[#This Row],[QUANTITY]]</f>
        <v>161.88</v>
      </c>
      <c r="G799" s="1" t="str">
        <f>VLOOKUP(InputData[[#This Row],[CUSTOMER NAME]],Country[],2,0)</f>
        <v>India</v>
      </c>
      <c r="H799" s="1" t="str">
        <f>VLOOKUP(InputData[[#This Row],[CUSTOMER NAME]],Country[],3,0)</f>
        <v>Western</v>
      </c>
      <c r="I799" s="1" t="str">
        <f>TEXT(InputData[[#This Row],[DATE]],"mmmm")</f>
        <v>December</v>
      </c>
      <c r="J799" s="1">
        <f>WEEKNUM(InputData[[#This Row],[DATE]])</f>
        <v>51</v>
      </c>
    </row>
    <row r="800" spans="1:10" x14ac:dyDescent="0.35">
      <c r="A800" s="3">
        <v>44549</v>
      </c>
      <c r="B800" s="6" t="s">
        <v>66</v>
      </c>
      <c r="C800" s="4" t="s">
        <v>35</v>
      </c>
      <c r="D800" s="5">
        <v>6.7</v>
      </c>
      <c r="E800" s="1">
        <v>20</v>
      </c>
      <c r="F800" s="1">
        <f>InputData[[#This Row],[UNIT PRICE ($)]]*InputData[[#This Row],[QUANTITY]]</f>
        <v>134</v>
      </c>
      <c r="G800" s="1" t="str">
        <f>VLOOKUP(InputData[[#This Row],[CUSTOMER NAME]],Country[],2,0)</f>
        <v>Indonesia</v>
      </c>
      <c r="H800" s="1" t="str">
        <f>VLOOKUP(InputData[[#This Row],[CUSTOMER NAME]],Country[],3,0)</f>
        <v>Export</v>
      </c>
      <c r="I800" s="1" t="str">
        <f>TEXT(InputData[[#This Row],[DATE]],"mmmm")</f>
        <v>December</v>
      </c>
      <c r="J800" s="1">
        <f>WEEKNUM(InputData[[#This Row],[DATE]])</f>
        <v>52</v>
      </c>
    </row>
    <row r="801" spans="1:10" x14ac:dyDescent="0.35">
      <c r="A801" s="3">
        <v>44549</v>
      </c>
      <c r="B801" s="6" t="s">
        <v>110</v>
      </c>
      <c r="C801" s="4" t="s">
        <v>44</v>
      </c>
      <c r="D801" s="5">
        <v>82.08</v>
      </c>
      <c r="E801" s="1">
        <v>7</v>
      </c>
      <c r="F801" s="1">
        <f>InputData[[#This Row],[UNIT PRICE ($)]]*InputData[[#This Row],[QUANTITY]]</f>
        <v>574.55999999999995</v>
      </c>
      <c r="G801" s="1" t="str">
        <f>VLOOKUP(InputData[[#This Row],[CUSTOMER NAME]],Country[],2,0)</f>
        <v>India</v>
      </c>
      <c r="H801" s="1" t="str">
        <f>VLOOKUP(InputData[[#This Row],[CUSTOMER NAME]],Country[],3,0)</f>
        <v>Western</v>
      </c>
      <c r="I801" s="1" t="str">
        <f>TEXT(InputData[[#This Row],[DATE]],"mmmm")</f>
        <v>December</v>
      </c>
      <c r="J801" s="1">
        <f>WEEKNUM(InputData[[#This Row],[DATE]])</f>
        <v>52</v>
      </c>
    </row>
    <row r="802" spans="1:10" x14ac:dyDescent="0.35">
      <c r="A802" s="3">
        <v>44549</v>
      </c>
      <c r="B802" s="6" t="s">
        <v>110</v>
      </c>
      <c r="C802" s="4" t="s">
        <v>9</v>
      </c>
      <c r="D802" s="5">
        <v>7.8599999999999994</v>
      </c>
      <c r="E802" s="1">
        <v>11</v>
      </c>
      <c r="F802" s="1">
        <f>InputData[[#This Row],[UNIT PRICE ($)]]*InputData[[#This Row],[QUANTITY]]</f>
        <v>86.46</v>
      </c>
      <c r="G802" s="1" t="str">
        <f>VLOOKUP(InputData[[#This Row],[CUSTOMER NAME]],Country[],2,0)</f>
        <v>India</v>
      </c>
      <c r="H802" s="1" t="str">
        <f>VLOOKUP(InputData[[#This Row],[CUSTOMER NAME]],Country[],3,0)</f>
        <v>Western</v>
      </c>
      <c r="I802" s="1" t="str">
        <f>TEXT(InputData[[#This Row],[DATE]],"mmmm")</f>
        <v>December</v>
      </c>
      <c r="J802" s="1">
        <f>WEEKNUM(InputData[[#This Row],[DATE]])</f>
        <v>52</v>
      </c>
    </row>
    <row r="803" spans="1:10" x14ac:dyDescent="0.35">
      <c r="A803" s="3">
        <v>44549</v>
      </c>
      <c r="B803" s="6" t="s">
        <v>73</v>
      </c>
      <c r="C803" s="4" t="s">
        <v>29</v>
      </c>
      <c r="D803" s="5">
        <v>53.11</v>
      </c>
      <c r="E803" s="1">
        <v>3</v>
      </c>
      <c r="F803" s="1">
        <f>InputData[[#This Row],[UNIT PRICE ($)]]*InputData[[#This Row],[QUANTITY]]</f>
        <v>159.32999999999998</v>
      </c>
      <c r="G803" s="1" t="str">
        <f>VLOOKUP(InputData[[#This Row],[CUSTOMER NAME]],Country[],2,0)</f>
        <v>India</v>
      </c>
      <c r="H803" s="1" t="str">
        <f>VLOOKUP(InputData[[#This Row],[CUSTOMER NAME]],Country[],3,0)</f>
        <v>East</v>
      </c>
      <c r="I803" s="1" t="str">
        <f>TEXT(InputData[[#This Row],[DATE]],"mmmm")</f>
        <v>December</v>
      </c>
      <c r="J803" s="1">
        <f>WEEKNUM(InputData[[#This Row],[DATE]])</f>
        <v>52</v>
      </c>
    </row>
    <row r="804" spans="1:10" x14ac:dyDescent="0.35">
      <c r="A804" s="3">
        <v>44549</v>
      </c>
      <c r="B804" s="6" t="s">
        <v>74</v>
      </c>
      <c r="C804" s="4" t="s">
        <v>11</v>
      </c>
      <c r="D804" s="5">
        <v>48.4</v>
      </c>
      <c r="E804" s="1">
        <v>14</v>
      </c>
      <c r="F804" s="1">
        <f>InputData[[#This Row],[UNIT PRICE ($)]]*InputData[[#This Row],[QUANTITY]]</f>
        <v>677.6</v>
      </c>
      <c r="G804" s="1" t="str">
        <f>VLOOKUP(InputData[[#This Row],[CUSTOMER NAME]],Country[],2,0)</f>
        <v>Brazil</v>
      </c>
      <c r="H804" s="1" t="str">
        <f>VLOOKUP(InputData[[#This Row],[CUSTOMER NAME]],Country[],3,0)</f>
        <v>Export</v>
      </c>
      <c r="I804" s="1" t="str">
        <f>TEXT(InputData[[#This Row],[DATE]],"mmmm")</f>
        <v>December</v>
      </c>
      <c r="J804" s="1">
        <f>WEEKNUM(InputData[[#This Row],[DATE]])</f>
        <v>52</v>
      </c>
    </row>
    <row r="805" spans="1:10" x14ac:dyDescent="0.35">
      <c r="A805" s="3">
        <v>44549</v>
      </c>
      <c r="B805" s="6" t="s">
        <v>75</v>
      </c>
      <c r="C805" s="4" t="s">
        <v>23</v>
      </c>
      <c r="D805" s="5">
        <v>149.46</v>
      </c>
      <c r="E805" s="1">
        <v>12</v>
      </c>
      <c r="F805" s="1">
        <f>InputData[[#This Row],[UNIT PRICE ($)]]*InputData[[#This Row],[QUANTITY]]</f>
        <v>1793.52</v>
      </c>
      <c r="G805" s="1" t="str">
        <f>VLOOKUP(InputData[[#This Row],[CUSTOMER NAME]],Country[],2,0)</f>
        <v>Russia</v>
      </c>
      <c r="H805" s="1" t="str">
        <f>VLOOKUP(InputData[[#This Row],[CUSTOMER NAME]],Country[],3,0)</f>
        <v>Export</v>
      </c>
      <c r="I805" s="1" t="str">
        <f>TEXT(InputData[[#This Row],[DATE]],"mmmm")</f>
        <v>December</v>
      </c>
      <c r="J805" s="1">
        <f>WEEKNUM(InputData[[#This Row],[DATE]])</f>
        <v>52</v>
      </c>
    </row>
    <row r="806" spans="1:10" x14ac:dyDescent="0.35">
      <c r="A806" s="3">
        <v>44549</v>
      </c>
      <c r="B806" s="6" t="s">
        <v>78</v>
      </c>
      <c r="C806" s="4" t="s">
        <v>23</v>
      </c>
      <c r="D806" s="5">
        <v>149.46</v>
      </c>
      <c r="E806" s="1">
        <v>13</v>
      </c>
      <c r="F806" s="1">
        <f>InputData[[#This Row],[UNIT PRICE ($)]]*InputData[[#This Row],[QUANTITY]]</f>
        <v>1942.98</v>
      </c>
      <c r="G806" s="1" t="str">
        <f>VLOOKUP(InputData[[#This Row],[CUSTOMER NAME]],Country[],2,0)</f>
        <v>India</v>
      </c>
      <c r="H806" s="1" t="str">
        <f>VLOOKUP(InputData[[#This Row],[CUSTOMER NAME]],Country[],3,0)</f>
        <v>Central</v>
      </c>
      <c r="I806" s="1" t="str">
        <f>TEXT(InputData[[#This Row],[DATE]],"mmmm")</f>
        <v>December</v>
      </c>
      <c r="J806" s="1">
        <f>WEEKNUM(InputData[[#This Row],[DATE]])</f>
        <v>52</v>
      </c>
    </row>
    <row r="807" spans="1:10" x14ac:dyDescent="0.35">
      <c r="A807" s="3">
        <v>44549</v>
      </c>
      <c r="B807" s="6" t="s">
        <v>84</v>
      </c>
      <c r="C807" s="4" t="s">
        <v>11</v>
      </c>
      <c r="D807" s="5">
        <v>48.4</v>
      </c>
      <c r="E807" s="1">
        <v>10</v>
      </c>
      <c r="F807" s="1">
        <f>InputData[[#This Row],[UNIT PRICE ($)]]*InputData[[#This Row],[QUANTITY]]</f>
        <v>484</v>
      </c>
      <c r="G807" s="1" t="str">
        <f>VLOOKUP(InputData[[#This Row],[CUSTOMER NAME]],Country[],2,0)</f>
        <v>Ethiopia</v>
      </c>
      <c r="H807" s="1" t="str">
        <f>VLOOKUP(InputData[[#This Row],[CUSTOMER NAME]],Country[],3,0)</f>
        <v>Export</v>
      </c>
      <c r="I807" s="1" t="str">
        <f>TEXT(InputData[[#This Row],[DATE]],"mmmm")</f>
        <v>December</v>
      </c>
      <c r="J807" s="1">
        <f>WEEKNUM(InputData[[#This Row],[DATE]])</f>
        <v>52</v>
      </c>
    </row>
    <row r="808" spans="1:10" x14ac:dyDescent="0.35">
      <c r="A808" s="3">
        <v>44550</v>
      </c>
      <c r="B808" s="6" t="s">
        <v>64</v>
      </c>
      <c r="C808" s="4" t="s">
        <v>12</v>
      </c>
      <c r="D808" s="5">
        <v>94.17</v>
      </c>
      <c r="E808" s="1">
        <v>14</v>
      </c>
      <c r="F808" s="1">
        <f>InputData[[#This Row],[UNIT PRICE ($)]]*InputData[[#This Row],[QUANTITY]]</f>
        <v>1318.38</v>
      </c>
      <c r="G808" s="1" t="str">
        <f>VLOOKUP(InputData[[#This Row],[CUSTOMER NAME]],Country[],2,0)</f>
        <v>India</v>
      </c>
      <c r="H808" s="1" t="str">
        <f>VLOOKUP(InputData[[#This Row],[CUSTOMER NAME]],Country[],3,0)</f>
        <v>Northeast</v>
      </c>
      <c r="I808" s="1" t="str">
        <f>TEXT(InputData[[#This Row],[DATE]],"mmmm")</f>
        <v>December</v>
      </c>
      <c r="J808" s="1">
        <f>WEEKNUM(InputData[[#This Row],[DATE]])</f>
        <v>52</v>
      </c>
    </row>
    <row r="809" spans="1:10" x14ac:dyDescent="0.35">
      <c r="A809" s="3">
        <v>44550</v>
      </c>
      <c r="B809" s="6" t="s">
        <v>77</v>
      </c>
      <c r="C809" s="4" t="s">
        <v>35</v>
      </c>
      <c r="D809" s="5">
        <v>6.7</v>
      </c>
      <c r="E809" s="1">
        <v>24</v>
      </c>
      <c r="F809" s="1">
        <f>InputData[[#This Row],[UNIT PRICE ($)]]*InputData[[#This Row],[QUANTITY]]</f>
        <v>160.80000000000001</v>
      </c>
      <c r="G809" s="1" t="str">
        <f>VLOOKUP(InputData[[#This Row],[CUSTOMER NAME]],Country[],2,0)</f>
        <v>India</v>
      </c>
      <c r="H809" s="1" t="str">
        <f>VLOOKUP(InputData[[#This Row],[CUSTOMER NAME]],Country[],3,0)</f>
        <v>Western</v>
      </c>
      <c r="I809" s="1" t="str">
        <f>TEXT(InputData[[#This Row],[DATE]],"mmmm")</f>
        <v>December</v>
      </c>
      <c r="J809" s="1">
        <f>WEEKNUM(InputData[[#This Row],[DATE]])</f>
        <v>52</v>
      </c>
    </row>
    <row r="810" spans="1:10" x14ac:dyDescent="0.35">
      <c r="A810" s="3">
        <v>44551</v>
      </c>
      <c r="B810" s="6" t="s">
        <v>63</v>
      </c>
      <c r="C810" s="4" t="s">
        <v>6</v>
      </c>
      <c r="D810" s="5">
        <v>85.5</v>
      </c>
      <c r="E810" s="1">
        <v>10</v>
      </c>
      <c r="F810" s="1">
        <f>InputData[[#This Row],[UNIT PRICE ($)]]*InputData[[#This Row],[QUANTITY]]</f>
        <v>855</v>
      </c>
      <c r="G810" s="1" t="str">
        <f>VLOOKUP(InputData[[#This Row],[CUSTOMER NAME]],Country[],2,0)</f>
        <v>Saudi Arabia</v>
      </c>
      <c r="H810" s="1" t="str">
        <f>VLOOKUP(InputData[[#This Row],[CUSTOMER NAME]],Country[],3,0)</f>
        <v>Export</v>
      </c>
      <c r="I810" s="1" t="str">
        <f>TEXT(InputData[[#This Row],[DATE]],"mmmm")</f>
        <v>December</v>
      </c>
      <c r="J810" s="1">
        <f>WEEKNUM(InputData[[#This Row],[DATE]])</f>
        <v>52</v>
      </c>
    </row>
    <row r="811" spans="1:10" x14ac:dyDescent="0.35">
      <c r="A811" s="3">
        <v>44551</v>
      </c>
      <c r="B811" s="6" t="s">
        <v>112</v>
      </c>
      <c r="C811" s="4" t="s">
        <v>26</v>
      </c>
      <c r="D811" s="5">
        <v>24.66</v>
      </c>
      <c r="E811" s="1">
        <v>10</v>
      </c>
      <c r="F811" s="1">
        <f>InputData[[#This Row],[UNIT PRICE ($)]]*InputData[[#This Row],[QUANTITY]]</f>
        <v>246.6</v>
      </c>
      <c r="G811" s="1" t="str">
        <f>VLOOKUP(InputData[[#This Row],[CUSTOMER NAME]],Country[],2,0)</f>
        <v>India</v>
      </c>
      <c r="H811" s="1" t="str">
        <f>VLOOKUP(InputData[[#This Row],[CUSTOMER NAME]],Country[],3,0)</f>
        <v>North</v>
      </c>
      <c r="I811" s="1" t="str">
        <f>TEXT(InputData[[#This Row],[DATE]],"mmmm")</f>
        <v>December</v>
      </c>
      <c r="J811" s="1">
        <f>WEEKNUM(InputData[[#This Row],[DATE]])</f>
        <v>52</v>
      </c>
    </row>
    <row r="812" spans="1:10" x14ac:dyDescent="0.35">
      <c r="A812" s="3">
        <v>44551</v>
      </c>
      <c r="B812" s="6" t="s">
        <v>72</v>
      </c>
      <c r="C812" s="4" t="s">
        <v>20</v>
      </c>
      <c r="D812" s="5">
        <v>76.25</v>
      </c>
      <c r="E812" s="1">
        <v>16</v>
      </c>
      <c r="F812" s="1">
        <f>InputData[[#This Row],[UNIT PRICE ($)]]*InputData[[#This Row],[QUANTITY]]</f>
        <v>1220</v>
      </c>
      <c r="G812" s="1" t="str">
        <f>VLOOKUP(InputData[[#This Row],[CUSTOMER NAME]],Country[],2,0)</f>
        <v>Brazil</v>
      </c>
      <c r="H812" s="1" t="str">
        <f>VLOOKUP(InputData[[#This Row],[CUSTOMER NAME]],Country[],3,0)</f>
        <v>Export</v>
      </c>
      <c r="I812" s="1" t="str">
        <f>TEXT(InputData[[#This Row],[DATE]],"mmmm")</f>
        <v>December</v>
      </c>
      <c r="J812" s="1">
        <f>WEEKNUM(InputData[[#This Row],[DATE]])</f>
        <v>52</v>
      </c>
    </row>
    <row r="813" spans="1:10" x14ac:dyDescent="0.35">
      <c r="A813" s="3">
        <v>44551</v>
      </c>
      <c r="B813" s="6" t="s">
        <v>78</v>
      </c>
      <c r="C813" s="4" t="s">
        <v>22</v>
      </c>
      <c r="D813" s="5">
        <v>141.57</v>
      </c>
      <c r="E813" s="1">
        <v>16</v>
      </c>
      <c r="F813" s="1">
        <f>InputData[[#This Row],[UNIT PRICE ($)]]*InputData[[#This Row],[QUANTITY]]</f>
        <v>2265.12</v>
      </c>
      <c r="G813" s="1" t="str">
        <f>VLOOKUP(InputData[[#This Row],[CUSTOMER NAME]],Country[],2,0)</f>
        <v>India</v>
      </c>
      <c r="H813" s="1" t="str">
        <f>VLOOKUP(InputData[[#This Row],[CUSTOMER NAME]],Country[],3,0)</f>
        <v>Central</v>
      </c>
      <c r="I813" s="1" t="str">
        <f>TEXT(InputData[[#This Row],[DATE]],"mmmm")</f>
        <v>December</v>
      </c>
      <c r="J813" s="1">
        <f>WEEKNUM(InputData[[#This Row],[DATE]])</f>
        <v>52</v>
      </c>
    </row>
    <row r="814" spans="1:10" x14ac:dyDescent="0.35">
      <c r="A814" s="3">
        <v>44552</v>
      </c>
      <c r="B814" s="6" t="s">
        <v>111</v>
      </c>
      <c r="C814" s="4" t="s">
        <v>41</v>
      </c>
      <c r="D814" s="5">
        <v>173.88</v>
      </c>
      <c r="E814" s="1">
        <v>35</v>
      </c>
      <c r="F814" s="1">
        <f>InputData[[#This Row],[UNIT PRICE ($)]]*InputData[[#This Row],[QUANTITY]]</f>
        <v>6085.8</v>
      </c>
      <c r="G814" s="1" t="str">
        <f>VLOOKUP(InputData[[#This Row],[CUSTOMER NAME]],Country[],2,0)</f>
        <v>India</v>
      </c>
      <c r="H814" s="1" t="str">
        <f>VLOOKUP(InputData[[#This Row],[CUSTOMER NAME]],Country[],3,0)</f>
        <v>Northeast</v>
      </c>
      <c r="I814" s="1" t="str">
        <f>TEXT(InputData[[#This Row],[DATE]],"mmmm")</f>
        <v>December</v>
      </c>
      <c r="J814" s="1">
        <f>WEEKNUM(InputData[[#This Row],[DATE]])</f>
        <v>52</v>
      </c>
    </row>
    <row r="815" spans="1:10" x14ac:dyDescent="0.35">
      <c r="A815" s="3">
        <v>44552</v>
      </c>
      <c r="B815" s="6" t="s">
        <v>112</v>
      </c>
      <c r="C815" s="4" t="s">
        <v>42</v>
      </c>
      <c r="D815" s="5">
        <v>162</v>
      </c>
      <c r="E815" s="1">
        <v>5</v>
      </c>
      <c r="F815" s="1">
        <f>InputData[[#This Row],[UNIT PRICE ($)]]*InputData[[#This Row],[QUANTITY]]</f>
        <v>810</v>
      </c>
      <c r="G815" s="1" t="str">
        <f>VLOOKUP(InputData[[#This Row],[CUSTOMER NAME]],Country[],2,0)</f>
        <v>India</v>
      </c>
      <c r="H815" s="1" t="str">
        <f>VLOOKUP(InputData[[#This Row],[CUSTOMER NAME]],Country[],3,0)</f>
        <v>North</v>
      </c>
      <c r="I815" s="1" t="str">
        <f>TEXT(InputData[[#This Row],[DATE]],"mmmm")</f>
        <v>December</v>
      </c>
      <c r="J815" s="1">
        <f>WEEKNUM(InputData[[#This Row],[DATE]])</f>
        <v>52</v>
      </c>
    </row>
    <row r="816" spans="1:10" x14ac:dyDescent="0.35">
      <c r="A816" s="3">
        <v>44554</v>
      </c>
      <c r="B816" s="6" t="s">
        <v>72</v>
      </c>
      <c r="C816" s="4" t="s">
        <v>36</v>
      </c>
      <c r="D816" s="5">
        <v>96.3</v>
      </c>
      <c r="E816" s="1">
        <v>8</v>
      </c>
      <c r="F816" s="1">
        <f>InputData[[#This Row],[UNIT PRICE ($)]]*InputData[[#This Row],[QUANTITY]]</f>
        <v>770.4</v>
      </c>
      <c r="G816" s="1" t="str">
        <f>VLOOKUP(InputData[[#This Row],[CUSTOMER NAME]],Country[],2,0)</f>
        <v>Brazil</v>
      </c>
      <c r="H816" s="1" t="str">
        <f>VLOOKUP(InputData[[#This Row],[CUSTOMER NAME]],Country[],3,0)</f>
        <v>Export</v>
      </c>
      <c r="I816" s="1" t="str">
        <f>TEXT(InputData[[#This Row],[DATE]],"mmmm")</f>
        <v>December</v>
      </c>
      <c r="J816" s="1">
        <f>WEEKNUM(InputData[[#This Row],[DATE]])</f>
        <v>52</v>
      </c>
    </row>
    <row r="817" spans="1:10" x14ac:dyDescent="0.35">
      <c r="A817" s="3">
        <v>44554</v>
      </c>
      <c r="B817" s="6" t="s">
        <v>80</v>
      </c>
      <c r="C817" s="4" t="s">
        <v>42</v>
      </c>
      <c r="D817" s="5">
        <v>162</v>
      </c>
      <c r="E817" s="1">
        <v>8</v>
      </c>
      <c r="F817" s="1">
        <f>InputData[[#This Row],[UNIT PRICE ($)]]*InputData[[#This Row],[QUANTITY]]</f>
        <v>1296</v>
      </c>
      <c r="G817" s="1" t="str">
        <f>VLOOKUP(InputData[[#This Row],[CUSTOMER NAME]],Country[],2,0)</f>
        <v>South Africa</v>
      </c>
      <c r="H817" s="1" t="str">
        <f>VLOOKUP(InputData[[#This Row],[CUSTOMER NAME]],Country[],3,0)</f>
        <v>Export</v>
      </c>
      <c r="I817" s="1" t="str">
        <f>TEXT(InputData[[#This Row],[DATE]],"mmmm")</f>
        <v>December</v>
      </c>
      <c r="J817" s="1">
        <f>WEEKNUM(InputData[[#This Row],[DATE]])</f>
        <v>52</v>
      </c>
    </row>
    <row r="818" spans="1:10" x14ac:dyDescent="0.35">
      <c r="A818" s="3">
        <v>44555</v>
      </c>
      <c r="B818" s="6" t="s">
        <v>61</v>
      </c>
      <c r="C818" s="4" t="s">
        <v>11</v>
      </c>
      <c r="D818" s="5">
        <v>48.4</v>
      </c>
      <c r="E818" s="1">
        <v>29</v>
      </c>
      <c r="F818" s="1">
        <f>InputData[[#This Row],[UNIT PRICE ($)]]*InputData[[#This Row],[QUANTITY]]</f>
        <v>1403.6</v>
      </c>
      <c r="G818" s="1" t="str">
        <f>VLOOKUP(InputData[[#This Row],[CUSTOMER NAME]],Country[],2,0)</f>
        <v>Bangladesh</v>
      </c>
      <c r="H818" s="1" t="str">
        <f>VLOOKUP(InputData[[#This Row],[CUSTOMER NAME]],Country[],3,0)</f>
        <v>Export</v>
      </c>
      <c r="I818" s="1" t="str">
        <f>TEXT(InputData[[#This Row],[DATE]],"mmmm")</f>
        <v>December</v>
      </c>
      <c r="J818" s="1">
        <f>WEEKNUM(InputData[[#This Row],[DATE]])</f>
        <v>52</v>
      </c>
    </row>
    <row r="819" spans="1:10" x14ac:dyDescent="0.35">
      <c r="A819" s="3">
        <v>44555</v>
      </c>
      <c r="B819" s="6" t="s">
        <v>61</v>
      </c>
      <c r="C819" s="4" t="s">
        <v>25</v>
      </c>
      <c r="D819" s="5">
        <v>8.33</v>
      </c>
      <c r="E819" s="1">
        <v>39</v>
      </c>
      <c r="F819" s="1">
        <f>InputData[[#This Row],[UNIT PRICE ($)]]*InputData[[#This Row],[QUANTITY]]</f>
        <v>324.87</v>
      </c>
      <c r="G819" s="1" t="str">
        <f>VLOOKUP(InputData[[#This Row],[CUSTOMER NAME]],Country[],2,0)</f>
        <v>Bangladesh</v>
      </c>
      <c r="H819" s="1" t="str">
        <f>VLOOKUP(InputData[[#This Row],[CUSTOMER NAME]],Country[],3,0)</f>
        <v>Export</v>
      </c>
      <c r="I819" s="1" t="str">
        <f>TEXT(InputData[[#This Row],[DATE]],"mmmm")</f>
        <v>December</v>
      </c>
      <c r="J819" s="1">
        <f>WEEKNUM(InputData[[#This Row],[DATE]])</f>
        <v>52</v>
      </c>
    </row>
    <row r="820" spans="1:10" x14ac:dyDescent="0.35">
      <c r="A820" s="3">
        <v>44555</v>
      </c>
      <c r="B820" s="6" t="s">
        <v>64</v>
      </c>
      <c r="C820" s="4" t="s">
        <v>40</v>
      </c>
      <c r="D820" s="5">
        <v>115.2</v>
      </c>
      <c r="E820" s="1">
        <v>15</v>
      </c>
      <c r="F820" s="1">
        <f>InputData[[#This Row],[UNIT PRICE ($)]]*InputData[[#This Row],[QUANTITY]]</f>
        <v>1728</v>
      </c>
      <c r="G820" s="1" t="str">
        <f>VLOOKUP(InputData[[#This Row],[CUSTOMER NAME]],Country[],2,0)</f>
        <v>India</v>
      </c>
      <c r="H820" s="1" t="str">
        <f>VLOOKUP(InputData[[#This Row],[CUSTOMER NAME]],Country[],3,0)</f>
        <v>Northeast</v>
      </c>
      <c r="I820" s="1" t="str">
        <f>TEXT(InputData[[#This Row],[DATE]],"mmmm")</f>
        <v>December</v>
      </c>
      <c r="J820" s="1">
        <f>WEEKNUM(InputData[[#This Row],[DATE]])</f>
        <v>52</v>
      </c>
    </row>
    <row r="821" spans="1:10" x14ac:dyDescent="0.35">
      <c r="A821" s="3">
        <v>44556</v>
      </c>
      <c r="B821" s="6" t="s">
        <v>84</v>
      </c>
      <c r="C821" s="4" t="s">
        <v>41</v>
      </c>
      <c r="D821" s="5">
        <v>173.88</v>
      </c>
      <c r="E821" s="1">
        <v>14</v>
      </c>
      <c r="F821" s="1">
        <f>InputData[[#This Row],[UNIT PRICE ($)]]*InputData[[#This Row],[QUANTITY]]</f>
        <v>2434.3199999999997</v>
      </c>
      <c r="G821" s="1" t="str">
        <f>VLOOKUP(InputData[[#This Row],[CUSTOMER NAME]],Country[],2,0)</f>
        <v>Ethiopia</v>
      </c>
      <c r="H821" s="1" t="str">
        <f>VLOOKUP(InputData[[#This Row],[CUSTOMER NAME]],Country[],3,0)</f>
        <v>Export</v>
      </c>
      <c r="I821" s="1" t="str">
        <f>TEXT(InputData[[#This Row],[DATE]],"mmmm")</f>
        <v>December</v>
      </c>
      <c r="J821" s="1">
        <f>WEEKNUM(InputData[[#This Row],[DATE]])</f>
        <v>53</v>
      </c>
    </row>
    <row r="822" spans="1:10" x14ac:dyDescent="0.35">
      <c r="A822" s="3">
        <v>44556</v>
      </c>
      <c r="B822" s="6" t="s">
        <v>115</v>
      </c>
      <c r="C822" s="4" t="s">
        <v>37</v>
      </c>
      <c r="D822" s="5">
        <v>85.76</v>
      </c>
      <c r="E822" s="1">
        <v>36</v>
      </c>
      <c r="F822" s="1">
        <f>InputData[[#This Row],[UNIT PRICE ($)]]*InputData[[#This Row],[QUANTITY]]</f>
        <v>3087.36</v>
      </c>
      <c r="G822" s="1" t="str">
        <f>VLOOKUP(InputData[[#This Row],[CUSTOMER NAME]],Country[],2,0)</f>
        <v>India</v>
      </c>
      <c r="H822" s="1" t="str">
        <f>VLOOKUP(InputData[[#This Row],[CUSTOMER NAME]],Country[],3,0)</f>
        <v>Northeast</v>
      </c>
      <c r="I822" s="1" t="str">
        <f>TEXT(InputData[[#This Row],[DATE]],"mmmm")</f>
        <v>December</v>
      </c>
      <c r="J822" s="1">
        <f>WEEKNUM(InputData[[#This Row],[DATE]])</f>
        <v>53</v>
      </c>
    </row>
    <row r="823" spans="1:10" x14ac:dyDescent="0.35">
      <c r="A823" s="3">
        <v>44557</v>
      </c>
      <c r="B823" s="6" t="s">
        <v>115</v>
      </c>
      <c r="C823" s="4" t="s">
        <v>10</v>
      </c>
      <c r="D823" s="5">
        <v>164.28</v>
      </c>
      <c r="E823" s="1">
        <v>26</v>
      </c>
      <c r="F823" s="1">
        <f>InputData[[#This Row],[UNIT PRICE ($)]]*InputData[[#This Row],[QUANTITY]]</f>
        <v>4271.28</v>
      </c>
      <c r="G823" s="1" t="str">
        <f>VLOOKUP(InputData[[#This Row],[CUSTOMER NAME]],Country[],2,0)</f>
        <v>India</v>
      </c>
      <c r="H823" s="1" t="str">
        <f>VLOOKUP(InputData[[#This Row],[CUSTOMER NAME]],Country[],3,0)</f>
        <v>Northeast</v>
      </c>
      <c r="I823" s="1" t="str">
        <f>TEXT(InputData[[#This Row],[DATE]],"mmmm")</f>
        <v>December</v>
      </c>
      <c r="J823" s="1">
        <f>WEEKNUM(InputData[[#This Row],[DATE]])</f>
        <v>53</v>
      </c>
    </row>
    <row r="824" spans="1:10" x14ac:dyDescent="0.35">
      <c r="A824" s="3">
        <v>44557</v>
      </c>
      <c r="B824" s="6" t="s">
        <v>117</v>
      </c>
      <c r="C824" s="4" t="s">
        <v>29</v>
      </c>
      <c r="D824" s="5">
        <v>53.11</v>
      </c>
      <c r="E824" s="1">
        <v>14</v>
      </c>
      <c r="F824" s="1">
        <f>InputData[[#This Row],[UNIT PRICE ($)]]*InputData[[#This Row],[QUANTITY]]</f>
        <v>743.54</v>
      </c>
      <c r="G824" s="1" t="str">
        <f>VLOOKUP(InputData[[#This Row],[CUSTOMER NAME]],Country[],2,0)</f>
        <v>United States of America</v>
      </c>
      <c r="H824" s="1" t="str">
        <f>VLOOKUP(InputData[[#This Row],[CUSTOMER NAME]],Country[],3,0)</f>
        <v>Export</v>
      </c>
      <c r="I824" s="1" t="str">
        <f>TEXT(InputData[[#This Row],[DATE]],"mmmm")</f>
        <v>December</v>
      </c>
      <c r="J824" s="1">
        <f>WEEKNUM(InputData[[#This Row],[DATE]])</f>
        <v>53</v>
      </c>
    </row>
    <row r="825" spans="1:10" x14ac:dyDescent="0.35">
      <c r="A825" s="3">
        <v>44558</v>
      </c>
      <c r="B825" s="6" t="s">
        <v>111</v>
      </c>
      <c r="C825" s="4" t="s">
        <v>29</v>
      </c>
      <c r="D825" s="5">
        <v>53.11</v>
      </c>
      <c r="E825" s="1">
        <v>6</v>
      </c>
      <c r="F825" s="1">
        <f>InputData[[#This Row],[UNIT PRICE ($)]]*InputData[[#This Row],[QUANTITY]]</f>
        <v>318.65999999999997</v>
      </c>
      <c r="G825" s="1" t="str">
        <f>VLOOKUP(InputData[[#This Row],[CUSTOMER NAME]],Country[],2,0)</f>
        <v>India</v>
      </c>
      <c r="H825" s="1" t="str">
        <f>VLOOKUP(InputData[[#This Row],[CUSTOMER NAME]],Country[],3,0)</f>
        <v>Northeast</v>
      </c>
      <c r="I825" s="1" t="str">
        <f>TEXT(InputData[[#This Row],[DATE]],"mmmm")</f>
        <v>December</v>
      </c>
      <c r="J825" s="1">
        <f>WEEKNUM(InputData[[#This Row],[DATE]])</f>
        <v>53</v>
      </c>
    </row>
    <row r="826" spans="1:10" x14ac:dyDescent="0.35">
      <c r="A826" s="3">
        <v>44559</v>
      </c>
      <c r="B826" s="6" t="s">
        <v>108</v>
      </c>
      <c r="C826" s="4" t="s">
        <v>8</v>
      </c>
      <c r="D826" s="5">
        <v>94.62</v>
      </c>
      <c r="E826" s="1">
        <v>15</v>
      </c>
      <c r="F826" s="1">
        <f>InputData[[#This Row],[UNIT PRICE ($)]]*InputData[[#This Row],[QUANTITY]]</f>
        <v>1419.3000000000002</v>
      </c>
      <c r="G826" s="1" t="str">
        <f>VLOOKUP(InputData[[#This Row],[CUSTOMER NAME]],Country[],2,0)</f>
        <v>India</v>
      </c>
      <c r="H826" s="1" t="str">
        <f>VLOOKUP(InputData[[#This Row],[CUSTOMER NAME]],Country[],3,0)</f>
        <v>North</v>
      </c>
      <c r="I826" s="1" t="str">
        <f>TEXT(InputData[[#This Row],[DATE]],"mmmm")</f>
        <v>December</v>
      </c>
      <c r="J826" s="1">
        <f>WEEKNUM(InputData[[#This Row],[DATE]])</f>
        <v>53</v>
      </c>
    </row>
    <row r="827" spans="1:10" x14ac:dyDescent="0.35">
      <c r="A827" s="3">
        <v>44559</v>
      </c>
      <c r="B827" s="6" t="s">
        <v>61</v>
      </c>
      <c r="C827" s="4" t="s">
        <v>6</v>
      </c>
      <c r="D827" s="5">
        <v>85.5</v>
      </c>
      <c r="E827" s="1">
        <v>26</v>
      </c>
      <c r="F827" s="1">
        <f>InputData[[#This Row],[UNIT PRICE ($)]]*InputData[[#This Row],[QUANTITY]]</f>
        <v>2223</v>
      </c>
      <c r="G827" s="1" t="str">
        <f>VLOOKUP(InputData[[#This Row],[CUSTOMER NAME]],Country[],2,0)</f>
        <v>Bangladesh</v>
      </c>
      <c r="H827" s="1" t="str">
        <f>VLOOKUP(InputData[[#This Row],[CUSTOMER NAME]],Country[],3,0)</f>
        <v>Export</v>
      </c>
      <c r="I827" s="1" t="str">
        <f>TEXT(InputData[[#This Row],[DATE]],"mmmm")</f>
        <v>December</v>
      </c>
      <c r="J827" s="1">
        <f>WEEKNUM(InputData[[#This Row],[DATE]])</f>
        <v>53</v>
      </c>
    </row>
    <row r="828" spans="1:10" x14ac:dyDescent="0.35">
      <c r="A828" s="3">
        <v>44559</v>
      </c>
      <c r="B828" s="6" t="s">
        <v>113</v>
      </c>
      <c r="C828" s="4" t="s">
        <v>42</v>
      </c>
      <c r="D828" s="5">
        <v>162</v>
      </c>
      <c r="E828" s="1">
        <v>1</v>
      </c>
      <c r="F828" s="1">
        <f>InputData[[#This Row],[UNIT PRICE ($)]]*InputData[[#This Row],[QUANTITY]]</f>
        <v>162</v>
      </c>
      <c r="G828" s="1" t="str">
        <f>VLOOKUP(InputData[[#This Row],[CUSTOMER NAME]],Country[],2,0)</f>
        <v>Pakistan</v>
      </c>
      <c r="H828" s="1" t="str">
        <f>VLOOKUP(InputData[[#This Row],[CUSTOMER NAME]],Country[],3,0)</f>
        <v>Export</v>
      </c>
      <c r="I828" s="1" t="str">
        <f>TEXT(InputData[[#This Row],[DATE]],"mmmm")</f>
        <v>December</v>
      </c>
      <c r="J828" s="1">
        <f>WEEKNUM(InputData[[#This Row],[DATE]])</f>
        <v>53</v>
      </c>
    </row>
    <row r="829" spans="1:10" x14ac:dyDescent="0.35">
      <c r="A829" s="3">
        <v>44560</v>
      </c>
      <c r="B829" s="6" t="s">
        <v>108</v>
      </c>
      <c r="C829" s="4" t="s">
        <v>10</v>
      </c>
      <c r="D829" s="5">
        <v>164.28</v>
      </c>
      <c r="E829" s="1">
        <v>13</v>
      </c>
      <c r="F829" s="1">
        <f>InputData[[#This Row],[UNIT PRICE ($)]]*InputData[[#This Row],[QUANTITY]]</f>
        <v>2135.64</v>
      </c>
      <c r="G829" s="1" t="str">
        <f>VLOOKUP(InputData[[#This Row],[CUSTOMER NAME]],Country[],2,0)</f>
        <v>India</v>
      </c>
      <c r="H829" s="1" t="str">
        <f>VLOOKUP(InputData[[#This Row],[CUSTOMER NAME]],Country[],3,0)</f>
        <v>North</v>
      </c>
      <c r="I829" s="1" t="str">
        <f>TEXT(InputData[[#This Row],[DATE]],"mmmm")</f>
        <v>December</v>
      </c>
      <c r="J829" s="1">
        <f>WEEKNUM(InputData[[#This Row],[DATE]])</f>
        <v>53</v>
      </c>
    </row>
    <row r="830" spans="1:10" x14ac:dyDescent="0.35">
      <c r="A830" s="3">
        <v>44560</v>
      </c>
      <c r="B830" s="6" t="s">
        <v>110</v>
      </c>
      <c r="C830" s="4" t="s">
        <v>41</v>
      </c>
      <c r="D830" s="5">
        <v>173.88</v>
      </c>
      <c r="E830" s="1">
        <v>14</v>
      </c>
      <c r="F830" s="1">
        <f>InputData[[#This Row],[UNIT PRICE ($)]]*InputData[[#This Row],[QUANTITY]]</f>
        <v>2434.3199999999997</v>
      </c>
      <c r="G830" s="1" t="str">
        <f>VLOOKUP(InputData[[#This Row],[CUSTOMER NAME]],Country[],2,0)</f>
        <v>India</v>
      </c>
      <c r="H830" s="1" t="str">
        <f>VLOOKUP(InputData[[#This Row],[CUSTOMER NAME]],Country[],3,0)</f>
        <v>Western</v>
      </c>
      <c r="I830" s="1" t="str">
        <f>TEXT(InputData[[#This Row],[DATE]],"mmmm")</f>
        <v>December</v>
      </c>
      <c r="J830" s="1">
        <f>WEEKNUM(InputData[[#This Row],[DATE]])</f>
        <v>53</v>
      </c>
    </row>
    <row r="831" spans="1:10" x14ac:dyDescent="0.35">
      <c r="A831" s="3">
        <v>44560</v>
      </c>
      <c r="B831" s="6" t="s">
        <v>80</v>
      </c>
      <c r="C831" s="4" t="s">
        <v>30</v>
      </c>
      <c r="D831" s="5">
        <v>201.28</v>
      </c>
      <c r="E831" s="1">
        <v>31</v>
      </c>
      <c r="F831" s="1">
        <f>InputData[[#This Row],[UNIT PRICE ($)]]*InputData[[#This Row],[QUANTITY]]</f>
        <v>6239.68</v>
      </c>
      <c r="G831" s="1" t="str">
        <f>VLOOKUP(InputData[[#This Row],[CUSTOMER NAME]],Country[],2,0)</f>
        <v>South Africa</v>
      </c>
      <c r="H831" s="1" t="str">
        <f>VLOOKUP(InputData[[#This Row],[CUSTOMER NAME]],Country[],3,0)</f>
        <v>Export</v>
      </c>
      <c r="I831" s="1" t="str">
        <f>TEXT(InputData[[#This Row],[DATE]],"mmmm")</f>
        <v>December</v>
      </c>
      <c r="J831" s="1">
        <f>WEEKNUM(InputData[[#This Row],[DATE]])</f>
        <v>53</v>
      </c>
    </row>
    <row r="832" spans="1:10" x14ac:dyDescent="0.35">
      <c r="A832" s="3">
        <v>44561</v>
      </c>
      <c r="B832" s="6" t="s">
        <v>109</v>
      </c>
      <c r="C832" s="4" t="s">
        <v>11</v>
      </c>
      <c r="D832" s="5">
        <v>48.4</v>
      </c>
      <c r="E832" s="1">
        <v>6</v>
      </c>
      <c r="F832" s="1">
        <f>InputData[[#This Row],[UNIT PRICE ($)]]*InputData[[#This Row],[QUANTITY]]</f>
        <v>290.39999999999998</v>
      </c>
      <c r="G832" s="1" t="str">
        <f>VLOOKUP(InputData[[#This Row],[CUSTOMER NAME]],Country[],2,0)</f>
        <v>Pakistan</v>
      </c>
      <c r="H832" s="1" t="str">
        <f>VLOOKUP(InputData[[#This Row],[CUSTOMER NAME]],Country[],3,0)</f>
        <v>Export</v>
      </c>
      <c r="I832" s="1" t="str">
        <f>TEXT(InputData[[#This Row],[DATE]],"mmmm")</f>
        <v>December</v>
      </c>
      <c r="J832" s="1">
        <f>WEEKNUM(InputData[[#This Row],[DATE]])</f>
        <v>53</v>
      </c>
    </row>
    <row r="833" spans="1:10" x14ac:dyDescent="0.35">
      <c r="A833" s="3">
        <v>44561</v>
      </c>
      <c r="B833" s="6" t="s">
        <v>77</v>
      </c>
      <c r="C833" s="4" t="s">
        <v>33</v>
      </c>
      <c r="D833" s="5">
        <v>119.7</v>
      </c>
      <c r="E833" s="1">
        <v>12</v>
      </c>
      <c r="F833" s="1">
        <f>InputData[[#This Row],[UNIT PRICE ($)]]*InputData[[#This Row],[QUANTITY]]</f>
        <v>1436.4</v>
      </c>
      <c r="G833" s="1" t="str">
        <f>VLOOKUP(InputData[[#This Row],[CUSTOMER NAME]],Country[],2,0)</f>
        <v>India</v>
      </c>
      <c r="H833" s="1" t="str">
        <f>VLOOKUP(InputData[[#This Row],[CUSTOMER NAME]],Country[],3,0)</f>
        <v>Western</v>
      </c>
      <c r="I833" s="1" t="str">
        <f>TEXT(InputData[[#This Row],[DATE]],"mmmm")</f>
        <v>December</v>
      </c>
      <c r="J833" s="1">
        <f>WEEKNUM(InputData[[#This Row],[DATE]])</f>
        <v>53</v>
      </c>
    </row>
  </sheetData>
  <phoneticPr fontId="2" type="noConversion"/>
  <dataValidations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A1:F13"/>
  <sheetViews>
    <sheetView workbookViewId="0">
      <selection activeCell="J18" sqref="J18"/>
    </sheetView>
  </sheetViews>
  <sheetFormatPr defaultRowHeight="14.5" x14ac:dyDescent="0.35"/>
  <cols>
    <col min="1" max="1" width="11.1796875" bestFit="1" customWidth="1"/>
    <col min="2" max="2" width="16.6328125" customWidth="1"/>
    <col min="3" max="3" width="13.54296875" bestFit="1" customWidth="1"/>
    <col min="4" max="4" width="15.26953125" customWidth="1"/>
    <col min="5" max="6" width="13.36328125" customWidth="1"/>
  </cols>
  <sheetData>
    <row r="1" spans="1:6" ht="15" thickBot="1" x14ac:dyDescent="0.4">
      <c r="A1" s="2" t="s">
        <v>119</v>
      </c>
      <c r="B1" s="2" t="s">
        <v>118</v>
      </c>
      <c r="C1" s="2" t="s">
        <v>107</v>
      </c>
      <c r="D1" s="15" t="s">
        <v>146</v>
      </c>
      <c r="E1" s="15" t="s">
        <v>147</v>
      </c>
      <c r="F1" s="15" t="s">
        <v>148</v>
      </c>
    </row>
    <row r="2" spans="1:6" x14ac:dyDescent="0.35">
      <c r="A2" s="8">
        <v>1</v>
      </c>
      <c r="B2" s="8" t="s">
        <v>47</v>
      </c>
      <c r="C2" s="9">
        <v>90000</v>
      </c>
      <c r="D2" s="14">
        <v>92118.789999999964</v>
      </c>
      <c r="E2" t="e">
        <f>IF(TargetData[[#This Row],[Actual ]]&lt;TargetData[[#This Row],[Target ($)]],TargetData[[#This Row],[Actual ]],NA())</f>
        <v>#N/A</v>
      </c>
      <c r="F2">
        <f>IF(TargetData[[#This Row],[Actual ]]&gt;=TargetData[[#This Row],[Target ($)]],TargetData[[#This Row],[Actual ]],NA())</f>
        <v>92118.789999999964</v>
      </c>
    </row>
    <row r="3" spans="1:6" x14ac:dyDescent="0.35">
      <c r="A3" s="8">
        <v>2</v>
      </c>
      <c r="B3" s="8" t="s">
        <v>48</v>
      </c>
      <c r="C3" s="9">
        <v>100000</v>
      </c>
      <c r="D3" s="14">
        <v>91137.049999999988</v>
      </c>
      <c r="E3">
        <f>IF(TargetData[[#This Row],[Actual ]]&lt;TargetData[[#This Row],[Target ($)]],TargetData[[#This Row],[Actual ]],NA())</f>
        <v>91137.049999999988</v>
      </c>
      <c r="F3" t="e">
        <f>IF(TargetData[[#This Row],[Actual ]]&gt;=TargetData[[#This Row],[Target ($)]],TargetData[[#This Row],[Actual ]],NA())</f>
        <v>#N/A</v>
      </c>
    </row>
    <row r="4" spans="1:6" x14ac:dyDescent="0.35">
      <c r="A4" s="8">
        <v>3</v>
      </c>
      <c r="B4" s="8" t="s">
        <v>49</v>
      </c>
      <c r="C4" s="9">
        <v>100000</v>
      </c>
      <c r="D4" s="14">
        <v>97920.72</v>
      </c>
      <c r="E4">
        <f>IF(TargetData[[#This Row],[Actual ]]&lt;TargetData[[#This Row],[Target ($)]],TargetData[[#This Row],[Actual ]],NA())</f>
        <v>97920.72</v>
      </c>
      <c r="F4" t="e">
        <f>IF(TargetData[[#This Row],[Actual ]]&gt;=TargetData[[#This Row],[Target ($)]],TargetData[[#This Row],[Actual ]],NA())</f>
        <v>#N/A</v>
      </c>
    </row>
    <row r="5" spans="1:6" x14ac:dyDescent="0.35">
      <c r="A5" s="8">
        <v>4</v>
      </c>
      <c r="B5" s="8" t="s">
        <v>50</v>
      </c>
      <c r="C5" s="9">
        <v>100000</v>
      </c>
      <c r="D5" s="14">
        <v>72320.89</v>
      </c>
      <c r="E5">
        <f>IF(TargetData[[#This Row],[Actual ]]&lt;TargetData[[#This Row],[Target ($)]],TargetData[[#This Row],[Actual ]],NA())</f>
        <v>72320.89</v>
      </c>
      <c r="F5" t="e">
        <f>IF(TargetData[[#This Row],[Actual ]]&gt;=TargetData[[#This Row],[Target ($)]],TargetData[[#This Row],[Actual ]],NA())</f>
        <v>#N/A</v>
      </c>
    </row>
    <row r="6" spans="1:6" x14ac:dyDescent="0.35">
      <c r="A6" s="8">
        <v>5</v>
      </c>
      <c r="B6" s="8" t="s">
        <v>51</v>
      </c>
      <c r="C6" s="9">
        <v>90000</v>
      </c>
      <c r="D6" s="14">
        <v>70511.75999999998</v>
      </c>
      <c r="E6">
        <f>IF(TargetData[[#This Row],[Actual ]]&lt;TargetData[[#This Row],[Target ($)]],TargetData[[#This Row],[Actual ]],NA())</f>
        <v>70511.75999999998</v>
      </c>
      <c r="F6" t="e">
        <f>IF(TargetData[[#This Row],[Actual ]]&gt;=TargetData[[#This Row],[Target ($)]],TargetData[[#This Row],[Actual ]],NA())</f>
        <v>#N/A</v>
      </c>
    </row>
    <row r="7" spans="1:6" x14ac:dyDescent="0.35">
      <c r="A7" s="8">
        <v>6</v>
      </c>
      <c r="B7" s="8" t="s">
        <v>52</v>
      </c>
      <c r="C7" s="9">
        <v>90000</v>
      </c>
      <c r="D7" s="14">
        <v>66727.399999999994</v>
      </c>
      <c r="E7">
        <f>IF(TargetData[[#This Row],[Actual ]]&lt;TargetData[[#This Row],[Target ($)]],TargetData[[#This Row],[Actual ]],NA())</f>
        <v>66727.399999999994</v>
      </c>
      <c r="F7" t="e">
        <f>IF(TargetData[[#This Row],[Actual ]]&gt;=TargetData[[#This Row],[Target ($)]],TargetData[[#This Row],[Actual ]],NA())</f>
        <v>#N/A</v>
      </c>
    </row>
    <row r="8" spans="1:6" x14ac:dyDescent="0.35">
      <c r="A8" s="8">
        <v>7</v>
      </c>
      <c r="B8" s="8" t="s">
        <v>53</v>
      </c>
      <c r="C8" s="9">
        <v>90000</v>
      </c>
      <c r="D8" s="14">
        <v>92661.550000000017</v>
      </c>
      <c r="E8" t="e">
        <f>IF(TargetData[[#This Row],[Actual ]]&lt;TargetData[[#This Row],[Target ($)]],TargetData[[#This Row],[Actual ]],NA())</f>
        <v>#N/A</v>
      </c>
      <c r="F8">
        <f>IF(TargetData[[#This Row],[Actual ]]&gt;=TargetData[[#This Row],[Target ($)]],TargetData[[#This Row],[Actual ]],NA())</f>
        <v>92661.550000000017</v>
      </c>
    </row>
    <row r="9" spans="1:6" x14ac:dyDescent="0.35">
      <c r="A9" s="8">
        <v>8</v>
      </c>
      <c r="B9" s="8" t="s">
        <v>54</v>
      </c>
      <c r="C9" s="9">
        <v>90000</v>
      </c>
      <c r="D9" s="14">
        <v>69125.749999999985</v>
      </c>
      <c r="E9">
        <f>IF(TargetData[[#This Row],[Actual ]]&lt;TargetData[[#This Row],[Target ($)]],TargetData[[#This Row],[Actual ]],NA())</f>
        <v>69125.749999999985</v>
      </c>
      <c r="F9" t="e">
        <f>IF(TargetData[[#This Row],[Actual ]]&gt;=TargetData[[#This Row],[Target ($)]],TargetData[[#This Row],[Actual ]],NA())</f>
        <v>#N/A</v>
      </c>
    </row>
    <row r="10" spans="1:6" x14ac:dyDescent="0.35">
      <c r="A10" s="8">
        <v>9</v>
      </c>
      <c r="B10" s="8" t="s">
        <v>55</v>
      </c>
      <c r="C10" s="9">
        <v>90000</v>
      </c>
      <c r="D10" s="14">
        <v>78253.529999999984</v>
      </c>
      <c r="E10">
        <f>IF(TargetData[[#This Row],[Actual ]]&lt;TargetData[[#This Row],[Target ($)]],TargetData[[#This Row],[Actual ]],NA())</f>
        <v>78253.529999999984</v>
      </c>
      <c r="F10" t="e">
        <f>IF(TargetData[[#This Row],[Actual ]]&gt;=TargetData[[#This Row],[Target ($)]],TargetData[[#This Row],[Actual ]],NA())</f>
        <v>#N/A</v>
      </c>
    </row>
    <row r="11" spans="1:6" x14ac:dyDescent="0.35">
      <c r="A11" s="8">
        <v>10</v>
      </c>
      <c r="B11" s="8" t="s">
        <v>56</v>
      </c>
      <c r="C11" s="9">
        <v>80000</v>
      </c>
      <c r="D11" s="14">
        <v>87136.37</v>
      </c>
      <c r="E11" t="e">
        <f>IF(TargetData[[#This Row],[Actual ]]&lt;TargetData[[#This Row],[Target ($)]],TargetData[[#This Row],[Actual ]],NA())</f>
        <v>#N/A</v>
      </c>
      <c r="F11">
        <f>IF(TargetData[[#This Row],[Actual ]]&gt;=TargetData[[#This Row],[Target ($)]],TargetData[[#This Row],[Actual ]],NA())</f>
        <v>87136.37</v>
      </c>
    </row>
    <row r="12" spans="1:6" x14ac:dyDescent="0.35">
      <c r="A12" s="8">
        <v>11</v>
      </c>
      <c r="B12" s="8" t="s">
        <v>57</v>
      </c>
      <c r="C12" s="9">
        <v>80000</v>
      </c>
      <c r="D12" s="14">
        <v>75659.86</v>
      </c>
      <c r="E12">
        <f>IF(TargetData[[#This Row],[Actual ]]&lt;TargetData[[#This Row],[Target ($)]],TargetData[[#This Row],[Actual ]],NA())</f>
        <v>75659.86</v>
      </c>
      <c r="F12" t="e">
        <f>IF(TargetData[[#This Row],[Actual ]]&gt;=TargetData[[#This Row],[Target ($)]],TargetData[[#This Row],[Actual ]],NA())</f>
        <v>#N/A</v>
      </c>
    </row>
    <row r="13" spans="1:6" x14ac:dyDescent="0.35">
      <c r="A13" s="8">
        <v>12</v>
      </c>
      <c r="B13" s="8" t="s">
        <v>58</v>
      </c>
      <c r="C13" s="9">
        <v>80000</v>
      </c>
      <c r="D13" s="14">
        <v>90997.389999999985</v>
      </c>
      <c r="E13" t="e">
        <f>IF(TargetData[[#This Row],[Actual ]]&lt;TargetData[[#This Row],[Target ($)]],TargetData[[#This Row],[Actual ]],NA())</f>
        <v>#N/A</v>
      </c>
      <c r="F13">
        <f>IF(TargetData[[#This Row],[Actual ]]&gt;=TargetData[[#This Row],[Target ($)]],TargetData[[#This Row],[Actual ]],NA())</f>
        <v>90997.389999999985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C826"/>
  <sheetViews>
    <sheetView zoomScaleNormal="100" workbookViewId="0">
      <selection activeCell="J22" sqref="J22"/>
    </sheetView>
  </sheetViews>
  <sheetFormatPr defaultColWidth="8.90625" defaultRowHeight="14.5" x14ac:dyDescent="0.35"/>
  <cols>
    <col min="1" max="1" width="20.6328125" style="7" customWidth="1"/>
    <col min="2" max="2" width="22.81640625" style="7" customWidth="1"/>
    <col min="3" max="3" width="15" style="7" customWidth="1"/>
    <col min="4" max="16384" width="8.90625" style="7"/>
  </cols>
  <sheetData>
    <row r="1" spans="1:3" ht="15" thickBot="1" x14ac:dyDescent="0.4">
      <c r="A1" s="2" t="s">
        <v>106</v>
      </c>
      <c r="B1" s="2" t="s">
        <v>105</v>
      </c>
      <c r="C1" s="2" t="s">
        <v>120</v>
      </c>
    </row>
    <row r="2" spans="1:3" x14ac:dyDescent="0.35">
      <c r="A2" s="6" t="s">
        <v>60</v>
      </c>
      <c r="B2" s="1" t="s">
        <v>98</v>
      </c>
      <c r="C2" s="1" t="s">
        <v>127</v>
      </c>
    </row>
    <row r="3" spans="1:3" x14ac:dyDescent="0.35">
      <c r="A3" s="6" t="s">
        <v>61</v>
      </c>
      <c r="B3" s="1" t="s">
        <v>90</v>
      </c>
      <c r="C3" s="1" t="s">
        <v>127</v>
      </c>
    </row>
    <row r="4" spans="1:3" x14ac:dyDescent="0.35">
      <c r="A4" s="6" t="s">
        <v>62</v>
      </c>
      <c r="B4" s="1" t="s">
        <v>95</v>
      </c>
      <c r="C4" s="1" t="s">
        <v>124</v>
      </c>
    </row>
    <row r="5" spans="1:3" x14ac:dyDescent="0.35">
      <c r="A5" s="6" t="s">
        <v>63</v>
      </c>
      <c r="B5" s="1" t="s">
        <v>101</v>
      </c>
      <c r="C5" s="1" t="s">
        <v>127</v>
      </c>
    </row>
    <row r="6" spans="1:3" x14ac:dyDescent="0.35">
      <c r="A6" s="6" t="s">
        <v>64</v>
      </c>
      <c r="B6" s="1" t="s">
        <v>95</v>
      </c>
      <c r="C6" s="1" t="s">
        <v>124</v>
      </c>
    </row>
    <row r="7" spans="1:3" x14ac:dyDescent="0.35">
      <c r="A7" s="6" t="s">
        <v>65</v>
      </c>
      <c r="B7" s="1" t="s">
        <v>99</v>
      </c>
      <c r="C7" s="1" t="s">
        <v>127</v>
      </c>
    </row>
    <row r="8" spans="1:3" x14ac:dyDescent="0.35">
      <c r="A8" s="6" t="s">
        <v>66</v>
      </c>
      <c r="B8" s="1" t="s">
        <v>96</v>
      </c>
      <c r="C8" s="1" t="s">
        <v>127</v>
      </c>
    </row>
    <row r="9" spans="1:3" x14ac:dyDescent="0.35">
      <c r="A9" s="6" t="s">
        <v>67</v>
      </c>
      <c r="B9" s="1" t="s">
        <v>103</v>
      </c>
      <c r="C9" s="1" t="s">
        <v>127</v>
      </c>
    </row>
    <row r="10" spans="1:3" x14ac:dyDescent="0.35">
      <c r="A10" s="6" t="s">
        <v>68</v>
      </c>
      <c r="B10" s="1" t="s">
        <v>100</v>
      </c>
      <c r="C10" s="1" t="s">
        <v>127</v>
      </c>
    </row>
    <row r="11" spans="1:3" x14ac:dyDescent="0.35">
      <c r="A11" s="6" t="s">
        <v>69</v>
      </c>
      <c r="B11" s="1" t="s">
        <v>95</v>
      </c>
      <c r="C11" s="1" t="s">
        <v>125</v>
      </c>
    </row>
    <row r="12" spans="1:3" x14ac:dyDescent="0.35">
      <c r="A12" s="6" t="s">
        <v>70</v>
      </c>
      <c r="B12" s="1" t="s">
        <v>97</v>
      </c>
      <c r="C12" s="1" t="s">
        <v>127</v>
      </c>
    </row>
    <row r="13" spans="1:3" x14ac:dyDescent="0.35">
      <c r="A13" s="6" t="s">
        <v>71</v>
      </c>
      <c r="B13" s="1" t="s">
        <v>95</v>
      </c>
      <c r="C13" s="1" t="s">
        <v>121</v>
      </c>
    </row>
    <row r="14" spans="1:3" x14ac:dyDescent="0.35">
      <c r="A14" s="6" t="s">
        <v>72</v>
      </c>
      <c r="B14" s="1" t="s">
        <v>91</v>
      </c>
      <c r="C14" s="1" t="s">
        <v>127</v>
      </c>
    </row>
    <row r="15" spans="1:3" x14ac:dyDescent="0.35">
      <c r="A15" s="6" t="s">
        <v>73</v>
      </c>
      <c r="B15" s="1" t="s">
        <v>95</v>
      </c>
      <c r="C15" s="1" t="s">
        <v>122</v>
      </c>
    </row>
    <row r="16" spans="1:3" x14ac:dyDescent="0.35">
      <c r="A16" s="6" t="s">
        <v>74</v>
      </c>
      <c r="B16" s="1" t="s">
        <v>91</v>
      </c>
      <c r="C16" s="1" t="s">
        <v>127</v>
      </c>
    </row>
    <row r="17" spans="1:3" x14ac:dyDescent="0.35">
      <c r="A17" s="6" t="s">
        <v>75</v>
      </c>
      <c r="B17" s="1" t="s">
        <v>100</v>
      </c>
      <c r="C17" s="1" t="s">
        <v>127</v>
      </c>
    </row>
    <row r="18" spans="1:3" x14ac:dyDescent="0.35">
      <c r="A18" s="6" t="s">
        <v>76</v>
      </c>
      <c r="B18" s="1" t="s">
        <v>101</v>
      </c>
      <c r="C18" s="1" t="s">
        <v>127</v>
      </c>
    </row>
    <row r="19" spans="1:3" x14ac:dyDescent="0.35">
      <c r="A19" s="6" t="s">
        <v>77</v>
      </c>
      <c r="B19" s="1" t="s">
        <v>95</v>
      </c>
      <c r="C19" s="1" t="s">
        <v>126</v>
      </c>
    </row>
    <row r="20" spans="1:3" x14ac:dyDescent="0.35">
      <c r="A20" s="6" t="s">
        <v>78</v>
      </c>
      <c r="B20" s="1" t="s">
        <v>95</v>
      </c>
      <c r="C20" s="1" t="s">
        <v>121</v>
      </c>
    </row>
    <row r="21" spans="1:3" x14ac:dyDescent="0.35">
      <c r="A21" s="6" t="s">
        <v>79</v>
      </c>
      <c r="B21" s="1" t="s">
        <v>103</v>
      </c>
      <c r="C21" s="1" t="s">
        <v>127</v>
      </c>
    </row>
    <row r="22" spans="1:3" x14ac:dyDescent="0.35">
      <c r="A22" s="6" t="s">
        <v>80</v>
      </c>
      <c r="B22" s="1" t="s">
        <v>102</v>
      </c>
      <c r="C22" s="1" t="s">
        <v>127</v>
      </c>
    </row>
    <row r="23" spans="1:3" x14ac:dyDescent="0.35">
      <c r="A23" s="6" t="s">
        <v>81</v>
      </c>
      <c r="B23" s="1" t="s">
        <v>95</v>
      </c>
      <c r="C23" s="1" t="s">
        <v>122</v>
      </c>
    </row>
    <row r="24" spans="1:3" x14ac:dyDescent="0.35">
      <c r="A24" s="6" t="s">
        <v>82</v>
      </c>
      <c r="B24" s="1" t="s">
        <v>95</v>
      </c>
      <c r="C24" s="1" t="s">
        <v>126</v>
      </c>
    </row>
    <row r="25" spans="1:3" x14ac:dyDescent="0.35">
      <c r="A25" s="6" t="s">
        <v>83</v>
      </c>
      <c r="B25" s="1" t="s">
        <v>95</v>
      </c>
      <c r="C25" s="1" t="s">
        <v>123</v>
      </c>
    </row>
    <row r="26" spans="1:3" x14ac:dyDescent="0.35">
      <c r="A26" s="6" t="s">
        <v>84</v>
      </c>
      <c r="B26" s="1" t="s">
        <v>92</v>
      </c>
      <c r="C26" s="1" t="s">
        <v>127</v>
      </c>
    </row>
    <row r="27" spans="1:3" x14ac:dyDescent="0.35">
      <c r="A27" s="6" t="s">
        <v>85</v>
      </c>
      <c r="B27" s="1" t="s">
        <v>95</v>
      </c>
      <c r="C27" s="1" t="s">
        <v>124</v>
      </c>
    </row>
    <row r="28" spans="1:3" x14ac:dyDescent="0.35">
      <c r="A28" s="6" t="s">
        <v>86</v>
      </c>
      <c r="B28" s="1" t="s">
        <v>95</v>
      </c>
      <c r="C28" s="1" t="s">
        <v>125</v>
      </c>
    </row>
    <row r="29" spans="1:3" x14ac:dyDescent="0.35">
      <c r="A29" s="6" t="s">
        <v>87</v>
      </c>
      <c r="B29" s="1" t="s">
        <v>93</v>
      </c>
      <c r="C29" s="1" t="s">
        <v>127</v>
      </c>
    </row>
    <row r="30" spans="1:3" x14ac:dyDescent="0.35">
      <c r="A30" s="6" t="s">
        <v>88</v>
      </c>
      <c r="B30" s="1" t="s">
        <v>95</v>
      </c>
      <c r="C30" s="1" t="s">
        <v>125</v>
      </c>
    </row>
    <row r="31" spans="1:3" x14ac:dyDescent="0.35">
      <c r="A31" s="6" t="s">
        <v>89</v>
      </c>
      <c r="B31" s="1" t="s">
        <v>97</v>
      </c>
      <c r="C31" s="1" t="s">
        <v>127</v>
      </c>
    </row>
    <row r="32" spans="1:3" x14ac:dyDescent="0.35">
      <c r="A32" s="6" t="s">
        <v>108</v>
      </c>
      <c r="B32" s="1" t="s">
        <v>95</v>
      </c>
      <c r="C32" s="1" t="s">
        <v>123</v>
      </c>
    </row>
    <row r="33" spans="1:3" x14ac:dyDescent="0.35">
      <c r="A33" s="6" t="s">
        <v>109</v>
      </c>
      <c r="B33" s="1" t="s">
        <v>99</v>
      </c>
      <c r="C33" s="1" t="s">
        <v>127</v>
      </c>
    </row>
    <row r="34" spans="1:3" x14ac:dyDescent="0.35">
      <c r="A34" s="6" t="s">
        <v>110</v>
      </c>
      <c r="B34" s="1" t="s">
        <v>95</v>
      </c>
      <c r="C34" s="1" t="s">
        <v>126</v>
      </c>
    </row>
    <row r="35" spans="1:3" x14ac:dyDescent="0.35">
      <c r="A35" s="6" t="s">
        <v>111</v>
      </c>
      <c r="B35" s="1" t="s">
        <v>95</v>
      </c>
      <c r="C35" s="1" t="s">
        <v>124</v>
      </c>
    </row>
    <row r="36" spans="1:3" x14ac:dyDescent="0.35">
      <c r="A36" s="6" t="s">
        <v>112</v>
      </c>
      <c r="B36" s="1" t="s">
        <v>95</v>
      </c>
      <c r="C36" s="1" t="s">
        <v>123</v>
      </c>
    </row>
    <row r="37" spans="1:3" x14ac:dyDescent="0.35">
      <c r="A37" s="6" t="s">
        <v>113</v>
      </c>
      <c r="B37" s="1" t="s">
        <v>99</v>
      </c>
      <c r="C37" s="1" t="s">
        <v>127</v>
      </c>
    </row>
    <row r="38" spans="1:3" x14ac:dyDescent="0.35">
      <c r="A38" s="6" t="s">
        <v>114</v>
      </c>
      <c r="B38" s="1" t="s">
        <v>104</v>
      </c>
      <c r="C38" s="1" t="s">
        <v>127</v>
      </c>
    </row>
    <row r="39" spans="1:3" x14ac:dyDescent="0.35">
      <c r="A39" s="6" t="s">
        <v>115</v>
      </c>
      <c r="B39" s="1" t="s">
        <v>95</v>
      </c>
      <c r="C39" s="1" t="s">
        <v>124</v>
      </c>
    </row>
    <row r="40" spans="1:3" x14ac:dyDescent="0.35">
      <c r="A40" s="6" t="s">
        <v>116</v>
      </c>
      <c r="B40" s="1" t="s">
        <v>94</v>
      </c>
      <c r="C40" s="1" t="s">
        <v>127</v>
      </c>
    </row>
    <row r="41" spans="1:3" x14ac:dyDescent="0.35">
      <c r="A41" s="6" t="s">
        <v>117</v>
      </c>
      <c r="B41" s="1" t="s">
        <v>104</v>
      </c>
      <c r="C41" s="1" t="s">
        <v>127</v>
      </c>
    </row>
    <row r="42" spans="1:3" x14ac:dyDescent="0.35">
      <c r="A42"/>
      <c r="B42"/>
      <c r="C42"/>
    </row>
    <row r="43" spans="1:3" x14ac:dyDescent="0.35">
      <c r="A43"/>
      <c r="B43"/>
      <c r="C43"/>
    </row>
    <row r="44" spans="1:3" x14ac:dyDescent="0.35">
      <c r="A44"/>
      <c r="B44"/>
      <c r="C44"/>
    </row>
    <row r="45" spans="1:3" x14ac:dyDescent="0.35">
      <c r="A45"/>
      <c r="B45"/>
      <c r="C45"/>
    </row>
    <row r="46" spans="1:3" x14ac:dyDescent="0.35">
      <c r="A46"/>
      <c r="B46"/>
      <c r="C46"/>
    </row>
    <row r="47" spans="1:3" x14ac:dyDescent="0.35">
      <c r="A47"/>
      <c r="B47"/>
      <c r="C47"/>
    </row>
    <row r="48" spans="1:3" x14ac:dyDescent="0.35">
      <c r="A48"/>
      <c r="B48"/>
      <c r="C48"/>
    </row>
    <row r="49" spans="1:3" x14ac:dyDescent="0.35">
      <c r="A49"/>
      <c r="B49"/>
      <c r="C49"/>
    </row>
    <row r="50" spans="1:3" x14ac:dyDescent="0.35">
      <c r="A50"/>
      <c r="B50"/>
      <c r="C50"/>
    </row>
    <row r="51" spans="1:3" x14ac:dyDescent="0.35">
      <c r="A51"/>
      <c r="B51"/>
      <c r="C51"/>
    </row>
    <row r="52" spans="1:3" x14ac:dyDescent="0.35">
      <c r="A52"/>
      <c r="B52"/>
      <c r="C52"/>
    </row>
    <row r="53" spans="1:3" x14ac:dyDescent="0.35">
      <c r="A53"/>
      <c r="B53"/>
      <c r="C53"/>
    </row>
    <row r="54" spans="1:3" x14ac:dyDescent="0.35">
      <c r="A54"/>
      <c r="B54"/>
      <c r="C54"/>
    </row>
    <row r="55" spans="1:3" x14ac:dyDescent="0.35">
      <c r="A55"/>
      <c r="B55"/>
      <c r="C55"/>
    </row>
    <row r="56" spans="1:3" x14ac:dyDescent="0.35">
      <c r="A56"/>
      <c r="B56"/>
      <c r="C56"/>
    </row>
    <row r="57" spans="1:3" x14ac:dyDescent="0.35">
      <c r="A57"/>
      <c r="B57"/>
      <c r="C57"/>
    </row>
    <row r="58" spans="1:3" x14ac:dyDescent="0.35">
      <c r="A58"/>
      <c r="B58"/>
      <c r="C58"/>
    </row>
    <row r="59" spans="1:3" x14ac:dyDescent="0.35">
      <c r="A59"/>
      <c r="B59"/>
      <c r="C59"/>
    </row>
    <row r="60" spans="1:3" x14ac:dyDescent="0.35">
      <c r="A60"/>
      <c r="B60"/>
      <c r="C60"/>
    </row>
    <row r="61" spans="1:3" x14ac:dyDescent="0.35">
      <c r="A61"/>
      <c r="B61"/>
      <c r="C61"/>
    </row>
    <row r="62" spans="1:3" x14ac:dyDescent="0.35">
      <c r="A62"/>
      <c r="B62"/>
      <c r="C62"/>
    </row>
    <row r="63" spans="1:3" x14ac:dyDescent="0.35">
      <c r="A63"/>
      <c r="B63"/>
      <c r="C63"/>
    </row>
    <row r="64" spans="1:3" x14ac:dyDescent="0.35">
      <c r="A64"/>
      <c r="B64"/>
      <c r="C64"/>
    </row>
    <row r="65" spans="1:3" x14ac:dyDescent="0.35">
      <c r="A65"/>
      <c r="B65"/>
      <c r="C65"/>
    </row>
    <row r="66" spans="1:3" x14ac:dyDescent="0.35">
      <c r="A66"/>
      <c r="B66"/>
      <c r="C66"/>
    </row>
    <row r="67" spans="1:3" x14ac:dyDescent="0.35">
      <c r="A67"/>
      <c r="B67"/>
      <c r="C67"/>
    </row>
    <row r="68" spans="1:3" x14ac:dyDescent="0.35">
      <c r="A68"/>
      <c r="B68"/>
      <c r="C68"/>
    </row>
    <row r="69" spans="1:3" x14ac:dyDescent="0.35">
      <c r="A69"/>
      <c r="B69"/>
      <c r="C69"/>
    </row>
    <row r="70" spans="1:3" x14ac:dyDescent="0.35">
      <c r="A70"/>
      <c r="B70"/>
      <c r="C70"/>
    </row>
    <row r="71" spans="1:3" x14ac:dyDescent="0.35">
      <c r="A71"/>
      <c r="B71"/>
      <c r="C71"/>
    </row>
    <row r="72" spans="1:3" x14ac:dyDescent="0.35">
      <c r="A72"/>
      <c r="B72"/>
      <c r="C72"/>
    </row>
    <row r="73" spans="1:3" x14ac:dyDescent="0.35">
      <c r="A73"/>
      <c r="B73"/>
      <c r="C73"/>
    </row>
    <row r="74" spans="1:3" x14ac:dyDescent="0.35">
      <c r="A74"/>
      <c r="B74"/>
      <c r="C74"/>
    </row>
    <row r="75" spans="1:3" x14ac:dyDescent="0.35">
      <c r="A75"/>
      <c r="B75"/>
      <c r="C75"/>
    </row>
    <row r="76" spans="1:3" x14ac:dyDescent="0.35">
      <c r="A76"/>
      <c r="B76"/>
      <c r="C76"/>
    </row>
    <row r="77" spans="1:3" x14ac:dyDescent="0.35">
      <c r="A77"/>
      <c r="B77"/>
      <c r="C77"/>
    </row>
    <row r="78" spans="1:3" x14ac:dyDescent="0.35">
      <c r="A78"/>
      <c r="B78"/>
      <c r="C78"/>
    </row>
    <row r="79" spans="1:3" x14ac:dyDescent="0.35">
      <c r="A79"/>
      <c r="B79"/>
      <c r="C79"/>
    </row>
    <row r="80" spans="1:3" x14ac:dyDescent="0.35">
      <c r="A80"/>
      <c r="B80"/>
      <c r="C80"/>
    </row>
    <row r="81" spans="1:3" x14ac:dyDescent="0.35">
      <c r="A81"/>
      <c r="B81"/>
      <c r="C81"/>
    </row>
    <row r="82" spans="1:3" x14ac:dyDescent="0.35">
      <c r="A82"/>
      <c r="B82"/>
      <c r="C82"/>
    </row>
    <row r="83" spans="1:3" x14ac:dyDescent="0.35">
      <c r="A83"/>
      <c r="B83"/>
      <c r="C83"/>
    </row>
    <row r="84" spans="1:3" x14ac:dyDescent="0.35">
      <c r="A84"/>
      <c r="B84"/>
      <c r="C84"/>
    </row>
    <row r="85" spans="1:3" x14ac:dyDescent="0.35">
      <c r="A85"/>
      <c r="B85"/>
      <c r="C85"/>
    </row>
    <row r="86" spans="1:3" x14ac:dyDescent="0.35">
      <c r="A86"/>
      <c r="B86"/>
      <c r="C86"/>
    </row>
    <row r="87" spans="1:3" x14ac:dyDescent="0.35">
      <c r="A87"/>
      <c r="B87"/>
      <c r="C87"/>
    </row>
    <row r="88" spans="1:3" x14ac:dyDescent="0.35">
      <c r="A88"/>
      <c r="B88"/>
      <c r="C88"/>
    </row>
    <row r="89" spans="1:3" x14ac:dyDescent="0.35">
      <c r="A89"/>
      <c r="B89"/>
      <c r="C89"/>
    </row>
    <row r="90" spans="1:3" x14ac:dyDescent="0.35">
      <c r="A90"/>
      <c r="B90"/>
      <c r="C90"/>
    </row>
    <row r="91" spans="1:3" x14ac:dyDescent="0.35">
      <c r="A91"/>
      <c r="B91"/>
      <c r="C91"/>
    </row>
    <row r="92" spans="1:3" x14ac:dyDescent="0.35">
      <c r="A92"/>
      <c r="B92"/>
      <c r="C92"/>
    </row>
    <row r="93" spans="1:3" x14ac:dyDescent="0.35">
      <c r="A93"/>
      <c r="B93"/>
      <c r="C93"/>
    </row>
    <row r="94" spans="1:3" x14ac:dyDescent="0.35">
      <c r="A94"/>
      <c r="B94"/>
      <c r="C94"/>
    </row>
    <row r="95" spans="1:3" x14ac:dyDescent="0.35">
      <c r="A95"/>
      <c r="B95"/>
      <c r="C95"/>
    </row>
    <row r="96" spans="1:3" x14ac:dyDescent="0.35">
      <c r="A96"/>
      <c r="B96"/>
      <c r="C96"/>
    </row>
    <row r="97" spans="1:3" x14ac:dyDescent="0.35">
      <c r="A97"/>
      <c r="B97"/>
      <c r="C97"/>
    </row>
    <row r="98" spans="1:3" x14ac:dyDescent="0.35">
      <c r="A98"/>
      <c r="B98"/>
      <c r="C98"/>
    </row>
    <row r="99" spans="1:3" x14ac:dyDescent="0.35">
      <c r="A99"/>
      <c r="B99"/>
      <c r="C99"/>
    </row>
    <row r="100" spans="1:3" x14ac:dyDescent="0.35">
      <c r="A100"/>
      <c r="B100"/>
      <c r="C100"/>
    </row>
    <row r="101" spans="1:3" x14ac:dyDescent="0.35">
      <c r="A101"/>
      <c r="B101"/>
      <c r="C101"/>
    </row>
    <row r="102" spans="1:3" x14ac:dyDescent="0.35">
      <c r="A102"/>
      <c r="B102"/>
      <c r="C102"/>
    </row>
    <row r="103" spans="1:3" x14ac:dyDescent="0.35">
      <c r="A103"/>
      <c r="B103"/>
      <c r="C103"/>
    </row>
    <row r="104" spans="1:3" x14ac:dyDescent="0.35">
      <c r="A104"/>
      <c r="B104"/>
      <c r="C104"/>
    </row>
    <row r="105" spans="1:3" x14ac:dyDescent="0.35">
      <c r="A105"/>
      <c r="B105"/>
      <c r="C105"/>
    </row>
    <row r="106" spans="1:3" x14ac:dyDescent="0.35">
      <c r="A106"/>
      <c r="B106"/>
      <c r="C106"/>
    </row>
    <row r="107" spans="1:3" x14ac:dyDescent="0.35">
      <c r="A107"/>
      <c r="B107"/>
      <c r="C107"/>
    </row>
    <row r="108" spans="1:3" x14ac:dyDescent="0.35">
      <c r="A108"/>
      <c r="B108"/>
      <c r="C108"/>
    </row>
    <row r="109" spans="1:3" x14ac:dyDescent="0.35">
      <c r="A109"/>
      <c r="B109"/>
      <c r="C109"/>
    </row>
    <row r="110" spans="1:3" x14ac:dyDescent="0.35">
      <c r="A110"/>
      <c r="B110"/>
      <c r="C110"/>
    </row>
    <row r="111" spans="1:3" x14ac:dyDescent="0.35">
      <c r="A111"/>
      <c r="B111"/>
      <c r="C111"/>
    </row>
    <row r="112" spans="1:3" x14ac:dyDescent="0.35">
      <c r="A112"/>
      <c r="B112"/>
      <c r="C112"/>
    </row>
    <row r="113" spans="1:3" x14ac:dyDescent="0.35">
      <c r="A113"/>
      <c r="B113"/>
      <c r="C113"/>
    </row>
    <row r="114" spans="1:3" x14ac:dyDescent="0.35">
      <c r="A114"/>
      <c r="B114"/>
      <c r="C114"/>
    </row>
    <row r="115" spans="1:3" x14ac:dyDescent="0.35">
      <c r="A115"/>
      <c r="B115"/>
      <c r="C115"/>
    </row>
    <row r="116" spans="1:3" x14ac:dyDescent="0.35">
      <c r="A116"/>
      <c r="B116"/>
      <c r="C116"/>
    </row>
    <row r="117" spans="1:3" x14ac:dyDescent="0.35">
      <c r="A117"/>
      <c r="B117"/>
      <c r="C117"/>
    </row>
    <row r="118" spans="1:3" x14ac:dyDescent="0.35">
      <c r="A118"/>
      <c r="B118"/>
      <c r="C118"/>
    </row>
    <row r="119" spans="1:3" x14ac:dyDescent="0.35">
      <c r="A119"/>
      <c r="B119"/>
      <c r="C119"/>
    </row>
    <row r="120" spans="1:3" x14ac:dyDescent="0.35">
      <c r="A120"/>
      <c r="B120"/>
      <c r="C120"/>
    </row>
    <row r="121" spans="1:3" x14ac:dyDescent="0.35">
      <c r="A121"/>
      <c r="B121"/>
      <c r="C121"/>
    </row>
    <row r="122" spans="1:3" x14ac:dyDescent="0.35">
      <c r="A122"/>
      <c r="B122"/>
      <c r="C122"/>
    </row>
    <row r="123" spans="1:3" x14ac:dyDescent="0.35">
      <c r="A123"/>
      <c r="B123"/>
      <c r="C123"/>
    </row>
    <row r="124" spans="1:3" x14ac:dyDescent="0.35">
      <c r="A124"/>
      <c r="B124"/>
      <c r="C124"/>
    </row>
    <row r="125" spans="1:3" x14ac:dyDescent="0.35">
      <c r="A125"/>
      <c r="B125"/>
      <c r="C125"/>
    </row>
    <row r="126" spans="1:3" x14ac:dyDescent="0.35">
      <c r="A126"/>
      <c r="B126"/>
      <c r="C126"/>
    </row>
    <row r="127" spans="1:3" x14ac:dyDescent="0.35">
      <c r="A127"/>
      <c r="B127"/>
      <c r="C127"/>
    </row>
    <row r="128" spans="1:3" x14ac:dyDescent="0.35">
      <c r="A128"/>
      <c r="B128"/>
      <c r="C128"/>
    </row>
    <row r="129" spans="1:3" x14ac:dyDescent="0.35">
      <c r="A129"/>
      <c r="B129"/>
      <c r="C129"/>
    </row>
    <row r="130" spans="1:3" x14ac:dyDescent="0.35">
      <c r="A130"/>
      <c r="B130"/>
      <c r="C130"/>
    </row>
    <row r="131" spans="1:3" x14ac:dyDescent="0.35">
      <c r="A131"/>
      <c r="B131"/>
      <c r="C131"/>
    </row>
    <row r="132" spans="1:3" x14ac:dyDescent="0.35">
      <c r="A132"/>
      <c r="B132"/>
      <c r="C132"/>
    </row>
    <row r="133" spans="1:3" x14ac:dyDescent="0.35">
      <c r="A133"/>
      <c r="B133"/>
      <c r="C133"/>
    </row>
    <row r="134" spans="1:3" x14ac:dyDescent="0.35">
      <c r="A134"/>
      <c r="B134"/>
      <c r="C134"/>
    </row>
    <row r="135" spans="1:3" x14ac:dyDescent="0.35">
      <c r="A135"/>
      <c r="B135"/>
      <c r="C135"/>
    </row>
    <row r="136" spans="1:3" x14ac:dyDescent="0.35">
      <c r="A136"/>
      <c r="B136"/>
      <c r="C136"/>
    </row>
    <row r="137" spans="1:3" x14ac:dyDescent="0.35">
      <c r="A137"/>
      <c r="B137"/>
      <c r="C137"/>
    </row>
    <row r="138" spans="1:3" x14ac:dyDescent="0.35">
      <c r="A138"/>
      <c r="B138"/>
      <c r="C138"/>
    </row>
    <row r="139" spans="1:3" x14ac:dyDescent="0.35">
      <c r="A139"/>
      <c r="B139"/>
      <c r="C139"/>
    </row>
    <row r="140" spans="1:3" x14ac:dyDescent="0.35">
      <c r="A140"/>
      <c r="B140"/>
      <c r="C140"/>
    </row>
    <row r="141" spans="1:3" x14ac:dyDescent="0.35">
      <c r="A141"/>
      <c r="B141"/>
      <c r="C141"/>
    </row>
    <row r="142" spans="1:3" x14ac:dyDescent="0.35">
      <c r="A142"/>
      <c r="B142"/>
      <c r="C142"/>
    </row>
    <row r="143" spans="1:3" x14ac:dyDescent="0.35">
      <c r="A143"/>
      <c r="B143"/>
      <c r="C143"/>
    </row>
    <row r="144" spans="1:3" x14ac:dyDescent="0.35">
      <c r="A144"/>
      <c r="B144"/>
      <c r="C144"/>
    </row>
    <row r="145" spans="1:3" x14ac:dyDescent="0.35">
      <c r="A145"/>
      <c r="B145"/>
      <c r="C145"/>
    </row>
    <row r="146" spans="1:3" x14ac:dyDescent="0.35">
      <c r="A146"/>
      <c r="B146"/>
      <c r="C146"/>
    </row>
    <row r="147" spans="1:3" x14ac:dyDescent="0.35">
      <c r="A147"/>
      <c r="B147"/>
      <c r="C147"/>
    </row>
    <row r="148" spans="1:3" x14ac:dyDescent="0.35">
      <c r="A148"/>
      <c r="B148"/>
      <c r="C148"/>
    </row>
    <row r="149" spans="1:3" x14ac:dyDescent="0.35">
      <c r="A149"/>
      <c r="B149"/>
      <c r="C149"/>
    </row>
    <row r="150" spans="1:3" x14ac:dyDescent="0.35">
      <c r="A150"/>
      <c r="B150"/>
      <c r="C150"/>
    </row>
    <row r="151" spans="1:3" x14ac:dyDescent="0.35">
      <c r="A151"/>
      <c r="B151"/>
      <c r="C151"/>
    </row>
    <row r="152" spans="1:3" x14ac:dyDescent="0.35">
      <c r="A152"/>
      <c r="B152"/>
      <c r="C152"/>
    </row>
    <row r="153" spans="1:3" x14ac:dyDescent="0.35">
      <c r="A153"/>
      <c r="B153"/>
      <c r="C153"/>
    </row>
    <row r="154" spans="1:3" x14ac:dyDescent="0.35">
      <c r="A154"/>
      <c r="B154"/>
      <c r="C154"/>
    </row>
    <row r="155" spans="1:3" x14ac:dyDescent="0.35">
      <c r="A155"/>
      <c r="B155"/>
      <c r="C155"/>
    </row>
    <row r="156" spans="1:3" x14ac:dyDescent="0.35">
      <c r="A156"/>
      <c r="B156"/>
      <c r="C156"/>
    </row>
    <row r="157" spans="1:3" x14ac:dyDescent="0.35">
      <c r="A157"/>
      <c r="B157"/>
      <c r="C157"/>
    </row>
    <row r="158" spans="1:3" x14ac:dyDescent="0.35">
      <c r="A158"/>
      <c r="B158"/>
      <c r="C158"/>
    </row>
    <row r="159" spans="1:3" x14ac:dyDescent="0.35">
      <c r="A159"/>
      <c r="B159"/>
      <c r="C159"/>
    </row>
    <row r="160" spans="1:3" x14ac:dyDescent="0.35">
      <c r="A160"/>
      <c r="B160"/>
      <c r="C160"/>
    </row>
    <row r="161" spans="1:3" x14ac:dyDescent="0.35">
      <c r="A161"/>
      <c r="B161"/>
      <c r="C161"/>
    </row>
    <row r="162" spans="1:3" x14ac:dyDescent="0.35">
      <c r="A162"/>
      <c r="B162"/>
      <c r="C162"/>
    </row>
    <row r="163" spans="1:3" x14ac:dyDescent="0.35">
      <c r="A163"/>
      <c r="B163"/>
      <c r="C163"/>
    </row>
    <row r="164" spans="1:3" x14ac:dyDescent="0.35">
      <c r="A164"/>
      <c r="B164"/>
      <c r="C164"/>
    </row>
    <row r="165" spans="1:3" x14ac:dyDescent="0.35">
      <c r="A165"/>
      <c r="B165"/>
      <c r="C165"/>
    </row>
    <row r="166" spans="1:3" x14ac:dyDescent="0.35">
      <c r="A166"/>
      <c r="B166"/>
      <c r="C166"/>
    </row>
    <row r="167" spans="1:3" x14ac:dyDescent="0.35">
      <c r="A167"/>
      <c r="B167"/>
      <c r="C167"/>
    </row>
    <row r="168" spans="1:3" x14ac:dyDescent="0.35">
      <c r="A168"/>
      <c r="B168"/>
      <c r="C168"/>
    </row>
    <row r="169" spans="1:3" x14ac:dyDescent="0.35">
      <c r="A169"/>
      <c r="B169"/>
      <c r="C169"/>
    </row>
    <row r="170" spans="1:3" x14ac:dyDescent="0.35">
      <c r="A170"/>
      <c r="B170"/>
      <c r="C170"/>
    </row>
    <row r="171" spans="1:3" x14ac:dyDescent="0.35">
      <c r="A171"/>
      <c r="B171"/>
      <c r="C171"/>
    </row>
    <row r="172" spans="1:3" x14ac:dyDescent="0.35">
      <c r="A172"/>
      <c r="B172"/>
      <c r="C172"/>
    </row>
    <row r="173" spans="1:3" x14ac:dyDescent="0.35">
      <c r="A173"/>
      <c r="B173"/>
      <c r="C173"/>
    </row>
    <row r="174" spans="1:3" x14ac:dyDescent="0.35">
      <c r="A174"/>
      <c r="B174"/>
      <c r="C174"/>
    </row>
    <row r="175" spans="1:3" x14ac:dyDescent="0.35">
      <c r="A175"/>
      <c r="B175"/>
      <c r="C175"/>
    </row>
    <row r="176" spans="1:3" x14ac:dyDescent="0.35">
      <c r="A176"/>
      <c r="B176"/>
      <c r="C176"/>
    </row>
    <row r="177" spans="1:3" x14ac:dyDescent="0.35">
      <c r="A177"/>
      <c r="B177"/>
      <c r="C177"/>
    </row>
    <row r="178" spans="1:3" x14ac:dyDescent="0.35">
      <c r="A178"/>
      <c r="B178"/>
      <c r="C178"/>
    </row>
    <row r="179" spans="1:3" x14ac:dyDescent="0.35">
      <c r="A179"/>
      <c r="B179"/>
      <c r="C179"/>
    </row>
    <row r="180" spans="1:3" x14ac:dyDescent="0.35">
      <c r="A180"/>
      <c r="B180"/>
      <c r="C180"/>
    </row>
    <row r="181" spans="1:3" x14ac:dyDescent="0.35">
      <c r="A181"/>
      <c r="B181"/>
      <c r="C181"/>
    </row>
    <row r="182" spans="1:3" x14ac:dyDescent="0.35">
      <c r="A182"/>
      <c r="B182"/>
      <c r="C182"/>
    </row>
    <row r="183" spans="1:3" x14ac:dyDescent="0.35">
      <c r="A183"/>
      <c r="B183"/>
      <c r="C183"/>
    </row>
    <row r="184" spans="1:3" x14ac:dyDescent="0.35">
      <c r="A184"/>
      <c r="B184"/>
      <c r="C184"/>
    </row>
    <row r="185" spans="1:3" x14ac:dyDescent="0.35">
      <c r="A185"/>
      <c r="B185"/>
      <c r="C185"/>
    </row>
    <row r="186" spans="1:3" x14ac:dyDescent="0.35">
      <c r="A186"/>
      <c r="B186"/>
      <c r="C186"/>
    </row>
    <row r="187" spans="1:3" x14ac:dyDescent="0.35">
      <c r="A187"/>
      <c r="B187"/>
      <c r="C187"/>
    </row>
    <row r="188" spans="1:3" x14ac:dyDescent="0.35">
      <c r="A188"/>
      <c r="B188"/>
      <c r="C188"/>
    </row>
    <row r="189" spans="1:3" x14ac:dyDescent="0.35">
      <c r="A189"/>
      <c r="B189"/>
      <c r="C189"/>
    </row>
    <row r="190" spans="1:3" x14ac:dyDescent="0.35">
      <c r="A190"/>
      <c r="B190"/>
      <c r="C190"/>
    </row>
    <row r="191" spans="1:3" x14ac:dyDescent="0.35">
      <c r="A191"/>
      <c r="B191"/>
      <c r="C191"/>
    </row>
    <row r="192" spans="1:3" x14ac:dyDescent="0.35">
      <c r="A192"/>
      <c r="B192"/>
      <c r="C192"/>
    </row>
    <row r="193" spans="1:3" x14ac:dyDescent="0.35">
      <c r="A193"/>
      <c r="B193"/>
      <c r="C193"/>
    </row>
    <row r="194" spans="1:3" x14ac:dyDescent="0.35">
      <c r="A194"/>
      <c r="B194"/>
      <c r="C194"/>
    </row>
    <row r="195" spans="1:3" x14ac:dyDescent="0.35">
      <c r="A195"/>
      <c r="B195"/>
      <c r="C195"/>
    </row>
    <row r="196" spans="1:3" x14ac:dyDescent="0.35">
      <c r="A196"/>
      <c r="B196"/>
      <c r="C196"/>
    </row>
    <row r="197" spans="1:3" x14ac:dyDescent="0.35">
      <c r="A197"/>
      <c r="B197"/>
      <c r="C197"/>
    </row>
    <row r="198" spans="1:3" x14ac:dyDescent="0.35">
      <c r="A198"/>
      <c r="B198"/>
      <c r="C198"/>
    </row>
    <row r="199" spans="1:3" x14ac:dyDescent="0.35">
      <c r="A199"/>
      <c r="B199"/>
      <c r="C199"/>
    </row>
    <row r="200" spans="1:3" x14ac:dyDescent="0.35">
      <c r="A200"/>
      <c r="B200"/>
      <c r="C200"/>
    </row>
    <row r="201" spans="1:3" x14ac:dyDescent="0.35">
      <c r="A201"/>
      <c r="B201"/>
      <c r="C201"/>
    </row>
    <row r="202" spans="1:3" x14ac:dyDescent="0.35">
      <c r="A202"/>
      <c r="B202"/>
      <c r="C202"/>
    </row>
    <row r="203" spans="1:3" x14ac:dyDescent="0.35">
      <c r="A203"/>
      <c r="B203"/>
      <c r="C203"/>
    </row>
    <row r="204" spans="1:3" x14ac:dyDescent="0.35">
      <c r="A204"/>
      <c r="B204"/>
      <c r="C204"/>
    </row>
    <row r="205" spans="1:3" x14ac:dyDescent="0.35">
      <c r="A205"/>
      <c r="B205"/>
      <c r="C205"/>
    </row>
    <row r="206" spans="1:3" x14ac:dyDescent="0.35">
      <c r="A206"/>
      <c r="B206"/>
      <c r="C206"/>
    </row>
    <row r="207" spans="1:3" x14ac:dyDescent="0.35">
      <c r="A207"/>
      <c r="B207"/>
      <c r="C207"/>
    </row>
    <row r="208" spans="1:3" x14ac:dyDescent="0.35">
      <c r="A208"/>
      <c r="B208"/>
      <c r="C208"/>
    </row>
    <row r="209" spans="1:3" x14ac:dyDescent="0.35">
      <c r="A209"/>
      <c r="B209"/>
      <c r="C209"/>
    </row>
    <row r="210" spans="1:3" x14ac:dyDescent="0.35">
      <c r="A210"/>
      <c r="B210"/>
      <c r="C210"/>
    </row>
    <row r="211" spans="1:3" x14ac:dyDescent="0.35">
      <c r="A211"/>
      <c r="B211"/>
      <c r="C211"/>
    </row>
    <row r="212" spans="1:3" x14ac:dyDescent="0.35">
      <c r="A212"/>
      <c r="B212"/>
      <c r="C212"/>
    </row>
    <row r="213" spans="1:3" x14ac:dyDescent="0.35">
      <c r="A213"/>
      <c r="B213"/>
      <c r="C213"/>
    </row>
    <row r="214" spans="1:3" x14ac:dyDescent="0.35">
      <c r="A214"/>
      <c r="B214"/>
      <c r="C214"/>
    </row>
    <row r="215" spans="1:3" x14ac:dyDescent="0.35">
      <c r="A215"/>
      <c r="B215"/>
      <c r="C215"/>
    </row>
    <row r="216" spans="1:3" x14ac:dyDescent="0.35">
      <c r="A216"/>
      <c r="B216"/>
      <c r="C216"/>
    </row>
    <row r="217" spans="1:3" x14ac:dyDescent="0.35">
      <c r="A217"/>
      <c r="B217"/>
      <c r="C217"/>
    </row>
    <row r="218" spans="1:3" x14ac:dyDescent="0.35">
      <c r="A218"/>
      <c r="B218"/>
      <c r="C218"/>
    </row>
    <row r="219" spans="1:3" x14ac:dyDescent="0.35">
      <c r="A219"/>
      <c r="B219"/>
      <c r="C219"/>
    </row>
    <row r="220" spans="1:3" x14ac:dyDescent="0.35">
      <c r="A220"/>
      <c r="B220"/>
      <c r="C220"/>
    </row>
    <row r="221" spans="1:3" x14ac:dyDescent="0.35">
      <c r="A221"/>
      <c r="B221"/>
      <c r="C221"/>
    </row>
    <row r="222" spans="1:3" x14ac:dyDescent="0.35">
      <c r="A222"/>
      <c r="B222"/>
      <c r="C222"/>
    </row>
    <row r="223" spans="1:3" x14ac:dyDescent="0.35">
      <c r="A223"/>
      <c r="B223"/>
      <c r="C223"/>
    </row>
    <row r="224" spans="1:3" x14ac:dyDescent="0.35">
      <c r="A224"/>
      <c r="B224"/>
      <c r="C224"/>
    </row>
    <row r="225" spans="1:3" x14ac:dyDescent="0.35">
      <c r="A225"/>
      <c r="B225"/>
      <c r="C225"/>
    </row>
    <row r="226" spans="1:3" x14ac:dyDescent="0.35">
      <c r="A226"/>
      <c r="B226"/>
      <c r="C226"/>
    </row>
    <row r="227" spans="1:3" x14ac:dyDescent="0.35">
      <c r="A227"/>
      <c r="B227"/>
      <c r="C227"/>
    </row>
    <row r="228" spans="1:3" x14ac:dyDescent="0.35">
      <c r="A228"/>
      <c r="B228"/>
      <c r="C228"/>
    </row>
    <row r="229" spans="1:3" x14ac:dyDescent="0.35">
      <c r="A229"/>
      <c r="B229"/>
      <c r="C229"/>
    </row>
    <row r="230" spans="1:3" x14ac:dyDescent="0.35">
      <c r="A230"/>
      <c r="B230"/>
      <c r="C230"/>
    </row>
    <row r="231" spans="1:3" x14ac:dyDescent="0.35">
      <c r="A231"/>
      <c r="B231"/>
      <c r="C231"/>
    </row>
    <row r="232" spans="1:3" x14ac:dyDescent="0.35">
      <c r="A232"/>
      <c r="B232"/>
      <c r="C232"/>
    </row>
    <row r="233" spans="1:3" x14ac:dyDescent="0.35">
      <c r="A233"/>
      <c r="B233"/>
      <c r="C233"/>
    </row>
    <row r="234" spans="1:3" x14ac:dyDescent="0.35">
      <c r="A234"/>
      <c r="B234"/>
      <c r="C234"/>
    </row>
    <row r="235" spans="1:3" x14ac:dyDescent="0.35">
      <c r="A235"/>
      <c r="B235"/>
      <c r="C235"/>
    </row>
    <row r="236" spans="1:3" x14ac:dyDescent="0.35">
      <c r="A236"/>
      <c r="B236"/>
      <c r="C236"/>
    </row>
    <row r="237" spans="1:3" x14ac:dyDescent="0.35">
      <c r="A237"/>
      <c r="B237"/>
      <c r="C237"/>
    </row>
    <row r="238" spans="1:3" x14ac:dyDescent="0.35">
      <c r="A238"/>
      <c r="B238"/>
      <c r="C238"/>
    </row>
    <row r="239" spans="1:3" x14ac:dyDescent="0.35">
      <c r="A239"/>
      <c r="B239"/>
      <c r="C239"/>
    </row>
    <row r="240" spans="1:3" x14ac:dyDescent="0.35">
      <c r="A240"/>
      <c r="B240"/>
      <c r="C240"/>
    </row>
    <row r="241" spans="1:3" x14ac:dyDescent="0.35">
      <c r="A241"/>
      <c r="B241"/>
      <c r="C241"/>
    </row>
    <row r="242" spans="1:3" x14ac:dyDescent="0.35">
      <c r="A242"/>
      <c r="B242"/>
      <c r="C242"/>
    </row>
    <row r="243" spans="1:3" x14ac:dyDescent="0.35">
      <c r="A243"/>
      <c r="B243"/>
      <c r="C243"/>
    </row>
    <row r="244" spans="1:3" x14ac:dyDescent="0.35">
      <c r="A244"/>
      <c r="B244"/>
      <c r="C244"/>
    </row>
    <row r="245" spans="1:3" x14ac:dyDescent="0.35">
      <c r="A245"/>
      <c r="B245"/>
      <c r="C245"/>
    </row>
    <row r="246" spans="1:3" x14ac:dyDescent="0.35">
      <c r="A246"/>
      <c r="B246"/>
      <c r="C246"/>
    </row>
    <row r="247" spans="1:3" x14ac:dyDescent="0.35">
      <c r="A247"/>
      <c r="B247"/>
      <c r="C247"/>
    </row>
    <row r="248" spans="1:3" x14ac:dyDescent="0.35">
      <c r="A248"/>
      <c r="B248"/>
      <c r="C248"/>
    </row>
    <row r="249" spans="1:3" x14ac:dyDescent="0.35">
      <c r="A249"/>
      <c r="B249"/>
      <c r="C249"/>
    </row>
    <row r="250" spans="1:3" x14ac:dyDescent="0.35">
      <c r="A250"/>
      <c r="B250"/>
      <c r="C250"/>
    </row>
    <row r="251" spans="1:3" x14ac:dyDescent="0.35">
      <c r="A251"/>
      <c r="B251"/>
      <c r="C251"/>
    </row>
    <row r="252" spans="1:3" x14ac:dyDescent="0.35">
      <c r="A252"/>
      <c r="B252"/>
      <c r="C252"/>
    </row>
    <row r="253" spans="1:3" x14ac:dyDescent="0.35">
      <c r="A253"/>
      <c r="B253"/>
      <c r="C253"/>
    </row>
    <row r="254" spans="1:3" x14ac:dyDescent="0.35">
      <c r="A254"/>
      <c r="B254"/>
      <c r="C254"/>
    </row>
    <row r="255" spans="1:3" x14ac:dyDescent="0.35">
      <c r="A255"/>
      <c r="B255"/>
      <c r="C255"/>
    </row>
    <row r="256" spans="1:3" x14ac:dyDescent="0.35">
      <c r="A256"/>
      <c r="B256"/>
      <c r="C256"/>
    </row>
    <row r="257" spans="1:3" x14ac:dyDescent="0.35">
      <c r="A257"/>
      <c r="B257"/>
      <c r="C257"/>
    </row>
    <row r="258" spans="1:3" x14ac:dyDescent="0.35">
      <c r="A258"/>
      <c r="B258"/>
      <c r="C258"/>
    </row>
    <row r="259" spans="1:3" x14ac:dyDescent="0.35">
      <c r="A259"/>
      <c r="B259"/>
      <c r="C259"/>
    </row>
    <row r="260" spans="1:3" x14ac:dyDescent="0.35">
      <c r="A260"/>
      <c r="B260"/>
      <c r="C260"/>
    </row>
    <row r="261" spans="1:3" x14ac:dyDescent="0.35">
      <c r="A261"/>
      <c r="B261"/>
      <c r="C261"/>
    </row>
    <row r="262" spans="1:3" x14ac:dyDescent="0.35">
      <c r="A262"/>
      <c r="B262"/>
      <c r="C262"/>
    </row>
    <row r="263" spans="1:3" x14ac:dyDescent="0.35">
      <c r="A263"/>
      <c r="B263"/>
      <c r="C263"/>
    </row>
    <row r="264" spans="1:3" x14ac:dyDescent="0.35">
      <c r="A264"/>
      <c r="B264"/>
      <c r="C264"/>
    </row>
    <row r="265" spans="1:3" x14ac:dyDescent="0.35">
      <c r="A265"/>
      <c r="B265"/>
      <c r="C265"/>
    </row>
    <row r="266" spans="1:3" x14ac:dyDescent="0.35">
      <c r="A266"/>
      <c r="B266"/>
      <c r="C266"/>
    </row>
    <row r="267" spans="1:3" x14ac:dyDescent="0.35">
      <c r="A267"/>
      <c r="B267"/>
      <c r="C267"/>
    </row>
    <row r="268" spans="1:3" x14ac:dyDescent="0.35">
      <c r="A268"/>
      <c r="B268"/>
      <c r="C268"/>
    </row>
    <row r="269" spans="1:3" x14ac:dyDescent="0.35">
      <c r="A269"/>
      <c r="B269"/>
      <c r="C269"/>
    </row>
    <row r="270" spans="1:3" x14ac:dyDescent="0.35">
      <c r="A270"/>
      <c r="B270"/>
      <c r="C270"/>
    </row>
    <row r="271" spans="1:3" x14ac:dyDescent="0.35">
      <c r="A271"/>
      <c r="B271"/>
      <c r="C271"/>
    </row>
    <row r="272" spans="1:3" x14ac:dyDescent="0.35">
      <c r="A272"/>
      <c r="B272"/>
      <c r="C272"/>
    </row>
    <row r="273" spans="1:3" x14ac:dyDescent="0.35">
      <c r="A273"/>
      <c r="B273"/>
      <c r="C273"/>
    </row>
    <row r="274" spans="1:3" x14ac:dyDescent="0.35">
      <c r="A274"/>
      <c r="B274"/>
      <c r="C274"/>
    </row>
    <row r="275" spans="1:3" x14ac:dyDescent="0.35">
      <c r="A275"/>
      <c r="B275"/>
      <c r="C275"/>
    </row>
    <row r="276" spans="1:3" x14ac:dyDescent="0.35">
      <c r="A276"/>
      <c r="B276"/>
      <c r="C276"/>
    </row>
    <row r="277" spans="1:3" x14ac:dyDescent="0.35">
      <c r="A277"/>
      <c r="B277"/>
      <c r="C277"/>
    </row>
    <row r="278" spans="1:3" x14ac:dyDescent="0.35">
      <c r="A278"/>
      <c r="B278"/>
      <c r="C278"/>
    </row>
    <row r="279" spans="1:3" x14ac:dyDescent="0.35">
      <c r="A279"/>
      <c r="B279"/>
      <c r="C279"/>
    </row>
    <row r="280" spans="1:3" x14ac:dyDescent="0.35">
      <c r="A280"/>
      <c r="B280"/>
      <c r="C280"/>
    </row>
    <row r="281" spans="1:3" x14ac:dyDescent="0.35">
      <c r="A281"/>
      <c r="B281"/>
      <c r="C281"/>
    </row>
    <row r="282" spans="1:3" x14ac:dyDescent="0.35">
      <c r="A282"/>
      <c r="B282"/>
      <c r="C282"/>
    </row>
    <row r="283" spans="1:3" x14ac:dyDescent="0.35">
      <c r="A283"/>
      <c r="B283"/>
      <c r="C283"/>
    </row>
    <row r="284" spans="1:3" x14ac:dyDescent="0.35">
      <c r="A284"/>
      <c r="B284"/>
      <c r="C284"/>
    </row>
    <row r="285" spans="1:3" x14ac:dyDescent="0.35">
      <c r="A285"/>
      <c r="B285"/>
      <c r="C285"/>
    </row>
    <row r="286" spans="1:3" x14ac:dyDescent="0.35">
      <c r="A286"/>
      <c r="B286"/>
      <c r="C286"/>
    </row>
    <row r="287" spans="1:3" x14ac:dyDescent="0.35">
      <c r="A287"/>
      <c r="B287"/>
      <c r="C287"/>
    </row>
    <row r="288" spans="1:3" x14ac:dyDescent="0.35">
      <c r="A288"/>
      <c r="B288"/>
      <c r="C288"/>
    </row>
    <row r="289" spans="1:3" x14ac:dyDescent="0.35">
      <c r="A289"/>
      <c r="B289"/>
      <c r="C289"/>
    </row>
    <row r="290" spans="1:3" x14ac:dyDescent="0.35">
      <c r="A290"/>
      <c r="B290"/>
      <c r="C290"/>
    </row>
    <row r="291" spans="1:3" x14ac:dyDescent="0.35">
      <c r="A291"/>
      <c r="B291"/>
      <c r="C291"/>
    </row>
    <row r="292" spans="1:3" x14ac:dyDescent="0.35">
      <c r="A292"/>
      <c r="B292"/>
      <c r="C292"/>
    </row>
    <row r="293" spans="1:3" x14ac:dyDescent="0.35">
      <c r="A293"/>
      <c r="B293"/>
      <c r="C293"/>
    </row>
    <row r="294" spans="1:3" x14ac:dyDescent="0.35">
      <c r="A294"/>
      <c r="B294"/>
      <c r="C294"/>
    </row>
    <row r="295" spans="1:3" x14ac:dyDescent="0.35">
      <c r="A295"/>
      <c r="B295"/>
      <c r="C295"/>
    </row>
    <row r="296" spans="1:3" x14ac:dyDescent="0.35">
      <c r="A296"/>
      <c r="B296"/>
      <c r="C296"/>
    </row>
    <row r="297" spans="1:3" x14ac:dyDescent="0.35">
      <c r="A297"/>
      <c r="B297"/>
      <c r="C297"/>
    </row>
    <row r="298" spans="1:3" x14ac:dyDescent="0.35">
      <c r="A298"/>
      <c r="B298"/>
      <c r="C298"/>
    </row>
    <row r="299" spans="1:3" x14ac:dyDescent="0.35">
      <c r="A299"/>
      <c r="B299"/>
      <c r="C299"/>
    </row>
    <row r="300" spans="1:3" x14ac:dyDescent="0.35">
      <c r="A300"/>
      <c r="B300"/>
      <c r="C300"/>
    </row>
    <row r="301" spans="1:3" x14ac:dyDescent="0.35">
      <c r="A301"/>
      <c r="B301"/>
      <c r="C301"/>
    </row>
    <row r="302" spans="1:3" x14ac:dyDescent="0.35">
      <c r="A302"/>
      <c r="B302"/>
      <c r="C302"/>
    </row>
    <row r="303" spans="1:3" x14ac:dyDescent="0.35">
      <c r="A303"/>
      <c r="B303"/>
      <c r="C303"/>
    </row>
    <row r="304" spans="1:3" x14ac:dyDescent="0.35">
      <c r="A304"/>
      <c r="B304"/>
      <c r="C304"/>
    </row>
    <row r="305" spans="1:3" x14ac:dyDescent="0.35">
      <c r="A305"/>
      <c r="B305"/>
      <c r="C305"/>
    </row>
    <row r="306" spans="1:3" x14ac:dyDescent="0.35">
      <c r="A306"/>
      <c r="B306"/>
      <c r="C306"/>
    </row>
    <row r="307" spans="1:3" x14ac:dyDescent="0.35">
      <c r="A307"/>
      <c r="B307"/>
      <c r="C307"/>
    </row>
    <row r="308" spans="1:3" x14ac:dyDescent="0.35">
      <c r="A308"/>
      <c r="B308"/>
      <c r="C308"/>
    </row>
    <row r="309" spans="1:3" x14ac:dyDescent="0.35">
      <c r="A309"/>
      <c r="B309"/>
      <c r="C309"/>
    </row>
    <row r="310" spans="1:3" x14ac:dyDescent="0.35">
      <c r="A310"/>
      <c r="B310"/>
      <c r="C310"/>
    </row>
    <row r="311" spans="1:3" x14ac:dyDescent="0.35">
      <c r="A311"/>
      <c r="B311"/>
      <c r="C311"/>
    </row>
    <row r="312" spans="1:3" x14ac:dyDescent="0.35">
      <c r="A312"/>
      <c r="B312"/>
      <c r="C312"/>
    </row>
    <row r="313" spans="1:3" x14ac:dyDescent="0.35">
      <c r="A313"/>
      <c r="B313"/>
      <c r="C313"/>
    </row>
    <row r="314" spans="1:3" x14ac:dyDescent="0.35">
      <c r="A314"/>
      <c r="B314"/>
      <c r="C314"/>
    </row>
    <row r="315" spans="1:3" x14ac:dyDescent="0.35">
      <c r="A315"/>
      <c r="B315"/>
      <c r="C315"/>
    </row>
    <row r="316" spans="1:3" x14ac:dyDescent="0.35">
      <c r="A316"/>
      <c r="B316"/>
      <c r="C316"/>
    </row>
    <row r="317" spans="1:3" x14ac:dyDescent="0.35">
      <c r="A317"/>
      <c r="B317"/>
      <c r="C317"/>
    </row>
    <row r="318" spans="1:3" x14ac:dyDescent="0.35">
      <c r="A318"/>
      <c r="B318"/>
      <c r="C318"/>
    </row>
    <row r="319" spans="1:3" x14ac:dyDescent="0.35">
      <c r="A319"/>
      <c r="B319"/>
      <c r="C319"/>
    </row>
    <row r="320" spans="1:3" x14ac:dyDescent="0.35">
      <c r="A320"/>
      <c r="B320"/>
      <c r="C320"/>
    </row>
    <row r="321" spans="1:3" x14ac:dyDescent="0.35">
      <c r="A321"/>
      <c r="B321"/>
      <c r="C321"/>
    </row>
    <row r="322" spans="1:3" x14ac:dyDescent="0.35">
      <c r="A322"/>
      <c r="B322"/>
      <c r="C322"/>
    </row>
    <row r="323" spans="1:3" x14ac:dyDescent="0.35">
      <c r="A323"/>
      <c r="B323"/>
      <c r="C323"/>
    </row>
    <row r="324" spans="1:3" x14ac:dyDescent="0.35">
      <c r="A324"/>
      <c r="B324"/>
      <c r="C324"/>
    </row>
    <row r="325" spans="1:3" x14ac:dyDescent="0.35">
      <c r="A325"/>
      <c r="B325"/>
      <c r="C325"/>
    </row>
    <row r="326" spans="1:3" x14ac:dyDescent="0.35">
      <c r="A326"/>
      <c r="B326"/>
      <c r="C326"/>
    </row>
    <row r="327" spans="1:3" x14ac:dyDescent="0.35">
      <c r="A327"/>
      <c r="B327"/>
      <c r="C327"/>
    </row>
    <row r="328" spans="1:3" x14ac:dyDescent="0.35">
      <c r="A328"/>
      <c r="B328"/>
      <c r="C328"/>
    </row>
    <row r="329" spans="1:3" x14ac:dyDescent="0.35">
      <c r="A329"/>
      <c r="B329"/>
      <c r="C329"/>
    </row>
    <row r="330" spans="1:3" x14ac:dyDescent="0.35">
      <c r="A330"/>
      <c r="B330"/>
      <c r="C330"/>
    </row>
    <row r="331" spans="1:3" x14ac:dyDescent="0.35">
      <c r="A331"/>
      <c r="B331"/>
      <c r="C331"/>
    </row>
    <row r="332" spans="1:3" x14ac:dyDescent="0.35">
      <c r="A332"/>
      <c r="B332"/>
      <c r="C332"/>
    </row>
    <row r="333" spans="1:3" x14ac:dyDescent="0.35">
      <c r="A333"/>
      <c r="B333"/>
      <c r="C333"/>
    </row>
    <row r="334" spans="1:3" x14ac:dyDescent="0.35">
      <c r="A334"/>
      <c r="B334"/>
      <c r="C334"/>
    </row>
    <row r="335" spans="1:3" x14ac:dyDescent="0.35">
      <c r="A335"/>
      <c r="B335"/>
      <c r="C335"/>
    </row>
    <row r="336" spans="1:3" x14ac:dyDescent="0.35">
      <c r="A336"/>
      <c r="B336"/>
      <c r="C336"/>
    </row>
    <row r="337" spans="1:3" x14ac:dyDescent="0.35">
      <c r="A337"/>
      <c r="B337"/>
      <c r="C337"/>
    </row>
    <row r="338" spans="1:3" x14ac:dyDescent="0.35">
      <c r="A338"/>
      <c r="B338"/>
      <c r="C338"/>
    </row>
    <row r="339" spans="1:3" x14ac:dyDescent="0.35">
      <c r="A339"/>
      <c r="B339"/>
      <c r="C339"/>
    </row>
    <row r="340" spans="1:3" x14ac:dyDescent="0.35">
      <c r="A340"/>
      <c r="B340"/>
      <c r="C340"/>
    </row>
    <row r="341" spans="1:3" x14ac:dyDescent="0.35">
      <c r="A341"/>
      <c r="B341"/>
      <c r="C341"/>
    </row>
    <row r="342" spans="1:3" x14ac:dyDescent="0.35">
      <c r="A342"/>
      <c r="B342"/>
      <c r="C342"/>
    </row>
    <row r="343" spans="1:3" x14ac:dyDescent="0.35">
      <c r="A343"/>
      <c r="B343"/>
      <c r="C343"/>
    </row>
    <row r="344" spans="1:3" x14ac:dyDescent="0.35">
      <c r="A344"/>
      <c r="B344"/>
      <c r="C344"/>
    </row>
    <row r="345" spans="1:3" x14ac:dyDescent="0.35">
      <c r="A345"/>
      <c r="B345"/>
      <c r="C345"/>
    </row>
    <row r="346" spans="1:3" x14ac:dyDescent="0.35">
      <c r="A346"/>
      <c r="B346"/>
      <c r="C346"/>
    </row>
    <row r="347" spans="1:3" x14ac:dyDescent="0.35">
      <c r="A347"/>
      <c r="B347"/>
      <c r="C347"/>
    </row>
    <row r="348" spans="1:3" x14ac:dyDescent="0.35">
      <c r="A348"/>
      <c r="B348"/>
      <c r="C348"/>
    </row>
    <row r="349" spans="1:3" x14ac:dyDescent="0.35">
      <c r="A349"/>
      <c r="B349"/>
      <c r="C349"/>
    </row>
    <row r="350" spans="1:3" x14ac:dyDescent="0.35">
      <c r="A350"/>
      <c r="B350"/>
      <c r="C350"/>
    </row>
    <row r="351" spans="1:3" x14ac:dyDescent="0.35">
      <c r="A351"/>
      <c r="B351"/>
      <c r="C351"/>
    </row>
    <row r="352" spans="1:3" x14ac:dyDescent="0.35">
      <c r="A352"/>
      <c r="B352"/>
      <c r="C352"/>
    </row>
    <row r="353" spans="1:3" x14ac:dyDescent="0.35">
      <c r="A353"/>
      <c r="B353"/>
      <c r="C353"/>
    </row>
    <row r="354" spans="1:3" x14ac:dyDescent="0.35">
      <c r="A354"/>
      <c r="B354"/>
      <c r="C354"/>
    </row>
    <row r="355" spans="1:3" x14ac:dyDescent="0.35">
      <c r="A355"/>
      <c r="B355"/>
      <c r="C355"/>
    </row>
    <row r="356" spans="1:3" x14ac:dyDescent="0.35">
      <c r="A356"/>
      <c r="B356"/>
      <c r="C356"/>
    </row>
    <row r="357" spans="1:3" x14ac:dyDescent="0.35">
      <c r="A357"/>
      <c r="B357"/>
      <c r="C357"/>
    </row>
    <row r="358" spans="1:3" x14ac:dyDescent="0.35">
      <c r="A358"/>
      <c r="B358"/>
      <c r="C358"/>
    </row>
    <row r="359" spans="1:3" x14ac:dyDescent="0.35">
      <c r="A359"/>
      <c r="B359"/>
      <c r="C359"/>
    </row>
    <row r="360" spans="1:3" x14ac:dyDescent="0.35">
      <c r="A360"/>
      <c r="B360"/>
      <c r="C360"/>
    </row>
    <row r="361" spans="1:3" x14ac:dyDescent="0.35">
      <c r="A361"/>
      <c r="B361"/>
      <c r="C361"/>
    </row>
    <row r="362" spans="1:3" x14ac:dyDescent="0.35">
      <c r="A362"/>
      <c r="B362"/>
      <c r="C362"/>
    </row>
    <row r="363" spans="1:3" x14ac:dyDescent="0.35">
      <c r="A363"/>
      <c r="B363"/>
      <c r="C363"/>
    </row>
    <row r="364" spans="1:3" x14ac:dyDescent="0.35">
      <c r="A364"/>
      <c r="B364"/>
      <c r="C364"/>
    </row>
    <row r="365" spans="1:3" x14ac:dyDescent="0.35">
      <c r="A365"/>
      <c r="B365"/>
      <c r="C365"/>
    </row>
    <row r="366" spans="1:3" x14ac:dyDescent="0.35">
      <c r="A366"/>
      <c r="B366"/>
      <c r="C366"/>
    </row>
    <row r="367" spans="1:3" x14ac:dyDescent="0.35">
      <c r="A367"/>
      <c r="B367"/>
      <c r="C367"/>
    </row>
    <row r="368" spans="1:3" x14ac:dyDescent="0.35">
      <c r="A368"/>
      <c r="B368"/>
      <c r="C368"/>
    </row>
    <row r="369" spans="1:3" x14ac:dyDescent="0.35">
      <c r="A369"/>
      <c r="B369"/>
      <c r="C369"/>
    </row>
    <row r="370" spans="1:3" x14ac:dyDescent="0.35">
      <c r="A370"/>
      <c r="B370"/>
      <c r="C370"/>
    </row>
    <row r="371" spans="1:3" x14ac:dyDescent="0.35">
      <c r="A371"/>
      <c r="B371"/>
      <c r="C371"/>
    </row>
    <row r="372" spans="1:3" x14ac:dyDescent="0.35">
      <c r="A372"/>
      <c r="B372"/>
      <c r="C372"/>
    </row>
    <row r="373" spans="1:3" x14ac:dyDescent="0.35">
      <c r="A373"/>
      <c r="B373"/>
      <c r="C373"/>
    </row>
    <row r="374" spans="1:3" x14ac:dyDescent="0.35">
      <c r="A374"/>
      <c r="B374"/>
      <c r="C374"/>
    </row>
    <row r="375" spans="1:3" x14ac:dyDescent="0.35">
      <c r="A375"/>
      <c r="B375"/>
      <c r="C375"/>
    </row>
    <row r="376" spans="1:3" x14ac:dyDescent="0.35">
      <c r="A376"/>
      <c r="B376"/>
      <c r="C376"/>
    </row>
    <row r="377" spans="1:3" x14ac:dyDescent="0.35">
      <c r="A377"/>
      <c r="B377"/>
      <c r="C377"/>
    </row>
    <row r="378" spans="1:3" x14ac:dyDescent="0.35">
      <c r="A378"/>
      <c r="B378"/>
      <c r="C378"/>
    </row>
    <row r="379" spans="1:3" x14ac:dyDescent="0.35">
      <c r="A379"/>
      <c r="B379"/>
      <c r="C379"/>
    </row>
    <row r="380" spans="1:3" x14ac:dyDescent="0.35">
      <c r="A380"/>
      <c r="B380"/>
      <c r="C380"/>
    </row>
    <row r="381" spans="1:3" x14ac:dyDescent="0.35">
      <c r="A381"/>
      <c r="B381"/>
      <c r="C381"/>
    </row>
    <row r="382" spans="1:3" x14ac:dyDescent="0.35">
      <c r="A382"/>
      <c r="B382"/>
      <c r="C382"/>
    </row>
    <row r="383" spans="1:3" x14ac:dyDescent="0.35">
      <c r="A383"/>
      <c r="B383"/>
      <c r="C383"/>
    </row>
    <row r="384" spans="1:3" x14ac:dyDescent="0.35">
      <c r="A384"/>
      <c r="B384"/>
      <c r="C384"/>
    </row>
    <row r="385" spans="1:3" x14ac:dyDescent="0.35">
      <c r="A385"/>
      <c r="B385"/>
      <c r="C385"/>
    </row>
    <row r="386" spans="1:3" x14ac:dyDescent="0.35">
      <c r="A386"/>
      <c r="B386"/>
      <c r="C386"/>
    </row>
    <row r="387" spans="1:3" x14ac:dyDescent="0.35">
      <c r="A387"/>
      <c r="B387"/>
      <c r="C387"/>
    </row>
    <row r="388" spans="1:3" x14ac:dyDescent="0.35">
      <c r="A388"/>
      <c r="B388"/>
      <c r="C388"/>
    </row>
    <row r="389" spans="1:3" x14ac:dyDescent="0.35">
      <c r="A389"/>
      <c r="B389"/>
      <c r="C389"/>
    </row>
    <row r="390" spans="1:3" x14ac:dyDescent="0.35">
      <c r="A390"/>
      <c r="B390"/>
      <c r="C390"/>
    </row>
    <row r="391" spans="1:3" x14ac:dyDescent="0.35">
      <c r="A391"/>
      <c r="B391"/>
      <c r="C391"/>
    </row>
    <row r="392" spans="1:3" x14ac:dyDescent="0.35">
      <c r="A392"/>
      <c r="B392"/>
      <c r="C392"/>
    </row>
    <row r="393" spans="1:3" x14ac:dyDescent="0.35">
      <c r="A393"/>
      <c r="B393"/>
      <c r="C393"/>
    </row>
    <row r="394" spans="1:3" x14ac:dyDescent="0.35">
      <c r="A394"/>
      <c r="B394"/>
      <c r="C394"/>
    </row>
    <row r="395" spans="1:3" x14ac:dyDescent="0.35">
      <c r="A395"/>
      <c r="B395"/>
      <c r="C395"/>
    </row>
    <row r="396" spans="1:3" x14ac:dyDescent="0.35">
      <c r="A396"/>
      <c r="B396"/>
      <c r="C396"/>
    </row>
    <row r="397" spans="1:3" x14ac:dyDescent="0.35">
      <c r="A397"/>
      <c r="B397"/>
      <c r="C397"/>
    </row>
    <row r="398" spans="1:3" x14ac:dyDescent="0.35">
      <c r="A398"/>
      <c r="B398"/>
      <c r="C398"/>
    </row>
    <row r="399" spans="1:3" x14ac:dyDescent="0.35">
      <c r="A399"/>
      <c r="B399"/>
      <c r="C399"/>
    </row>
    <row r="400" spans="1:3" x14ac:dyDescent="0.35">
      <c r="A400"/>
      <c r="B400"/>
      <c r="C400"/>
    </row>
    <row r="401" spans="1:3" x14ac:dyDescent="0.35">
      <c r="A401"/>
      <c r="B401"/>
      <c r="C401"/>
    </row>
    <row r="402" spans="1:3" x14ac:dyDescent="0.35">
      <c r="A402"/>
      <c r="B402"/>
      <c r="C402"/>
    </row>
    <row r="403" spans="1:3" x14ac:dyDescent="0.35">
      <c r="A403"/>
      <c r="B403"/>
      <c r="C403"/>
    </row>
    <row r="404" spans="1:3" x14ac:dyDescent="0.35">
      <c r="A404"/>
      <c r="B404"/>
      <c r="C404"/>
    </row>
    <row r="405" spans="1:3" x14ac:dyDescent="0.35">
      <c r="A405"/>
      <c r="B405"/>
      <c r="C405"/>
    </row>
    <row r="406" spans="1:3" x14ac:dyDescent="0.35">
      <c r="A406"/>
      <c r="B406"/>
      <c r="C406"/>
    </row>
    <row r="407" spans="1:3" x14ac:dyDescent="0.35">
      <c r="A407"/>
      <c r="B407"/>
      <c r="C407"/>
    </row>
    <row r="408" spans="1:3" x14ac:dyDescent="0.35">
      <c r="A408"/>
      <c r="B408"/>
      <c r="C408"/>
    </row>
    <row r="409" spans="1:3" x14ac:dyDescent="0.35">
      <c r="A409"/>
      <c r="B409"/>
      <c r="C409"/>
    </row>
    <row r="410" spans="1:3" x14ac:dyDescent="0.35">
      <c r="A410"/>
      <c r="B410"/>
      <c r="C410"/>
    </row>
    <row r="411" spans="1:3" x14ac:dyDescent="0.35">
      <c r="A411"/>
      <c r="B411"/>
      <c r="C411"/>
    </row>
    <row r="412" spans="1:3" x14ac:dyDescent="0.35">
      <c r="A412"/>
      <c r="B412"/>
      <c r="C412"/>
    </row>
    <row r="413" spans="1:3" x14ac:dyDescent="0.35">
      <c r="A413"/>
      <c r="B413"/>
      <c r="C413"/>
    </row>
    <row r="414" spans="1:3" x14ac:dyDescent="0.35">
      <c r="A414"/>
      <c r="B414"/>
      <c r="C414"/>
    </row>
    <row r="415" spans="1:3" x14ac:dyDescent="0.35">
      <c r="A415"/>
      <c r="B415"/>
      <c r="C415"/>
    </row>
    <row r="416" spans="1:3" x14ac:dyDescent="0.35">
      <c r="A416"/>
      <c r="B416"/>
      <c r="C416"/>
    </row>
    <row r="417" spans="1:3" x14ac:dyDescent="0.35">
      <c r="A417"/>
      <c r="B417"/>
      <c r="C417"/>
    </row>
    <row r="418" spans="1:3" x14ac:dyDescent="0.35">
      <c r="A418"/>
      <c r="B418"/>
      <c r="C418"/>
    </row>
    <row r="419" spans="1:3" x14ac:dyDescent="0.35">
      <c r="A419"/>
      <c r="B419"/>
      <c r="C419"/>
    </row>
    <row r="420" spans="1:3" x14ac:dyDescent="0.35">
      <c r="A420"/>
      <c r="B420"/>
      <c r="C420"/>
    </row>
    <row r="421" spans="1:3" x14ac:dyDescent="0.35">
      <c r="A421"/>
      <c r="B421"/>
      <c r="C421"/>
    </row>
    <row r="422" spans="1:3" x14ac:dyDescent="0.35">
      <c r="A422"/>
      <c r="B422"/>
      <c r="C422"/>
    </row>
    <row r="423" spans="1:3" x14ac:dyDescent="0.35">
      <c r="A423"/>
      <c r="B423"/>
      <c r="C423"/>
    </row>
    <row r="424" spans="1:3" x14ac:dyDescent="0.35">
      <c r="A424"/>
      <c r="B424"/>
      <c r="C424"/>
    </row>
    <row r="425" spans="1:3" x14ac:dyDescent="0.35">
      <c r="A425"/>
      <c r="B425"/>
      <c r="C425"/>
    </row>
    <row r="426" spans="1:3" x14ac:dyDescent="0.35">
      <c r="A426"/>
      <c r="B426"/>
      <c r="C426"/>
    </row>
    <row r="427" spans="1:3" x14ac:dyDescent="0.35">
      <c r="A427"/>
      <c r="B427"/>
      <c r="C427"/>
    </row>
    <row r="428" spans="1:3" x14ac:dyDescent="0.35">
      <c r="A428"/>
      <c r="B428"/>
      <c r="C428"/>
    </row>
    <row r="429" spans="1:3" x14ac:dyDescent="0.35">
      <c r="A429"/>
      <c r="B429"/>
      <c r="C429"/>
    </row>
    <row r="430" spans="1:3" x14ac:dyDescent="0.35">
      <c r="A430"/>
      <c r="B430"/>
      <c r="C430"/>
    </row>
    <row r="431" spans="1:3" x14ac:dyDescent="0.35">
      <c r="A431"/>
      <c r="B431"/>
      <c r="C431"/>
    </row>
    <row r="432" spans="1:3" x14ac:dyDescent="0.35">
      <c r="A432"/>
      <c r="B432"/>
      <c r="C432"/>
    </row>
    <row r="433" spans="1:3" x14ac:dyDescent="0.35">
      <c r="A433"/>
      <c r="B433"/>
      <c r="C433"/>
    </row>
    <row r="434" spans="1:3" x14ac:dyDescent="0.35">
      <c r="A434"/>
      <c r="B434"/>
      <c r="C434"/>
    </row>
    <row r="435" spans="1:3" x14ac:dyDescent="0.35">
      <c r="A435"/>
      <c r="B435"/>
      <c r="C435"/>
    </row>
    <row r="436" spans="1:3" x14ac:dyDescent="0.35">
      <c r="A436"/>
      <c r="B436"/>
      <c r="C436"/>
    </row>
    <row r="437" spans="1:3" x14ac:dyDescent="0.35">
      <c r="A437"/>
      <c r="B437"/>
      <c r="C437"/>
    </row>
    <row r="438" spans="1:3" x14ac:dyDescent="0.35">
      <c r="A438"/>
      <c r="B438"/>
      <c r="C438"/>
    </row>
    <row r="439" spans="1:3" x14ac:dyDescent="0.35">
      <c r="A439"/>
      <c r="B439"/>
      <c r="C439"/>
    </row>
    <row r="440" spans="1:3" x14ac:dyDescent="0.35">
      <c r="A440"/>
      <c r="B440"/>
      <c r="C440"/>
    </row>
    <row r="441" spans="1:3" x14ac:dyDescent="0.35">
      <c r="A441"/>
      <c r="B441"/>
      <c r="C441"/>
    </row>
    <row r="442" spans="1:3" x14ac:dyDescent="0.35">
      <c r="A442"/>
      <c r="B442"/>
      <c r="C442"/>
    </row>
    <row r="443" spans="1:3" x14ac:dyDescent="0.35">
      <c r="A443"/>
      <c r="B443"/>
      <c r="C443"/>
    </row>
    <row r="444" spans="1:3" x14ac:dyDescent="0.35">
      <c r="A444"/>
      <c r="B444"/>
      <c r="C444"/>
    </row>
    <row r="445" spans="1:3" x14ac:dyDescent="0.35">
      <c r="A445"/>
      <c r="B445"/>
      <c r="C445"/>
    </row>
    <row r="446" spans="1:3" x14ac:dyDescent="0.35">
      <c r="A446"/>
      <c r="B446"/>
      <c r="C446"/>
    </row>
    <row r="447" spans="1:3" x14ac:dyDescent="0.35">
      <c r="A447"/>
      <c r="B447"/>
      <c r="C447"/>
    </row>
    <row r="448" spans="1:3" x14ac:dyDescent="0.35">
      <c r="A448"/>
      <c r="B448"/>
      <c r="C448"/>
    </row>
    <row r="449" spans="1:3" x14ac:dyDescent="0.35">
      <c r="A449"/>
      <c r="B449"/>
      <c r="C449"/>
    </row>
    <row r="450" spans="1:3" x14ac:dyDescent="0.35">
      <c r="A450"/>
      <c r="B450"/>
      <c r="C450"/>
    </row>
    <row r="451" spans="1:3" x14ac:dyDescent="0.35">
      <c r="A451"/>
      <c r="B451"/>
      <c r="C451"/>
    </row>
    <row r="452" spans="1:3" x14ac:dyDescent="0.35">
      <c r="A452"/>
      <c r="B452"/>
      <c r="C452"/>
    </row>
    <row r="453" spans="1:3" x14ac:dyDescent="0.35">
      <c r="A453"/>
      <c r="B453"/>
      <c r="C453"/>
    </row>
    <row r="454" spans="1:3" x14ac:dyDescent="0.35">
      <c r="A454"/>
      <c r="B454"/>
      <c r="C454"/>
    </row>
    <row r="455" spans="1:3" x14ac:dyDescent="0.35">
      <c r="A455"/>
      <c r="B455"/>
      <c r="C455"/>
    </row>
    <row r="456" spans="1:3" x14ac:dyDescent="0.35">
      <c r="A456"/>
      <c r="B456"/>
      <c r="C456"/>
    </row>
    <row r="457" spans="1:3" x14ac:dyDescent="0.35">
      <c r="A457"/>
      <c r="B457"/>
      <c r="C457"/>
    </row>
    <row r="458" spans="1:3" x14ac:dyDescent="0.35">
      <c r="A458"/>
      <c r="B458"/>
      <c r="C458"/>
    </row>
    <row r="459" spans="1:3" x14ac:dyDescent="0.35">
      <c r="A459"/>
      <c r="B459"/>
      <c r="C459"/>
    </row>
    <row r="460" spans="1:3" x14ac:dyDescent="0.35">
      <c r="A460"/>
      <c r="B460"/>
      <c r="C460"/>
    </row>
    <row r="461" spans="1:3" x14ac:dyDescent="0.35">
      <c r="A461"/>
      <c r="B461"/>
      <c r="C461"/>
    </row>
    <row r="462" spans="1:3" x14ac:dyDescent="0.35">
      <c r="A462"/>
      <c r="B462"/>
      <c r="C462"/>
    </row>
    <row r="463" spans="1:3" x14ac:dyDescent="0.35">
      <c r="A463"/>
      <c r="B463"/>
      <c r="C463"/>
    </row>
    <row r="464" spans="1:3" x14ac:dyDescent="0.35">
      <c r="A464"/>
      <c r="B464"/>
      <c r="C464"/>
    </row>
    <row r="465" spans="1:3" x14ac:dyDescent="0.35">
      <c r="A465"/>
      <c r="B465"/>
      <c r="C465"/>
    </row>
    <row r="466" spans="1:3" x14ac:dyDescent="0.35">
      <c r="A466"/>
      <c r="B466"/>
      <c r="C466"/>
    </row>
    <row r="467" spans="1:3" x14ac:dyDescent="0.35">
      <c r="A467"/>
      <c r="B467"/>
      <c r="C467"/>
    </row>
    <row r="468" spans="1:3" x14ac:dyDescent="0.35">
      <c r="A468"/>
      <c r="B468"/>
      <c r="C468"/>
    </row>
    <row r="469" spans="1:3" x14ac:dyDescent="0.35">
      <c r="A469"/>
      <c r="B469"/>
      <c r="C469"/>
    </row>
    <row r="470" spans="1:3" x14ac:dyDescent="0.35">
      <c r="A470"/>
      <c r="B470"/>
      <c r="C470"/>
    </row>
    <row r="471" spans="1:3" x14ac:dyDescent="0.35">
      <c r="A471"/>
      <c r="B471"/>
      <c r="C471"/>
    </row>
    <row r="472" spans="1:3" x14ac:dyDescent="0.35">
      <c r="A472"/>
      <c r="B472"/>
      <c r="C472"/>
    </row>
    <row r="473" spans="1:3" x14ac:dyDescent="0.35">
      <c r="A473"/>
      <c r="B473"/>
      <c r="C473"/>
    </row>
    <row r="474" spans="1:3" x14ac:dyDescent="0.35">
      <c r="A474"/>
      <c r="B474"/>
      <c r="C474"/>
    </row>
    <row r="475" spans="1:3" x14ac:dyDescent="0.35">
      <c r="A475"/>
      <c r="B475"/>
      <c r="C475"/>
    </row>
    <row r="476" spans="1:3" x14ac:dyDescent="0.35">
      <c r="A476"/>
      <c r="B476"/>
      <c r="C476"/>
    </row>
    <row r="477" spans="1:3" x14ac:dyDescent="0.35">
      <c r="A477"/>
      <c r="B477"/>
      <c r="C477"/>
    </row>
    <row r="478" spans="1:3" x14ac:dyDescent="0.35">
      <c r="A478"/>
      <c r="B478"/>
      <c r="C478"/>
    </row>
    <row r="479" spans="1:3" x14ac:dyDescent="0.35">
      <c r="A479"/>
      <c r="B479"/>
      <c r="C479"/>
    </row>
    <row r="480" spans="1:3" x14ac:dyDescent="0.35">
      <c r="A480"/>
      <c r="B480"/>
      <c r="C480"/>
    </row>
    <row r="481" spans="1:3" x14ac:dyDescent="0.35">
      <c r="A481"/>
      <c r="B481"/>
      <c r="C481"/>
    </row>
    <row r="482" spans="1:3" x14ac:dyDescent="0.35">
      <c r="A482"/>
      <c r="B482"/>
      <c r="C482"/>
    </row>
    <row r="483" spans="1:3" x14ac:dyDescent="0.35">
      <c r="A483"/>
      <c r="B483"/>
      <c r="C483"/>
    </row>
    <row r="484" spans="1:3" x14ac:dyDescent="0.35">
      <c r="A484"/>
      <c r="B484"/>
      <c r="C484"/>
    </row>
    <row r="485" spans="1:3" x14ac:dyDescent="0.35">
      <c r="A485"/>
      <c r="B485"/>
      <c r="C485"/>
    </row>
    <row r="486" spans="1:3" x14ac:dyDescent="0.35">
      <c r="A486"/>
      <c r="B486"/>
      <c r="C486"/>
    </row>
    <row r="487" spans="1:3" x14ac:dyDescent="0.35">
      <c r="A487"/>
      <c r="B487"/>
      <c r="C487"/>
    </row>
    <row r="488" spans="1:3" x14ac:dyDescent="0.35">
      <c r="A488"/>
      <c r="B488"/>
      <c r="C488"/>
    </row>
    <row r="489" spans="1:3" x14ac:dyDescent="0.35">
      <c r="A489"/>
      <c r="B489"/>
      <c r="C489"/>
    </row>
    <row r="490" spans="1:3" x14ac:dyDescent="0.35">
      <c r="A490"/>
      <c r="B490"/>
      <c r="C490"/>
    </row>
    <row r="491" spans="1:3" x14ac:dyDescent="0.35">
      <c r="A491"/>
      <c r="B491"/>
      <c r="C491"/>
    </row>
    <row r="492" spans="1:3" x14ac:dyDescent="0.35">
      <c r="A492"/>
      <c r="B492"/>
      <c r="C492"/>
    </row>
    <row r="493" spans="1:3" x14ac:dyDescent="0.35">
      <c r="A493"/>
      <c r="B493"/>
      <c r="C493"/>
    </row>
    <row r="494" spans="1:3" x14ac:dyDescent="0.35">
      <c r="A494"/>
      <c r="B494"/>
      <c r="C494"/>
    </row>
    <row r="495" spans="1:3" x14ac:dyDescent="0.35">
      <c r="A495"/>
      <c r="B495"/>
      <c r="C495"/>
    </row>
    <row r="496" spans="1:3" x14ac:dyDescent="0.35">
      <c r="A496"/>
      <c r="B496"/>
      <c r="C496"/>
    </row>
    <row r="497" spans="1:3" x14ac:dyDescent="0.35">
      <c r="A497"/>
      <c r="B497"/>
      <c r="C497"/>
    </row>
    <row r="498" spans="1:3" x14ac:dyDescent="0.35">
      <c r="A498"/>
      <c r="B498"/>
      <c r="C498"/>
    </row>
    <row r="499" spans="1:3" x14ac:dyDescent="0.35">
      <c r="A499"/>
      <c r="B499"/>
      <c r="C499"/>
    </row>
    <row r="500" spans="1:3" x14ac:dyDescent="0.35">
      <c r="A500"/>
      <c r="B500"/>
      <c r="C500"/>
    </row>
    <row r="501" spans="1:3" x14ac:dyDescent="0.35">
      <c r="A501"/>
      <c r="B501"/>
      <c r="C501"/>
    </row>
    <row r="502" spans="1:3" x14ac:dyDescent="0.35">
      <c r="A502"/>
      <c r="B502"/>
      <c r="C502"/>
    </row>
    <row r="503" spans="1:3" x14ac:dyDescent="0.35">
      <c r="A503"/>
      <c r="B503"/>
      <c r="C503"/>
    </row>
    <row r="504" spans="1:3" x14ac:dyDescent="0.35">
      <c r="A504"/>
      <c r="B504"/>
      <c r="C504"/>
    </row>
    <row r="505" spans="1:3" x14ac:dyDescent="0.35">
      <c r="A505"/>
      <c r="B505"/>
      <c r="C505"/>
    </row>
    <row r="506" spans="1:3" x14ac:dyDescent="0.35">
      <c r="A506"/>
      <c r="B506"/>
      <c r="C506"/>
    </row>
    <row r="507" spans="1:3" x14ac:dyDescent="0.35">
      <c r="A507"/>
      <c r="B507"/>
      <c r="C507"/>
    </row>
    <row r="508" spans="1:3" x14ac:dyDescent="0.35">
      <c r="A508"/>
      <c r="B508"/>
      <c r="C508"/>
    </row>
    <row r="509" spans="1:3" x14ac:dyDescent="0.35">
      <c r="A509"/>
      <c r="B509"/>
      <c r="C509"/>
    </row>
    <row r="510" spans="1:3" x14ac:dyDescent="0.35">
      <c r="A510"/>
      <c r="B510"/>
      <c r="C510"/>
    </row>
    <row r="511" spans="1:3" x14ac:dyDescent="0.35">
      <c r="A511"/>
      <c r="B511"/>
      <c r="C511"/>
    </row>
    <row r="512" spans="1:3" x14ac:dyDescent="0.35">
      <c r="A512"/>
      <c r="B512"/>
      <c r="C512"/>
    </row>
    <row r="513" spans="1:3" x14ac:dyDescent="0.35">
      <c r="A513"/>
      <c r="B513"/>
      <c r="C513"/>
    </row>
    <row r="514" spans="1:3" x14ac:dyDescent="0.35">
      <c r="A514"/>
      <c r="B514"/>
      <c r="C514"/>
    </row>
    <row r="515" spans="1:3" x14ac:dyDescent="0.35">
      <c r="A515"/>
      <c r="B515"/>
      <c r="C515"/>
    </row>
    <row r="516" spans="1:3" x14ac:dyDescent="0.35">
      <c r="A516"/>
      <c r="B516"/>
      <c r="C516"/>
    </row>
    <row r="517" spans="1:3" x14ac:dyDescent="0.35">
      <c r="A517"/>
      <c r="B517"/>
      <c r="C517"/>
    </row>
    <row r="518" spans="1:3" x14ac:dyDescent="0.35">
      <c r="A518"/>
      <c r="B518"/>
      <c r="C518"/>
    </row>
    <row r="519" spans="1:3" x14ac:dyDescent="0.35">
      <c r="A519"/>
      <c r="B519"/>
      <c r="C519"/>
    </row>
    <row r="520" spans="1:3" x14ac:dyDescent="0.35">
      <c r="A520"/>
      <c r="B520"/>
      <c r="C520"/>
    </row>
    <row r="521" spans="1:3" x14ac:dyDescent="0.35">
      <c r="A521"/>
      <c r="B521"/>
      <c r="C521"/>
    </row>
    <row r="522" spans="1:3" x14ac:dyDescent="0.35">
      <c r="A522"/>
      <c r="B522"/>
      <c r="C522"/>
    </row>
    <row r="523" spans="1:3" x14ac:dyDescent="0.35">
      <c r="A523"/>
      <c r="B523"/>
      <c r="C523"/>
    </row>
    <row r="524" spans="1:3" x14ac:dyDescent="0.35">
      <c r="A524"/>
      <c r="B524"/>
      <c r="C524"/>
    </row>
    <row r="525" spans="1:3" x14ac:dyDescent="0.35">
      <c r="A525"/>
      <c r="B525"/>
      <c r="C525"/>
    </row>
    <row r="526" spans="1:3" x14ac:dyDescent="0.35">
      <c r="A526"/>
      <c r="B526"/>
      <c r="C526"/>
    </row>
    <row r="527" spans="1:3" x14ac:dyDescent="0.35">
      <c r="A527"/>
      <c r="B527"/>
      <c r="C527"/>
    </row>
    <row r="528" spans="1:3" x14ac:dyDescent="0.35">
      <c r="A528"/>
      <c r="B528"/>
      <c r="C528"/>
    </row>
    <row r="529" spans="1:3" x14ac:dyDescent="0.35">
      <c r="A529"/>
      <c r="B529"/>
      <c r="C529"/>
    </row>
    <row r="530" spans="1:3" x14ac:dyDescent="0.35">
      <c r="A530"/>
      <c r="B530"/>
      <c r="C530"/>
    </row>
    <row r="531" spans="1:3" x14ac:dyDescent="0.35">
      <c r="A531"/>
      <c r="B531"/>
      <c r="C531"/>
    </row>
    <row r="532" spans="1:3" x14ac:dyDescent="0.35">
      <c r="A532"/>
      <c r="B532"/>
      <c r="C532"/>
    </row>
    <row r="533" spans="1:3" x14ac:dyDescent="0.35">
      <c r="A533"/>
      <c r="B533"/>
      <c r="C533"/>
    </row>
    <row r="534" spans="1:3" x14ac:dyDescent="0.35">
      <c r="A534"/>
      <c r="B534"/>
      <c r="C534"/>
    </row>
    <row r="535" spans="1:3" x14ac:dyDescent="0.35">
      <c r="A535"/>
      <c r="B535"/>
      <c r="C535"/>
    </row>
    <row r="536" spans="1:3" x14ac:dyDescent="0.35">
      <c r="A536"/>
      <c r="B536"/>
      <c r="C536"/>
    </row>
    <row r="537" spans="1:3" x14ac:dyDescent="0.35">
      <c r="A537"/>
      <c r="B537"/>
      <c r="C537"/>
    </row>
    <row r="538" spans="1:3" x14ac:dyDescent="0.35">
      <c r="A538"/>
      <c r="B538"/>
      <c r="C538"/>
    </row>
    <row r="539" spans="1:3" x14ac:dyDescent="0.35">
      <c r="A539"/>
      <c r="B539"/>
      <c r="C539"/>
    </row>
    <row r="540" spans="1:3" x14ac:dyDescent="0.35">
      <c r="A540"/>
      <c r="B540"/>
      <c r="C540"/>
    </row>
    <row r="541" spans="1:3" x14ac:dyDescent="0.35">
      <c r="A541"/>
      <c r="B541"/>
      <c r="C541"/>
    </row>
    <row r="542" spans="1:3" x14ac:dyDescent="0.35">
      <c r="A542"/>
      <c r="B542"/>
      <c r="C542"/>
    </row>
    <row r="543" spans="1:3" x14ac:dyDescent="0.35">
      <c r="A543"/>
      <c r="B543"/>
      <c r="C543"/>
    </row>
    <row r="544" spans="1:3" x14ac:dyDescent="0.35">
      <c r="A544"/>
      <c r="B544"/>
      <c r="C544"/>
    </row>
    <row r="545" spans="1:3" x14ac:dyDescent="0.35">
      <c r="A545"/>
      <c r="B545"/>
      <c r="C545"/>
    </row>
    <row r="546" spans="1:3" x14ac:dyDescent="0.35">
      <c r="A546"/>
      <c r="B546"/>
      <c r="C546"/>
    </row>
    <row r="547" spans="1:3" x14ac:dyDescent="0.35">
      <c r="A547"/>
      <c r="B547"/>
      <c r="C547"/>
    </row>
    <row r="548" spans="1:3" x14ac:dyDescent="0.35">
      <c r="A548"/>
      <c r="B548"/>
      <c r="C548"/>
    </row>
    <row r="549" spans="1:3" x14ac:dyDescent="0.35">
      <c r="A549"/>
      <c r="B549"/>
      <c r="C549"/>
    </row>
    <row r="550" spans="1:3" x14ac:dyDescent="0.35">
      <c r="A550"/>
      <c r="B550"/>
      <c r="C550"/>
    </row>
    <row r="551" spans="1:3" x14ac:dyDescent="0.35">
      <c r="A551"/>
      <c r="B551"/>
      <c r="C551"/>
    </row>
    <row r="552" spans="1:3" x14ac:dyDescent="0.35">
      <c r="A552"/>
      <c r="B552"/>
      <c r="C552"/>
    </row>
    <row r="553" spans="1:3" x14ac:dyDescent="0.35">
      <c r="A553"/>
      <c r="B553"/>
      <c r="C553"/>
    </row>
    <row r="554" spans="1:3" x14ac:dyDescent="0.35">
      <c r="A554"/>
      <c r="B554"/>
      <c r="C554"/>
    </row>
    <row r="555" spans="1:3" x14ac:dyDescent="0.35">
      <c r="A555"/>
      <c r="B555"/>
      <c r="C555"/>
    </row>
    <row r="556" spans="1:3" x14ac:dyDescent="0.35">
      <c r="A556"/>
      <c r="B556"/>
      <c r="C556"/>
    </row>
    <row r="557" spans="1:3" x14ac:dyDescent="0.35">
      <c r="A557"/>
      <c r="B557"/>
      <c r="C557"/>
    </row>
    <row r="558" spans="1:3" x14ac:dyDescent="0.35">
      <c r="A558"/>
      <c r="B558"/>
      <c r="C558"/>
    </row>
    <row r="559" spans="1:3" x14ac:dyDescent="0.35">
      <c r="A559"/>
      <c r="B559"/>
      <c r="C559"/>
    </row>
    <row r="560" spans="1:3" x14ac:dyDescent="0.35">
      <c r="A560"/>
      <c r="B560"/>
      <c r="C560"/>
    </row>
    <row r="561" spans="1:3" x14ac:dyDescent="0.35">
      <c r="A561"/>
      <c r="B561"/>
      <c r="C561"/>
    </row>
    <row r="562" spans="1:3" x14ac:dyDescent="0.35">
      <c r="A562"/>
      <c r="B562"/>
      <c r="C562"/>
    </row>
    <row r="563" spans="1:3" x14ac:dyDescent="0.35">
      <c r="A563"/>
      <c r="B563"/>
      <c r="C563"/>
    </row>
    <row r="564" spans="1:3" x14ac:dyDescent="0.35">
      <c r="A564"/>
      <c r="B564"/>
      <c r="C564"/>
    </row>
    <row r="565" spans="1:3" x14ac:dyDescent="0.35">
      <c r="A565"/>
      <c r="B565"/>
      <c r="C565"/>
    </row>
    <row r="566" spans="1:3" x14ac:dyDescent="0.35">
      <c r="A566"/>
      <c r="B566"/>
      <c r="C566"/>
    </row>
    <row r="567" spans="1:3" x14ac:dyDescent="0.35">
      <c r="A567"/>
      <c r="B567"/>
      <c r="C567"/>
    </row>
    <row r="568" spans="1:3" x14ac:dyDescent="0.35">
      <c r="A568"/>
      <c r="B568"/>
      <c r="C568"/>
    </row>
    <row r="569" spans="1:3" x14ac:dyDescent="0.35">
      <c r="A569"/>
      <c r="B569"/>
      <c r="C569"/>
    </row>
    <row r="570" spans="1:3" x14ac:dyDescent="0.35">
      <c r="A570"/>
      <c r="B570"/>
      <c r="C570"/>
    </row>
    <row r="571" spans="1:3" x14ac:dyDescent="0.35">
      <c r="A571"/>
      <c r="B571"/>
      <c r="C571"/>
    </row>
    <row r="572" spans="1:3" x14ac:dyDescent="0.35">
      <c r="A572"/>
      <c r="B572"/>
      <c r="C572"/>
    </row>
    <row r="573" spans="1:3" x14ac:dyDescent="0.35">
      <c r="A573"/>
      <c r="B573"/>
      <c r="C573"/>
    </row>
    <row r="574" spans="1:3" x14ac:dyDescent="0.35">
      <c r="A574"/>
      <c r="B574"/>
      <c r="C574"/>
    </row>
    <row r="575" spans="1:3" x14ac:dyDescent="0.35">
      <c r="A575"/>
      <c r="B575"/>
      <c r="C575"/>
    </row>
    <row r="576" spans="1:3" x14ac:dyDescent="0.35">
      <c r="A576"/>
      <c r="B576"/>
      <c r="C576"/>
    </row>
    <row r="577" spans="1:3" x14ac:dyDescent="0.35">
      <c r="A577"/>
      <c r="B577"/>
      <c r="C577"/>
    </row>
    <row r="578" spans="1:3" x14ac:dyDescent="0.35">
      <c r="A578"/>
      <c r="B578"/>
      <c r="C578"/>
    </row>
    <row r="579" spans="1:3" x14ac:dyDescent="0.35">
      <c r="A579"/>
      <c r="B579"/>
      <c r="C579"/>
    </row>
    <row r="580" spans="1:3" x14ac:dyDescent="0.35">
      <c r="A580"/>
      <c r="B580"/>
      <c r="C580"/>
    </row>
    <row r="581" spans="1:3" x14ac:dyDescent="0.35">
      <c r="A581"/>
      <c r="B581"/>
      <c r="C581"/>
    </row>
    <row r="582" spans="1:3" x14ac:dyDescent="0.35">
      <c r="A582"/>
      <c r="B582"/>
      <c r="C582"/>
    </row>
    <row r="583" spans="1:3" x14ac:dyDescent="0.35">
      <c r="A583"/>
      <c r="B583"/>
      <c r="C583"/>
    </row>
    <row r="584" spans="1:3" x14ac:dyDescent="0.35">
      <c r="A584"/>
      <c r="B584"/>
      <c r="C584"/>
    </row>
    <row r="585" spans="1:3" x14ac:dyDescent="0.35">
      <c r="A585"/>
      <c r="B585"/>
      <c r="C585"/>
    </row>
    <row r="586" spans="1:3" x14ac:dyDescent="0.35">
      <c r="A586"/>
      <c r="B586"/>
      <c r="C586"/>
    </row>
    <row r="587" spans="1:3" x14ac:dyDescent="0.35">
      <c r="A587"/>
      <c r="B587"/>
      <c r="C587"/>
    </row>
    <row r="588" spans="1:3" x14ac:dyDescent="0.35">
      <c r="A588"/>
      <c r="B588"/>
      <c r="C588"/>
    </row>
    <row r="589" spans="1:3" x14ac:dyDescent="0.35">
      <c r="A589"/>
      <c r="B589"/>
      <c r="C589"/>
    </row>
    <row r="590" spans="1:3" x14ac:dyDescent="0.35">
      <c r="A590"/>
      <c r="B590"/>
      <c r="C590"/>
    </row>
    <row r="591" spans="1:3" x14ac:dyDescent="0.35">
      <c r="A591"/>
      <c r="B591"/>
      <c r="C591"/>
    </row>
    <row r="592" spans="1:3" x14ac:dyDescent="0.35">
      <c r="A592"/>
      <c r="B592"/>
      <c r="C592"/>
    </row>
    <row r="593" spans="1:3" x14ac:dyDescent="0.35">
      <c r="A593"/>
      <c r="B593"/>
      <c r="C593"/>
    </row>
    <row r="594" spans="1:3" x14ac:dyDescent="0.35">
      <c r="A594"/>
      <c r="B594"/>
      <c r="C594"/>
    </row>
    <row r="595" spans="1:3" x14ac:dyDescent="0.35">
      <c r="A595"/>
      <c r="B595"/>
      <c r="C595"/>
    </row>
    <row r="596" spans="1:3" x14ac:dyDescent="0.35">
      <c r="A596"/>
      <c r="B596"/>
      <c r="C596"/>
    </row>
    <row r="597" spans="1:3" x14ac:dyDescent="0.35">
      <c r="A597"/>
      <c r="B597"/>
      <c r="C597"/>
    </row>
    <row r="598" spans="1:3" x14ac:dyDescent="0.35">
      <c r="A598"/>
      <c r="B598"/>
      <c r="C598"/>
    </row>
    <row r="599" spans="1:3" x14ac:dyDescent="0.35">
      <c r="A599"/>
      <c r="B599"/>
      <c r="C599"/>
    </row>
    <row r="600" spans="1:3" x14ac:dyDescent="0.35">
      <c r="A600"/>
      <c r="B600"/>
      <c r="C600"/>
    </row>
    <row r="601" spans="1:3" x14ac:dyDescent="0.35">
      <c r="A601"/>
      <c r="B601"/>
      <c r="C601"/>
    </row>
    <row r="602" spans="1:3" x14ac:dyDescent="0.35">
      <c r="A602"/>
      <c r="B602"/>
      <c r="C602"/>
    </row>
    <row r="603" spans="1:3" x14ac:dyDescent="0.35">
      <c r="A603"/>
      <c r="B603"/>
      <c r="C603"/>
    </row>
    <row r="604" spans="1:3" x14ac:dyDescent="0.35">
      <c r="A604"/>
      <c r="B604"/>
      <c r="C604"/>
    </row>
    <row r="605" spans="1:3" x14ac:dyDescent="0.35">
      <c r="A605"/>
      <c r="B605"/>
      <c r="C605"/>
    </row>
    <row r="606" spans="1:3" x14ac:dyDescent="0.35">
      <c r="A606"/>
      <c r="B606"/>
      <c r="C606"/>
    </row>
    <row r="607" spans="1:3" x14ac:dyDescent="0.35">
      <c r="A607"/>
      <c r="B607"/>
      <c r="C607"/>
    </row>
    <row r="608" spans="1:3" x14ac:dyDescent="0.35">
      <c r="A608"/>
      <c r="B608"/>
      <c r="C608"/>
    </row>
    <row r="609" spans="1:3" x14ac:dyDescent="0.35">
      <c r="A609"/>
      <c r="B609"/>
      <c r="C609"/>
    </row>
    <row r="610" spans="1:3" x14ac:dyDescent="0.35">
      <c r="A610"/>
      <c r="B610"/>
      <c r="C610"/>
    </row>
    <row r="611" spans="1:3" x14ac:dyDescent="0.35">
      <c r="A611"/>
      <c r="B611"/>
      <c r="C611"/>
    </row>
    <row r="612" spans="1:3" x14ac:dyDescent="0.35">
      <c r="A612"/>
      <c r="B612"/>
      <c r="C612"/>
    </row>
    <row r="613" spans="1:3" x14ac:dyDescent="0.35">
      <c r="A613"/>
      <c r="B613"/>
      <c r="C613"/>
    </row>
    <row r="614" spans="1:3" x14ac:dyDescent="0.35">
      <c r="A614"/>
      <c r="B614"/>
      <c r="C614"/>
    </row>
    <row r="615" spans="1:3" x14ac:dyDescent="0.35">
      <c r="A615"/>
      <c r="B615"/>
      <c r="C615"/>
    </row>
    <row r="616" spans="1:3" x14ac:dyDescent="0.35">
      <c r="A616"/>
      <c r="B616"/>
      <c r="C616"/>
    </row>
    <row r="617" spans="1:3" x14ac:dyDescent="0.35">
      <c r="A617"/>
      <c r="B617"/>
      <c r="C617"/>
    </row>
    <row r="618" spans="1:3" x14ac:dyDescent="0.35">
      <c r="A618"/>
      <c r="B618"/>
      <c r="C618"/>
    </row>
    <row r="619" spans="1:3" x14ac:dyDescent="0.35">
      <c r="A619"/>
      <c r="B619"/>
      <c r="C619"/>
    </row>
    <row r="620" spans="1:3" x14ac:dyDescent="0.35">
      <c r="A620"/>
      <c r="B620"/>
      <c r="C620"/>
    </row>
    <row r="621" spans="1:3" x14ac:dyDescent="0.35">
      <c r="A621"/>
      <c r="B621"/>
      <c r="C621"/>
    </row>
    <row r="622" spans="1:3" x14ac:dyDescent="0.35">
      <c r="A622"/>
      <c r="B622"/>
      <c r="C622"/>
    </row>
    <row r="623" spans="1:3" x14ac:dyDescent="0.35">
      <c r="A623"/>
      <c r="B623"/>
      <c r="C623"/>
    </row>
    <row r="624" spans="1:3" x14ac:dyDescent="0.35">
      <c r="A624"/>
      <c r="B624"/>
      <c r="C624"/>
    </row>
    <row r="625" spans="1:3" x14ac:dyDescent="0.35">
      <c r="A625"/>
      <c r="B625"/>
      <c r="C625"/>
    </row>
    <row r="626" spans="1:3" x14ac:dyDescent="0.35">
      <c r="A626"/>
      <c r="B626"/>
      <c r="C626"/>
    </row>
    <row r="627" spans="1:3" x14ac:dyDescent="0.35">
      <c r="A627"/>
      <c r="B627"/>
      <c r="C627"/>
    </row>
    <row r="628" spans="1:3" x14ac:dyDescent="0.35">
      <c r="A628"/>
      <c r="B628"/>
      <c r="C628"/>
    </row>
    <row r="629" spans="1:3" x14ac:dyDescent="0.35">
      <c r="A629"/>
      <c r="B629"/>
      <c r="C629"/>
    </row>
    <row r="630" spans="1:3" x14ac:dyDescent="0.35">
      <c r="A630"/>
      <c r="B630"/>
      <c r="C630"/>
    </row>
    <row r="631" spans="1:3" x14ac:dyDescent="0.35">
      <c r="A631"/>
      <c r="B631"/>
      <c r="C631"/>
    </row>
    <row r="632" spans="1:3" x14ac:dyDescent="0.35">
      <c r="A632"/>
      <c r="B632"/>
      <c r="C632"/>
    </row>
    <row r="633" spans="1:3" x14ac:dyDescent="0.35">
      <c r="A633"/>
      <c r="B633"/>
      <c r="C633"/>
    </row>
    <row r="634" spans="1:3" x14ac:dyDescent="0.35">
      <c r="A634"/>
      <c r="B634"/>
      <c r="C634"/>
    </row>
    <row r="635" spans="1:3" x14ac:dyDescent="0.35">
      <c r="A635"/>
      <c r="B635"/>
      <c r="C635"/>
    </row>
    <row r="636" spans="1:3" x14ac:dyDescent="0.35">
      <c r="A636"/>
      <c r="B636"/>
      <c r="C636"/>
    </row>
    <row r="637" spans="1:3" x14ac:dyDescent="0.35">
      <c r="A637"/>
      <c r="B637"/>
      <c r="C637"/>
    </row>
    <row r="638" spans="1:3" x14ac:dyDescent="0.35">
      <c r="A638"/>
      <c r="B638"/>
      <c r="C638"/>
    </row>
    <row r="639" spans="1:3" x14ac:dyDescent="0.35">
      <c r="A639"/>
      <c r="B639"/>
      <c r="C639"/>
    </row>
    <row r="640" spans="1:3" x14ac:dyDescent="0.35">
      <c r="A640"/>
      <c r="B640"/>
      <c r="C640"/>
    </row>
    <row r="641" spans="1:3" x14ac:dyDescent="0.35">
      <c r="A641"/>
      <c r="B641"/>
      <c r="C641"/>
    </row>
    <row r="642" spans="1:3" x14ac:dyDescent="0.35">
      <c r="A642"/>
      <c r="B642"/>
      <c r="C642"/>
    </row>
    <row r="643" spans="1:3" x14ac:dyDescent="0.35">
      <c r="A643"/>
      <c r="B643"/>
      <c r="C643"/>
    </row>
    <row r="644" spans="1:3" x14ac:dyDescent="0.35">
      <c r="A644"/>
      <c r="B644"/>
      <c r="C644"/>
    </row>
    <row r="645" spans="1:3" x14ac:dyDescent="0.35">
      <c r="A645"/>
      <c r="B645"/>
      <c r="C645"/>
    </row>
    <row r="646" spans="1:3" x14ac:dyDescent="0.35">
      <c r="A646"/>
      <c r="B646"/>
      <c r="C646"/>
    </row>
    <row r="647" spans="1:3" x14ac:dyDescent="0.35">
      <c r="A647"/>
      <c r="B647"/>
      <c r="C647"/>
    </row>
    <row r="648" spans="1:3" x14ac:dyDescent="0.35">
      <c r="A648"/>
      <c r="B648"/>
      <c r="C648"/>
    </row>
    <row r="649" spans="1:3" x14ac:dyDescent="0.35">
      <c r="A649"/>
      <c r="B649"/>
      <c r="C649"/>
    </row>
    <row r="650" spans="1:3" x14ac:dyDescent="0.35">
      <c r="A650"/>
      <c r="B650"/>
      <c r="C650"/>
    </row>
    <row r="651" spans="1:3" x14ac:dyDescent="0.35">
      <c r="A651"/>
      <c r="B651"/>
      <c r="C651"/>
    </row>
    <row r="652" spans="1:3" x14ac:dyDescent="0.35">
      <c r="A652"/>
      <c r="B652"/>
      <c r="C652"/>
    </row>
    <row r="653" spans="1:3" x14ac:dyDescent="0.35">
      <c r="A653"/>
      <c r="B653"/>
      <c r="C653"/>
    </row>
    <row r="654" spans="1:3" x14ac:dyDescent="0.35">
      <c r="A654"/>
      <c r="B654"/>
      <c r="C654"/>
    </row>
    <row r="655" spans="1:3" x14ac:dyDescent="0.35">
      <c r="A655"/>
      <c r="B655"/>
      <c r="C655"/>
    </row>
    <row r="656" spans="1:3" x14ac:dyDescent="0.35">
      <c r="A656"/>
      <c r="B656"/>
      <c r="C656"/>
    </row>
    <row r="657" spans="1:3" x14ac:dyDescent="0.35">
      <c r="A657"/>
      <c r="B657"/>
      <c r="C657"/>
    </row>
    <row r="658" spans="1:3" x14ac:dyDescent="0.35">
      <c r="A658"/>
      <c r="B658"/>
      <c r="C658"/>
    </row>
    <row r="659" spans="1:3" x14ac:dyDescent="0.35">
      <c r="A659"/>
      <c r="B659"/>
      <c r="C659"/>
    </row>
    <row r="660" spans="1:3" x14ac:dyDescent="0.35">
      <c r="A660"/>
      <c r="B660"/>
      <c r="C660"/>
    </row>
    <row r="661" spans="1:3" x14ac:dyDescent="0.35">
      <c r="A661"/>
      <c r="B661"/>
      <c r="C661"/>
    </row>
    <row r="662" spans="1:3" x14ac:dyDescent="0.35">
      <c r="A662"/>
      <c r="B662"/>
      <c r="C662"/>
    </row>
    <row r="663" spans="1:3" x14ac:dyDescent="0.35">
      <c r="A663"/>
      <c r="B663"/>
      <c r="C663"/>
    </row>
    <row r="664" spans="1:3" x14ac:dyDescent="0.35">
      <c r="A664"/>
      <c r="B664"/>
      <c r="C664"/>
    </row>
    <row r="665" spans="1:3" x14ac:dyDescent="0.35">
      <c r="A665"/>
      <c r="B665"/>
      <c r="C665"/>
    </row>
    <row r="666" spans="1:3" x14ac:dyDescent="0.35">
      <c r="A666"/>
      <c r="B666"/>
      <c r="C666"/>
    </row>
    <row r="667" spans="1:3" x14ac:dyDescent="0.35">
      <c r="A667"/>
      <c r="B667"/>
      <c r="C667"/>
    </row>
    <row r="668" spans="1:3" x14ac:dyDescent="0.35">
      <c r="A668"/>
      <c r="B668"/>
      <c r="C668"/>
    </row>
    <row r="669" spans="1:3" x14ac:dyDescent="0.35">
      <c r="A669"/>
      <c r="B669"/>
      <c r="C669"/>
    </row>
    <row r="670" spans="1:3" x14ac:dyDescent="0.35">
      <c r="A670"/>
      <c r="B670"/>
      <c r="C670"/>
    </row>
    <row r="671" spans="1:3" x14ac:dyDescent="0.35">
      <c r="A671"/>
      <c r="B671"/>
      <c r="C671"/>
    </row>
    <row r="672" spans="1:3" x14ac:dyDescent="0.35">
      <c r="A672"/>
      <c r="B672"/>
      <c r="C672"/>
    </row>
    <row r="673" spans="1:3" x14ac:dyDescent="0.35">
      <c r="A673"/>
      <c r="B673"/>
      <c r="C673"/>
    </row>
    <row r="674" spans="1:3" x14ac:dyDescent="0.35">
      <c r="A674"/>
      <c r="B674"/>
      <c r="C674"/>
    </row>
    <row r="675" spans="1:3" x14ac:dyDescent="0.35">
      <c r="A675"/>
      <c r="B675"/>
      <c r="C675"/>
    </row>
    <row r="676" spans="1:3" x14ac:dyDescent="0.35">
      <c r="A676"/>
      <c r="B676"/>
      <c r="C676"/>
    </row>
    <row r="677" spans="1:3" x14ac:dyDescent="0.35">
      <c r="A677"/>
      <c r="B677"/>
      <c r="C677"/>
    </row>
    <row r="678" spans="1:3" x14ac:dyDescent="0.35">
      <c r="A678"/>
      <c r="B678"/>
      <c r="C678"/>
    </row>
    <row r="679" spans="1:3" x14ac:dyDescent="0.35">
      <c r="A679"/>
      <c r="B679"/>
      <c r="C679"/>
    </row>
    <row r="680" spans="1:3" x14ac:dyDescent="0.35">
      <c r="A680"/>
      <c r="B680"/>
      <c r="C680"/>
    </row>
    <row r="681" spans="1:3" x14ac:dyDescent="0.35">
      <c r="A681"/>
      <c r="B681"/>
      <c r="C681"/>
    </row>
    <row r="682" spans="1:3" x14ac:dyDescent="0.35">
      <c r="A682"/>
      <c r="B682"/>
      <c r="C682"/>
    </row>
    <row r="683" spans="1:3" x14ac:dyDescent="0.35">
      <c r="A683"/>
      <c r="B683"/>
      <c r="C683"/>
    </row>
    <row r="684" spans="1:3" x14ac:dyDescent="0.35">
      <c r="A684"/>
      <c r="B684"/>
      <c r="C684"/>
    </row>
    <row r="685" spans="1:3" x14ac:dyDescent="0.35">
      <c r="A685"/>
      <c r="B685"/>
      <c r="C685"/>
    </row>
    <row r="686" spans="1:3" x14ac:dyDescent="0.35">
      <c r="A686"/>
      <c r="B686"/>
      <c r="C686"/>
    </row>
    <row r="687" spans="1:3" x14ac:dyDescent="0.35">
      <c r="A687"/>
      <c r="B687"/>
      <c r="C687"/>
    </row>
    <row r="688" spans="1:3" x14ac:dyDescent="0.35">
      <c r="A688"/>
      <c r="B688"/>
      <c r="C688"/>
    </row>
    <row r="689" spans="1:3" x14ac:dyDescent="0.35">
      <c r="A689"/>
      <c r="B689"/>
      <c r="C689"/>
    </row>
    <row r="690" spans="1:3" x14ac:dyDescent="0.35">
      <c r="A690"/>
      <c r="B690"/>
      <c r="C690"/>
    </row>
    <row r="691" spans="1:3" x14ac:dyDescent="0.35">
      <c r="A691"/>
      <c r="B691"/>
      <c r="C691"/>
    </row>
    <row r="692" spans="1:3" x14ac:dyDescent="0.35">
      <c r="A692"/>
      <c r="B692"/>
      <c r="C692"/>
    </row>
    <row r="693" spans="1:3" x14ac:dyDescent="0.35">
      <c r="A693"/>
      <c r="B693"/>
      <c r="C693"/>
    </row>
    <row r="694" spans="1:3" x14ac:dyDescent="0.35">
      <c r="A694"/>
      <c r="B694"/>
      <c r="C694"/>
    </row>
    <row r="695" spans="1:3" x14ac:dyDescent="0.35">
      <c r="A695"/>
      <c r="B695"/>
      <c r="C695"/>
    </row>
    <row r="696" spans="1:3" x14ac:dyDescent="0.35">
      <c r="A696"/>
      <c r="B696"/>
      <c r="C696"/>
    </row>
    <row r="697" spans="1:3" x14ac:dyDescent="0.35">
      <c r="A697"/>
      <c r="B697"/>
      <c r="C697"/>
    </row>
    <row r="698" spans="1:3" x14ac:dyDescent="0.35">
      <c r="A698"/>
      <c r="B698"/>
      <c r="C698"/>
    </row>
    <row r="699" spans="1:3" x14ac:dyDescent="0.35">
      <c r="A699"/>
      <c r="B699"/>
      <c r="C699"/>
    </row>
    <row r="700" spans="1:3" x14ac:dyDescent="0.35">
      <c r="A700"/>
      <c r="B700"/>
      <c r="C700"/>
    </row>
    <row r="701" spans="1:3" x14ac:dyDescent="0.35">
      <c r="A701"/>
      <c r="B701"/>
      <c r="C701"/>
    </row>
    <row r="702" spans="1:3" x14ac:dyDescent="0.35">
      <c r="A702"/>
      <c r="B702"/>
      <c r="C702"/>
    </row>
    <row r="703" spans="1:3" x14ac:dyDescent="0.35">
      <c r="A703"/>
      <c r="B703"/>
      <c r="C703"/>
    </row>
    <row r="704" spans="1:3" x14ac:dyDescent="0.35">
      <c r="A704"/>
      <c r="B704"/>
      <c r="C704"/>
    </row>
    <row r="705" spans="1:3" x14ac:dyDescent="0.35">
      <c r="A705"/>
      <c r="B705"/>
      <c r="C705"/>
    </row>
    <row r="706" spans="1:3" x14ac:dyDescent="0.35">
      <c r="A706"/>
      <c r="B706"/>
      <c r="C706"/>
    </row>
    <row r="707" spans="1:3" x14ac:dyDescent="0.35">
      <c r="A707"/>
      <c r="B707"/>
      <c r="C707"/>
    </row>
    <row r="708" spans="1:3" x14ac:dyDescent="0.35">
      <c r="A708"/>
      <c r="B708"/>
      <c r="C708"/>
    </row>
    <row r="709" spans="1:3" x14ac:dyDescent="0.35">
      <c r="A709"/>
      <c r="B709"/>
      <c r="C709"/>
    </row>
    <row r="710" spans="1:3" x14ac:dyDescent="0.35">
      <c r="A710"/>
      <c r="B710"/>
      <c r="C710"/>
    </row>
    <row r="711" spans="1:3" x14ac:dyDescent="0.35">
      <c r="A711"/>
      <c r="B711"/>
      <c r="C711"/>
    </row>
    <row r="712" spans="1:3" x14ac:dyDescent="0.35">
      <c r="A712"/>
      <c r="B712"/>
      <c r="C712"/>
    </row>
    <row r="713" spans="1:3" x14ac:dyDescent="0.35">
      <c r="A713"/>
      <c r="B713"/>
      <c r="C713"/>
    </row>
    <row r="714" spans="1:3" x14ac:dyDescent="0.35">
      <c r="A714"/>
      <c r="B714"/>
      <c r="C714"/>
    </row>
    <row r="715" spans="1:3" x14ac:dyDescent="0.35">
      <c r="A715"/>
      <c r="B715"/>
      <c r="C715"/>
    </row>
    <row r="716" spans="1:3" x14ac:dyDescent="0.35">
      <c r="A716"/>
      <c r="B716"/>
      <c r="C716"/>
    </row>
    <row r="717" spans="1:3" x14ac:dyDescent="0.35">
      <c r="A717"/>
      <c r="B717"/>
      <c r="C717"/>
    </row>
    <row r="718" spans="1:3" x14ac:dyDescent="0.35">
      <c r="A718"/>
      <c r="B718"/>
      <c r="C718"/>
    </row>
    <row r="719" spans="1:3" x14ac:dyDescent="0.35">
      <c r="A719"/>
      <c r="B719"/>
      <c r="C719"/>
    </row>
    <row r="720" spans="1:3" x14ac:dyDescent="0.35">
      <c r="A720"/>
      <c r="B720"/>
      <c r="C720"/>
    </row>
    <row r="721" spans="1:3" x14ac:dyDescent="0.35">
      <c r="A721"/>
      <c r="B721"/>
      <c r="C721"/>
    </row>
    <row r="722" spans="1:3" x14ac:dyDescent="0.35">
      <c r="A722"/>
      <c r="B722"/>
      <c r="C722"/>
    </row>
    <row r="723" spans="1:3" x14ac:dyDescent="0.35">
      <c r="A723"/>
      <c r="B723"/>
      <c r="C723"/>
    </row>
    <row r="724" spans="1:3" x14ac:dyDescent="0.35">
      <c r="A724"/>
      <c r="B724"/>
      <c r="C724"/>
    </row>
    <row r="725" spans="1:3" x14ac:dyDescent="0.35">
      <c r="A725"/>
      <c r="B725"/>
      <c r="C725"/>
    </row>
    <row r="726" spans="1:3" x14ac:dyDescent="0.35">
      <c r="A726"/>
      <c r="B726"/>
      <c r="C726"/>
    </row>
    <row r="727" spans="1:3" x14ac:dyDescent="0.35">
      <c r="A727"/>
      <c r="B727"/>
      <c r="C727"/>
    </row>
    <row r="728" spans="1:3" x14ac:dyDescent="0.35">
      <c r="A728"/>
      <c r="B728"/>
      <c r="C728"/>
    </row>
    <row r="729" spans="1:3" x14ac:dyDescent="0.35">
      <c r="A729"/>
      <c r="B729"/>
      <c r="C729"/>
    </row>
    <row r="730" spans="1:3" x14ac:dyDescent="0.35">
      <c r="A730"/>
      <c r="B730"/>
      <c r="C730"/>
    </row>
    <row r="731" spans="1:3" x14ac:dyDescent="0.35">
      <c r="A731"/>
      <c r="B731"/>
      <c r="C731"/>
    </row>
    <row r="732" spans="1:3" x14ac:dyDescent="0.35">
      <c r="A732"/>
      <c r="B732"/>
      <c r="C732"/>
    </row>
    <row r="733" spans="1:3" x14ac:dyDescent="0.35">
      <c r="A733"/>
      <c r="B733"/>
      <c r="C733"/>
    </row>
    <row r="734" spans="1:3" x14ac:dyDescent="0.35">
      <c r="A734"/>
      <c r="B734"/>
      <c r="C734"/>
    </row>
    <row r="735" spans="1:3" x14ac:dyDescent="0.35">
      <c r="A735"/>
      <c r="B735"/>
      <c r="C735"/>
    </row>
    <row r="736" spans="1:3" x14ac:dyDescent="0.35">
      <c r="A736"/>
      <c r="B736"/>
      <c r="C736"/>
    </row>
    <row r="737" spans="1:3" x14ac:dyDescent="0.35">
      <c r="A737"/>
      <c r="B737"/>
      <c r="C737"/>
    </row>
    <row r="738" spans="1:3" x14ac:dyDescent="0.35">
      <c r="A738"/>
      <c r="B738"/>
      <c r="C738"/>
    </row>
    <row r="739" spans="1:3" x14ac:dyDescent="0.35">
      <c r="A739"/>
      <c r="B739"/>
      <c r="C739"/>
    </row>
    <row r="740" spans="1:3" x14ac:dyDescent="0.35">
      <c r="A740"/>
      <c r="B740"/>
      <c r="C740"/>
    </row>
    <row r="741" spans="1:3" x14ac:dyDescent="0.35">
      <c r="A741"/>
      <c r="B741"/>
      <c r="C741"/>
    </row>
    <row r="742" spans="1:3" x14ac:dyDescent="0.35">
      <c r="A742"/>
      <c r="B742"/>
      <c r="C742"/>
    </row>
    <row r="743" spans="1:3" x14ac:dyDescent="0.35">
      <c r="A743"/>
      <c r="B743"/>
      <c r="C743"/>
    </row>
    <row r="744" spans="1:3" x14ac:dyDescent="0.35">
      <c r="A744"/>
      <c r="B744"/>
      <c r="C744"/>
    </row>
    <row r="745" spans="1:3" x14ac:dyDescent="0.35">
      <c r="A745"/>
      <c r="B745"/>
      <c r="C745"/>
    </row>
    <row r="746" spans="1:3" x14ac:dyDescent="0.35">
      <c r="A746"/>
      <c r="B746"/>
      <c r="C746"/>
    </row>
    <row r="747" spans="1:3" x14ac:dyDescent="0.35">
      <c r="A747"/>
      <c r="B747"/>
      <c r="C747"/>
    </row>
    <row r="748" spans="1:3" x14ac:dyDescent="0.35">
      <c r="A748"/>
      <c r="B748"/>
      <c r="C748"/>
    </row>
    <row r="749" spans="1:3" x14ac:dyDescent="0.35">
      <c r="A749"/>
      <c r="B749"/>
      <c r="C749"/>
    </row>
    <row r="750" spans="1:3" x14ac:dyDescent="0.35">
      <c r="A750"/>
      <c r="B750"/>
      <c r="C750"/>
    </row>
    <row r="751" spans="1:3" x14ac:dyDescent="0.35">
      <c r="A751"/>
      <c r="B751"/>
      <c r="C751"/>
    </row>
    <row r="752" spans="1:3" x14ac:dyDescent="0.35">
      <c r="A752"/>
      <c r="B752"/>
      <c r="C752"/>
    </row>
    <row r="753" spans="1:3" x14ac:dyDescent="0.35">
      <c r="A753"/>
      <c r="B753"/>
      <c r="C753"/>
    </row>
    <row r="754" spans="1:3" x14ac:dyDescent="0.35">
      <c r="A754"/>
      <c r="B754"/>
      <c r="C754"/>
    </row>
    <row r="755" spans="1:3" x14ac:dyDescent="0.35">
      <c r="A755"/>
      <c r="B755"/>
      <c r="C755"/>
    </row>
    <row r="756" spans="1:3" x14ac:dyDescent="0.35">
      <c r="A756"/>
      <c r="B756"/>
      <c r="C756"/>
    </row>
    <row r="757" spans="1:3" x14ac:dyDescent="0.35">
      <c r="A757"/>
      <c r="B757"/>
      <c r="C757"/>
    </row>
    <row r="758" spans="1:3" x14ac:dyDescent="0.35">
      <c r="A758"/>
      <c r="B758"/>
      <c r="C758"/>
    </row>
    <row r="759" spans="1:3" x14ac:dyDescent="0.35">
      <c r="A759"/>
      <c r="B759"/>
      <c r="C759"/>
    </row>
    <row r="760" spans="1:3" x14ac:dyDescent="0.35">
      <c r="A760"/>
      <c r="B760"/>
      <c r="C760"/>
    </row>
    <row r="761" spans="1:3" x14ac:dyDescent="0.35">
      <c r="A761"/>
      <c r="B761"/>
      <c r="C761"/>
    </row>
    <row r="762" spans="1:3" x14ac:dyDescent="0.35">
      <c r="A762"/>
      <c r="B762"/>
      <c r="C762"/>
    </row>
    <row r="763" spans="1:3" x14ac:dyDescent="0.35">
      <c r="A763"/>
      <c r="B763"/>
      <c r="C763"/>
    </row>
    <row r="764" spans="1:3" x14ac:dyDescent="0.35">
      <c r="A764"/>
      <c r="B764"/>
      <c r="C764"/>
    </row>
    <row r="765" spans="1:3" x14ac:dyDescent="0.35">
      <c r="A765"/>
      <c r="B765"/>
      <c r="C765"/>
    </row>
    <row r="766" spans="1:3" x14ac:dyDescent="0.35">
      <c r="A766"/>
      <c r="B766"/>
      <c r="C766"/>
    </row>
    <row r="767" spans="1:3" x14ac:dyDescent="0.35">
      <c r="A767"/>
      <c r="B767"/>
      <c r="C767"/>
    </row>
    <row r="768" spans="1:3" x14ac:dyDescent="0.35">
      <c r="A768"/>
      <c r="B768"/>
      <c r="C768"/>
    </row>
    <row r="769" spans="1:3" x14ac:dyDescent="0.35">
      <c r="A769"/>
      <c r="B769"/>
      <c r="C769"/>
    </row>
    <row r="770" spans="1:3" x14ac:dyDescent="0.35">
      <c r="A770"/>
      <c r="B770"/>
      <c r="C770"/>
    </row>
    <row r="771" spans="1:3" x14ac:dyDescent="0.35">
      <c r="A771"/>
      <c r="B771"/>
      <c r="C771"/>
    </row>
    <row r="772" spans="1:3" x14ac:dyDescent="0.35">
      <c r="A772"/>
      <c r="B772"/>
      <c r="C772"/>
    </row>
    <row r="773" spans="1:3" x14ac:dyDescent="0.35">
      <c r="A773"/>
      <c r="B773"/>
      <c r="C773"/>
    </row>
    <row r="774" spans="1:3" x14ac:dyDescent="0.35">
      <c r="A774"/>
      <c r="B774"/>
      <c r="C774"/>
    </row>
    <row r="775" spans="1:3" x14ac:dyDescent="0.35">
      <c r="A775"/>
      <c r="B775"/>
      <c r="C775"/>
    </row>
    <row r="776" spans="1:3" x14ac:dyDescent="0.35">
      <c r="A776"/>
      <c r="B776"/>
      <c r="C776"/>
    </row>
    <row r="777" spans="1:3" x14ac:dyDescent="0.35">
      <c r="A777"/>
      <c r="B777"/>
      <c r="C777"/>
    </row>
    <row r="778" spans="1:3" x14ac:dyDescent="0.35">
      <c r="A778"/>
      <c r="B778"/>
      <c r="C778"/>
    </row>
    <row r="779" spans="1:3" x14ac:dyDescent="0.35">
      <c r="A779"/>
      <c r="B779"/>
      <c r="C779"/>
    </row>
    <row r="780" spans="1:3" x14ac:dyDescent="0.35">
      <c r="A780"/>
      <c r="B780"/>
      <c r="C780"/>
    </row>
    <row r="781" spans="1:3" x14ac:dyDescent="0.35">
      <c r="A781"/>
      <c r="B781"/>
      <c r="C781"/>
    </row>
    <row r="782" spans="1:3" x14ac:dyDescent="0.35">
      <c r="A782"/>
      <c r="B782"/>
      <c r="C782"/>
    </row>
    <row r="783" spans="1:3" x14ac:dyDescent="0.35">
      <c r="A783"/>
      <c r="B783"/>
      <c r="C783"/>
    </row>
    <row r="784" spans="1:3" x14ac:dyDescent="0.35">
      <c r="A784"/>
      <c r="B784"/>
      <c r="C784"/>
    </row>
    <row r="785" spans="1:3" x14ac:dyDescent="0.35">
      <c r="A785"/>
      <c r="B785"/>
      <c r="C785"/>
    </row>
    <row r="786" spans="1:3" x14ac:dyDescent="0.35">
      <c r="A786"/>
      <c r="B786"/>
      <c r="C786"/>
    </row>
    <row r="787" spans="1:3" x14ac:dyDescent="0.35">
      <c r="A787"/>
      <c r="B787"/>
      <c r="C787"/>
    </row>
    <row r="788" spans="1:3" x14ac:dyDescent="0.35">
      <c r="A788"/>
      <c r="B788"/>
      <c r="C788"/>
    </row>
    <row r="789" spans="1:3" x14ac:dyDescent="0.35">
      <c r="A789"/>
      <c r="B789"/>
      <c r="C789"/>
    </row>
    <row r="790" spans="1:3" x14ac:dyDescent="0.35">
      <c r="A790"/>
      <c r="B790"/>
      <c r="C790"/>
    </row>
    <row r="791" spans="1:3" x14ac:dyDescent="0.35">
      <c r="A791"/>
      <c r="B791"/>
      <c r="C791"/>
    </row>
    <row r="792" spans="1:3" x14ac:dyDescent="0.35">
      <c r="A792"/>
      <c r="B792"/>
      <c r="C792"/>
    </row>
    <row r="793" spans="1:3" x14ac:dyDescent="0.35">
      <c r="A793"/>
      <c r="B793"/>
      <c r="C793"/>
    </row>
    <row r="794" spans="1:3" x14ac:dyDescent="0.35">
      <c r="A794"/>
      <c r="B794"/>
      <c r="C794"/>
    </row>
    <row r="795" spans="1:3" x14ac:dyDescent="0.35">
      <c r="A795"/>
      <c r="B795"/>
      <c r="C795"/>
    </row>
    <row r="796" spans="1:3" x14ac:dyDescent="0.35">
      <c r="A796"/>
      <c r="B796"/>
      <c r="C796"/>
    </row>
    <row r="797" spans="1:3" x14ac:dyDescent="0.35">
      <c r="A797"/>
      <c r="B797"/>
      <c r="C797"/>
    </row>
    <row r="798" spans="1:3" x14ac:dyDescent="0.35">
      <c r="A798"/>
      <c r="B798"/>
      <c r="C798"/>
    </row>
    <row r="799" spans="1:3" x14ac:dyDescent="0.35">
      <c r="A799"/>
      <c r="B799"/>
      <c r="C799"/>
    </row>
    <row r="800" spans="1:3" x14ac:dyDescent="0.35">
      <c r="A800"/>
      <c r="B800"/>
      <c r="C800"/>
    </row>
    <row r="801" spans="1:3" x14ac:dyDescent="0.35">
      <c r="A801"/>
      <c r="B801"/>
      <c r="C801"/>
    </row>
    <row r="802" spans="1:3" x14ac:dyDescent="0.35">
      <c r="A802"/>
      <c r="B802"/>
      <c r="C802"/>
    </row>
    <row r="803" spans="1:3" x14ac:dyDescent="0.35">
      <c r="A803"/>
      <c r="B803"/>
      <c r="C803"/>
    </row>
    <row r="804" spans="1:3" x14ac:dyDescent="0.35">
      <c r="A804"/>
      <c r="B804"/>
      <c r="C804"/>
    </row>
    <row r="805" spans="1:3" x14ac:dyDescent="0.35">
      <c r="A805"/>
      <c r="B805"/>
      <c r="C805"/>
    </row>
    <row r="806" spans="1:3" x14ac:dyDescent="0.35">
      <c r="A806"/>
      <c r="B806"/>
      <c r="C806"/>
    </row>
    <row r="807" spans="1:3" x14ac:dyDescent="0.35">
      <c r="A807"/>
      <c r="B807"/>
      <c r="C807"/>
    </row>
    <row r="808" spans="1:3" x14ac:dyDescent="0.35">
      <c r="A808"/>
      <c r="B808"/>
      <c r="C808"/>
    </row>
    <row r="809" spans="1:3" x14ac:dyDescent="0.35">
      <c r="A809"/>
      <c r="B809"/>
      <c r="C809"/>
    </row>
    <row r="810" spans="1:3" x14ac:dyDescent="0.35">
      <c r="A810"/>
      <c r="B810"/>
      <c r="C810"/>
    </row>
    <row r="811" spans="1:3" x14ac:dyDescent="0.35">
      <c r="A811"/>
      <c r="B811"/>
      <c r="C811"/>
    </row>
    <row r="812" spans="1:3" x14ac:dyDescent="0.35">
      <c r="A812"/>
      <c r="B812"/>
      <c r="C812"/>
    </row>
    <row r="813" spans="1:3" x14ac:dyDescent="0.35">
      <c r="A813"/>
      <c r="B813"/>
      <c r="C813"/>
    </row>
    <row r="814" spans="1:3" x14ac:dyDescent="0.35">
      <c r="A814"/>
      <c r="B814"/>
      <c r="C814"/>
    </row>
    <row r="815" spans="1:3" x14ac:dyDescent="0.35">
      <c r="A815"/>
      <c r="B815"/>
      <c r="C815"/>
    </row>
    <row r="816" spans="1:3" x14ac:dyDescent="0.35">
      <c r="A816"/>
      <c r="B816"/>
      <c r="C816"/>
    </row>
    <row r="817" spans="1:3" x14ac:dyDescent="0.35">
      <c r="A817"/>
      <c r="B817"/>
      <c r="C817"/>
    </row>
    <row r="818" spans="1:3" x14ac:dyDescent="0.35">
      <c r="A818"/>
      <c r="B818"/>
      <c r="C818"/>
    </row>
    <row r="819" spans="1:3" x14ac:dyDescent="0.35">
      <c r="A819"/>
      <c r="B819"/>
      <c r="C819"/>
    </row>
    <row r="820" spans="1:3" x14ac:dyDescent="0.35">
      <c r="A820"/>
      <c r="B820"/>
      <c r="C820"/>
    </row>
    <row r="821" spans="1:3" x14ac:dyDescent="0.35">
      <c r="A821"/>
      <c r="B821"/>
      <c r="C821"/>
    </row>
    <row r="822" spans="1:3" x14ac:dyDescent="0.35">
      <c r="A822"/>
      <c r="B822"/>
      <c r="C822"/>
    </row>
    <row r="823" spans="1:3" x14ac:dyDescent="0.35">
      <c r="A823"/>
      <c r="B823"/>
      <c r="C823"/>
    </row>
    <row r="824" spans="1:3" x14ac:dyDescent="0.35">
      <c r="A824"/>
      <c r="B824"/>
      <c r="C824"/>
    </row>
    <row r="825" spans="1:3" x14ac:dyDescent="0.35">
      <c r="A825"/>
      <c r="B825"/>
      <c r="C825"/>
    </row>
    <row r="826" spans="1:3" x14ac:dyDescent="0.35">
      <c r="A826"/>
      <c r="B826"/>
      <c r="C826"/>
    </row>
  </sheetData>
  <phoneticPr fontId="2" type="noConversion"/>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BE2FE-F3F7-489E-A670-217F918127A0}">
  <dimension ref="A1:J835"/>
  <sheetViews>
    <sheetView workbookViewId="0">
      <selection activeCell="D13" sqref="D13"/>
    </sheetView>
  </sheetViews>
  <sheetFormatPr defaultRowHeight="14.5" x14ac:dyDescent="0.35"/>
  <cols>
    <col min="1" max="1" width="10.453125" bestFit="1" customWidth="1"/>
    <col min="2" max="2" width="18.26953125" bestFit="1" customWidth="1"/>
    <col min="3" max="3" width="11.26953125" bestFit="1" customWidth="1"/>
    <col min="4" max="4" width="15.26953125" bestFit="1" customWidth="1"/>
    <col min="5" max="5" width="11.7265625" bestFit="1" customWidth="1"/>
    <col min="6" max="6" width="8.81640625" bestFit="1" customWidth="1"/>
    <col min="7" max="7" width="21.54296875" bestFit="1" customWidth="1"/>
    <col min="8" max="8" width="9.08984375" bestFit="1" customWidth="1"/>
    <col min="9" max="9" width="9.90625" bestFit="1" customWidth="1"/>
    <col min="10" max="10" width="8.81640625" bestFit="1" customWidth="1"/>
  </cols>
  <sheetData>
    <row r="1" spans="1:10" x14ac:dyDescent="0.35">
      <c r="A1" s="13" t="s">
        <v>143</v>
      </c>
    </row>
    <row r="3" spans="1:10" x14ac:dyDescent="0.35">
      <c r="A3" t="s">
        <v>45</v>
      </c>
      <c r="B3" t="s">
        <v>128</v>
      </c>
      <c r="C3" t="s">
        <v>0</v>
      </c>
      <c r="D3" t="s">
        <v>59</v>
      </c>
      <c r="E3" t="s">
        <v>46</v>
      </c>
      <c r="F3" t="s">
        <v>129</v>
      </c>
      <c r="G3" t="s">
        <v>105</v>
      </c>
      <c r="H3" t="s">
        <v>120</v>
      </c>
      <c r="I3" t="s">
        <v>119</v>
      </c>
      <c r="J3" t="s">
        <v>130</v>
      </c>
    </row>
    <row r="4" spans="1:10" x14ac:dyDescent="0.35">
      <c r="A4" s="12">
        <v>44197</v>
      </c>
      <c r="B4" t="s">
        <v>110</v>
      </c>
      <c r="C4" t="s">
        <v>24</v>
      </c>
      <c r="D4">
        <v>156.96</v>
      </c>
      <c r="E4">
        <v>9</v>
      </c>
      <c r="F4">
        <v>1412.64</v>
      </c>
      <c r="G4" t="s">
        <v>95</v>
      </c>
      <c r="H4" t="s">
        <v>126</v>
      </c>
      <c r="I4" t="s">
        <v>132</v>
      </c>
      <c r="J4">
        <v>1</v>
      </c>
    </row>
    <row r="5" spans="1:10" x14ac:dyDescent="0.35">
      <c r="A5" s="12">
        <v>44197</v>
      </c>
      <c r="B5" t="s">
        <v>88</v>
      </c>
      <c r="C5" t="s">
        <v>22</v>
      </c>
      <c r="D5">
        <v>141.57</v>
      </c>
      <c r="E5">
        <v>1</v>
      </c>
      <c r="F5">
        <v>141.57</v>
      </c>
      <c r="G5" t="s">
        <v>95</v>
      </c>
      <c r="H5" t="s">
        <v>125</v>
      </c>
      <c r="I5" t="s">
        <v>132</v>
      </c>
      <c r="J5">
        <v>1</v>
      </c>
    </row>
    <row r="6" spans="1:10" x14ac:dyDescent="0.35">
      <c r="A6" s="12">
        <v>44198</v>
      </c>
      <c r="B6" t="s">
        <v>108</v>
      </c>
      <c r="C6" t="s">
        <v>38</v>
      </c>
      <c r="D6">
        <v>79.92</v>
      </c>
      <c r="E6">
        <v>15</v>
      </c>
      <c r="F6">
        <v>1198.8</v>
      </c>
      <c r="G6" t="s">
        <v>95</v>
      </c>
      <c r="H6" t="s">
        <v>123</v>
      </c>
      <c r="I6" t="s">
        <v>132</v>
      </c>
      <c r="J6">
        <v>1</v>
      </c>
    </row>
    <row r="7" spans="1:10" x14ac:dyDescent="0.35">
      <c r="A7" s="12">
        <v>44198</v>
      </c>
      <c r="B7" t="s">
        <v>62</v>
      </c>
      <c r="C7" t="s">
        <v>33</v>
      </c>
      <c r="D7">
        <v>119.7</v>
      </c>
      <c r="E7">
        <v>1</v>
      </c>
      <c r="F7">
        <v>119.7</v>
      </c>
      <c r="G7" t="s">
        <v>95</v>
      </c>
      <c r="H7" t="s">
        <v>124</v>
      </c>
      <c r="I7" t="s">
        <v>132</v>
      </c>
      <c r="J7">
        <v>1</v>
      </c>
    </row>
    <row r="8" spans="1:10" x14ac:dyDescent="0.35">
      <c r="A8" s="12">
        <v>44198</v>
      </c>
      <c r="B8" t="s">
        <v>64</v>
      </c>
      <c r="C8" t="s">
        <v>15</v>
      </c>
      <c r="D8">
        <v>15.719999999999999</v>
      </c>
      <c r="E8">
        <v>2</v>
      </c>
      <c r="F8">
        <v>31.439999999999998</v>
      </c>
      <c r="G8" t="s">
        <v>95</v>
      </c>
      <c r="H8" t="s">
        <v>124</v>
      </c>
      <c r="I8" t="s">
        <v>132</v>
      </c>
      <c r="J8">
        <v>1</v>
      </c>
    </row>
    <row r="9" spans="1:10" x14ac:dyDescent="0.35">
      <c r="A9" s="12">
        <v>44198</v>
      </c>
      <c r="B9" t="s">
        <v>112</v>
      </c>
      <c r="C9" t="s">
        <v>10</v>
      </c>
      <c r="D9">
        <v>164.28</v>
      </c>
      <c r="E9">
        <v>7</v>
      </c>
      <c r="F9">
        <v>1149.96</v>
      </c>
      <c r="G9" t="s">
        <v>95</v>
      </c>
      <c r="H9" t="s">
        <v>123</v>
      </c>
      <c r="I9" t="s">
        <v>132</v>
      </c>
      <c r="J9">
        <v>1</v>
      </c>
    </row>
    <row r="10" spans="1:10" x14ac:dyDescent="0.35">
      <c r="A10" s="12">
        <v>44198</v>
      </c>
      <c r="B10" t="s">
        <v>115</v>
      </c>
      <c r="C10" t="s">
        <v>13</v>
      </c>
      <c r="D10">
        <v>122.08</v>
      </c>
      <c r="E10">
        <v>6</v>
      </c>
      <c r="F10">
        <v>732.48</v>
      </c>
      <c r="G10" t="s">
        <v>95</v>
      </c>
      <c r="H10" t="s">
        <v>124</v>
      </c>
      <c r="I10" t="s">
        <v>132</v>
      </c>
      <c r="J10">
        <v>1</v>
      </c>
    </row>
    <row r="11" spans="1:10" x14ac:dyDescent="0.35">
      <c r="A11" s="12">
        <v>44198</v>
      </c>
      <c r="B11" t="s">
        <v>116</v>
      </c>
      <c r="C11" t="s">
        <v>15</v>
      </c>
      <c r="D11">
        <v>15.719999999999999</v>
      </c>
      <c r="E11">
        <v>25</v>
      </c>
      <c r="F11">
        <v>393</v>
      </c>
      <c r="G11" t="s">
        <v>94</v>
      </c>
      <c r="H11" t="s">
        <v>127</v>
      </c>
      <c r="I11" t="s">
        <v>132</v>
      </c>
      <c r="J11">
        <v>1</v>
      </c>
    </row>
    <row r="12" spans="1:10" x14ac:dyDescent="0.35">
      <c r="A12" s="12">
        <v>44199</v>
      </c>
      <c r="B12" t="s">
        <v>111</v>
      </c>
      <c r="C12" t="s">
        <v>14</v>
      </c>
      <c r="D12">
        <v>146.72</v>
      </c>
      <c r="E12">
        <v>21</v>
      </c>
      <c r="F12">
        <v>3081.12</v>
      </c>
      <c r="G12" t="s">
        <v>95</v>
      </c>
      <c r="H12" t="s">
        <v>124</v>
      </c>
      <c r="I12" t="s">
        <v>132</v>
      </c>
      <c r="J12">
        <v>2</v>
      </c>
    </row>
    <row r="13" spans="1:10" x14ac:dyDescent="0.35">
      <c r="A13" s="12">
        <v>44199</v>
      </c>
      <c r="B13" t="s">
        <v>77</v>
      </c>
      <c r="C13" t="s">
        <v>43</v>
      </c>
      <c r="D13">
        <v>83.08</v>
      </c>
      <c r="E13">
        <v>9</v>
      </c>
      <c r="F13">
        <v>747.72</v>
      </c>
      <c r="G13" t="s">
        <v>95</v>
      </c>
      <c r="H13" t="s">
        <v>126</v>
      </c>
      <c r="I13" t="s">
        <v>132</v>
      </c>
      <c r="J13">
        <v>2</v>
      </c>
    </row>
    <row r="14" spans="1:10" x14ac:dyDescent="0.35">
      <c r="A14" s="12">
        <v>44199</v>
      </c>
      <c r="B14" t="s">
        <v>79</v>
      </c>
      <c r="C14" t="s">
        <v>38</v>
      </c>
      <c r="D14">
        <v>79.92</v>
      </c>
      <c r="E14">
        <v>31</v>
      </c>
      <c r="F14">
        <v>2477.52</v>
      </c>
      <c r="G14" t="s">
        <v>103</v>
      </c>
      <c r="H14" t="s">
        <v>127</v>
      </c>
      <c r="I14" t="s">
        <v>132</v>
      </c>
      <c r="J14">
        <v>2</v>
      </c>
    </row>
    <row r="15" spans="1:10" x14ac:dyDescent="0.35">
      <c r="A15" s="12">
        <v>44199</v>
      </c>
      <c r="B15" t="s">
        <v>114</v>
      </c>
      <c r="C15" t="s">
        <v>4</v>
      </c>
      <c r="D15">
        <v>48.84</v>
      </c>
      <c r="E15">
        <v>5</v>
      </c>
      <c r="F15">
        <v>244.20000000000002</v>
      </c>
      <c r="G15" t="s">
        <v>104</v>
      </c>
      <c r="H15" t="s">
        <v>127</v>
      </c>
      <c r="I15" t="s">
        <v>132</v>
      </c>
      <c r="J15">
        <v>2</v>
      </c>
    </row>
    <row r="16" spans="1:10" x14ac:dyDescent="0.35">
      <c r="A16" s="12">
        <v>44200</v>
      </c>
      <c r="B16" t="s">
        <v>109</v>
      </c>
      <c r="C16" t="s">
        <v>29</v>
      </c>
      <c r="D16">
        <v>53.11</v>
      </c>
      <c r="E16">
        <v>1</v>
      </c>
      <c r="F16">
        <v>53.11</v>
      </c>
      <c r="G16" t="s">
        <v>99</v>
      </c>
      <c r="H16" t="s">
        <v>127</v>
      </c>
      <c r="I16" t="s">
        <v>132</v>
      </c>
      <c r="J16">
        <v>2</v>
      </c>
    </row>
    <row r="17" spans="1:10" x14ac:dyDescent="0.35">
      <c r="A17" s="12">
        <v>44200</v>
      </c>
      <c r="B17" t="s">
        <v>68</v>
      </c>
      <c r="C17" t="s">
        <v>12</v>
      </c>
      <c r="D17">
        <v>94.17</v>
      </c>
      <c r="E17">
        <v>8</v>
      </c>
      <c r="F17">
        <v>753.36</v>
      </c>
      <c r="G17" t="s">
        <v>100</v>
      </c>
      <c r="H17" t="s">
        <v>127</v>
      </c>
      <c r="I17" t="s">
        <v>132</v>
      </c>
      <c r="J17">
        <v>2</v>
      </c>
    </row>
    <row r="18" spans="1:10" x14ac:dyDescent="0.35">
      <c r="A18" s="12">
        <v>44200</v>
      </c>
      <c r="B18" t="s">
        <v>85</v>
      </c>
      <c r="C18" t="s">
        <v>35</v>
      </c>
      <c r="D18">
        <v>6.7</v>
      </c>
      <c r="E18">
        <v>12</v>
      </c>
      <c r="F18">
        <v>80.400000000000006</v>
      </c>
      <c r="G18" t="s">
        <v>95</v>
      </c>
      <c r="H18" t="s">
        <v>124</v>
      </c>
      <c r="I18" t="s">
        <v>132</v>
      </c>
      <c r="J18">
        <v>2</v>
      </c>
    </row>
    <row r="19" spans="1:10" x14ac:dyDescent="0.35">
      <c r="A19" s="12">
        <v>44202</v>
      </c>
      <c r="B19" t="s">
        <v>65</v>
      </c>
      <c r="C19" t="s">
        <v>32</v>
      </c>
      <c r="D19">
        <v>117.48</v>
      </c>
      <c r="E19">
        <v>9</v>
      </c>
      <c r="F19">
        <v>1057.32</v>
      </c>
      <c r="G19" t="s">
        <v>99</v>
      </c>
      <c r="H19" t="s">
        <v>127</v>
      </c>
      <c r="I19" t="s">
        <v>132</v>
      </c>
      <c r="J19">
        <v>2</v>
      </c>
    </row>
    <row r="20" spans="1:10" x14ac:dyDescent="0.35">
      <c r="A20" s="12">
        <v>44204</v>
      </c>
      <c r="B20" t="s">
        <v>68</v>
      </c>
      <c r="C20" t="s">
        <v>19</v>
      </c>
      <c r="D20">
        <v>210</v>
      </c>
      <c r="E20">
        <v>14</v>
      </c>
      <c r="F20">
        <v>2940</v>
      </c>
      <c r="G20" t="s">
        <v>100</v>
      </c>
      <c r="H20" t="s">
        <v>127</v>
      </c>
      <c r="I20" t="s">
        <v>132</v>
      </c>
      <c r="J20">
        <v>2</v>
      </c>
    </row>
    <row r="21" spans="1:10" x14ac:dyDescent="0.35">
      <c r="A21" s="12">
        <v>44205</v>
      </c>
      <c r="B21" t="s">
        <v>60</v>
      </c>
      <c r="C21" t="s">
        <v>7</v>
      </c>
      <c r="D21">
        <v>47.730000000000004</v>
      </c>
      <c r="E21">
        <v>26</v>
      </c>
      <c r="F21">
        <v>1240.98</v>
      </c>
      <c r="G21" t="s">
        <v>98</v>
      </c>
      <c r="H21" t="s">
        <v>127</v>
      </c>
      <c r="I21" t="s">
        <v>132</v>
      </c>
      <c r="J21">
        <v>2</v>
      </c>
    </row>
    <row r="22" spans="1:10" x14ac:dyDescent="0.35">
      <c r="A22" s="12">
        <v>44205</v>
      </c>
      <c r="B22" t="s">
        <v>64</v>
      </c>
      <c r="C22" t="s">
        <v>31</v>
      </c>
      <c r="D22">
        <v>104.16</v>
      </c>
      <c r="E22">
        <v>1</v>
      </c>
      <c r="F22">
        <v>104.16</v>
      </c>
      <c r="G22" t="s">
        <v>95</v>
      </c>
      <c r="H22" t="s">
        <v>124</v>
      </c>
      <c r="I22" t="s">
        <v>132</v>
      </c>
      <c r="J22">
        <v>2</v>
      </c>
    </row>
    <row r="23" spans="1:10" x14ac:dyDescent="0.35">
      <c r="A23" s="12">
        <v>44205</v>
      </c>
      <c r="B23" t="s">
        <v>111</v>
      </c>
      <c r="C23" t="s">
        <v>25</v>
      </c>
      <c r="D23">
        <v>8.33</v>
      </c>
      <c r="E23">
        <v>4</v>
      </c>
      <c r="F23">
        <v>33.32</v>
      </c>
      <c r="G23" t="s">
        <v>95</v>
      </c>
      <c r="H23" t="s">
        <v>124</v>
      </c>
      <c r="I23" t="s">
        <v>132</v>
      </c>
      <c r="J23">
        <v>2</v>
      </c>
    </row>
    <row r="24" spans="1:10" x14ac:dyDescent="0.35">
      <c r="A24" s="12">
        <v>44205</v>
      </c>
      <c r="B24" t="s">
        <v>75</v>
      </c>
      <c r="C24" t="s">
        <v>31</v>
      </c>
      <c r="D24">
        <v>104.16</v>
      </c>
      <c r="E24">
        <v>29</v>
      </c>
      <c r="F24">
        <v>3020.64</v>
      </c>
      <c r="G24" t="s">
        <v>100</v>
      </c>
      <c r="H24" t="s">
        <v>127</v>
      </c>
      <c r="I24" t="s">
        <v>132</v>
      </c>
      <c r="J24">
        <v>2</v>
      </c>
    </row>
    <row r="25" spans="1:10" x14ac:dyDescent="0.35">
      <c r="A25" s="12">
        <v>44205</v>
      </c>
      <c r="B25" t="s">
        <v>78</v>
      </c>
      <c r="C25" t="s">
        <v>40</v>
      </c>
      <c r="D25">
        <v>115.2</v>
      </c>
      <c r="E25">
        <v>28</v>
      </c>
      <c r="F25">
        <v>3225.6</v>
      </c>
      <c r="G25" t="s">
        <v>95</v>
      </c>
      <c r="H25" t="s">
        <v>121</v>
      </c>
      <c r="I25" t="s">
        <v>132</v>
      </c>
      <c r="J25">
        <v>2</v>
      </c>
    </row>
    <row r="26" spans="1:10" x14ac:dyDescent="0.35">
      <c r="A26" s="12">
        <v>44205</v>
      </c>
      <c r="B26" t="s">
        <v>79</v>
      </c>
      <c r="C26" t="s">
        <v>3</v>
      </c>
      <c r="D26">
        <v>80.94</v>
      </c>
      <c r="E26">
        <v>8</v>
      </c>
      <c r="F26">
        <v>647.52</v>
      </c>
      <c r="G26" t="s">
        <v>103</v>
      </c>
      <c r="H26" t="s">
        <v>127</v>
      </c>
      <c r="I26" t="s">
        <v>132</v>
      </c>
      <c r="J26">
        <v>2</v>
      </c>
    </row>
    <row r="27" spans="1:10" x14ac:dyDescent="0.35">
      <c r="A27" s="12">
        <v>44205</v>
      </c>
      <c r="B27" t="s">
        <v>113</v>
      </c>
      <c r="C27" t="s">
        <v>32</v>
      </c>
      <c r="D27">
        <v>117.48</v>
      </c>
      <c r="E27">
        <v>12</v>
      </c>
      <c r="F27">
        <v>1409.76</v>
      </c>
      <c r="G27" t="s">
        <v>99</v>
      </c>
      <c r="H27" t="s">
        <v>127</v>
      </c>
      <c r="I27" t="s">
        <v>132</v>
      </c>
      <c r="J27">
        <v>2</v>
      </c>
    </row>
    <row r="28" spans="1:10" x14ac:dyDescent="0.35">
      <c r="A28" s="12">
        <v>44206</v>
      </c>
      <c r="B28" t="s">
        <v>62</v>
      </c>
      <c r="C28" t="s">
        <v>2</v>
      </c>
      <c r="D28">
        <v>142.80000000000001</v>
      </c>
      <c r="E28">
        <v>24</v>
      </c>
      <c r="F28">
        <v>3427.2000000000003</v>
      </c>
      <c r="G28" t="s">
        <v>95</v>
      </c>
      <c r="H28" t="s">
        <v>124</v>
      </c>
      <c r="I28" t="s">
        <v>132</v>
      </c>
      <c r="J28">
        <v>3</v>
      </c>
    </row>
    <row r="29" spans="1:10" x14ac:dyDescent="0.35">
      <c r="A29" s="12">
        <v>44206</v>
      </c>
      <c r="B29" t="s">
        <v>80</v>
      </c>
      <c r="C29" t="s">
        <v>34</v>
      </c>
      <c r="D29">
        <v>58.3</v>
      </c>
      <c r="E29">
        <v>14</v>
      </c>
      <c r="F29">
        <v>816.19999999999993</v>
      </c>
      <c r="G29" t="s">
        <v>102</v>
      </c>
      <c r="H29" t="s">
        <v>127</v>
      </c>
      <c r="I29" t="s">
        <v>132</v>
      </c>
      <c r="J29">
        <v>3</v>
      </c>
    </row>
    <row r="30" spans="1:10" x14ac:dyDescent="0.35">
      <c r="A30" s="12">
        <v>44206</v>
      </c>
      <c r="B30" t="s">
        <v>113</v>
      </c>
      <c r="C30" t="s">
        <v>35</v>
      </c>
      <c r="D30">
        <v>6.7</v>
      </c>
      <c r="E30">
        <v>9</v>
      </c>
      <c r="F30">
        <v>60.300000000000004</v>
      </c>
      <c r="G30" t="s">
        <v>99</v>
      </c>
      <c r="H30" t="s">
        <v>127</v>
      </c>
      <c r="I30" t="s">
        <v>132</v>
      </c>
      <c r="J30">
        <v>3</v>
      </c>
    </row>
    <row r="31" spans="1:10" x14ac:dyDescent="0.35">
      <c r="A31" s="12">
        <v>44207</v>
      </c>
      <c r="B31" t="s">
        <v>62</v>
      </c>
      <c r="C31" t="s">
        <v>37</v>
      </c>
      <c r="D31">
        <v>85.76</v>
      </c>
      <c r="E31">
        <v>3</v>
      </c>
      <c r="F31">
        <v>257.28000000000003</v>
      </c>
      <c r="G31" t="s">
        <v>95</v>
      </c>
      <c r="H31" t="s">
        <v>124</v>
      </c>
      <c r="I31" t="s">
        <v>132</v>
      </c>
      <c r="J31">
        <v>3</v>
      </c>
    </row>
    <row r="32" spans="1:10" x14ac:dyDescent="0.35">
      <c r="A32" s="12">
        <v>44207</v>
      </c>
      <c r="B32" t="s">
        <v>70</v>
      </c>
      <c r="C32" t="s">
        <v>14</v>
      </c>
      <c r="D32">
        <v>146.72</v>
      </c>
      <c r="E32">
        <v>4</v>
      </c>
      <c r="F32">
        <v>586.88</v>
      </c>
      <c r="G32" t="s">
        <v>97</v>
      </c>
      <c r="H32" t="s">
        <v>127</v>
      </c>
      <c r="I32" t="s">
        <v>132</v>
      </c>
      <c r="J32">
        <v>3</v>
      </c>
    </row>
    <row r="33" spans="1:10" x14ac:dyDescent="0.35">
      <c r="A33" s="12">
        <v>44207</v>
      </c>
      <c r="B33" t="s">
        <v>111</v>
      </c>
      <c r="C33" t="s">
        <v>11</v>
      </c>
      <c r="D33">
        <v>48.4</v>
      </c>
      <c r="E33">
        <v>14</v>
      </c>
      <c r="F33">
        <v>677.6</v>
      </c>
      <c r="G33" t="s">
        <v>95</v>
      </c>
      <c r="H33" t="s">
        <v>124</v>
      </c>
      <c r="I33" t="s">
        <v>132</v>
      </c>
      <c r="J33">
        <v>3</v>
      </c>
    </row>
    <row r="34" spans="1:10" x14ac:dyDescent="0.35">
      <c r="A34" s="12">
        <v>44207</v>
      </c>
      <c r="B34" t="s">
        <v>76</v>
      </c>
      <c r="C34" t="s">
        <v>42</v>
      </c>
      <c r="D34">
        <v>162</v>
      </c>
      <c r="E34">
        <v>4</v>
      </c>
      <c r="F34">
        <v>648</v>
      </c>
      <c r="G34" t="s">
        <v>101</v>
      </c>
      <c r="H34" t="s">
        <v>127</v>
      </c>
      <c r="I34" t="s">
        <v>132</v>
      </c>
      <c r="J34">
        <v>3</v>
      </c>
    </row>
    <row r="35" spans="1:10" x14ac:dyDescent="0.35">
      <c r="A35" s="12">
        <v>44207</v>
      </c>
      <c r="B35" t="s">
        <v>79</v>
      </c>
      <c r="C35" t="s">
        <v>32</v>
      </c>
      <c r="D35">
        <v>117.48</v>
      </c>
      <c r="E35">
        <v>2</v>
      </c>
      <c r="F35">
        <v>234.96</v>
      </c>
      <c r="G35" t="s">
        <v>103</v>
      </c>
      <c r="H35" t="s">
        <v>127</v>
      </c>
      <c r="I35" t="s">
        <v>132</v>
      </c>
      <c r="J35">
        <v>3</v>
      </c>
    </row>
    <row r="36" spans="1:10" x14ac:dyDescent="0.35">
      <c r="A36" s="12">
        <v>44208</v>
      </c>
      <c r="B36" t="s">
        <v>64</v>
      </c>
      <c r="C36" t="s">
        <v>42</v>
      </c>
      <c r="D36">
        <v>162</v>
      </c>
      <c r="E36">
        <v>10</v>
      </c>
      <c r="F36">
        <v>1620</v>
      </c>
      <c r="G36" t="s">
        <v>95</v>
      </c>
      <c r="H36" t="s">
        <v>124</v>
      </c>
      <c r="I36" t="s">
        <v>132</v>
      </c>
      <c r="J36">
        <v>3</v>
      </c>
    </row>
    <row r="37" spans="1:10" x14ac:dyDescent="0.35">
      <c r="A37" s="12">
        <v>44209</v>
      </c>
      <c r="B37" t="s">
        <v>108</v>
      </c>
      <c r="C37" t="s">
        <v>16</v>
      </c>
      <c r="D37">
        <v>16.64</v>
      </c>
      <c r="E37">
        <v>15</v>
      </c>
      <c r="F37">
        <v>249.60000000000002</v>
      </c>
      <c r="G37" t="s">
        <v>95</v>
      </c>
      <c r="H37" t="s">
        <v>123</v>
      </c>
      <c r="I37" t="s">
        <v>132</v>
      </c>
      <c r="J37">
        <v>3</v>
      </c>
    </row>
    <row r="38" spans="1:10" x14ac:dyDescent="0.35">
      <c r="A38" s="12">
        <v>44209</v>
      </c>
      <c r="B38" t="s">
        <v>65</v>
      </c>
      <c r="C38" t="s">
        <v>19</v>
      </c>
      <c r="D38">
        <v>210</v>
      </c>
      <c r="E38">
        <v>6</v>
      </c>
      <c r="F38">
        <v>1260</v>
      </c>
      <c r="G38" t="s">
        <v>99</v>
      </c>
      <c r="H38" t="s">
        <v>127</v>
      </c>
      <c r="I38" t="s">
        <v>132</v>
      </c>
      <c r="J38">
        <v>3</v>
      </c>
    </row>
    <row r="39" spans="1:10" x14ac:dyDescent="0.35">
      <c r="A39" s="12">
        <v>44210</v>
      </c>
      <c r="B39" t="s">
        <v>115</v>
      </c>
      <c r="C39" t="s">
        <v>11</v>
      </c>
      <c r="D39">
        <v>48.4</v>
      </c>
      <c r="E39">
        <v>14</v>
      </c>
      <c r="F39">
        <v>677.6</v>
      </c>
      <c r="G39" t="s">
        <v>95</v>
      </c>
      <c r="H39" t="s">
        <v>124</v>
      </c>
      <c r="I39" t="s">
        <v>132</v>
      </c>
      <c r="J39">
        <v>3</v>
      </c>
    </row>
    <row r="40" spans="1:10" x14ac:dyDescent="0.35">
      <c r="A40" s="12">
        <v>44211</v>
      </c>
      <c r="B40" t="s">
        <v>73</v>
      </c>
      <c r="C40" t="s">
        <v>7</v>
      </c>
      <c r="D40">
        <v>47.730000000000004</v>
      </c>
      <c r="E40">
        <v>15</v>
      </c>
      <c r="F40">
        <v>715.95</v>
      </c>
      <c r="G40" t="s">
        <v>95</v>
      </c>
      <c r="H40" t="s">
        <v>122</v>
      </c>
      <c r="I40" t="s">
        <v>132</v>
      </c>
      <c r="J40">
        <v>3</v>
      </c>
    </row>
    <row r="41" spans="1:10" x14ac:dyDescent="0.35">
      <c r="A41" s="12">
        <v>44211</v>
      </c>
      <c r="B41" t="s">
        <v>79</v>
      </c>
      <c r="C41" t="s">
        <v>22</v>
      </c>
      <c r="D41">
        <v>141.57</v>
      </c>
      <c r="E41">
        <v>10</v>
      </c>
      <c r="F41">
        <v>1415.6999999999998</v>
      </c>
      <c r="G41" t="s">
        <v>103</v>
      </c>
      <c r="H41" t="s">
        <v>127</v>
      </c>
      <c r="I41" t="s">
        <v>132</v>
      </c>
      <c r="J41">
        <v>3</v>
      </c>
    </row>
    <row r="42" spans="1:10" x14ac:dyDescent="0.35">
      <c r="A42" s="12">
        <v>44212</v>
      </c>
      <c r="B42" t="s">
        <v>109</v>
      </c>
      <c r="C42" t="s">
        <v>14</v>
      </c>
      <c r="D42">
        <v>146.72</v>
      </c>
      <c r="E42">
        <v>11</v>
      </c>
      <c r="F42">
        <v>1613.92</v>
      </c>
      <c r="G42" t="s">
        <v>99</v>
      </c>
      <c r="H42" t="s">
        <v>127</v>
      </c>
      <c r="I42" t="s">
        <v>132</v>
      </c>
      <c r="J42">
        <v>3</v>
      </c>
    </row>
    <row r="43" spans="1:10" x14ac:dyDescent="0.35">
      <c r="A43" s="12">
        <v>44213</v>
      </c>
      <c r="B43" t="s">
        <v>67</v>
      </c>
      <c r="C43" t="s">
        <v>40</v>
      </c>
      <c r="D43">
        <v>115.2</v>
      </c>
      <c r="E43">
        <v>4</v>
      </c>
      <c r="F43">
        <v>460.8</v>
      </c>
      <c r="G43" t="s">
        <v>103</v>
      </c>
      <c r="H43" t="s">
        <v>127</v>
      </c>
      <c r="I43" t="s">
        <v>132</v>
      </c>
      <c r="J43">
        <v>4</v>
      </c>
    </row>
    <row r="44" spans="1:10" x14ac:dyDescent="0.35">
      <c r="A44" s="12">
        <v>44214</v>
      </c>
      <c r="B44" t="s">
        <v>65</v>
      </c>
      <c r="C44" t="s">
        <v>8</v>
      </c>
      <c r="D44">
        <v>94.62</v>
      </c>
      <c r="E44">
        <v>9</v>
      </c>
      <c r="F44">
        <v>851.58</v>
      </c>
      <c r="G44" t="s">
        <v>99</v>
      </c>
      <c r="H44" t="s">
        <v>127</v>
      </c>
      <c r="I44" t="s">
        <v>132</v>
      </c>
      <c r="J44">
        <v>4</v>
      </c>
    </row>
    <row r="45" spans="1:10" x14ac:dyDescent="0.35">
      <c r="A45" s="12">
        <v>44214</v>
      </c>
      <c r="B45" t="s">
        <v>78</v>
      </c>
      <c r="C45" t="s">
        <v>23</v>
      </c>
      <c r="D45">
        <v>149.46</v>
      </c>
      <c r="E45">
        <v>3</v>
      </c>
      <c r="F45">
        <v>448.38</v>
      </c>
      <c r="G45" t="s">
        <v>95</v>
      </c>
      <c r="H45" t="s">
        <v>121</v>
      </c>
      <c r="I45" t="s">
        <v>132</v>
      </c>
      <c r="J45">
        <v>4</v>
      </c>
    </row>
    <row r="46" spans="1:10" x14ac:dyDescent="0.35">
      <c r="A46" s="12">
        <v>44214</v>
      </c>
      <c r="B46" t="s">
        <v>83</v>
      </c>
      <c r="C46" t="s">
        <v>44</v>
      </c>
      <c r="D46">
        <v>82.08</v>
      </c>
      <c r="E46">
        <v>13</v>
      </c>
      <c r="F46">
        <v>1067.04</v>
      </c>
      <c r="G46" t="s">
        <v>95</v>
      </c>
      <c r="H46" t="s">
        <v>123</v>
      </c>
      <c r="I46" t="s">
        <v>132</v>
      </c>
      <c r="J46">
        <v>4</v>
      </c>
    </row>
    <row r="47" spans="1:10" x14ac:dyDescent="0.35">
      <c r="A47" s="12">
        <v>44215</v>
      </c>
      <c r="B47" t="s">
        <v>79</v>
      </c>
      <c r="C47" t="s">
        <v>35</v>
      </c>
      <c r="D47">
        <v>6.7</v>
      </c>
      <c r="E47">
        <v>6</v>
      </c>
      <c r="F47">
        <v>40.200000000000003</v>
      </c>
      <c r="G47" t="s">
        <v>103</v>
      </c>
      <c r="H47" t="s">
        <v>127</v>
      </c>
      <c r="I47" t="s">
        <v>132</v>
      </c>
      <c r="J47">
        <v>4</v>
      </c>
    </row>
    <row r="48" spans="1:10" x14ac:dyDescent="0.35">
      <c r="A48" s="12">
        <v>44216</v>
      </c>
      <c r="B48" t="s">
        <v>68</v>
      </c>
      <c r="C48" t="s">
        <v>34</v>
      </c>
      <c r="D48">
        <v>58.3</v>
      </c>
      <c r="E48">
        <v>4</v>
      </c>
      <c r="F48">
        <v>233.2</v>
      </c>
      <c r="G48" t="s">
        <v>100</v>
      </c>
      <c r="H48" t="s">
        <v>127</v>
      </c>
      <c r="I48" t="s">
        <v>132</v>
      </c>
      <c r="J48">
        <v>4</v>
      </c>
    </row>
    <row r="49" spans="1:10" x14ac:dyDescent="0.35">
      <c r="A49" s="12">
        <v>44216</v>
      </c>
      <c r="B49" t="s">
        <v>112</v>
      </c>
      <c r="C49" t="s">
        <v>20</v>
      </c>
      <c r="D49">
        <v>76.25</v>
      </c>
      <c r="E49">
        <v>4</v>
      </c>
      <c r="F49">
        <v>305</v>
      </c>
      <c r="G49" t="s">
        <v>95</v>
      </c>
      <c r="H49" t="s">
        <v>123</v>
      </c>
      <c r="I49" t="s">
        <v>132</v>
      </c>
      <c r="J49">
        <v>4</v>
      </c>
    </row>
    <row r="50" spans="1:10" x14ac:dyDescent="0.35">
      <c r="A50" s="12">
        <v>44216</v>
      </c>
      <c r="B50" t="s">
        <v>77</v>
      </c>
      <c r="C50" t="s">
        <v>21</v>
      </c>
      <c r="D50">
        <v>162.54</v>
      </c>
      <c r="E50">
        <v>2</v>
      </c>
      <c r="F50">
        <v>325.08</v>
      </c>
      <c r="G50" t="s">
        <v>95</v>
      </c>
      <c r="H50" t="s">
        <v>126</v>
      </c>
      <c r="I50" t="s">
        <v>132</v>
      </c>
      <c r="J50">
        <v>4</v>
      </c>
    </row>
    <row r="51" spans="1:10" x14ac:dyDescent="0.35">
      <c r="A51" s="12">
        <v>44216</v>
      </c>
      <c r="B51" t="s">
        <v>84</v>
      </c>
      <c r="C51" t="s">
        <v>14</v>
      </c>
      <c r="D51">
        <v>146.72</v>
      </c>
      <c r="E51">
        <v>7</v>
      </c>
      <c r="F51">
        <v>1027.04</v>
      </c>
      <c r="G51" t="s">
        <v>92</v>
      </c>
      <c r="H51" t="s">
        <v>127</v>
      </c>
      <c r="I51" t="s">
        <v>132</v>
      </c>
      <c r="J51">
        <v>4</v>
      </c>
    </row>
    <row r="52" spans="1:10" x14ac:dyDescent="0.35">
      <c r="A52" s="12">
        <v>44217</v>
      </c>
      <c r="B52" t="s">
        <v>113</v>
      </c>
      <c r="C52" t="s">
        <v>4</v>
      </c>
      <c r="D52">
        <v>48.84</v>
      </c>
      <c r="E52">
        <v>15</v>
      </c>
      <c r="F52">
        <v>732.6</v>
      </c>
      <c r="G52" t="s">
        <v>99</v>
      </c>
      <c r="H52" t="s">
        <v>127</v>
      </c>
      <c r="I52" t="s">
        <v>132</v>
      </c>
      <c r="J52">
        <v>4</v>
      </c>
    </row>
    <row r="53" spans="1:10" x14ac:dyDescent="0.35">
      <c r="A53" s="12">
        <v>44217</v>
      </c>
      <c r="B53" t="s">
        <v>115</v>
      </c>
      <c r="C53" t="s">
        <v>42</v>
      </c>
      <c r="D53">
        <v>162</v>
      </c>
      <c r="E53">
        <v>6</v>
      </c>
      <c r="F53">
        <v>972</v>
      </c>
      <c r="G53" t="s">
        <v>95</v>
      </c>
      <c r="H53" t="s">
        <v>124</v>
      </c>
      <c r="I53" t="s">
        <v>132</v>
      </c>
      <c r="J53">
        <v>4</v>
      </c>
    </row>
    <row r="54" spans="1:10" x14ac:dyDescent="0.35">
      <c r="A54" s="12">
        <v>44217</v>
      </c>
      <c r="B54" t="s">
        <v>88</v>
      </c>
      <c r="C54" t="s">
        <v>3</v>
      </c>
      <c r="D54">
        <v>80.94</v>
      </c>
      <c r="E54">
        <v>9</v>
      </c>
      <c r="F54">
        <v>728.46</v>
      </c>
      <c r="G54" t="s">
        <v>95</v>
      </c>
      <c r="H54" t="s">
        <v>125</v>
      </c>
      <c r="I54" t="s">
        <v>132</v>
      </c>
      <c r="J54">
        <v>4</v>
      </c>
    </row>
    <row r="55" spans="1:10" x14ac:dyDescent="0.35">
      <c r="A55" s="12">
        <v>44218</v>
      </c>
      <c r="B55" t="s">
        <v>86</v>
      </c>
      <c r="C55" t="s">
        <v>1</v>
      </c>
      <c r="D55">
        <v>103.88</v>
      </c>
      <c r="E55">
        <v>6</v>
      </c>
      <c r="F55">
        <v>623.28</v>
      </c>
      <c r="G55" t="s">
        <v>95</v>
      </c>
      <c r="H55" t="s">
        <v>125</v>
      </c>
      <c r="I55" t="s">
        <v>132</v>
      </c>
      <c r="J55">
        <v>4</v>
      </c>
    </row>
    <row r="56" spans="1:10" x14ac:dyDescent="0.35">
      <c r="A56" s="12">
        <v>44219</v>
      </c>
      <c r="B56" t="s">
        <v>70</v>
      </c>
      <c r="C56" t="s">
        <v>2</v>
      </c>
      <c r="D56">
        <v>142.80000000000001</v>
      </c>
      <c r="E56">
        <v>5</v>
      </c>
      <c r="F56">
        <v>714</v>
      </c>
      <c r="G56" t="s">
        <v>97</v>
      </c>
      <c r="H56" t="s">
        <v>127</v>
      </c>
      <c r="I56" t="s">
        <v>132</v>
      </c>
      <c r="J56">
        <v>4</v>
      </c>
    </row>
    <row r="57" spans="1:10" x14ac:dyDescent="0.35">
      <c r="A57" s="12">
        <v>44219</v>
      </c>
      <c r="B57" t="s">
        <v>77</v>
      </c>
      <c r="C57" t="s">
        <v>8</v>
      </c>
      <c r="D57">
        <v>94.62</v>
      </c>
      <c r="E57">
        <v>17</v>
      </c>
      <c r="F57">
        <v>1608.54</v>
      </c>
      <c r="G57" t="s">
        <v>95</v>
      </c>
      <c r="H57" t="s">
        <v>126</v>
      </c>
      <c r="I57" t="s">
        <v>132</v>
      </c>
      <c r="J57">
        <v>4</v>
      </c>
    </row>
    <row r="58" spans="1:10" x14ac:dyDescent="0.35">
      <c r="A58" s="12">
        <v>44219</v>
      </c>
      <c r="B58" t="s">
        <v>78</v>
      </c>
      <c r="C58" t="s">
        <v>42</v>
      </c>
      <c r="D58">
        <v>162</v>
      </c>
      <c r="E58">
        <v>8</v>
      </c>
      <c r="F58">
        <v>1296</v>
      </c>
      <c r="G58" t="s">
        <v>95</v>
      </c>
      <c r="H58" t="s">
        <v>121</v>
      </c>
      <c r="I58" t="s">
        <v>132</v>
      </c>
      <c r="J58">
        <v>4</v>
      </c>
    </row>
    <row r="59" spans="1:10" x14ac:dyDescent="0.35">
      <c r="A59" s="12">
        <v>44220</v>
      </c>
      <c r="B59" t="s">
        <v>85</v>
      </c>
      <c r="C59" t="s">
        <v>30</v>
      </c>
      <c r="D59">
        <v>201.28</v>
      </c>
      <c r="E59">
        <v>15</v>
      </c>
      <c r="F59">
        <v>3019.2</v>
      </c>
      <c r="G59" t="s">
        <v>95</v>
      </c>
      <c r="H59" t="s">
        <v>124</v>
      </c>
      <c r="I59" t="s">
        <v>132</v>
      </c>
      <c r="J59">
        <v>5</v>
      </c>
    </row>
    <row r="60" spans="1:10" x14ac:dyDescent="0.35">
      <c r="A60" s="12">
        <v>44221</v>
      </c>
      <c r="B60" t="s">
        <v>60</v>
      </c>
      <c r="C60" t="s">
        <v>31</v>
      </c>
      <c r="D60">
        <v>104.16</v>
      </c>
      <c r="E60">
        <v>14</v>
      </c>
      <c r="F60">
        <v>1458.24</v>
      </c>
      <c r="G60" t="s">
        <v>98</v>
      </c>
      <c r="H60" t="s">
        <v>127</v>
      </c>
      <c r="I60" t="s">
        <v>132</v>
      </c>
      <c r="J60">
        <v>5</v>
      </c>
    </row>
    <row r="61" spans="1:10" x14ac:dyDescent="0.35">
      <c r="A61" s="12">
        <v>44221</v>
      </c>
      <c r="B61" t="s">
        <v>108</v>
      </c>
      <c r="C61" t="s">
        <v>35</v>
      </c>
      <c r="D61">
        <v>6.7</v>
      </c>
      <c r="E61">
        <v>7</v>
      </c>
      <c r="F61">
        <v>46.9</v>
      </c>
      <c r="G61" t="s">
        <v>95</v>
      </c>
      <c r="H61" t="s">
        <v>123</v>
      </c>
      <c r="I61" t="s">
        <v>132</v>
      </c>
      <c r="J61">
        <v>5</v>
      </c>
    </row>
    <row r="62" spans="1:10" x14ac:dyDescent="0.35">
      <c r="A62" s="12">
        <v>44221</v>
      </c>
      <c r="B62" t="s">
        <v>67</v>
      </c>
      <c r="C62" t="s">
        <v>34</v>
      </c>
      <c r="D62">
        <v>58.3</v>
      </c>
      <c r="E62">
        <v>6</v>
      </c>
      <c r="F62">
        <v>349.79999999999995</v>
      </c>
      <c r="G62" t="s">
        <v>103</v>
      </c>
      <c r="H62" t="s">
        <v>127</v>
      </c>
      <c r="I62" t="s">
        <v>132</v>
      </c>
      <c r="J62">
        <v>5</v>
      </c>
    </row>
    <row r="63" spans="1:10" x14ac:dyDescent="0.35">
      <c r="A63" s="12">
        <v>44221</v>
      </c>
      <c r="B63" t="s">
        <v>80</v>
      </c>
      <c r="C63" t="s">
        <v>17</v>
      </c>
      <c r="D63">
        <v>156.78</v>
      </c>
      <c r="E63">
        <v>14</v>
      </c>
      <c r="F63">
        <v>2194.92</v>
      </c>
      <c r="G63" t="s">
        <v>102</v>
      </c>
      <c r="H63" t="s">
        <v>127</v>
      </c>
      <c r="I63" t="s">
        <v>132</v>
      </c>
      <c r="J63">
        <v>5</v>
      </c>
    </row>
    <row r="64" spans="1:10" x14ac:dyDescent="0.35">
      <c r="A64" s="12">
        <v>44222</v>
      </c>
      <c r="B64" t="s">
        <v>108</v>
      </c>
      <c r="C64" t="s">
        <v>24</v>
      </c>
      <c r="D64">
        <v>156.96</v>
      </c>
      <c r="E64">
        <v>29</v>
      </c>
      <c r="F64">
        <v>4551.84</v>
      </c>
      <c r="G64" t="s">
        <v>95</v>
      </c>
      <c r="H64" t="s">
        <v>123</v>
      </c>
      <c r="I64" t="s">
        <v>132</v>
      </c>
      <c r="J64">
        <v>5</v>
      </c>
    </row>
    <row r="65" spans="1:10" x14ac:dyDescent="0.35">
      <c r="A65" s="12">
        <v>44222</v>
      </c>
      <c r="B65" t="s">
        <v>65</v>
      </c>
      <c r="C65" t="s">
        <v>44</v>
      </c>
      <c r="D65">
        <v>82.08</v>
      </c>
      <c r="E65">
        <v>9</v>
      </c>
      <c r="F65">
        <v>738.72</v>
      </c>
      <c r="G65" t="s">
        <v>99</v>
      </c>
      <c r="H65" t="s">
        <v>127</v>
      </c>
      <c r="I65" t="s">
        <v>132</v>
      </c>
      <c r="J65">
        <v>5</v>
      </c>
    </row>
    <row r="66" spans="1:10" x14ac:dyDescent="0.35">
      <c r="A66" s="12">
        <v>44222</v>
      </c>
      <c r="B66" t="s">
        <v>111</v>
      </c>
      <c r="C66" t="s">
        <v>1</v>
      </c>
      <c r="D66">
        <v>103.88</v>
      </c>
      <c r="E66">
        <v>7</v>
      </c>
      <c r="F66">
        <v>727.16</v>
      </c>
      <c r="G66" t="s">
        <v>95</v>
      </c>
      <c r="H66" t="s">
        <v>124</v>
      </c>
      <c r="I66" t="s">
        <v>132</v>
      </c>
      <c r="J66">
        <v>5</v>
      </c>
    </row>
    <row r="67" spans="1:10" x14ac:dyDescent="0.35">
      <c r="A67" s="12">
        <v>44222</v>
      </c>
      <c r="B67" t="s">
        <v>76</v>
      </c>
      <c r="C67" t="s">
        <v>6</v>
      </c>
      <c r="D67">
        <v>85.5</v>
      </c>
      <c r="E67">
        <v>7</v>
      </c>
      <c r="F67">
        <v>598.5</v>
      </c>
      <c r="G67" t="s">
        <v>101</v>
      </c>
      <c r="H67" t="s">
        <v>127</v>
      </c>
      <c r="I67" t="s">
        <v>132</v>
      </c>
      <c r="J67">
        <v>5</v>
      </c>
    </row>
    <row r="68" spans="1:10" x14ac:dyDescent="0.35">
      <c r="A68" s="12">
        <v>44222</v>
      </c>
      <c r="B68" t="s">
        <v>77</v>
      </c>
      <c r="C68" t="s">
        <v>10</v>
      </c>
      <c r="D68">
        <v>164.28</v>
      </c>
      <c r="E68">
        <v>1</v>
      </c>
      <c r="F68">
        <v>164.28</v>
      </c>
      <c r="G68" t="s">
        <v>95</v>
      </c>
      <c r="H68" t="s">
        <v>126</v>
      </c>
      <c r="I68" t="s">
        <v>132</v>
      </c>
      <c r="J68">
        <v>5</v>
      </c>
    </row>
    <row r="69" spans="1:10" x14ac:dyDescent="0.35">
      <c r="A69" s="12">
        <v>44223</v>
      </c>
      <c r="B69" t="s">
        <v>67</v>
      </c>
      <c r="C69" t="s">
        <v>32</v>
      </c>
      <c r="D69">
        <v>117.48</v>
      </c>
      <c r="E69">
        <v>3</v>
      </c>
      <c r="F69">
        <v>352.44</v>
      </c>
      <c r="G69" t="s">
        <v>103</v>
      </c>
      <c r="H69" t="s">
        <v>127</v>
      </c>
      <c r="I69" t="s">
        <v>132</v>
      </c>
      <c r="J69">
        <v>5</v>
      </c>
    </row>
    <row r="70" spans="1:10" x14ac:dyDescent="0.35">
      <c r="A70" s="12">
        <v>44223</v>
      </c>
      <c r="B70" t="s">
        <v>74</v>
      </c>
      <c r="C70" t="s">
        <v>40</v>
      </c>
      <c r="D70">
        <v>115.2</v>
      </c>
      <c r="E70">
        <v>7</v>
      </c>
      <c r="F70">
        <v>806.4</v>
      </c>
      <c r="G70" t="s">
        <v>91</v>
      </c>
      <c r="H70" t="s">
        <v>127</v>
      </c>
      <c r="I70" t="s">
        <v>132</v>
      </c>
      <c r="J70">
        <v>5</v>
      </c>
    </row>
    <row r="71" spans="1:10" x14ac:dyDescent="0.35">
      <c r="A71" s="12">
        <v>44223</v>
      </c>
      <c r="B71" t="s">
        <v>75</v>
      </c>
      <c r="C71" t="s">
        <v>5</v>
      </c>
      <c r="D71">
        <v>155.61000000000001</v>
      </c>
      <c r="E71">
        <v>37</v>
      </c>
      <c r="F71">
        <v>5757.5700000000006</v>
      </c>
      <c r="G71" t="s">
        <v>100</v>
      </c>
      <c r="H71" t="s">
        <v>127</v>
      </c>
      <c r="I71" t="s">
        <v>132</v>
      </c>
      <c r="J71">
        <v>5</v>
      </c>
    </row>
    <row r="72" spans="1:10" x14ac:dyDescent="0.35">
      <c r="A72" s="12">
        <v>44223</v>
      </c>
      <c r="B72" t="s">
        <v>84</v>
      </c>
      <c r="C72" t="s">
        <v>19</v>
      </c>
      <c r="D72">
        <v>210</v>
      </c>
      <c r="E72">
        <v>21</v>
      </c>
      <c r="F72">
        <v>4410</v>
      </c>
      <c r="G72" t="s">
        <v>92</v>
      </c>
      <c r="H72" t="s">
        <v>127</v>
      </c>
      <c r="I72" t="s">
        <v>132</v>
      </c>
      <c r="J72">
        <v>5</v>
      </c>
    </row>
    <row r="73" spans="1:10" x14ac:dyDescent="0.35">
      <c r="A73" s="12">
        <v>44224</v>
      </c>
      <c r="B73" t="s">
        <v>108</v>
      </c>
      <c r="C73" t="s">
        <v>16</v>
      </c>
      <c r="D73">
        <v>16.64</v>
      </c>
      <c r="E73">
        <v>11</v>
      </c>
      <c r="F73">
        <v>183.04000000000002</v>
      </c>
      <c r="G73" t="s">
        <v>95</v>
      </c>
      <c r="H73" t="s">
        <v>123</v>
      </c>
      <c r="I73" t="s">
        <v>132</v>
      </c>
      <c r="J73">
        <v>5</v>
      </c>
    </row>
    <row r="74" spans="1:10" x14ac:dyDescent="0.35">
      <c r="A74" s="12">
        <v>44224</v>
      </c>
      <c r="B74" t="s">
        <v>62</v>
      </c>
      <c r="C74" t="s">
        <v>29</v>
      </c>
      <c r="D74">
        <v>53.11</v>
      </c>
      <c r="E74">
        <v>2</v>
      </c>
      <c r="F74">
        <v>106.22</v>
      </c>
      <c r="G74" t="s">
        <v>95</v>
      </c>
      <c r="H74" t="s">
        <v>124</v>
      </c>
      <c r="I74" t="s">
        <v>132</v>
      </c>
      <c r="J74">
        <v>5</v>
      </c>
    </row>
    <row r="75" spans="1:10" x14ac:dyDescent="0.35">
      <c r="A75" s="12">
        <v>44224</v>
      </c>
      <c r="B75" t="s">
        <v>116</v>
      </c>
      <c r="C75" t="s">
        <v>4</v>
      </c>
      <c r="D75">
        <v>48.84</v>
      </c>
      <c r="E75">
        <v>10</v>
      </c>
      <c r="F75">
        <v>488.40000000000003</v>
      </c>
      <c r="G75" t="s">
        <v>94</v>
      </c>
      <c r="H75" t="s">
        <v>127</v>
      </c>
      <c r="I75" t="s">
        <v>132</v>
      </c>
      <c r="J75">
        <v>5</v>
      </c>
    </row>
    <row r="76" spans="1:10" x14ac:dyDescent="0.35">
      <c r="A76" s="12">
        <v>44225</v>
      </c>
      <c r="B76" t="s">
        <v>110</v>
      </c>
      <c r="C76" t="s">
        <v>4</v>
      </c>
      <c r="D76">
        <v>48.84</v>
      </c>
      <c r="E76">
        <v>10</v>
      </c>
      <c r="F76">
        <v>488.40000000000003</v>
      </c>
      <c r="G76" t="s">
        <v>95</v>
      </c>
      <c r="H76" t="s">
        <v>126</v>
      </c>
      <c r="I76" t="s">
        <v>132</v>
      </c>
      <c r="J76">
        <v>5</v>
      </c>
    </row>
    <row r="77" spans="1:10" x14ac:dyDescent="0.35">
      <c r="A77" s="12">
        <v>44225</v>
      </c>
      <c r="B77" t="s">
        <v>78</v>
      </c>
      <c r="C77" t="s">
        <v>24</v>
      </c>
      <c r="D77">
        <v>156.96</v>
      </c>
      <c r="E77">
        <v>25</v>
      </c>
      <c r="F77">
        <v>3924</v>
      </c>
      <c r="G77" t="s">
        <v>95</v>
      </c>
      <c r="H77" t="s">
        <v>121</v>
      </c>
      <c r="I77" t="s">
        <v>132</v>
      </c>
      <c r="J77">
        <v>5</v>
      </c>
    </row>
    <row r="78" spans="1:10" x14ac:dyDescent="0.35">
      <c r="A78" s="12">
        <v>44225</v>
      </c>
      <c r="B78" t="s">
        <v>113</v>
      </c>
      <c r="C78" t="s">
        <v>14</v>
      </c>
      <c r="D78">
        <v>146.72</v>
      </c>
      <c r="E78">
        <v>21</v>
      </c>
      <c r="F78">
        <v>3081.12</v>
      </c>
      <c r="G78" t="s">
        <v>99</v>
      </c>
      <c r="H78" t="s">
        <v>127</v>
      </c>
      <c r="I78" t="s">
        <v>132</v>
      </c>
      <c r="J78">
        <v>5</v>
      </c>
    </row>
    <row r="79" spans="1:10" x14ac:dyDescent="0.35">
      <c r="A79" s="12">
        <v>44226</v>
      </c>
      <c r="B79" t="s">
        <v>112</v>
      </c>
      <c r="C79" t="s">
        <v>43</v>
      </c>
      <c r="D79">
        <v>83.08</v>
      </c>
      <c r="E79">
        <v>2</v>
      </c>
      <c r="F79">
        <v>166.16</v>
      </c>
      <c r="G79" t="s">
        <v>95</v>
      </c>
      <c r="H79" t="s">
        <v>123</v>
      </c>
      <c r="I79" t="s">
        <v>132</v>
      </c>
      <c r="J79">
        <v>5</v>
      </c>
    </row>
    <row r="80" spans="1:10" x14ac:dyDescent="0.35">
      <c r="A80" s="12">
        <v>44226</v>
      </c>
      <c r="B80" t="s">
        <v>80</v>
      </c>
      <c r="C80" t="s">
        <v>27</v>
      </c>
      <c r="D80">
        <v>57.120000000000005</v>
      </c>
      <c r="E80">
        <v>2</v>
      </c>
      <c r="F80">
        <v>114.24000000000001</v>
      </c>
      <c r="G80" t="s">
        <v>102</v>
      </c>
      <c r="H80" t="s">
        <v>127</v>
      </c>
      <c r="I80" t="s">
        <v>132</v>
      </c>
      <c r="J80">
        <v>5</v>
      </c>
    </row>
    <row r="81" spans="1:10" x14ac:dyDescent="0.35">
      <c r="A81" s="12">
        <v>44227</v>
      </c>
      <c r="B81" t="s">
        <v>110</v>
      </c>
      <c r="C81" t="s">
        <v>27</v>
      </c>
      <c r="D81">
        <v>57.120000000000005</v>
      </c>
      <c r="E81">
        <v>20</v>
      </c>
      <c r="F81">
        <v>1142.4000000000001</v>
      </c>
      <c r="G81" t="s">
        <v>95</v>
      </c>
      <c r="H81" t="s">
        <v>126</v>
      </c>
      <c r="I81" t="s">
        <v>132</v>
      </c>
      <c r="J81">
        <v>6</v>
      </c>
    </row>
    <row r="82" spans="1:10" x14ac:dyDescent="0.35">
      <c r="A82" s="12">
        <v>44227</v>
      </c>
      <c r="B82" t="s">
        <v>110</v>
      </c>
      <c r="C82" t="s">
        <v>28</v>
      </c>
      <c r="D82">
        <v>41.81</v>
      </c>
      <c r="E82">
        <v>3</v>
      </c>
      <c r="F82">
        <v>125.43</v>
      </c>
      <c r="G82" t="s">
        <v>95</v>
      </c>
      <c r="H82" t="s">
        <v>126</v>
      </c>
      <c r="I82" t="s">
        <v>132</v>
      </c>
      <c r="J82">
        <v>6</v>
      </c>
    </row>
    <row r="83" spans="1:10" x14ac:dyDescent="0.35">
      <c r="A83" s="12">
        <v>44227</v>
      </c>
      <c r="B83" t="s">
        <v>81</v>
      </c>
      <c r="C83" t="s">
        <v>41</v>
      </c>
      <c r="D83">
        <v>173.88</v>
      </c>
      <c r="E83">
        <v>9</v>
      </c>
      <c r="F83">
        <v>1564.92</v>
      </c>
      <c r="G83" t="s">
        <v>95</v>
      </c>
      <c r="H83" t="s">
        <v>122</v>
      </c>
      <c r="I83" t="s">
        <v>132</v>
      </c>
      <c r="J83">
        <v>6</v>
      </c>
    </row>
    <row r="84" spans="1:10" x14ac:dyDescent="0.35">
      <c r="A84" s="12">
        <v>44227</v>
      </c>
      <c r="B84" t="s">
        <v>116</v>
      </c>
      <c r="C84" t="s">
        <v>3</v>
      </c>
      <c r="D84">
        <v>80.94</v>
      </c>
      <c r="E84">
        <v>33</v>
      </c>
      <c r="F84">
        <v>2671.02</v>
      </c>
      <c r="G84" t="s">
        <v>94</v>
      </c>
      <c r="H84" t="s">
        <v>127</v>
      </c>
      <c r="I84" t="s">
        <v>132</v>
      </c>
      <c r="J84">
        <v>6</v>
      </c>
    </row>
    <row r="85" spans="1:10" x14ac:dyDescent="0.35">
      <c r="A85" s="12">
        <v>44227</v>
      </c>
      <c r="B85" t="s">
        <v>89</v>
      </c>
      <c r="C85" t="s">
        <v>23</v>
      </c>
      <c r="D85">
        <v>149.46</v>
      </c>
      <c r="E85">
        <v>6</v>
      </c>
      <c r="F85">
        <v>896.76</v>
      </c>
      <c r="G85" t="s">
        <v>97</v>
      </c>
      <c r="H85" t="s">
        <v>127</v>
      </c>
      <c r="I85" t="s">
        <v>132</v>
      </c>
      <c r="J85">
        <v>6</v>
      </c>
    </row>
    <row r="86" spans="1:10" x14ac:dyDescent="0.35">
      <c r="A86" s="12">
        <v>44228</v>
      </c>
      <c r="B86" t="s">
        <v>60</v>
      </c>
      <c r="C86" t="s">
        <v>5</v>
      </c>
      <c r="D86">
        <v>155.61000000000001</v>
      </c>
      <c r="E86">
        <v>9</v>
      </c>
      <c r="F86">
        <v>1400.4900000000002</v>
      </c>
      <c r="G86" t="s">
        <v>98</v>
      </c>
      <c r="H86" t="s">
        <v>127</v>
      </c>
      <c r="I86" t="s">
        <v>133</v>
      </c>
      <c r="J86">
        <v>6</v>
      </c>
    </row>
    <row r="87" spans="1:10" x14ac:dyDescent="0.35">
      <c r="A87" s="12">
        <v>44229</v>
      </c>
      <c r="B87" t="s">
        <v>112</v>
      </c>
      <c r="C87" t="s">
        <v>10</v>
      </c>
      <c r="D87">
        <v>164.28</v>
      </c>
      <c r="E87">
        <v>7</v>
      </c>
      <c r="F87">
        <v>1149.96</v>
      </c>
      <c r="G87" t="s">
        <v>95</v>
      </c>
      <c r="H87" t="s">
        <v>123</v>
      </c>
      <c r="I87" t="s">
        <v>133</v>
      </c>
      <c r="J87">
        <v>6</v>
      </c>
    </row>
    <row r="88" spans="1:10" x14ac:dyDescent="0.35">
      <c r="A88" s="12">
        <v>44230</v>
      </c>
      <c r="B88" t="s">
        <v>108</v>
      </c>
      <c r="C88" t="s">
        <v>22</v>
      </c>
      <c r="D88">
        <v>141.57</v>
      </c>
      <c r="E88">
        <v>2</v>
      </c>
      <c r="F88">
        <v>283.14</v>
      </c>
      <c r="G88" t="s">
        <v>95</v>
      </c>
      <c r="H88" t="s">
        <v>123</v>
      </c>
      <c r="I88" t="s">
        <v>133</v>
      </c>
      <c r="J88">
        <v>6</v>
      </c>
    </row>
    <row r="89" spans="1:10" x14ac:dyDescent="0.35">
      <c r="A89" s="12">
        <v>44230</v>
      </c>
      <c r="B89" t="s">
        <v>110</v>
      </c>
      <c r="C89" t="s">
        <v>19</v>
      </c>
      <c r="D89">
        <v>210</v>
      </c>
      <c r="E89">
        <v>39</v>
      </c>
      <c r="F89">
        <v>8190</v>
      </c>
      <c r="G89" t="s">
        <v>95</v>
      </c>
      <c r="H89" t="s">
        <v>126</v>
      </c>
      <c r="I89" t="s">
        <v>133</v>
      </c>
      <c r="J89">
        <v>6</v>
      </c>
    </row>
    <row r="90" spans="1:10" x14ac:dyDescent="0.35">
      <c r="A90" s="12">
        <v>44230</v>
      </c>
      <c r="B90" t="s">
        <v>84</v>
      </c>
      <c r="C90" t="s">
        <v>38</v>
      </c>
      <c r="D90">
        <v>79.92</v>
      </c>
      <c r="E90">
        <v>27</v>
      </c>
      <c r="F90">
        <v>2157.84</v>
      </c>
      <c r="G90" t="s">
        <v>92</v>
      </c>
      <c r="H90" t="s">
        <v>127</v>
      </c>
      <c r="I90" t="s">
        <v>133</v>
      </c>
      <c r="J90">
        <v>6</v>
      </c>
    </row>
    <row r="91" spans="1:10" x14ac:dyDescent="0.35">
      <c r="A91" s="12">
        <v>44230</v>
      </c>
      <c r="B91" t="s">
        <v>86</v>
      </c>
      <c r="C91" t="s">
        <v>14</v>
      </c>
      <c r="D91">
        <v>146.72</v>
      </c>
      <c r="E91">
        <v>8</v>
      </c>
      <c r="F91">
        <v>1173.76</v>
      </c>
      <c r="G91" t="s">
        <v>95</v>
      </c>
      <c r="H91" t="s">
        <v>125</v>
      </c>
      <c r="I91" t="s">
        <v>133</v>
      </c>
      <c r="J91">
        <v>6</v>
      </c>
    </row>
    <row r="92" spans="1:10" x14ac:dyDescent="0.35">
      <c r="A92" s="12">
        <v>44230</v>
      </c>
      <c r="B92" t="s">
        <v>88</v>
      </c>
      <c r="C92" t="s">
        <v>16</v>
      </c>
      <c r="D92">
        <v>16.64</v>
      </c>
      <c r="E92">
        <v>13</v>
      </c>
      <c r="F92">
        <v>216.32</v>
      </c>
      <c r="G92" t="s">
        <v>95</v>
      </c>
      <c r="H92" t="s">
        <v>125</v>
      </c>
      <c r="I92" t="s">
        <v>133</v>
      </c>
      <c r="J92">
        <v>6</v>
      </c>
    </row>
    <row r="93" spans="1:10" x14ac:dyDescent="0.35">
      <c r="A93" s="12">
        <v>44231</v>
      </c>
      <c r="B93" t="s">
        <v>113</v>
      </c>
      <c r="C93" t="s">
        <v>44</v>
      </c>
      <c r="D93">
        <v>82.08</v>
      </c>
      <c r="E93">
        <v>39</v>
      </c>
      <c r="F93">
        <v>3201.12</v>
      </c>
      <c r="G93" t="s">
        <v>99</v>
      </c>
      <c r="H93" t="s">
        <v>127</v>
      </c>
      <c r="I93" t="s">
        <v>133</v>
      </c>
      <c r="J93">
        <v>6</v>
      </c>
    </row>
    <row r="94" spans="1:10" x14ac:dyDescent="0.35">
      <c r="A94" s="12">
        <v>44231</v>
      </c>
      <c r="B94" t="s">
        <v>84</v>
      </c>
      <c r="C94" t="s">
        <v>37</v>
      </c>
      <c r="D94">
        <v>85.76</v>
      </c>
      <c r="E94">
        <v>4</v>
      </c>
      <c r="F94">
        <v>343.04</v>
      </c>
      <c r="G94" t="s">
        <v>92</v>
      </c>
      <c r="H94" t="s">
        <v>127</v>
      </c>
      <c r="I94" t="s">
        <v>133</v>
      </c>
      <c r="J94">
        <v>6</v>
      </c>
    </row>
    <row r="95" spans="1:10" x14ac:dyDescent="0.35">
      <c r="A95" s="12">
        <v>44231</v>
      </c>
      <c r="B95" t="s">
        <v>85</v>
      </c>
      <c r="C95" t="s">
        <v>14</v>
      </c>
      <c r="D95">
        <v>146.72</v>
      </c>
      <c r="E95">
        <v>26</v>
      </c>
      <c r="F95">
        <v>3814.72</v>
      </c>
      <c r="G95" t="s">
        <v>95</v>
      </c>
      <c r="H95" t="s">
        <v>124</v>
      </c>
      <c r="I95" t="s">
        <v>133</v>
      </c>
      <c r="J95">
        <v>6</v>
      </c>
    </row>
    <row r="96" spans="1:10" x14ac:dyDescent="0.35">
      <c r="A96" s="12">
        <v>44231</v>
      </c>
      <c r="B96" t="s">
        <v>86</v>
      </c>
      <c r="C96" t="s">
        <v>25</v>
      </c>
      <c r="D96">
        <v>8.33</v>
      </c>
      <c r="E96">
        <v>3</v>
      </c>
      <c r="F96">
        <v>24.990000000000002</v>
      </c>
      <c r="G96" t="s">
        <v>95</v>
      </c>
      <c r="H96" t="s">
        <v>125</v>
      </c>
      <c r="I96" t="s">
        <v>133</v>
      </c>
      <c r="J96">
        <v>6</v>
      </c>
    </row>
    <row r="97" spans="1:10" x14ac:dyDescent="0.35">
      <c r="A97" s="12">
        <v>44232</v>
      </c>
      <c r="B97" t="s">
        <v>60</v>
      </c>
      <c r="C97" t="s">
        <v>3</v>
      </c>
      <c r="D97">
        <v>80.94</v>
      </c>
      <c r="E97">
        <v>24</v>
      </c>
      <c r="F97">
        <v>1942.56</v>
      </c>
      <c r="G97" t="s">
        <v>98</v>
      </c>
      <c r="H97" t="s">
        <v>127</v>
      </c>
      <c r="I97" t="s">
        <v>133</v>
      </c>
      <c r="J97">
        <v>6</v>
      </c>
    </row>
    <row r="98" spans="1:10" x14ac:dyDescent="0.35">
      <c r="A98" s="12">
        <v>44232</v>
      </c>
      <c r="B98" t="s">
        <v>109</v>
      </c>
      <c r="C98" t="s">
        <v>39</v>
      </c>
      <c r="D98">
        <v>42.55</v>
      </c>
      <c r="E98">
        <v>38</v>
      </c>
      <c r="F98">
        <v>1616.8999999999999</v>
      </c>
      <c r="G98" t="s">
        <v>99</v>
      </c>
      <c r="H98" t="s">
        <v>127</v>
      </c>
      <c r="I98" t="s">
        <v>133</v>
      </c>
      <c r="J98">
        <v>6</v>
      </c>
    </row>
    <row r="99" spans="1:10" x14ac:dyDescent="0.35">
      <c r="A99" s="12">
        <v>44232</v>
      </c>
      <c r="B99" t="s">
        <v>70</v>
      </c>
      <c r="C99" t="s">
        <v>5</v>
      </c>
      <c r="D99">
        <v>155.61000000000001</v>
      </c>
      <c r="E99">
        <v>1</v>
      </c>
      <c r="F99">
        <v>155.61000000000001</v>
      </c>
      <c r="G99" t="s">
        <v>97</v>
      </c>
      <c r="H99" t="s">
        <v>127</v>
      </c>
      <c r="I99" t="s">
        <v>133</v>
      </c>
      <c r="J99">
        <v>6</v>
      </c>
    </row>
    <row r="100" spans="1:10" x14ac:dyDescent="0.35">
      <c r="A100" s="12">
        <v>44232</v>
      </c>
      <c r="B100" t="s">
        <v>75</v>
      </c>
      <c r="C100" t="s">
        <v>43</v>
      </c>
      <c r="D100">
        <v>83.08</v>
      </c>
      <c r="E100">
        <v>7</v>
      </c>
      <c r="F100">
        <v>581.55999999999995</v>
      </c>
      <c r="G100" t="s">
        <v>100</v>
      </c>
      <c r="H100" t="s">
        <v>127</v>
      </c>
      <c r="I100" t="s">
        <v>133</v>
      </c>
      <c r="J100">
        <v>6</v>
      </c>
    </row>
    <row r="101" spans="1:10" x14ac:dyDescent="0.35">
      <c r="A101" s="12">
        <v>44232</v>
      </c>
      <c r="B101" t="s">
        <v>79</v>
      </c>
      <c r="C101" t="s">
        <v>43</v>
      </c>
      <c r="D101">
        <v>83.08</v>
      </c>
      <c r="E101">
        <v>9</v>
      </c>
      <c r="F101">
        <v>747.72</v>
      </c>
      <c r="G101" t="s">
        <v>103</v>
      </c>
      <c r="H101" t="s">
        <v>127</v>
      </c>
      <c r="I101" t="s">
        <v>133</v>
      </c>
      <c r="J101">
        <v>6</v>
      </c>
    </row>
    <row r="102" spans="1:10" x14ac:dyDescent="0.35">
      <c r="A102" s="12">
        <v>44232</v>
      </c>
      <c r="B102" t="s">
        <v>89</v>
      </c>
      <c r="C102" t="s">
        <v>18</v>
      </c>
      <c r="D102">
        <v>49.21</v>
      </c>
      <c r="E102">
        <v>6</v>
      </c>
      <c r="F102">
        <v>295.26</v>
      </c>
      <c r="G102" t="s">
        <v>97</v>
      </c>
      <c r="H102" t="s">
        <v>127</v>
      </c>
      <c r="I102" t="s">
        <v>133</v>
      </c>
      <c r="J102">
        <v>6</v>
      </c>
    </row>
    <row r="103" spans="1:10" x14ac:dyDescent="0.35">
      <c r="A103" s="12">
        <v>44233</v>
      </c>
      <c r="B103" t="s">
        <v>108</v>
      </c>
      <c r="C103" t="s">
        <v>9</v>
      </c>
      <c r="D103">
        <v>7.8599999999999994</v>
      </c>
      <c r="E103">
        <v>30</v>
      </c>
      <c r="F103">
        <v>235.79999999999998</v>
      </c>
      <c r="G103" t="s">
        <v>95</v>
      </c>
      <c r="H103" t="s">
        <v>123</v>
      </c>
      <c r="I103" t="s">
        <v>133</v>
      </c>
      <c r="J103">
        <v>6</v>
      </c>
    </row>
    <row r="104" spans="1:10" x14ac:dyDescent="0.35">
      <c r="A104" s="12">
        <v>44233</v>
      </c>
      <c r="B104" t="s">
        <v>81</v>
      </c>
      <c r="C104" t="s">
        <v>2</v>
      </c>
      <c r="D104">
        <v>142.80000000000001</v>
      </c>
      <c r="E104">
        <v>6</v>
      </c>
      <c r="F104">
        <v>856.80000000000007</v>
      </c>
      <c r="G104" t="s">
        <v>95</v>
      </c>
      <c r="H104" t="s">
        <v>122</v>
      </c>
      <c r="I104" t="s">
        <v>133</v>
      </c>
      <c r="J104">
        <v>6</v>
      </c>
    </row>
    <row r="105" spans="1:10" x14ac:dyDescent="0.35">
      <c r="A105" s="12">
        <v>44233</v>
      </c>
      <c r="B105" t="s">
        <v>88</v>
      </c>
      <c r="C105" t="s">
        <v>35</v>
      </c>
      <c r="D105">
        <v>6.7</v>
      </c>
      <c r="E105">
        <v>1</v>
      </c>
      <c r="F105">
        <v>6.7</v>
      </c>
      <c r="G105" t="s">
        <v>95</v>
      </c>
      <c r="H105" t="s">
        <v>125</v>
      </c>
      <c r="I105" t="s">
        <v>133</v>
      </c>
      <c r="J105">
        <v>6</v>
      </c>
    </row>
    <row r="106" spans="1:10" x14ac:dyDescent="0.35">
      <c r="A106" s="12">
        <v>44234</v>
      </c>
      <c r="B106" t="s">
        <v>67</v>
      </c>
      <c r="C106" t="s">
        <v>35</v>
      </c>
      <c r="D106">
        <v>6.7</v>
      </c>
      <c r="E106">
        <v>29</v>
      </c>
      <c r="F106">
        <v>194.3</v>
      </c>
      <c r="G106" t="s">
        <v>103</v>
      </c>
      <c r="H106" t="s">
        <v>127</v>
      </c>
      <c r="I106" t="s">
        <v>133</v>
      </c>
      <c r="J106">
        <v>7</v>
      </c>
    </row>
    <row r="107" spans="1:10" x14ac:dyDescent="0.35">
      <c r="A107" s="12">
        <v>44234</v>
      </c>
      <c r="B107" t="s">
        <v>84</v>
      </c>
      <c r="C107" t="s">
        <v>16</v>
      </c>
      <c r="D107">
        <v>16.64</v>
      </c>
      <c r="E107">
        <v>5</v>
      </c>
      <c r="F107">
        <v>83.2</v>
      </c>
      <c r="G107" t="s">
        <v>92</v>
      </c>
      <c r="H107" t="s">
        <v>127</v>
      </c>
      <c r="I107" t="s">
        <v>133</v>
      </c>
      <c r="J107">
        <v>7</v>
      </c>
    </row>
    <row r="108" spans="1:10" x14ac:dyDescent="0.35">
      <c r="A108" s="12">
        <v>44235</v>
      </c>
      <c r="B108" t="s">
        <v>62</v>
      </c>
      <c r="C108" t="s">
        <v>4</v>
      </c>
      <c r="D108">
        <v>48.84</v>
      </c>
      <c r="E108">
        <v>3</v>
      </c>
      <c r="F108">
        <v>146.52000000000001</v>
      </c>
      <c r="G108" t="s">
        <v>95</v>
      </c>
      <c r="H108" t="s">
        <v>124</v>
      </c>
      <c r="I108" t="s">
        <v>133</v>
      </c>
      <c r="J108">
        <v>7</v>
      </c>
    </row>
    <row r="109" spans="1:10" x14ac:dyDescent="0.35">
      <c r="A109" s="12">
        <v>44235</v>
      </c>
      <c r="B109" t="s">
        <v>109</v>
      </c>
      <c r="C109" t="s">
        <v>5</v>
      </c>
      <c r="D109">
        <v>155.61000000000001</v>
      </c>
      <c r="E109">
        <v>11</v>
      </c>
      <c r="F109">
        <v>1711.71</v>
      </c>
      <c r="G109" t="s">
        <v>99</v>
      </c>
      <c r="H109" t="s">
        <v>127</v>
      </c>
      <c r="I109" t="s">
        <v>133</v>
      </c>
      <c r="J109">
        <v>7</v>
      </c>
    </row>
    <row r="110" spans="1:10" x14ac:dyDescent="0.35">
      <c r="A110" s="12">
        <v>44235</v>
      </c>
      <c r="B110" t="s">
        <v>65</v>
      </c>
      <c r="C110" t="s">
        <v>40</v>
      </c>
      <c r="D110">
        <v>115.2</v>
      </c>
      <c r="E110">
        <v>39</v>
      </c>
      <c r="F110">
        <v>4492.8</v>
      </c>
      <c r="G110" t="s">
        <v>99</v>
      </c>
      <c r="H110" t="s">
        <v>127</v>
      </c>
      <c r="I110" t="s">
        <v>133</v>
      </c>
      <c r="J110">
        <v>7</v>
      </c>
    </row>
    <row r="111" spans="1:10" x14ac:dyDescent="0.35">
      <c r="A111" s="12">
        <v>44235</v>
      </c>
      <c r="B111" t="s">
        <v>65</v>
      </c>
      <c r="C111" t="s">
        <v>30</v>
      </c>
      <c r="D111">
        <v>201.28</v>
      </c>
      <c r="E111">
        <v>12</v>
      </c>
      <c r="F111">
        <v>2415.36</v>
      </c>
      <c r="G111" t="s">
        <v>99</v>
      </c>
      <c r="H111" t="s">
        <v>127</v>
      </c>
      <c r="I111" t="s">
        <v>133</v>
      </c>
      <c r="J111">
        <v>7</v>
      </c>
    </row>
    <row r="112" spans="1:10" x14ac:dyDescent="0.35">
      <c r="A112" s="12">
        <v>44236</v>
      </c>
      <c r="B112" t="s">
        <v>75</v>
      </c>
      <c r="C112" t="s">
        <v>34</v>
      </c>
      <c r="D112">
        <v>58.3</v>
      </c>
      <c r="E112">
        <v>14</v>
      </c>
      <c r="F112">
        <v>816.19999999999993</v>
      </c>
      <c r="G112" t="s">
        <v>100</v>
      </c>
      <c r="H112" t="s">
        <v>127</v>
      </c>
      <c r="I112" t="s">
        <v>133</v>
      </c>
      <c r="J112">
        <v>7</v>
      </c>
    </row>
    <row r="113" spans="1:10" x14ac:dyDescent="0.35">
      <c r="A113" s="12">
        <v>44236</v>
      </c>
      <c r="B113" t="s">
        <v>75</v>
      </c>
      <c r="C113" t="s">
        <v>21</v>
      </c>
      <c r="D113">
        <v>162.54</v>
      </c>
      <c r="E113">
        <v>32</v>
      </c>
      <c r="F113">
        <v>5201.28</v>
      </c>
      <c r="G113" t="s">
        <v>100</v>
      </c>
      <c r="H113" t="s">
        <v>127</v>
      </c>
      <c r="I113" t="s">
        <v>133</v>
      </c>
      <c r="J113">
        <v>7</v>
      </c>
    </row>
    <row r="114" spans="1:10" x14ac:dyDescent="0.35">
      <c r="A114" s="12">
        <v>44236</v>
      </c>
      <c r="B114" t="s">
        <v>89</v>
      </c>
      <c r="C114" t="s">
        <v>32</v>
      </c>
      <c r="D114">
        <v>117.48</v>
      </c>
      <c r="E114">
        <v>14</v>
      </c>
      <c r="F114">
        <v>1644.72</v>
      </c>
      <c r="G114" t="s">
        <v>97</v>
      </c>
      <c r="H114" t="s">
        <v>127</v>
      </c>
      <c r="I114" t="s">
        <v>133</v>
      </c>
      <c r="J114">
        <v>7</v>
      </c>
    </row>
    <row r="115" spans="1:10" x14ac:dyDescent="0.35">
      <c r="A115" s="12">
        <v>44237</v>
      </c>
      <c r="B115" t="s">
        <v>63</v>
      </c>
      <c r="C115" t="s">
        <v>19</v>
      </c>
      <c r="D115">
        <v>210</v>
      </c>
      <c r="E115">
        <v>4</v>
      </c>
      <c r="F115">
        <v>840</v>
      </c>
      <c r="G115" t="s">
        <v>101</v>
      </c>
      <c r="H115" t="s">
        <v>127</v>
      </c>
      <c r="I115" t="s">
        <v>133</v>
      </c>
      <c r="J115">
        <v>7</v>
      </c>
    </row>
    <row r="116" spans="1:10" x14ac:dyDescent="0.35">
      <c r="A116" s="12">
        <v>44237</v>
      </c>
      <c r="B116" t="s">
        <v>78</v>
      </c>
      <c r="C116" t="s">
        <v>8</v>
      </c>
      <c r="D116">
        <v>94.62</v>
      </c>
      <c r="E116">
        <v>38</v>
      </c>
      <c r="F116">
        <v>3595.5600000000004</v>
      </c>
      <c r="G116" t="s">
        <v>95</v>
      </c>
      <c r="H116" t="s">
        <v>121</v>
      </c>
      <c r="I116" t="s">
        <v>133</v>
      </c>
      <c r="J116">
        <v>7</v>
      </c>
    </row>
    <row r="117" spans="1:10" x14ac:dyDescent="0.35">
      <c r="A117" s="12">
        <v>44239</v>
      </c>
      <c r="B117" t="s">
        <v>60</v>
      </c>
      <c r="C117" t="s">
        <v>23</v>
      </c>
      <c r="D117">
        <v>149.46</v>
      </c>
      <c r="E117">
        <v>9</v>
      </c>
      <c r="F117">
        <v>1345.14</v>
      </c>
      <c r="G117" t="s">
        <v>98</v>
      </c>
      <c r="H117" t="s">
        <v>127</v>
      </c>
      <c r="I117" t="s">
        <v>133</v>
      </c>
      <c r="J117">
        <v>7</v>
      </c>
    </row>
    <row r="118" spans="1:10" x14ac:dyDescent="0.35">
      <c r="A118" s="12">
        <v>44239</v>
      </c>
      <c r="B118" t="s">
        <v>110</v>
      </c>
      <c r="C118" t="s">
        <v>10</v>
      </c>
      <c r="D118">
        <v>164.28</v>
      </c>
      <c r="E118">
        <v>13</v>
      </c>
      <c r="F118">
        <v>2135.64</v>
      </c>
      <c r="G118" t="s">
        <v>95</v>
      </c>
      <c r="H118" t="s">
        <v>126</v>
      </c>
      <c r="I118" t="s">
        <v>133</v>
      </c>
      <c r="J118">
        <v>7</v>
      </c>
    </row>
    <row r="119" spans="1:10" x14ac:dyDescent="0.35">
      <c r="A119" s="12">
        <v>44239</v>
      </c>
      <c r="B119" t="s">
        <v>74</v>
      </c>
      <c r="C119" t="s">
        <v>8</v>
      </c>
      <c r="D119">
        <v>94.62</v>
      </c>
      <c r="E119">
        <v>7</v>
      </c>
      <c r="F119">
        <v>662.34</v>
      </c>
      <c r="G119" t="s">
        <v>91</v>
      </c>
      <c r="H119" t="s">
        <v>127</v>
      </c>
      <c r="I119" t="s">
        <v>133</v>
      </c>
      <c r="J119">
        <v>7</v>
      </c>
    </row>
    <row r="120" spans="1:10" x14ac:dyDescent="0.35">
      <c r="A120" s="12">
        <v>44240</v>
      </c>
      <c r="B120" t="s">
        <v>110</v>
      </c>
      <c r="C120" t="s">
        <v>3</v>
      </c>
      <c r="D120">
        <v>80.94</v>
      </c>
      <c r="E120">
        <v>17</v>
      </c>
      <c r="F120">
        <v>1375.98</v>
      </c>
      <c r="G120" t="s">
        <v>95</v>
      </c>
      <c r="H120" t="s">
        <v>126</v>
      </c>
      <c r="I120" t="s">
        <v>133</v>
      </c>
      <c r="J120">
        <v>7</v>
      </c>
    </row>
    <row r="121" spans="1:10" x14ac:dyDescent="0.35">
      <c r="A121" s="12">
        <v>44240</v>
      </c>
      <c r="B121" t="s">
        <v>113</v>
      </c>
      <c r="C121" t="s">
        <v>5</v>
      </c>
      <c r="D121">
        <v>155.61000000000001</v>
      </c>
      <c r="E121">
        <v>35</v>
      </c>
      <c r="F121">
        <v>5446.35</v>
      </c>
      <c r="G121" t="s">
        <v>99</v>
      </c>
      <c r="H121" t="s">
        <v>127</v>
      </c>
      <c r="I121" t="s">
        <v>133</v>
      </c>
      <c r="J121">
        <v>7</v>
      </c>
    </row>
    <row r="122" spans="1:10" x14ac:dyDescent="0.35">
      <c r="A122" s="12">
        <v>44241</v>
      </c>
      <c r="B122" t="s">
        <v>60</v>
      </c>
      <c r="C122" t="s">
        <v>28</v>
      </c>
      <c r="D122">
        <v>41.81</v>
      </c>
      <c r="E122">
        <v>3</v>
      </c>
      <c r="F122">
        <v>125.43</v>
      </c>
      <c r="G122" t="s">
        <v>98</v>
      </c>
      <c r="H122" t="s">
        <v>127</v>
      </c>
      <c r="I122" t="s">
        <v>133</v>
      </c>
      <c r="J122">
        <v>8</v>
      </c>
    </row>
    <row r="123" spans="1:10" x14ac:dyDescent="0.35">
      <c r="A123" s="12">
        <v>44241</v>
      </c>
      <c r="B123" t="s">
        <v>80</v>
      </c>
      <c r="C123" t="s">
        <v>34</v>
      </c>
      <c r="D123">
        <v>58.3</v>
      </c>
      <c r="E123">
        <v>8</v>
      </c>
      <c r="F123">
        <v>466.4</v>
      </c>
      <c r="G123" t="s">
        <v>102</v>
      </c>
      <c r="H123" t="s">
        <v>127</v>
      </c>
      <c r="I123" t="s">
        <v>133</v>
      </c>
      <c r="J123">
        <v>8</v>
      </c>
    </row>
    <row r="124" spans="1:10" x14ac:dyDescent="0.35">
      <c r="A124" s="12">
        <v>44241</v>
      </c>
      <c r="B124" t="s">
        <v>89</v>
      </c>
      <c r="C124" t="s">
        <v>26</v>
      </c>
      <c r="D124">
        <v>24.66</v>
      </c>
      <c r="E124">
        <v>8</v>
      </c>
      <c r="F124">
        <v>197.28</v>
      </c>
      <c r="G124" t="s">
        <v>97</v>
      </c>
      <c r="H124" t="s">
        <v>127</v>
      </c>
      <c r="I124" t="s">
        <v>133</v>
      </c>
      <c r="J124">
        <v>8</v>
      </c>
    </row>
    <row r="125" spans="1:10" x14ac:dyDescent="0.35">
      <c r="A125" s="12">
        <v>44242</v>
      </c>
      <c r="B125" t="s">
        <v>60</v>
      </c>
      <c r="C125" t="s">
        <v>29</v>
      </c>
      <c r="D125">
        <v>53.11</v>
      </c>
      <c r="E125">
        <v>28</v>
      </c>
      <c r="F125">
        <v>1487.08</v>
      </c>
      <c r="G125" t="s">
        <v>98</v>
      </c>
      <c r="H125" t="s">
        <v>127</v>
      </c>
      <c r="I125" t="s">
        <v>133</v>
      </c>
      <c r="J125">
        <v>8</v>
      </c>
    </row>
    <row r="126" spans="1:10" x14ac:dyDescent="0.35">
      <c r="A126" s="12">
        <v>44242</v>
      </c>
      <c r="B126" t="s">
        <v>65</v>
      </c>
      <c r="C126" t="s">
        <v>27</v>
      </c>
      <c r="D126">
        <v>57.120000000000005</v>
      </c>
      <c r="E126">
        <v>4</v>
      </c>
      <c r="F126">
        <v>228.48000000000002</v>
      </c>
      <c r="G126" t="s">
        <v>99</v>
      </c>
      <c r="H126" t="s">
        <v>127</v>
      </c>
      <c r="I126" t="s">
        <v>133</v>
      </c>
      <c r="J126">
        <v>8</v>
      </c>
    </row>
    <row r="127" spans="1:10" x14ac:dyDescent="0.35">
      <c r="A127" s="12">
        <v>44243</v>
      </c>
      <c r="B127" t="s">
        <v>110</v>
      </c>
      <c r="C127" t="s">
        <v>15</v>
      </c>
      <c r="D127">
        <v>15.719999999999999</v>
      </c>
      <c r="E127">
        <v>26</v>
      </c>
      <c r="F127">
        <v>408.71999999999997</v>
      </c>
      <c r="G127" t="s">
        <v>95</v>
      </c>
      <c r="H127" t="s">
        <v>126</v>
      </c>
      <c r="I127" t="s">
        <v>133</v>
      </c>
      <c r="J127">
        <v>8</v>
      </c>
    </row>
    <row r="128" spans="1:10" x14ac:dyDescent="0.35">
      <c r="A128" s="12">
        <v>44243</v>
      </c>
      <c r="B128" t="s">
        <v>116</v>
      </c>
      <c r="C128" t="s">
        <v>32</v>
      </c>
      <c r="D128">
        <v>117.48</v>
      </c>
      <c r="E128">
        <v>1</v>
      </c>
      <c r="F128">
        <v>117.48</v>
      </c>
      <c r="G128" t="s">
        <v>94</v>
      </c>
      <c r="H128" t="s">
        <v>127</v>
      </c>
      <c r="I128" t="s">
        <v>133</v>
      </c>
      <c r="J128">
        <v>8</v>
      </c>
    </row>
    <row r="129" spans="1:10" x14ac:dyDescent="0.35">
      <c r="A129" s="12">
        <v>44244</v>
      </c>
      <c r="B129" t="s">
        <v>74</v>
      </c>
      <c r="C129" t="s">
        <v>43</v>
      </c>
      <c r="D129">
        <v>83.08</v>
      </c>
      <c r="E129">
        <v>19</v>
      </c>
      <c r="F129">
        <v>1578.52</v>
      </c>
      <c r="G129" t="s">
        <v>91</v>
      </c>
      <c r="H129" t="s">
        <v>127</v>
      </c>
      <c r="I129" t="s">
        <v>133</v>
      </c>
      <c r="J129">
        <v>8</v>
      </c>
    </row>
    <row r="130" spans="1:10" x14ac:dyDescent="0.35">
      <c r="A130" s="12">
        <v>44244</v>
      </c>
      <c r="B130" t="s">
        <v>74</v>
      </c>
      <c r="C130" t="s">
        <v>33</v>
      </c>
      <c r="D130">
        <v>119.7</v>
      </c>
      <c r="E130">
        <v>19</v>
      </c>
      <c r="F130">
        <v>2274.3000000000002</v>
      </c>
      <c r="G130" t="s">
        <v>91</v>
      </c>
      <c r="H130" t="s">
        <v>127</v>
      </c>
      <c r="I130" t="s">
        <v>133</v>
      </c>
      <c r="J130">
        <v>8</v>
      </c>
    </row>
    <row r="131" spans="1:10" x14ac:dyDescent="0.35">
      <c r="A131" s="12">
        <v>44244</v>
      </c>
      <c r="B131" t="s">
        <v>83</v>
      </c>
      <c r="C131" t="s">
        <v>44</v>
      </c>
      <c r="D131">
        <v>82.08</v>
      </c>
      <c r="E131">
        <v>2</v>
      </c>
      <c r="F131">
        <v>164.16</v>
      </c>
      <c r="G131" t="s">
        <v>95</v>
      </c>
      <c r="H131" t="s">
        <v>123</v>
      </c>
      <c r="I131" t="s">
        <v>133</v>
      </c>
      <c r="J131">
        <v>8</v>
      </c>
    </row>
    <row r="132" spans="1:10" x14ac:dyDescent="0.35">
      <c r="A132" s="12">
        <v>44245</v>
      </c>
      <c r="B132" t="s">
        <v>74</v>
      </c>
      <c r="C132" t="s">
        <v>15</v>
      </c>
      <c r="D132">
        <v>15.719999999999999</v>
      </c>
      <c r="E132">
        <v>6</v>
      </c>
      <c r="F132">
        <v>94.32</v>
      </c>
      <c r="G132" t="s">
        <v>91</v>
      </c>
      <c r="H132" t="s">
        <v>127</v>
      </c>
      <c r="I132" t="s">
        <v>133</v>
      </c>
      <c r="J132">
        <v>8</v>
      </c>
    </row>
    <row r="133" spans="1:10" x14ac:dyDescent="0.35">
      <c r="A133" s="12">
        <v>44246</v>
      </c>
      <c r="B133" t="s">
        <v>110</v>
      </c>
      <c r="C133" t="s">
        <v>2</v>
      </c>
      <c r="D133">
        <v>142.80000000000001</v>
      </c>
      <c r="E133">
        <v>13</v>
      </c>
      <c r="F133">
        <v>1856.4</v>
      </c>
      <c r="G133" t="s">
        <v>95</v>
      </c>
      <c r="H133" t="s">
        <v>126</v>
      </c>
      <c r="I133" t="s">
        <v>133</v>
      </c>
      <c r="J133">
        <v>8</v>
      </c>
    </row>
    <row r="134" spans="1:10" x14ac:dyDescent="0.35">
      <c r="A134" s="12">
        <v>44247</v>
      </c>
      <c r="B134" t="s">
        <v>81</v>
      </c>
      <c r="C134" t="s">
        <v>12</v>
      </c>
      <c r="D134">
        <v>94.17</v>
      </c>
      <c r="E134">
        <v>6</v>
      </c>
      <c r="F134">
        <v>565.02</v>
      </c>
      <c r="G134" t="s">
        <v>95</v>
      </c>
      <c r="H134" t="s">
        <v>122</v>
      </c>
      <c r="I134" t="s">
        <v>133</v>
      </c>
      <c r="J134">
        <v>8</v>
      </c>
    </row>
    <row r="135" spans="1:10" x14ac:dyDescent="0.35">
      <c r="A135" s="12">
        <v>44247</v>
      </c>
      <c r="B135" t="s">
        <v>113</v>
      </c>
      <c r="C135" t="s">
        <v>30</v>
      </c>
      <c r="D135">
        <v>201.28</v>
      </c>
      <c r="E135">
        <v>11</v>
      </c>
      <c r="F135">
        <v>2214.08</v>
      </c>
      <c r="G135" t="s">
        <v>99</v>
      </c>
      <c r="H135" t="s">
        <v>127</v>
      </c>
      <c r="I135" t="s">
        <v>133</v>
      </c>
      <c r="J135">
        <v>8</v>
      </c>
    </row>
    <row r="136" spans="1:10" x14ac:dyDescent="0.35">
      <c r="A136" s="12">
        <v>44248</v>
      </c>
      <c r="B136" t="s">
        <v>63</v>
      </c>
      <c r="C136" t="s">
        <v>18</v>
      </c>
      <c r="D136">
        <v>49.21</v>
      </c>
      <c r="E136">
        <v>30</v>
      </c>
      <c r="F136">
        <v>1476.3</v>
      </c>
      <c r="G136" t="s">
        <v>101</v>
      </c>
      <c r="H136" t="s">
        <v>127</v>
      </c>
      <c r="I136" t="s">
        <v>133</v>
      </c>
      <c r="J136">
        <v>9</v>
      </c>
    </row>
    <row r="137" spans="1:10" x14ac:dyDescent="0.35">
      <c r="A137" s="12">
        <v>44249</v>
      </c>
      <c r="B137" t="s">
        <v>79</v>
      </c>
      <c r="C137" t="s">
        <v>13</v>
      </c>
      <c r="D137">
        <v>122.08</v>
      </c>
      <c r="E137">
        <v>5</v>
      </c>
      <c r="F137">
        <v>610.4</v>
      </c>
      <c r="G137" t="s">
        <v>103</v>
      </c>
      <c r="H137" t="s">
        <v>127</v>
      </c>
      <c r="I137" t="s">
        <v>133</v>
      </c>
      <c r="J137">
        <v>9</v>
      </c>
    </row>
    <row r="138" spans="1:10" x14ac:dyDescent="0.35">
      <c r="A138" s="12">
        <v>44250</v>
      </c>
      <c r="B138" t="s">
        <v>60</v>
      </c>
      <c r="C138" t="s">
        <v>13</v>
      </c>
      <c r="D138">
        <v>122.08</v>
      </c>
      <c r="E138">
        <v>6</v>
      </c>
      <c r="F138">
        <v>732.48</v>
      </c>
      <c r="G138" t="s">
        <v>98</v>
      </c>
      <c r="H138" t="s">
        <v>127</v>
      </c>
      <c r="I138" t="s">
        <v>133</v>
      </c>
      <c r="J138">
        <v>9</v>
      </c>
    </row>
    <row r="139" spans="1:10" x14ac:dyDescent="0.35">
      <c r="A139" s="12">
        <v>44250</v>
      </c>
      <c r="B139" t="s">
        <v>68</v>
      </c>
      <c r="C139" t="s">
        <v>25</v>
      </c>
      <c r="D139">
        <v>8.33</v>
      </c>
      <c r="E139">
        <v>3</v>
      </c>
      <c r="F139">
        <v>24.990000000000002</v>
      </c>
      <c r="G139" t="s">
        <v>100</v>
      </c>
      <c r="H139" t="s">
        <v>127</v>
      </c>
      <c r="I139" t="s">
        <v>133</v>
      </c>
      <c r="J139">
        <v>9</v>
      </c>
    </row>
    <row r="140" spans="1:10" x14ac:dyDescent="0.35">
      <c r="A140" s="12">
        <v>44250</v>
      </c>
      <c r="B140" t="s">
        <v>112</v>
      </c>
      <c r="C140" t="s">
        <v>16</v>
      </c>
      <c r="D140">
        <v>16.64</v>
      </c>
      <c r="E140">
        <v>15</v>
      </c>
      <c r="F140">
        <v>249.60000000000002</v>
      </c>
      <c r="G140" t="s">
        <v>95</v>
      </c>
      <c r="H140" t="s">
        <v>123</v>
      </c>
      <c r="I140" t="s">
        <v>133</v>
      </c>
      <c r="J140">
        <v>9</v>
      </c>
    </row>
    <row r="141" spans="1:10" x14ac:dyDescent="0.35">
      <c r="A141" s="12">
        <v>44250</v>
      </c>
      <c r="B141" t="s">
        <v>73</v>
      </c>
      <c r="C141" t="s">
        <v>5</v>
      </c>
      <c r="D141">
        <v>155.61000000000001</v>
      </c>
      <c r="E141">
        <v>2</v>
      </c>
      <c r="F141">
        <v>311.22000000000003</v>
      </c>
      <c r="G141" t="s">
        <v>95</v>
      </c>
      <c r="H141" t="s">
        <v>122</v>
      </c>
      <c r="I141" t="s">
        <v>133</v>
      </c>
      <c r="J141">
        <v>9</v>
      </c>
    </row>
    <row r="142" spans="1:10" x14ac:dyDescent="0.35">
      <c r="A142" s="12">
        <v>44250</v>
      </c>
      <c r="B142" t="s">
        <v>113</v>
      </c>
      <c r="C142" t="s">
        <v>36</v>
      </c>
      <c r="D142">
        <v>96.3</v>
      </c>
      <c r="E142">
        <v>8</v>
      </c>
      <c r="F142">
        <v>770.4</v>
      </c>
      <c r="G142" t="s">
        <v>99</v>
      </c>
      <c r="H142" t="s">
        <v>127</v>
      </c>
      <c r="I142" t="s">
        <v>133</v>
      </c>
      <c r="J142">
        <v>9</v>
      </c>
    </row>
    <row r="143" spans="1:10" x14ac:dyDescent="0.35">
      <c r="A143" s="12">
        <v>44252</v>
      </c>
      <c r="B143" t="s">
        <v>73</v>
      </c>
      <c r="C143" t="s">
        <v>13</v>
      </c>
      <c r="D143">
        <v>122.08</v>
      </c>
      <c r="E143">
        <v>10</v>
      </c>
      <c r="F143">
        <v>1220.8</v>
      </c>
      <c r="G143" t="s">
        <v>95</v>
      </c>
      <c r="H143" t="s">
        <v>122</v>
      </c>
      <c r="I143" t="s">
        <v>133</v>
      </c>
      <c r="J143">
        <v>9</v>
      </c>
    </row>
    <row r="144" spans="1:10" x14ac:dyDescent="0.35">
      <c r="A144" s="12">
        <v>44252</v>
      </c>
      <c r="B144" t="s">
        <v>81</v>
      </c>
      <c r="C144" t="s">
        <v>39</v>
      </c>
      <c r="D144">
        <v>42.55</v>
      </c>
      <c r="E144">
        <v>38</v>
      </c>
      <c r="F144">
        <v>1616.8999999999999</v>
      </c>
      <c r="G144" t="s">
        <v>95</v>
      </c>
      <c r="H144" t="s">
        <v>122</v>
      </c>
      <c r="I144" t="s">
        <v>133</v>
      </c>
      <c r="J144">
        <v>9</v>
      </c>
    </row>
    <row r="145" spans="1:10" x14ac:dyDescent="0.35">
      <c r="A145" s="12">
        <v>44252</v>
      </c>
      <c r="B145" t="s">
        <v>84</v>
      </c>
      <c r="C145" t="s">
        <v>32</v>
      </c>
      <c r="D145">
        <v>117.48</v>
      </c>
      <c r="E145">
        <v>11</v>
      </c>
      <c r="F145">
        <v>1292.28</v>
      </c>
      <c r="G145" t="s">
        <v>92</v>
      </c>
      <c r="H145" t="s">
        <v>127</v>
      </c>
      <c r="I145" t="s">
        <v>133</v>
      </c>
      <c r="J145">
        <v>9</v>
      </c>
    </row>
    <row r="146" spans="1:10" x14ac:dyDescent="0.35">
      <c r="A146" s="12">
        <v>44252</v>
      </c>
      <c r="B146" t="s">
        <v>86</v>
      </c>
      <c r="C146" t="s">
        <v>30</v>
      </c>
      <c r="D146">
        <v>201.28</v>
      </c>
      <c r="E146">
        <v>2</v>
      </c>
      <c r="F146">
        <v>402.56</v>
      </c>
      <c r="G146" t="s">
        <v>95</v>
      </c>
      <c r="H146" t="s">
        <v>125</v>
      </c>
      <c r="I146" t="s">
        <v>133</v>
      </c>
      <c r="J146">
        <v>9</v>
      </c>
    </row>
    <row r="147" spans="1:10" x14ac:dyDescent="0.35">
      <c r="A147" s="12">
        <v>44252</v>
      </c>
      <c r="B147" t="s">
        <v>88</v>
      </c>
      <c r="C147" t="s">
        <v>2</v>
      </c>
      <c r="D147">
        <v>142.80000000000001</v>
      </c>
      <c r="E147">
        <v>4</v>
      </c>
      <c r="F147">
        <v>571.20000000000005</v>
      </c>
      <c r="G147" t="s">
        <v>95</v>
      </c>
      <c r="H147" t="s">
        <v>125</v>
      </c>
      <c r="I147" t="s">
        <v>133</v>
      </c>
      <c r="J147">
        <v>9</v>
      </c>
    </row>
    <row r="148" spans="1:10" x14ac:dyDescent="0.35">
      <c r="A148" s="12">
        <v>44253</v>
      </c>
      <c r="B148" t="s">
        <v>74</v>
      </c>
      <c r="C148" t="s">
        <v>24</v>
      </c>
      <c r="D148">
        <v>156.96</v>
      </c>
      <c r="E148">
        <v>28</v>
      </c>
      <c r="F148">
        <v>4394.88</v>
      </c>
      <c r="G148" t="s">
        <v>91</v>
      </c>
      <c r="H148" t="s">
        <v>127</v>
      </c>
      <c r="I148" t="s">
        <v>133</v>
      </c>
      <c r="J148">
        <v>9</v>
      </c>
    </row>
    <row r="149" spans="1:10" x14ac:dyDescent="0.35">
      <c r="A149" s="12">
        <v>44253</v>
      </c>
      <c r="B149" t="s">
        <v>79</v>
      </c>
      <c r="C149" t="s">
        <v>9</v>
      </c>
      <c r="D149">
        <v>7.8599999999999994</v>
      </c>
      <c r="E149">
        <v>2</v>
      </c>
      <c r="F149">
        <v>15.719999999999999</v>
      </c>
      <c r="G149" t="s">
        <v>103</v>
      </c>
      <c r="H149" t="s">
        <v>127</v>
      </c>
      <c r="I149" t="s">
        <v>133</v>
      </c>
      <c r="J149">
        <v>9</v>
      </c>
    </row>
    <row r="150" spans="1:10" x14ac:dyDescent="0.35">
      <c r="A150" s="12">
        <v>44254</v>
      </c>
      <c r="B150" t="s">
        <v>71</v>
      </c>
      <c r="C150" t="s">
        <v>25</v>
      </c>
      <c r="D150">
        <v>8.33</v>
      </c>
      <c r="E150">
        <v>7</v>
      </c>
      <c r="F150">
        <v>58.31</v>
      </c>
      <c r="G150" t="s">
        <v>95</v>
      </c>
      <c r="H150" t="s">
        <v>121</v>
      </c>
      <c r="I150" t="s">
        <v>133</v>
      </c>
      <c r="J150">
        <v>9</v>
      </c>
    </row>
    <row r="151" spans="1:10" x14ac:dyDescent="0.35">
      <c r="A151" s="12">
        <v>44254</v>
      </c>
      <c r="B151" t="s">
        <v>112</v>
      </c>
      <c r="C151" t="s">
        <v>36</v>
      </c>
      <c r="D151">
        <v>96.3</v>
      </c>
      <c r="E151">
        <v>3</v>
      </c>
      <c r="F151">
        <v>288.89999999999998</v>
      </c>
      <c r="G151" t="s">
        <v>95</v>
      </c>
      <c r="H151" t="s">
        <v>123</v>
      </c>
      <c r="I151" t="s">
        <v>133</v>
      </c>
      <c r="J151">
        <v>9</v>
      </c>
    </row>
    <row r="152" spans="1:10" x14ac:dyDescent="0.35">
      <c r="A152" s="12">
        <v>44254</v>
      </c>
      <c r="B152" t="s">
        <v>81</v>
      </c>
      <c r="C152" t="s">
        <v>18</v>
      </c>
      <c r="D152">
        <v>49.21</v>
      </c>
      <c r="E152">
        <v>11</v>
      </c>
      <c r="F152">
        <v>541.31000000000006</v>
      </c>
      <c r="G152" t="s">
        <v>95</v>
      </c>
      <c r="H152" t="s">
        <v>122</v>
      </c>
      <c r="I152" t="s">
        <v>133</v>
      </c>
      <c r="J152">
        <v>9</v>
      </c>
    </row>
    <row r="153" spans="1:10" x14ac:dyDescent="0.35">
      <c r="A153" s="12">
        <v>44254</v>
      </c>
      <c r="B153" t="s">
        <v>113</v>
      </c>
      <c r="C153" t="s">
        <v>5</v>
      </c>
      <c r="D153">
        <v>155.61000000000001</v>
      </c>
      <c r="E153">
        <v>15</v>
      </c>
      <c r="F153">
        <v>2334.15</v>
      </c>
      <c r="G153" t="s">
        <v>99</v>
      </c>
      <c r="H153" t="s">
        <v>127</v>
      </c>
      <c r="I153" t="s">
        <v>133</v>
      </c>
      <c r="J153">
        <v>9</v>
      </c>
    </row>
    <row r="154" spans="1:10" x14ac:dyDescent="0.35">
      <c r="A154" s="12">
        <v>44254</v>
      </c>
      <c r="B154" t="s">
        <v>89</v>
      </c>
      <c r="C154" t="s">
        <v>12</v>
      </c>
      <c r="D154">
        <v>94.17</v>
      </c>
      <c r="E154">
        <v>7</v>
      </c>
      <c r="F154">
        <v>659.19</v>
      </c>
      <c r="G154" t="s">
        <v>97</v>
      </c>
      <c r="H154" t="s">
        <v>127</v>
      </c>
      <c r="I154" t="s">
        <v>133</v>
      </c>
      <c r="J154">
        <v>9</v>
      </c>
    </row>
    <row r="155" spans="1:10" x14ac:dyDescent="0.35">
      <c r="A155" s="12">
        <v>44255</v>
      </c>
      <c r="B155" t="s">
        <v>116</v>
      </c>
      <c r="C155" t="s">
        <v>37</v>
      </c>
      <c r="D155">
        <v>85.76</v>
      </c>
      <c r="E155">
        <v>15</v>
      </c>
      <c r="F155">
        <v>1286.4000000000001</v>
      </c>
      <c r="G155" t="s">
        <v>94</v>
      </c>
      <c r="H155" t="s">
        <v>127</v>
      </c>
      <c r="I155" t="s">
        <v>133</v>
      </c>
      <c r="J155">
        <v>10</v>
      </c>
    </row>
    <row r="156" spans="1:10" x14ac:dyDescent="0.35">
      <c r="A156" s="12">
        <v>44256</v>
      </c>
      <c r="B156" t="s">
        <v>83</v>
      </c>
      <c r="C156" t="s">
        <v>28</v>
      </c>
      <c r="D156">
        <v>41.81</v>
      </c>
      <c r="E156">
        <v>28</v>
      </c>
      <c r="F156">
        <v>1170.68</v>
      </c>
      <c r="G156" t="s">
        <v>95</v>
      </c>
      <c r="H156" t="s">
        <v>123</v>
      </c>
      <c r="I156" t="s">
        <v>134</v>
      </c>
      <c r="J156">
        <v>10</v>
      </c>
    </row>
    <row r="157" spans="1:10" x14ac:dyDescent="0.35">
      <c r="A157" s="12">
        <v>44257</v>
      </c>
      <c r="B157" t="s">
        <v>74</v>
      </c>
      <c r="C157" t="s">
        <v>24</v>
      </c>
      <c r="D157">
        <v>156.96</v>
      </c>
      <c r="E157">
        <v>21</v>
      </c>
      <c r="F157">
        <v>3296.1600000000003</v>
      </c>
      <c r="G157" t="s">
        <v>91</v>
      </c>
      <c r="H157" t="s">
        <v>127</v>
      </c>
      <c r="I157" t="s">
        <v>134</v>
      </c>
      <c r="J157">
        <v>10</v>
      </c>
    </row>
    <row r="158" spans="1:10" x14ac:dyDescent="0.35">
      <c r="A158" s="12">
        <v>44257</v>
      </c>
      <c r="B158" t="s">
        <v>77</v>
      </c>
      <c r="C158" t="s">
        <v>2</v>
      </c>
      <c r="D158">
        <v>142.80000000000001</v>
      </c>
      <c r="E158">
        <v>1</v>
      </c>
      <c r="F158">
        <v>142.80000000000001</v>
      </c>
      <c r="G158" t="s">
        <v>95</v>
      </c>
      <c r="H158" t="s">
        <v>126</v>
      </c>
      <c r="I158" t="s">
        <v>134</v>
      </c>
      <c r="J158">
        <v>10</v>
      </c>
    </row>
    <row r="159" spans="1:10" x14ac:dyDescent="0.35">
      <c r="A159" s="12">
        <v>44257</v>
      </c>
      <c r="B159" t="s">
        <v>81</v>
      </c>
      <c r="C159" t="s">
        <v>1</v>
      </c>
      <c r="D159">
        <v>103.88</v>
      </c>
      <c r="E159">
        <v>30</v>
      </c>
      <c r="F159">
        <v>3116.3999999999996</v>
      </c>
      <c r="G159" t="s">
        <v>95</v>
      </c>
      <c r="H159" t="s">
        <v>122</v>
      </c>
      <c r="I159" t="s">
        <v>134</v>
      </c>
      <c r="J159">
        <v>10</v>
      </c>
    </row>
    <row r="160" spans="1:10" x14ac:dyDescent="0.35">
      <c r="A160" s="12">
        <v>44258</v>
      </c>
      <c r="B160" t="s">
        <v>68</v>
      </c>
      <c r="C160" t="s">
        <v>11</v>
      </c>
      <c r="D160">
        <v>48.4</v>
      </c>
      <c r="E160">
        <v>1</v>
      </c>
      <c r="F160">
        <v>48.4</v>
      </c>
      <c r="G160" t="s">
        <v>100</v>
      </c>
      <c r="H160" t="s">
        <v>127</v>
      </c>
      <c r="I160" t="s">
        <v>134</v>
      </c>
      <c r="J160">
        <v>10</v>
      </c>
    </row>
    <row r="161" spans="1:10" x14ac:dyDescent="0.35">
      <c r="A161" s="12">
        <v>44258</v>
      </c>
      <c r="B161" t="s">
        <v>71</v>
      </c>
      <c r="C161" t="s">
        <v>36</v>
      </c>
      <c r="D161">
        <v>96.3</v>
      </c>
      <c r="E161">
        <v>29</v>
      </c>
      <c r="F161">
        <v>2792.7</v>
      </c>
      <c r="G161" t="s">
        <v>95</v>
      </c>
      <c r="H161" t="s">
        <v>121</v>
      </c>
      <c r="I161" t="s">
        <v>134</v>
      </c>
      <c r="J161">
        <v>10</v>
      </c>
    </row>
    <row r="162" spans="1:10" x14ac:dyDescent="0.35">
      <c r="A162" s="12">
        <v>44259</v>
      </c>
      <c r="B162" t="s">
        <v>77</v>
      </c>
      <c r="C162" t="s">
        <v>26</v>
      </c>
      <c r="D162">
        <v>24.66</v>
      </c>
      <c r="E162">
        <v>13</v>
      </c>
      <c r="F162">
        <v>320.58</v>
      </c>
      <c r="G162" t="s">
        <v>95</v>
      </c>
      <c r="H162" t="s">
        <v>126</v>
      </c>
      <c r="I162" t="s">
        <v>134</v>
      </c>
      <c r="J162">
        <v>10</v>
      </c>
    </row>
    <row r="163" spans="1:10" x14ac:dyDescent="0.35">
      <c r="A163" s="12">
        <v>44259</v>
      </c>
      <c r="B163" t="s">
        <v>83</v>
      </c>
      <c r="C163" t="s">
        <v>4</v>
      </c>
      <c r="D163">
        <v>48.84</v>
      </c>
      <c r="E163">
        <v>23</v>
      </c>
      <c r="F163">
        <v>1123.3200000000002</v>
      </c>
      <c r="G163" t="s">
        <v>95</v>
      </c>
      <c r="H163" t="s">
        <v>123</v>
      </c>
      <c r="I163" t="s">
        <v>134</v>
      </c>
      <c r="J163">
        <v>10</v>
      </c>
    </row>
    <row r="164" spans="1:10" x14ac:dyDescent="0.35">
      <c r="A164" s="12">
        <v>44259</v>
      </c>
      <c r="B164" t="s">
        <v>84</v>
      </c>
      <c r="C164" t="s">
        <v>25</v>
      </c>
      <c r="D164">
        <v>8.33</v>
      </c>
      <c r="E164">
        <v>26</v>
      </c>
      <c r="F164">
        <v>216.58</v>
      </c>
      <c r="G164" t="s">
        <v>92</v>
      </c>
      <c r="H164" t="s">
        <v>127</v>
      </c>
      <c r="I164" t="s">
        <v>134</v>
      </c>
      <c r="J164">
        <v>10</v>
      </c>
    </row>
    <row r="165" spans="1:10" x14ac:dyDescent="0.35">
      <c r="A165" s="12">
        <v>44260</v>
      </c>
      <c r="B165" t="s">
        <v>81</v>
      </c>
      <c r="C165" t="s">
        <v>40</v>
      </c>
      <c r="D165">
        <v>115.2</v>
      </c>
      <c r="E165">
        <v>33</v>
      </c>
      <c r="F165">
        <v>3801.6</v>
      </c>
      <c r="G165" t="s">
        <v>95</v>
      </c>
      <c r="H165" t="s">
        <v>122</v>
      </c>
      <c r="I165" t="s">
        <v>134</v>
      </c>
      <c r="J165">
        <v>10</v>
      </c>
    </row>
    <row r="166" spans="1:10" x14ac:dyDescent="0.35">
      <c r="A166" s="12">
        <v>44261</v>
      </c>
      <c r="B166" t="s">
        <v>77</v>
      </c>
      <c r="C166" t="s">
        <v>4</v>
      </c>
      <c r="D166">
        <v>48.84</v>
      </c>
      <c r="E166">
        <v>2</v>
      </c>
      <c r="F166">
        <v>97.68</v>
      </c>
      <c r="G166" t="s">
        <v>95</v>
      </c>
      <c r="H166" t="s">
        <v>126</v>
      </c>
      <c r="I166" t="s">
        <v>134</v>
      </c>
      <c r="J166">
        <v>10</v>
      </c>
    </row>
    <row r="167" spans="1:10" x14ac:dyDescent="0.35">
      <c r="A167" s="12">
        <v>44262</v>
      </c>
      <c r="B167" t="s">
        <v>60</v>
      </c>
      <c r="C167" t="s">
        <v>3</v>
      </c>
      <c r="D167">
        <v>80.94</v>
      </c>
      <c r="E167">
        <v>1</v>
      </c>
      <c r="F167">
        <v>80.94</v>
      </c>
      <c r="G167" t="s">
        <v>98</v>
      </c>
      <c r="H167" t="s">
        <v>127</v>
      </c>
      <c r="I167" t="s">
        <v>134</v>
      </c>
      <c r="J167">
        <v>11</v>
      </c>
    </row>
    <row r="168" spans="1:10" x14ac:dyDescent="0.35">
      <c r="A168" s="12">
        <v>44262</v>
      </c>
      <c r="B168" t="s">
        <v>110</v>
      </c>
      <c r="C168" t="s">
        <v>21</v>
      </c>
      <c r="D168">
        <v>162.54</v>
      </c>
      <c r="E168">
        <v>9</v>
      </c>
      <c r="F168">
        <v>1462.86</v>
      </c>
      <c r="G168" t="s">
        <v>95</v>
      </c>
      <c r="H168" t="s">
        <v>126</v>
      </c>
      <c r="I168" t="s">
        <v>134</v>
      </c>
      <c r="J168">
        <v>11</v>
      </c>
    </row>
    <row r="169" spans="1:10" x14ac:dyDescent="0.35">
      <c r="A169" s="12">
        <v>44262</v>
      </c>
      <c r="B169" t="s">
        <v>71</v>
      </c>
      <c r="C169" t="s">
        <v>17</v>
      </c>
      <c r="D169">
        <v>156.78</v>
      </c>
      <c r="E169">
        <v>25</v>
      </c>
      <c r="F169">
        <v>3919.5</v>
      </c>
      <c r="G169" t="s">
        <v>95</v>
      </c>
      <c r="H169" t="s">
        <v>121</v>
      </c>
      <c r="I169" t="s">
        <v>134</v>
      </c>
      <c r="J169">
        <v>11</v>
      </c>
    </row>
    <row r="170" spans="1:10" x14ac:dyDescent="0.35">
      <c r="A170" s="12">
        <v>44263</v>
      </c>
      <c r="B170" t="s">
        <v>108</v>
      </c>
      <c r="C170" t="s">
        <v>22</v>
      </c>
      <c r="D170">
        <v>141.57</v>
      </c>
      <c r="E170">
        <v>22</v>
      </c>
      <c r="F170">
        <v>3114.54</v>
      </c>
      <c r="G170" t="s">
        <v>95</v>
      </c>
      <c r="H170" t="s">
        <v>123</v>
      </c>
      <c r="I170" t="s">
        <v>134</v>
      </c>
      <c r="J170">
        <v>11</v>
      </c>
    </row>
    <row r="171" spans="1:10" x14ac:dyDescent="0.35">
      <c r="A171" s="12">
        <v>44263</v>
      </c>
      <c r="B171" t="s">
        <v>77</v>
      </c>
      <c r="C171" t="s">
        <v>44</v>
      </c>
      <c r="D171">
        <v>82.08</v>
      </c>
      <c r="E171">
        <v>9</v>
      </c>
      <c r="F171">
        <v>738.72</v>
      </c>
      <c r="G171" t="s">
        <v>95</v>
      </c>
      <c r="H171" t="s">
        <v>126</v>
      </c>
      <c r="I171" t="s">
        <v>134</v>
      </c>
      <c r="J171">
        <v>11</v>
      </c>
    </row>
    <row r="172" spans="1:10" x14ac:dyDescent="0.35">
      <c r="A172" s="12">
        <v>44263</v>
      </c>
      <c r="B172" t="s">
        <v>84</v>
      </c>
      <c r="C172" t="s">
        <v>27</v>
      </c>
      <c r="D172">
        <v>57.120000000000005</v>
      </c>
      <c r="E172">
        <v>6</v>
      </c>
      <c r="F172">
        <v>342.72</v>
      </c>
      <c r="G172" t="s">
        <v>92</v>
      </c>
      <c r="H172" t="s">
        <v>127</v>
      </c>
      <c r="I172" t="s">
        <v>134</v>
      </c>
      <c r="J172">
        <v>11</v>
      </c>
    </row>
    <row r="173" spans="1:10" x14ac:dyDescent="0.35">
      <c r="A173" s="12">
        <v>44263</v>
      </c>
      <c r="B173" t="s">
        <v>89</v>
      </c>
      <c r="C173" t="s">
        <v>44</v>
      </c>
      <c r="D173">
        <v>82.08</v>
      </c>
      <c r="E173">
        <v>6</v>
      </c>
      <c r="F173">
        <v>492.48</v>
      </c>
      <c r="G173" t="s">
        <v>97</v>
      </c>
      <c r="H173" t="s">
        <v>127</v>
      </c>
      <c r="I173" t="s">
        <v>134</v>
      </c>
      <c r="J173">
        <v>11</v>
      </c>
    </row>
    <row r="174" spans="1:10" x14ac:dyDescent="0.35">
      <c r="A174" s="12">
        <v>44264</v>
      </c>
      <c r="B174" t="s">
        <v>63</v>
      </c>
      <c r="C174" t="s">
        <v>30</v>
      </c>
      <c r="D174">
        <v>201.28</v>
      </c>
      <c r="E174">
        <v>3</v>
      </c>
      <c r="F174">
        <v>603.84</v>
      </c>
      <c r="G174" t="s">
        <v>101</v>
      </c>
      <c r="H174" t="s">
        <v>127</v>
      </c>
      <c r="I174" t="s">
        <v>134</v>
      </c>
      <c r="J174">
        <v>11</v>
      </c>
    </row>
    <row r="175" spans="1:10" x14ac:dyDescent="0.35">
      <c r="A175" s="12">
        <v>44264</v>
      </c>
      <c r="B175" t="s">
        <v>75</v>
      </c>
      <c r="C175" t="s">
        <v>4</v>
      </c>
      <c r="D175">
        <v>48.84</v>
      </c>
      <c r="E175">
        <v>11</v>
      </c>
      <c r="F175">
        <v>537.24</v>
      </c>
      <c r="G175" t="s">
        <v>100</v>
      </c>
      <c r="H175" t="s">
        <v>127</v>
      </c>
      <c r="I175" t="s">
        <v>134</v>
      </c>
      <c r="J175">
        <v>11</v>
      </c>
    </row>
    <row r="176" spans="1:10" x14ac:dyDescent="0.35">
      <c r="A176" s="12">
        <v>44264</v>
      </c>
      <c r="B176" t="s">
        <v>77</v>
      </c>
      <c r="C176" t="s">
        <v>29</v>
      </c>
      <c r="D176">
        <v>53.11</v>
      </c>
      <c r="E176">
        <v>6</v>
      </c>
      <c r="F176">
        <v>318.65999999999997</v>
      </c>
      <c r="G176" t="s">
        <v>95</v>
      </c>
      <c r="H176" t="s">
        <v>126</v>
      </c>
      <c r="I176" t="s">
        <v>134</v>
      </c>
      <c r="J176">
        <v>11</v>
      </c>
    </row>
    <row r="177" spans="1:10" x14ac:dyDescent="0.35">
      <c r="A177" s="12">
        <v>44265</v>
      </c>
      <c r="B177" t="s">
        <v>61</v>
      </c>
      <c r="C177" t="s">
        <v>33</v>
      </c>
      <c r="D177">
        <v>119.7</v>
      </c>
      <c r="E177">
        <v>12</v>
      </c>
      <c r="F177">
        <v>1436.4</v>
      </c>
      <c r="G177" t="s">
        <v>90</v>
      </c>
      <c r="H177" t="s">
        <v>127</v>
      </c>
      <c r="I177" t="s">
        <v>134</v>
      </c>
      <c r="J177">
        <v>11</v>
      </c>
    </row>
    <row r="178" spans="1:10" x14ac:dyDescent="0.35">
      <c r="A178" s="12">
        <v>44265</v>
      </c>
      <c r="B178" t="s">
        <v>75</v>
      </c>
      <c r="C178" t="s">
        <v>2</v>
      </c>
      <c r="D178">
        <v>142.80000000000001</v>
      </c>
      <c r="E178">
        <v>6</v>
      </c>
      <c r="F178">
        <v>856.80000000000007</v>
      </c>
      <c r="G178" t="s">
        <v>100</v>
      </c>
      <c r="H178" t="s">
        <v>127</v>
      </c>
      <c r="I178" t="s">
        <v>134</v>
      </c>
      <c r="J178">
        <v>11</v>
      </c>
    </row>
    <row r="179" spans="1:10" x14ac:dyDescent="0.35">
      <c r="A179" s="12">
        <v>44266</v>
      </c>
      <c r="B179" t="s">
        <v>76</v>
      </c>
      <c r="C179" t="s">
        <v>32</v>
      </c>
      <c r="D179">
        <v>117.48</v>
      </c>
      <c r="E179">
        <v>8</v>
      </c>
      <c r="F179">
        <v>939.84</v>
      </c>
      <c r="G179" t="s">
        <v>101</v>
      </c>
      <c r="H179" t="s">
        <v>127</v>
      </c>
      <c r="I179" t="s">
        <v>134</v>
      </c>
      <c r="J179">
        <v>11</v>
      </c>
    </row>
    <row r="180" spans="1:10" x14ac:dyDescent="0.35">
      <c r="A180" s="12">
        <v>44266</v>
      </c>
      <c r="B180" t="s">
        <v>77</v>
      </c>
      <c r="C180" t="s">
        <v>25</v>
      </c>
      <c r="D180">
        <v>8.33</v>
      </c>
      <c r="E180">
        <v>11</v>
      </c>
      <c r="F180">
        <v>91.63</v>
      </c>
      <c r="G180" t="s">
        <v>95</v>
      </c>
      <c r="H180" t="s">
        <v>126</v>
      </c>
      <c r="I180" t="s">
        <v>134</v>
      </c>
      <c r="J180">
        <v>11</v>
      </c>
    </row>
    <row r="181" spans="1:10" x14ac:dyDescent="0.35">
      <c r="A181" s="12">
        <v>44266</v>
      </c>
      <c r="B181" t="s">
        <v>88</v>
      </c>
      <c r="C181" t="s">
        <v>12</v>
      </c>
      <c r="D181">
        <v>94.17</v>
      </c>
      <c r="E181">
        <v>36</v>
      </c>
      <c r="F181">
        <v>3390.12</v>
      </c>
      <c r="G181" t="s">
        <v>95</v>
      </c>
      <c r="H181" t="s">
        <v>125</v>
      </c>
      <c r="I181" t="s">
        <v>134</v>
      </c>
      <c r="J181">
        <v>11</v>
      </c>
    </row>
    <row r="182" spans="1:10" x14ac:dyDescent="0.35">
      <c r="A182" s="12">
        <v>44268</v>
      </c>
      <c r="B182" t="s">
        <v>68</v>
      </c>
      <c r="C182" t="s">
        <v>35</v>
      </c>
      <c r="D182">
        <v>6.7</v>
      </c>
      <c r="E182">
        <v>10</v>
      </c>
      <c r="F182">
        <v>67</v>
      </c>
      <c r="G182" t="s">
        <v>100</v>
      </c>
      <c r="H182" t="s">
        <v>127</v>
      </c>
      <c r="I182" t="s">
        <v>134</v>
      </c>
      <c r="J182">
        <v>11</v>
      </c>
    </row>
    <row r="183" spans="1:10" x14ac:dyDescent="0.35">
      <c r="A183" s="12">
        <v>44268</v>
      </c>
      <c r="B183" t="s">
        <v>73</v>
      </c>
      <c r="C183" t="s">
        <v>28</v>
      </c>
      <c r="D183">
        <v>41.81</v>
      </c>
      <c r="E183">
        <v>10</v>
      </c>
      <c r="F183">
        <v>418.1</v>
      </c>
      <c r="G183" t="s">
        <v>95</v>
      </c>
      <c r="H183" t="s">
        <v>122</v>
      </c>
      <c r="I183" t="s">
        <v>134</v>
      </c>
      <c r="J183">
        <v>11</v>
      </c>
    </row>
    <row r="184" spans="1:10" x14ac:dyDescent="0.35">
      <c r="A184" s="12">
        <v>44269</v>
      </c>
      <c r="B184" t="s">
        <v>63</v>
      </c>
      <c r="C184" t="s">
        <v>22</v>
      </c>
      <c r="D184">
        <v>141.57</v>
      </c>
      <c r="E184">
        <v>15</v>
      </c>
      <c r="F184">
        <v>2123.5499999999997</v>
      </c>
      <c r="G184" t="s">
        <v>101</v>
      </c>
      <c r="H184" t="s">
        <v>127</v>
      </c>
      <c r="I184" t="s">
        <v>134</v>
      </c>
      <c r="J184">
        <v>12</v>
      </c>
    </row>
    <row r="185" spans="1:10" x14ac:dyDescent="0.35">
      <c r="A185" s="12">
        <v>44269</v>
      </c>
      <c r="B185" t="s">
        <v>74</v>
      </c>
      <c r="C185" t="s">
        <v>16</v>
      </c>
      <c r="D185">
        <v>16.64</v>
      </c>
      <c r="E185">
        <v>2</v>
      </c>
      <c r="F185">
        <v>33.28</v>
      </c>
      <c r="G185" t="s">
        <v>91</v>
      </c>
      <c r="H185" t="s">
        <v>127</v>
      </c>
      <c r="I185" t="s">
        <v>134</v>
      </c>
      <c r="J185">
        <v>12</v>
      </c>
    </row>
    <row r="186" spans="1:10" x14ac:dyDescent="0.35">
      <c r="A186" s="12">
        <v>44269</v>
      </c>
      <c r="B186" t="s">
        <v>79</v>
      </c>
      <c r="C186" t="s">
        <v>42</v>
      </c>
      <c r="D186">
        <v>162</v>
      </c>
      <c r="E186">
        <v>32</v>
      </c>
      <c r="F186">
        <v>5184</v>
      </c>
      <c r="G186" t="s">
        <v>103</v>
      </c>
      <c r="H186" t="s">
        <v>127</v>
      </c>
      <c r="I186" t="s">
        <v>134</v>
      </c>
      <c r="J186">
        <v>12</v>
      </c>
    </row>
    <row r="187" spans="1:10" x14ac:dyDescent="0.35">
      <c r="A187" s="12">
        <v>44269</v>
      </c>
      <c r="B187" t="s">
        <v>116</v>
      </c>
      <c r="C187" t="s">
        <v>26</v>
      </c>
      <c r="D187">
        <v>24.66</v>
      </c>
      <c r="E187">
        <v>13</v>
      </c>
      <c r="F187">
        <v>320.58</v>
      </c>
      <c r="G187" t="s">
        <v>94</v>
      </c>
      <c r="H187" t="s">
        <v>127</v>
      </c>
      <c r="I187" t="s">
        <v>134</v>
      </c>
      <c r="J187">
        <v>12</v>
      </c>
    </row>
    <row r="188" spans="1:10" x14ac:dyDescent="0.35">
      <c r="A188" s="12">
        <v>44270</v>
      </c>
      <c r="B188" t="s">
        <v>73</v>
      </c>
      <c r="C188" t="s">
        <v>36</v>
      </c>
      <c r="D188">
        <v>96.3</v>
      </c>
      <c r="E188">
        <v>9</v>
      </c>
      <c r="F188">
        <v>866.69999999999993</v>
      </c>
      <c r="G188" t="s">
        <v>95</v>
      </c>
      <c r="H188" t="s">
        <v>122</v>
      </c>
      <c r="I188" t="s">
        <v>134</v>
      </c>
      <c r="J188">
        <v>12</v>
      </c>
    </row>
    <row r="189" spans="1:10" x14ac:dyDescent="0.35">
      <c r="A189" s="12">
        <v>44270</v>
      </c>
      <c r="B189" t="s">
        <v>81</v>
      </c>
      <c r="C189" t="s">
        <v>39</v>
      </c>
      <c r="D189">
        <v>42.55</v>
      </c>
      <c r="E189">
        <v>11</v>
      </c>
      <c r="F189">
        <v>468.04999999999995</v>
      </c>
      <c r="G189" t="s">
        <v>95</v>
      </c>
      <c r="H189" t="s">
        <v>122</v>
      </c>
      <c r="I189" t="s">
        <v>134</v>
      </c>
      <c r="J189">
        <v>12</v>
      </c>
    </row>
    <row r="190" spans="1:10" x14ac:dyDescent="0.35">
      <c r="A190" s="12">
        <v>44271</v>
      </c>
      <c r="B190" t="s">
        <v>63</v>
      </c>
      <c r="C190" t="s">
        <v>12</v>
      </c>
      <c r="D190">
        <v>94.17</v>
      </c>
      <c r="E190">
        <v>14</v>
      </c>
      <c r="F190">
        <v>1318.38</v>
      </c>
      <c r="G190" t="s">
        <v>101</v>
      </c>
      <c r="H190" t="s">
        <v>127</v>
      </c>
      <c r="I190" t="s">
        <v>134</v>
      </c>
      <c r="J190">
        <v>12</v>
      </c>
    </row>
    <row r="191" spans="1:10" x14ac:dyDescent="0.35">
      <c r="A191" s="12">
        <v>44271</v>
      </c>
      <c r="B191" t="s">
        <v>89</v>
      </c>
      <c r="C191" t="s">
        <v>22</v>
      </c>
      <c r="D191">
        <v>141.57</v>
      </c>
      <c r="E191">
        <v>29</v>
      </c>
      <c r="F191">
        <v>4105.53</v>
      </c>
      <c r="G191" t="s">
        <v>97</v>
      </c>
      <c r="H191" t="s">
        <v>127</v>
      </c>
      <c r="I191" t="s">
        <v>134</v>
      </c>
      <c r="J191">
        <v>12</v>
      </c>
    </row>
    <row r="192" spans="1:10" x14ac:dyDescent="0.35">
      <c r="A192" s="12">
        <v>44273</v>
      </c>
      <c r="B192" t="s">
        <v>63</v>
      </c>
      <c r="C192" t="s">
        <v>42</v>
      </c>
      <c r="D192">
        <v>162</v>
      </c>
      <c r="E192">
        <v>8</v>
      </c>
      <c r="F192">
        <v>1296</v>
      </c>
      <c r="G192" t="s">
        <v>101</v>
      </c>
      <c r="H192" t="s">
        <v>127</v>
      </c>
      <c r="I192" t="s">
        <v>134</v>
      </c>
      <c r="J192">
        <v>12</v>
      </c>
    </row>
    <row r="193" spans="1:10" x14ac:dyDescent="0.35">
      <c r="A193" s="12">
        <v>44273</v>
      </c>
      <c r="B193" t="s">
        <v>67</v>
      </c>
      <c r="C193" t="s">
        <v>19</v>
      </c>
      <c r="D193">
        <v>210</v>
      </c>
      <c r="E193">
        <v>2</v>
      </c>
      <c r="F193">
        <v>420</v>
      </c>
      <c r="G193" t="s">
        <v>103</v>
      </c>
      <c r="H193" t="s">
        <v>127</v>
      </c>
      <c r="I193" t="s">
        <v>134</v>
      </c>
      <c r="J193">
        <v>12</v>
      </c>
    </row>
    <row r="194" spans="1:10" x14ac:dyDescent="0.35">
      <c r="A194" s="12">
        <v>44273</v>
      </c>
      <c r="B194" t="s">
        <v>68</v>
      </c>
      <c r="C194" t="s">
        <v>27</v>
      </c>
      <c r="D194">
        <v>57.120000000000005</v>
      </c>
      <c r="E194">
        <v>10</v>
      </c>
      <c r="F194">
        <v>571.20000000000005</v>
      </c>
      <c r="G194" t="s">
        <v>100</v>
      </c>
      <c r="H194" t="s">
        <v>127</v>
      </c>
      <c r="I194" t="s">
        <v>134</v>
      </c>
      <c r="J194">
        <v>12</v>
      </c>
    </row>
    <row r="195" spans="1:10" x14ac:dyDescent="0.35">
      <c r="A195" s="12">
        <v>44274</v>
      </c>
      <c r="B195" t="s">
        <v>65</v>
      </c>
      <c r="C195" t="s">
        <v>39</v>
      </c>
      <c r="D195">
        <v>42.55</v>
      </c>
      <c r="E195">
        <v>18</v>
      </c>
      <c r="F195">
        <v>765.9</v>
      </c>
      <c r="G195" t="s">
        <v>99</v>
      </c>
      <c r="H195" t="s">
        <v>127</v>
      </c>
      <c r="I195" t="s">
        <v>134</v>
      </c>
      <c r="J195">
        <v>12</v>
      </c>
    </row>
    <row r="196" spans="1:10" x14ac:dyDescent="0.35">
      <c r="A196" s="12">
        <v>44274</v>
      </c>
      <c r="B196" t="s">
        <v>74</v>
      </c>
      <c r="C196" t="s">
        <v>6</v>
      </c>
      <c r="D196">
        <v>85.5</v>
      </c>
      <c r="E196">
        <v>17</v>
      </c>
      <c r="F196">
        <v>1453.5</v>
      </c>
      <c r="G196" t="s">
        <v>91</v>
      </c>
      <c r="H196" t="s">
        <v>127</v>
      </c>
      <c r="I196" t="s">
        <v>134</v>
      </c>
      <c r="J196">
        <v>12</v>
      </c>
    </row>
    <row r="197" spans="1:10" x14ac:dyDescent="0.35">
      <c r="A197" s="12">
        <v>44274</v>
      </c>
      <c r="B197" t="s">
        <v>80</v>
      </c>
      <c r="C197" t="s">
        <v>28</v>
      </c>
      <c r="D197">
        <v>41.81</v>
      </c>
      <c r="E197">
        <v>9</v>
      </c>
      <c r="F197">
        <v>376.29</v>
      </c>
      <c r="G197" t="s">
        <v>102</v>
      </c>
      <c r="H197" t="s">
        <v>127</v>
      </c>
      <c r="I197" t="s">
        <v>134</v>
      </c>
      <c r="J197">
        <v>12</v>
      </c>
    </row>
    <row r="198" spans="1:10" x14ac:dyDescent="0.35">
      <c r="A198" s="12">
        <v>44274</v>
      </c>
      <c r="B198" t="s">
        <v>83</v>
      </c>
      <c r="C198" t="s">
        <v>6</v>
      </c>
      <c r="D198">
        <v>85.5</v>
      </c>
      <c r="E198">
        <v>17</v>
      </c>
      <c r="F198">
        <v>1453.5</v>
      </c>
      <c r="G198" t="s">
        <v>95</v>
      </c>
      <c r="H198" t="s">
        <v>123</v>
      </c>
      <c r="I198" t="s">
        <v>134</v>
      </c>
      <c r="J198">
        <v>12</v>
      </c>
    </row>
    <row r="199" spans="1:10" x14ac:dyDescent="0.35">
      <c r="A199" s="12">
        <v>44274</v>
      </c>
      <c r="B199" t="s">
        <v>85</v>
      </c>
      <c r="C199" t="s">
        <v>2</v>
      </c>
      <c r="D199">
        <v>142.80000000000001</v>
      </c>
      <c r="E199">
        <v>15</v>
      </c>
      <c r="F199">
        <v>2142</v>
      </c>
      <c r="G199" t="s">
        <v>95</v>
      </c>
      <c r="H199" t="s">
        <v>124</v>
      </c>
      <c r="I199" t="s">
        <v>134</v>
      </c>
      <c r="J199">
        <v>12</v>
      </c>
    </row>
    <row r="200" spans="1:10" x14ac:dyDescent="0.35">
      <c r="A200" s="12">
        <v>44274</v>
      </c>
      <c r="B200" t="s">
        <v>86</v>
      </c>
      <c r="C200" t="s">
        <v>41</v>
      </c>
      <c r="D200">
        <v>173.88</v>
      </c>
      <c r="E200">
        <v>6</v>
      </c>
      <c r="F200">
        <v>1043.28</v>
      </c>
      <c r="G200" t="s">
        <v>95</v>
      </c>
      <c r="H200" t="s">
        <v>125</v>
      </c>
      <c r="I200" t="s">
        <v>134</v>
      </c>
      <c r="J200">
        <v>12</v>
      </c>
    </row>
    <row r="201" spans="1:10" x14ac:dyDescent="0.35">
      <c r="A201" s="12">
        <v>44275</v>
      </c>
      <c r="B201" t="s">
        <v>61</v>
      </c>
      <c r="C201" t="s">
        <v>24</v>
      </c>
      <c r="D201">
        <v>156.96</v>
      </c>
      <c r="E201">
        <v>23</v>
      </c>
      <c r="F201">
        <v>3610.0800000000004</v>
      </c>
      <c r="G201" t="s">
        <v>90</v>
      </c>
      <c r="H201" t="s">
        <v>127</v>
      </c>
      <c r="I201" t="s">
        <v>134</v>
      </c>
      <c r="J201">
        <v>12</v>
      </c>
    </row>
    <row r="202" spans="1:10" x14ac:dyDescent="0.35">
      <c r="A202" s="12">
        <v>44275</v>
      </c>
      <c r="B202" t="s">
        <v>64</v>
      </c>
      <c r="C202" t="s">
        <v>38</v>
      </c>
      <c r="D202">
        <v>79.92</v>
      </c>
      <c r="E202">
        <v>21</v>
      </c>
      <c r="F202">
        <v>1678.32</v>
      </c>
      <c r="G202" t="s">
        <v>95</v>
      </c>
      <c r="H202" t="s">
        <v>124</v>
      </c>
      <c r="I202" t="s">
        <v>134</v>
      </c>
      <c r="J202">
        <v>12</v>
      </c>
    </row>
    <row r="203" spans="1:10" x14ac:dyDescent="0.35">
      <c r="A203" s="12">
        <v>44275</v>
      </c>
      <c r="B203" t="s">
        <v>112</v>
      </c>
      <c r="C203" t="s">
        <v>16</v>
      </c>
      <c r="D203">
        <v>16.64</v>
      </c>
      <c r="E203">
        <v>13</v>
      </c>
      <c r="F203">
        <v>216.32</v>
      </c>
      <c r="G203" t="s">
        <v>95</v>
      </c>
      <c r="H203" t="s">
        <v>123</v>
      </c>
      <c r="I203" t="s">
        <v>134</v>
      </c>
      <c r="J203">
        <v>12</v>
      </c>
    </row>
    <row r="204" spans="1:10" x14ac:dyDescent="0.35">
      <c r="A204" s="12">
        <v>44276</v>
      </c>
      <c r="B204" t="s">
        <v>68</v>
      </c>
      <c r="C204" t="s">
        <v>39</v>
      </c>
      <c r="D204">
        <v>42.55</v>
      </c>
      <c r="E204">
        <v>7</v>
      </c>
      <c r="F204">
        <v>297.84999999999997</v>
      </c>
      <c r="G204" t="s">
        <v>100</v>
      </c>
      <c r="H204" t="s">
        <v>127</v>
      </c>
      <c r="I204" t="s">
        <v>134</v>
      </c>
      <c r="J204">
        <v>13</v>
      </c>
    </row>
    <row r="205" spans="1:10" x14ac:dyDescent="0.35">
      <c r="A205" s="12">
        <v>44276</v>
      </c>
      <c r="B205" t="s">
        <v>71</v>
      </c>
      <c r="C205" t="s">
        <v>1</v>
      </c>
      <c r="D205">
        <v>103.88</v>
      </c>
      <c r="E205">
        <v>18</v>
      </c>
      <c r="F205">
        <v>1869.84</v>
      </c>
      <c r="G205" t="s">
        <v>95</v>
      </c>
      <c r="H205" t="s">
        <v>121</v>
      </c>
      <c r="I205" t="s">
        <v>134</v>
      </c>
      <c r="J205">
        <v>13</v>
      </c>
    </row>
    <row r="206" spans="1:10" x14ac:dyDescent="0.35">
      <c r="A206" s="12">
        <v>44276</v>
      </c>
      <c r="B206" t="s">
        <v>112</v>
      </c>
      <c r="C206" t="s">
        <v>20</v>
      </c>
      <c r="D206">
        <v>76.25</v>
      </c>
      <c r="E206">
        <v>13</v>
      </c>
      <c r="F206">
        <v>991.25</v>
      </c>
      <c r="G206" t="s">
        <v>95</v>
      </c>
      <c r="H206" t="s">
        <v>123</v>
      </c>
      <c r="I206" t="s">
        <v>134</v>
      </c>
      <c r="J206">
        <v>13</v>
      </c>
    </row>
    <row r="207" spans="1:10" x14ac:dyDescent="0.35">
      <c r="A207" s="12">
        <v>44277</v>
      </c>
      <c r="B207" t="s">
        <v>71</v>
      </c>
      <c r="C207" t="s">
        <v>2</v>
      </c>
      <c r="D207">
        <v>142.80000000000001</v>
      </c>
      <c r="E207">
        <v>8</v>
      </c>
      <c r="F207">
        <v>1142.4000000000001</v>
      </c>
      <c r="G207" t="s">
        <v>95</v>
      </c>
      <c r="H207" t="s">
        <v>121</v>
      </c>
      <c r="I207" t="s">
        <v>134</v>
      </c>
      <c r="J207">
        <v>13</v>
      </c>
    </row>
    <row r="208" spans="1:10" x14ac:dyDescent="0.35">
      <c r="A208" s="12">
        <v>44277</v>
      </c>
      <c r="B208" t="s">
        <v>73</v>
      </c>
      <c r="C208" t="s">
        <v>12</v>
      </c>
      <c r="D208">
        <v>94.17</v>
      </c>
      <c r="E208">
        <v>4</v>
      </c>
      <c r="F208">
        <v>376.68</v>
      </c>
      <c r="G208" t="s">
        <v>95</v>
      </c>
      <c r="H208" t="s">
        <v>122</v>
      </c>
      <c r="I208" t="s">
        <v>134</v>
      </c>
      <c r="J208">
        <v>13</v>
      </c>
    </row>
    <row r="209" spans="1:10" x14ac:dyDescent="0.35">
      <c r="A209" s="12">
        <v>44277</v>
      </c>
      <c r="B209" t="s">
        <v>84</v>
      </c>
      <c r="C209" t="s">
        <v>27</v>
      </c>
      <c r="D209">
        <v>57.120000000000005</v>
      </c>
      <c r="E209">
        <v>30</v>
      </c>
      <c r="F209">
        <v>1713.6000000000001</v>
      </c>
      <c r="G209" t="s">
        <v>92</v>
      </c>
      <c r="H209" t="s">
        <v>127</v>
      </c>
      <c r="I209" t="s">
        <v>134</v>
      </c>
      <c r="J209">
        <v>13</v>
      </c>
    </row>
    <row r="210" spans="1:10" x14ac:dyDescent="0.35">
      <c r="A210" s="12">
        <v>44278</v>
      </c>
      <c r="B210" t="s">
        <v>86</v>
      </c>
      <c r="C210" t="s">
        <v>32</v>
      </c>
      <c r="D210">
        <v>117.48</v>
      </c>
      <c r="E210">
        <v>9</v>
      </c>
      <c r="F210">
        <v>1057.32</v>
      </c>
      <c r="G210" t="s">
        <v>95</v>
      </c>
      <c r="H210" t="s">
        <v>125</v>
      </c>
      <c r="I210" t="s">
        <v>134</v>
      </c>
      <c r="J210">
        <v>13</v>
      </c>
    </row>
    <row r="211" spans="1:10" x14ac:dyDescent="0.35">
      <c r="A211" s="12">
        <v>44280</v>
      </c>
      <c r="B211" t="s">
        <v>62</v>
      </c>
      <c r="C211" t="s">
        <v>29</v>
      </c>
      <c r="D211">
        <v>53.11</v>
      </c>
      <c r="E211">
        <v>8</v>
      </c>
      <c r="F211">
        <v>424.88</v>
      </c>
      <c r="G211" t="s">
        <v>95</v>
      </c>
      <c r="H211" t="s">
        <v>124</v>
      </c>
      <c r="I211" t="s">
        <v>134</v>
      </c>
      <c r="J211">
        <v>13</v>
      </c>
    </row>
    <row r="212" spans="1:10" x14ac:dyDescent="0.35">
      <c r="A212" s="12">
        <v>44280</v>
      </c>
      <c r="B212" t="s">
        <v>63</v>
      </c>
      <c r="C212" t="s">
        <v>1</v>
      </c>
      <c r="D212">
        <v>103.88</v>
      </c>
      <c r="E212">
        <v>2</v>
      </c>
      <c r="F212">
        <v>207.76</v>
      </c>
      <c r="G212" t="s">
        <v>101</v>
      </c>
      <c r="H212" t="s">
        <v>127</v>
      </c>
      <c r="I212" t="s">
        <v>134</v>
      </c>
      <c r="J212">
        <v>13</v>
      </c>
    </row>
    <row r="213" spans="1:10" x14ac:dyDescent="0.35">
      <c r="A213" s="12">
        <v>44280</v>
      </c>
      <c r="B213" t="s">
        <v>63</v>
      </c>
      <c r="C213" t="s">
        <v>17</v>
      </c>
      <c r="D213">
        <v>156.78</v>
      </c>
      <c r="E213">
        <v>26</v>
      </c>
      <c r="F213">
        <v>4076.28</v>
      </c>
      <c r="G213" t="s">
        <v>101</v>
      </c>
      <c r="H213" t="s">
        <v>127</v>
      </c>
      <c r="I213" t="s">
        <v>134</v>
      </c>
      <c r="J213">
        <v>13</v>
      </c>
    </row>
    <row r="214" spans="1:10" x14ac:dyDescent="0.35">
      <c r="A214" s="12">
        <v>44280</v>
      </c>
      <c r="B214" t="s">
        <v>68</v>
      </c>
      <c r="C214" t="s">
        <v>30</v>
      </c>
      <c r="D214">
        <v>201.28</v>
      </c>
      <c r="E214">
        <v>11</v>
      </c>
      <c r="F214">
        <v>2214.08</v>
      </c>
      <c r="G214" t="s">
        <v>100</v>
      </c>
      <c r="H214" t="s">
        <v>127</v>
      </c>
      <c r="I214" t="s">
        <v>134</v>
      </c>
      <c r="J214">
        <v>13</v>
      </c>
    </row>
    <row r="215" spans="1:10" x14ac:dyDescent="0.35">
      <c r="A215" s="12">
        <v>44280</v>
      </c>
      <c r="B215" t="s">
        <v>73</v>
      </c>
      <c r="C215" t="s">
        <v>24</v>
      </c>
      <c r="D215">
        <v>156.96</v>
      </c>
      <c r="E215">
        <v>14</v>
      </c>
      <c r="F215">
        <v>2197.44</v>
      </c>
      <c r="G215" t="s">
        <v>95</v>
      </c>
      <c r="H215" t="s">
        <v>122</v>
      </c>
      <c r="I215" t="s">
        <v>134</v>
      </c>
      <c r="J215">
        <v>13</v>
      </c>
    </row>
    <row r="216" spans="1:10" x14ac:dyDescent="0.35">
      <c r="A216" s="12">
        <v>44280</v>
      </c>
      <c r="B216" t="s">
        <v>74</v>
      </c>
      <c r="C216" t="s">
        <v>6</v>
      </c>
      <c r="D216">
        <v>85.5</v>
      </c>
      <c r="E216">
        <v>4</v>
      </c>
      <c r="F216">
        <v>342</v>
      </c>
      <c r="G216" t="s">
        <v>91</v>
      </c>
      <c r="H216" t="s">
        <v>127</v>
      </c>
      <c r="I216" t="s">
        <v>134</v>
      </c>
      <c r="J216">
        <v>13</v>
      </c>
    </row>
    <row r="217" spans="1:10" x14ac:dyDescent="0.35">
      <c r="A217" s="12">
        <v>44280</v>
      </c>
      <c r="B217" t="s">
        <v>81</v>
      </c>
      <c r="C217" t="s">
        <v>38</v>
      </c>
      <c r="D217">
        <v>79.92</v>
      </c>
      <c r="E217">
        <v>2</v>
      </c>
      <c r="F217">
        <v>159.84</v>
      </c>
      <c r="G217" t="s">
        <v>95</v>
      </c>
      <c r="H217" t="s">
        <v>122</v>
      </c>
      <c r="I217" t="s">
        <v>134</v>
      </c>
      <c r="J217">
        <v>13</v>
      </c>
    </row>
    <row r="218" spans="1:10" x14ac:dyDescent="0.35">
      <c r="A218" s="12">
        <v>44281</v>
      </c>
      <c r="B218" t="s">
        <v>65</v>
      </c>
      <c r="C218" t="s">
        <v>10</v>
      </c>
      <c r="D218">
        <v>164.28</v>
      </c>
      <c r="E218">
        <v>9</v>
      </c>
      <c r="F218">
        <v>1478.52</v>
      </c>
      <c r="G218" t="s">
        <v>99</v>
      </c>
      <c r="H218" t="s">
        <v>127</v>
      </c>
      <c r="I218" t="s">
        <v>134</v>
      </c>
      <c r="J218">
        <v>13</v>
      </c>
    </row>
    <row r="219" spans="1:10" x14ac:dyDescent="0.35">
      <c r="A219" s="12">
        <v>44281</v>
      </c>
      <c r="B219" t="s">
        <v>110</v>
      </c>
      <c r="C219" t="s">
        <v>1</v>
      </c>
      <c r="D219">
        <v>103.88</v>
      </c>
      <c r="E219">
        <v>4</v>
      </c>
      <c r="F219">
        <v>415.52</v>
      </c>
      <c r="G219" t="s">
        <v>95</v>
      </c>
      <c r="H219" t="s">
        <v>126</v>
      </c>
      <c r="I219" t="s">
        <v>134</v>
      </c>
      <c r="J219">
        <v>13</v>
      </c>
    </row>
    <row r="220" spans="1:10" x14ac:dyDescent="0.35">
      <c r="A220" s="12">
        <v>44281</v>
      </c>
      <c r="B220" t="s">
        <v>112</v>
      </c>
      <c r="C220" t="s">
        <v>42</v>
      </c>
      <c r="D220">
        <v>162</v>
      </c>
      <c r="E220">
        <v>1</v>
      </c>
      <c r="F220">
        <v>162</v>
      </c>
      <c r="G220" t="s">
        <v>95</v>
      </c>
      <c r="H220" t="s">
        <v>123</v>
      </c>
      <c r="I220" t="s">
        <v>134</v>
      </c>
      <c r="J220">
        <v>13</v>
      </c>
    </row>
    <row r="221" spans="1:10" x14ac:dyDescent="0.35">
      <c r="A221" s="12">
        <v>44281</v>
      </c>
      <c r="B221" t="s">
        <v>89</v>
      </c>
      <c r="C221" t="s">
        <v>33</v>
      </c>
      <c r="D221">
        <v>119.7</v>
      </c>
      <c r="E221">
        <v>25</v>
      </c>
      <c r="F221">
        <v>2992.5</v>
      </c>
      <c r="G221" t="s">
        <v>97</v>
      </c>
      <c r="H221" t="s">
        <v>127</v>
      </c>
      <c r="I221" t="s">
        <v>134</v>
      </c>
      <c r="J221">
        <v>13</v>
      </c>
    </row>
    <row r="222" spans="1:10" x14ac:dyDescent="0.35">
      <c r="A222" s="12">
        <v>44282</v>
      </c>
      <c r="B222" t="s">
        <v>113</v>
      </c>
      <c r="C222" t="s">
        <v>30</v>
      </c>
      <c r="D222">
        <v>201.28</v>
      </c>
      <c r="E222">
        <v>3</v>
      </c>
      <c r="F222">
        <v>603.84</v>
      </c>
      <c r="G222" t="s">
        <v>99</v>
      </c>
      <c r="H222" t="s">
        <v>127</v>
      </c>
      <c r="I222" t="s">
        <v>134</v>
      </c>
      <c r="J222">
        <v>13</v>
      </c>
    </row>
    <row r="223" spans="1:10" x14ac:dyDescent="0.35">
      <c r="A223" s="12">
        <v>44283</v>
      </c>
      <c r="B223" t="s">
        <v>60</v>
      </c>
      <c r="C223" t="s">
        <v>40</v>
      </c>
      <c r="D223">
        <v>115.2</v>
      </c>
      <c r="E223">
        <v>13</v>
      </c>
      <c r="F223">
        <v>1497.6000000000001</v>
      </c>
      <c r="G223" t="s">
        <v>98</v>
      </c>
      <c r="H223" t="s">
        <v>127</v>
      </c>
      <c r="I223" t="s">
        <v>134</v>
      </c>
      <c r="J223">
        <v>14</v>
      </c>
    </row>
    <row r="224" spans="1:10" x14ac:dyDescent="0.35">
      <c r="A224" s="12">
        <v>44283</v>
      </c>
      <c r="B224" t="s">
        <v>61</v>
      </c>
      <c r="C224" t="s">
        <v>37</v>
      </c>
      <c r="D224">
        <v>85.76</v>
      </c>
      <c r="E224">
        <v>3</v>
      </c>
      <c r="F224">
        <v>257.28000000000003</v>
      </c>
      <c r="G224" t="s">
        <v>90</v>
      </c>
      <c r="H224" t="s">
        <v>127</v>
      </c>
      <c r="I224" t="s">
        <v>134</v>
      </c>
      <c r="J224">
        <v>14</v>
      </c>
    </row>
    <row r="225" spans="1:10" x14ac:dyDescent="0.35">
      <c r="A225" s="12">
        <v>44283</v>
      </c>
      <c r="B225" t="s">
        <v>85</v>
      </c>
      <c r="C225" t="s">
        <v>7</v>
      </c>
      <c r="D225">
        <v>47.730000000000004</v>
      </c>
      <c r="E225">
        <v>8</v>
      </c>
      <c r="F225">
        <v>381.84000000000003</v>
      </c>
      <c r="G225" t="s">
        <v>95</v>
      </c>
      <c r="H225" t="s">
        <v>124</v>
      </c>
      <c r="I225" t="s">
        <v>134</v>
      </c>
      <c r="J225">
        <v>14</v>
      </c>
    </row>
    <row r="226" spans="1:10" x14ac:dyDescent="0.35">
      <c r="A226" s="12">
        <v>44284</v>
      </c>
      <c r="B226" t="s">
        <v>61</v>
      </c>
      <c r="C226" t="s">
        <v>32</v>
      </c>
      <c r="D226">
        <v>117.48</v>
      </c>
      <c r="E226">
        <v>12</v>
      </c>
      <c r="F226">
        <v>1409.76</v>
      </c>
      <c r="G226" t="s">
        <v>90</v>
      </c>
      <c r="H226" t="s">
        <v>127</v>
      </c>
      <c r="I226" t="s">
        <v>134</v>
      </c>
      <c r="J226">
        <v>14</v>
      </c>
    </row>
    <row r="227" spans="1:10" x14ac:dyDescent="0.35">
      <c r="A227" s="12">
        <v>44284</v>
      </c>
      <c r="B227" t="s">
        <v>84</v>
      </c>
      <c r="C227" t="s">
        <v>35</v>
      </c>
      <c r="D227">
        <v>6.7</v>
      </c>
      <c r="E227">
        <v>32</v>
      </c>
      <c r="F227">
        <v>214.4</v>
      </c>
      <c r="G227" t="s">
        <v>92</v>
      </c>
      <c r="H227" t="s">
        <v>127</v>
      </c>
      <c r="I227" t="s">
        <v>134</v>
      </c>
      <c r="J227">
        <v>14</v>
      </c>
    </row>
    <row r="228" spans="1:10" x14ac:dyDescent="0.35">
      <c r="A228" s="12">
        <v>44285</v>
      </c>
      <c r="B228" t="s">
        <v>63</v>
      </c>
      <c r="C228" t="s">
        <v>38</v>
      </c>
      <c r="D228">
        <v>79.92</v>
      </c>
      <c r="E228">
        <v>1</v>
      </c>
      <c r="F228">
        <v>79.92</v>
      </c>
      <c r="G228" t="s">
        <v>101</v>
      </c>
      <c r="H228" t="s">
        <v>127</v>
      </c>
      <c r="I228" t="s">
        <v>134</v>
      </c>
      <c r="J228">
        <v>14</v>
      </c>
    </row>
    <row r="229" spans="1:10" x14ac:dyDescent="0.35">
      <c r="A229" s="12">
        <v>44285</v>
      </c>
      <c r="B229" t="s">
        <v>73</v>
      </c>
      <c r="C229" t="s">
        <v>1</v>
      </c>
      <c r="D229">
        <v>103.88</v>
      </c>
      <c r="E229">
        <v>13</v>
      </c>
      <c r="F229">
        <v>1350.44</v>
      </c>
      <c r="G229" t="s">
        <v>95</v>
      </c>
      <c r="H229" t="s">
        <v>122</v>
      </c>
      <c r="I229" t="s">
        <v>134</v>
      </c>
      <c r="J229">
        <v>14</v>
      </c>
    </row>
    <row r="230" spans="1:10" x14ac:dyDescent="0.35">
      <c r="A230" s="12">
        <v>44286</v>
      </c>
      <c r="B230" t="s">
        <v>77</v>
      </c>
      <c r="C230" t="s">
        <v>42</v>
      </c>
      <c r="D230">
        <v>162</v>
      </c>
      <c r="E230">
        <v>3</v>
      </c>
      <c r="F230">
        <v>486</v>
      </c>
      <c r="G230" t="s">
        <v>95</v>
      </c>
      <c r="H230" t="s">
        <v>126</v>
      </c>
      <c r="I230" t="s">
        <v>134</v>
      </c>
      <c r="J230">
        <v>14</v>
      </c>
    </row>
    <row r="231" spans="1:10" x14ac:dyDescent="0.35">
      <c r="A231" s="12">
        <v>44286</v>
      </c>
      <c r="B231" t="s">
        <v>89</v>
      </c>
      <c r="C231" t="s">
        <v>5</v>
      </c>
      <c r="D231">
        <v>155.61000000000001</v>
      </c>
      <c r="E231">
        <v>33</v>
      </c>
      <c r="F231">
        <v>5135.13</v>
      </c>
      <c r="G231" t="s">
        <v>97</v>
      </c>
      <c r="H231" t="s">
        <v>127</v>
      </c>
      <c r="I231" t="s">
        <v>134</v>
      </c>
      <c r="J231">
        <v>14</v>
      </c>
    </row>
    <row r="232" spans="1:10" x14ac:dyDescent="0.35">
      <c r="A232" s="12">
        <v>44287</v>
      </c>
      <c r="B232" t="s">
        <v>67</v>
      </c>
      <c r="C232" t="s">
        <v>11</v>
      </c>
      <c r="D232">
        <v>48.4</v>
      </c>
      <c r="E232">
        <v>3</v>
      </c>
      <c r="F232">
        <v>145.19999999999999</v>
      </c>
      <c r="G232" t="s">
        <v>103</v>
      </c>
      <c r="H232" t="s">
        <v>127</v>
      </c>
      <c r="I232" t="s">
        <v>135</v>
      </c>
      <c r="J232">
        <v>14</v>
      </c>
    </row>
    <row r="233" spans="1:10" x14ac:dyDescent="0.35">
      <c r="A233" s="12">
        <v>44287</v>
      </c>
      <c r="B233" t="s">
        <v>88</v>
      </c>
      <c r="C233" t="s">
        <v>2</v>
      </c>
      <c r="D233">
        <v>142.80000000000001</v>
      </c>
      <c r="E233">
        <v>2</v>
      </c>
      <c r="F233">
        <v>285.60000000000002</v>
      </c>
      <c r="G233" t="s">
        <v>95</v>
      </c>
      <c r="H233" t="s">
        <v>125</v>
      </c>
      <c r="I233" t="s">
        <v>135</v>
      </c>
      <c r="J233">
        <v>14</v>
      </c>
    </row>
    <row r="234" spans="1:10" x14ac:dyDescent="0.35">
      <c r="A234" s="12">
        <v>44288</v>
      </c>
      <c r="B234" t="s">
        <v>61</v>
      </c>
      <c r="C234" t="s">
        <v>37</v>
      </c>
      <c r="D234">
        <v>85.76</v>
      </c>
      <c r="E234">
        <v>24</v>
      </c>
      <c r="F234">
        <v>2058.2400000000002</v>
      </c>
      <c r="G234" t="s">
        <v>90</v>
      </c>
      <c r="H234" t="s">
        <v>127</v>
      </c>
      <c r="I234" t="s">
        <v>135</v>
      </c>
      <c r="J234">
        <v>14</v>
      </c>
    </row>
    <row r="235" spans="1:10" x14ac:dyDescent="0.35">
      <c r="A235" s="12">
        <v>44288</v>
      </c>
      <c r="B235" t="s">
        <v>71</v>
      </c>
      <c r="C235" t="s">
        <v>2</v>
      </c>
      <c r="D235">
        <v>142.80000000000001</v>
      </c>
      <c r="E235">
        <v>3</v>
      </c>
      <c r="F235">
        <v>428.40000000000003</v>
      </c>
      <c r="G235" t="s">
        <v>95</v>
      </c>
      <c r="H235" t="s">
        <v>121</v>
      </c>
      <c r="I235" t="s">
        <v>135</v>
      </c>
      <c r="J235">
        <v>14</v>
      </c>
    </row>
    <row r="236" spans="1:10" x14ac:dyDescent="0.35">
      <c r="A236" s="12">
        <v>44290</v>
      </c>
      <c r="B236" t="s">
        <v>61</v>
      </c>
      <c r="C236" t="s">
        <v>9</v>
      </c>
      <c r="D236">
        <v>7.8599999999999994</v>
      </c>
      <c r="E236">
        <v>9</v>
      </c>
      <c r="F236">
        <v>70.739999999999995</v>
      </c>
      <c r="G236" t="s">
        <v>90</v>
      </c>
      <c r="H236" t="s">
        <v>127</v>
      </c>
      <c r="I236" t="s">
        <v>135</v>
      </c>
      <c r="J236">
        <v>15</v>
      </c>
    </row>
    <row r="237" spans="1:10" x14ac:dyDescent="0.35">
      <c r="A237" s="12">
        <v>44290</v>
      </c>
      <c r="B237" t="s">
        <v>63</v>
      </c>
      <c r="C237" t="s">
        <v>34</v>
      </c>
      <c r="D237">
        <v>58.3</v>
      </c>
      <c r="E237">
        <v>20</v>
      </c>
      <c r="F237">
        <v>1166</v>
      </c>
      <c r="G237" t="s">
        <v>101</v>
      </c>
      <c r="H237" t="s">
        <v>127</v>
      </c>
      <c r="I237" t="s">
        <v>135</v>
      </c>
      <c r="J237">
        <v>15</v>
      </c>
    </row>
    <row r="238" spans="1:10" x14ac:dyDescent="0.35">
      <c r="A238" s="12">
        <v>44290</v>
      </c>
      <c r="B238" t="s">
        <v>113</v>
      </c>
      <c r="C238" t="s">
        <v>40</v>
      </c>
      <c r="D238">
        <v>115.2</v>
      </c>
      <c r="E238">
        <v>4</v>
      </c>
      <c r="F238">
        <v>460.8</v>
      </c>
      <c r="G238" t="s">
        <v>99</v>
      </c>
      <c r="H238" t="s">
        <v>127</v>
      </c>
      <c r="I238" t="s">
        <v>135</v>
      </c>
      <c r="J238">
        <v>15</v>
      </c>
    </row>
    <row r="239" spans="1:10" x14ac:dyDescent="0.35">
      <c r="A239" s="12">
        <v>44291</v>
      </c>
      <c r="B239" t="s">
        <v>110</v>
      </c>
      <c r="C239" t="s">
        <v>1</v>
      </c>
      <c r="D239">
        <v>103.88</v>
      </c>
      <c r="E239">
        <v>34</v>
      </c>
      <c r="F239">
        <v>3531.92</v>
      </c>
      <c r="G239" t="s">
        <v>95</v>
      </c>
      <c r="H239" t="s">
        <v>126</v>
      </c>
      <c r="I239" t="s">
        <v>135</v>
      </c>
      <c r="J239">
        <v>15</v>
      </c>
    </row>
    <row r="240" spans="1:10" x14ac:dyDescent="0.35">
      <c r="A240" s="12">
        <v>44291</v>
      </c>
      <c r="B240" t="s">
        <v>80</v>
      </c>
      <c r="C240" t="s">
        <v>31</v>
      </c>
      <c r="D240">
        <v>104.16</v>
      </c>
      <c r="E240">
        <v>15</v>
      </c>
      <c r="F240">
        <v>1562.3999999999999</v>
      </c>
      <c r="G240" t="s">
        <v>102</v>
      </c>
      <c r="H240" t="s">
        <v>127</v>
      </c>
      <c r="I240" t="s">
        <v>135</v>
      </c>
      <c r="J240">
        <v>15</v>
      </c>
    </row>
    <row r="241" spans="1:10" x14ac:dyDescent="0.35">
      <c r="A241" s="12">
        <v>44291</v>
      </c>
      <c r="B241" t="s">
        <v>113</v>
      </c>
      <c r="C241" t="s">
        <v>8</v>
      </c>
      <c r="D241">
        <v>94.62</v>
      </c>
      <c r="E241">
        <v>29</v>
      </c>
      <c r="F241">
        <v>2743.98</v>
      </c>
      <c r="G241" t="s">
        <v>99</v>
      </c>
      <c r="H241" t="s">
        <v>127</v>
      </c>
      <c r="I241" t="s">
        <v>135</v>
      </c>
      <c r="J241">
        <v>15</v>
      </c>
    </row>
    <row r="242" spans="1:10" x14ac:dyDescent="0.35">
      <c r="A242" s="12">
        <v>44292</v>
      </c>
      <c r="B242" t="s">
        <v>110</v>
      </c>
      <c r="C242" t="s">
        <v>21</v>
      </c>
      <c r="D242">
        <v>162.54</v>
      </c>
      <c r="E242">
        <v>39</v>
      </c>
      <c r="F242">
        <v>6339.0599999999995</v>
      </c>
      <c r="G242" t="s">
        <v>95</v>
      </c>
      <c r="H242" t="s">
        <v>126</v>
      </c>
      <c r="I242" t="s">
        <v>135</v>
      </c>
      <c r="J242">
        <v>15</v>
      </c>
    </row>
    <row r="243" spans="1:10" x14ac:dyDescent="0.35">
      <c r="A243" s="12">
        <v>44292</v>
      </c>
      <c r="B243" t="s">
        <v>76</v>
      </c>
      <c r="C243" t="s">
        <v>40</v>
      </c>
      <c r="D243">
        <v>115.2</v>
      </c>
      <c r="E243">
        <v>2</v>
      </c>
      <c r="F243">
        <v>230.4</v>
      </c>
      <c r="G243" t="s">
        <v>101</v>
      </c>
      <c r="H243" t="s">
        <v>127</v>
      </c>
      <c r="I243" t="s">
        <v>135</v>
      </c>
      <c r="J243">
        <v>15</v>
      </c>
    </row>
    <row r="244" spans="1:10" x14ac:dyDescent="0.35">
      <c r="A244" s="12">
        <v>44293</v>
      </c>
      <c r="B244" t="s">
        <v>73</v>
      </c>
      <c r="C244" t="s">
        <v>26</v>
      </c>
      <c r="D244">
        <v>24.66</v>
      </c>
      <c r="E244">
        <v>7</v>
      </c>
      <c r="F244">
        <v>172.62</v>
      </c>
      <c r="G244" t="s">
        <v>95</v>
      </c>
      <c r="H244" t="s">
        <v>122</v>
      </c>
      <c r="I244" t="s">
        <v>135</v>
      </c>
      <c r="J244">
        <v>15</v>
      </c>
    </row>
    <row r="245" spans="1:10" x14ac:dyDescent="0.35">
      <c r="A245" s="12">
        <v>44295</v>
      </c>
      <c r="B245" t="s">
        <v>67</v>
      </c>
      <c r="C245" t="s">
        <v>2</v>
      </c>
      <c r="D245">
        <v>142.80000000000001</v>
      </c>
      <c r="E245">
        <v>9</v>
      </c>
      <c r="F245">
        <v>1285.2</v>
      </c>
      <c r="G245" t="s">
        <v>103</v>
      </c>
      <c r="H245" t="s">
        <v>127</v>
      </c>
      <c r="I245" t="s">
        <v>135</v>
      </c>
      <c r="J245">
        <v>15</v>
      </c>
    </row>
    <row r="246" spans="1:10" x14ac:dyDescent="0.35">
      <c r="A246" s="12">
        <v>44295</v>
      </c>
      <c r="B246" t="s">
        <v>76</v>
      </c>
      <c r="C246" t="s">
        <v>5</v>
      </c>
      <c r="D246">
        <v>155.61000000000001</v>
      </c>
      <c r="E246">
        <v>3</v>
      </c>
      <c r="F246">
        <v>466.83000000000004</v>
      </c>
      <c r="G246" t="s">
        <v>101</v>
      </c>
      <c r="H246" t="s">
        <v>127</v>
      </c>
      <c r="I246" t="s">
        <v>135</v>
      </c>
      <c r="J246">
        <v>15</v>
      </c>
    </row>
    <row r="247" spans="1:10" x14ac:dyDescent="0.35">
      <c r="A247" s="12">
        <v>44295</v>
      </c>
      <c r="B247" t="s">
        <v>76</v>
      </c>
      <c r="C247" t="s">
        <v>39</v>
      </c>
      <c r="D247">
        <v>42.55</v>
      </c>
      <c r="E247">
        <v>12</v>
      </c>
      <c r="F247">
        <v>510.59999999999997</v>
      </c>
      <c r="G247" t="s">
        <v>101</v>
      </c>
      <c r="H247" t="s">
        <v>127</v>
      </c>
      <c r="I247" t="s">
        <v>135</v>
      </c>
      <c r="J247">
        <v>15</v>
      </c>
    </row>
    <row r="248" spans="1:10" x14ac:dyDescent="0.35">
      <c r="A248" s="12">
        <v>44295</v>
      </c>
      <c r="B248" t="s">
        <v>82</v>
      </c>
      <c r="C248" t="s">
        <v>17</v>
      </c>
      <c r="D248">
        <v>156.78</v>
      </c>
      <c r="E248">
        <v>8</v>
      </c>
      <c r="F248">
        <v>1254.24</v>
      </c>
      <c r="G248" t="s">
        <v>95</v>
      </c>
      <c r="H248" t="s">
        <v>126</v>
      </c>
      <c r="I248" t="s">
        <v>135</v>
      </c>
      <c r="J248">
        <v>15</v>
      </c>
    </row>
    <row r="249" spans="1:10" x14ac:dyDescent="0.35">
      <c r="A249" s="12">
        <v>44296</v>
      </c>
      <c r="B249" t="s">
        <v>110</v>
      </c>
      <c r="C249" t="s">
        <v>22</v>
      </c>
      <c r="D249">
        <v>141.57</v>
      </c>
      <c r="E249">
        <v>14</v>
      </c>
      <c r="F249">
        <v>1981.98</v>
      </c>
      <c r="G249" t="s">
        <v>95</v>
      </c>
      <c r="H249" t="s">
        <v>126</v>
      </c>
      <c r="I249" t="s">
        <v>135</v>
      </c>
      <c r="J249">
        <v>15</v>
      </c>
    </row>
    <row r="250" spans="1:10" x14ac:dyDescent="0.35">
      <c r="A250" s="12">
        <v>44296</v>
      </c>
      <c r="B250" t="s">
        <v>71</v>
      </c>
      <c r="C250" t="s">
        <v>41</v>
      </c>
      <c r="D250">
        <v>173.88</v>
      </c>
      <c r="E250">
        <v>17</v>
      </c>
      <c r="F250">
        <v>2955.96</v>
      </c>
      <c r="G250" t="s">
        <v>95</v>
      </c>
      <c r="H250" t="s">
        <v>121</v>
      </c>
      <c r="I250" t="s">
        <v>135</v>
      </c>
      <c r="J250">
        <v>15</v>
      </c>
    </row>
    <row r="251" spans="1:10" x14ac:dyDescent="0.35">
      <c r="A251" s="12">
        <v>44296</v>
      </c>
      <c r="B251" t="s">
        <v>79</v>
      </c>
      <c r="C251" t="s">
        <v>37</v>
      </c>
      <c r="D251">
        <v>85.76</v>
      </c>
      <c r="E251">
        <v>36</v>
      </c>
      <c r="F251">
        <v>3087.36</v>
      </c>
      <c r="G251" t="s">
        <v>103</v>
      </c>
      <c r="H251" t="s">
        <v>127</v>
      </c>
      <c r="I251" t="s">
        <v>135</v>
      </c>
      <c r="J251">
        <v>15</v>
      </c>
    </row>
    <row r="252" spans="1:10" x14ac:dyDescent="0.35">
      <c r="A252" s="12">
        <v>44297</v>
      </c>
      <c r="B252" t="s">
        <v>87</v>
      </c>
      <c r="C252" t="s">
        <v>9</v>
      </c>
      <c r="D252">
        <v>7.8599999999999994</v>
      </c>
      <c r="E252">
        <v>8</v>
      </c>
      <c r="F252">
        <v>62.879999999999995</v>
      </c>
      <c r="G252" t="s">
        <v>93</v>
      </c>
      <c r="H252" t="s">
        <v>127</v>
      </c>
      <c r="I252" t="s">
        <v>135</v>
      </c>
      <c r="J252">
        <v>16</v>
      </c>
    </row>
    <row r="253" spans="1:10" x14ac:dyDescent="0.35">
      <c r="A253" s="12">
        <v>44298</v>
      </c>
      <c r="B253" t="s">
        <v>63</v>
      </c>
      <c r="C253" t="s">
        <v>27</v>
      </c>
      <c r="D253">
        <v>57.120000000000005</v>
      </c>
      <c r="E253">
        <v>9</v>
      </c>
      <c r="F253">
        <v>514.08000000000004</v>
      </c>
      <c r="G253" t="s">
        <v>101</v>
      </c>
      <c r="H253" t="s">
        <v>127</v>
      </c>
      <c r="I253" t="s">
        <v>135</v>
      </c>
      <c r="J253">
        <v>16</v>
      </c>
    </row>
    <row r="254" spans="1:10" x14ac:dyDescent="0.35">
      <c r="A254" s="12">
        <v>44298</v>
      </c>
      <c r="B254" t="s">
        <v>64</v>
      </c>
      <c r="C254" t="s">
        <v>15</v>
      </c>
      <c r="D254">
        <v>15.719999999999999</v>
      </c>
      <c r="E254">
        <v>14</v>
      </c>
      <c r="F254">
        <v>220.07999999999998</v>
      </c>
      <c r="G254" t="s">
        <v>95</v>
      </c>
      <c r="H254" t="s">
        <v>124</v>
      </c>
      <c r="I254" t="s">
        <v>135</v>
      </c>
      <c r="J254">
        <v>16</v>
      </c>
    </row>
    <row r="255" spans="1:10" x14ac:dyDescent="0.35">
      <c r="A255" s="12">
        <v>44298</v>
      </c>
      <c r="B255" t="s">
        <v>67</v>
      </c>
      <c r="C255" t="s">
        <v>37</v>
      </c>
      <c r="D255">
        <v>85.76</v>
      </c>
      <c r="E255">
        <v>3</v>
      </c>
      <c r="F255">
        <v>257.28000000000003</v>
      </c>
      <c r="G255" t="s">
        <v>103</v>
      </c>
      <c r="H255" t="s">
        <v>127</v>
      </c>
      <c r="I255" t="s">
        <v>135</v>
      </c>
      <c r="J255">
        <v>16</v>
      </c>
    </row>
    <row r="256" spans="1:10" x14ac:dyDescent="0.35">
      <c r="A256" s="12">
        <v>44298</v>
      </c>
      <c r="B256" t="s">
        <v>73</v>
      </c>
      <c r="C256" t="s">
        <v>33</v>
      </c>
      <c r="D256">
        <v>119.7</v>
      </c>
      <c r="E256">
        <v>13</v>
      </c>
      <c r="F256">
        <v>1556.1000000000001</v>
      </c>
      <c r="G256" t="s">
        <v>95</v>
      </c>
      <c r="H256" t="s">
        <v>122</v>
      </c>
      <c r="I256" t="s">
        <v>135</v>
      </c>
      <c r="J256">
        <v>16</v>
      </c>
    </row>
    <row r="257" spans="1:10" x14ac:dyDescent="0.35">
      <c r="A257" s="12">
        <v>44298</v>
      </c>
      <c r="B257" t="s">
        <v>81</v>
      </c>
      <c r="C257" t="s">
        <v>29</v>
      </c>
      <c r="D257">
        <v>53.11</v>
      </c>
      <c r="E257">
        <v>4</v>
      </c>
      <c r="F257">
        <v>212.44</v>
      </c>
      <c r="G257" t="s">
        <v>95</v>
      </c>
      <c r="H257" t="s">
        <v>122</v>
      </c>
      <c r="I257" t="s">
        <v>135</v>
      </c>
      <c r="J257">
        <v>16</v>
      </c>
    </row>
    <row r="258" spans="1:10" x14ac:dyDescent="0.35">
      <c r="A258" s="12">
        <v>44299</v>
      </c>
      <c r="B258" t="s">
        <v>62</v>
      </c>
      <c r="C258" t="s">
        <v>4</v>
      </c>
      <c r="D258">
        <v>48.84</v>
      </c>
      <c r="E258">
        <v>8</v>
      </c>
      <c r="F258">
        <v>390.72</v>
      </c>
      <c r="G258" t="s">
        <v>95</v>
      </c>
      <c r="H258" t="s">
        <v>124</v>
      </c>
      <c r="I258" t="s">
        <v>135</v>
      </c>
      <c r="J258">
        <v>16</v>
      </c>
    </row>
    <row r="259" spans="1:10" x14ac:dyDescent="0.35">
      <c r="A259" s="12">
        <v>44299</v>
      </c>
      <c r="B259" t="s">
        <v>65</v>
      </c>
      <c r="C259" t="s">
        <v>16</v>
      </c>
      <c r="D259">
        <v>16.64</v>
      </c>
      <c r="E259">
        <v>14</v>
      </c>
      <c r="F259">
        <v>232.96</v>
      </c>
      <c r="G259" t="s">
        <v>99</v>
      </c>
      <c r="H259" t="s">
        <v>127</v>
      </c>
      <c r="I259" t="s">
        <v>135</v>
      </c>
      <c r="J259">
        <v>16</v>
      </c>
    </row>
    <row r="260" spans="1:10" x14ac:dyDescent="0.35">
      <c r="A260" s="12">
        <v>44299</v>
      </c>
      <c r="B260" t="s">
        <v>70</v>
      </c>
      <c r="C260" t="s">
        <v>36</v>
      </c>
      <c r="D260">
        <v>96.3</v>
      </c>
      <c r="E260">
        <v>35</v>
      </c>
      <c r="F260">
        <v>3370.5</v>
      </c>
      <c r="G260" t="s">
        <v>97</v>
      </c>
      <c r="H260" t="s">
        <v>127</v>
      </c>
      <c r="I260" t="s">
        <v>135</v>
      </c>
      <c r="J260">
        <v>16</v>
      </c>
    </row>
    <row r="261" spans="1:10" x14ac:dyDescent="0.35">
      <c r="A261" s="12">
        <v>44300</v>
      </c>
      <c r="B261" t="s">
        <v>80</v>
      </c>
      <c r="C261" t="s">
        <v>37</v>
      </c>
      <c r="D261">
        <v>85.76</v>
      </c>
      <c r="E261">
        <v>7</v>
      </c>
      <c r="F261">
        <v>600.32000000000005</v>
      </c>
      <c r="G261" t="s">
        <v>102</v>
      </c>
      <c r="H261" t="s">
        <v>127</v>
      </c>
      <c r="I261" t="s">
        <v>135</v>
      </c>
      <c r="J261">
        <v>16</v>
      </c>
    </row>
    <row r="262" spans="1:10" x14ac:dyDescent="0.35">
      <c r="A262" s="12">
        <v>44301</v>
      </c>
      <c r="B262" t="s">
        <v>86</v>
      </c>
      <c r="C262" t="s">
        <v>17</v>
      </c>
      <c r="D262">
        <v>156.78</v>
      </c>
      <c r="E262">
        <v>3</v>
      </c>
      <c r="F262">
        <v>470.34000000000003</v>
      </c>
      <c r="G262" t="s">
        <v>95</v>
      </c>
      <c r="H262" t="s">
        <v>125</v>
      </c>
      <c r="I262" t="s">
        <v>135</v>
      </c>
      <c r="J262">
        <v>16</v>
      </c>
    </row>
    <row r="263" spans="1:10" x14ac:dyDescent="0.35">
      <c r="A263" s="12">
        <v>44302</v>
      </c>
      <c r="B263" t="s">
        <v>112</v>
      </c>
      <c r="C263" t="s">
        <v>16</v>
      </c>
      <c r="D263">
        <v>16.64</v>
      </c>
      <c r="E263">
        <v>38</v>
      </c>
      <c r="F263">
        <v>632.32000000000005</v>
      </c>
      <c r="G263" t="s">
        <v>95</v>
      </c>
      <c r="H263" t="s">
        <v>123</v>
      </c>
      <c r="I263" t="s">
        <v>135</v>
      </c>
      <c r="J263">
        <v>16</v>
      </c>
    </row>
    <row r="264" spans="1:10" x14ac:dyDescent="0.35">
      <c r="A264" s="12">
        <v>44302</v>
      </c>
      <c r="B264" t="s">
        <v>89</v>
      </c>
      <c r="C264" t="s">
        <v>18</v>
      </c>
      <c r="D264">
        <v>49.21</v>
      </c>
      <c r="E264">
        <v>15</v>
      </c>
      <c r="F264">
        <v>738.15</v>
      </c>
      <c r="G264" t="s">
        <v>97</v>
      </c>
      <c r="H264" t="s">
        <v>127</v>
      </c>
      <c r="I264" t="s">
        <v>135</v>
      </c>
      <c r="J264">
        <v>16</v>
      </c>
    </row>
    <row r="265" spans="1:10" x14ac:dyDescent="0.35">
      <c r="A265" s="12">
        <v>44303</v>
      </c>
      <c r="B265" t="s">
        <v>75</v>
      </c>
      <c r="C265" t="s">
        <v>9</v>
      </c>
      <c r="D265">
        <v>7.8599999999999994</v>
      </c>
      <c r="E265">
        <v>19</v>
      </c>
      <c r="F265">
        <v>149.33999999999997</v>
      </c>
      <c r="G265" t="s">
        <v>100</v>
      </c>
      <c r="H265" t="s">
        <v>127</v>
      </c>
      <c r="I265" t="s">
        <v>135</v>
      </c>
      <c r="J265">
        <v>16</v>
      </c>
    </row>
    <row r="266" spans="1:10" x14ac:dyDescent="0.35">
      <c r="A266" s="12">
        <v>44304</v>
      </c>
      <c r="B266" t="s">
        <v>110</v>
      </c>
      <c r="C266" t="s">
        <v>41</v>
      </c>
      <c r="D266">
        <v>173.88</v>
      </c>
      <c r="E266">
        <v>9</v>
      </c>
      <c r="F266">
        <v>1564.92</v>
      </c>
      <c r="G266" t="s">
        <v>95</v>
      </c>
      <c r="H266" t="s">
        <v>126</v>
      </c>
      <c r="I266" t="s">
        <v>135</v>
      </c>
      <c r="J266">
        <v>17</v>
      </c>
    </row>
    <row r="267" spans="1:10" x14ac:dyDescent="0.35">
      <c r="A267" s="12">
        <v>44304</v>
      </c>
      <c r="B267" t="s">
        <v>74</v>
      </c>
      <c r="C267" t="s">
        <v>19</v>
      </c>
      <c r="D267">
        <v>210</v>
      </c>
      <c r="E267">
        <v>13</v>
      </c>
      <c r="F267">
        <v>2730</v>
      </c>
      <c r="G267" t="s">
        <v>91</v>
      </c>
      <c r="H267" t="s">
        <v>127</v>
      </c>
      <c r="I267" t="s">
        <v>135</v>
      </c>
      <c r="J267">
        <v>17</v>
      </c>
    </row>
    <row r="268" spans="1:10" x14ac:dyDescent="0.35">
      <c r="A268" s="12">
        <v>44304</v>
      </c>
      <c r="B268" t="s">
        <v>87</v>
      </c>
      <c r="C268" t="s">
        <v>11</v>
      </c>
      <c r="D268">
        <v>48.4</v>
      </c>
      <c r="E268">
        <v>2</v>
      </c>
      <c r="F268">
        <v>96.8</v>
      </c>
      <c r="G268" t="s">
        <v>93</v>
      </c>
      <c r="H268" t="s">
        <v>127</v>
      </c>
      <c r="I268" t="s">
        <v>135</v>
      </c>
      <c r="J268">
        <v>17</v>
      </c>
    </row>
    <row r="269" spans="1:10" x14ac:dyDescent="0.35">
      <c r="A269" s="12">
        <v>44304</v>
      </c>
      <c r="B269" t="s">
        <v>88</v>
      </c>
      <c r="C269" t="s">
        <v>38</v>
      </c>
      <c r="D269">
        <v>79.92</v>
      </c>
      <c r="E269">
        <v>9</v>
      </c>
      <c r="F269">
        <v>719.28</v>
      </c>
      <c r="G269" t="s">
        <v>95</v>
      </c>
      <c r="H269" t="s">
        <v>125</v>
      </c>
      <c r="I269" t="s">
        <v>135</v>
      </c>
      <c r="J269">
        <v>17</v>
      </c>
    </row>
    <row r="270" spans="1:10" x14ac:dyDescent="0.35">
      <c r="A270" s="12">
        <v>44305</v>
      </c>
      <c r="B270" t="s">
        <v>87</v>
      </c>
      <c r="C270" t="s">
        <v>11</v>
      </c>
      <c r="D270">
        <v>48.4</v>
      </c>
      <c r="E270">
        <v>17</v>
      </c>
      <c r="F270">
        <v>822.8</v>
      </c>
      <c r="G270" t="s">
        <v>93</v>
      </c>
      <c r="H270" t="s">
        <v>127</v>
      </c>
      <c r="I270" t="s">
        <v>135</v>
      </c>
      <c r="J270">
        <v>17</v>
      </c>
    </row>
    <row r="271" spans="1:10" x14ac:dyDescent="0.35">
      <c r="A271" s="12">
        <v>44306</v>
      </c>
      <c r="B271" t="s">
        <v>110</v>
      </c>
      <c r="C271" t="s">
        <v>18</v>
      </c>
      <c r="D271">
        <v>49.21</v>
      </c>
      <c r="E271">
        <v>2</v>
      </c>
      <c r="F271">
        <v>98.42</v>
      </c>
      <c r="G271" t="s">
        <v>95</v>
      </c>
      <c r="H271" t="s">
        <v>126</v>
      </c>
      <c r="I271" t="s">
        <v>135</v>
      </c>
      <c r="J271">
        <v>17</v>
      </c>
    </row>
    <row r="272" spans="1:10" x14ac:dyDescent="0.35">
      <c r="A272" s="12">
        <v>44306</v>
      </c>
      <c r="B272" t="s">
        <v>77</v>
      </c>
      <c r="C272" t="s">
        <v>12</v>
      </c>
      <c r="D272">
        <v>94.17</v>
      </c>
      <c r="E272">
        <v>4</v>
      </c>
      <c r="F272">
        <v>376.68</v>
      </c>
      <c r="G272" t="s">
        <v>95</v>
      </c>
      <c r="H272" t="s">
        <v>126</v>
      </c>
      <c r="I272" t="s">
        <v>135</v>
      </c>
      <c r="J272">
        <v>17</v>
      </c>
    </row>
    <row r="273" spans="1:10" x14ac:dyDescent="0.35">
      <c r="A273" s="12">
        <v>44307</v>
      </c>
      <c r="B273" t="s">
        <v>82</v>
      </c>
      <c r="C273" t="s">
        <v>30</v>
      </c>
      <c r="D273">
        <v>201.28</v>
      </c>
      <c r="E273">
        <v>2</v>
      </c>
      <c r="F273">
        <v>402.56</v>
      </c>
      <c r="G273" t="s">
        <v>95</v>
      </c>
      <c r="H273" t="s">
        <v>126</v>
      </c>
      <c r="I273" t="s">
        <v>135</v>
      </c>
      <c r="J273">
        <v>17</v>
      </c>
    </row>
    <row r="274" spans="1:10" x14ac:dyDescent="0.35">
      <c r="A274" s="12">
        <v>44307</v>
      </c>
      <c r="B274" t="s">
        <v>83</v>
      </c>
      <c r="C274" t="s">
        <v>26</v>
      </c>
      <c r="D274">
        <v>24.66</v>
      </c>
      <c r="E274">
        <v>14</v>
      </c>
      <c r="F274">
        <v>345.24</v>
      </c>
      <c r="G274" t="s">
        <v>95</v>
      </c>
      <c r="H274" t="s">
        <v>123</v>
      </c>
      <c r="I274" t="s">
        <v>135</v>
      </c>
      <c r="J274">
        <v>17</v>
      </c>
    </row>
    <row r="275" spans="1:10" x14ac:dyDescent="0.35">
      <c r="A275" s="12">
        <v>44308</v>
      </c>
      <c r="B275" t="s">
        <v>64</v>
      </c>
      <c r="C275" t="s">
        <v>43</v>
      </c>
      <c r="D275">
        <v>83.08</v>
      </c>
      <c r="E275">
        <v>22</v>
      </c>
      <c r="F275">
        <v>1827.76</v>
      </c>
      <c r="G275" t="s">
        <v>95</v>
      </c>
      <c r="H275" t="s">
        <v>124</v>
      </c>
      <c r="I275" t="s">
        <v>135</v>
      </c>
      <c r="J275">
        <v>17</v>
      </c>
    </row>
    <row r="276" spans="1:10" x14ac:dyDescent="0.35">
      <c r="A276" s="12">
        <v>44308</v>
      </c>
      <c r="B276" t="s">
        <v>80</v>
      </c>
      <c r="C276" t="s">
        <v>36</v>
      </c>
      <c r="D276">
        <v>96.3</v>
      </c>
      <c r="E276">
        <v>36</v>
      </c>
      <c r="F276">
        <v>3466.7999999999997</v>
      </c>
      <c r="G276" t="s">
        <v>102</v>
      </c>
      <c r="H276" t="s">
        <v>127</v>
      </c>
      <c r="I276" t="s">
        <v>135</v>
      </c>
      <c r="J276">
        <v>17</v>
      </c>
    </row>
    <row r="277" spans="1:10" x14ac:dyDescent="0.35">
      <c r="A277" s="12">
        <v>44309</v>
      </c>
      <c r="B277" t="s">
        <v>62</v>
      </c>
      <c r="C277" t="s">
        <v>28</v>
      </c>
      <c r="D277">
        <v>41.81</v>
      </c>
      <c r="E277">
        <v>10</v>
      </c>
      <c r="F277">
        <v>418.1</v>
      </c>
      <c r="G277" t="s">
        <v>95</v>
      </c>
      <c r="H277" t="s">
        <v>124</v>
      </c>
      <c r="I277" t="s">
        <v>135</v>
      </c>
      <c r="J277">
        <v>17</v>
      </c>
    </row>
    <row r="278" spans="1:10" x14ac:dyDescent="0.35">
      <c r="A278" s="12">
        <v>44309</v>
      </c>
      <c r="B278" t="s">
        <v>80</v>
      </c>
      <c r="C278" t="s">
        <v>44</v>
      </c>
      <c r="D278">
        <v>82.08</v>
      </c>
      <c r="E278">
        <v>15</v>
      </c>
      <c r="F278">
        <v>1231.2</v>
      </c>
      <c r="G278" t="s">
        <v>102</v>
      </c>
      <c r="H278" t="s">
        <v>127</v>
      </c>
      <c r="I278" t="s">
        <v>135</v>
      </c>
      <c r="J278">
        <v>17</v>
      </c>
    </row>
    <row r="279" spans="1:10" x14ac:dyDescent="0.35">
      <c r="A279" s="12">
        <v>44309</v>
      </c>
      <c r="B279" t="s">
        <v>88</v>
      </c>
      <c r="C279" t="s">
        <v>42</v>
      </c>
      <c r="D279">
        <v>162</v>
      </c>
      <c r="E279">
        <v>6</v>
      </c>
      <c r="F279">
        <v>972</v>
      </c>
      <c r="G279" t="s">
        <v>95</v>
      </c>
      <c r="H279" t="s">
        <v>125</v>
      </c>
      <c r="I279" t="s">
        <v>135</v>
      </c>
      <c r="J279">
        <v>17</v>
      </c>
    </row>
    <row r="280" spans="1:10" x14ac:dyDescent="0.35">
      <c r="A280" s="12">
        <v>44310</v>
      </c>
      <c r="B280" t="s">
        <v>62</v>
      </c>
      <c r="C280" t="s">
        <v>34</v>
      </c>
      <c r="D280">
        <v>58.3</v>
      </c>
      <c r="E280">
        <v>4</v>
      </c>
      <c r="F280">
        <v>233.2</v>
      </c>
      <c r="G280" t="s">
        <v>95</v>
      </c>
      <c r="H280" t="s">
        <v>124</v>
      </c>
      <c r="I280" t="s">
        <v>135</v>
      </c>
      <c r="J280">
        <v>17</v>
      </c>
    </row>
    <row r="281" spans="1:10" x14ac:dyDescent="0.35">
      <c r="A281" s="12">
        <v>44310</v>
      </c>
      <c r="B281" t="s">
        <v>70</v>
      </c>
      <c r="C281" t="s">
        <v>38</v>
      </c>
      <c r="D281">
        <v>79.92</v>
      </c>
      <c r="E281">
        <v>1</v>
      </c>
      <c r="F281">
        <v>79.92</v>
      </c>
      <c r="G281" t="s">
        <v>97</v>
      </c>
      <c r="H281" t="s">
        <v>127</v>
      </c>
      <c r="I281" t="s">
        <v>135</v>
      </c>
      <c r="J281">
        <v>17</v>
      </c>
    </row>
    <row r="282" spans="1:10" x14ac:dyDescent="0.35">
      <c r="A282" s="12">
        <v>44310</v>
      </c>
      <c r="B282" t="s">
        <v>87</v>
      </c>
      <c r="C282" t="s">
        <v>30</v>
      </c>
      <c r="D282">
        <v>201.28</v>
      </c>
      <c r="E282">
        <v>2</v>
      </c>
      <c r="F282">
        <v>402.56</v>
      </c>
      <c r="G282" t="s">
        <v>93</v>
      </c>
      <c r="H282" t="s">
        <v>127</v>
      </c>
      <c r="I282" t="s">
        <v>135</v>
      </c>
      <c r="J282">
        <v>17</v>
      </c>
    </row>
    <row r="283" spans="1:10" x14ac:dyDescent="0.35">
      <c r="A283" s="12">
        <v>44310</v>
      </c>
      <c r="B283" t="s">
        <v>88</v>
      </c>
      <c r="C283" t="s">
        <v>21</v>
      </c>
      <c r="D283">
        <v>162.54</v>
      </c>
      <c r="E283">
        <v>39</v>
      </c>
      <c r="F283">
        <v>6339.0599999999995</v>
      </c>
      <c r="G283" t="s">
        <v>95</v>
      </c>
      <c r="H283" t="s">
        <v>125</v>
      </c>
      <c r="I283" t="s">
        <v>135</v>
      </c>
      <c r="J283">
        <v>17</v>
      </c>
    </row>
    <row r="284" spans="1:10" x14ac:dyDescent="0.35">
      <c r="A284" s="12">
        <v>44311</v>
      </c>
      <c r="B284" t="s">
        <v>62</v>
      </c>
      <c r="C284" t="s">
        <v>3</v>
      </c>
      <c r="D284">
        <v>80.94</v>
      </c>
      <c r="E284">
        <v>8</v>
      </c>
      <c r="F284">
        <v>647.52</v>
      </c>
      <c r="G284" t="s">
        <v>95</v>
      </c>
      <c r="H284" t="s">
        <v>124</v>
      </c>
      <c r="I284" t="s">
        <v>135</v>
      </c>
      <c r="J284">
        <v>18</v>
      </c>
    </row>
    <row r="285" spans="1:10" x14ac:dyDescent="0.35">
      <c r="A285" s="12">
        <v>44311</v>
      </c>
      <c r="B285" t="s">
        <v>82</v>
      </c>
      <c r="C285" t="s">
        <v>4</v>
      </c>
      <c r="D285">
        <v>48.84</v>
      </c>
      <c r="E285">
        <v>9</v>
      </c>
      <c r="F285">
        <v>439.56000000000006</v>
      </c>
      <c r="G285" t="s">
        <v>95</v>
      </c>
      <c r="H285" t="s">
        <v>126</v>
      </c>
      <c r="I285" t="s">
        <v>135</v>
      </c>
      <c r="J285">
        <v>18</v>
      </c>
    </row>
    <row r="286" spans="1:10" x14ac:dyDescent="0.35">
      <c r="A286" s="12">
        <v>44312</v>
      </c>
      <c r="B286" t="s">
        <v>73</v>
      </c>
      <c r="C286" t="s">
        <v>37</v>
      </c>
      <c r="D286">
        <v>85.76</v>
      </c>
      <c r="E286">
        <v>3</v>
      </c>
      <c r="F286">
        <v>257.28000000000003</v>
      </c>
      <c r="G286" t="s">
        <v>95</v>
      </c>
      <c r="H286" t="s">
        <v>122</v>
      </c>
      <c r="I286" t="s">
        <v>135</v>
      </c>
      <c r="J286">
        <v>18</v>
      </c>
    </row>
    <row r="287" spans="1:10" x14ac:dyDescent="0.35">
      <c r="A287" s="12">
        <v>44312</v>
      </c>
      <c r="B287" t="s">
        <v>85</v>
      </c>
      <c r="C287" t="s">
        <v>27</v>
      </c>
      <c r="D287">
        <v>57.120000000000005</v>
      </c>
      <c r="E287">
        <v>2</v>
      </c>
      <c r="F287">
        <v>114.24000000000001</v>
      </c>
      <c r="G287" t="s">
        <v>95</v>
      </c>
      <c r="H287" t="s">
        <v>124</v>
      </c>
      <c r="I287" t="s">
        <v>135</v>
      </c>
      <c r="J287">
        <v>18</v>
      </c>
    </row>
    <row r="288" spans="1:10" x14ac:dyDescent="0.35">
      <c r="A288" s="12">
        <v>44314</v>
      </c>
      <c r="B288" t="s">
        <v>61</v>
      </c>
      <c r="C288" t="s">
        <v>14</v>
      </c>
      <c r="D288">
        <v>146.72</v>
      </c>
      <c r="E288">
        <v>14</v>
      </c>
      <c r="F288">
        <v>2054.08</v>
      </c>
      <c r="G288" t="s">
        <v>90</v>
      </c>
      <c r="H288" t="s">
        <v>127</v>
      </c>
      <c r="I288" t="s">
        <v>135</v>
      </c>
      <c r="J288">
        <v>18</v>
      </c>
    </row>
    <row r="289" spans="1:10" x14ac:dyDescent="0.35">
      <c r="A289" s="12">
        <v>44314</v>
      </c>
      <c r="B289" t="s">
        <v>89</v>
      </c>
      <c r="C289" t="s">
        <v>20</v>
      </c>
      <c r="D289">
        <v>76.25</v>
      </c>
      <c r="E289">
        <v>30</v>
      </c>
      <c r="F289">
        <v>2287.5</v>
      </c>
      <c r="G289" t="s">
        <v>97</v>
      </c>
      <c r="H289" t="s">
        <v>127</v>
      </c>
      <c r="I289" t="s">
        <v>135</v>
      </c>
      <c r="J289">
        <v>18</v>
      </c>
    </row>
    <row r="290" spans="1:10" x14ac:dyDescent="0.35">
      <c r="A290" s="12">
        <v>44315</v>
      </c>
      <c r="B290" t="s">
        <v>71</v>
      </c>
      <c r="C290" t="s">
        <v>21</v>
      </c>
      <c r="D290">
        <v>162.54</v>
      </c>
      <c r="E290">
        <v>13</v>
      </c>
      <c r="F290">
        <v>2113.02</v>
      </c>
      <c r="G290" t="s">
        <v>95</v>
      </c>
      <c r="H290" t="s">
        <v>121</v>
      </c>
      <c r="I290" t="s">
        <v>135</v>
      </c>
      <c r="J290">
        <v>18</v>
      </c>
    </row>
    <row r="291" spans="1:10" x14ac:dyDescent="0.35">
      <c r="A291" s="12">
        <v>44315</v>
      </c>
      <c r="B291" t="s">
        <v>88</v>
      </c>
      <c r="C291" t="s">
        <v>30</v>
      </c>
      <c r="D291">
        <v>201.28</v>
      </c>
      <c r="E291">
        <v>7</v>
      </c>
      <c r="F291">
        <v>1408.96</v>
      </c>
      <c r="G291" t="s">
        <v>95</v>
      </c>
      <c r="H291" t="s">
        <v>125</v>
      </c>
      <c r="I291" t="s">
        <v>135</v>
      </c>
      <c r="J291">
        <v>18</v>
      </c>
    </row>
    <row r="292" spans="1:10" x14ac:dyDescent="0.35">
      <c r="A292" s="12">
        <v>44316</v>
      </c>
      <c r="B292" t="s">
        <v>112</v>
      </c>
      <c r="C292" t="s">
        <v>16</v>
      </c>
      <c r="D292">
        <v>16.64</v>
      </c>
      <c r="E292">
        <v>13</v>
      </c>
      <c r="F292">
        <v>216.32</v>
      </c>
      <c r="G292" t="s">
        <v>95</v>
      </c>
      <c r="H292" t="s">
        <v>123</v>
      </c>
      <c r="I292" t="s">
        <v>135</v>
      </c>
      <c r="J292">
        <v>18</v>
      </c>
    </row>
    <row r="293" spans="1:10" x14ac:dyDescent="0.35">
      <c r="A293" s="12">
        <v>44316</v>
      </c>
      <c r="B293" t="s">
        <v>74</v>
      </c>
      <c r="C293" t="s">
        <v>29</v>
      </c>
      <c r="D293">
        <v>53.11</v>
      </c>
      <c r="E293">
        <v>1</v>
      </c>
      <c r="F293">
        <v>53.11</v>
      </c>
      <c r="G293" t="s">
        <v>91</v>
      </c>
      <c r="H293" t="s">
        <v>127</v>
      </c>
      <c r="I293" t="s">
        <v>135</v>
      </c>
      <c r="J293">
        <v>18</v>
      </c>
    </row>
    <row r="294" spans="1:10" x14ac:dyDescent="0.35">
      <c r="A294" s="12">
        <v>44316</v>
      </c>
      <c r="B294" t="s">
        <v>80</v>
      </c>
      <c r="C294" t="s">
        <v>27</v>
      </c>
      <c r="D294">
        <v>57.120000000000005</v>
      </c>
      <c r="E294">
        <v>8</v>
      </c>
      <c r="F294">
        <v>456.96000000000004</v>
      </c>
      <c r="G294" t="s">
        <v>102</v>
      </c>
      <c r="H294" t="s">
        <v>127</v>
      </c>
      <c r="I294" t="s">
        <v>135</v>
      </c>
      <c r="J294">
        <v>18</v>
      </c>
    </row>
    <row r="295" spans="1:10" x14ac:dyDescent="0.35">
      <c r="A295" s="12">
        <v>44317</v>
      </c>
      <c r="B295" t="s">
        <v>68</v>
      </c>
      <c r="C295" t="s">
        <v>31</v>
      </c>
      <c r="D295">
        <v>104.16</v>
      </c>
      <c r="E295">
        <v>2</v>
      </c>
      <c r="F295">
        <v>208.32</v>
      </c>
      <c r="G295" t="s">
        <v>100</v>
      </c>
      <c r="H295" t="s">
        <v>127</v>
      </c>
      <c r="I295" t="s">
        <v>51</v>
      </c>
      <c r="J295">
        <v>18</v>
      </c>
    </row>
    <row r="296" spans="1:10" x14ac:dyDescent="0.35">
      <c r="A296" s="12">
        <v>44317</v>
      </c>
      <c r="B296" t="s">
        <v>71</v>
      </c>
      <c r="C296" t="s">
        <v>34</v>
      </c>
      <c r="D296">
        <v>58.3</v>
      </c>
      <c r="E296">
        <v>9</v>
      </c>
      <c r="F296">
        <v>524.69999999999993</v>
      </c>
      <c r="G296" t="s">
        <v>95</v>
      </c>
      <c r="H296" t="s">
        <v>121</v>
      </c>
      <c r="I296" t="s">
        <v>51</v>
      </c>
      <c r="J296">
        <v>18</v>
      </c>
    </row>
    <row r="297" spans="1:10" x14ac:dyDescent="0.35">
      <c r="A297" s="12">
        <v>44317</v>
      </c>
      <c r="B297" t="s">
        <v>112</v>
      </c>
      <c r="C297" t="s">
        <v>33</v>
      </c>
      <c r="D297">
        <v>119.7</v>
      </c>
      <c r="E297">
        <v>6</v>
      </c>
      <c r="F297">
        <v>718.2</v>
      </c>
      <c r="G297" t="s">
        <v>95</v>
      </c>
      <c r="H297" t="s">
        <v>123</v>
      </c>
      <c r="I297" t="s">
        <v>51</v>
      </c>
      <c r="J297">
        <v>18</v>
      </c>
    </row>
    <row r="298" spans="1:10" x14ac:dyDescent="0.35">
      <c r="A298" s="12">
        <v>44317</v>
      </c>
      <c r="B298" t="s">
        <v>81</v>
      </c>
      <c r="C298" t="s">
        <v>42</v>
      </c>
      <c r="D298">
        <v>162</v>
      </c>
      <c r="E298">
        <v>1</v>
      </c>
      <c r="F298">
        <v>162</v>
      </c>
      <c r="G298" t="s">
        <v>95</v>
      </c>
      <c r="H298" t="s">
        <v>122</v>
      </c>
      <c r="I298" t="s">
        <v>51</v>
      </c>
      <c r="J298">
        <v>18</v>
      </c>
    </row>
    <row r="299" spans="1:10" x14ac:dyDescent="0.35">
      <c r="A299" s="12">
        <v>44317</v>
      </c>
      <c r="B299" t="s">
        <v>83</v>
      </c>
      <c r="C299" t="s">
        <v>18</v>
      </c>
      <c r="D299">
        <v>49.21</v>
      </c>
      <c r="E299">
        <v>3</v>
      </c>
      <c r="F299">
        <v>147.63</v>
      </c>
      <c r="G299" t="s">
        <v>95</v>
      </c>
      <c r="H299" t="s">
        <v>123</v>
      </c>
      <c r="I299" t="s">
        <v>51</v>
      </c>
      <c r="J299">
        <v>18</v>
      </c>
    </row>
    <row r="300" spans="1:10" x14ac:dyDescent="0.35">
      <c r="A300" s="12">
        <v>44318</v>
      </c>
      <c r="B300" t="s">
        <v>73</v>
      </c>
      <c r="C300" t="s">
        <v>13</v>
      </c>
      <c r="D300">
        <v>122.08</v>
      </c>
      <c r="E300">
        <v>4</v>
      </c>
      <c r="F300">
        <v>488.32</v>
      </c>
      <c r="G300" t="s">
        <v>95</v>
      </c>
      <c r="H300" t="s">
        <v>122</v>
      </c>
      <c r="I300" t="s">
        <v>51</v>
      </c>
      <c r="J300">
        <v>19</v>
      </c>
    </row>
    <row r="301" spans="1:10" x14ac:dyDescent="0.35">
      <c r="A301" s="12">
        <v>44319</v>
      </c>
      <c r="B301" t="s">
        <v>60</v>
      </c>
      <c r="C301" t="s">
        <v>34</v>
      </c>
      <c r="D301">
        <v>58.3</v>
      </c>
      <c r="E301">
        <v>3</v>
      </c>
      <c r="F301">
        <v>174.89999999999998</v>
      </c>
      <c r="G301" t="s">
        <v>98</v>
      </c>
      <c r="H301" t="s">
        <v>127</v>
      </c>
      <c r="I301" t="s">
        <v>51</v>
      </c>
      <c r="J301">
        <v>19</v>
      </c>
    </row>
    <row r="302" spans="1:10" x14ac:dyDescent="0.35">
      <c r="A302" s="12">
        <v>44319</v>
      </c>
      <c r="B302" t="s">
        <v>86</v>
      </c>
      <c r="C302" t="s">
        <v>13</v>
      </c>
      <c r="D302">
        <v>122.08</v>
      </c>
      <c r="E302">
        <v>13</v>
      </c>
      <c r="F302">
        <v>1587.04</v>
      </c>
      <c r="G302" t="s">
        <v>95</v>
      </c>
      <c r="H302" t="s">
        <v>125</v>
      </c>
      <c r="I302" t="s">
        <v>51</v>
      </c>
      <c r="J302">
        <v>19</v>
      </c>
    </row>
    <row r="303" spans="1:10" x14ac:dyDescent="0.35">
      <c r="A303" s="12">
        <v>44320</v>
      </c>
      <c r="B303" t="s">
        <v>71</v>
      </c>
      <c r="C303" t="s">
        <v>14</v>
      </c>
      <c r="D303">
        <v>146.72</v>
      </c>
      <c r="E303">
        <v>4</v>
      </c>
      <c r="F303">
        <v>586.88</v>
      </c>
      <c r="G303" t="s">
        <v>95</v>
      </c>
      <c r="H303" t="s">
        <v>121</v>
      </c>
      <c r="I303" t="s">
        <v>51</v>
      </c>
      <c r="J303">
        <v>19</v>
      </c>
    </row>
    <row r="304" spans="1:10" x14ac:dyDescent="0.35">
      <c r="A304" s="12">
        <v>44320</v>
      </c>
      <c r="B304" t="s">
        <v>74</v>
      </c>
      <c r="C304" t="s">
        <v>15</v>
      </c>
      <c r="D304">
        <v>15.719999999999999</v>
      </c>
      <c r="E304">
        <v>13</v>
      </c>
      <c r="F304">
        <v>204.35999999999999</v>
      </c>
      <c r="G304" t="s">
        <v>91</v>
      </c>
      <c r="H304" t="s">
        <v>127</v>
      </c>
      <c r="I304" t="s">
        <v>51</v>
      </c>
      <c r="J304">
        <v>19</v>
      </c>
    </row>
    <row r="305" spans="1:10" x14ac:dyDescent="0.35">
      <c r="A305" s="12">
        <v>44320</v>
      </c>
      <c r="B305" t="s">
        <v>86</v>
      </c>
      <c r="C305" t="s">
        <v>20</v>
      </c>
      <c r="D305">
        <v>76.25</v>
      </c>
      <c r="E305">
        <v>10</v>
      </c>
      <c r="F305">
        <v>762.5</v>
      </c>
      <c r="G305" t="s">
        <v>95</v>
      </c>
      <c r="H305" t="s">
        <v>125</v>
      </c>
      <c r="I305" t="s">
        <v>51</v>
      </c>
      <c r="J305">
        <v>19</v>
      </c>
    </row>
    <row r="306" spans="1:10" x14ac:dyDescent="0.35">
      <c r="A306" s="12">
        <v>44321</v>
      </c>
      <c r="B306" t="s">
        <v>63</v>
      </c>
      <c r="C306" t="s">
        <v>9</v>
      </c>
      <c r="D306">
        <v>7.8599999999999994</v>
      </c>
      <c r="E306">
        <v>13</v>
      </c>
      <c r="F306">
        <v>102.17999999999999</v>
      </c>
      <c r="G306" t="s">
        <v>101</v>
      </c>
      <c r="H306" t="s">
        <v>127</v>
      </c>
      <c r="I306" t="s">
        <v>51</v>
      </c>
      <c r="J306">
        <v>19</v>
      </c>
    </row>
    <row r="307" spans="1:10" x14ac:dyDescent="0.35">
      <c r="A307" s="12">
        <v>44321</v>
      </c>
      <c r="B307" t="s">
        <v>84</v>
      </c>
      <c r="C307" t="s">
        <v>32</v>
      </c>
      <c r="D307">
        <v>117.48</v>
      </c>
      <c r="E307">
        <v>22</v>
      </c>
      <c r="F307">
        <v>2584.56</v>
      </c>
      <c r="G307" t="s">
        <v>92</v>
      </c>
      <c r="H307" t="s">
        <v>127</v>
      </c>
      <c r="I307" t="s">
        <v>51</v>
      </c>
      <c r="J307">
        <v>19</v>
      </c>
    </row>
    <row r="308" spans="1:10" x14ac:dyDescent="0.35">
      <c r="A308" s="12">
        <v>44322</v>
      </c>
      <c r="B308" t="s">
        <v>110</v>
      </c>
      <c r="C308" t="s">
        <v>9</v>
      </c>
      <c r="D308">
        <v>7.8599999999999994</v>
      </c>
      <c r="E308">
        <v>6</v>
      </c>
      <c r="F308">
        <v>47.16</v>
      </c>
      <c r="G308" t="s">
        <v>95</v>
      </c>
      <c r="H308" t="s">
        <v>126</v>
      </c>
      <c r="I308" t="s">
        <v>51</v>
      </c>
      <c r="J308">
        <v>19</v>
      </c>
    </row>
    <row r="309" spans="1:10" x14ac:dyDescent="0.35">
      <c r="A309" s="12">
        <v>44322</v>
      </c>
      <c r="B309" t="s">
        <v>110</v>
      </c>
      <c r="C309" t="s">
        <v>34</v>
      </c>
      <c r="D309">
        <v>58.3</v>
      </c>
      <c r="E309">
        <v>7</v>
      </c>
      <c r="F309">
        <v>408.09999999999997</v>
      </c>
      <c r="G309" t="s">
        <v>95</v>
      </c>
      <c r="H309" t="s">
        <v>126</v>
      </c>
      <c r="I309" t="s">
        <v>51</v>
      </c>
      <c r="J309">
        <v>19</v>
      </c>
    </row>
    <row r="310" spans="1:10" x14ac:dyDescent="0.35">
      <c r="A310" s="12">
        <v>44322</v>
      </c>
      <c r="B310" t="s">
        <v>85</v>
      </c>
      <c r="C310" t="s">
        <v>8</v>
      </c>
      <c r="D310">
        <v>94.62</v>
      </c>
      <c r="E310">
        <v>15</v>
      </c>
      <c r="F310">
        <v>1419.3000000000002</v>
      </c>
      <c r="G310" t="s">
        <v>95</v>
      </c>
      <c r="H310" t="s">
        <v>124</v>
      </c>
      <c r="I310" t="s">
        <v>51</v>
      </c>
      <c r="J310">
        <v>19</v>
      </c>
    </row>
    <row r="311" spans="1:10" x14ac:dyDescent="0.35">
      <c r="A311" s="12">
        <v>44323</v>
      </c>
      <c r="B311" t="s">
        <v>60</v>
      </c>
      <c r="C311" t="s">
        <v>15</v>
      </c>
      <c r="D311">
        <v>15.719999999999999</v>
      </c>
      <c r="E311">
        <v>4</v>
      </c>
      <c r="F311">
        <v>62.879999999999995</v>
      </c>
      <c r="G311" t="s">
        <v>98</v>
      </c>
      <c r="H311" t="s">
        <v>127</v>
      </c>
      <c r="I311" t="s">
        <v>51</v>
      </c>
      <c r="J311">
        <v>19</v>
      </c>
    </row>
    <row r="312" spans="1:10" x14ac:dyDescent="0.35">
      <c r="A312" s="12">
        <v>44323</v>
      </c>
      <c r="B312" t="s">
        <v>65</v>
      </c>
      <c r="C312" t="s">
        <v>18</v>
      </c>
      <c r="D312">
        <v>49.21</v>
      </c>
      <c r="E312">
        <v>1</v>
      </c>
      <c r="F312">
        <v>49.21</v>
      </c>
      <c r="G312" t="s">
        <v>99</v>
      </c>
      <c r="H312" t="s">
        <v>127</v>
      </c>
      <c r="I312" t="s">
        <v>51</v>
      </c>
      <c r="J312">
        <v>19</v>
      </c>
    </row>
    <row r="313" spans="1:10" x14ac:dyDescent="0.35">
      <c r="A313" s="12">
        <v>44323</v>
      </c>
      <c r="B313" t="s">
        <v>71</v>
      </c>
      <c r="C313" t="s">
        <v>27</v>
      </c>
      <c r="D313">
        <v>57.120000000000005</v>
      </c>
      <c r="E313">
        <v>1</v>
      </c>
      <c r="F313">
        <v>57.120000000000005</v>
      </c>
      <c r="G313" t="s">
        <v>95</v>
      </c>
      <c r="H313" t="s">
        <v>121</v>
      </c>
      <c r="I313" t="s">
        <v>51</v>
      </c>
      <c r="J313">
        <v>19</v>
      </c>
    </row>
    <row r="314" spans="1:10" x14ac:dyDescent="0.35">
      <c r="A314" s="12">
        <v>44323</v>
      </c>
      <c r="B314" t="s">
        <v>80</v>
      </c>
      <c r="C314" t="s">
        <v>16</v>
      </c>
      <c r="D314">
        <v>16.64</v>
      </c>
      <c r="E314">
        <v>39</v>
      </c>
      <c r="F314">
        <v>648.96</v>
      </c>
      <c r="G314" t="s">
        <v>102</v>
      </c>
      <c r="H314" t="s">
        <v>127</v>
      </c>
      <c r="I314" t="s">
        <v>51</v>
      </c>
      <c r="J314">
        <v>19</v>
      </c>
    </row>
    <row r="315" spans="1:10" x14ac:dyDescent="0.35">
      <c r="A315" s="12">
        <v>44323</v>
      </c>
      <c r="B315" t="s">
        <v>81</v>
      </c>
      <c r="C315" t="s">
        <v>27</v>
      </c>
      <c r="D315">
        <v>57.120000000000005</v>
      </c>
      <c r="E315">
        <v>29</v>
      </c>
      <c r="F315">
        <v>1656.48</v>
      </c>
      <c r="G315" t="s">
        <v>95</v>
      </c>
      <c r="H315" t="s">
        <v>122</v>
      </c>
      <c r="I315" t="s">
        <v>51</v>
      </c>
      <c r="J315">
        <v>19</v>
      </c>
    </row>
    <row r="316" spans="1:10" x14ac:dyDescent="0.35">
      <c r="A316" s="12">
        <v>44324</v>
      </c>
      <c r="B316" t="s">
        <v>110</v>
      </c>
      <c r="C316" t="s">
        <v>11</v>
      </c>
      <c r="D316">
        <v>48.4</v>
      </c>
      <c r="E316">
        <v>19</v>
      </c>
      <c r="F316">
        <v>919.6</v>
      </c>
      <c r="G316" t="s">
        <v>95</v>
      </c>
      <c r="H316" t="s">
        <v>126</v>
      </c>
      <c r="I316" t="s">
        <v>51</v>
      </c>
      <c r="J316">
        <v>19</v>
      </c>
    </row>
    <row r="317" spans="1:10" x14ac:dyDescent="0.35">
      <c r="A317" s="12">
        <v>44324</v>
      </c>
      <c r="B317" t="s">
        <v>83</v>
      </c>
      <c r="C317" t="s">
        <v>22</v>
      </c>
      <c r="D317">
        <v>141.57</v>
      </c>
      <c r="E317">
        <v>7</v>
      </c>
      <c r="F317">
        <v>990.99</v>
      </c>
      <c r="G317" t="s">
        <v>95</v>
      </c>
      <c r="H317" t="s">
        <v>123</v>
      </c>
      <c r="I317" t="s">
        <v>51</v>
      </c>
      <c r="J317">
        <v>19</v>
      </c>
    </row>
    <row r="318" spans="1:10" x14ac:dyDescent="0.35">
      <c r="A318" s="12">
        <v>44325</v>
      </c>
      <c r="B318" t="s">
        <v>60</v>
      </c>
      <c r="C318" t="s">
        <v>28</v>
      </c>
      <c r="D318">
        <v>41.81</v>
      </c>
      <c r="E318">
        <v>8</v>
      </c>
      <c r="F318">
        <v>334.48</v>
      </c>
      <c r="G318" t="s">
        <v>98</v>
      </c>
      <c r="H318" t="s">
        <v>127</v>
      </c>
      <c r="I318" t="s">
        <v>51</v>
      </c>
      <c r="J318">
        <v>20</v>
      </c>
    </row>
    <row r="319" spans="1:10" x14ac:dyDescent="0.35">
      <c r="A319" s="12">
        <v>44325</v>
      </c>
      <c r="B319" t="s">
        <v>70</v>
      </c>
      <c r="C319" t="s">
        <v>16</v>
      </c>
      <c r="D319">
        <v>16.64</v>
      </c>
      <c r="E319">
        <v>6</v>
      </c>
      <c r="F319">
        <v>99.84</v>
      </c>
      <c r="G319" t="s">
        <v>97</v>
      </c>
      <c r="H319" t="s">
        <v>127</v>
      </c>
      <c r="I319" t="s">
        <v>51</v>
      </c>
      <c r="J319">
        <v>20</v>
      </c>
    </row>
    <row r="320" spans="1:10" x14ac:dyDescent="0.35">
      <c r="A320" s="12">
        <v>44325</v>
      </c>
      <c r="B320" t="s">
        <v>71</v>
      </c>
      <c r="C320" t="s">
        <v>17</v>
      </c>
      <c r="D320">
        <v>156.78</v>
      </c>
      <c r="E320">
        <v>12</v>
      </c>
      <c r="F320">
        <v>1881.3600000000001</v>
      </c>
      <c r="G320" t="s">
        <v>95</v>
      </c>
      <c r="H320" t="s">
        <v>121</v>
      </c>
      <c r="I320" t="s">
        <v>51</v>
      </c>
      <c r="J320">
        <v>20</v>
      </c>
    </row>
    <row r="321" spans="1:10" x14ac:dyDescent="0.35">
      <c r="A321" s="12">
        <v>44325</v>
      </c>
      <c r="B321" t="s">
        <v>82</v>
      </c>
      <c r="C321" t="s">
        <v>24</v>
      </c>
      <c r="D321">
        <v>156.96</v>
      </c>
      <c r="E321">
        <v>37</v>
      </c>
      <c r="F321">
        <v>5807.52</v>
      </c>
      <c r="G321" t="s">
        <v>95</v>
      </c>
      <c r="H321" t="s">
        <v>126</v>
      </c>
      <c r="I321" t="s">
        <v>51</v>
      </c>
      <c r="J321">
        <v>20</v>
      </c>
    </row>
    <row r="322" spans="1:10" x14ac:dyDescent="0.35">
      <c r="A322" s="12">
        <v>44325</v>
      </c>
      <c r="B322" t="s">
        <v>88</v>
      </c>
      <c r="C322" t="s">
        <v>28</v>
      </c>
      <c r="D322">
        <v>41.81</v>
      </c>
      <c r="E322">
        <v>4</v>
      </c>
      <c r="F322">
        <v>167.24</v>
      </c>
      <c r="G322" t="s">
        <v>95</v>
      </c>
      <c r="H322" t="s">
        <v>125</v>
      </c>
      <c r="I322" t="s">
        <v>51</v>
      </c>
      <c r="J322">
        <v>20</v>
      </c>
    </row>
    <row r="323" spans="1:10" x14ac:dyDescent="0.35">
      <c r="A323" s="12">
        <v>44326</v>
      </c>
      <c r="B323" t="s">
        <v>110</v>
      </c>
      <c r="C323" t="s">
        <v>9</v>
      </c>
      <c r="D323">
        <v>7.8599999999999994</v>
      </c>
      <c r="E323">
        <v>6</v>
      </c>
      <c r="F323">
        <v>47.16</v>
      </c>
      <c r="G323" t="s">
        <v>95</v>
      </c>
      <c r="H323" t="s">
        <v>126</v>
      </c>
      <c r="I323" t="s">
        <v>51</v>
      </c>
      <c r="J323">
        <v>20</v>
      </c>
    </row>
    <row r="324" spans="1:10" x14ac:dyDescent="0.35">
      <c r="A324" s="12">
        <v>44326</v>
      </c>
      <c r="B324" t="s">
        <v>76</v>
      </c>
      <c r="C324" t="s">
        <v>26</v>
      </c>
      <c r="D324">
        <v>24.66</v>
      </c>
      <c r="E324">
        <v>9</v>
      </c>
      <c r="F324">
        <v>221.94</v>
      </c>
      <c r="G324" t="s">
        <v>101</v>
      </c>
      <c r="H324" t="s">
        <v>127</v>
      </c>
      <c r="I324" t="s">
        <v>51</v>
      </c>
      <c r="J324">
        <v>20</v>
      </c>
    </row>
    <row r="325" spans="1:10" x14ac:dyDescent="0.35">
      <c r="A325" s="12">
        <v>44328</v>
      </c>
      <c r="B325" t="s">
        <v>61</v>
      </c>
      <c r="C325" t="s">
        <v>36</v>
      </c>
      <c r="D325">
        <v>96.3</v>
      </c>
      <c r="E325">
        <v>3</v>
      </c>
      <c r="F325">
        <v>288.89999999999998</v>
      </c>
      <c r="G325" t="s">
        <v>90</v>
      </c>
      <c r="H325" t="s">
        <v>127</v>
      </c>
      <c r="I325" t="s">
        <v>51</v>
      </c>
      <c r="J325">
        <v>20</v>
      </c>
    </row>
    <row r="326" spans="1:10" x14ac:dyDescent="0.35">
      <c r="A326" s="12">
        <v>44328</v>
      </c>
      <c r="B326" t="s">
        <v>73</v>
      </c>
      <c r="C326" t="s">
        <v>11</v>
      </c>
      <c r="D326">
        <v>48.4</v>
      </c>
      <c r="E326">
        <v>7</v>
      </c>
      <c r="F326">
        <v>338.8</v>
      </c>
      <c r="G326" t="s">
        <v>95</v>
      </c>
      <c r="H326" t="s">
        <v>122</v>
      </c>
      <c r="I326" t="s">
        <v>51</v>
      </c>
      <c r="J326">
        <v>20</v>
      </c>
    </row>
    <row r="327" spans="1:10" x14ac:dyDescent="0.35">
      <c r="A327" s="12">
        <v>44328</v>
      </c>
      <c r="B327" t="s">
        <v>84</v>
      </c>
      <c r="C327" t="s">
        <v>10</v>
      </c>
      <c r="D327">
        <v>164.28</v>
      </c>
      <c r="E327">
        <v>30</v>
      </c>
      <c r="F327">
        <v>4928.3999999999996</v>
      </c>
      <c r="G327" t="s">
        <v>92</v>
      </c>
      <c r="H327" t="s">
        <v>127</v>
      </c>
      <c r="I327" t="s">
        <v>51</v>
      </c>
      <c r="J327">
        <v>20</v>
      </c>
    </row>
    <row r="328" spans="1:10" x14ac:dyDescent="0.35">
      <c r="A328" s="12">
        <v>44328</v>
      </c>
      <c r="B328" t="s">
        <v>85</v>
      </c>
      <c r="C328" t="s">
        <v>16</v>
      </c>
      <c r="D328">
        <v>16.64</v>
      </c>
      <c r="E328">
        <v>3</v>
      </c>
      <c r="F328">
        <v>49.92</v>
      </c>
      <c r="G328" t="s">
        <v>95</v>
      </c>
      <c r="H328" t="s">
        <v>124</v>
      </c>
      <c r="I328" t="s">
        <v>51</v>
      </c>
      <c r="J328">
        <v>20</v>
      </c>
    </row>
    <row r="329" spans="1:10" x14ac:dyDescent="0.35">
      <c r="A329" s="12">
        <v>44328</v>
      </c>
      <c r="B329" t="s">
        <v>88</v>
      </c>
      <c r="C329" t="s">
        <v>35</v>
      </c>
      <c r="D329">
        <v>6.7</v>
      </c>
      <c r="E329">
        <v>15</v>
      </c>
      <c r="F329">
        <v>100.5</v>
      </c>
      <c r="G329" t="s">
        <v>95</v>
      </c>
      <c r="H329" t="s">
        <v>125</v>
      </c>
      <c r="I329" t="s">
        <v>51</v>
      </c>
      <c r="J329">
        <v>20</v>
      </c>
    </row>
    <row r="330" spans="1:10" x14ac:dyDescent="0.35">
      <c r="A330" s="12">
        <v>44329</v>
      </c>
      <c r="B330" t="s">
        <v>70</v>
      </c>
      <c r="C330" t="s">
        <v>29</v>
      </c>
      <c r="D330">
        <v>53.11</v>
      </c>
      <c r="E330">
        <v>4</v>
      </c>
      <c r="F330">
        <v>212.44</v>
      </c>
      <c r="G330" t="s">
        <v>97</v>
      </c>
      <c r="H330" t="s">
        <v>127</v>
      </c>
      <c r="I330" t="s">
        <v>51</v>
      </c>
      <c r="J330">
        <v>20</v>
      </c>
    </row>
    <row r="331" spans="1:10" x14ac:dyDescent="0.35">
      <c r="A331" s="12">
        <v>44329</v>
      </c>
      <c r="B331" t="s">
        <v>86</v>
      </c>
      <c r="C331" t="s">
        <v>12</v>
      </c>
      <c r="D331">
        <v>94.17</v>
      </c>
      <c r="E331">
        <v>5</v>
      </c>
      <c r="F331">
        <v>470.85</v>
      </c>
      <c r="G331" t="s">
        <v>95</v>
      </c>
      <c r="H331" t="s">
        <v>125</v>
      </c>
      <c r="I331" t="s">
        <v>51</v>
      </c>
      <c r="J331">
        <v>20</v>
      </c>
    </row>
    <row r="332" spans="1:10" x14ac:dyDescent="0.35">
      <c r="A332" s="12">
        <v>44330</v>
      </c>
      <c r="B332" t="s">
        <v>64</v>
      </c>
      <c r="C332" t="s">
        <v>40</v>
      </c>
      <c r="D332">
        <v>115.2</v>
      </c>
      <c r="E332">
        <v>20</v>
      </c>
      <c r="F332">
        <v>2304</v>
      </c>
      <c r="G332" t="s">
        <v>95</v>
      </c>
      <c r="H332" t="s">
        <v>124</v>
      </c>
      <c r="I332" t="s">
        <v>51</v>
      </c>
      <c r="J332">
        <v>20</v>
      </c>
    </row>
    <row r="333" spans="1:10" x14ac:dyDescent="0.35">
      <c r="A333" s="12">
        <v>44330</v>
      </c>
      <c r="B333" t="s">
        <v>75</v>
      </c>
      <c r="C333" t="s">
        <v>8</v>
      </c>
      <c r="D333">
        <v>94.62</v>
      </c>
      <c r="E333">
        <v>14</v>
      </c>
      <c r="F333">
        <v>1324.68</v>
      </c>
      <c r="G333" t="s">
        <v>100</v>
      </c>
      <c r="H333" t="s">
        <v>127</v>
      </c>
      <c r="I333" t="s">
        <v>51</v>
      </c>
      <c r="J333">
        <v>20</v>
      </c>
    </row>
    <row r="334" spans="1:10" x14ac:dyDescent="0.35">
      <c r="A334" s="12">
        <v>44331</v>
      </c>
      <c r="B334" t="s">
        <v>65</v>
      </c>
      <c r="C334" t="s">
        <v>13</v>
      </c>
      <c r="D334">
        <v>122.08</v>
      </c>
      <c r="E334">
        <v>6</v>
      </c>
      <c r="F334">
        <v>732.48</v>
      </c>
      <c r="G334" t="s">
        <v>99</v>
      </c>
      <c r="H334" t="s">
        <v>127</v>
      </c>
      <c r="I334" t="s">
        <v>51</v>
      </c>
      <c r="J334">
        <v>20</v>
      </c>
    </row>
    <row r="335" spans="1:10" x14ac:dyDescent="0.35">
      <c r="A335" s="12">
        <v>44331</v>
      </c>
      <c r="B335" t="s">
        <v>70</v>
      </c>
      <c r="C335" t="s">
        <v>20</v>
      </c>
      <c r="D335">
        <v>76.25</v>
      </c>
      <c r="E335">
        <v>5</v>
      </c>
      <c r="F335">
        <v>381.25</v>
      </c>
      <c r="G335" t="s">
        <v>97</v>
      </c>
      <c r="H335" t="s">
        <v>127</v>
      </c>
      <c r="I335" t="s">
        <v>51</v>
      </c>
      <c r="J335">
        <v>20</v>
      </c>
    </row>
    <row r="336" spans="1:10" x14ac:dyDescent="0.35">
      <c r="A336" s="12">
        <v>44332</v>
      </c>
      <c r="B336" t="s">
        <v>68</v>
      </c>
      <c r="C336" t="s">
        <v>10</v>
      </c>
      <c r="D336">
        <v>164.28</v>
      </c>
      <c r="E336">
        <v>13</v>
      </c>
      <c r="F336">
        <v>2135.64</v>
      </c>
      <c r="G336" t="s">
        <v>100</v>
      </c>
      <c r="H336" t="s">
        <v>127</v>
      </c>
      <c r="I336" t="s">
        <v>51</v>
      </c>
      <c r="J336">
        <v>21</v>
      </c>
    </row>
    <row r="337" spans="1:10" x14ac:dyDescent="0.35">
      <c r="A337" s="12">
        <v>44332</v>
      </c>
      <c r="B337" t="s">
        <v>86</v>
      </c>
      <c r="C337" t="s">
        <v>31</v>
      </c>
      <c r="D337">
        <v>104.16</v>
      </c>
      <c r="E337">
        <v>13</v>
      </c>
      <c r="F337">
        <v>1354.08</v>
      </c>
      <c r="G337" t="s">
        <v>95</v>
      </c>
      <c r="H337" t="s">
        <v>125</v>
      </c>
      <c r="I337" t="s">
        <v>51</v>
      </c>
      <c r="J337">
        <v>21</v>
      </c>
    </row>
    <row r="338" spans="1:10" x14ac:dyDescent="0.35">
      <c r="A338" s="12">
        <v>44333</v>
      </c>
      <c r="B338" t="s">
        <v>81</v>
      </c>
      <c r="C338" t="s">
        <v>32</v>
      </c>
      <c r="D338">
        <v>117.48</v>
      </c>
      <c r="E338">
        <v>34</v>
      </c>
      <c r="F338">
        <v>3994.32</v>
      </c>
      <c r="G338" t="s">
        <v>95</v>
      </c>
      <c r="H338" t="s">
        <v>122</v>
      </c>
      <c r="I338" t="s">
        <v>51</v>
      </c>
      <c r="J338">
        <v>21</v>
      </c>
    </row>
    <row r="339" spans="1:10" x14ac:dyDescent="0.35">
      <c r="A339" s="12">
        <v>44333</v>
      </c>
      <c r="B339" t="s">
        <v>89</v>
      </c>
      <c r="C339" t="s">
        <v>27</v>
      </c>
      <c r="D339">
        <v>57.120000000000005</v>
      </c>
      <c r="E339">
        <v>8</v>
      </c>
      <c r="F339">
        <v>456.96000000000004</v>
      </c>
      <c r="G339" t="s">
        <v>97</v>
      </c>
      <c r="H339" t="s">
        <v>127</v>
      </c>
      <c r="I339" t="s">
        <v>51</v>
      </c>
      <c r="J339">
        <v>21</v>
      </c>
    </row>
    <row r="340" spans="1:10" x14ac:dyDescent="0.35">
      <c r="A340" s="12">
        <v>44334</v>
      </c>
      <c r="B340" t="s">
        <v>65</v>
      </c>
      <c r="C340" t="s">
        <v>27</v>
      </c>
      <c r="D340">
        <v>57.120000000000005</v>
      </c>
      <c r="E340">
        <v>4</v>
      </c>
      <c r="F340">
        <v>228.48000000000002</v>
      </c>
      <c r="G340" t="s">
        <v>99</v>
      </c>
      <c r="H340" t="s">
        <v>127</v>
      </c>
      <c r="I340" t="s">
        <v>51</v>
      </c>
      <c r="J340">
        <v>21</v>
      </c>
    </row>
    <row r="341" spans="1:10" x14ac:dyDescent="0.35">
      <c r="A341" s="12">
        <v>44334</v>
      </c>
      <c r="B341" t="s">
        <v>70</v>
      </c>
      <c r="C341" t="s">
        <v>38</v>
      </c>
      <c r="D341">
        <v>79.92</v>
      </c>
      <c r="E341">
        <v>8</v>
      </c>
      <c r="F341">
        <v>639.36</v>
      </c>
      <c r="G341" t="s">
        <v>97</v>
      </c>
      <c r="H341" t="s">
        <v>127</v>
      </c>
      <c r="I341" t="s">
        <v>51</v>
      </c>
      <c r="J341">
        <v>21</v>
      </c>
    </row>
    <row r="342" spans="1:10" x14ac:dyDescent="0.35">
      <c r="A342" s="12">
        <v>44334</v>
      </c>
      <c r="B342" t="s">
        <v>79</v>
      </c>
      <c r="C342" t="s">
        <v>6</v>
      </c>
      <c r="D342">
        <v>85.5</v>
      </c>
      <c r="E342">
        <v>1</v>
      </c>
      <c r="F342">
        <v>85.5</v>
      </c>
      <c r="G342" t="s">
        <v>103</v>
      </c>
      <c r="H342" t="s">
        <v>127</v>
      </c>
      <c r="I342" t="s">
        <v>51</v>
      </c>
      <c r="J342">
        <v>21</v>
      </c>
    </row>
    <row r="343" spans="1:10" x14ac:dyDescent="0.35">
      <c r="A343" s="12">
        <v>44335</v>
      </c>
      <c r="B343" t="s">
        <v>77</v>
      </c>
      <c r="C343" t="s">
        <v>39</v>
      </c>
      <c r="D343">
        <v>42.55</v>
      </c>
      <c r="E343">
        <v>9</v>
      </c>
      <c r="F343">
        <v>382.95</v>
      </c>
      <c r="G343" t="s">
        <v>95</v>
      </c>
      <c r="H343" t="s">
        <v>126</v>
      </c>
      <c r="I343" t="s">
        <v>51</v>
      </c>
      <c r="J343">
        <v>21</v>
      </c>
    </row>
    <row r="344" spans="1:10" x14ac:dyDescent="0.35">
      <c r="A344" s="12">
        <v>44336</v>
      </c>
      <c r="B344" t="s">
        <v>110</v>
      </c>
      <c r="C344" t="s">
        <v>13</v>
      </c>
      <c r="D344">
        <v>122.08</v>
      </c>
      <c r="E344">
        <v>11</v>
      </c>
      <c r="F344">
        <v>1342.8799999999999</v>
      </c>
      <c r="G344" t="s">
        <v>95</v>
      </c>
      <c r="H344" t="s">
        <v>126</v>
      </c>
      <c r="I344" t="s">
        <v>51</v>
      </c>
      <c r="J344">
        <v>21</v>
      </c>
    </row>
    <row r="345" spans="1:10" x14ac:dyDescent="0.35">
      <c r="A345" s="12">
        <v>44336</v>
      </c>
      <c r="B345" t="s">
        <v>81</v>
      </c>
      <c r="C345" t="s">
        <v>44</v>
      </c>
      <c r="D345">
        <v>82.08</v>
      </c>
      <c r="E345">
        <v>15</v>
      </c>
      <c r="F345">
        <v>1231.2</v>
      </c>
      <c r="G345" t="s">
        <v>95</v>
      </c>
      <c r="H345" t="s">
        <v>122</v>
      </c>
      <c r="I345" t="s">
        <v>51</v>
      </c>
      <c r="J345">
        <v>21</v>
      </c>
    </row>
    <row r="346" spans="1:10" x14ac:dyDescent="0.35">
      <c r="A346" s="12">
        <v>44336</v>
      </c>
      <c r="B346" t="s">
        <v>86</v>
      </c>
      <c r="C346" t="s">
        <v>42</v>
      </c>
      <c r="D346">
        <v>162</v>
      </c>
      <c r="E346">
        <v>2</v>
      </c>
      <c r="F346">
        <v>324</v>
      </c>
      <c r="G346" t="s">
        <v>95</v>
      </c>
      <c r="H346" t="s">
        <v>125</v>
      </c>
      <c r="I346" t="s">
        <v>51</v>
      </c>
      <c r="J346">
        <v>21</v>
      </c>
    </row>
    <row r="347" spans="1:10" x14ac:dyDescent="0.35">
      <c r="A347" s="12">
        <v>44337</v>
      </c>
      <c r="B347" t="s">
        <v>110</v>
      </c>
      <c r="C347" t="s">
        <v>38</v>
      </c>
      <c r="D347">
        <v>79.92</v>
      </c>
      <c r="E347">
        <v>21</v>
      </c>
      <c r="F347">
        <v>1678.32</v>
      </c>
      <c r="G347" t="s">
        <v>95</v>
      </c>
      <c r="H347" t="s">
        <v>126</v>
      </c>
      <c r="I347" t="s">
        <v>51</v>
      </c>
      <c r="J347">
        <v>21</v>
      </c>
    </row>
    <row r="348" spans="1:10" x14ac:dyDescent="0.35">
      <c r="A348" s="12">
        <v>44337</v>
      </c>
      <c r="B348" t="s">
        <v>78</v>
      </c>
      <c r="C348" t="s">
        <v>35</v>
      </c>
      <c r="D348">
        <v>6.7</v>
      </c>
      <c r="E348">
        <v>16</v>
      </c>
      <c r="F348">
        <v>107.2</v>
      </c>
      <c r="G348" t="s">
        <v>95</v>
      </c>
      <c r="H348" t="s">
        <v>121</v>
      </c>
      <c r="I348" t="s">
        <v>51</v>
      </c>
      <c r="J348">
        <v>21</v>
      </c>
    </row>
    <row r="349" spans="1:10" x14ac:dyDescent="0.35">
      <c r="A349" s="12">
        <v>44338</v>
      </c>
      <c r="B349" t="s">
        <v>62</v>
      </c>
      <c r="C349" t="s">
        <v>15</v>
      </c>
      <c r="D349">
        <v>15.719999999999999</v>
      </c>
      <c r="E349">
        <v>12</v>
      </c>
      <c r="F349">
        <v>188.64</v>
      </c>
      <c r="G349" t="s">
        <v>95</v>
      </c>
      <c r="H349" t="s">
        <v>124</v>
      </c>
      <c r="I349" t="s">
        <v>51</v>
      </c>
      <c r="J349">
        <v>21</v>
      </c>
    </row>
    <row r="350" spans="1:10" x14ac:dyDescent="0.35">
      <c r="A350" s="12">
        <v>44338</v>
      </c>
      <c r="B350" t="s">
        <v>68</v>
      </c>
      <c r="C350" t="s">
        <v>22</v>
      </c>
      <c r="D350">
        <v>141.57</v>
      </c>
      <c r="E350">
        <v>24</v>
      </c>
      <c r="F350">
        <v>3397.68</v>
      </c>
      <c r="G350" t="s">
        <v>100</v>
      </c>
      <c r="H350" t="s">
        <v>127</v>
      </c>
      <c r="I350" t="s">
        <v>51</v>
      </c>
      <c r="J350">
        <v>21</v>
      </c>
    </row>
    <row r="351" spans="1:10" x14ac:dyDescent="0.35">
      <c r="A351" s="12">
        <v>44338</v>
      </c>
      <c r="B351" t="s">
        <v>78</v>
      </c>
      <c r="C351" t="s">
        <v>6</v>
      </c>
      <c r="D351">
        <v>85.5</v>
      </c>
      <c r="E351">
        <v>19</v>
      </c>
      <c r="F351">
        <v>1624.5</v>
      </c>
      <c r="G351" t="s">
        <v>95</v>
      </c>
      <c r="H351" t="s">
        <v>121</v>
      </c>
      <c r="I351" t="s">
        <v>51</v>
      </c>
      <c r="J351">
        <v>21</v>
      </c>
    </row>
    <row r="352" spans="1:10" x14ac:dyDescent="0.35">
      <c r="A352" s="12">
        <v>44339</v>
      </c>
      <c r="B352" t="s">
        <v>77</v>
      </c>
      <c r="C352" t="s">
        <v>40</v>
      </c>
      <c r="D352">
        <v>115.2</v>
      </c>
      <c r="E352">
        <v>11</v>
      </c>
      <c r="F352">
        <v>1267.2</v>
      </c>
      <c r="G352" t="s">
        <v>95</v>
      </c>
      <c r="H352" t="s">
        <v>126</v>
      </c>
      <c r="I352" t="s">
        <v>51</v>
      </c>
      <c r="J352">
        <v>22</v>
      </c>
    </row>
    <row r="353" spans="1:10" x14ac:dyDescent="0.35">
      <c r="A353" s="12">
        <v>44339</v>
      </c>
      <c r="B353" t="s">
        <v>87</v>
      </c>
      <c r="C353" t="s">
        <v>16</v>
      </c>
      <c r="D353">
        <v>16.64</v>
      </c>
      <c r="E353">
        <v>27</v>
      </c>
      <c r="F353">
        <v>449.28000000000003</v>
      </c>
      <c r="G353" t="s">
        <v>93</v>
      </c>
      <c r="H353" t="s">
        <v>127</v>
      </c>
      <c r="I353" t="s">
        <v>51</v>
      </c>
      <c r="J353">
        <v>22</v>
      </c>
    </row>
    <row r="354" spans="1:10" x14ac:dyDescent="0.35">
      <c r="A354" s="12">
        <v>44340</v>
      </c>
      <c r="B354" t="s">
        <v>112</v>
      </c>
      <c r="C354" t="s">
        <v>26</v>
      </c>
      <c r="D354">
        <v>24.66</v>
      </c>
      <c r="E354">
        <v>21</v>
      </c>
      <c r="F354">
        <v>517.86</v>
      </c>
      <c r="G354" t="s">
        <v>95</v>
      </c>
      <c r="H354" t="s">
        <v>123</v>
      </c>
      <c r="I354" t="s">
        <v>51</v>
      </c>
      <c r="J354">
        <v>22</v>
      </c>
    </row>
    <row r="355" spans="1:10" x14ac:dyDescent="0.35">
      <c r="A355" s="12">
        <v>44341</v>
      </c>
      <c r="B355" t="s">
        <v>79</v>
      </c>
      <c r="C355" t="s">
        <v>2</v>
      </c>
      <c r="D355">
        <v>142.80000000000001</v>
      </c>
      <c r="E355">
        <v>7</v>
      </c>
      <c r="F355">
        <v>999.60000000000014</v>
      </c>
      <c r="G355" t="s">
        <v>103</v>
      </c>
      <c r="H355" t="s">
        <v>127</v>
      </c>
      <c r="I355" t="s">
        <v>51</v>
      </c>
      <c r="J355">
        <v>22</v>
      </c>
    </row>
    <row r="356" spans="1:10" x14ac:dyDescent="0.35">
      <c r="A356" s="12">
        <v>44341</v>
      </c>
      <c r="B356" t="s">
        <v>89</v>
      </c>
      <c r="C356" t="s">
        <v>18</v>
      </c>
      <c r="D356">
        <v>49.21</v>
      </c>
      <c r="E356">
        <v>37</v>
      </c>
      <c r="F356">
        <v>1820.77</v>
      </c>
      <c r="G356" t="s">
        <v>97</v>
      </c>
      <c r="H356" t="s">
        <v>127</v>
      </c>
      <c r="I356" t="s">
        <v>51</v>
      </c>
      <c r="J356">
        <v>22</v>
      </c>
    </row>
    <row r="357" spans="1:10" x14ac:dyDescent="0.35">
      <c r="A357" s="12">
        <v>44342</v>
      </c>
      <c r="B357" t="s">
        <v>62</v>
      </c>
      <c r="C357" t="s">
        <v>27</v>
      </c>
      <c r="D357">
        <v>57.120000000000005</v>
      </c>
      <c r="E357">
        <v>2</v>
      </c>
      <c r="F357">
        <v>114.24000000000001</v>
      </c>
      <c r="G357" t="s">
        <v>95</v>
      </c>
      <c r="H357" t="s">
        <v>124</v>
      </c>
      <c r="I357" t="s">
        <v>51</v>
      </c>
      <c r="J357">
        <v>22</v>
      </c>
    </row>
    <row r="358" spans="1:10" x14ac:dyDescent="0.35">
      <c r="A358" s="12">
        <v>44342</v>
      </c>
      <c r="B358" t="s">
        <v>64</v>
      </c>
      <c r="C358" t="s">
        <v>28</v>
      </c>
      <c r="D358">
        <v>41.81</v>
      </c>
      <c r="E358">
        <v>2</v>
      </c>
      <c r="F358">
        <v>83.62</v>
      </c>
      <c r="G358" t="s">
        <v>95</v>
      </c>
      <c r="H358" t="s">
        <v>124</v>
      </c>
      <c r="I358" t="s">
        <v>51</v>
      </c>
      <c r="J358">
        <v>22</v>
      </c>
    </row>
    <row r="359" spans="1:10" x14ac:dyDescent="0.35">
      <c r="A359" s="12">
        <v>44342</v>
      </c>
      <c r="B359" t="s">
        <v>73</v>
      </c>
      <c r="C359" t="s">
        <v>6</v>
      </c>
      <c r="D359">
        <v>85.5</v>
      </c>
      <c r="E359">
        <v>1</v>
      </c>
      <c r="F359">
        <v>85.5</v>
      </c>
      <c r="G359" t="s">
        <v>95</v>
      </c>
      <c r="H359" t="s">
        <v>122</v>
      </c>
      <c r="I359" t="s">
        <v>51</v>
      </c>
      <c r="J359">
        <v>22</v>
      </c>
    </row>
    <row r="360" spans="1:10" x14ac:dyDescent="0.35">
      <c r="A360" s="12">
        <v>44344</v>
      </c>
      <c r="B360" t="s">
        <v>62</v>
      </c>
      <c r="C360" t="s">
        <v>20</v>
      </c>
      <c r="D360">
        <v>76.25</v>
      </c>
      <c r="E360">
        <v>14</v>
      </c>
      <c r="F360">
        <v>1067.5</v>
      </c>
      <c r="G360" t="s">
        <v>95</v>
      </c>
      <c r="H360" t="s">
        <v>124</v>
      </c>
      <c r="I360" t="s">
        <v>51</v>
      </c>
      <c r="J360">
        <v>22</v>
      </c>
    </row>
    <row r="361" spans="1:10" x14ac:dyDescent="0.35">
      <c r="A361" s="12">
        <v>44344</v>
      </c>
      <c r="B361" t="s">
        <v>67</v>
      </c>
      <c r="C361" t="s">
        <v>29</v>
      </c>
      <c r="D361">
        <v>53.11</v>
      </c>
      <c r="E361">
        <v>4</v>
      </c>
      <c r="F361">
        <v>212.44</v>
      </c>
      <c r="G361" t="s">
        <v>103</v>
      </c>
      <c r="H361" t="s">
        <v>127</v>
      </c>
      <c r="I361" t="s">
        <v>51</v>
      </c>
      <c r="J361">
        <v>22</v>
      </c>
    </row>
    <row r="362" spans="1:10" x14ac:dyDescent="0.35">
      <c r="A362" s="12">
        <v>44344</v>
      </c>
      <c r="B362" t="s">
        <v>67</v>
      </c>
      <c r="C362" t="s">
        <v>10</v>
      </c>
      <c r="D362">
        <v>164.28</v>
      </c>
      <c r="E362">
        <v>9</v>
      </c>
      <c r="F362">
        <v>1478.52</v>
      </c>
      <c r="G362" t="s">
        <v>103</v>
      </c>
      <c r="H362" t="s">
        <v>127</v>
      </c>
      <c r="I362" t="s">
        <v>51</v>
      </c>
      <c r="J362">
        <v>22</v>
      </c>
    </row>
    <row r="363" spans="1:10" x14ac:dyDescent="0.35">
      <c r="A363" s="12">
        <v>44344</v>
      </c>
      <c r="B363" t="s">
        <v>68</v>
      </c>
      <c r="C363" t="s">
        <v>4</v>
      </c>
      <c r="D363">
        <v>48.84</v>
      </c>
      <c r="E363">
        <v>12</v>
      </c>
      <c r="F363">
        <v>586.08000000000004</v>
      </c>
      <c r="G363" t="s">
        <v>100</v>
      </c>
      <c r="H363" t="s">
        <v>127</v>
      </c>
      <c r="I363" t="s">
        <v>51</v>
      </c>
      <c r="J363">
        <v>22</v>
      </c>
    </row>
    <row r="364" spans="1:10" x14ac:dyDescent="0.35">
      <c r="A364" s="12">
        <v>44344</v>
      </c>
      <c r="B364" t="s">
        <v>86</v>
      </c>
      <c r="C364" t="s">
        <v>8</v>
      </c>
      <c r="D364">
        <v>94.62</v>
      </c>
      <c r="E364">
        <v>5</v>
      </c>
      <c r="F364">
        <v>473.1</v>
      </c>
      <c r="G364" t="s">
        <v>95</v>
      </c>
      <c r="H364" t="s">
        <v>125</v>
      </c>
      <c r="I364" t="s">
        <v>51</v>
      </c>
      <c r="J364">
        <v>22</v>
      </c>
    </row>
    <row r="365" spans="1:10" x14ac:dyDescent="0.35">
      <c r="A365" s="12">
        <v>44344</v>
      </c>
      <c r="B365" t="s">
        <v>89</v>
      </c>
      <c r="C365" t="s">
        <v>41</v>
      </c>
      <c r="D365">
        <v>173.88</v>
      </c>
      <c r="E365">
        <v>10</v>
      </c>
      <c r="F365">
        <v>1738.8</v>
      </c>
      <c r="G365" t="s">
        <v>97</v>
      </c>
      <c r="H365" t="s">
        <v>127</v>
      </c>
      <c r="I365" t="s">
        <v>51</v>
      </c>
      <c r="J365">
        <v>22</v>
      </c>
    </row>
    <row r="366" spans="1:10" x14ac:dyDescent="0.35">
      <c r="A366" s="12">
        <v>44344</v>
      </c>
      <c r="B366" t="s">
        <v>89</v>
      </c>
      <c r="C366" t="s">
        <v>39</v>
      </c>
      <c r="D366">
        <v>42.55</v>
      </c>
      <c r="E366">
        <v>17</v>
      </c>
      <c r="F366">
        <v>723.34999999999991</v>
      </c>
      <c r="G366" t="s">
        <v>97</v>
      </c>
      <c r="H366" t="s">
        <v>127</v>
      </c>
      <c r="I366" t="s">
        <v>51</v>
      </c>
      <c r="J366">
        <v>22</v>
      </c>
    </row>
    <row r="367" spans="1:10" x14ac:dyDescent="0.35">
      <c r="A367" s="12">
        <v>44346</v>
      </c>
      <c r="B367" t="s">
        <v>65</v>
      </c>
      <c r="C367" t="s">
        <v>5</v>
      </c>
      <c r="D367">
        <v>155.61000000000001</v>
      </c>
      <c r="E367">
        <v>4</v>
      </c>
      <c r="F367">
        <v>622.44000000000005</v>
      </c>
      <c r="G367" t="s">
        <v>99</v>
      </c>
      <c r="H367" t="s">
        <v>127</v>
      </c>
      <c r="I367" t="s">
        <v>51</v>
      </c>
      <c r="J367">
        <v>23</v>
      </c>
    </row>
    <row r="368" spans="1:10" x14ac:dyDescent="0.35">
      <c r="A368" s="12">
        <v>44346</v>
      </c>
      <c r="B368" t="s">
        <v>112</v>
      </c>
      <c r="C368" t="s">
        <v>23</v>
      </c>
      <c r="D368">
        <v>149.46</v>
      </c>
      <c r="E368">
        <v>13</v>
      </c>
      <c r="F368">
        <v>1942.98</v>
      </c>
      <c r="G368" t="s">
        <v>95</v>
      </c>
      <c r="H368" t="s">
        <v>123</v>
      </c>
      <c r="I368" t="s">
        <v>51</v>
      </c>
      <c r="J368">
        <v>23</v>
      </c>
    </row>
    <row r="369" spans="1:10" x14ac:dyDescent="0.35">
      <c r="A369" s="12">
        <v>44346</v>
      </c>
      <c r="B369" t="s">
        <v>79</v>
      </c>
      <c r="C369" t="s">
        <v>4</v>
      </c>
      <c r="D369">
        <v>48.84</v>
      </c>
      <c r="E369">
        <v>23</v>
      </c>
      <c r="F369">
        <v>1123.3200000000002</v>
      </c>
      <c r="G369" t="s">
        <v>103</v>
      </c>
      <c r="H369" t="s">
        <v>127</v>
      </c>
      <c r="I369" t="s">
        <v>51</v>
      </c>
      <c r="J369">
        <v>23</v>
      </c>
    </row>
    <row r="370" spans="1:10" x14ac:dyDescent="0.35">
      <c r="A370" s="12">
        <v>44346</v>
      </c>
      <c r="B370" t="s">
        <v>81</v>
      </c>
      <c r="C370" t="s">
        <v>13</v>
      </c>
      <c r="D370">
        <v>122.08</v>
      </c>
      <c r="E370">
        <v>6</v>
      </c>
      <c r="F370">
        <v>732.48</v>
      </c>
      <c r="G370" t="s">
        <v>95</v>
      </c>
      <c r="H370" t="s">
        <v>122</v>
      </c>
      <c r="I370" t="s">
        <v>51</v>
      </c>
      <c r="J370">
        <v>23</v>
      </c>
    </row>
    <row r="371" spans="1:10" x14ac:dyDescent="0.35">
      <c r="A371" s="12">
        <v>44346</v>
      </c>
      <c r="B371" t="s">
        <v>86</v>
      </c>
      <c r="C371" t="s">
        <v>44</v>
      </c>
      <c r="D371">
        <v>82.08</v>
      </c>
      <c r="E371">
        <v>9</v>
      </c>
      <c r="F371">
        <v>738.72</v>
      </c>
      <c r="G371" t="s">
        <v>95</v>
      </c>
      <c r="H371" t="s">
        <v>125</v>
      </c>
      <c r="I371" t="s">
        <v>51</v>
      </c>
      <c r="J371">
        <v>23</v>
      </c>
    </row>
    <row r="372" spans="1:10" x14ac:dyDescent="0.35">
      <c r="A372" s="12">
        <v>44346</v>
      </c>
      <c r="B372" t="s">
        <v>87</v>
      </c>
      <c r="C372" t="s">
        <v>33</v>
      </c>
      <c r="D372">
        <v>119.7</v>
      </c>
      <c r="E372">
        <v>3</v>
      </c>
      <c r="F372">
        <v>359.1</v>
      </c>
      <c r="G372" t="s">
        <v>93</v>
      </c>
      <c r="H372" t="s">
        <v>127</v>
      </c>
      <c r="I372" t="s">
        <v>51</v>
      </c>
      <c r="J372">
        <v>23</v>
      </c>
    </row>
    <row r="373" spans="1:10" x14ac:dyDescent="0.35">
      <c r="A373" s="12">
        <v>44349</v>
      </c>
      <c r="B373" t="s">
        <v>64</v>
      </c>
      <c r="C373" t="s">
        <v>27</v>
      </c>
      <c r="D373">
        <v>57.120000000000005</v>
      </c>
      <c r="E373">
        <v>15</v>
      </c>
      <c r="F373">
        <v>856.80000000000007</v>
      </c>
      <c r="G373" t="s">
        <v>95</v>
      </c>
      <c r="H373" t="s">
        <v>124</v>
      </c>
      <c r="I373" t="s">
        <v>136</v>
      </c>
      <c r="J373">
        <v>23</v>
      </c>
    </row>
    <row r="374" spans="1:10" x14ac:dyDescent="0.35">
      <c r="A374" s="12">
        <v>44350</v>
      </c>
      <c r="B374" t="s">
        <v>67</v>
      </c>
      <c r="C374" t="s">
        <v>39</v>
      </c>
      <c r="D374">
        <v>42.55</v>
      </c>
      <c r="E374">
        <v>32</v>
      </c>
      <c r="F374">
        <v>1361.6</v>
      </c>
      <c r="G374" t="s">
        <v>103</v>
      </c>
      <c r="H374" t="s">
        <v>127</v>
      </c>
      <c r="I374" t="s">
        <v>136</v>
      </c>
      <c r="J374">
        <v>23</v>
      </c>
    </row>
    <row r="375" spans="1:10" x14ac:dyDescent="0.35">
      <c r="A375" s="12">
        <v>44350</v>
      </c>
      <c r="B375" t="s">
        <v>74</v>
      </c>
      <c r="C375" t="s">
        <v>8</v>
      </c>
      <c r="D375">
        <v>94.62</v>
      </c>
      <c r="E375">
        <v>14</v>
      </c>
      <c r="F375">
        <v>1324.68</v>
      </c>
      <c r="G375" t="s">
        <v>91</v>
      </c>
      <c r="H375" t="s">
        <v>127</v>
      </c>
      <c r="I375" t="s">
        <v>136</v>
      </c>
      <c r="J375">
        <v>23</v>
      </c>
    </row>
    <row r="376" spans="1:10" x14ac:dyDescent="0.35">
      <c r="A376" s="12">
        <v>44350</v>
      </c>
      <c r="B376" t="s">
        <v>79</v>
      </c>
      <c r="C376" t="s">
        <v>21</v>
      </c>
      <c r="D376">
        <v>162.54</v>
      </c>
      <c r="E376">
        <v>10</v>
      </c>
      <c r="F376">
        <v>1625.3999999999999</v>
      </c>
      <c r="G376" t="s">
        <v>103</v>
      </c>
      <c r="H376" t="s">
        <v>127</v>
      </c>
      <c r="I376" t="s">
        <v>136</v>
      </c>
      <c r="J376">
        <v>23</v>
      </c>
    </row>
    <row r="377" spans="1:10" x14ac:dyDescent="0.35">
      <c r="A377" s="12">
        <v>44351</v>
      </c>
      <c r="B377" t="s">
        <v>65</v>
      </c>
      <c r="C377" t="s">
        <v>20</v>
      </c>
      <c r="D377">
        <v>76.25</v>
      </c>
      <c r="E377">
        <v>8</v>
      </c>
      <c r="F377">
        <v>610</v>
      </c>
      <c r="G377" t="s">
        <v>99</v>
      </c>
      <c r="H377" t="s">
        <v>127</v>
      </c>
      <c r="I377" t="s">
        <v>136</v>
      </c>
      <c r="J377">
        <v>23</v>
      </c>
    </row>
    <row r="378" spans="1:10" x14ac:dyDescent="0.35">
      <c r="A378" s="12">
        <v>44351</v>
      </c>
      <c r="B378" t="s">
        <v>70</v>
      </c>
      <c r="C378" t="s">
        <v>20</v>
      </c>
      <c r="D378">
        <v>76.25</v>
      </c>
      <c r="E378">
        <v>12</v>
      </c>
      <c r="F378">
        <v>915</v>
      </c>
      <c r="G378" t="s">
        <v>97</v>
      </c>
      <c r="H378" t="s">
        <v>127</v>
      </c>
      <c r="I378" t="s">
        <v>136</v>
      </c>
      <c r="J378">
        <v>23</v>
      </c>
    </row>
    <row r="379" spans="1:10" x14ac:dyDescent="0.35">
      <c r="A379" s="12">
        <v>44351</v>
      </c>
      <c r="B379" t="s">
        <v>76</v>
      </c>
      <c r="C379" t="s">
        <v>16</v>
      </c>
      <c r="D379">
        <v>16.64</v>
      </c>
      <c r="E379">
        <v>30</v>
      </c>
      <c r="F379">
        <v>499.20000000000005</v>
      </c>
      <c r="G379" t="s">
        <v>101</v>
      </c>
      <c r="H379" t="s">
        <v>127</v>
      </c>
      <c r="I379" t="s">
        <v>136</v>
      </c>
      <c r="J379">
        <v>23</v>
      </c>
    </row>
    <row r="380" spans="1:10" x14ac:dyDescent="0.35">
      <c r="A380" s="12">
        <v>44352</v>
      </c>
      <c r="B380" t="s">
        <v>67</v>
      </c>
      <c r="C380" t="s">
        <v>22</v>
      </c>
      <c r="D380">
        <v>141.57</v>
      </c>
      <c r="E380">
        <v>15</v>
      </c>
      <c r="F380">
        <v>2123.5499999999997</v>
      </c>
      <c r="G380" t="s">
        <v>103</v>
      </c>
      <c r="H380" t="s">
        <v>127</v>
      </c>
      <c r="I380" t="s">
        <v>136</v>
      </c>
      <c r="J380">
        <v>23</v>
      </c>
    </row>
    <row r="381" spans="1:10" x14ac:dyDescent="0.35">
      <c r="A381" s="12">
        <v>44352</v>
      </c>
      <c r="B381" t="s">
        <v>67</v>
      </c>
      <c r="C381" t="s">
        <v>12</v>
      </c>
      <c r="D381">
        <v>94.17</v>
      </c>
      <c r="E381">
        <v>5</v>
      </c>
      <c r="F381">
        <v>470.85</v>
      </c>
      <c r="G381" t="s">
        <v>103</v>
      </c>
      <c r="H381" t="s">
        <v>127</v>
      </c>
      <c r="I381" t="s">
        <v>136</v>
      </c>
      <c r="J381">
        <v>23</v>
      </c>
    </row>
    <row r="382" spans="1:10" x14ac:dyDescent="0.35">
      <c r="A382" s="12">
        <v>44352</v>
      </c>
      <c r="B382" t="s">
        <v>75</v>
      </c>
      <c r="C382" t="s">
        <v>3</v>
      </c>
      <c r="D382">
        <v>80.94</v>
      </c>
      <c r="E382">
        <v>17</v>
      </c>
      <c r="F382">
        <v>1375.98</v>
      </c>
      <c r="G382" t="s">
        <v>100</v>
      </c>
      <c r="H382" t="s">
        <v>127</v>
      </c>
      <c r="I382" t="s">
        <v>136</v>
      </c>
      <c r="J382">
        <v>23</v>
      </c>
    </row>
    <row r="383" spans="1:10" x14ac:dyDescent="0.35">
      <c r="A383" s="12">
        <v>44352</v>
      </c>
      <c r="B383" t="s">
        <v>79</v>
      </c>
      <c r="C383" t="s">
        <v>9</v>
      </c>
      <c r="D383">
        <v>7.8599999999999994</v>
      </c>
      <c r="E383">
        <v>32</v>
      </c>
      <c r="F383">
        <v>251.51999999999998</v>
      </c>
      <c r="G383" t="s">
        <v>103</v>
      </c>
      <c r="H383" t="s">
        <v>127</v>
      </c>
      <c r="I383" t="s">
        <v>136</v>
      </c>
      <c r="J383">
        <v>23</v>
      </c>
    </row>
    <row r="384" spans="1:10" x14ac:dyDescent="0.35">
      <c r="A384" s="12">
        <v>44352</v>
      </c>
      <c r="B384" t="s">
        <v>89</v>
      </c>
      <c r="C384" t="s">
        <v>35</v>
      </c>
      <c r="D384">
        <v>6.7</v>
      </c>
      <c r="E384">
        <v>10</v>
      </c>
      <c r="F384">
        <v>67</v>
      </c>
      <c r="G384" t="s">
        <v>97</v>
      </c>
      <c r="H384" t="s">
        <v>127</v>
      </c>
      <c r="I384" t="s">
        <v>136</v>
      </c>
      <c r="J384">
        <v>23</v>
      </c>
    </row>
    <row r="385" spans="1:10" x14ac:dyDescent="0.35">
      <c r="A385" s="12">
        <v>44353</v>
      </c>
      <c r="B385" t="s">
        <v>76</v>
      </c>
      <c r="C385" t="s">
        <v>33</v>
      </c>
      <c r="D385">
        <v>119.7</v>
      </c>
      <c r="E385">
        <v>6</v>
      </c>
      <c r="F385">
        <v>718.2</v>
      </c>
      <c r="G385" t="s">
        <v>101</v>
      </c>
      <c r="H385" t="s">
        <v>127</v>
      </c>
      <c r="I385" t="s">
        <v>136</v>
      </c>
      <c r="J385">
        <v>24</v>
      </c>
    </row>
    <row r="386" spans="1:10" x14ac:dyDescent="0.35">
      <c r="A386" s="12">
        <v>44353</v>
      </c>
      <c r="B386" t="s">
        <v>87</v>
      </c>
      <c r="C386" t="s">
        <v>1</v>
      </c>
      <c r="D386">
        <v>103.88</v>
      </c>
      <c r="E386">
        <v>33</v>
      </c>
      <c r="F386">
        <v>3428.04</v>
      </c>
      <c r="G386" t="s">
        <v>93</v>
      </c>
      <c r="H386" t="s">
        <v>127</v>
      </c>
      <c r="I386" t="s">
        <v>136</v>
      </c>
      <c r="J386">
        <v>24</v>
      </c>
    </row>
    <row r="387" spans="1:10" x14ac:dyDescent="0.35">
      <c r="A387" s="12">
        <v>44355</v>
      </c>
      <c r="B387" t="s">
        <v>71</v>
      </c>
      <c r="C387" t="s">
        <v>28</v>
      </c>
      <c r="D387">
        <v>41.81</v>
      </c>
      <c r="E387">
        <v>11</v>
      </c>
      <c r="F387">
        <v>459.91</v>
      </c>
      <c r="G387" t="s">
        <v>95</v>
      </c>
      <c r="H387" t="s">
        <v>121</v>
      </c>
      <c r="I387" t="s">
        <v>136</v>
      </c>
      <c r="J387">
        <v>24</v>
      </c>
    </row>
    <row r="388" spans="1:10" x14ac:dyDescent="0.35">
      <c r="A388" s="12">
        <v>44355</v>
      </c>
      <c r="B388" t="s">
        <v>82</v>
      </c>
      <c r="C388" t="s">
        <v>4</v>
      </c>
      <c r="D388">
        <v>48.84</v>
      </c>
      <c r="E388">
        <v>11</v>
      </c>
      <c r="F388">
        <v>537.24</v>
      </c>
      <c r="G388" t="s">
        <v>95</v>
      </c>
      <c r="H388" t="s">
        <v>126</v>
      </c>
      <c r="I388" t="s">
        <v>136</v>
      </c>
      <c r="J388">
        <v>24</v>
      </c>
    </row>
    <row r="389" spans="1:10" x14ac:dyDescent="0.35">
      <c r="A389" s="12">
        <v>44356</v>
      </c>
      <c r="B389" t="s">
        <v>80</v>
      </c>
      <c r="C389" t="s">
        <v>1</v>
      </c>
      <c r="D389">
        <v>103.88</v>
      </c>
      <c r="E389">
        <v>7</v>
      </c>
      <c r="F389">
        <v>727.16</v>
      </c>
      <c r="G389" t="s">
        <v>102</v>
      </c>
      <c r="H389" t="s">
        <v>127</v>
      </c>
      <c r="I389" t="s">
        <v>136</v>
      </c>
      <c r="J389">
        <v>24</v>
      </c>
    </row>
    <row r="390" spans="1:10" x14ac:dyDescent="0.35">
      <c r="A390" s="12">
        <v>44356</v>
      </c>
      <c r="B390" t="s">
        <v>86</v>
      </c>
      <c r="C390" t="s">
        <v>40</v>
      </c>
      <c r="D390">
        <v>115.2</v>
      </c>
      <c r="E390">
        <v>32</v>
      </c>
      <c r="F390">
        <v>3686.4</v>
      </c>
      <c r="G390" t="s">
        <v>95</v>
      </c>
      <c r="H390" t="s">
        <v>125</v>
      </c>
      <c r="I390" t="s">
        <v>136</v>
      </c>
      <c r="J390">
        <v>24</v>
      </c>
    </row>
    <row r="391" spans="1:10" x14ac:dyDescent="0.35">
      <c r="A391" s="12">
        <v>44357</v>
      </c>
      <c r="B391" t="s">
        <v>61</v>
      </c>
      <c r="C391" t="s">
        <v>28</v>
      </c>
      <c r="D391">
        <v>41.81</v>
      </c>
      <c r="E391">
        <v>8</v>
      </c>
      <c r="F391">
        <v>334.48</v>
      </c>
      <c r="G391" t="s">
        <v>90</v>
      </c>
      <c r="H391" t="s">
        <v>127</v>
      </c>
      <c r="I391" t="s">
        <v>136</v>
      </c>
      <c r="J391">
        <v>24</v>
      </c>
    </row>
    <row r="392" spans="1:10" x14ac:dyDescent="0.35">
      <c r="A392" s="12">
        <v>44358</v>
      </c>
      <c r="B392" t="s">
        <v>110</v>
      </c>
      <c r="C392" t="s">
        <v>32</v>
      </c>
      <c r="D392">
        <v>117.48</v>
      </c>
      <c r="E392">
        <v>12</v>
      </c>
      <c r="F392">
        <v>1409.76</v>
      </c>
      <c r="G392" t="s">
        <v>95</v>
      </c>
      <c r="H392" t="s">
        <v>126</v>
      </c>
      <c r="I392" t="s">
        <v>136</v>
      </c>
      <c r="J392">
        <v>24</v>
      </c>
    </row>
    <row r="393" spans="1:10" x14ac:dyDescent="0.35">
      <c r="A393" s="12">
        <v>44358</v>
      </c>
      <c r="B393" t="s">
        <v>110</v>
      </c>
      <c r="C393" t="s">
        <v>5</v>
      </c>
      <c r="D393">
        <v>155.61000000000001</v>
      </c>
      <c r="E393">
        <v>9</v>
      </c>
      <c r="F393">
        <v>1400.4900000000002</v>
      </c>
      <c r="G393" t="s">
        <v>95</v>
      </c>
      <c r="H393" t="s">
        <v>126</v>
      </c>
      <c r="I393" t="s">
        <v>136</v>
      </c>
      <c r="J393">
        <v>24</v>
      </c>
    </row>
    <row r="394" spans="1:10" x14ac:dyDescent="0.35">
      <c r="A394" s="12">
        <v>44358</v>
      </c>
      <c r="B394" t="s">
        <v>74</v>
      </c>
      <c r="C394" t="s">
        <v>39</v>
      </c>
      <c r="D394">
        <v>42.55</v>
      </c>
      <c r="E394">
        <v>13</v>
      </c>
      <c r="F394">
        <v>553.15</v>
      </c>
      <c r="G394" t="s">
        <v>91</v>
      </c>
      <c r="H394" t="s">
        <v>127</v>
      </c>
      <c r="I394" t="s">
        <v>136</v>
      </c>
      <c r="J394">
        <v>24</v>
      </c>
    </row>
    <row r="395" spans="1:10" x14ac:dyDescent="0.35">
      <c r="A395" s="12">
        <v>44358</v>
      </c>
      <c r="B395" t="s">
        <v>85</v>
      </c>
      <c r="C395" t="s">
        <v>21</v>
      </c>
      <c r="D395">
        <v>162.54</v>
      </c>
      <c r="E395">
        <v>6</v>
      </c>
      <c r="F395">
        <v>975.24</v>
      </c>
      <c r="G395" t="s">
        <v>95</v>
      </c>
      <c r="H395" t="s">
        <v>124</v>
      </c>
      <c r="I395" t="s">
        <v>136</v>
      </c>
      <c r="J395">
        <v>24</v>
      </c>
    </row>
    <row r="396" spans="1:10" x14ac:dyDescent="0.35">
      <c r="A396" s="12">
        <v>44359</v>
      </c>
      <c r="B396" t="s">
        <v>76</v>
      </c>
      <c r="C396" t="s">
        <v>41</v>
      </c>
      <c r="D396">
        <v>173.88</v>
      </c>
      <c r="E396">
        <v>6</v>
      </c>
      <c r="F396">
        <v>1043.28</v>
      </c>
      <c r="G396" t="s">
        <v>101</v>
      </c>
      <c r="H396" t="s">
        <v>127</v>
      </c>
      <c r="I396" t="s">
        <v>136</v>
      </c>
      <c r="J396">
        <v>24</v>
      </c>
    </row>
    <row r="397" spans="1:10" x14ac:dyDescent="0.35">
      <c r="A397" s="12">
        <v>44360</v>
      </c>
      <c r="B397" t="s">
        <v>65</v>
      </c>
      <c r="C397" t="s">
        <v>26</v>
      </c>
      <c r="D397">
        <v>24.66</v>
      </c>
      <c r="E397">
        <v>6</v>
      </c>
      <c r="F397">
        <v>147.96</v>
      </c>
      <c r="G397" t="s">
        <v>99</v>
      </c>
      <c r="H397" t="s">
        <v>127</v>
      </c>
      <c r="I397" t="s">
        <v>136</v>
      </c>
      <c r="J397">
        <v>25</v>
      </c>
    </row>
    <row r="398" spans="1:10" x14ac:dyDescent="0.35">
      <c r="A398" s="12">
        <v>44360</v>
      </c>
      <c r="B398" t="s">
        <v>69</v>
      </c>
      <c r="C398" t="s">
        <v>15</v>
      </c>
      <c r="D398">
        <v>15.719999999999999</v>
      </c>
      <c r="E398">
        <v>3</v>
      </c>
      <c r="F398">
        <v>47.16</v>
      </c>
      <c r="G398" t="s">
        <v>95</v>
      </c>
      <c r="H398" t="s">
        <v>125</v>
      </c>
      <c r="I398" t="s">
        <v>136</v>
      </c>
      <c r="J398">
        <v>25</v>
      </c>
    </row>
    <row r="399" spans="1:10" x14ac:dyDescent="0.35">
      <c r="A399" s="12">
        <v>44360</v>
      </c>
      <c r="B399" t="s">
        <v>75</v>
      </c>
      <c r="C399" t="s">
        <v>22</v>
      </c>
      <c r="D399">
        <v>141.57</v>
      </c>
      <c r="E399">
        <v>20</v>
      </c>
      <c r="F399">
        <v>2831.3999999999996</v>
      </c>
      <c r="G399" t="s">
        <v>100</v>
      </c>
      <c r="H399" t="s">
        <v>127</v>
      </c>
      <c r="I399" t="s">
        <v>136</v>
      </c>
      <c r="J399">
        <v>25</v>
      </c>
    </row>
    <row r="400" spans="1:10" x14ac:dyDescent="0.35">
      <c r="A400" s="12">
        <v>44360</v>
      </c>
      <c r="B400" t="s">
        <v>84</v>
      </c>
      <c r="C400" t="s">
        <v>35</v>
      </c>
      <c r="D400">
        <v>6.7</v>
      </c>
      <c r="E400">
        <v>2</v>
      </c>
      <c r="F400">
        <v>13.4</v>
      </c>
      <c r="G400" t="s">
        <v>92</v>
      </c>
      <c r="H400" t="s">
        <v>127</v>
      </c>
      <c r="I400" t="s">
        <v>136</v>
      </c>
      <c r="J400">
        <v>25</v>
      </c>
    </row>
    <row r="401" spans="1:10" x14ac:dyDescent="0.35">
      <c r="A401" s="12">
        <v>44361</v>
      </c>
      <c r="B401" t="s">
        <v>65</v>
      </c>
      <c r="C401" t="s">
        <v>25</v>
      </c>
      <c r="D401">
        <v>8.33</v>
      </c>
      <c r="E401">
        <v>10</v>
      </c>
      <c r="F401">
        <v>83.3</v>
      </c>
      <c r="G401" t="s">
        <v>99</v>
      </c>
      <c r="H401" t="s">
        <v>127</v>
      </c>
      <c r="I401" t="s">
        <v>136</v>
      </c>
      <c r="J401">
        <v>25</v>
      </c>
    </row>
    <row r="402" spans="1:10" x14ac:dyDescent="0.35">
      <c r="A402" s="12">
        <v>44362</v>
      </c>
      <c r="B402" t="s">
        <v>89</v>
      </c>
      <c r="C402" t="s">
        <v>42</v>
      </c>
      <c r="D402">
        <v>162</v>
      </c>
      <c r="E402">
        <v>15</v>
      </c>
      <c r="F402">
        <v>2430</v>
      </c>
      <c r="G402" t="s">
        <v>97</v>
      </c>
      <c r="H402" t="s">
        <v>127</v>
      </c>
      <c r="I402" t="s">
        <v>136</v>
      </c>
      <c r="J402">
        <v>25</v>
      </c>
    </row>
    <row r="403" spans="1:10" x14ac:dyDescent="0.35">
      <c r="A403" s="12">
        <v>44363</v>
      </c>
      <c r="B403" t="s">
        <v>71</v>
      </c>
      <c r="C403" t="s">
        <v>19</v>
      </c>
      <c r="D403">
        <v>210</v>
      </c>
      <c r="E403">
        <v>5</v>
      </c>
      <c r="F403">
        <v>1050</v>
      </c>
      <c r="G403" t="s">
        <v>95</v>
      </c>
      <c r="H403" t="s">
        <v>121</v>
      </c>
      <c r="I403" t="s">
        <v>136</v>
      </c>
      <c r="J403">
        <v>25</v>
      </c>
    </row>
    <row r="404" spans="1:10" x14ac:dyDescent="0.35">
      <c r="A404" s="12">
        <v>44363</v>
      </c>
      <c r="B404" t="s">
        <v>80</v>
      </c>
      <c r="C404" t="s">
        <v>39</v>
      </c>
      <c r="D404">
        <v>42.55</v>
      </c>
      <c r="E404">
        <v>11</v>
      </c>
      <c r="F404">
        <v>468.04999999999995</v>
      </c>
      <c r="G404" t="s">
        <v>102</v>
      </c>
      <c r="H404" t="s">
        <v>127</v>
      </c>
      <c r="I404" t="s">
        <v>136</v>
      </c>
      <c r="J404">
        <v>25</v>
      </c>
    </row>
    <row r="405" spans="1:10" x14ac:dyDescent="0.35">
      <c r="A405" s="12">
        <v>44363</v>
      </c>
      <c r="B405" t="s">
        <v>81</v>
      </c>
      <c r="C405" t="s">
        <v>15</v>
      </c>
      <c r="D405">
        <v>15.719999999999999</v>
      </c>
      <c r="E405">
        <v>12</v>
      </c>
      <c r="F405">
        <v>188.64</v>
      </c>
      <c r="G405" t="s">
        <v>95</v>
      </c>
      <c r="H405" t="s">
        <v>122</v>
      </c>
      <c r="I405" t="s">
        <v>136</v>
      </c>
      <c r="J405">
        <v>25</v>
      </c>
    </row>
    <row r="406" spans="1:10" x14ac:dyDescent="0.35">
      <c r="A406" s="12">
        <v>44363</v>
      </c>
      <c r="B406" t="s">
        <v>116</v>
      </c>
      <c r="C406" t="s">
        <v>29</v>
      </c>
      <c r="D406">
        <v>53.11</v>
      </c>
      <c r="E406">
        <v>15</v>
      </c>
      <c r="F406">
        <v>796.65</v>
      </c>
      <c r="G406" t="s">
        <v>94</v>
      </c>
      <c r="H406" t="s">
        <v>127</v>
      </c>
      <c r="I406" t="s">
        <v>136</v>
      </c>
      <c r="J406">
        <v>25</v>
      </c>
    </row>
    <row r="407" spans="1:10" x14ac:dyDescent="0.35">
      <c r="A407" s="12">
        <v>44363</v>
      </c>
      <c r="B407" t="s">
        <v>89</v>
      </c>
      <c r="C407" t="s">
        <v>1</v>
      </c>
      <c r="D407">
        <v>103.88</v>
      </c>
      <c r="E407">
        <v>26</v>
      </c>
      <c r="F407">
        <v>2700.88</v>
      </c>
      <c r="G407" t="s">
        <v>97</v>
      </c>
      <c r="H407" t="s">
        <v>127</v>
      </c>
      <c r="I407" t="s">
        <v>136</v>
      </c>
      <c r="J407">
        <v>25</v>
      </c>
    </row>
    <row r="408" spans="1:10" x14ac:dyDescent="0.35">
      <c r="A408" s="12">
        <v>44364</v>
      </c>
      <c r="B408" t="s">
        <v>71</v>
      </c>
      <c r="C408" t="s">
        <v>16</v>
      </c>
      <c r="D408">
        <v>16.64</v>
      </c>
      <c r="E408">
        <v>38</v>
      </c>
      <c r="F408">
        <v>632.32000000000005</v>
      </c>
      <c r="G408" t="s">
        <v>95</v>
      </c>
      <c r="H408" t="s">
        <v>121</v>
      </c>
      <c r="I408" t="s">
        <v>136</v>
      </c>
      <c r="J408">
        <v>25</v>
      </c>
    </row>
    <row r="409" spans="1:10" x14ac:dyDescent="0.35">
      <c r="A409" s="12">
        <v>44364</v>
      </c>
      <c r="B409" t="s">
        <v>116</v>
      </c>
      <c r="C409" t="s">
        <v>19</v>
      </c>
      <c r="D409">
        <v>210</v>
      </c>
      <c r="E409">
        <v>24</v>
      </c>
      <c r="F409">
        <v>5040</v>
      </c>
      <c r="G409" t="s">
        <v>94</v>
      </c>
      <c r="H409" t="s">
        <v>127</v>
      </c>
      <c r="I409" t="s">
        <v>136</v>
      </c>
      <c r="J409">
        <v>25</v>
      </c>
    </row>
    <row r="410" spans="1:10" x14ac:dyDescent="0.35">
      <c r="A410" s="12">
        <v>44365</v>
      </c>
      <c r="B410" t="s">
        <v>110</v>
      </c>
      <c r="C410" t="s">
        <v>34</v>
      </c>
      <c r="D410">
        <v>58.3</v>
      </c>
      <c r="E410">
        <v>35</v>
      </c>
      <c r="F410">
        <v>2040.5</v>
      </c>
      <c r="G410" t="s">
        <v>95</v>
      </c>
      <c r="H410" t="s">
        <v>126</v>
      </c>
      <c r="I410" t="s">
        <v>136</v>
      </c>
      <c r="J410">
        <v>25</v>
      </c>
    </row>
    <row r="411" spans="1:10" x14ac:dyDescent="0.35">
      <c r="A411" s="12">
        <v>44365</v>
      </c>
      <c r="B411" t="s">
        <v>70</v>
      </c>
      <c r="C411" t="s">
        <v>25</v>
      </c>
      <c r="D411">
        <v>8.33</v>
      </c>
      <c r="E411">
        <v>13</v>
      </c>
      <c r="F411">
        <v>108.29</v>
      </c>
      <c r="G411" t="s">
        <v>97</v>
      </c>
      <c r="H411" t="s">
        <v>127</v>
      </c>
      <c r="I411" t="s">
        <v>136</v>
      </c>
      <c r="J411">
        <v>25</v>
      </c>
    </row>
    <row r="412" spans="1:10" x14ac:dyDescent="0.35">
      <c r="A412" s="12">
        <v>44365</v>
      </c>
      <c r="B412" t="s">
        <v>79</v>
      </c>
      <c r="C412" t="s">
        <v>13</v>
      </c>
      <c r="D412">
        <v>122.08</v>
      </c>
      <c r="E412">
        <v>5</v>
      </c>
      <c r="F412">
        <v>610.4</v>
      </c>
      <c r="G412" t="s">
        <v>103</v>
      </c>
      <c r="H412" t="s">
        <v>127</v>
      </c>
      <c r="I412" t="s">
        <v>136</v>
      </c>
      <c r="J412">
        <v>25</v>
      </c>
    </row>
    <row r="413" spans="1:10" x14ac:dyDescent="0.35">
      <c r="A413" s="12">
        <v>44365</v>
      </c>
      <c r="B413" t="s">
        <v>80</v>
      </c>
      <c r="C413" t="s">
        <v>32</v>
      </c>
      <c r="D413">
        <v>117.48</v>
      </c>
      <c r="E413">
        <v>8</v>
      </c>
      <c r="F413">
        <v>939.84</v>
      </c>
      <c r="G413" t="s">
        <v>102</v>
      </c>
      <c r="H413" t="s">
        <v>127</v>
      </c>
      <c r="I413" t="s">
        <v>136</v>
      </c>
      <c r="J413">
        <v>25</v>
      </c>
    </row>
    <row r="414" spans="1:10" x14ac:dyDescent="0.35">
      <c r="A414" s="12">
        <v>44366</v>
      </c>
      <c r="B414" t="s">
        <v>68</v>
      </c>
      <c r="C414" t="s">
        <v>44</v>
      </c>
      <c r="D414">
        <v>82.08</v>
      </c>
      <c r="E414">
        <v>11</v>
      </c>
      <c r="F414">
        <v>902.88</v>
      </c>
      <c r="G414" t="s">
        <v>100</v>
      </c>
      <c r="H414" t="s">
        <v>127</v>
      </c>
      <c r="I414" t="s">
        <v>136</v>
      </c>
      <c r="J414">
        <v>25</v>
      </c>
    </row>
    <row r="415" spans="1:10" x14ac:dyDescent="0.35">
      <c r="A415" s="12">
        <v>44366</v>
      </c>
      <c r="B415" t="s">
        <v>73</v>
      </c>
      <c r="C415" t="s">
        <v>2</v>
      </c>
      <c r="D415">
        <v>142.80000000000001</v>
      </c>
      <c r="E415">
        <v>8</v>
      </c>
      <c r="F415">
        <v>1142.4000000000001</v>
      </c>
      <c r="G415" t="s">
        <v>95</v>
      </c>
      <c r="H415" t="s">
        <v>122</v>
      </c>
      <c r="I415" t="s">
        <v>136</v>
      </c>
      <c r="J415">
        <v>25</v>
      </c>
    </row>
    <row r="416" spans="1:10" x14ac:dyDescent="0.35">
      <c r="A416" s="12">
        <v>44366</v>
      </c>
      <c r="B416" t="s">
        <v>76</v>
      </c>
      <c r="C416" t="s">
        <v>41</v>
      </c>
      <c r="D416">
        <v>173.88</v>
      </c>
      <c r="E416">
        <v>5</v>
      </c>
      <c r="F416">
        <v>869.4</v>
      </c>
      <c r="G416" t="s">
        <v>101</v>
      </c>
      <c r="H416" t="s">
        <v>127</v>
      </c>
      <c r="I416" t="s">
        <v>136</v>
      </c>
      <c r="J416">
        <v>25</v>
      </c>
    </row>
    <row r="417" spans="1:10" x14ac:dyDescent="0.35">
      <c r="A417" s="12">
        <v>44367</v>
      </c>
      <c r="B417" t="s">
        <v>65</v>
      </c>
      <c r="C417" t="s">
        <v>16</v>
      </c>
      <c r="D417">
        <v>16.64</v>
      </c>
      <c r="E417">
        <v>1</v>
      </c>
      <c r="F417">
        <v>16.64</v>
      </c>
      <c r="G417" t="s">
        <v>99</v>
      </c>
      <c r="H417" t="s">
        <v>127</v>
      </c>
      <c r="I417" t="s">
        <v>136</v>
      </c>
      <c r="J417">
        <v>26</v>
      </c>
    </row>
    <row r="418" spans="1:10" x14ac:dyDescent="0.35">
      <c r="A418" s="12">
        <v>44367</v>
      </c>
      <c r="B418" t="s">
        <v>89</v>
      </c>
      <c r="C418" t="s">
        <v>11</v>
      </c>
      <c r="D418">
        <v>48.4</v>
      </c>
      <c r="E418">
        <v>30</v>
      </c>
      <c r="F418">
        <v>1452</v>
      </c>
      <c r="G418" t="s">
        <v>97</v>
      </c>
      <c r="H418" t="s">
        <v>127</v>
      </c>
      <c r="I418" t="s">
        <v>136</v>
      </c>
      <c r="J418">
        <v>26</v>
      </c>
    </row>
    <row r="419" spans="1:10" x14ac:dyDescent="0.35">
      <c r="A419" s="12">
        <v>44368</v>
      </c>
      <c r="B419" t="s">
        <v>110</v>
      </c>
      <c r="C419" t="s">
        <v>17</v>
      </c>
      <c r="D419">
        <v>156.78</v>
      </c>
      <c r="E419">
        <v>14</v>
      </c>
      <c r="F419">
        <v>2194.92</v>
      </c>
      <c r="G419" t="s">
        <v>95</v>
      </c>
      <c r="H419" t="s">
        <v>126</v>
      </c>
      <c r="I419" t="s">
        <v>136</v>
      </c>
      <c r="J419">
        <v>26</v>
      </c>
    </row>
    <row r="420" spans="1:10" x14ac:dyDescent="0.35">
      <c r="A420" s="12">
        <v>44369</v>
      </c>
      <c r="B420" t="s">
        <v>60</v>
      </c>
      <c r="C420" t="s">
        <v>1</v>
      </c>
      <c r="D420">
        <v>103.88</v>
      </c>
      <c r="E420">
        <v>4</v>
      </c>
      <c r="F420">
        <v>415.52</v>
      </c>
      <c r="G420" t="s">
        <v>98</v>
      </c>
      <c r="H420" t="s">
        <v>127</v>
      </c>
      <c r="I420" t="s">
        <v>136</v>
      </c>
      <c r="J420">
        <v>26</v>
      </c>
    </row>
    <row r="421" spans="1:10" x14ac:dyDescent="0.35">
      <c r="A421" s="12">
        <v>44369</v>
      </c>
      <c r="B421" t="s">
        <v>67</v>
      </c>
      <c r="C421" t="s">
        <v>40</v>
      </c>
      <c r="D421">
        <v>115.2</v>
      </c>
      <c r="E421">
        <v>10</v>
      </c>
      <c r="F421">
        <v>1152</v>
      </c>
      <c r="G421" t="s">
        <v>103</v>
      </c>
      <c r="H421" t="s">
        <v>127</v>
      </c>
      <c r="I421" t="s">
        <v>136</v>
      </c>
      <c r="J421">
        <v>26</v>
      </c>
    </row>
    <row r="422" spans="1:10" x14ac:dyDescent="0.35">
      <c r="A422" s="12">
        <v>44370</v>
      </c>
      <c r="B422" t="s">
        <v>74</v>
      </c>
      <c r="C422" t="s">
        <v>16</v>
      </c>
      <c r="D422">
        <v>16.64</v>
      </c>
      <c r="E422">
        <v>4</v>
      </c>
      <c r="F422">
        <v>66.56</v>
      </c>
      <c r="G422" t="s">
        <v>91</v>
      </c>
      <c r="H422" t="s">
        <v>127</v>
      </c>
      <c r="I422" t="s">
        <v>136</v>
      </c>
      <c r="J422">
        <v>26</v>
      </c>
    </row>
    <row r="423" spans="1:10" x14ac:dyDescent="0.35">
      <c r="A423" s="12">
        <v>44370</v>
      </c>
      <c r="B423" t="s">
        <v>84</v>
      </c>
      <c r="C423" t="s">
        <v>8</v>
      </c>
      <c r="D423">
        <v>94.62</v>
      </c>
      <c r="E423">
        <v>22</v>
      </c>
      <c r="F423">
        <v>2081.6400000000003</v>
      </c>
      <c r="G423" t="s">
        <v>92</v>
      </c>
      <c r="H423" t="s">
        <v>127</v>
      </c>
      <c r="I423" t="s">
        <v>136</v>
      </c>
      <c r="J423">
        <v>26</v>
      </c>
    </row>
    <row r="424" spans="1:10" x14ac:dyDescent="0.35">
      <c r="A424" s="12">
        <v>44370</v>
      </c>
      <c r="B424" t="s">
        <v>89</v>
      </c>
      <c r="C424" t="s">
        <v>4</v>
      </c>
      <c r="D424">
        <v>48.84</v>
      </c>
      <c r="E424">
        <v>8</v>
      </c>
      <c r="F424">
        <v>390.72</v>
      </c>
      <c r="G424" t="s">
        <v>97</v>
      </c>
      <c r="H424" t="s">
        <v>127</v>
      </c>
      <c r="I424" t="s">
        <v>136</v>
      </c>
      <c r="J424">
        <v>26</v>
      </c>
    </row>
    <row r="425" spans="1:10" x14ac:dyDescent="0.35">
      <c r="A425" s="12">
        <v>44371</v>
      </c>
      <c r="B425" t="s">
        <v>70</v>
      </c>
      <c r="C425" t="s">
        <v>40</v>
      </c>
      <c r="D425">
        <v>115.2</v>
      </c>
      <c r="E425">
        <v>10</v>
      </c>
      <c r="F425">
        <v>1152</v>
      </c>
      <c r="G425" t="s">
        <v>97</v>
      </c>
      <c r="H425" t="s">
        <v>127</v>
      </c>
      <c r="I425" t="s">
        <v>136</v>
      </c>
      <c r="J425">
        <v>26</v>
      </c>
    </row>
    <row r="426" spans="1:10" x14ac:dyDescent="0.35">
      <c r="A426" s="12">
        <v>44371</v>
      </c>
      <c r="B426" t="s">
        <v>71</v>
      </c>
      <c r="C426" t="s">
        <v>11</v>
      </c>
      <c r="D426">
        <v>48.4</v>
      </c>
      <c r="E426">
        <v>13</v>
      </c>
      <c r="F426">
        <v>629.19999999999993</v>
      </c>
      <c r="G426" t="s">
        <v>95</v>
      </c>
      <c r="H426" t="s">
        <v>121</v>
      </c>
      <c r="I426" t="s">
        <v>136</v>
      </c>
      <c r="J426">
        <v>26</v>
      </c>
    </row>
    <row r="427" spans="1:10" x14ac:dyDescent="0.35">
      <c r="A427" s="12">
        <v>44371</v>
      </c>
      <c r="B427" t="s">
        <v>81</v>
      </c>
      <c r="C427" t="s">
        <v>20</v>
      </c>
      <c r="D427">
        <v>76.25</v>
      </c>
      <c r="E427">
        <v>23</v>
      </c>
      <c r="F427">
        <v>1753.75</v>
      </c>
      <c r="G427" t="s">
        <v>95</v>
      </c>
      <c r="H427" t="s">
        <v>122</v>
      </c>
      <c r="I427" t="s">
        <v>136</v>
      </c>
      <c r="J427">
        <v>26</v>
      </c>
    </row>
    <row r="428" spans="1:10" x14ac:dyDescent="0.35">
      <c r="A428" s="12">
        <v>44371</v>
      </c>
      <c r="B428" t="s">
        <v>87</v>
      </c>
      <c r="C428" t="s">
        <v>18</v>
      </c>
      <c r="D428">
        <v>49.21</v>
      </c>
      <c r="E428">
        <v>7</v>
      </c>
      <c r="F428">
        <v>344.47</v>
      </c>
      <c r="G428" t="s">
        <v>93</v>
      </c>
      <c r="H428" t="s">
        <v>127</v>
      </c>
      <c r="I428" t="s">
        <v>136</v>
      </c>
      <c r="J428">
        <v>26</v>
      </c>
    </row>
    <row r="429" spans="1:10" x14ac:dyDescent="0.35">
      <c r="A429" s="12">
        <v>44372</v>
      </c>
      <c r="B429" t="s">
        <v>71</v>
      </c>
      <c r="C429" t="s">
        <v>12</v>
      </c>
      <c r="D429">
        <v>94.17</v>
      </c>
      <c r="E429">
        <v>7</v>
      </c>
      <c r="F429">
        <v>659.19</v>
      </c>
      <c r="G429" t="s">
        <v>95</v>
      </c>
      <c r="H429" t="s">
        <v>121</v>
      </c>
      <c r="I429" t="s">
        <v>136</v>
      </c>
      <c r="J429">
        <v>26</v>
      </c>
    </row>
    <row r="430" spans="1:10" x14ac:dyDescent="0.35">
      <c r="A430" s="12">
        <v>44373</v>
      </c>
      <c r="B430" t="s">
        <v>65</v>
      </c>
      <c r="C430" t="s">
        <v>43</v>
      </c>
      <c r="D430">
        <v>83.08</v>
      </c>
      <c r="E430">
        <v>12</v>
      </c>
      <c r="F430">
        <v>996.96</v>
      </c>
      <c r="G430" t="s">
        <v>99</v>
      </c>
      <c r="H430" t="s">
        <v>127</v>
      </c>
      <c r="I430" t="s">
        <v>136</v>
      </c>
      <c r="J430">
        <v>26</v>
      </c>
    </row>
    <row r="431" spans="1:10" x14ac:dyDescent="0.35">
      <c r="A431" s="12">
        <v>44373</v>
      </c>
      <c r="B431" t="s">
        <v>85</v>
      </c>
      <c r="C431" t="s">
        <v>9</v>
      </c>
      <c r="D431">
        <v>7.8599999999999994</v>
      </c>
      <c r="E431">
        <v>7</v>
      </c>
      <c r="F431">
        <v>55.019999999999996</v>
      </c>
      <c r="G431" t="s">
        <v>95</v>
      </c>
      <c r="H431" t="s">
        <v>124</v>
      </c>
      <c r="I431" t="s">
        <v>136</v>
      </c>
      <c r="J431">
        <v>26</v>
      </c>
    </row>
    <row r="432" spans="1:10" x14ac:dyDescent="0.35">
      <c r="A432" s="12">
        <v>44373</v>
      </c>
      <c r="B432" t="s">
        <v>89</v>
      </c>
      <c r="C432" t="s">
        <v>34</v>
      </c>
      <c r="D432">
        <v>58.3</v>
      </c>
      <c r="E432">
        <v>4</v>
      </c>
      <c r="F432">
        <v>233.2</v>
      </c>
      <c r="G432" t="s">
        <v>97</v>
      </c>
      <c r="H432" t="s">
        <v>127</v>
      </c>
      <c r="I432" t="s">
        <v>136</v>
      </c>
      <c r="J432">
        <v>26</v>
      </c>
    </row>
    <row r="433" spans="1:10" x14ac:dyDescent="0.35">
      <c r="A433" s="12">
        <v>44374</v>
      </c>
      <c r="B433" t="s">
        <v>87</v>
      </c>
      <c r="C433" t="s">
        <v>5</v>
      </c>
      <c r="D433">
        <v>155.61000000000001</v>
      </c>
      <c r="E433">
        <v>11</v>
      </c>
      <c r="F433">
        <v>1711.71</v>
      </c>
      <c r="G433" t="s">
        <v>93</v>
      </c>
      <c r="H433" t="s">
        <v>127</v>
      </c>
      <c r="I433" t="s">
        <v>136</v>
      </c>
      <c r="J433">
        <v>27</v>
      </c>
    </row>
    <row r="434" spans="1:10" x14ac:dyDescent="0.35">
      <c r="A434" s="12">
        <v>44375</v>
      </c>
      <c r="B434" t="s">
        <v>65</v>
      </c>
      <c r="C434" t="s">
        <v>21</v>
      </c>
      <c r="D434">
        <v>162.54</v>
      </c>
      <c r="E434">
        <v>2</v>
      </c>
      <c r="F434">
        <v>325.08</v>
      </c>
      <c r="G434" t="s">
        <v>99</v>
      </c>
      <c r="H434" t="s">
        <v>127</v>
      </c>
      <c r="I434" t="s">
        <v>136</v>
      </c>
      <c r="J434">
        <v>27</v>
      </c>
    </row>
    <row r="435" spans="1:10" x14ac:dyDescent="0.35">
      <c r="A435" s="12">
        <v>44375</v>
      </c>
      <c r="B435" t="s">
        <v>78</v>
      </c>
      <c r="C435" t="s">
        <v>35</v>
      </c>
      <c r="D435">
        <v>6.7</v>
      </c>
      <c r="E435">
        <v>7</v>
      </c>
      <c r="F435">
        <v>46.9</v>
      </c>
      <c r="G435" t="s">
        <v>95</v>
      </c>
      <c r="H435" t="s">
        <v>121</v>
      </c>
      <c r="I435" t="s">
        <v>136</v>
      </c>
      <c r="J435">
        <v>27</v>
      </c>
    </row>
    <row r="436" spans="1:10" x14ac:dyDescent="0.35">
      <c r="A436" s="12">
        <v>44376</v>
      </c>
      <c r="B436" t="s">
        <v>76</v>
      </c>
      <c r="C436" t="s">
        <v>14</v>
      </c>
      <c r="D436">
        <v>146.72</v>
      </c>
      <c r="E436">
        <v>4</v>
      </c>
      <c r="F436">
        <v>586.88</v>
      </c>
      <c r="G436" t="s">
        <v>101</v>
      </c>
      <c r="H436" t="s">
        <v>127</v>
      </c>
      <c r="I436" t="s">
        <v>136</v>
      </c>
      <c r="J436">
        <v>27</v>
      </c>
    </row>
    <row r="437" spans="1:10" x14ac:dyDescent="0.35">
      <c r="A437" s="12">
        <v>44377</v>
      </c>
      <c r="B437" t="s">
        <v>73</v>
      </c>
      <c r="C437" t="s">
        <v>43</v>
      </c>
      <c r="D437">
        <v>83.08</v>
      </c>
      <c r="E437">
        <v>8</v>
      </c>
      <c r="F437">
        <v>664.64</v>
      </c>
      <c r="G437" t="s">
        <v>95</v>
      </c>
      <c r="H437" t="s">
        <v>122</v>
      </c>
      <c r="I437" t="s">
        <v>136</v>
      </c>
      <c r="J437">
        <v>27</v>
      </c>
    </row>
    <row r="438" spans="1:10" x14ac:dyDescent="0.35">
      <c r="A438" s="12">
        <v>44378</v>
      </c>
      <c r="B438" t="s">
        <v>60</v>
      </c>
      <c r="C438" t="s">
        <v>5</v>
      </c>
      <c r="D438">
        <v>155.61000000000001</v>
      </c>
      <c r="E438">
        <v>11</v>
      </c>
      <c r="F438">
        <v>1711.71</v>
      </c>
      <c r="G438" t="s">
        <v>98</v>
      </c>
      <c r="H438" t="s">
        <v>127</v>
      </c>
      <c r="I438" t="s">
        <v>137</v>
      </c>
      <c r="J438">
        <v>27</v>
      </c>
    </row>
    <row r="439" spans="1:10" x14ac:dyDescent="0.35">
      <c r="A439" s="12">
        <v>44378</v>
      </c>
      <c r="B439" t="s">
        <v>89</v>
      </c>
      <c r="C439" t="s">
        <v>40</v>
      </c>
      <c r="D439">
        <v>115.2</v>
      </c>
      <c r="E439">
        <v>22</v>
      </c>
      <c r="F439">
        <v>2534.4</v>
      </c>
      <c r="G439" t="s">
        <v>97</v>
      </c>
      <c r="H439" t="s">
        <v>127</v>
      </c>
      <c r="I439" t="s">
        <v>137</v>
      </c>
      <c r="J439">
        <v>27</v>
      </c>
    </row>
    <row r="440" spans="1:10" x14ac:dyDescent="0.35">
      <c r="A440" s="12">
        <v>44379</v>
      </c>
      <c r="B440" t="s">
        <v>68</v>
      </c>
      <c r="C440" t="s">
        <v>10</v>
      </c>
      <c r="D440">
        <v>164.28</v>
      </c>
      <c r="E440">
        <v>11</v>
      </c>
      <c r="F440">
        <v>1807.08</v>
      </c>
      <c r="G440" t="s">
        <v>100</v>
      </c>
      <c r="H440" t="s">
        <v>127</v>
      </c>
      <c r="I440" t="s">
        <v>137</v>
      </c>
      <c r="J440">
        <v>27</v>
      </c>
    </row>
    <row r="441" spans="1:10" x14ac:dyDescent="0.35">
      <c r="A441" s="12">
        <v>44379</v>
      </c>
      <c r="B441" t="s">
        <v>112</v>
      </c>
      <c r="C441" t="s">
        <v>25</v>
      </c>
      <c r="D441">
        <v>8.33</v>
      </c>
      <c r="E441">
        <v>21</v>
      </c>
      <c r="F441">
        <v>174.93</v>
      </c>
      <c r="G441" t="s">
        <v>95</v>
      </c>
      <c r="H441" t="s">
        <v>123</v>
      </c>
      <c r="I441" t="s">
        <v>137</v>
      </c>
      <c r="J441">
        <v>27</v>
      </c>
    </row>
    <row r="442" spans="1:10" x14ac:dyDescent="0.35">
      <c r="A442" s="12">
        <v>44379</v>
      </c>
      <c r="B442" t="s">
        <v>81</v>
      </c>
      <c r="C442" t="s">
        <v>27</v>
      </c>
      <c r="D442">
        <v>57.120000000000005</v>
      </c>
      <c r="E442">
        <v>2</v>
      </c>
      <c r="F442">
        <v>114.24000000000001</v>
      </c>
      <c r="G442" t="s">
        <v>95</v>
      </c>
      <c r="H442" t="s">
        <v>122</v>
      </c>
      <c r="I442" t="s">
        <v>137</v>
      </c>
      <c r="J442">
        <v>27</v>
      </c>
    </row>
    <row r="443" spans="1:10" x14ac:dyDescent="0.35">
      <c r="A443" s="12">
        <v>44380</v>
      </c>
      <c r="B443" t="s">
        <v>61</v>
      </c>
      <c r="C443" t="s">
        <v>3</v>
      </c>
      <c r="D443">
        <v>80.94</v>
      </c>
      <c r="E443">
        <v>8</v>
      </c>
      <c r="F443">
        <v>647.52</v>
      </c>
      <c r="G443" t="s">
        <v>90</v>
      </c>
      <c r="H443" t="s">
        <v>127</v>
      </c>
      <c r="I443" t="s">
        <v>137</v>
      </c>
      <c r="J443">
        <v>27</v>
      </c>
    </row>
    <row r="444" spans="1:10" x14ac:dyDescent="0.35">
      <c r="A444" s="12">
        <v>44380</v>
      </c>
      <c r="B444" t="s">
        <v>74</v>
      </c>
      <c r="C444" t="s">
        <v>33</v>
      </c>
      <c r="D444">
        <v>119.7</v>
      </c>
      <c r="E444">
        <v>15</v>
      </c>
      <c r="F444">
        <v>1795.5</v>
      </c>
      <c r="G444" t="s">
        <v>91</v>
      </c>
      <c r="H444" t="s">
        <v>127</v>
      </c>
      <c r="I444" t="s">
        <v>137</v>
      </c>
      <c r="J444">
        <v>27</v>
      </c>
    </row>
    <row r="445" spans="1:10" x14ac:dyDescent="0.35">
      <c r="A445" s="12">
        <v>44380</v>
      </c>
      <c r="B445" t="s">
        <v>80</v>
      </c>
      <c r="C445" t="s">
        <v>33</v>
      </c>
      <c r="D445">
        <v>119.7</v>
      </c>
      <c r="E445">
        <v>9</v>
      </c>
      <c r="F445">
        <v>1077.3</v>
      </c>
      <c r="G445" t="s">
        <v>102</v>
      </c>
      <c r="H445" t="s">
        <v>127</v>
      </c>
      <c r="I445" t="s">
        <v>137</v>
      </c>
      <c r="J445">
        <v>27</v>
      </c>
    </row>
    <row r="446" spans="1:10" x14ac:dyDescent="0.35">
      <c r="A446" s="12">
        <v>44381</v>
      </c>
      <c r="B446" t="s">
        <v>81</v>
      </c>
      <c r="C446" t="s">
        <v>7</v>
      </c>
      <c r="D446">
        <v>47.730000000000004</v>
      </c>
      <c r="E446">
        <v>7</v>
      </c>
      <c r="F446">
        <v>334.11</v>
      </c>
      <c r="G446" t="s">
        <v>95</v>
      </c>
      <c r="H446" t="s">
        <v>122</v>
      </c>
      <c r="I446" t="s">
        <v>137</v>
      </c>
      <c r="J446">
        <v>28</v>
      </c>
    </row>
    <row r="447" spans="1:10" x14ac:dyDescent="0.35">
      <c r="A447" s="12">
        <v>44381</v>
      </c>
      <c r="B447" t="s">
        <v>84</v>
      </c>
      <c r="C447" t="s">
        <v>41</v>
      </c>
      <c r="D447">
        <v>173.88</v>
      </c>
      <c r="E447">
        <v>7</v>
      </c>
      <c r="F447">
        <v>1217.1599999999999</v>
      </c>
      <c r="G447" t="s">
        <v>92</v>
      </c>
      <c r="H447" t="s">
        <v>127</v>
      </c>
      <c r="I447" t="s">
        <v>137</v>
      </c>
      <c r="J447">
        <v>28</v>
      </c>
    </row>
    <row r="448" spans="1:10" x14ac:dyDescent="0.35">
      <c r="A448" s="12">
        <v>44382</v>
      </c>
      <c r="B448" t="s">
        <v>64</v>
      </c>
      <c r="C448" t="s">
        <v>25</v>
      </c>
      <c r="D448">
        <v>8.33</v>
      </c>
      <c r="E448">
        <v>7</v>
      </c>
      <c r="F448">
        <v>58.31</v>
      </c>
      <c r="G448" t="s">
        <v>95</v>
      </c>
      <c r="H448" t="s">
        <v>124</v>
      </c>
      <c r="I448" t="s">
        <v>137</v>
      </c>
      <c r="J448">
        <v>28</v>
      </c>
    </row>
    <row r="449" spans="1:10" x14ac:dyDescent="0.35">
      <c r="A449" s="12">
        <v>44382</v>
      </c>
      <c r="B449" t="s">
        <v>76</v>
      </c>
      <c r="C449" t="s">
        <v>15</v>
      </c>
      <c r="D449">
        <v>15.719999999999999</v>
      </c>
      <c r="E449">
        <v>8</v>
      </c>
      <c r="F449">
        <v>125.75999999999999</v>
      </c>
      <c r="G449" t="s">
        <v>101</v>
      </c>
      <c r="H449" t="s">
        <v>127</v>
      </c>
      <c r="I449" t="s">
        <v>137</v>
      </c>
      <c r="J449">
        <v>28</v>
      </c>
    </row>
    <row r="450" spans="1:10" x14ac:dyDescent="0.35">
      <c r="A450" s="12">
        <v>44382</v>
      </c>
      <c r="B450" t="s">
        <v>80</v>
      </c>
      <c r="C450" t="s">
        <v>2</v>
      </c>
      <c r="D450">
        <v>142.80000000000001</v>
      </c>
      <c r="E450">
        <v>8</v>
      </c>
      <c r="F450">
        <v>1142.4000000000001</v>
      </c>
      <c r="G450" t="s">
        <v>102</v>
      </c>
      <c r="H450" t="s">
        <v>127</v>
      </c>
      <c r="I450" t="s">
        <v>137</v>
      </c>
      <c r="J450">
        <v>28</v>
      </c>
    </row>
    <row r="451" spans="1:10" x14ac:dyDescent="0.35">
      <c r="A451" s="12">
        <v>44383</v>
      </c>
      <c r="B451" t="s">
        <v>64</v>
      </c>
      <c r="C451" t="s">
        <v>24</v>
      </c>
      <c r="D451">
        <v>156.96</v>
      </c>
      <c r="E451">
        <v>11</v>
      </c>
      <c r="F451">
        <v>1726.5600000000002</v>
      </c>
      <c r="G451" t="s">
        <v>95</v>
      </c>
      <c r="H451" t="s">
        <v>124</v>
      </c>
      <c r="I451" t="s">
        <v>137</v>
      </c>
      <c r="J451">
        <v>28</v>
      </c>
    </row>
    <row r="452" spans="1:10" x14ac:dyDescent="0.35">
      <c r="A452" s="12">
        <v>44383</v>
      </c>
      <c r="B452" t="s">
        <v>75</v>
      </c>
      <c r="C452" t="s">
        <v>41</v>
      </c>
      <c r="D452">
        <v>173.88</v>
      </c>
      <c r="E452">
        <v>15</v>
      </c>
      <c r="F452">
        <v>2608.1999999999998</v>
      </c>
      <c r="G452" t="s">
        <v>100</v>
      </c>
      <c r="H452" t="s">
        <v>127</v>
      </c>
      <c r="I452" t="s">
        <v>137</v>
      </c>
      <c r="J452">
        <v>28</v>
      </c>
    </row>
    <row r="453" spans="1:10" x14ac:dyDescent="0.35">
      <c r="A453" s="12">
        <v>44383</v>
      </c>
      <c r="B453" t="s">
        <v>76</v>
      </c>
      <c r="C453" t="s">
        <v>41</v>
      </c>
      <c r="D453">
        <v>173.88</v>
      </c>
      <c r="E453">
        <v>2</v>
      </c>
      <c r="F453">
        <v>347.76</v>
      </c>
      <c r="G453" t="s">
        <v>101</v>
      </c>
      <c r="H453" t="s">
        <v>127</v>
      </c>
      <c r="I453" t="s">
        <v>137</v>
      </c>
      <c r="J453">
        <v>28</v>
      </c>
    </row>
    <row r="454" spans="1:10" x14ac:dyDescent="0.35">
      <c r="A454" s="12">
        <v>44385</v>
      </c>
      <c r="B454" t="s">
        <v>81</v>
      </c>
      <c r="C454" t="s">
        <v>18</v>
      </c>
      <c r="D454">
        <v>49.21</v>
      </c>
      <c r="E454">
        <v>2</v>
      </c>
      <c r="F454">
        <v>98.42</v>
      </c>
      <c r="G454" t="s">
        <v>95</v>
      </c>
      <c r="H454" t="s">
        <v>122</v>
      </c>
      <c r="I454" t="s">
        <v>137</v>
      </c>
      <c r="J454">
        <v>28</v>
      </c>
    </row>
    <row r="455" spans="1:10" x14ac:dyDescent="0.35">
      <c r="A455" s="12">
        <v>44385</v>
      </c>
      <c r="B455" t="s">
        <v>87</v>
      </c>
      <c r="C455" t="s">
        <v>4</v>
      </c>
      <c r="D455">
        <v>48.84</v>
      </c>
      <c r="E455">
        <v>10</v>
      </c>
      <c r="F455">
        <v>488.40000000000003</v>
      </c>
      <c r="G455" t="s">
        <v>93</v>
      </c>
      <c r="H455" t="s">
        <v>127</v>
      </c>
      <c r="I455" t="s">
        <v>137</v>
      </c>
      <c r="J455">
        <v>28</v>
      </c>
    </row>
    <row r="456" spans="1:10" x14ac:dyDescent="0.35">
      <c r="A456" s="12">
        <v>44386</v>
      </c>
      <c r="B456" t="s">
        <v>75</v>
      </c>
      <c r="C456" t="s">
        <v>6</v>
      </c>
      <c r="D456">
        <v>85.5</v>
      </c>
      <c r="E456">
        <v>11</v>
      </c>
      <c r="F456">
        <v>940.5</v>
      </c>
      <c r="G456" t="s">
        <v>100</v>
      </c>
      <c r="H456" t="s">
        <v>127</v>
      </c>
      <c r="I456" t="s">
        <v>137</v>
      </c>
      <c r="J456">
        <v>28</v>
      </c>
    </row>
    <row r="457" spans="1:10" x14ac:dyDescent="0.35">
      <c r="A457" s="12">
        <v>44387</v>
      </c>
      <c r="B457" t="s">
        <v>66</v>
      </c>
      <c r="C457" t="s">
        <v>10</v>
      </c>
      <c r="D457">
        <v>164.28</v>
      </c>
      <c r="E457">
        <v>15</v>
      </c>
      <c r="F457">
        <v>2464.1999999999998</v>
      </c>
      <c r="G457" t="s">
        <v>96</v>
      </c>
      <c r="H457" t="s">
        <v>127</v>
      </c>
      <c r="I457" t="s">
        <v>137</v>
      </c>
      <c r="J457">
        <v>28</v>
      </c>
    </row>
    <row r="458" spans="1:10" x14ac:dyDescent="0.35">
      <c r="A458" s="12">
        <v>44387</v>
      </c>
      <c r="B458" t="s">
        <v>81</v>
      </c>
      <c r="C458" t="s">
        <v>32</v>
      </c>
      <c r="D458">
        <v>117.48</v>
      </c>
      <c r="E458">
        <v>12</v>
      </c>
      <c r="F458">
        <v>1409.76</v>
      </c>
      <c r="G458" t="s">
        <v>95</v>
      </c>
      <c r="H458" t="s">
        <v>122</v>
      </c>
      <c r="I458" t="s">
        <v>137</v>
      </c>
      <c r="J458">
        <v>28</v>
      </c>
    </row>
    <row r="459" spans="1:10" x14ac:dyDescent="0.35">
      <c r="A459" s="12">
        <v>44387</v>
      </c>
      <c r="B459" t="s">
        <v>87</v>
      </c>
      <c r="C459" t="s">
        <v>34</v>
      </c>
      <c r="D459">
        <v>58.3</v>
      </c>
      <c r="E459">
        <v>6</v>
      </c>
      <c r="F459">
        <v>349.79999999999995</v>
      </c>
      <c r="G459" t="s">
        <v>93</v>
      </c>
      <c r="H459" t="s">
        <v>127</v>
      </c>
      <c r="I459" t="s">
        <v>137</v>
      </c>
      <c r="J459">
        <v>28</v>
      </c>
    </row>
    <row r="460" spans="1:10" x14ac:dyDescent="0.35">
      <c r="A460" s="12">
        <v>44388</v>
      </c>
      <c r="B460" t="s">
        <v>89</v>
      </c>
      <c r="C460" t="s">
        <v>9</v>
      </c>
      <c r="D460">
        <v>7.8599999999999994</v>
      </c>
      <c r="E460">
        <v>4</v>
      </c>
      <c r="F460">
        <v>31.439999999999998</v>
      </c>
      <c r="G460" t="s">
        <v>97</v>
      </c>
      <c r="H460" t="s">
        <v>127</v>
      </c>
      <c r="I460" t="s">
        <v>137</v>
      </c>
      <c r="J460">
        <v>29</v>
      </c>
    </row>
    <row r="461" spans="1:10" x14ac:dyDescent="0.35">
      <c r="A461" s="12">
        <v>44389</v>
      </c>
      <c r="B461" t="s">
        <v>65</v>
      </c>
      <c r="C461" t="s">
        <v>28</v>
      </c>
      <c r="D461">
        <v>41.81</v>
      </c>
      <c r="E461">
        <v>12</v>
      </c>
      <c r="F461">
        <v>501.72</v>
      </c>
      <c r="G461" t="s">
        <v>99</v>
      </c>
      <c r="H461" t="s">
        <v>127</v>
      </c>
      <c r="I461" t="s">
        <v>137</v>
      </c>
      <c r="J461">
        <v>29</v>
      </c>
    </row>
    <row r="462" spans="1:10" x14ac:dyDescent="0.35">
      <c r="A462" s="12">
        <v>44389</v>
      </c>
      <c r="B462" t="s">
        <v>76</v>
      </c>
      <c r="C462" t="s">
        <v>39</v>
      </c>
      <c r="D462">
        <v>42.55</v>
      </c>
      <c r="E462">
        <v>4</v>
      </c>
      <c r="F462">
        <v>170.2</v>
      </c>
      <c r="G462" t="s">
        <v>101</v>
      </c>
      <c r="H462" t="s">
        <v>127</v>
      </c>
      <c r="I462" t="s">
        <v>137</v>
      </c>
      <c r="J462">
        <v>29</v>
      </c>
    </row>
    <row r="463" spans="1:10" x14ac:dyDescent="0.35">
      <c r="A463" s="12">
        <v>44390</v>
      </c>
      <c r="B463" t="s">
        <v>60</v>
      </c>
      <c r="C463" t="s">
        <v>19</v>
      </c>
      <c r="D463">
        <v>210</v>
      </c>
      <c r="E463">
        <v>1</v>
      </c>
      <c r="F463">
        <v>210</v>
      </c>
      <c r="G463" t="s">
        <v>98</v>
      </c>
      <c r="H463" t="s">
        <v>127</v>
      </c>
      <c r="I463" t="s">
        <v>137</v>
      </c>
      <c r="J463">
        <v>29</v>
      </c>
    </row>
    <row r="464" spans="1:10" x14ac:dyDescent="0.35">
      <c r="A464" s="12">
        <v>44390</v>
      </c>
      <c r="B464" t="s">
        <v>80</v>
      </c>
      <c r="C464" t="s">
        <v>25</v>
      </c>
      <c r="D464">
        <v>8.33</v>
      </c>
      <c r="E464">
        <v>7</v>
      </c>
      <c r="F464">
        <v>58.31</v>
      </c>
      <c r="G464" t="s">
        <v>102</v>
      </c>
      <c r="H464" t="s">
        <v>127</v>
      </c>
      <c r="I464" t="s">
        <v>137</v>
      </c>
      <c r="J464">
        <v>29</v>
      </c>
    </row>
    <row r="465" spans="1:10" x14ac:dyDescent="0.35">
      <c r="A465" s="12">
        <v>44390</v>
      </c>
      <c r="B465" t="s">
        <v>88</v>
      </c>
      <c r="C465" t="s">
        <v>22</v>
      </c>
      <c r="D465">
        <v>141.57</v>
      </c>
      <c r="E465">
        <v>5</v>
      </c>
      <c r="F465">
        <v>707.84999999999991</v>
      </c>
      <c r="G465" t="s">
        <v>95</v>
      </c>
      <c r="H465" t="s">
        <v>125</v>
      </c>
      <c r="I465" t="s">
        <v>137</v>
      </c>
      <c r="J465">
        <v>29</v>
      </c>
    </row>
    <row r="466" spans="1:10" x14ac:dyDescent="0.35">
      <c r="A466" s="12">
        <v>44391</v>
      </c>
      <c r="B466" t="s">
        <v>61</v>
      </c>
      <c r="C466" t="s">
        <v>33</v>
      </c>
      <c r="D466">
        <v>119.7</v>
      </c>
      <c r="E466">
        <v>9</v>
      </c>
      <c r="F466">
        <v>1077.3</v>
      </c>
      <c r="G466" t="s">
        <v>90</v>
      </c>
      <c r="H466" t="s">
        <v>127</v>
      </c>
      <c r="I466" t="s">
        <v>137</v>
      </c>
      <c r="J466">
        <v>29</v>
      </c>
    </row>
    <row r="467" spans="1:10" x14ac:dyDescent="0.35">
      <c r="A467" s="12">
        <v>44391</v>
      </c>
      <c r="B467" t="s">
        <v>80</v>
      </c>
      <c r="C467" t="s">
        <v>12</v>
      </c>
      <c r="D467">
        <v>94.17</v>
      </c>
      <c r="E467">
        <v>13</v>
      </c>
      <c r="F467">
        <v>1224.21</v>
      </c>
      <c r="G467" t="s">
        <v>102</v>
      </c>
      <c r="H467" t="s">
        <v>127</v>
      </c>
      <c r="I467" t="s">
        <v>137</v>
      </c>
      <c r="J467">
        <v>29</v>
      </c>
    </row>
    <row r="468" spans="1:10" x14ac:dyDescent="0.35">
      <c r="A468" s="12">
        <v>44392</v>
      </c>
      <c r="B468" t="s">
        <v>75</v>
      </c>
      <c r="C468" t="s">
        <v>43</v>
      </c>
      <c r="D468">
        <v>83.08</v>
      </c>
      <c r="E468">
        <v>18</v>
      </c>
      <c r="F468">
        <v>1495.44</v>
      </c>
      <c r="G468" t="s">
        <v>100</v>
      </c>
      <c r="H468" t="s">
        <v>127</v>
      </c>
      <c r="I468" t="s">
        <v>137</v>
      </c>
      <c r="J468">
        <v>29</v>
      </c>
    </row>
    <row r="469" spans="1:10" x14ac:dyDescent="0.35">
      <c r="A469" s="12">
        <v>44392</v>
      </c>
      <c r="B469" t="s">
        <v>89</v>
      </c>
      <c r="C469" t="s">
        <v>4</v>
      </c>
      <c r="D469">
        <v>48.84</v>
      </c>
      <c r="E469">
        <v>2</v>
      </c>
      <c r="F469">
        <v>97.68</v>
      </c>
      <c r="G469" t="s">
        <v>97</v>
      </c>
      <c r="H469" t="s">
        <v>127</v>
      </c>
      <c r="I469" t="s">
        <v>137</v>
      </c>
      <c r="J469">
        <v>29</v>
      </c>
    </row>
    <row r="470" spans="1:10" x14ac:dyDescent="0.35">
      <c r="A470" s="12">
        <v>44393</v>
      </c>
      <c r="B470" t="s">
        <v>65</v>
      </c>
      <c r="C470" t="s">
        <v>32</v>
      </c>
      <c r="D470">
        <v>117.48</v>
      </c>
      <c r="E470">
        <v>33</v>
      </c>
      <c r="F470">
        <v>3876.84</v>
      </c>
      <c r="G470" t="s">
        <v>99</v>
      </c>
      <c r="H470" t="s">
        <v>127</v>
      </c>
      <c r="I470" t="s">
        <v>137</v>
      </c>
      <c r="J470">
        <v>29</v>
      </c>
    </row>
    <row r="471" spans="1:10" x14ac:dyDescent="0.35">
      <c r="A471" s="12">
        <v>44393</v>
      </c>
      <c r="B471" t="s">
        <v>69</v>
      </c>
      <c r="C471" t="s">
        <v>23</v>
      </c>
      <c r="D471">
        <v>149.46</v>
      </c>
      <c r="E471">
        <v>8</v>
      </c>
      <c r="F471">
        <v>1195.68</v>
      </c>
      <c r="G471" t="s">
        <v>95</v>
      </c>
      <c r="H471" t="s">
        <v>125</v>
      </c>
      <c r="I471" t="s">
        <v>137</v>
      </c>
      <c r="J471">
        <v>29</v>
      </c>
    </row>
    <row r="472" spans="1:10" x14ac:dyDescent="0.35">
      <c r="A472" s="12">
        <v>44393</v>
      </c>
      <c r="B472" t="s">
        <v>70</v>
      </c>
      <c r="C472" t="s">
        <v>31</v>
      </c>
      <c r="D472">
        <v>104.16</v>
      </c>
      <c r="E472">
        <v>35</v>
      </c>
      <c r="F472">
        <v>3645.6</v>
      </c>
      <c r="G472" t="s">
        <v>97</v>
      </c>
      <c r="H472" t="s">
        <v>127</v>
      </c>
      <c r="I472" t="s">
        <v>137</v>
      </c>
      <c r="J472">
        <v>29</v>
      </c>
    </row>
    <row r="473" spans="1:10" x14ac:dyDescent="0.35">
      <c r="A473" s="12">
        <v>44394</v>
      </c>
      <c r="B473" t="s">
        <v>67</v>
      </c>
      <c r="C473" t="s">
        <v>1</v>
      </c>
      <c r="D473">
        <v>103.88</v>
      </c>
      <c r="E473">
        <v>38</v>
      </c>
      <c r="F473">
        <v>3947.4399999999996</v>
      </c>
      <c r="G473" t="s">
        <v>103</v>
      </c>
      <c r="H473" t="s">
        <v>127</v>
      </c>
      <c r="I473" t="s">
        <v>137</v>
      </c>
      <c r="J473">
        <v>29</v>
      </c>
    </row>
    <row r="474" spans="1:10" x14ac:dyDescent="0.35">
      <c r="A474" s="12">
        <v>44394</v>
      </c>
      <c r="B474" t="s">
        <v>75</v>
      </c>
      <c r="C474" t="s">
        <v>22</v>
      </c>
      <c r="D474">
        <v>141.57</v>
      </c>
      <c r="E474">
        <v>18</v>
      </c>
      <c r="F474">
        <v>2548.2599999999998</v>
      </c>
      <c r="G474" t="s">
        <v>100</v>
      </c>
      <c r="H474" t="s">
        <v>127</v>
      </c>
      <c r="I474" t="s">
        <v>137</v>
      </c>
      <c r="J474">
        <v>29</v>
      </c>
    </row>
    <row r="475" spans="1:10" x14ac:dyDescent="0.35">
      <c r="A475" s="12">
        <v>44394</v>
      </c>
      <c r="B475" t="s">
        <v>82</v>
      </c>
      <c r="C475" t="s">
        <v>23</v>
      </c>
      <c r="D475">
        <v>149.46</v>
      </c>
      <c r="E475">
        <v>30</v>
      </c>
      <c r="F475">
        <v>4483.8</v>
      </c>
      <c r="G475" t="s">
        <v>95</v>
      </c>
      <c r="H475" t="s">
        <v>126</v>
      </c>
      <c r="I475" t="s">
        <v>137</v>
      </c>
      <c r="J475">
        <v>29</v>
      </c>
    </row>
    <row r="476" spans="1:10" x14ac:dyDescent="0.35">
      <c r="A476" s="12">
        <v>44394</v>
      </c>
      <c r="B476" t="s">
        <v>83</v>
      </c>
      <c r="C476" t="s">
        <v>41</v>
      </c>
      <c r="D476">
        <v>173.88</v>
      </c>
      <c r="E476">
        <v>8</v>
      </c>
      <c r="F476">
        <v>1391.04</v>
      </c>
      <c r="G476" t="s">
        <v>95</v>
      </c>
      <c r="H476" t="s">
        <v>123</v>
      </c>
      <c r="I476" t="s">
        <v>137</v>
      </c>
      <c r="J476">
        <v>29</v>
      </c>
    </row>
    <row r="477" spans="1:10" x14ac:dyDescent="0.35">
      <c r="A477" s="12">
        <v>44395</v>
      </c>
      <c r="B477" t="s">
        <v>79</v>
      </c>
      <c r="C477" t="s">
        <v>27</v>
      </c>
      <c r="D477">
        <v>57.120000000000005</v>
      </c>
      <c r="E477">
        <v>14</v>
      </c>
      <c r="F477">
        <v>799.68000000000006</v>
      </c>
      <c r="G477" t="s">
        <v>103</v>
      </c>
      <c r="H477" t="s">
        <v>127</v>
      </c>
      <c r="I477" t="s">
        <v>137</v>
      </c>
      <c r="J477">
        <v>30</v>
      </c>
    </row>
    <row r="478" spans="1:10" x14ac:dyDescent="0.35">
      <c r="A478" s="12">
        <v>44395</v>
      </c>
      <c r="B478" t="s">
        <v>82</v>
      </c>
      <c r="C478" t="s">
        <v>10</v>
      </c>
      <c r="D478">
        <v>164.28</v>
      </c>
      <c r="E478">
        <v>12</v>
      </c>
      <c r="F478">
        <v>1971.3600000000001</v>
      </c>
      <c r="G478" t="s">
        <v>95</v>
      </c>
      <c r="H478" t="s">
        <v>126</v>
      </c>
      <c r="I478" t="s">
        <v>137</v>
      </c>
      <c r="J478">
        <v>30</v>
      </c>
    </row>
    <row r="479" spans="1:10" x14ac:dyDescent="0.35">
      <c r="A479" s="12">
        <v>44397</v>
      </c>
      <c r="B479" t="s">
        <v>112</v>
      </c>
      <c r="C479" t="s">
        <v>38</v>
      </c>
      <c r="D479">
        <v>79.92</v>
      </c>
      <c r="E479">
        <v>11</v>
      </c>
      <c r="F479">
        <v>879.12</v>
      </c>
      <c r="G479" t="s">
        <v>95</v>
      </c>
      <c r="H479" t="s">
        <v>123</v>
      </c>
      <c r="I479" t="s">
        <v>137</v>
      </c>
      <c r="J479">
        <v>30</v>
      </c>
    </row>
    <row r="480" spans="1:10" x14ac:dyDescent="0.35">
      <c r="A480" s="12">
        <v>44397</v>
      </c>
      <c r="B480" t="s">
        <v>78</v>
      </c>
      <c r="C480" t="s">
        <v>42</v>
      </c>
      <c r="D480">
        <v>162</v>
      </c>
      <c r="E480">
        <v>8</v>
      </c>
      <c r="F480">
        <v>1296</v>
      </c>
      <c r="G480" t="s">
        <v>95</v>
      </c>
      <c r="H480" t="s">
        <v>121</v>
      </c>
      <c r="I480" t="s">
        <v>137</v>
      </c>
      <c r="J480">
        <v>30</v>
      </c>
    </row>
    <row r="481" spans="1:10" x14ac:dyDescent="0.35">
      <c r="A481" s="12">
        <v>44397</v>
      </c>
      <c r="B481" t="s">
        <v>88</v>
      </c>
      <c r="C481" t="s">
        <v>43</v>
      </c>
      <c r="D481">
        <v>83.08</v>
      </c>
      <c r="E481">
        <v>5</v>
      </c>
      <c r="F481">
        <v>415.4</v>
      </c>
      <c r="G481" t="s">
        <v>95</v>
      </c>
      <c r="H481" t="s">
        <v>125</v>
      </c>
      <c r="I481" t="s">
        <v>137</v>
      </c>
      <c r="J481">
        <v>30</v>
      </c>
    </row>
    <row r="482" spans="1:10" x14ac:dyDescent="0.35">
      <c r="A482" s="12">
        <v>44398</v>
      </c>
      <c r="B482" t="s">
        <v>61</v>
      </c>
      <c r="C482" t="s">
        <v>29</v>
      </c>
      <c r="D482">
        <v>53.11</v>
      </c>
      <c r="E482">
        <v>15</v>
      </c>
      <c r="F482">
        <v>796.65</v>
      </c>
      <c r="G482" t="s">
        <v>90</v>
      </c>
      <c r="H482" t="s">
        <v>127</v>
      </c>
      <c r="I482" t="s">
        <v>137</v>
      </c>
      <c r="J482">
        <v>30</v>
      </c>
    </row>
    <row r="483" spans="1:10" x14ac:dyDescent="0.35">
      <c r="A483" s="12">
        <v>44399</v>
      </c>
      <c r="B483" t="s">
        <v>109</v>
      </c>
      <c r="C483" t="s">
        <v>28</v>
      </c>
      <c r="D483">
        <v>41.81</v>
      </c>
      <c r="E483">
        <v>5</v>
      </c>
      <c r="F483">
        <v>209.05</v>
      </c>
      <c r="G483" t="s">
        <v>99</v>
      </c>
      <c r="H483" t="s">
        <v>127</v>
      </c>
      <c r="I483" t="s">
        <v>137</v>
      </c>
      <c r="J483">
        <v>30</v>
      </c>
    </row>
    <row r="484" spans="1:10" x14ac:dyDescent="0.35">
      <c r="A484" s="12">
        <v>44399</v>
      </c>
      <c r="B484" t="s">
        <v>66</v>
      </c>
      <c r="C484" t="s">
        <v>24</v>
      </c>
      <c r="D484">
        <v>156.96</v>
      </c>
      <c r="E484">
        <v>14</v>
      </c>
      <c r="F484">
        <v>2197.44</v>
      </c>
      <c r="G484" t="s">
        <v>96</v>
      </c>
      <c r="H484" t="s">
        <v>127</v>
      </c>
      <c r="I484" t="s">
        <v>137</v>
      </c>
      <c r="J484">
        <v>30</v>
      </c>
    </row>
    <row r="485" spans="1:10" x14ac:dyDescent="0.35">
      <c r="A485" s="12">
        <v>44399</v>
      </c>
      <c r="B485" t="s">
        <v>69</v>
      </c>
      <c r="C485" t="s">
        <v>32</v>
      </c>
      <c r="D485">
        <v>117.48</v>
      </c>
      <c r="E485">
        <v>27</v>
      </c>
      <c r="F485">
        <v>3171.96</v>
      </c>
      <c r="G485" t="s">
        <v>95</v>
      </c>
      <c r="H485" t="s">
        <v>125</v>
      </c>
      <c r="I485" t="s">
        <v>137</v>
      </c>
      <c r="J485">
        <v>30</v>
      </c>
    </row>
    <row r="486" spans="1:10" x14ac:dyDescent="0.35">
      <c r="A486" s="12">
        <v>44399</v>
      </c>
      <c r="B486" t="s">
        <v>74</v>
      </c>
      <c r="C486" t="s">
        <v>26</v>
      </c>
      <c r="D486">
        <v>24.66</v>
      </c>
      <c r="E486">
        <v>3</v>
      </c>
      <c r="F486">
        <v>73.98</v>
      </c>
      <c r="G486" t="s">
        <v>91</v>
      </c>
      <c r="H486" t="s">
        <v>127</v>
      </c>
      <c r="I486" t="s">
        <v>137</v>
      </c>
      <c r="J486">
        <v>30</v>
      </c>
    </row>
    <row r="487" spans="1:10" x14ac:dyDescent="0.35">
      <c r="A487" s="12">
        <v>44399</v>
      </c>
      <c r="B487" t="s">
        <v>77</v>
      </c>
      <c r="C487" t="s">
        <v>34</v>
      </c>
      <c r="D487">
        <v>58.3</v>
      </c>
      <c r="E487">
        <v>6</v>
      </c>
      <c r="F487">
        <v>349.79999999999995</v>
      </c>
      <c r="G487" t="s">
        <v>95</v>
      </c>
      <c r="H487" t="s">
        <v>126</v>
      </c>
      <c r="I487" t="s">
        <v>137</v>
      </c>
      <c r="J487">
        <v>30</v>
      </c>
    </row>
    <row r="488" spans="1:10" x14ac:dyDescent="0.35">
      <c r="A488" s="12">
        <v>44400</v>
      </c>
      <c r="B488" t="s">
        <v>67</v>
      </c>
      <c r="C488" t="s">
        <v>18</v>
      </c>
      <c r="D488">
        <v>49.21</v>
      </c>
      <c r="E488">
        <v>2</v>
      </c>
      <c r="F488">
        <v>98.42</v>
      </c>
      <c r="G488" t="s">
        <v>103</v>
      </c>
      <c r="H488" t="s">
        <v>127</v>
      </c>
      <c r="I488" t="s">
        <v>137</v>
      </c>
      <c r="J488">
        <v>30</v>
      </c>
    </row>
    <row r="489" spans="1:10" x14ac:dyDescent="0.35">
      <c r="A489" s="12">
        <v>44400</v>
      </c>
      <c r="B489" t="s">
        <v>71</v>
      </c>
      <c r="C489" t="s">
        <v>43</v>
      </c>
      <c r="D489">
        <v>83.08</v>
      </c>
      <c r="E489">
        <v>9</v>
      </c>
      <c r="F489">
        <v>747.72</v>
      </c>
      <c r="G489" t="s">
        <v>95</v>
      </c>
      <c r="H489" t="s">
        <v>121</v>
      </c>
      <c r="I489" t="s">
        <v>137</v>
      </c>
      <c r="J489">
        <v>30</v>
      </c>
    </row>
    <row r="490" spans="1:10" x14ac:dyDescent="0.35">
      <c r="A490" s="12">
        <v>44400</v>
      </c>
      <c r="B490" t="s">
        <v>72</v>
      </c>
      <c r="C490" t="s">
        <v>37</v>
      </c>
      <c r="D490">
        <v>85.76</v>
      </c>
      <c r="E490">
        <v>8</v>
      </c>
      <c r="F490">
        <v>686.08</v>
      </c>
      <c r="G490" t="s">
        <v>91</v>
      </c>
      <c r="H490" t="s">
        <v>127</v>
      </c>
      <c r="I490" t="s">
        <v>137</v>
      </c>
      <c r="J490">
        <v>30</v>
      </c>
    </row>
    <row r="491" spans="1:10" x14ac:dyDescent="0.35">
      <c r="A491" s="12">
        <v>44400</v>
      </c>
      <c r="B491" t="s">
        <v>83</v>
      </c>
      <c r="C491" t="s">
        <v>36</v>
      </c>
      <c r="D491">
        <v>96.3</v>
      </c>
      <c r="E491">
        <v>7</v>
      </c>
      <c r="F491">
        <v>674.1</v>
      </c>
      <c r="G491" t="s">
        <v>95</v>
      </c>
      <c r="H491" t="s">
        <v>123</v>
      </c>
      <c r="I491" t="s">
        <v>137</v>
      </c>
      <c r="J491">
        <v>30</v>
      </c>
    </row>
    <row r="492" spans="1:10" x14ac:dyDescent="0.35">
      <c r="A492" s="12">
        <v>44401</v>
      </c>
      <c r="B492" t="s">
        <v>68</v>
      </c>
      <c r="C492" t="s">
        <v>6</v>
      </c>
      <c r="D492">
        <v>85.5</v>
      </c>
      <c r="E492">
        <v>14</v>
      </c>
      <c r="F492">
        <v>1197</v>
      </c>
      <c r="G492" t="s">
        <v>100</v>
      </c>
      <c r="H492" t="s">
        <v>127</v>
      </c>
      <c r="I492" t="s">
        <v>137</v>
      </c>
      <c r="J492">
        <v>30</v>
      </c>
    </row>
    <row r="493" spans="1:10" x14ac:dyDescent="0.35">
      <c r="A493" s="12">
        <v>44401</v>
      </c>
      <c r="B493" t="s">
        <v>73</v>
      </c>
      <c r="C493" t="s">
        <v>9</v>
      </c>
      <c r="D493">
        <v>7.8599999999999994</v>
      </c>
      <c r="E493">
        <v>4</v>
      </c>
      <c r="F493">
        <v>31.439999999999998</v>
      </c>
      <c r="G493" t="s">
        <v>95</v>
      </c>
      <c r="H493" t="s">
        <v>122</v>
      </c>
      <c r="I493" t="s">
        <v>137</v>
      </c>
      <c r="J493">
        <v>30</v>
      </c>
    </row>
    <row r="494" spans="1:10" x14ac:dyDescent="0.35">
      <c r="A494" s="12">
        <v>44401</v>
      </c>
      <c r="B494" t="s">
        <v>84</v>
      </c>
      <c r="C494" t="s">
        <v>27</v>
      </c>
      <c r="D494">
        <v>57.120000000000005</v>
      </c>
      <c r="E494">
        <v>1</v>
      </c>
      <c r="F494">
        <v>57.120000000000005</v>
      </c>
      <c r="G494" t="s">
        <v>92</v>
      </c>
      <c r="H494" t="s">
        <v>127</v>
      </c>
      <c r="I494" t="s">
        <v>137</v>
      </c>
      <c r="J494">
        <v>30</v>
      </c>
    </row>
    <row r="495" spans="1:10" x14ac:dyDescent="0.35">
      <c r="A495" s="12">
        <v>44402</v>
      </c>
      <c r="B495" t="s">
        <v>72</v>
      </c>
      <c r="C495" t="s">
        <v>3</v>
      </c>
      <c r="D495">
        <v>80.94</v>
      </c>
      <c r="E495">
        <v>13</v>
      </c>
      <c r="F495">
        <v>1052.22</v>
      </c>
      <c r="G495" t="s">
        <v>91</v>
      </c>
      <c r="H495" t="s">
        <v>127</v>
      </c>
      <c r="I495" t="s">
        <v>137</v>
      </c>
      <c r="J495">
        <v>31</v>
      </c>
    </row>
    <row r="496" spans="1:10" x14ac:dyDescent="0.35">
      <c r="A496" s="12">
        <v>44402</v>
      </c>
      <c r="B496" t="s">
        <v>82</v>
      </c>
      <c r="C496" t="s">
        <v>44</v>
      </c>
      <c r="D496">
        <v>82.08</v>
      </c>
      <c r="E496">
        <v>2</v>
      </c>
      <c r="F496">
        <v>164.16</v>
      </c>
      <c r="G496" t="s">
        <v>95</v>
      </c>
      <c r="H496" t="s">
        <v>126</v>
      </c>
      <c r="I496" t="s">
        <v>137</v>
      </c>
      <c r="J496">
        <v>31</v>
      </c>
    </row>
    <row r="497" spans="1:10" x14ac:dyDescent="0.35">
      <c r="A497" s="12">
        <v>44402</v>
      </c>
      <c r="B497" t="s">
        <v>87</v>
      </c>
      <c r="C497" t="s">
        <v>17</v>
      </c>
      <c r="D497">
        <v>156.78</v>
      </c>
      <c r="E497">
        <v>12</v>
      </c>
      <c r="F497">
        <v>1881.3600000000001</v>
      </c>
      <c r="G497" t="s">
        <v>93</v>
      </c>
      <c r="H497" t="s">
        <v>127</v>
      </c>
      <c r="I497" t="s">
        <v>137</v>
      </c>
      <c r="J497">
        <v>31</v>
      </c>
    </row>
    <row r="498" spans="1:10" x14ac:dyDescent="0.35">
      <c r="A498" s="12">
        <v>44403</v>
      </c>
      <c r="B498" t="s">
        <v>84</v>
      </c>
      <c r="C498" t="s">
        <v>26</v>
      </c>
      <c r="D498">
        <v>24.66</v>
      </c>
      <c r="E498">
        <v>1</v>
      </c>
      <c r="F498">
        <v>24.66</v>
      </c>
      <c r="G498" t="s">
        <v>92</v>
      </c>
      <c r="H498" t="s">
        <v>127</v>
      </c>
      <c r="I498" t="s">
        <v>137</v>
      </c>
      <c r="J498">
        <v>31</v>
      </c>
    </row>
    <row r="499" spans="1:10" x14ac:dyDescent="0.35">
      <c r="A499" s="12">
        <v>44403</v>
      </c>
      <c r="B499" t="s">
        <v>116</v>
      </c>
      <c r="C499" t="s">
        <v>3</v>
      </c>
      <c r="D499">
        <v>80.94</v>
      </c>
      <c r="E499">
        <v>10</v>
      </c>
      <c r="F499">
        <v>809.4</v>
      </c>
      <c r="G499" t="s">
        <v>94</v>
      </c>
      <c r="H499" t="s">
        <v>127</v>
      </c>
      <c r="I499" t="s">
        <v>137</v>
      </c>
      <c r="J499">
        <v>31</v>
      </c>
    </row>
    <row r="500" spans="1:10" x14ac:dyDescent="0.35">
      <c r="A500" s="12">
        <v>44404</v>
      </c>
      <c r="B500" t="s">
        <v>70</v>
      </c>
      <c r="C500" t="s">
        <v>34</v>
      </c>
      <c r="D500">
        <v>58.3</v>
      </c>
      <c r="E500">
        <v>25</v>
      </c>
      <c r="F500">
        <v>1457.5</v>
      </c>
      <c r="G500" t="s">
        <v>97</v>
      </c>
      <c r="H500" t="s">
        <v>127</v>
      </c>
      <c r="I500" t="s">
        <v>137</v>
      </c>
      <c r="J500">
        <v>31</v>
      </c>
    </row>
    <row r="501" spans="1:10" x14ac:dyDescent="0.35">
      <c r="A501" s="12">
        <v>44404</v>
      </c>
      <c r="B501" t="s">
        <v>81</v>
      </c>
      <c r="C501" t="s">
        <v>36</v>
      </c>
      <c r="D501">
        <v>96.3</v>
      </c>
      <c r="E501">
        <v>38</v>
      </c>
      <c r="F501">
        <v>3659.4</v>
      </c>
      <c r="G501" t="s">
        <v>95</v>
      </c>
      <c r="H501" t="s">
        <v>122</v>
      </c>
      <c r="I501" t="s">
        <v>137</v>
      </c>
      <c r="J501">
        <v>31</v>
      </c>
    </row>
    <row r="502" spans="1:10" x14ac:dyDescent="0.35">
      <c r="A502" s="12">
        <v>44406</v>
      </c>
      <c r="B502" t="s">
        <v>60</v>
      </c>
      <c r="C502" t="s">
        <v>30</v>
      </c>
      <c r="D502">
        <v>201.28</v>
      </c>
      <c r="E502">
        <v>37</v>
      </c>
      <c r="F502">
        <v>7447.36</v>
      </c>
      <c r="G502" t="s">
        <v>98</v>
      </c>
      <c r="H502" t="s">
        <v>127</v>
      </c>
      <c r="I502" t="s">
        <v>137</v>
      </c>
      <c r="J502">
        <v>31</v>
      </c>
    </row>
    <row r="503" spans="1:10" x14ac:dyDescent="0.35">
      <c r="A503" s="12">
        <v>44406</v>
      </c>
      <c r="B503" t="s">
        <v>73</v>
      </c>
      <c r="C503" t="s">
        <v>44</v>
      </c>
      <c r="D503">
        <v>82.08</v>
      </c>
      <c r="E503">
        <v>15</v>
      </c>
      <c r="F503">
        <v>1231.2</v>
      </c>
      <c r="G503" t="s">
        <v>95</v>
      </c>
      <c r="H503" t="s">
        <v>122</v>
      </c>
      <c r="I503" t="s">
        <v>137</v>
      </c>
      <c r="J503">
        <v>31</v>
      </c>
    </row>
    <row r="504" spans="1:10" x14ac:dyDescent="0.35">
      <c r="A504" s="12">
        <v>44407</v>
      </c>
      <c r="B504" t="s">
        <v>71</v>
      </c>
      <c r="C504" t="s">
        <v>6</v>
      </c>
      <c r="D504">
        <v>85.5</v>
      </c>
      <c r="E504">
        <v>25</v>
      </c>
      <c r="F504">
        <v>2137.5</v>
      </c>
      <c r="G504" t="s">
        <v>95</v>
      </c>
      <c r="H504" t="s">
        <v>121</v>
      </c>
      <c r="I504" t="s">
        <v>137</v>
      </c>
      <c r="J504">
        <v>31</v>
      </c>
    </row>
    <row r="505" spans="1:10" x14ac:dyDescent="0.35">
      <c r="A505" s="12">
        <v>44407</v>
      </c>
      <c r="B505" t="s">
        <v>87</v>
      </c>
      <c r="C505" t="s">
        <v>36</v>
      </c>
      <c r="D505">
        <v>96.3</v>
      </c>
      <c r="E505">
        <v>12</v>
      </c>
      <c r="F505">
        <v>1155.5999999999999</v>
      </c>
      <c r="G505" t="s">
        <v>93</v>
      </c>
      <c r="H505" t="s">
        <v>127</v>
      </c>
      <c r="I505" t="s">
        <v>137</v>
      </c>
      <c r="J505">
        <v>31</v>
      </c>
    </row>
    <row r="506" spans="1:10" x14ac:dyDescent="0.35">
      <c r="A506" s="12">
        <v>44408</v>
      </c>
      <c r="B506" t="s">
        <v>69</v>
      </c>
      <c r="C506" t="s">
        <v>12</v>
      </c>
      <c r="D506">
        <v>94.17</v>
      </c>
      <c r="E506">
        <v>12</v>
      </c>
      <c r="F506">
        <v>1130.04</v>
      </c>
      <c r="G506" t="s">
        <v>95</v>
      </c>
      <c r="H506" t="s">
        <v>125</v>
      </c>
      <c r="I506" t="s">
        <v>137</v>
      </c>
      <c r="J506">
        <v>31</v>
      </c>
    </row>
    <row r="507" spans="1:10" x14ac:dyDescent="0.35">
      <c r="A507" s="12">
        <v>44408</v>
      </c>
      <c r="B507" t="s">
        <v>83</v>
      </c>
      <c r="C507" t="s">
        <v>42</v>
      </c>
      <c r="D507">
        <v>162</v>
      </c>
      <c r="E507">
        <v>31</v>
      </c>
      <c r="F507">
        <v>5022</v>
      </c>
      <c r="G507" t="s">
        <v>95</v>
      </c>
      <c r="H507" t="s">
        <v>123</v>
      </c>
      <c r="I507" t="s">
        <v>137</v>
      </c>
      <c r="J507">
        <v>31</v>
      </c>
    </row>
    <row r="508" spans="1:10" x14ac:dyDescent="0.35">
      <c r="A508" s="12">
        <v>44409</v>
      </c>
      <c r="B508" t="s">
        <v>88</v>
      </c>
      <c r="C508" t="s">
        <v>1</v>
      </c>
      <c r="D508">
        <v>103.88</v>
      </c>
      <c r="E508">
        <v>11</v>
      </c>
      <c r="F508">
        <v>1142.6799999999998</v>
      </c>
      <c r="G508" t="s">
        <v>95</v>
      </c>
      <c r="H508" t="s">
        <v>125</v>
      </c>
      <c r="I508" t="s">
        <v>138</v>
      </c>
      <c r="J508">
        <v>32</v>
      </c>
    </row>
    <row r="509" spans="1:10" x14ac:dyDescent="0.35">
      <c r="A509" s="12">
        <v>44410</v>
      </c>
      <c r="B509" t="s">
        <v>75</v>
      </c>
      <c r="C509" t="s">
        <v>23</v>
      </c>
      <c r="D509">
        <v>149.46</v>
      </c>
      <c r="E509">
        <v>3</v>
      </c>
      <c r="F509">
        <v>448.38</v>
      </c>
      <c r="G509" t="s">
        <v>100</v>
      </c>
      <c r="H509" t="s">
        <v>127</v>
      </c>
      <c r="I509" t="s">
        <v>138</v>
      </c>
      <c r="J509">
        <v>32</v>
      </c>
    </row>
    <row r="510" spans="1:10" x14ac:dyDescent="0.35">
      <c r="A510" s="12">
        <v>44411</v>
      </c>
      <c r="B510" t="s">
        <v>67</v>
      </c>
      <c r="C510" t="s">
        <v>34</v>
      </c>
      <c r="D510">
        <v>58.3</v>
      </c>
      <c r="E510">
        <v>12</v>
      </c>
      <c r="F510">
        <v>699.59999999999991</v>
      </c>
      <c r="G510" t="s">
        <v>103</v>
      </c>
      <c r="H510" t="s">
        <v>127</v>
      </c>
      <c r="I510" t="s">
        <v>138</v>
      </c>
      <c r="J510">
        <v>32</v>
      </c>
    </row>
    <row r="511" spans="1:10" x14ac:dyDescent="0.35">
      <c r="A511" s="12">
        <v>44411</v>
      </c>
      <c r="B511" t="s">
        <v>80</v>
      </c>
      <c r="C511" t="s">
        <v>22</v>
      </c>
      <c r="D511">
        <v>141.57</v>
      </c>
      <c r="E511">
        <v>13</v>
      </c>
      <c r="F511">
        <v>1840.4099999999999</v>
      </c>
      <c r="G511" t="s">
        <v>102</v>
      </c>
      <c r="H511" t="s">
        <v>127</v>
      </c>
      <c r="I511" t="s">
        <v>138</v>
      </c>
      <c r="J511">
        <v>32</v>
      </c>
    </row>
    <row r="512" spans="1:10" x14ac:dyDescent="0.35">
      <c r="A512" s="12">
        <v>44411</v>
      </c>
      <c r="B512" t="s">
        <v>80</v>
      </c>
      <c r="C512" t="s">
        <v>12</v>
      </c>
      <c r="D512">
        <v>94.17</v>
      </c>
      <c r="E512">
        <v>5</v>
      </c>
      <c r="F512">
        <v>470.85</v>
      </c>
      <c r="G512" t="s">
        <v>102</v>
      </c>
      <c r="H512" t="s">
        <v>127</v>
      </c>
      <c r="I512" t="s">
        <v>138</v>
      </c>
      <c r="J512">
        <v>32</v>
      </c>
    </row>
    <row r="513" spans="1:10" x14ac:dyDescent="0.35">
      <c r="A513" s="12">
        <v>44411</v>
      </c>
      <c r="B513" t="s">
        <v>116</v>
      </c>
      <c r="C513" t="s">
        <v>14</v>
      </c>
      <c r="D513">
        <v>146.72</v>
      </c>
      <c r="E513">
        <v>8</v>
      </c>
      <c r="F513">
        <v>1173.76</v>
      </c>
      <c r="G513" t="s">
        <v>94</v>
      </c>
      <c r="H513" t="s">
        <v>127</v>
      </c>
      <c r="I513" t="s">
        <v>138</v>
      </c>
      <c r="J513">
        <v>32</v>
      </c>
    </row>
    <row r="514" spans="1:10" x14ac:dyDescent="0.35">
      <c r="A514" s="12">
        <v>44412</v>
      </c>
      <c r="B514" t="s">
        <v>61</v>
      </c>
      <c r="C514" t="s">
        <v>26</v>
      </c>
      <c r="D514">
        <v>24.66</v>
      </c>
      <c r="E514">
        <v>16</v>
      </c>
      <c r="F514">
        <v>394.56</v>
      </c>
      <c r="G514" t="s">
        <v>90</v>
      </c>
      <c r="H514" t="s">
        <v>127</v>
      </c>
      <c r="I514" t="s">
        <v>138</v>
      </c>
      <c r="J514">
        <v>32</v>
      </c>
    </row>
    <row r="515" spans="1:10" x14ac:dyDescent="0.35">
      <c r="A515" s="12">
        <v>44413</v>
      </c>
      <c r="B515" t="s">
        <v>70</v>
      </c>
      <c r="C515" t="s">
        <v>28</v>
      </c>
      <c r="D515">
        <v>41.81</v>
      </c>
      <c r="E515">
        <v>14</v>
      </c>
      <c r="F515">
        <v>585.34</v>
      </c>
      <c r="G515" t="s">
        <v>97</v>
      </c>
      <c r="H515" t="s">
        <v>127</v>
      </c>
      <c r="I515" t="s">
        <v>138</v>
      </c>
      <c r="J515">
        <v>32</v>
      </c>
    </row>
    <row r="516" spans="1:10" x14ac:dyDescent="0.35">
      <c r="A516" s="12">
        <v>44414</v>
      </c>
      <c r="B516" t="s">
        <v>64</v>
      </c>
      <c r="C516" t="s">
        <v>37</v>
      </c>
      <c r="D516">
        <v>85.76</v>
      </c>
      <c r="E516">
        <v>1</v>
      </c>
      <c r="F516">
        <v>85.76</v>
      </c>
      <c r="G516" t="s">
        <v>95</v>
      </c>
      <c r="H516" t="s">
        <v>124</v>
      </c>
      <c r="I516" t="s">
        <v>138</v>
      </c>
      <c r="J516">
        <v>32</v>
      </c>
    </row>
    <row r="517" spans="1:10" x14ac:dyDescent="0.35">
      <c r="A517" s="12">
        <v>44414</v>
      </c>
      <c r="B517" t="s">
        <v>80</v>
      </c>
      <c r="C517" t="s">
        <v>16</v>
      </c>
      <c r="D517">
        <v>16.64</v>
      </c>
      <c r="E517">
        <v>9</v>
      </c>
      <c r="F517">
        <v>149.76</v>
      </c>
      <c r="G517" t="s">
        <v>102</v>
      </c>
      <c r="H517" t="s">
        <v>127</v>
      </c>
      <c r="I517" t="s">
        <v>138</v>
      </c>
      <c r="J517">
        <v>32</v>
      </c>
    </row>
    <row r="518" spans="1:10" x14ac:dyDescent="0.35">
      <c r="A518" s="12">
        <v>44416</v>
      </c>
      <c r="B518" t="s">
        <v>63</v>
      </c>
      <c r="C518" t="s">
        <v>21</v>
      </c>
      <c r="D518">
        <v>162.54</v>
      </c>
      <c r="E518">
        <v>11</v>
      </c>
      <c r="F518">
        <v>1787.9399999999998</v>
      </c>
      <c r="G518" t="s">
        <v>101</v>
      </c>
      <c r="H518" t="s">
        <v>127</v>
      </c>
      <c r="I518" t="s">
        <v>138</v>
      </c>
      <c r="J518">
        <v>33</v>
      </c>
    </row>
    <row r="519" spans="1:10" x14ac:dyDescent="0.35">
      <c r="A519" s="12">
        <v>44416</v>
      </c>
      <c r="B519" t="s">
        <v>71</v>
      </c>
      <c r="C519" t="s">
        <v>32</v>
      </c>
      <c r="D519">
        <v>117.48</v>
      </c>
      <c r="E519">
        <v>12</v>
      </c>
      <c r="F519">
        <v>1409.76</v>
      </c>
      <c r="G519" t="s">
        <v>95</v>
      </c>
      <c r="H519" t="s">
        <v>121</v>
      </c>
      <c r="I519" t="s">
        <v>138</v>
      </c>
      <c r="J519">
        <v>33</v>
      </c>
    </row>
    <row r="520" spans="1:10" x14ac:dyDescent="0.35">
      <c r="A520" s="12">
        <v>44416</v>
      </c>
      <c r="B520" t="s">
        <v>74</v>
      </c>
      <c r="C520" t="s">
        <v>15</v>
      </c>
      <c r="D520">
        <v>15.719999999999999</v>
      </c>
      <c r="E520">
        <v>38</v>
      </c>
      <c r="F520">
        <v>597.3599999999999</v>
      </c>
      <c r="G520" t="s">
        <v>91</v>
      </c>
      <c r="H520" t="s">
        <v>127</v>
      </c>
      <c r="I520" t="s">
        <v>138</v>
      </c>
      <c r="J520">
        <v>33</v>
      </c>
    </row>
    <row r="521" spans="1:10" x14ac:dyDescent="0.35">
      <c r="A521" s="12">
        <v>44416</v>
      </c>
      <c r="B521" t="s">
        <v>78</v>
      </c>
      <c r="C521" t="s">
        <v>16</v>
      </c>
      <c r="D521">
        <v>16.64</v>
      </c>
      <c r="E521">
        <v>2</v>
      </c>
      <c r="F521">
        <v>33.28</v>
      </c>
      <c r="G521" t="s">
        <v>95</v>
      </c>
      <c r="H521" t="s">
        <v>121</v>
      </c>
      <c r="I521" t="s">
        <v>138</v>
      </c>
      <c r="J521">
        <v>33</v>
      </c>
    </row>
    <row r="522" spans="1:10" x14ac:dyDescent="0.35">
      <c r="A522" s="12">
        <v>44418</v>
      </c>
      <c r="B522" t="s">
        <v>109</v>
      </c>
      <c r="C522" t="s">
        <v>38</v>
      </c>
      <c r="D522">
        <v>79.92</v>
      </c>
      <c r="E522">
        <v>38</v>
      </c>
      <c r="F522">
        <v>3036.96</v>
      </c>
      <c r="G522" t="s">
        <v>99</v>
      </c>
      <c r="H522" t="s">
        <v>127</v>
      </c>
      <c r="I522" t="s">
        <v>138</v>
      </c>
      <c r="J522">
        <v>33</v>
      </c>
    </row>
    <row r="523" spans="1:10" x14ac:dyDescent="0.35">
      <c r="A523" s="12">
        <v>44418</v>
      </c>
      <c r="B523" t="s">
        <v>84</v>
      </c>
      <c r="C523" t="s">
        <v>5</v>
      </c>
      <c r="D523">
        <v>155.61000000000001</v>
      </c>
      <c r="E523">
        <v>4</v>
      </c>
      <c r="F523">
        <v>622.44000000000005</v>
      </c>
      <c r="G523" t="s">
        <v>92</v>
      </c>
      <c r="H523" t="s">
        <v>127</v>
      </c>
      <c r="I523" t="s">
        <v>138</v>
      </c>
      <c r="J523">
        <v>33</v>
      </c>
    </row>
    <row r="524" spans="1:10" x14ac:dyDescent="0.35">
      <c r="A524" s="12">
        <v>44418</v>
      </c>
      <c r="B524" t="s">
        <v>88</v>
      </c>
      <c r="C524" t="s">
        <v>44</v>
      </c>
      <c r="D524">
        <v>82.08</v>
      </c>
      <c r="E524">
        <v>10</v>
      </c>
      <c r="F524">
        <v>820.8</v>
      </c>
      <c r="G524" t="s">
        <v>95</v>
      </c>
      <c r="H524" t="s">
        <v>125</v>
      </c>
      <c r="I524" t="s">
        <v>138</v>
      </c>
      <c r="J524">
        <v>33</v>
      </c>
    </row>
    <row r="525" spans="1:10" x14ac:dyDescent="0.35">
      <c r="A525" s="12">
        <v>44418</v>
      </c>
      <c r="B525" t="s">
        <v>89</v>
      </c>
      <c r="C525" t="s">
        <v>6</v>
      </c>
      <c r="D525">
        <v>85.5</v>
      </c>
      <c r="E525">
        <v>6</v>
      </c>
      <c r="F525">
        <v>513</v>
      </c>
      <c r="G525" t="s">
        <v>97</v>
      </c>
      <c r="H525" t="s">
        <v>127</v>
      </c>
      <c r="I525" t="s">
        <v>138</v>
      </c>
      <c r="J525">
        <v>33</v>
      </c>
    </row>
    <row r="526" spans="1:10" x14ac:dyDescent="0.35">
      <c r="A526" s="12">
        <v>44419</v>
      </c>
      <c r="B526" t="s">
        <v>73</v>
      </c>
      <c r="C526" t="s">
        <v>23</v>
      </c>
      <c r="D526">
        <v>149.46</v>
      </c>
      <c r="E526">
        <v>4</v>
      </c>
      <c r="F526">
        <v>597.84</v>
      </c>
      <c r="G526" t="s">
        <v>95</v>
      </c>
      <c r="H526" t="s">
        <v>122</v>
      </c>
      <c r="I526" t="s">
        <v>138</v>
      </c>
      <c r="J526">
        <v>33</v>
      </c>
    </row>
    <row r="527" spans="1:10" x14ac:dyDescent="0.35">
      <c r="A527" s="12">
        <v>44419</v>
      </c>
      <c r="B527" t="s">
        <v>76</v>
      </c>
      <c r="C527" t="s">
        <v>30</v>
      </c>
      <c r="D527">
        <v>201.28</v>
      </c>
      <c r="E527">
        <v>20</v>
      </c>
      <c r="F527">
        <v>4025.6</v>
      </c>
      <c r="G527" t="s">
        <v>101</v>
      </c>
      <c r="H527" t="s">
        <v>127</v>
      </c>
      <c r="I527" t="s">
        <v>138</v>
      </c>
      <c r="J527">
        <v>33</v>
      </c>
    </row>
    <row r="528" spans="1:10" x14ac:dyDescent="0.35">
      <c r="A528" s="12">
        <v>44421</v>
      </c>
      <c r="B528" t="s">
        <v>73</v>
      </c>
      <c r="C528" t="s">
        <v>11</v>
      </c>
      <c r="D528">
        <v>48.4</v>
      </c>
      <c r="E528">
        <v>13</v>
      </c>
      <c r="F528">
        <v>629.19999999999993</v>
      </c>
      <c r="G528" t="s">
        <v>95</v>
      </c>
      <c r="H528" t="s">
        <v>122</v>
      </c>
      <c r="I528" t="s">
        <v>138</v>
      </c>
      <c r="J528">
        <v>33</v>
      </c>
    </row>
    <row r="529" spans="1:10" x14ac:dyDescent="0.35">
      <c r="A529" s="12">
        <v>44421</v>
      </c>
      <c r="B529" t="s">
        <v>85</v>
      </c>
      <c r="C529" t="s">
        <v>27</v>
      </c>
      <c r="D529">
        <v>57.120000000000005</v>
      </c>
      <c r="E529">
        <v>9</v>
      </c>
      <c r="F529">
        <v>514.08000000000004</v>
      </c>
      <c r="G529" t="s">
        <v>95</v>
      </c>
      <c r="H529" t="s">
        <v>124</v>
      </c>
      <c r="I529" t="s">
        <v>138</v>
      </c>
      <c r="J529">
        <v>33</v>
      </c>
    </row>
    <row r="530" spans="1:10" x14ac:dyDescent="0.35">
      <c r="A530" s="12">
        <v>44422</v>
      </c>
      <c r="B530" t="s">
        <v>61</v>
      </c>
      <c r="C530" t="s">
        <v>30</v>
      </c>
      <c r="D530">
        <v>201.28</v>
      </c>
      <c r="E530">
        <v>14</v>
      </c>
      <c r="F530">
        <v>2817.92</v>
      </c>
      <c r="G530" t="s">
        <v>90</v>
      </c>
      <c r="H530" t="s">
        <v>127</v>
      </c>
      <c r="I530" t="s">
        <v>138</v>
      </c>
      <c r="J530">
        <v>33</v>
      </c>
    </row>
    <row r="531" spans="1:10" x14ac:dyDescent="0.35">
      <c r="A531" s="12">
        <v>44423</v>
      </c>
      <c r="B531" t="s">
        <v>73</v>
      </c>
      <c r="C531" t="s">
        <v>15</v>
      </c>
      <c r="D531">
        <v>15.719999999999999</v>
      </c>
      <c r="E531">
        <v>7</v>
      </c>
      <c r="F531">
        <v>110.03999999999999</v>
      </c>
      <c r="G531" t="s">
        <v>95</v>
      </c>
      <c r="H531" t="s">
        <v>122</v>
      </c>
      <c r="I531" t="s">
        <v>138</v>
      </c>
      <c r="J531">
        <v>34</v>
      </c>
    </row>
    <row r="532" spans="1:10" x14ac:dyDescent="0.35">
      <c r="A532" s="12">
        <v>44423</v>
      </c>
      <c r="B532" t="s">
        <v>114</v>
      </c>
      <c r="C532" t="s">
        <v>11</v>
      </c>
      <c r="D532">
        <v>48.4</v>
      </c>
      <c r="E532">
        <v>10</v>
      </c>
      <c r="F532">
        <v>484</v>
      </c>
      <c r="G532" t="s">
        <v>104</v>
      </c>
      <c r="H532" t="s">
        <v>127</v>
      </c>
      <c r="I532" t="s">
        <v>138</v>
      </c>
      <c r="J532">
        <v>34</v>
      </c>
    </row>
    <row r="533" spans="1:10" x14ac:dyDescent="0.35">
      <c r="A533" s="12">
        <v>44424</v>
      </c>
      <c r="B533" t="s">
        <v>68</v>
      </c>
      <c r="C533" t="s">
        <v>9</v>
      </c>
      <c r="D533">
        <v>7.8599999999999994</v>
      </c>
      <c r="E533">
        <v>31</v>
      </c>
      <c r="F533">
        <v>243.65999999999997</v>
      </c>
      <c r="G533" t="s">
        <v>100</v>
      </c>
      <c r="H533" t="s">
        <v>127</v>
      </c>
      <c r="I533" t="s">
        <v>138</v>
      </c>
      <c r="J533">
        <v>34</v>
      </c>
    </row>
    <row r="534" spans="1:10" x14ac:dyDescent="0.35">
      <c r="A534" s="12">
        <v>44424</v>
      </c>
      <c r="B534" t="s">
        <v>79</v>
      </c>
      <c r="C534" t="s">
        <v>3</v>
      </c>
      <c r="D534">
        <v>80.94</v>
      </c>
      <c r="E534">
        <v>3</v>
      </c>
      <c r="F534">
        <v>242.82</v>
      </c>
      <c r="G534" t="s">
        <v>103</v>
      </c>
      <c r="H534" t="s">
        <v>127</v>
      </c>
      <c r="I534" t="s">
        <v>138</v>
      </c>
      <c r="J534">
        <v>34</v>
      </c>
    </row>
    <row r="535" spans="1:10" x14ac:dyDescent="0.35">
      <c r="A535" s="12">
        <v>44424</v>
      </c>
      <c r="B535" t="s">
        <v>85</v>
      </c>
      <c r="C535" t="s">
        <v>13</v>
      </c>
      <c r="D535">
        <v>122.08</v>
      </c>
      <c r="E535">
        <v>1</v>
      </c>
      <c r="F535">
        <v>122.08</v>
      </c>
      <c r="G535" t="s">
        <v>95</v>
      </c>
      <c r="H535" t="s">
        <v>124</v>
      </c>
      <c r="I535" t="s">
        <v>138</v>
      </c>
      <c r="J535">
        <v>34</v>
      </c>
    </row>
    <row r="536" spans="1:10" x14ac:dyDescent="0.35">
      <c r="A536" s="12">
        <v>44426</v>
      </c>
      <c r="B536" t="s">
        <v>70</v>
      </c>
      <c r="C536" t="s">
        <v>25</v>
      </c>
      <c r="D536">
        <v>8.33</v>
      </c>
      <c r="E536">
        <v>6</v>
      </c>
      <c r="F536">
        <v>49.980000000000004</v>
      </c>
      <c r="G536" t="s">
        <v>97</v>
      </c>
      <c r="H536" t="s">
        <v>127</v>
      </c>
      <c r="I536" t="s">
        <v>138</v>
      </c>
      <c r="J536">
        <v>34</v>
      </c>
    </row>
    <row r="537" spans="1:10" x14ac:dyDescent="0.35">
      <c r="A537" s="12">
        <v>44426</v>
      </c>
      <c r="B537" t="s">
        <v>79</v>
      </c>
      <c r="C537" t="s">
        <v>29</v>
      </c>
      <c r="D537">
        <v>53.11</v>
      </c>
      <c r="E537">
        <v>8</v>
      </c>
      <c r="F537">
        <v>424.88</v>
      </c>
      <c r="G537" t="s">
        <v>103</v>
      </c>
      <c r="H537" t="s">
        <v>127</v>
      </c>
      <c r="I537" t="s">
        <v>138</v>
      </c>
      <c r="J537">
        <v>34</v>
      </c>
    </row>
    <row r="538" spans="1:10" x14ac:dyDescent="0.35">
      <c r="A538" s="12">
        <v>44426</v>
      </c>
      <c r="B538" t="s">
        <v>82</v>
      </c>
      <c r="C538" t="s">
        <v>29</v>
      </c>
      <c r="D538">
        <v>53.11</v>
      </c>
      <c r="E538">
        <v>19</v>
      </c>
      <c r="F538">
        <v>1009.09</v>
      </c>
      <c r="G538" t="s">
        <v>95</v>
      </c>
      <c r="H538" t="s">
        <v>126</v>
      </c>
      <c r="I538" t="s">
        <v>138</v>
      </c>
      <c r="J538">
        <v>34</v>
      </c>
    </row>
    <row r="539" spans="1:10" x14ac:dyDescent="0.35">
      <c r="A539" s="12">
        <v>44426</v>
      </c>
      <c r="B539" t="s">
        <v>114</v>
      </c>
      <c r="C539" t="s">
        <v>10</v>
      </c>
      <c r="D539">
        <v>164.28</v>
      </c>
      <c r="E539">
        <v>2</v>
      </c>
      <c r="F539">
        <v>328.56</v>
      </c>
      <c r="G539" t="s">
        <v>104</v>
      </c>
      <c r="H539" t="s">
        <v>127</v>
      </c>
      <c r="I539" t="s">
        <v>138</v>
      </c>
      <c r="J539">
        <v>34</v>
      </c>
    </row>
    <row r="540" spans="1:10" x14ac:dyDescent="0.35">
      <c r="A540" s="12">
        <v>44427</v>
      </c>
      <c r="B540" t="s">
        <v>63</v>
      </c>
      <c r="C540" t="s">
        <v>7</v>
      </c>
      <c r="D540">
        <v>47.730000000000004</v>
      </c>
      <c r="E540">
        <v>3</v>
      </c>
      <c r="F540">
        <v>143.19</v>
      </c>
      <c r="G540" t="s">
        <v>101</v>
      </c>
      <c r="H540" t="s">
        <v>127</v>
      </c>
      <c r="I540" t="s">
        <v>138</v>
      </c>
      <c r="J540">
        <v>34</v>
      </c>
    </row>
    <row r="541" spans="1:10" x14ac:dyDescent="0.35">
      <c r="A541" s="12">
        <v>44428</v>
      </c>
      <c r="B541" t="s">
        <v>61</v>
      </c>
      <c r="C541" t="s">
        <v>33</v>
      </c>
      <c r="D541">
        <v>119.7</v>
      </c>
      <c r="E541">
        <v>14</v>
      </c>
      <c r="F541">
        <v>1675.8</v>
      </c>
      <c r="G541" t="s">
        <v>90</v>
      </c>
      <c r="H541" t="s">
        <v>127</v>
      </c>
      <c r="I541" t="s">
        <v>138</v>
      </c>
      <c r="J541">
        <v>34</v>
      </c>
    </row>
    <row r="542" spans="1:10" x14ac:dyDescent="0.35">
      <c r="A542" s="12">
        <v>44428</v>
      </c>
      <c r="B542" t="s">
        <v>63</v>
      </c>
      <c r="C542" t="s">
        <v>20</v>
      </c>
      <c r="D542">
        <v>76.25</v>
      </c>
      <c r="E542">
        <v>15</v>
      </c>
      <c r="F542">
        <v>1143.75</v>
      </c>
      <c r="G542" t="s">
        <v>101</v>
      </c>
      <c r="H542" t="s">
        <v>127</v>
      </c>
      <c r="I542" t="s">
        <v>138</v>
      </c>
      <c r="J542">
        <v>34</v>
      </c>
    </row>
    <row r="543" spans="1:10" x14ac:dyDescent="0.35">
      <c r="A543" s="12">
        <v>44428</v>
      </c>
      <c r="B543" t="s">
        <v>70</v>
      </c>
      <c r="C543" t="s">
        <v>23</v>
      </c>
      <c r="D543">
        <v>149.46</v>
      </c>
      <c r="E543">
        <v>13</v>
      </c>
      <c r="F543">
        <v>1942.98</v>
      </c>
      <c r="G543" t="s">
        <v>97</v>
      </c>
      <c r="H543" t="s">
        <v>127</v>
      </c>
      <c r="I543" t="s">
        <v>138</v>
      </c>
      <c r="J543">
        <v>34</v>
      </c>
    </row>
    <row r="544" spans="1:10" x14ac:dyDescent="0.35">
      <c r="A544" s="12">
        <v>44428</v>
      </c>
      <c r="B544" t="s">
        <v>74</v>
      </c>
      <c r="C544" t="s">
        <v>18</v>
      </c>
      <c r="D544">
        <v>49.21</v>
      </c>
      <c r="E544">
        <v>19</v>
      </c>
      <c r="F544">
        <v>934.99</v>
      </c>
      <c r="G544" t="s">
        <v>91</v>
      </c>
      <c r="H544" t="s">
        <v>127</v>
      </c>
      <c r="I544" t="s">
        <v>138</v>
      </c>
      <c r="J544">
        <v>34</v>
      </c>
    </row>
    <row r="545" spans="1:10" x14ac:dyDescent="0.35">
      <c r="A545" s="12">
        <v>44428</v>
      </c>
      <c r="B545" t="s">
        <v>81</v>
      </c>
      <c r="C545" t="s">
        <v>31</v>
      </c>
      <c r="D545">
        <v>104.16</v>
      </c>
      <c r="E545">
        <v>9</v>
      </c>
      <c r="F545">
        <v>937.43999999999994</v>
      </c>
      <c r="G545" t="s">
        <v>95</v>
      </c>
      <c r="H545" t="s">
        <v>122</v>
      </c>
      <c r="I545" t="s">
        <v>138</v>
      </c>
      <c r="J545">
        <v>34</v>
      </c>
    </row>
    <row r="546" spans="1:10" x14ac:dyDescent="0.35">
      <c r="A546" s="12">
        <v>44428</v>
      </c>
      <c r="B546" t="s">
        <v>82</v>
      </c>
      <c r="C546" t="s">
        <v>28</v>
      </c>
      <c r="D546">
        <v>41.81</v>
      </c>
      <c r="E546">
        <v>13</v>
      </c>
      <c r="F546">
        <v>543.53</v>
      </c>
      <c r="G546" t="s">
        <v>95</v>
      </c>
      <c r="H546" t="s">
        <v>126</v>
      </c>
      <c r="I546" t="s">
        <v>138</v>
      </c>
      <c r="J546">
        <v>34</v>
      </c>
    </row>
    <row r="547" spans="1:10" x14ac:dyDescent="0.35">
      <c r="A547" s="12">
        <v>44429</v>
      </c>
      <c r="B547" t="s">
        <v>82</v>
      </c>
      <c r="C547" t="s">
        <v>16</v>
      </c>
      <c r="D547">
        <v>16.64</v>
      </c>
      <c r="E547">
        <v>4</v>
      </c>
      <c r="F547">
        <v>66.56</v>
      </c>
      <c r="G547" t="s">
        <v>95</v>
      </c>
      <c r="H547" t="s">
        <v>126</v>
      </c>
      <c r="I547" t="s">
        <v>138</v>
      </c>
      <c r="J547">
        <v>34</v>
      </c>
    </row>
    <row r="548" spans="1:10" x14ac:dyDescent="0.35">
      <c r="A548" s="12">
        <v>44430</v>
      </c>
      <c r="B548" t="s">
        <v>81</v>
      </c>
      <c r="C548" t="s">
        <v>5</v>
      </c>
      <c r="D548">
        <v>155.61000000000001</v>
      </c>
      <c r="E548">
        <v>19</v>
      </c>
      <c r="F548">
        <v>2956.59</v>
      </c>
      <c r="G548" t="s">
        <v>95</v>
      </c>
      <c r="H548" t="s">
        <v>122</v>
      </c>
      <c r="I548" t="s">
        <v>138</v>
      </c>
      <c r="J548">
        <v>35</v>
      </c>
    </row>
    <row r="549" spans="1:10" x14ac:dyDescent="0.35">
      <c r="A549" s="12">
        <v>44431</v>
      </c>
      <c r="B549" t="s">
        <v>65</v>
      </c>
      <c r="C549" t="s">
        <v>44</v>
      </c>
      <c r="D549">
        <v>82.08</v>
      </c>
      <c r="E549">
        <v>11</v>
      </c>
      <c r="F549">
        <v>902.88</v>
      </c>
      <c r="G549" t="s">
        <v>99</v>
      </c>
      <c r="H549" t="s">
        <v>127</v>
      </c>
      <c r="I549" t="s">
        <v>138</v>
      </c>
      <c r="J549">
        <v>35</v>
      </c>
    </row>
    <row r="550" spans="1:10" x14ac:dyDescent="0.35">
      <c r="A550" s="12">
        <v>44431</v>
      </c>
      <c r="B550" t="s">
        <v>78</v>
      </c>
      <c r="C550" t="s">
        <v>29</v>
      </c>
      <c r="D550">
        <v>53.11</v>
      </c>
      <c r="E550">
        <v>14</v>
      </c>
      <c r="F550">
        <v>743.54</v>
      </c>
      <c r="G550" t="s">
        <v>95</v>
      </c>
      <c r="H550" t="s">
        <v>121</v>
      </c>
      <c r="I550" t="s">
        <v>138</v>
      </c>
      <c r="J550">
        <v>35</v>
      </c>
    </row>
    <row r="551" spans="1:10" x14ac:dyDescent="0.35">
      <c r="A551" s="12">
        <v>44432</v>
      </c>
      <c r="B551" t="s">
        <v>78</v>
      </c>
      <c r="C551" t="s">
        <v>5</v>
      </c>
      <c r="D551">
        <v>155.61000000000001</v>
      </c>
      <c r="E551">
        <v>5</v>
      </c>
      <c r="F551">
        <v>778.05000000000007</v>
      </c>
      <c r="G551" t="s">
        <v>95</v>
      </c>
      <c r="H551" t="s">
        <v>121</v>
      </c>
      <c r="I551" t="s">
        <v>138</v>
      </c>
      <c r="J551">
        <v>35</v>
      </c>
    </row>
    <row r="552" spans="1:10" x14ac:dyDescent="0.35">
      <c r="A552" s="12">
        <v>44433</v>
      </c>
      <c r="B552" t="s">
        <v>85</v>
      </c>
      <c r="C552" t="s">
        <v>41</v>
      </c>
      <c r="D552">
        <v>173.88</v>
      </c>
      <c r="E552">
        <v>38</v>
      </c>
      <c r="F552">
        <v>6607.44</v>
      </c>
      <c r="G552" t="s">
        <v>95</v>
      </c>
      <c r="H552" t="s">
        <v>124</v>
      </c>
      <c r="I552" t="s">
        <v>138</v>
      </c>
      <c r="J552">
        <v>35</v>
      </c>
    </row>
    <row r="553" spans="1:10" x14ac:dyDescent="0.35">
      <c r="A553" s="12">
        <v>44434</v>
      </c>
      <c r="B553" t="s">
        <v>109</v>
      </c>
      <c r="C553" t="s">
        <v>34</v>
      </c>
      <c r="D553">
        <v>58.3</v>
      </c>
      <c r="E553">
        <v>21</v>
      </c>
      <c r="F553">
        <v>1224.3</v>
      </c>
      <c r="G553" t="s">
        <v>99</v>
      </c>
      <c r="H553" t="s">
        <v>127</v>
      </c>
      <c r="I553" t="s">
        <v>138</v>
      </c>
      <c r="J553">
        <v>35</v>
      </c>
    </row>
    <row r="554" spans="1:10" x14ac:dyDescent="0.35">
      <c r="A554" s="12">
        <v>44434</v>
      </c>
      <c r="B554" t="s">
        <v>68</v>
      </c>
      <c r="C554" t="s">
        <v>39</v>
      </c>
      <c r="D554">
        <v>42.55</v>
      </c>
      <c r="E554">
        <v>4</v>
      </c>
      <c r="F554">
        <v>170.2</v>
      </c>
      <c r="G554" t="s">
        <v>100</v>
      </c>
      <c r="H554" t="s">
        <v>127</v>
      </c>
      <c r="I554" t="s">
        <v>138</v>
      </c>
      <c r="J554">
        <v>35</v>
      </c>
    </row>
    <row r="555" spans="1:10" x14ac:dyDescent="0.35">
      <c r="A555" s="12">
        <v>44434</v>
      </c>
      <c r="B555" t="s">
        <v>71</v>
      </c>
      <c r="C555" t="s">
        <v>21</v>
      </c>
      <c r="D555">
        <v>162.54</v>
      </c>
      <c r="E555">
        <v>18</v>
      </c>
      <c r="F555">
        <v>2925.72</v>
      </c>
      <c r="G555" t="s">
        <v>95</v>
      </c>
      <c r="H555" t="s">
        <v>121</v>
      </c>
      <c r="I555" t="s">
        <v>138</v>
      </c>
      <c r="J555">
        <v>35</v>
      </c>
    </row>
    <row r="556" spans="1:10" x14ac:dyDescent="0.35">
      <c r="A556" s="12">
        <v>44434</v>
      </c>
      <c r="B556" t="s">
        <v>78</v>
      </c>
      <c r="C556" t="s">
        <v>37</v>
      </c>
      <c r="D556">
        <v>85.76</v>
      </c>
      <c r="E556">
        <v>8</v>
      </c>
      <c r="F556">
        <v>686.08</v>
      </c>
      <c r="G556" t="s">
        <v>95</v>
      </c>
      <c r="H556" t="s">
        <v>121</v>
      </c>
      <c r="I556" t="s">
        <v>138</v>
      </c>
      <c r="J556">
        <v>35</v>
      </c>
    </row>
    <row r="557" spans="1:10" x14ac:dyDescent="0.35">
      <c r="A557" s="12">
        <v>44434</v>
      </c>
      <c r="B557" t="s">
        <v>114</v>
      </c>
      <c r="C557" t="s">
        <v>19</v>
      </c>
      <c r="D557">
        <v>210</v>
      </c>
      <c r="E557">
        <v>13</v>
      </c>
      <c r="F557">
        <v>2730</v>
      </c>
      <c r="G557" t="s">
        <v>104</v>
      </c>
      <c r="H557" t="s">
        <v>127</v>
      </c>
      <c r="I557" t="s">
        <v>138</v>
      </c>
      <c r="J557">
        <v>35</v>
      </c>
    </row>
    <row r="558" spans="1:10" x14ac:dyDescent="0.35">
      <c r="A558" s="12">
        <v>44434</v>
      </c>
      <c r="B558" t="s">
        <v>89</v>
      </c>
      <c r="C558" t="s">
        <v>9</v>
      </c>
      <c r="D558">
        <v>7.8599999999999994</v>
      </c>
      <c r="E558">
        <v>38</v>
      </c>
      <c r="F558">
        <v>298.67999999999995</v>
      </c>
      <c r="G558" t="s">
        <v>97</v>
      </c>
      <c r="H558" t="s">
        <v>127</v>
      </c>
      <c r="I558" t="s">
        <v>138</v>
      </c>
      <c r="J558">
        <v>35</v>
      </c>
    </row>
    <row r="559" spans="1:10" x14ac:dyDescent="0.35">
      <c r="A559" s="12">
        <v>44435</v>
      </c>
      <c r="B559" t="s">
        <v>77</v>
      </c>
      <c r="C559" t="s">
        <v>39</v>
      </c>
      <c r="D559">
        <v>42.55</v>
      </c>
      <c r="E559">
        <v>15</v>
      </c>
      <c r="F559">
        <v>638.25</v>
      </c>
      <c r="G559" t="s">
        <v>95</v>
      </c>
      <c r="H559" t="s">
        <v>126</v>
      </c>
      <c r="I559" t="s">
        <v>138</v>
      </c>
      <c r="J559">
        <v>35</v>
      </c>
    </row>
    <row r="560" spans="1:10" x14ac:dyDescent="0.35">
      <c r="A560" s="12">
        <v>44436</v>
      </c>
      <c r="B560" t="s">
        <v>61</v>
      </c>
      <c r="C560" t="s">
        <v>10</v>
      </c>
      <c r="D560">
        <v>164.28</v>
      </c>
      <c r="E560">
        <v>20</v>
      </c>
      <c r="F560">
        <v>3285.6</v>
      </c>
      <c r="G560" t="s">
        <v>90</v>
      </c>
      <c r="H560" t="s">
        <v>127</v>
      </c>
      <c r="I560" t="s">
        <v>138</v>
      </c>
      <c r="J560">
        <v>35</v>
      </c>
    </row>
    <row r="561" spans="1:10" x14ac:dyDescent="0.35">
      <c r="A561" s="12">
        <v>44436</v>
      </c>
      <c r="B561" t="s">
        <v>109</v>
      </c>
      <c r="C561" t="s">
        <v>5</v>
      </c>
      <c r="D561">
        <v>155.61000000000001</v>
      </c>
      <c r="E561">
        <v>9</v>
      </c>
      <c r="F561">
        <v>1400.4900000000002</v>
      </c>
      <c r="G561" t="s">
        <v>99</v>
      </c>
      <c r="H561" t="s">
        <v>127</v>
      </c>
      <c r="I561" t="s">
        <v>138</v>
      </c>
      <c r="J561">
        <v>35</v>
      </c>
    </row>
    <row r="562" spans="1:10" x14ac:dyDescent="0.35">
      <c r="A562" s="12">
        <v>44436</v>
      </c>
      <c r="B562" t="s">
        <v>68</v>
      </c>
      <c r="C562" t="s">
        <v>39</v>
      </c>
      <c r="D562">
        <v>42.55</v>
      </c>
      <c r="E562">
        <v>5</v>
      </c>
      <c r="F562">
        <v>212.75</v>
      </c>
      <c r="G562" t="s">
        <v>100</v>
      </c>
      <c r="H562" t="s">
        <v>127</v>
      </c>
      <c r="I562" t="s">
        <v>138</v>
      </c>
      <c r="J562">
        <v>35</v>
      </c>
    </row>
    <row r="563" spans="1:10" x14ac:dyDescent="0.35">
      <c r="A563" s="12">
        <v>44436</v>
      </c>
      <c r="B563" t="s">
        <v>70</v>
      </c>
      <c r="C563" t="s">
        <v>43</v>
      </c>
      <c r="D563">
        <v>83.08</v>
      </c>
      <c r="E563">
        <v>25</v>
      </c>
      <c r="F563">
        <v>2077</v>
      </c>
      <c r="G563" t="s">
        <v>97</v>
      </c>
      <c r="H563" t="s">
        <v>127</v>
      </c>
      <c r="I563" t="s">
        <v>138</v>
      </c>
      <c r="J563">
        <v>35</v>
      </c>
    </row>
    <row r="564" spans="1:10" x14ac:dyDescent="0.35">
      <c r="A564" s="12">
        <v>44436</v>
      </c>
      <c r="B564" t="s">
        <v>80</v>
      </c>
      <c r="C564" t="s">
        <v>37</v>
      </c>
      <c r="D564">
        <v>85.76</v>
      </c>
      <c r="E564">
        <v>22</v>
      </c>
      <c r="F564">
        <v>1886.72</v>
      </c>
      <c r="G564" t="s">
        <v>102</v>
      </c>
      <c r="H564" t="s">
        <v>127</v>
      </c>
      <c r="I564" t="s">
        <v>138</v>
      </c>
      <c r="J564">
        <v>35</v>
      </c>
    </row>
    <row r="565" spans="1:10" x14ac:dyDescent="0.35">
      <c r="A565" s="12">
        <v>44437</v>
      </c>
      <c r="B565" t="s">
        <v>66</v>
      </c>
      <c r="C565" t="s">
        <v>34</v>
      </c>
      <c r="D565">
        <v>58.3</v>
      </c>
      <c r="E565">
        <v>12</v>
      </c>
      <c r="F565">
        <v>699.59999999999991</v>
      </c>
      <c r="G565" t="s">
        <v>96</v>
      </c>
      <c r="H565" t="s">
        <v>127</v>
      </c>
      <c r="I565" t="s">
        <v>138</v>
      </c>
      <c r="J565">
        <v>36</v>
      </c>
    </row>
    <row r="566" spans="1:10" x14ac:dyDescent="0.35">
      <c r="A566" s="12">
        <v>44438</v>
      </c>
      <c r="B566" t="s">
        <v>63</v>
      </c>
      <c r="C566" t="s">
        <v>6</v>
      </c>
      <c r="D566">
        <v>85.5</v>
      </c>
      <c r="E566">
        <v>6</v>
      </c>
      <c r="F566">
        <v>513</v>
      </c>
      <c r="G566" t="s">
        <v>101</v>
      </c>
      <c r="H566" t="s">
        <v>127</v>
      </c>
      <c r="I566" t="s">
        <v>138</v>
      </c>
      <c r="J566">
        <v>36</v>
      </c>
    </row>
    <row r="567" spans="1:10" x14ac:dyDescent="0.35">
      <c r="A567" s="12">
        <v>44438</v>
      </c>
      <c r="B567" t="s">
        <v>76</v>
      </c>
      <c r="C567" t="s">
        <v>13</v>
      </c>
      <c r="D567">
        <v>122.08</v>
      </c>
      <c r="E567">
        <v>13</v>
      </c>
      <c r="F567">
        <v>1587.04</v>
      </c>
      <c r="G567" t="s">
        <v>101</v>
      </c>
      <c r="H567" t="s">
        <v>127</v>
      </c>
      <c r="I567" t="s">
        <v>138</v>
      </c>
      <c r="J567">
        <v>36</v>
      </c>
    </row>
    <row r="568" spans="1:10" x14ac:dyDescent="0.35">
      <c r="A568" s="12">
        <v>44438</v>
      </c>
      <c r="B568" t="s">
        <v>116</v>
      </c>
      <c r="C568" t="s">
        <v>25</v>
      </c>
      <c r="D568">
        <v>8.33</v>
      </c>
      <c r="E568">
        <v>5</v>
      </c>
      <c r="F568">
        <v>41.65</v>
      </c>
      <c r="G568" t="s">
        <v>94</v>
      </c>
      <c r="H568" t="s">
        <v>127</v>
      </c>
      <c r="I568" t="s">
        <v>138</v>
      </c>
      <c r="J568">
        <v>36</v>
      </c>
    </row>
    <row r="569" spans="1:10" x14ac:dyDescent="0.35">
      <c r="A569" s="12">
        <v>44438</v>
      </c>
      <c r="B569" t="s">
        <v>89</v>
      </c>
      <c r="C569" t="s">
        <v>43</v>
      </c>
      <c r="D569">
        <v>83.08</v>
      </c>
      <c r="E569">
        <v>6</v>
      </c>
      <c r="F569">
        <v>498.48</v>
      </c>
      <c r="G569" t="s">
        <v>97</v>
      </c>
      <c r="H569" t="s">
        <v>127</v>
      </c>
      <c r="I569" t="s">
        <v>138</v>
      </c>
      <c r="J569">
        <v>36</v>
      </c>
    </row>
    <row r="570" spans="1:10" x14ac:dyDescent="0.35">
      <c r="A570" s="12">
        <v>44439</v>
      </c>
      <c r="B570" t="s">
        <v>69</v>
      </c>
      <c r="C570" t="s">
        <v>1</v>
      </c>
      <c r="D570">
        <v>103.88</v>
      </c>
      <c r="E570">
        <v>2</v>
      </c>
      <c r="F570">
        <v>207.76</v>
      </c>
      <c r="G570" t="s">
        <v>95</v>
      </c>
      <c r="H570" t="s">
        <v>125</v>
      </c>
      <c r="I570" t="s">
        <v>138</v>
      </c>
      <c r="J570">
        <v>36</v>
      </c>
    </row>
    <row r="571" spans="1:10" x14ac:dyDescent="0.35">
      <c r="A571" s="12">
        <v>44439</v>
      </c>
      <c r="B571" t="s">
        <v>69</v>
      </c>
      <c r="C571" t="s">
        <v>15</v>
      </c>
      <c r="D571">
        <v>15.719999999999999</v>
      </c>
      <c r="E571">
        <v>13</v>
      </c>
      <c r="F571">
        <v>204.35999999999999</v>
      </c>
      <c r="G571" t="s">
        <v>95</v>
      </c>
      <c r="H571" t="s">
        <v>125</v>
      </c>
      <c r="I571" t="s">
        <v>138</v>
      </c>
      <c r="J571">
        <v>36</v>
      </c>
    </row>
    <row r="572" spans="1:10" x14ac:dyDescent="0.35">
      <c r="A572" s="12">
        <v>44439</v>
      </c>
      <c r="B572" t="s">
        <v>75</v>
      </c>
      <c r="C572" t="s">
        <v>35</v>
      </c>
      <c r="D572">
        <v>6.7</v>
      </c>
      <c r="E572">
        <v>11</v>
      </c>
      <c r="F572">
        <v>73.7</v>
      </c>
      <c r="G572" t="s">
        <v>100</v>
      </c>
      <c r="H572" t="s">
        <v>127</v>
      </c>
      <c r="I572" t="s">
        <v>138</v>
      </c>
      <c r="J572">
        <v>36</v>
      </c>
    </row>
    <row r="573" spans="1:10" x14ac:dyDescent="0.35">
      <c r="A573" s="12">
        <v>44439</v>
      </c>
      <c r="B573" t="s">
        <v>85</v>
      </c>
      <c r="C573" t="s">
        <v>21</v>
      </c>
      <c r="D573">
        <v>162.54</v>
      </c>
      <c r="E573">
        <v>6</v>
      </c>
      <c r="F573">
        <v>975.24</v>
      </c>
      <c r="G573" t="s">
        <v>95</v>
      </c>
      <c r="H573" t="s">
        <v>124</v>
      </c>
      <c r="I573" t="s">
        <v>138</v>
      </c>
      <c r="J573">
        <v>36</v>
      </c>
    </row>
    <row r="574" spans="1:10" x14ac:dyDescent="0.35">
      <c r="A574" s="12">
        <v>44440</v>
      </c>
      <c r="B574" t="s">
        <v>64</v>
      </c>
      <c r="C574" t="s">
        <v>3</v>
      </c>
      <c r="D574">
        <v>80.94</v>
      </c>
      <c r="E574">
        <v>14</v>
      </c>
      <c r="F574">
        <v>1133.1599999999999</v>
      </c>
      <c r="G574" t="s">
        <v>95</v>
      </c>
      <c r="H574" t="s">
        <v>124</v>
      </c>
      <c r="I574" t="s">
        <v>139</v>
      </c>
      <c r="J574">
        <v>36</v>
      </c>
    </row>
    <row r="575" spans="1:10" x14ac:dyDescent="0.35">
      <c r="A575" s="12">
        <v>44440</v>
      </c>
      <c r="B575" t="s">
        <v>76</v>
      </c>
      <c r="C575" t="s">
        <v>24</v>
      </c>
      <c r="D575">
        <v>156.96</v>
      </c>
      <c r="E575">
        <v>1</v>
      </c>
      <c r="F575">
        <v>156.96</v>
      </c>
      <c r="G575" t="s">
        <v>101</v>
      </c>
      <c r="H575" t="s">
        <v>127</v>
      </c>
      <c r="I575" t="s">
        <v>139</v>
      </c>
      <c r="J575">
        <v>36</v>
      </c>
    </row>
    <row r="576" spans="1:10" x14ac:dyDescent="0.35">
      <c r="A576" s="12">
        <v>44440</v>
      </c>
      <c r="B576" t="s">
        <v>114</v>
      </c>
      <c r="C576" t="s">
        <v>15</v>
      </c>
      <c r="D576">
        <v>15.719999999999999</v>
      </c>
      <c r="E576">
        <v>11</v>
      </c>
      <c r="F576">
        <v>172.92</v>
      </c>
      <c r="G576" t="s">
        <v>104</v>
      </c>
      <c r="H576" t="s">
        <v>127</v>
      </c>
      <c r="I576" t="s">
        <v>139</v>
      </c>
      <c r="J576">
        <v>36</v>
      </c>
    </row>
    <row r="577" spans="1:10" x14ac:dyDescent="0.35">
      <c r="A577" s="12">
        <v>44442</v>
      </c>
      <c r="B577" t="s">
        <v>85</v>
      </c>
      <c r="C577" t="s">
        <v>41</v>
      </c>
      <c r="D577">
        <v>173.88</v>
      </c>
      <c r="E577">
        <v>8</v>
      </c>
      <c r="F577">
        <v>1391.04</v>
      </c>
      <c r="G577" t="s">
        <v>95</v>
      </c>
      <c r="H577" t="s">
        <v>124</v>
      </c>
      <c r="I577" t="s">
        <v>139</v>
      </c>
      <c r="J577">
        <v>36</v>
      </c>
    </row>
    <row r="578" spans="1:10" x14ac:dyDescent="0.35">
      <c r="A578" s="12">
        <v>44442</v>
      </c>
      <c r="B578" t="s">
        <v>88</v>
      </c>
      <c r="C578" t="s">
        <v>16</v>
      </c>
      <c r="D578">
        <v>16.64</v>
      </c>
      <c r="E578">
        <v>28</v>
      </c>
      <c r="F578">
        <v>465.92</v>
      </c>
      <c r="G578" t="s">
        <v>95</v>
      </c>
      <c r="H578" t="s">
        <v>125</v>
      </c>
      <c r="I578" t="s">
        <v>139</v>
      </c>
      <c r="J578">
        <v>36</v>
      </c>
    </row>
    <row r="579" spans="1:10" x14ac:dyDescent="0.35">
      <c r="A579" s="12">
        <v>44443</v>
      </c>
      <c r="B579" t="s">
        <v>78</v>
      </c>
      <c r="C579" t="s">
        <v>35</v>
      </c>
      <c r="D579">
        <v>6.7</v>
      </c>
      <c r="E579">
        <v>1</v>
      </c>
      <c r="F579">
        <v>6.7</v>
      </c>
      <c r="G579" t="s">
        <v>95</v>
      </c>
      <c r="H579" t="s">
        <v>121</v>
      </c>
      <c r="I579" t="s">
        <v>139</v>
      </c>
      <c r="J579">
        <v>36</v>
      </c>
    </row>
    <row r="580" spans="1:10" x14ac:dyDescent="0.35">
      <c r="A580" s="12">
        <v>44443</v>
      </c>
      <c r="B580" t="s">
        <v>81</v>
      </c>
      <c r="C580" t="s">
        <v>23</v>
      </c>
      <c r="D580">
        <v>149.46</v>
      </c>
      <c r="E580">
        <v>15</v>
      </c>
      <c r="F580">
        <v>2241.9</v>
      </c>
      <c r="G580" t="s">
        <v>95</v>
      </c>
      <c r="H580" t="s">
        <v>122</v>
      </c>
      <c r="I580" t="s">
        <v>139</v>
      </c>
      <c r="J580">
        <v>36</v>
      </c>
    </row>
    <row r="581" spans="1:10" x14ac:dyDescent="0.35">
      <c r="A581" s="12">
        <v>44443</v>
      </c>
      <c r="B581" t="s">
        <v>84</v>
      </c>
      <c r="C581" t="s">
        <v>28</v>
      </c>
      <c r="D581">
        <v>41.81</v>
      </c>
      <c r="E581">
        <v>7</v>
      </c>
      <c r="F581">
        <v>292.67</v>
      </c>
      <c r="G581" t="s">
        <v>92</v>
      </c>
      <c r="H581" t="s">
        <v>127</v>
      </c>
      <c r="I581" t="s">
        <v>139</v>
      </c>
      <c r="J581">
        <v>36</v>
      </c>
    </row>
    <row r="582" spans="1:10" x14ac:dyDescent="0.35">
      <c r="A582" s="12">
        <v>44443</v>
      </c>
      <c r="B582" t="s">
        <v>84</v>
      </c>
      <c r="C582" t="s">
        <v>1</v>
      </c>
      <c r="D582">
        <v>103.88</v>
      </c>
      <c r="E582">
        <v>34</v>
      </c>
      <c r="F582">
        <v>3531.92</v>
      </c>
      <c r="G582" t="s">
        <v>92</v>
      </c>
      <c r="H582" t="s">
        <v>127</v>
      </c>
      <c r="I582" t="s">
        <v>139</v>
      </c>
      <c r="J582">
        <v>36</v>
      </c>
    </row>
    <row r="583" spans="1:10" x14ac:dyDescent="0.35">
      <c r="A583" s="12">
        <v>44443</v>
      </c>
      <c r="B583" t="s">
        <v>84</v>
      </c>
      <c r="C583" t="s">
        <v>2</v>
      </c>
      <c r="D583">
        <v>142.80000000000001</v>
      </c>
      <c r="E583">
        <v>1</v>
      </c>
      <c r="F583">
        <v>142.80000000000001</v>
      </c>
      <c r="G583" t="s">
        <v>92</v>
      </c>
      <c r="H583" t="s">
        <v>127</v>
      </c>
      <c r="I583" t="s">
        <v>139</v>
      </c>
      <c r="J583">
        <v>36</v>
      </c>
    </row>
    <row r="584" spans="1:10" x14ac:dyDescent="0.35">
      <c r="A584" s="12">
        <v>44444</v>
      </c>
      <c r="B584" t="s">
        <v>64</v>
      </c>
      <c r="C584" t="s">
        <v>32</v>
      </c>
      <c r="D584">
        <v>117.48</v>
      </c>
      <c r="E584">
        <v>1</v>
      </c>
      <c r="F584">
        <v>117.48</v>
      </c>
      <c r="G584" t="s">
        <v>95</v>
      </c>
      <c r="H584" t="s">
        <v>124</v>
      </c>
      <c r="I584" t="s">
        <v>139</v>
      </c>
      <c r="J584">
        <v>37</v>
      </c>
    </row>
    <row r="585" spans="1:10" x14ac:dyDescent="0.35">
      <c r="A585" s="12">
        <v>44444</v>
      </c>
      <c r="B585" t="s">
        <v>117</v>
      </c>
      <c r="C585" t="s">
        <v>7</v>
      </c>
      <c r="D585">
        <v>47.730000000000004</v>
      </c>
      <c r="E585">
        <v>35</v>
      </c>
      <c r="F585">
        <v>1670.5500000000002</v>
      </c>
      <c r="G585" t="s">
        <v>104</v>
      </c>
      <c r="H585" t="s">
        <v>127</v>
      </c>
      <c r="I585" t="s">
        <v>139</v>
      </c>
      <c r="J585">
        <v>37</v>
      </c>
    </row>
    <row r="586" spans="1:10" x14ac:dyDescent="0.35">
      <c r="A586" s="12">
        <v>44445</v>
      </c>
      <c r="B586" t="s">
        <v>74</v>
      </c>
      <c r="C586" t="s">
        <v>31</v>
      </c>
      <c r="D586">
        <v>104.16</v>
      </c>
      <c r="E586">
        <v>20</v>
      </c>
      <c r="F586">
        <v>2083.1999999999998</v>
      </c>
      <c r="G586" t="s">
        <v>91</v>
      </c>
      <c r="H586" t="s">
        <v>127</v>
      </c>
      <c r="I586" t="s">
        <v>139</v>
      </c>
      <c r="J586">
        <v>37</v>
      </c>
    </row>
    <row r="587" spans="1:10" x14ac:dyDescent="0.35">
      <c r="A587" s="12">
        <v>44445</v>
      </c>
      <c r="B587" t="s">
        <v>77</v>
      </c>
      <c r="C587" t="s">
        <v>5</v>
      </c>
      <c r="D587">
        <v>155.61000000000001</v>
      </c>
      <c r="E587">
        <v>12</v>
      </c>
      <c r="F587">
        <v>1867.3200000000002</v>
      </c>
      <c r="G587" t="s">
        <v>95</v>
      </c>
      <c r="H587" t="s">
        <v>126</v>
      </c>
      <c r="I587" t="s">
        <v>139</v>
      </c>
      <c r="J587">
        <v>37</v>
      </c>
    </row>
    <row r="588" spans="1:10" x14ac:dyDescent="0.35">
      <c r="A588" s="12">
        <v>44446</v>
      </c>
      <c r="B588" t="s">
        <v>60</v>
      </c>
      <c r="C588" t="s">
        <v>19</v>
      </c>
      <c r="D588">
        <v>210</v>
      </c>
      <c r="E588">
        <v>5</v>
      </c>
      <c r="F588">
        <v>1050</v>
      </c>
      <c r="G588" t="s">
        <v>98</v>
      </c>
      <c r="H588" t="s">
        <v>127</v>
      </c>
      <c r="I588" t="s">
        <v>139</v>
      </c>
      <c r="J588">
        <v>37</v>
      </c>
    </row>
    <row r="589" spans="1:10" x14ac:dyDescent="0.35">
      <c r="A589" s="12">
        <v>44447</v>
      </c>
      <c r="B589" t="s">
        <v>81</v>
      </c>
      <c r="C589" t="s">
        <v>12</v>
      </c>
      <c r="D589">
        <v>94.17</v>
      </c>
      <c r="E589">
        <v>23</v>
      </c>
      <c r="F589">
        <v>2165.91</v>
      </c>
      <c r="G589" t="s">
        <v>95</v>
      </c>
      <c r="H589" t="s">
        <v>122</v>
      </c>
      <c r="I589" t="s">
        <v>139</v>
      </c>
      <c r="J589">
        <v>37</v>
      </c>
    </row>
    <row r="590" spans="1:10" x14ac:dyDescent="0.35">
      <c r="A590" s="12">
        <v>44448</v>
      </c>
      <c r="B590" t="s">
        <v>78</v>
      </c>
      <c r="C590" t="s">
        <v>3</v>
      </c>
      <c r="D590">
        <v>80.94</v>
      </c>
      <c r="E590">
        <v>3</v>
      </c>
      <c r="F590">
        <v>242.82</v>
      </c>
      <c r="G590" t="s">
        <v>95</v>
      </c>
      <c r="H590" t="s">
        <v>121</v>
      </c>
      <c r="I590" t="s">
        <v>139</v>
      </c>
      <c r="J590">
        <v>37</v>
      </c>
    </row>
    <row r="591" spans="1:10" x14ac:dyDescent="0.35">
      <c r="A591" s="12">
        <v>44448</v>
      </c>
      <c r="B591" t="s">
        <v>79</v>
      </c>
      <c r="C591" t="s">
        <v>41</v>
      </c>
      <c r="D591">
        <v>173.88</v>
      </c>
      <c r="E591">
        <v>9</v>
      </c>
      <c r="F591">
        <v>1564.92</v>
      </c>
      <c r="G591" t="s">
        <v>103</v>
      </c>
      <c r="H591" t="s">
        <v>127</v>
      </c>
      <c r="I591" t="s">
        <v>139</v>
      </c>
      <c r="J591">
        <v>37</v>
      </c>
    </row>
    <row r="592" spans="1:10" x14ac:dyDescent="0.35">
      <c r="A592" s="12">
        <v>44448</v>
      </c>
      <c r="B592" t="s">
        <v>85</v>
      </c>
      <c r="C592" t="s">
        <v>44</v>
      </c>
      <c r="D592">
        <v>82.08</v>
      </c>
      <c r="E592">
        <v>4</v>
      </c>
      <c r="F592">
        <v>328.32</v>
      </c>
      <c r="G592" t="s">
        <v>95</v>
      </c>
      <c r="H592" t="s">
        <v>124</v>
      </c>
      <c r="I592" t="s">
        <v>139</v>
      </c>
      <c r="J592">
        <v>37</v>
      </c>
    </row>
    <row r="593" spans="1:10" x14ac:dyDescent="0.35">
      <c r="A593" s="12">
        <v>44448</v>
      </c>
      <c r="B593" t="s">
        <v>88</v>
      </c>
      <c r="C593" t="s">
        <v>11</v>
      </c>
      <c r="D593">
        <v>48.4</v>
      </c>
      <c r="E593">
        <v>26</v>
      </c>
      <c r="F593">
        <v>1258.3999999999999</v>
      </c>
      <c r="G593" t="s">
        <v>95</v>
      </c>
      <c r="H593" t="s">
        <v>125</v>
      </c>
      <c r="I593" t="s">
        <v>139</v>
      </c>
      <c r="J593">
        <v>37</v>
      </c>
    </row>
    <row r="594" spans="1:10" x14ac:dyDescent="0.35">
      <c r="A594" s="12">
        <v>44449</v>
      </c>
      <c r="B594" t="s">
        <v>65</v>
      </c>
      <c r="C594" t="s">
        <v>38</v>
      </c>
      <c r="D594">
        <v>79.92</v>
      </c>
      <c r="E594">
        <v>4</v>
      </c>
      <c r="F594">
        <v>319.68</v>
      </c>
      <c r="G594" t="s">
        <v>99</v>
      </c>
      <c r="H594" t="s">
        <v>127</v>
      </c>
      <c r="I594" t="s">
        <v>139</v>
      </c>
      <c r="J594">
        <v>37</v>
      </c>
    </row>
    <row r="595" spans="1:10" x14ac:dyDescent="0.35">
      <c r="A595" s="12">
        <v>44449</v>
      </c>
      <c r="B595" t="s">
        <v>80</v>
      </c>
      <c r="C595" t="s">
        <v>1</v>
      </c>
      <c r="D595">
        <v>103.88</v>
      </c>
      <c r="E595">
        <v>9</v>
      </c>
      <c r="F595">
        <v>934.92</v>
      </c>
      <c r="G595" t="s">
        <v>102</v>
      </c>
      <c r="H595" t="s">
        <v>127</v>
      </c>
      <c r="I595" t="s">
        <v>139</v>
      </c>
      <c r="J595">
        <v>37</v>
      </c>
    </row>
    <row r="596" spans="1:10" x14ac:dyDescent="0.35">
      <c r="A596" s="12">
        <v>44449</v>
      </c>
      <c r="B596" t="s">
        <v>82</v>
      </c>
      <c r="C596" t="s">
        <v>30</v>
      </c>
      <c r="D596">
        <v>201.28</v>
      </c>
      <c r="E596">
        <v>6</v>
      </c>
      <c r="F596">
        <v>1207.68</v>
      </c>
      <c r="G596" t="s">
        <v>95</v>
      </c>
      <c r="H596" t="s">
        <v>126</v>
      </c>
      <c r="I596" t="s">
        <v>139</v>
      </c>
      <c r="J596">
        <v>37</v>
      </c>
    </row>
    <row r="597" spans="1:10" x14ac:dyDescent="0.35">
      <c r="A597" s="12">
        <v>44449</v>
      </c>
      <c r="B597" t="s">
        <v>82</v>
      </c>
      <c r="C597" t="s">
        <v>26</v>
      </c>
      <c r="D597">
        <v>24.66</v>
      </c>
      <c r="E597">
        <v>2</v>
      </c>
      <c r="F597">
        <v>49.32</v>
      </c>
      <c r="G597" t="s">
        <v>95</v>
      </c>
      <c r="H597" t="s">
        <v>126</v>
      </c>
      <c r="I597" t="s">
        <v>139</v>
      </c>
      <c r="J597">
        <v>37</v>
      </c>
    </row>
    <row r="598" spans="1:10" x14ac:dyDescent="0.35">
      <c r="A598" s="12">
        <v>44449</v>
      </c>
      <c r="B598" t="s">
        <v>117</v>
      </c>
      <c r="C598" t="s">
        <v>35</v>
      </c>
      <c r="D598">
        <v>6.7</v>
      </c>
      <c r="E598">
        <v>15</v>
      </c>
      <c r="F598">
        <v>100.5</v>
      </c>
      <c r="G598" t="s">
        <v>104</v>
      </c>
      <c r="H598" t="s">
        <v>127</v>
      </c>
      <c r="I598" t="s">
        <v>139</v>
      </c>
      <c r="J598">
        <v>37</v>
      </c>
    </row>
    <row r="599" spans="1:10" x14ac:dyDescent="0.35">
      <c r="A599" s="12">
        <v>44450</v>
      </c>
      <c r="B599" t="s">
        <v>69</v>
      </c>
      <c r="C599" t="s">
        <v>1</v>
      </c>
      <c r="D599">
        <v>103.88</v>
      </c>
      <c r="E599">
        <v>6</v>
      </c>
      <c r="F599">
        <v>623.28</v>
      </c>
      <c r="G599" t="s">
        <v>95</v>
      </c>
      <c r="H599" t="s">
        <v>125</v>
      </c>
      <c r="I599" t="s">
        <v>139</v>
      </c>
      <c r="J599">
        <v>37</v>
      </c>
    </row>
    <row r="600" spans="1:10" x14ac:dyDescent="0.35">
      <c r="A600" s="12">
        <v>44452</v>
      </c>
      <c r="B600" t="s">
        <v>116</v>
      </c>
      <c r="C600" t="s">
        <v>41</v>
      </c>
      <c r="D600">
        <v>173.88</v>
      </c>
      <c r="E600">
        <v>7</v>
      </c>
      <c r="F600">
        <v>1217.1599999999999</v>
      </c>
      <c r="G600" t="s">
        <v>94</v>
      </c>
      <c r="H600" t="s">
        <v>127</v>
      </c>
      <c r="I600" t="s">
        <v>139</v>
      </c>
      <c r="J600">
        <v>38</v>
      </c>
    </row>
    <row r="601" spans="1:10" x14ac:dyDescent="0.35">
      <c r="A601" s="12">
        <v>44453</v>
      </c>
      <c r="B601" t="s">
        <v>69</v>
      </c>
      <c r="C601" t="s">
        <v>29</v>
      </c>
      <c r="D601">
        <v>53.11</v>
      </c>
      <c r="E601">
        <v>3</v>
      </c>
      <c r="F601">
        <v>159.32999999999998</v>
      </c>
      <c r="G601" t="s">
        <v>95</v>
      </c>
      <c r="H601" t="s">
        <v>125</v>
      </c>
      <c r="I601" t="s">
        <v>139</v>
      </c>
      <c r="J601">
        <v>38</v>
      </c>
    </row>
    <row r="602" spans="1:10" x14ac:dyDescent="0.35">
      <c r="A602" s="12">
        <v>44453</v>
      </c>
      <c r="B602" t="s">
        <v>81</v>
      </c>
      <c r="C602" t="s">
        <v>26</v>
      </c>
      <c r="D602">
        <v>24.66</v>
      </c>
      <c r="E602">
        <v>34</v>
      </c>
      <c r="F602">
        <v>838.44</v>
      </c>
      <c r="G602" t="s">
        <v>95</v>
      </c>
      <c r="H602" t="s">
        <v>122</v>
      </c>
      <c r="I602" t="s">
        <v>139</v>
      </c>
      <c r="J602">
        <v>38</v>
      </c>
    </row>
    <row r="603" spans="1:10" x14ac:dyDescent="0.35">
      <c r="A603" s="12">
        <v>44453</v>
      </c>
      <c r="B603" t="s">
        <v>85</v>
      </c>
      <c r="C603" t="s">
        <v>11</v>
      </c>
      <c r="D603">
        <v>48.4</v>
      </c>
      <c r="E603">
        <v>27</v>
      </c>
      <c r="F603">
        <v>1306.8</v>
      </c>
      <c r="G603" t="s">
        <v>95</v>
      </c>
      <c r="H603" t="s">
        <v>124</v>
      </c>
      <c r="I603" t="s">
        <v>139</v>
      </c>
      <c r="J603">
        <v>38</v>
      </c>
    </row>
    <row r="604" spans="1:10" x14ac:dyDescent="0.35">
      <c r="A604" s="12">
        <v>44454</v>
      </c>
      <c r="B604" t="s">
        <v>63</v>
      </c>
      <c r="C604" t="s">
        <v>38</v>
      </c>
      <c r="D604">
        <v>79.92</v>
      </c>
      <c r="E604">
        <v>3</v>
      </c>
      <c r="F604">
        <v>239.76</v>
      </c>
      <c r="G604" t="s">
        <v>101</v>
      </c>
      <c r="H604" t="s">
        <v>127</v>
      </c>
      <c r="I604" t="s">
        <v>139</v>
      </c>
      <c r="J604">
        <v>38</v>
      </c>
    </row>
    <row r="605" spans="1:10" x14ac:dyDescent="0.35">
      <c r="A605" s="12">
        <v>44454</v>
      </c>
      <c r="B605" t="s">
        <v>67</v>
      </c>
      <c r="C605" t="s">
        <v>42</v>
      </c>
      <c r="D605">
        <v>162</v>
      </c>
      <c r="E605">
        <v>14</v>
      </c>
      <c r="F605">
        <v>2268</v>
      </c>
      <c r="G605" t="s">
        <v>103</v>
      </c>
      <c r="H605" t="s">
        <v>127</v>
      </c>
      <c r="I605" t="s">
        <v>139</v>
      </c>
      <c r="J605">
        <v>38</v>
      </c>
    </row>
    <row r="606" spans="1:10" x14ac:dyDescent="0.35">
      <c r="A606" s="12">
        <v>44454</v>
      </c>
      <c r="B606" t="s">
        <v>69</v>
      </c>
      <c r="C606" t="s">
        <v>42</v>
      </c>
      <c r="D606">
        <v>162</v>
      </c>
      <c r="E606">
        <v>6</v>
      </c>
      <c r="F606">
        <v>972</v>
      </c>
      <c r="G606" t="s">
        <v>95</v>
      </c>
      <c r="H606" t="s">
        <v>125</v>
      </c>
      <c r="I606" t="s">
        <v>139</v>
      </c>
      <c r="J606">
        <v>38</v>
      </c>
    </row>
    <row r="607" spans="1:10" x14ac:dyDescent="0.35">
      <c r="A607" s="12">
        <v>44454</v>
      </c>
      <c r="B607" t="s">
        <v>76</v>
      </c>
      <c r="C607" t="s">
        <v>37</v>
      </c>
      <c r="D607">
        <v>85.76</v>
      </c>
      <c r="E607">
        <v>15</v>
      </c>
      <c r="F607">
        <v>1286.4000000000001</v>
      </c>
      <c r="G607" t="s">
        <v>101</v>
      </c>
      <c r="H607" t="s">
        <v>127</v>
      </c>
      <c r="I607" t="s">
        <v>139</v>
      </c>
      <c r="J607">
        <v>38</v>
      </c>
    </row>
    <row r="608" spans="1:10" x14ac:dyDescent="0.35">
      <c r="A608" s="12">
        <v>44455</v>
      </c>
      <c r="B608" t="s">
        <v>70</v>
      </c>
      <c r="C608" t="s">
        <v>18</v>
      </c>
      <c r="D608">
        <v>49.21</v>
      </c>
      <c r="E608">
        <v>11</v>
      </c>
      <c r="F608">
        <v>541.31000000000006</v>
      </c>
      <c r="G608" t="s">
        <v>97</v>
      </c>
      <c r="H608" t="s">
        <v>127</v>
      </c>
      <c r="I608" t="s">
        <v>139</v>
      </c>
      <c r="J608">
        <v>38</v>
      </c>
    </row>
    <row r="609" spans="1:10" x14ac:dyDescent="0.35">
      <c r="A609" s="12">
        <v>44456</v>
      </c>
      <c r="B609" t="s">
        <v>70</v>
      </c>
      <c r="C609" t="s">
        <v>10</v>
      </c>
      <c r="D609">
        <v>164.28</v>
      </c>
      <c r="E609">
        <v>12</v>
      </c>
      <c r="F609">
        <v>1971.3600000000001</v>
      </c>
      <c r="G609" t="s">
        <v>97</v>
      </c>
      <c r="H609" t="s">
        <v>127</v>
      </c>
      <c r="I609" t="s">
        <v>139</v>
      </c>
      <c r="J609">
        <v>38</v>
      </c>
    </row>
    <row r="610" spans="1:10" x14ac:dyDescent="0.35">
      <c r="A610" s="12">
        <v>44457</v>
      </c>
      <c r="B610" t="s">
        <v>68</v>
      </c>
      <c r="C610" t="s">
        <v>31</v>
      </c>
      <c r="D610">
        <v>104.16</v>
      </c>
      <c r="E610">
        <v>22</v>
      </c>
      <c r="F610">
        <v>2291.52</v>
      </c>
      <c r="G610" t="s">
        <v>100</v>
      </c>
      <c r="H610" t="s">
        <v>127</v>
      </c>
      <c r="I610" t="s">
        <v>139</v>
      </c>
      <c r="J610">
        <v>38</v>
      </c>
    </row>
    <row r="611" spans="1:10" x14ac:dyDescent="0.35">
      <c r="A611" s="12">
        <v>44457</v>
      </c>
      <c r="B611" t="s">
        <v>81</v>
      </c>
      <c r="C611" t="s">
        <v>26</v>
      </c>
      <c r="D611">
        <v>24.66</v>
      </c>
      <c r="E611">
        <v>14</v>
      </c>
      <c r="F611">
        <v>345.24</v>
      </c>
      <c r="G611" t="s">
        <v>95</v>
      </c>
      <c r="H611" t="s">
        <v>122</v>
      </c>
      <c r="I611" t="s">
        <v>139</v>
      </c>
      <c r="J611">
        <v>38</v>
      </c>
    </row>
    <row r="612" spans="1:10" x14ac:dyDescent="0.35">
      <c r="A612" s="12">
        <v>44458</v>
      </c>
      <c r="B612" t="s">
        <v>75</v>
      </c>
      <c r="C612" t="s">
        <v>33</v>
      </c>
      <c r="D612">
        <v>119.7</v>
      </c>
      <c r="E612">
        <v>8</v>
      </c>
      <c r="F612">
        <v>957.6</v>
      </c>
      <c r="G612" t="s">
        <v>100</v>
      </c>
      <c r="H612" t="s">
        <v>127</v>
      </c>
      <c r="I612" t="s">
        <v>139</v>
      </c>
      <c r="J612">
        <v>39</v>
      </c>
    </row>
    <row r="613" spans="1:10" x14ac:dyDescent="0.35">
      <c r="A613" s="12">
        <v>44459</v>
      </c>
      <c r="B613" t="s">
        <v>61</v>
      </c>
      <c r="C613" t="s">
        <v>33</v>
      </c>
      <c r="D613">
        <v>119.7</v>
      </c>
      <c r="E613">
        <v>6</v>
      </c>
      <c r="F613">
        <v>718.2</v>
      </c>
      <c r="G613" t="s">
        <v>90</v>
      </c>
      <c r="H613" t="s">
        <v>127</v>
      </c>
      <c r="I613" t="s">
        <v>139</v>
      </c>
      <c r="J613">
        <v>39</v>
      </c>
    </row>
    <row r="614" spans="1:10" x14ac:dyDescent="0.35">
      <c r="A614" s="12">
        <v>44459</v>
      </c>
      <c r="B614" t="s">
        <v>71</v>
      </c>
      <c r="C614" t="s">
        <v>35</v>
      </c>
      <c r="D614">
        <v>6.7</v>
      </c>
      <c r="E614">
        <v>32</v>
      </c>
      <c r="F614">
        <v>214.4</v>
      </c>
      <c r="G614" t="s">
        <v>95</v>
      </c>
      <c r="H614" t="s">
        <v>121</v>
      </c>
      <c r="I614" t="s">
        <v>139</v>
      </c>
      <c r="J614">
        <v>39</v>
      </c>
    </row>
    <row r="615" spans="1:10" x14ac:dyDescent="0.35">
      <c r="A615" s="12">
        <v>44459</v>
      </c>
      <c r="B615" t="s">
        <v>85</v>
      </c>
      <c r="C615" t="s">
        <v>1</v>
      </c>
      <c r="D615">
        <v>103.88</v>
      </c>
      <c r="E615">
        <v>10</v>
      </c>
      <c r="F615">
        <v>1038.8</v>
      </c>
      <c r="G615" t="s">
        <v>95</v>
      </c>
      <c r="H615" t="s">
        <v>124</v>
      </c>
      <c r="I615" t="s">
        <v>139</v>
      </c>
      <c r="J615">
        <v>39</v>
      </c>
    </row>
    <row r="616" spans="1:10" x14ac:dyDescent="0.35">
      <c r="A616" s="12">
        <v>44460</v>
      </c>
      <c r="B616" t="s">
        <v>68</v>
      </c>
      <c r="C616" t="s">
        <v>36</v>
      </c>
      <c r="D616">
        <v>96.3</v>
      </c>
      <c r="E616">
        <v>35</v>
      </c>
      <c r="F616">
        <v>3370.5</v>
      </c>
      <c r="G616" t="s">
        <v>100</v>
      </c>
      <c r="H616" t="s">
        <v>127</v>
      </c>
      <c r="I616" t="s">
        <v>139</v>
      </c>
      <c r="J616">
        <v>39</v>
      </c>
    </row>
    <row r="617" spans="1:10" x14ac:dyDescent="0.35">
      <c r="A617" s="12">
        <v>44460</v>
      </c>
      <c r="B617" t="s">
        <v>73</v>
      </c>
      <c r="C617" t="s">
        <v>2</v>
      </c>
      <c r="D617">
        <v>142.80000000000001</v>
      </c>
      <c r="E617">
        <v>32</v>
      </c>
      <c r="F617">
        <v>4569.6000000000004</v>
      </c>
      <c r="G617" t="s">
        <v>95</v>
      </c>
      <c r="H617" t="s">
        <v>122</v>
      </c>
      <c r="I617" t="s">
        <v>139</v>
      </c>
      <c r="J617">
        <v>39</v>
      </c>
    </row>
    <row r="618" spans="1:10" x14ac:dyDescent="0.35">
      <c r="A618" s="12">
        <v>44460</v>
      </c>
      <c r="B618" t="s">
        <v>78</v>
      </c>
      <c r="C618" t="s">
        <v>20</v>
      </c>
      <c r="D618">
        <v>76.25</v>
      </c>
      <c r="E618">
        <v>7</v>
      </c>
      <c r="F618">
        <v>533.75</v>
      </c>
      <c r="G618" t="s">
        <v>95</v>
      </c>
      <c r="H618" t="s">
        <v>121</v>
      </c>
      <c r="I618" t="s">
        <v>139</v>
      </c>
      <c r="J618">
        <v>39</v>
      </c>
    </row>
    <row r="619" spans="1:10" x14ac:dyDescent="0.35">
      <c r="A619" s="12">
        <v>44460</v>
      </c>
      <c r="B619" t="s">
        <v>80</v>
      </c>
      <c r="C619" t="s">
        <v>26</v>
      </c>
      <c r="D619">
        <v>24.66</v>
      </c>
      <c r="E619">
        <v>5</v>
      </c>
      <c r="F619">
        <v>123.3</v>
      </c>
      <c r="G619" t="s">
        <v>102</v>
      </c>
      <c r="H619" t="s">
        <v>127</v>
      </c>
      <c r="I619" t="s">
        <v>139</v>
      </c>
      <c r="J619">
        <v>39</v>
      </c>
    </row>
    <row r="620" spans="1:10" x14ac:dyDescent="0.35">
      <c r="A620" s="12">
        <v>44460</v>
      </c>
      <c r="B620" t="s">
        <v>88</v>
      </c>
      <c r="C620" t="s">
        <v>18</v>
      </c>
      <c r="D620">
        <v>49.21</v>
      </c>
      <c r="E620">
        <v>14</v>
      </c>
      <c r="F620">
        <v>688.94</v>
      </c>
      <c r="G620" t="s">
        <v>95</v>
      </c>
      <c r="H620" t="s">
        <v>125</v>
      </c>
      <c r="I620" t="s">
        <v>139</v>
      </c>
      <c r="J620">
        <v>39</v>
      </c>
    </row>
    <row r="621" spans="1:10" x14ac:dyDescent="0.35">
      <c r="A621" s="12">
        <v>44461</v>
      </c>
      <c r="B621" t="s">
        <v>64</v>
      </c>
      <c r="C621" t="s">
        <v>21</v>
      </c>
      <c r="D621">
        <v>162.54</v>
      </c>
      <c r="E621">
        <v>21</v>
      </c>
      <c r="F621">
        <v>3413.3399999999997</v>
      </c>
      <c r="G621" t="s">
        <v>95</v>
      </c>
      <c r="H621" t="s">
        <v>124</v>
      </c>
      <c r="I621" t="s">
        <v>139</v>
      </c>
      <c r="J621">
        <v>39</v>
      </c>
    </row>
    <row r="622" spans="1:10" x14ac:dyDescent="0.35">
      <c r="A622" s="12">
        <v>44461</v>
      </c>
      <c r="B622" t="s">
        <v>79</v>
      </c>
      <c r="C622" t="s">
        <v>4</v>
      </c>
      <c r="D622">
        <v>48.84</v>
      </c>
      <c r="E622">
        <v>14</v>
      </c>
      <c r="F622">
        <v>683.76</v>
      </c>
      <c r="G622" t="s">
        <v>103</v>
      </c>
      <c r="H622" t="s">
        <v>127</v>
      </c>
      <c r="I622" t="s">
        <v>139</v>
      </c>
      <c r="J622">
        <v>39</v>
      </c>
    </row>
    <row r="623" spans="1:10" x14ac:dyDescent="0.35">
      <c r="A623" s="12">
        <v>44461</v>
      </c>
      <c r="B623" t="s">
        <v>114</v>
      </c>
      <c r="C623" t="s">
        <v>2</v>
      </c>
      <c r="D623">
        <v>142.80000000000001</v>
      </c>
      <c r="E623">
        <v>4</v>
      </c>
      <c r="F623">
        <v>571.20000000000005</v>
      </c>
      <c r="G623" t="s">
        <v>104</v>
      </c>
      <c r="H623" t="s">
        <v>127</v>
      </c>
      <c r="I623" t="s">
        <v>139</v>
      </c>
      <c r="J623">
        <v>39</v>
      </c>
    </row>
    <row r="624" spans="1:10" x14ac:dyDescent="0.35">
      <c r="A624" s="12">
        <v>44461</v>
      </c>
      <c r="B624" t="s">
        <v>117</v>
      </c>
      <c r="C624" t="s">
        <v>40</v>
      </c>
      <c r="D624">
        <v>115.2</v>
      </c>
      <c r="E624">
        <v>2</v>
      </c>
      <c r="F624">
        <v>230.4</v>
      </c>
      <c r="G624" t="s">
        <v>104</v>
      </c>
      <c r="H624" t="s">
        <v>127</v>
      </c>
      <c r="I624" t="s">
        <v>139</v>
      </c>
      <c r="J624">
        <v>39</v>
      </c>
    </row>
    <row r="625" spans="1:10" x14ac:dyDescent="0.35">
      <c r="A625" s="12">
        <v>44461</v>
      </c>
      <c r="B625" t="s">
        <v>117</v>
      </c>
      <c r="C625" t="s">
        <v>43</v>
      </c>
      <c r="D625">
        <v>83.08</v>
      </c>
      <c r="E625">
        <v>12</v>
      </c>
      <c r="F625">
        <v>996.96</v>
      </c>
      <c r="G625" t="s">
        <v>104</v>
      </c>
      <c r="H625" t="s">
        <v>127</v>
      </c>
      <c r="I625" t="s">
        <v>139</v>
      </c>
      <c r="J625">
        <v>39</v>
      </c>
    </row>
    <row r="626" spans="1:10" x14ac:dyDescent="0.35">
      <c r="A626" s="12">
        <v>44462</v>
      </c>
      <c r="B626" t="s">
        <v>71</v>
      </c>
      <c r="C626" t="s">
        <v>12</v>
      </c>
      <c r="D626">
        <v>94.17</v>
      </c>
      <c r="E626">
        <v>12</v>
      </c>
      <c r="F626">
        <v>1130.04</v>
      </c>
      <c r="G626" t="s">
        <v>95</v>
      </c>
      <c r="H626" t="s">
        <v>121</v>
      </c>
      <c r="I626" t="s">
        <v>139</v>
      </c>
      <c r="J626">
        <v>39</v>
      </c>
    </row>
    <row r="627" spans="1:10" x14ac:dyDescent="0.35">
      <c r="A627" s="12">
        <v>44462</v>
      </c>
      <c r="B627" t="s">
        <v>82</v>
      </c>
      <c r="C627" t="s">
        <v>21</v>
      </c>
      <c r="D627">
        <v>162.54</v>
      </c>
      <c r="E627">
        <v>7</v>
      </c>
      <c r="F627">
        <v>1137.78</v>
      </c>
      <c r="G627" t="s">
        <v>95</v>
      </c>
      <c r="H627" t="s">
        <v>126</v>
      </c>
      <c r="I627" t="s">
        <v>139</v>
      </c>
      <c r="J627">
        <v>39</v>
      </c>
    </row>
    <row r="628" spans="1:10" x14ac:dyDescent="0.35">
      <c r="A628" s="12">
        <v>44462</v>
      </c>
      <c r="B628" t="s">
        <v>85</v>
      </c>
      <c r="C628" t="s">
        <v>18</v>
      </c>
      <c r="D628">
        <v>49.21</v>
      </c>
      <c r="E628">
        <v>12</v>
      </c>
      <c r="F628">
        <v>590.52</v>
      </c>
      <c r="G628" t="s">
        <v>95</v>
      </c>
      <c r="H628" t="s">
        <v>124</v>
      </c>
      <c r="I628" t="s">
        <v>139</v>
      </c>
      <c r="J628">
        <v>39</v>
      </c>
    </row>
    <row r="629" spans="1:10" x14ac:dyDescent="0.35">
      <c r="A629" s="12">
        <v>44463</v>
      </c>
      <c r="B629" t="s">
        <v>65</v>
      </c>
      <c r="C629" t="s">
        <v>32</v>
      </c>
      <c r="D629">
        <v>117.48</v>
      </c>
      <c r="E629">
        <v>34</v>
      </c>
      <c r="F629">
        <v>3994.32</v>
      </c>
      <c r="G629" t="s">
        <v>99</v>
      </c>
      <c r="H629" t="s">
        <v>127</v>
      </c>
      <c r="I629" t="s">
        <v>139</v>
      </c>
      <c r="J629">
        <v>39</v>
      </c>
    </row>
    <row r="630" spans="1:10" x14ac:dyDescent="0.35">
      <c r="A630" s="12">
        <v>44463</v>
      </c>
      <c r="B630" t="s">
        <v>69</v>
      </c>
      <c r="C630" t="s">
        <v>32</v>
      </c>
      <c r="D630">
        <v>117.48</v>
      </c>
      <c r="E630">
        <v>8</v>
      </c>
      <c r="F630">
        <v>939.84</v>
      </c>
      <c r="G630" t="s">
        <v>95</v>
      </c>
      <c r="H630" t="s">
        <v>125</v>
      </c>
      <c r="I630" t="s">
        <v>139</v>
      </c>
      <c r="J630">
        <v>39</v>
      </c>
    </row>
    <row r="631" spans="1:10" x14ac:dyDescent="0.35">
      <c r="A631" s="12">
        <v>44463</v>
      </c>
      <c r="B631" t="s">
        <v>73</v>
      </c>
      <c r="C631" t="s">
        <v>32</v>
      </c>
      <c r="D631">
        <v>117.48</v>
      </c>
      <c r="E631">
        <v>14</v>
      </c>
      <c r="F631">
        <v>1644.72</v>
      </c>
      <c r="G631" t="s">
        <v>95</v>
      </c>
      <c r="H631" t="s">
        <v>122</v>
      </c>
      <c r="I631" t="s">
        <v>139</v>
      </c>
      <c r="J631">
        <v>39</v>
      </c>
    </row>
    <row r="632" spans="1:10" x14ac:dyDescent="0.35">
      <c r="A632" s="12">
        <v>44464</v>
      </c>
      <c r="B632" t="s">
        <v>71</v>
      </c>
      <c r="C632" t="s">
        <v>3</v>
      </c>
      <c r="D632">
        <v>80.94</v>
      </c>
      <c r="E632">
        <v>31</v>
      </c>
      <c r="F632">
        <v>2509.14</v>
      </c>
      <c r="G632" t="s">
        <v>95</v>
      </c>
      <c r="H632" t="s">
        <v>121</v>
      </c>
      <c r="I632" t="s">
        <v>139</v>
      </c>
      <c r="J632">
        <v>39</v>
      </c>
    </row>
    <row r="633" spans="1:10" x14ac:dyDescent="0.35">
      <c r="A633" s="12">
        <v>44466</v>
      </c>
      <c r="B633" t="s">
        <v>63</v>
      </c>
      <c r="C633" t="s">
        <v>34</v>
      </c>
      <c r="D633">
        <v>58.3</v>
      </c>
      <c r="E633">
        <v>1</v>
      </c>
      <c r="F633">
        <v>58.3</v>
      </c>
      <c r="G633" t="s">
        <v>101</v>
      </c>
      <c r="H633" t="s">
        <v>127</v>
      </c>
      <c r="I633" t="s">
        <v>139</v>
      </c>
      <c r="J633">
        <v>40</v>
      </c>
    </row>
    <row r="634" spans="1:10" x14ac:dyDescent="0.35">
      <c r="A634" s="12">
        <v>44466</v>
      </c>
      <c r="B634" t="s">
        <v>64</v>
      </c>
      <c r="C634" t="s">
        <v>5</v>
      </c>
      <c r="D634">
        <v>155.61000000000001</v>
      </c>
      <c r="E634">
        <v>11</v>
      </c>
      <c r="F634">
        <v>1711.71</v>
      </c>
      <c r="G634" t="s">
        <v>95</v>
      </c>
      <c r="H634" t="s">
        <v>124</v>
      </c>
      <c r="I634" t="s">
        <v>139</v>
      </c>
      <c r="J634">
        <v>40</v>
      </c>
    </row>
    <row r="635" spans="1:10" x14ac:dyDescent="0.35">
      <c r="A635" s="12">
        <v>44466</v>
      </c>
      <c r="B635" t="s">
        <v>76</v>
      </c>
      <c r="C635" t="s">
        <v>36</v>
      </c>
      <c r="D635">
        <v>96.3</v>
      </c>
      <c r="E635">
        <v>4</v>
      </c>
      <c r="F635">
        <v>385.2</v>
      </c>
      <c r="G635" t="s">
        <v>101</v>
      </c>
      <c r="H635" t="s">
        <v>127</v>
      </c>
      <c r="I635" t="s">
        <v>139</v>
      </c>
      <c r="J635">
        <v>40</v>
      </c>
    </row>
    <row r="636" spans="1:10" x14ac:dyDescent="0.35">
      <c r="A636" s="12">
        <v>44466</v>
      </c>
      <c r="B636" t="s">
        <v>77</v>
      </c>
      <c r="C636" t="s">
        <v>38</v>
      </c>
      <c r="D636">
        <v>79.92</v>
      </c>
      <c r="E636">
        <v>3</v>
      </c>
      <c r="F636">
        <v>239.76</v>
      </c>
      <c r="G636" t="s">
        <v>95</v>
      </c>
      <c r="H636" t="s">
        <v>126</v>
      </c>
      <c r="I636" t="s">
        <v>139</v>
      </c>
      <c r="J636">
        <v>40</v>
      </c>
    </row>
    <row r="637" spans="1:10" x14ac:dyDescent="0.35">
      <c r="A637" s="12">
        <v>44466</v>
      </c>
      <c r="B637" t="s">
        <v>82</v>
      </c>
      <c r="C637" t="s">
        <v>41</v>
      </c>
      <c r="D637">
        <v>173.88</v>
      </c>
      <c r="E637">
        <v>23</v>
      </c>
      <c r="F637">
        <v>3999.24</v>
      </c>
      <c r="G637" t="s">
        <v>95</v>
      </c>
      <c r="H637" t="s">
        <v>126</v>
      </c>
      <c r="I637" t="s">
        <v>139</v>
      </c>
      <c r="J637">
        <v>40</v>
      </c>
    </row>
    <row r="638" spans="1:10" x14ac:dyDescent="0.35">
      <c r="A638" s="12">
        <v>44466</v>
      </c>
      <c r="B638" t="s">
        <v>117</v>
      </c>
      <c r="C638" t="s">
        <v>44</v>
      </c>
      <c r="D638">
        <v>82.08</v>
      </c>
      <c r="E638">
        <v>9</v>
      </c>
      <c r="F638">
        <v>738.72</v>
      </c>
      <c r="G638" t="s">
        <v>104</v>
      </c>
      <c r="H638" t="s">
        <v>127</v>
      </c>
      <c r="I638" t="s">
        <v>139</v>
      </c>
      <c r="J638">
        <v>40</v>
      </c>
    </row>
    <row r="639" spans="1:10" x14ac:dyDescent="0.35">
      <c r="A639" s="12">
        <v>44468</v>
      </c>
      <c r="B639" t="s">
        <v>84</v>
      </c>
      <c r="C639" t="s">
        <v>34</v>
      </c>
      <c r="D639">
        <v>58.3</v>
      </c>
      <c r="E639">
        <v>13</v>
      </c>
      <c r="F639">
        <v>757.9</v>
      </c>
      <c r="G639" t="s">
        <v>92</v>
      </c>
      <c r="H639" t="s">
        <v>127</v>
      </c>
      <c r="I639" t="s">
        <v>139</v>
      </c>
      <c r="J639">
        <v>40</v>
      </c>
    </row>
    <row r="640" spans="1:10" x14ac:dyDescent="0.35">
      <c r="A640" s="12">
        <v>44469</v>
      </c>
      <c r="B640" t="s">
        <v>60</v>
      </c>
      <c r="C640" t="s">
        <v>14</v>
      </c>
      <c r="D640">
        <v>146.72</v>
      </c>
      <c r="E640">
        <v>9</v>
      </c>
      <c r="F640">
        <v>1320.48</v>
      </c>
      <c r="G640" t="s">
        <v>98</v>
      </c>
      <c r="H640" t="s">
        <v>127</v>
      </c>
      <c r="I640" t="s">
        <v>139</v>
      </c>
      <c r="J640">
        <v>40</v>
      </c>
    </row>
    <row r="641" spans="1:10" x14ac:dyDescent="0.35">
      <c r="A641" s="12">
        <v>44469</v>
      </c>
      <c r="B641" t="s">
        <v>114</v>
      </c>
      <c r="C641" t="s">
        <v>6</v>
      </c>
      <c r="D641">
        <v>85.5</v>
      </c>
      <c r="E641">
        <v>5</v>
      </c>
      <c r="F641">
        <v>427.5</v>
      </c>
      <c r="G641" t="s">
        <v>104</v>
      </c>
      <c r="H641" t="s">
        <v>127</v>
      </c>
      <c r="I641" t="s">
        <v>139</v>
      </c>
      <c r="J641">
        <v>40</v>
      </c>
    </row>
    <row r="642" spans="1:10" x14ac:dyDescent="0.35">
      <c r="A642" s="12">
        <v>44470</v>
      </c>
      <c r="B642" t="s">
        <v>88</v>
      </c>
      <c r="C642" t="s">
        <v>30</v>
      </c>
      <c r="D642">
        <v>201.28</v>
      </c>
      <c r="E642">
        <v>14</v>
      </c>
      <c r="F642">
        <v>2817.92</v>
      </c>
      <c r="G642" t="s">
        <v>95</v>
      </c>
      <c r="H642" t="s">
        <v>125</v>
      </c>
      <c r="I642" t="s">
        <v>140</v>
      </c>
      <c r="J642">
        <v>40</v>
      </c>
    </row>
    <row r="643" spans="1:10" x14ac:dyDescent="0.35">
      <c r="A643" s="12">
        <v>44471</v>
      </c>
      <c r="B643" t="s">
        <v>67</v>
      </c>
      <c r="C643" t="s">
        <v>14</v>
      </c>
      <c r="D643">
        <v>146.72</v>
      </c>
      <c r="E643">
        <v>15</v>
      </c>
      <c r="F643">
        <v>2200.8000000000002</v>
      </c>
      <c r="G643" t="s">
        <v>103</v>
      </c>
      <c r="H643" t="s">
        <v>127</v>
      </c>
      <c r="I643" t="s">
        <v>140</v>
      </c>
      <c r="J643">
        <v>40</v>
      </c>
    </row>
    <row r="644" spans="1:10" x14ac:dyDescent="0.35">
      <c r="A644" s="12">
        <v>44471</v>
      </c>
      <c r="B644" t="s">
        <v>70</v>
      </c>
      <c r="C644" t="s">
        <v>2</v>
      </c>
      <c r="D644">
        <v>142.80000000000001</v>
      </c>
      <c r="E644">
        <v>22</v>
      </c>
      <c r="F644">
        <v>3141.6000000000004</v>
      </c>
      <c r="G644" t="s">
        <v>97</v>
      </c>
      <c r="H644" t="s">
        <v>127</v>
      </c>
      <c r="I644" t="s">
        <v>140</v>
      </c>
      <c r="J644">
        <v>40</v>
      </c>
    </row>
    <row r="645" spans="1:10" x14ac:dyDescent="0.35">
      <c r="A645" s="12">
        <v>44472</v>
      </c>
      <c r="B645" t="s">
        <v>109</v>
      </c>
      <c r="C645" t="s">
        <v>19</v>
      </c>
      <c r="D645">
        <v>210</v>
      </c>
      <c r="E645">
        <v>9</v>
      </c>
      <c r="F645">
        <v>1890</v>
      </c>
      <c r="G645" t="s">
        <v>99</v>
      </c>
      <c r="H645" t="s">
        <v>127</v>
      </c>
      <c r="I645" t="s">
        <v>140</v>
      </c>
      <c r="J645">
        <v>41</v>
      </c>
    </row>
    <row r="646" spans="1:10" x14ac:dyDescent="0.35">
      <c r="A646" s="12">
        <v>44472</v>
      </c>
      <c r="B646" t="s">
        <v>65</v>
      </c>
      <c r="C646" t="s">
        <v>41</v>
      </c>
      <c r="D646">
        <v>173.88</v>
      </c>
      <c r="E646">
        <v>23</v>
      </c>
      <c r="F646">
        <v>3999.24</v>
      </c>
      <c r="G646" t="s">
        <v>99</v>
      </c>
      <c r="H646" t="s">
        <v>127</v>
      </c>
      <c r="I646" t="s">
        <v>140</v>
      </c>
      <c r="J646">
        <v>41</v>
      </c>
    </row>
    <row r="647" spans="1:10" x14ac:dyDescent="0.35">
      <c r="A647" s="12">
        <v>44472</v>
      </c>
      <c r="B647" t="s">
        <v>73</v>
      </c>
      <c r="C647" t="s">
        <v>11</v>
      </c>
      <c r="D647">
        <v>48.4</v>
      </c>
      <c r="E647">
        <v>5</v>
      </c>
      <c r="F647">
        <v>242</v>
      </c>
      <c r="G647" t="s">
        <v>95</v>
      </c>
      <c r="H647" t="s">
        <v>122</v>
      </c>
      <c r="I647" t="s">
        <v>140</v>
      </c>
      <c r="J647">
        <v>41</v>
      </c>
    </row>
    <row r="648" spans="1:10" x14ac:dyDescent="0.35">
      <c r="A648" s="12">
        <v>44473</v>
      </c>
      <c r="B648" t="s">
        <v>81</v>
      </c>
      <c r="C648" t="s">
        <v>7</v>
      </c>
      <c r="D648">
        <v>47.730000000000004</v>
      </c>
      <c r="E648">
        <v>15</v>
      </c>
      <c r="F648">
        <v>715.95</v>
      </c>
      <c r="G648" t="s">
        <v>95</v>
      </c>
      <c r="H648" t="s">
        <v>122</v>
      </c>
      <c r="I648" t="s">
        <v>140</v>
      </c>
      <c r="J648">
        <v>41</v>
      </c>
    </row>
    <row r="649" spans="1:10" x14ac:dyDescent="0.35">
      <c r="A649" s="12">
        <v>44474</v>
      </c>
      <c r="B649" t="s">
        <v>82</v>
      </c>
      <c r="C649" t="s">
        <v>24</v>
      </c>
      <c r="D649">
        <v>156.96</v>
      </c>
      <c r="E649">
        <v>36</v>
      </c>
      <c r="F649">
        <v>5650.56</v>
      </c>
      <c r="G649" t="s">
        <v>95</v>
      </c>
      <c r="H649" t="s">
        <v>126</v>
      </c>
      <c r="I649" t="s">
        <v>140</v>
      </c>
      <c r="J649">
        <v>41</v>
      </c>
    </row>
    <row r="650" spans="1:10" x14ac:dyDescent="0.35">
      <c r="A650" s="12">
        <v>44474</v>
      </c>
      <c r="B650" t="s">
        <v>85</v>
      </c>
      <c r="C650" t="s">
        <v>24</v>
      </c>
      <c r="D650">
        <v>156.96</v>
      </c>
      <c r="E650">
        <v>23</v>
      </c>
      <c r="F650">
        <v>3610.0800000000004</v>
      </c>
      <c r="G650" t="s">
        <v>95</v>
      </c>
      <c r="H650" t="s">
        <v>124</v>
      </c>
      <c r="I650" t="s">
        <v>140</v>
      </c>
      <c r="J650">
        <v>41</v>
      </c>
    </row>
    <row r="651" spans="1:10" x14ac:dyDescent="0.35">
      <c r="A651" s="12">
        <v>44475</v>
      </c>
      <c r="B651" t="s">
        <v>63</v>
      </c>
      <c r="C651" t="s">
        <v>35</v>
      </c>
      <c r="D651">
        <v>6.7</v>
      </c>
      <c r="E651">
        <v>1</v>
      </c>
      <c r="F651">
        <v>6.7</v>
      </c>
      <c r="G651" t="s">
        <v>101</v>
      </c>
      <c r="H651" t="s">
        <v>127</v>
      </c>
      <c r="I651" t="s">
        <v>140</v>
      </c>
      <c r="J651">
        <v>41</v>
      </c>
    </row>
    <row r="652" spans="1:10" x14ac:dyDescent="0.35">
      <c r="A652" s="12">
        <v>44475</v>
      </c>
      <c r="B652" t="s">
        <v>70</v>
      </c>
      <c r="C652" t="s">
        <v>8</v>
      </c>
      <c r="D652">
        <v>94.62</v>
      </c>
      <c r="E652">
        <v>23</v>
      </c>
      <c r="F652">
        <v>2176.2600000000002</v>
      </c>
      <c r="G652" t="s">
        <v>97</v>
      </c>
      <c r="H652" t="s">
        <v>127</v>
      </c>
      <c r="I652" t="s">
        <v>140</v>
      </c>
      <c r="J652">
        <v>41</v>
      </c>
    </row>
    <row r="653" spans="1:10" x14ac:dyDescent="0.35">
      <c r="A653" s="12">
        <v>44475</v>
      </c>
      <c r="B653" t="s">
        <v>71</v>
      </c>
      <c r="C653" t="s">
        <v>43</v>
      </c>
      <c r="D653">
        <v>83.08</v>
      </c>
      <c r="E653">
        <v>17</v>
      </c>
      <c r="F653">
        <v>1412.36</v>
      </c>
      <c r="G653" t="s">
        <v>95</v>
      </c>
      <c r="H653" t="s">
        <v>121</v>
      </c>
      <c r="I653" t="s">
        <v>140</v>
      </c>
      <c r="J653">
        <v>41</v>
      </c>
    </row>
    <row r="654" spans="1:10" x14ac:dyDescent="0.35">
      <c r="A654" s="12">
        <v>44475</v>
      </c>
      <c r="B654" t="s">
        <v>74</v>
      </c>
      <c r="C654" t="s">
        <v>21</v>
      </c>
      <c r="D654">
        <v>162.54</v>
      </c>
      <c r="E654">
        <v>10</v>
      </c>
      <c r="F654">
        <v>1625.3999999999999</v>
      </c>
      <c r="G654" t="s">
        <v>91</v>
      </c>
      <c r="H654" t="s">
        <v>127</v>
      </c>
      <c r="I654" t="s">
        <v>140</v>
      </c>
      <c r="J654">
        <v>41</v>
      </c>
    </row>
    <row r="655" spans="1:10" x14ac:dyDescent="0.35">
      <c r="A655" s="12">
        <v>44475</v>
      </c>
      <c r="B655" t="s">
        <v>77</v>
      </c>
      <c r="C655" t="s">
        <v>36</v>
      </c>
      <c r="D655">
        <v>96.3</v>
      </c>
      <c r="E655">
        <v>12</v>
      </c>
      <c r="F655">
        <v>1155.5999999999999</v>
      </c>
      <c r="G655" t="s">
        <v>95</v>
      </c>
      <c r="H655" t="s">
        <v>126</v>
      </c>
      <c r="I655" t="s">
        <v>140</v>
      </c>
      <c r="J655">
        <v>41</v>
      </c>
    </row>
    <row r="656" spans="1:10" x14ac:dyDescent="0.35">
      <c r="A656" s="12">
        <v>44475</v>
      </c>
      <c r="B656" t="s">
        <v>117</v>
      </c>
      <c r="C656" t="s">
        <v>35</v>
      </c>
      <c r="D656">
        <v>6.7</v>
      </c>
      <c r="E656">
        <v>1</v>
      </c>
      <c r="F656">
        <v>6.7</v>
      </c>
      <c r="G656" t="s">
        <v>104</v>
      </c>
      <c r="H656" t="s">
        <v>127</v>
      </c>
      <c r="I656" t="s">
        <v>140</v>
      </c>
      <c r="J656">
        <v>41</v>
      </c>
    </row>
    <row r="657" spans="1:10" x14ac:dyDescent="0.35">
      <c r="A657" s="12">
        <v>44476</v>
      </c>
      <c r="B657" t="s">
        <v>74</v>
      </c>
      <c r="C657" t="s">
        <v>26</v>
      </c>
      <c r="D657">
        <v>24.66</v>
      </c>
      <c r="E657">
        <v>6</v>
      </c>
      <c r="F657">
        <v>147.96</v>
      </c>
      <c r="G657" t="s">
        <v>91</v>
      </c>
      <c r="H657" t="s">
        <v>127</v>
      </c>
      <c r="I657" t="s">
        <v>140</v>
      </c>
      <c r="J657">
        <v>41</v>
      </c>
    </row>
    <row r="658" spans="1:10" x14ac:dyDescent="0.35">
      <c r="A658" s="12">
        <v>44478</v>
      </c>
      <c r="B658" t="s">
        <v>60</v>
      </c>
      <c r="C658" t="s">
        <v>38</v>
      </c>
      <c r="D658">
        <v>79.92</v>
      </c>
      <c r="E658">
        <v>14</v>
      </c>
      <c r="F658">
        <v>1118.8800000000001</v>
      </c>
      <c r="G658" t="s">
        <v>98</v>
      </c>
      <c r="H658" t="s">
        <v>127</v>
      </c>
      <c r="I658" t="s">
        <v>140</v>
      </c>
      <c r="J658">
        <v>41</v>
      </c>
    </row>
    <row r="659" spans="1:10" x14ac:dyDescent="0.35">
      <c r="A659" s="12">
        <v>44478</v>
      </c>
      <c r="B659" t="s">
        <v>61</v>
      </c>
      <c r="C659" t="s">
        <v>38</v>
      </c>
      <c r="D659">
        <v>79.92</v>
      </c>
      <c r="E659">
        <v>5</v>
      </c>
      <c r="F659">
        <v>399.6</v>
      </c>
      <c r="G659" t="s">
        <v>90</v>
      </c>
      <c r="H659" t="s">
        <v>127</v>
      </c>
      <c r="I659" t="s">
        <v>140</v>
      </c>
      <c r="J659">
        <v>41</v>
      </c>
    </row>
    <row r="660" spans="1:10" x14ac:dyDescent="0.35">
      <c r="A660" s="12">
        <v>44478</v>
      </c>
      <c r="B660" t="s">
        <v>73</v>
      </c>
      <c r="C660" t="s">
        <v>32</v>
      </c>
      <c r="D660">
        <v>117.48</v>
      </c>
      <c r="E660">
        <v>11</v>
      </c>
      <c r="F660">
        <v>1292.28</v>
      </c>
      <c r="G660" t="s">
        <v>95</v>
      </c>
      <c r="H660" t="s">
        <v>122</v>
      </c>
      <c r="I660" t="s">
        <v>140</v>
      </c>
      <c r="J660">
        <v>41</v>
      </c>
    </row>
    <row r="661" spans="1:10" x14ac:dyDescent="0.35">
      <c r="A661" s="12">
        <v>44479</v>
      </c>
      <c r="B661" t="s">
        <v>63</v>
      </c>
      <c r="C661" t="s">
        <v>35</v>
      </c>
      <c r="D661">
        <v>6.7</v>
      </c>
      <c r="E661">
        <v>14</v>
      </c>
      <c r="F661">
        <v>93.8</v>
      </c>
      <c r="G661" t="s">
        <v>101</v>
      </c>
      <c r="H661" t="s">
        <v>127</v>
      </c>
      <c r="I661" t="s">
        <v>140</v>
      </c>
      <c r="J661">
        <v>42</v>
      </c>
    </row>
    <row r="662" spans="1:10" x14ac:dyDescent="0.35">
      <c r="A662" s="12">
        <v>44479</v>
      </c>
      <c r="B662" t="s">
        <v>63</v>
      </c>
      <c r="C662" t="s">
        <v>19</v>
      </c>
      <c r="D662">
        <v>210</v>
      </c>
      <c r="E662">
        <v>9</v>
      </c>
      <c r="F662">
        <v>1890</v>
      </c>
      <c r="G662" t="s">
        <v>101</v>
      </c>
      <c r="H662" t="s">
        <v>127</v>
      </c>
      <c r="I662" t="s">
        <v>140</v>
      </c>
      <c r="J662">
        <v>42</v>
      </c>
    </row>
    <row r="663" spans="1:10" x14ac:dyDescent="0.35">
      <c r="A663" s="12">
        <v>44479</v>
      </c>
      <c r="B663" t="s">
        <v>74</v>
      </c>
      <c r="C663" t="s">
        <v>44</v>
      </c>
      <c r="D663">
        <v>82.08</v>
      </c>
      <c r="E663">
        <v>12</v>
      </c>
      <c r="F663">
        <v>984.96</v>
      </c>
      <c r="G663" t="s">
        <v>91</v>
      </c>
      <c r="H663" t="s">
        <v>127</v>
      </c>
      <c r="I663" t="s">
        <v>140</v>
      </c>
      <c r="J663">
        <v>42</v>
      </c>
    </row>
    <row r="664" spans="1:10" x14ac:dyDescent="0.35">
      <c r="A664" s="12">
        <v>44480</v>
      </c>
      <c r="B664" t="s">
        <v>82</v>
      </c>
      <c r="C664" t="s">
        <v>8</v>
      </c>
      <c r="D664">
        <v>94.62</v>
      </c>
      <c r="E664">
        <v>10</v>
      </c>
      <c r="F664">
        <v>946.2</v>
      </c>
      <c r="G664" t="s">
        <v>95</v>
      </c>
      <c r="H664" t="s">
        <v>126</v>
      </c>
      <c r="I664" t="s">
        <v>140</v>
      </c>
      <c r="J664">
        <v>42</v>
      </c>
    </row>
    <row r="665" spans="1:10" x14ac:dyDescent="0.35">
      <c r="A665" s="12">
        <v>44480</v>
      </c>
      <c r="B665" t="s">
        <v>84</v>
      </c>
      <c r="C665" t="s">
        <v>11</v>
      </c>
      <c r="D665">
        <v>48.4</v>
      </c>
      <c r="E665">
        <v>15</v>
      </c>
      <c r="F665">
        <v>726</v>
      </c>
      <c r="G665" t="s">
        <v>92</v>
      </c>
      <c r="H665" t="s">
        <v>127</v>
      </c>
      <c r="I665" t="s">
        <v>140</v>
      </c>
      <c r="J665">
        <v>42</v>
      </c>
    </row>
    <row r="666" spans="1:10" x14ac:dyDescent="0.35">
      <c r="A666" s="12">
        <v>44481</v>
      </c>
      <c r="B666" t="s">
        <v>75</v>
      </c>
      <c r="C666" t="s">
        <v>27</v>
      </c>
      <c r="D666">
        <v>57.120000000000005</v>
      </c>
      <c r="E666">
        <v>8</v>
      </c>
      <c r="F666">
        <v>456.96000000000004</v>
      </c>
      <c r="G666" t="s">
        <v>100</v>
      </c>
      <c r="H666" t="s">
        <v>127</v>
      </c>
      <c r="I666" t="s">
        <v>140</v>
      </c>
      <c r="J666">
        <v>42</v>
      </c>
    </row>
    <row r="667" spans="1:10" x14ac:dyDescent="0.35">
      <c r="A667" s="12">
        <v>44482</v>
      </c>
      <c r="B667" t="s">
        <v>61</v>
      </c>
      <c r="C667" t="s">
        <v>2</v>
      </c>
      <c r="D667">
        <v>142.80000000000001</v>
      </c>
      <c r="E667">
        <v>15</v>
      </c>
      <c r="F667">
        <v>2142</v>
      </c>
      <c r="G667" t="s">
        <v>90</v>
      </c>
      <c r="H667" t="s">
        <v>127</v>
      </c>
      <c r="I667" t="s">
        <v>140</v>
      </c>
      <c r="J667">
        <v>42</v>
      </c>
    </row>
    <row r="668" spans="1:10" x14ac:dyDescent="0.35">
      <c r="A668" s="12">
        <v>44482</v>
      </c>
      <c r="B668" t="s">
        <v>77</v>
      </c>
      <c r="C668" t="s">
        <v>38</v>
      </c>
      <c r="D668">
        <v>79.92</v>
      </c>
      <c r="E668">
        <v>18</v>
      </c>
      <c r="F668">
        <v>1438.56</v>
      </c>
      <c r="G668" t="s">
        <v>95</v>
      </c>
      <c r="H668" t="s">
        <v>126</v>
      </c>
      <c r="I668" t="s">
        <v>140</v>
      </c>
      <c r="J668">
        <v>42</v>
      </c>
    </row>
    <row r="669" spans="1:10" x14ac:dyDescent="0.35">
      <c r="A669" s="12">
        <v>44483</v>
      </c>
      <c r="B669" t="s">
        <v>66</v>
      </c>
      <c r="C669" t="s">
        <v>44</v>
      </c>
      <c r="D669">
        <v>82.08</v>
      </c>
      <c r="E669">
        <v>15</v>
      </c>
      <c r="F669">
        <v>1231.2</v>
      </c>
      <c r="G669" t="s">
        <v>96</v>
      </c>
      <c r="H669" t="s">
        <v>127</v>
      </c>
      <c r="I669" t="s">
        <v>140</v>
      </c>
      <c r="J669">
        <v>42</v>
      </c>
    </row>
    <row r="670" spans="1:10" x14ac:dyDescent="0.35">
      <c r="A670" s="12">
        <v>44484</v>
      </c>
      <c r="B670" t="s">
        <v>69</v>
      </c>
      <c r="C670" t="s">
        <v>15</v>
      </c>
      <c r="D670">
        <v>15.719999999999999</v>
      </c>
      <c r="E670">
        <v>10</v>
      </c>
      <c r="F670">
        <v>157.19999999999999</v>
      </c>
      <c r="G670" t="s">
        <v>95</v>
      </c>
      <c r="H670" t="s">
        <v>125</v>
      </c>
      <c r="I670" t="s">
        <v>140</v>
      </c>
      <c r="J670">
        <v>42</v>
      </c>
    </row>
    <row r="671" spans="1:10" x14ac:dyDescent="0.35">
      <c r="A671" s="12">
        <v>44485</v>
      </c>
      <c r="B671" t="s">
        <v>80</v>
      </c>
      <c r="C671" t="s">
        <v>36</v>
      </c>
      <c r="D671">
        <v>96.3</v>
      </c>
      <c r="E671">
        <v>3</v>
      </c>
      <c r="F671">
        <v>288.89999999999998</v>
      </c>
      <c r="G671" t="s">
        <v>102</v>
      </c>
      <c r="H671" t="s">
        <v>127</v>
      </c>
      <c r="I671" t="s">
        <v>140</v>
      </c>
      <c r="J671">
        <v>42</v>
      </c>
    </row>
    <row r="672" spans="1:10" x14ac:dyDescent="0.35">
      <c r="A672" s="12">
        <v>44485</v>
      </c>
      <c r="B672" t="s">
        <v>84</v>
      </c>
      <c r="C672" t="s">
        <v>24</v>
      </c>
      <c r="D672">
        <v>156.96</v>
      </c>
      <c r="E672">
        <v>18</v>
      </c>
      <c r="F672">
        <v>2825.28</v>
      </c>
      <c r="G672" t="s">
        <v>92</v>
      </c>
      <c r="H672" t="s">
        <v>127</v>
      </c>
      <c r="I672" t="s">
        <v>140</v>
      </c>
      <c r="J672">
        <v>42</v>
      </c>
    </row>
    <row r="673" spans="1:10" x14ac:dyDescent="0.35">
      <c r="A673" s="12">
        <v>44485</v>
      </c>
      <c r="B673" t="s">
        <v>85</v>
      </c>
      <c r="C673" t="s">
        <v>44</v>
      </c>
      <c r="D673">
        <v>82.08</v>
      </c>
      <c r="E673">
        <v>18</v>
      </c>
      <c r="F673">
        <v>1477.44</v>
      </c>
      <c r="G673" t="s">
        <v>95</v>
      </c>
      <c r="H673" t="s">
        <v>124</v>
      </c>
      <c r="I673" t="s">
        <v>140</v>
      </c>
      <c r="J673">
        <v>42</v>
      </c>
    </row>
    <row r="674" spans="1:10" x14ac:dyDescent="0.35">
      <c r="A674" s="12">
        <v>44486</v>
      </c>
      <c r="B674" t="s">
        <v>84</v>
      </c>
      <c r="C674" t="s">
        <v>1</v>
      </c>
      <c r="D674">
        <v>103.88</v>
      </c>
      <c r="E674">
        <v>13</v>
      </c>
      <c r="F674">
        <v>1350.44</v>
      </c>
      <c r="G674" t="s">
        <v>92</v>
      </c>
      <c r="H674" t="s">
        <v>127</v>
      </c>
      <c r="I674" t="s">
        <v>140</v>
      </c>
      <c r="J674">
        <v>43</v>
      </c>
    </row>
    <row r="675" spans="1:10" x14ac:dyDescent="0.35">
      <c r="A675" s="12">
        <v>44487</v>
      </c>
      <c r="B675" t="s">
        <v>60</v>
      </c>
      <c r="C675" t="s">
        <v>42</v>
      </c>
      <c r="D675">
        <v>162</v>
      </c>
      <c r="E675">
        <v>31</v>
      </c>
      <c r="F675">
        <v>5022</v>
      </c>
      <c r="G675" t="s">
        <v>98</v>
      </c>
      <c r="H675" t="s">
        <v>127</v>
      </c>
      <c r="I675" t="s">
        <v>140</v>
      </c>
      <c r="J675">
        <v>43</v>
      </c>
    </row>
    <row r="676" spans="1:10" x14ac:dyDescent="0.35">
      <c r="A676" s="12">
        <v>44487</v>
      </c>
      <c r="B676" t="s">
        <v>109</v>
      </c>
      <c r="C676" t="s">
        <v>8</v>
      </c>
      <c r="D676">
        <v>94.62</v>
      </c>
      <c r="E676">
        <v>11</v>
      </c>
      <c r="F676">
        <v>1040.8200000000002</v>
      </c>
      <c r="G676" t="s">
        <v>99</v>
      </c>
      <c r="H676" t="s">
        <v>127</v>
      </c>
      <c r="I676" t="s">
        <v>140</v>
      </c>
      <c r="J676">
        <v>43</v>
      </c>
    </row>
    <row r="677" spans="1:10" x14ac:dyDescent="0.35">
      <c r="A677" s="12">
        <v>44487</v>
      </c>
      <c r="B677" t="s">
        <v>68</v>
      </c>
      <c r="C677" t="s">
        <v>3</v>
      </c>
      <c r="D677">
        <v>80.94</v>
      </c>
      <c r="E677">
        <v>6</v>
      </c>
      <c r="F677">
        <v>485.64</v>
      </c>
      <c r="G677" t="s">
        <v>100</v>
      </c>
      <c r="H677" t="s">
        <v>127</v>
      </c>
      <c r="I677" t="s">
        <v>140</v>
      </c>
      <c r="J677">
        <v>43</v>
      </c>
    </row>
    <row r="678" spans="1:10" x14ac:dyDescent="0.35">
      <c r="A678" s="12">
        <v>44487</v>
      </c>
      <c r="B678" t="s">
        <v>110</v>
      </c>
      <c r="C678" t="s">
        <v>25</v>
      </c>
      <c r="D678">
        <v>8.33</v>
      </c>
      <c r="E678">
        <v>16</v>
      </c>
      <c r="F678">
        <v>133.28</v>
      </c>
      <c r="G678" t="s">
        <v>95</v>
      </c>
      <c r="H678" t="s">
        <v>126</v>
      </c>
      <c r="I678" t="s">
        <v>140</v>
      </c>
      <c r="J678">
        <v>43</v>
      </c>
    </row>
    <row r="679" spans="1:10" x14ac:dyDescent="0.35">
      <c r="A679" s="12">
        <v>44487</v>
      </c>
      <c r="B679" t="s">
        <v>82</v>
      </c>
      <c r="C679" t="s">
        <v>25</v>
      </c>
      <c r="D679">
        <v>8.33</v>
      </c>
      <c r="E679">
        <v>6</v>
      </c>
      <c r="F679">
        <v>49.980000000000004</v>
      </c>
      <c r="G679" t="s">
        <v>95</v>
      </c>
      <c r="H679" t="s">
        <v>126</v>
      </c>
      <c r="I679" t="s">
        <v>140</v>
      </c>
      <c r="J679">
        <v>43</v>
      </c>
    </row>
    <row r="680" spans="1:10" x14ac:dyDescent="0.35">
      <c r="A680" s="12">
        <v>44487</v>
      </c>
      <c r="B680" t="s">
        <v>82</v>
      </c>
      <c r="C680" t="s">
        <v>21</v>
      </c>
      <c r="D680">
        <v>162.54</v>
      </c>
      <c r="E680">
        <v>13</v>
      </c>
      <c r="F680">
        <v>2113.02</v>
      </c>
      <c r="G680" t="s">
        <v>95</v>
      </c>
      <c r="H680" t="s">
        <v>126</v>
      </c>
      <c r="I680" t="s">
        <v>140</v>
      </c>
      <c r="J680">
        <v>43</v>
      </c>
    </row>
    <row r="681" spans="1:10" x14ac:dyDescent="0.35">
      <c r="A681" s="12">
        <v>44491</v>
      </c>
      <c r="B681" t="s">
        <v>63</v>
      </c>
      <c r="C681" t="s">
        <v>11</v>
      </c>
      <c r="D681">
        <v>48.4</v>
      </c>
      <c r="E681">
        <v>7</v>
      </c>
      <c r="F681">
        <v>338.8</v>
      </c>
      <c r="G681" t="s">
        <v>101</v>
      </c>
      <c r="H681" t="s">
        <v>127</v>
      </c>
      <c r="I681" t="s">
        <v>140</v>
      </c>
      <c r="J681">
        <v>43</v>
      </c>
    </row>
    <row r="682" spans="1:10" x14ac:dyDescent="0.35">
      <c r="A682" s="12">
        <v>44491</v>
      </c>
      <c r="B682" t="s">
        <v>65</v>
      </c>
      <c r="C682" t="s">
        <v>9</v>
      </c>
      <c r="D682">
        <v>7.8599999999999994</v>
      </c>
      <c r="E682">
        <v>1</v>
      </c>
      <c r="F682">
        <v>7.8599999999999994</v>
      </c>
      <c r="G682" t="s">
        <v>99</v>
      </c>
      <c r="H682" t="s">
        <v>127</v>
      </c>
      <c r="I682" t="s">
        <v>140</v>
      </c>
      <c r="J682">
        <v>43</v>
      </c>
    </row>
    <row r="683" spans="1:10" x14ac:dyDescent="0.35">
      <c r="A683" s="12">
        <v>44491</v>
      </c>
      <c r="B683" t="s">
        <v>67</v>
      </c>
      <c r="C683" t="s">
        <v>24</v>
      </c>
      <c r="D683">
        <v>156.96</v>
      </c>
      <c r="E683">
        <v>13</v>
      </c>
      <c r="F683">
        <v>2040.48</v>
      </c>
      <c r="G683" t="s">
        <v>103</v>
      </c>
      <c r="H683" t="s">
        <v>127</v>
      </c>
      <c r="I683" t="s">
        <v>140</v>
      </c>
      <c r="J683">
        <v>43</v>
      </c>
    </row>
    <row r="684" spans="1:10" x14ac:dyDescent="0.35">
      <c r="A684" s="12">
        <v>44491</v>
      </c>
      <c r="B684" t="s">
        <v>70</v>
      </c>
      <c r="C684" t="s">
        <v>32</v>
      </c>
      <c r="D684">
        <v>117.48</v>
      </c>
      <c r="E684">
        <v>34</v>
      </c>
      <c r="F684">
        <v>3994.32</v>
      </c>
      <c r="G684" t="s">
        <v>97</v>
      </c>
      <c r="H684" t="s">
        <v>127</v>
      </c>
      <c r="I684" t="s">
        <v>140</v>
      </c>
      <c r="J684">
        <v>43</v>
      </c>
    </row>
    <row r="685" spans="1:10" x14ac:dyDescent="0.35">
      <c r="A685" s="12">
        <v>44491</v>
      </c>
      <c r="B685" t="s">
        <v>76</v>
      </c>
      <c r="C685" t="s">
        <v>39</v>
      </c>
      <c r="D685">
        <v>42.55</v>
      </c>
      <c r="E685">
        <v>24</v>
      </c>
      <c r="F685">
        <v>1021.1999999999999</v>
      </c>
      <c r="G685" t="s">
        <v>101</v>
      </c>
      <c r="H685" t="s">
        <v>127</v>
      </c>
      <c r="I685" t="s">
        <v>140</v>
      </c>
      <c r="J685">
        <v>43</v>
      </c>
    </row>
    <row r="686" spans="1:10" x14ac:dyDescent="0.35">
      <c r="A686" s="12">
        <v>44492</v>
      </c>
      <c r="B686" t="s">
        <v>81</v>
      </c>
      <c r="C686" t="s">
        <v>24</v>
      </c>
      <c r="D686">
        <v>156.96</v>
      </c>
      <c r="E686">
        <v>14</v>
      </c>
      <c r="F686">
        <v>2197.44</v>
      </c>
      <c r="G686" t="s">
        <v>95</v>
      </c>
      <c r="H686" t="s">
        <v>122</v>
      </c>
      <c r="I686" t="s">
        <v>140</v>
      </c>
      <c r="J686">
        <v>43</v>
      </c>
    </row>
    <row r="687" spans="1:10" x14ac:dyDescent="0.35">
      <c r="A687" s="12">
        <v>44493</v>
      </c>
      <c r="B687" t="s">
        <v>110</v>
      </c>
      <c r="C687" t="s">
        <v>36</v>
      </c>
      <c r="D687">
        <v>96.3</v>
      </c>
      <c r="E687">
        <v>22</v>
      </c>
      <c r="F687">
        <v>2118.6</v>
      </c>
      <c r="G687" t="s">
        <v>95</v>
      </c>
      <c r="H687" t="s">
        <v>126</v>
      </c>
      <c r="I687" t="s">
        <v>140</v>
      </c>
      <c r="J687">
        <v>44</v>
      </c>
    </row>
    <row r="688" spans="1:10" x14ac:dyDescent="0.35">
      <c r="A688" s="12">
        <v>44493</v>
      </c>
      <c r="B688" t="s">
        <v>82</v>
      </c>
      <c r="C688" t="s">
        <v>11</v>
      </c>
      <c r="D688">
        <v>48.4</v>
      </c>
      <c r="E688">
        <v>3</v>
      </c>
      <c r="F688">
        <v>145.19999999999999</v>
      </c>
      <c r="G688" t="s">
        <v>95</v>
      </c>
      <c r="H688" t="s">
        <v>126</v>
      </c>
      <c r="I688" t="s">
        <v>140</v>
      </c>
      <c r="J688">
        <v>44</v>
      </c>
    </row>
    <row r="689" spans="1:10" x14ac:dyDescent="0.35">
      <c r="A689" s="12">
        <v>44493</v>
      </c>
      <c r="B689" t="s">
        <v>82</v>
      </c>
      <c r="C689" t="s">
        <v>25</v>
      </c>
      <c r="D689">
        <v>8.33</v>
      </c>
      <c r="E689">
        <v>21</v>
      </c>
      <c r="F689">
        <v>174.93</v>
      </c>
      <c r="G689" t="s">
        <v>95</v>
      </c>
      <c r="H689" t="s">
        <v>126</v>
      </c>
      <c r="I689" t="s">
        <v>140</v>
      </c>
      <c r="J689">
        <v>44</v>
      </c>
    </row>
    <row r="690" spans="1:10" x14ac:dyDescent="0.35">
      <c r="A690" s="12">
        <v>44493</v>
      </c>
      <c r="B690" t="s">
        <v>117</v>
      </c>
      <c r="C690" t="s">
        <v>33</v>
      </c>
      <c r="D690">
        <v>119.7</v>
      </c>
      <c r="E690">
        <v>4</v>
      </c>
      <c r="F690">
        <v>478.8</v>
      </c>
      <c r="G690" t="s">
        <v>104</v>
      </c>
      <c r="H690" t="s">
        <v>127</v>
      </c>
      <c r="I690" t="s">
        <v>140</v>
      </c>
      <c r="J690">
        <v>44</v>
      </c>
    </row>
    <row r="691" spans="1:10" x14ac:dyDescent="0.35">
      <c r="A691" s="12">
        <v>44494</v>
      </c>
      <c r="B691" t="s">
        <v>74</v>
      </c>
      <c r="C691" t="s">
        <v>44</v>
      </c>
      <c r="D691">
        <v>82.08</v>
      </c>
      <c r="E691">
        <v>9</v>
      </c>
      <c r="F691">
        <v>738.72</v>
      </c>
      <c r="G691" t="s">
        <v>91</v>
      </c>
      <c r="H691" t="s">
        <v>127</v>
      </c>
      <c r="I691" t="s">
        <v>140</v>
      </c>
      <c r="J691">
        <v>44</v>
      </c>
    </row>
    <row r="692" spans="1:10" x14ac:dyDescent="0.35">
      <c r="A692" s="12">
        <v>44494</v>
      </c>
      <c r="B692" t="s">
        <v>81</v>
      </c>
      <c r="C692" t="s">
        <v>1</v>
      </c>
      <c r="D692">
        <v>103.88</v>
      </c>
      <c r="E692">
        <v>18</v>
      </c>
      <c r="F692">
        <v>1869.84</v>
      </c>
      <c r="G692" t="s">
        <v>95</v>
      </c>
      <c r="H692" t="s">
        <v>122</v>
      </c>
      <c r="I692" t="s">
        <v>140</v>
      </c>
      <c r="J692">
        <v>44</v>
      </c>
    </row>
    <row r="693" spans="1:10" x14ac:dyDescent="0.35">
      <c r="A693" s="12">
        <v>44495</v>
      </c>
      <c r="B693" t="s">
        <v>66</v>
      </c>
      <c r="C693" t="s">
        <v>4</v>
      </c>
      <c r="D693">
        <v>48.84</v>
      </c>
      <c r="E693">
        <v>6</v>
      </c>
      <c r="F693">
        <v>293.04000000000002</v>
      </c>
      <c r="G693" t="s">
        <v>96</v>
      </c>
      <c r="H693" t="s">
        <v>127</v>
      </c>
      <c r="I693" t="s">
        <v>140</v>
      </c>
      <c r="J693">
        <v>44</v>
      </c>
    </row>
    <row r="694" spans="1:10" x14ac:dyDescent="0.35">
      <c r="A694" s="12">
        <v>44497</v>
      </c>
      <c r="B694" t="s">
        <v>114</v>
      </c>
      <c r="C694" t="s">
        <v>8</v>
      </c>
      <c r="D694">
        <v>94.62</v>
      </c>
      <c r="E694">
        <v>1</v>
      </c>
      <c r="F694">
        <v>94.62</v>
      </c>
      <c r="G694" t="s">
        <v>104</v>
      </c>
      <c r="H694" t="s">
        <v>127</v>
      </c>
      <c r="I694" t="s">
        <v>140</v>
      </c>
      <c r="J694">
        <v>44</v>
      </c>
    </row>
    <row r="695" spans="1:10" x14ac:dyDescent="0.35">
      <c r="A695" s="12">
        <v>44497</v>
      </c>
      <c r="B695" t="s">
        <v>84</v>
      </c>
      <c r="C695" t="s">
        <v>35</v>
      </c>
      <c r="D695">
        <v>6.7</v>
      </c>
      <c r="E695">
        <v>39</v>
      </c>
      <c r="F695">
        <v>261.3</v>
      </c>
      <c r="G695" t="s">
        <v>92</v>
      </c>
      <c r="H695" t="s">
        <v>127</v>
      </c>
      <c r="I695" t="s">
        <v>140</v>
      </c>
      <c r="J695">
        <v>44</v>
      </c>
    </row>
    <row r="696" spans="1:10" x14ac:dyDescent="0.35">
      <c r="A696" s="12">
        <v>44498</v>
      </c>
      <c r="B696" t="s">
        <v>69</v>
      </c>
      <c r="C696" t="s">
        <v>2</v>
      </c>
      <c r="D696">
        <v>142.80000000000001</v>
      </c>
      <c r="E696">
        <v>23</v>
      </c>
      <c r="F696">
        <v>3284.4</v>
      </c>
      <c r="G696" t="s">
        <v>95</v>
      </c>
      <c r="H696" t="s">
        <v>125</v>
      </c>
      <c r="I696" t="s">
        <v>140</v>
      </c>
      <c r="J696">
        <v>44</v>
      </c>
    </row>
    <row r="697" spans="1:10" x14ac:dyDescent="0.35">
      <c r="A697" s="12">
        <v>44498</v>
      </c>
      <c r="B697" t="s">
        <v>73</v>
      </c>
      <c r="C697" t="s">
        <v>38</v>
      </c>
      <c r="D697">
        <v>79.92</v>
      </c>
      <c r="E697">
        <v>14</v>
      </c>
      <c r="F697">
        <v>1118.8800000000001</v>
      </c>
      <c r="G697" t="s">
        <v>95</v>
      </c>
      <c r="H697" t="s">
        <v>122</v>
      </c>
      <c r="I697" t="s">
        <v>140</v>
      </c>
      <c r="J697">
        <v>44</v>
      </c>
    </row>
    <row r="698" spans="1:10" x14ac:dyDescent="0.35">
      <c r="A698" s="12">
        <v>44499</v>
      </c>
      <c r="B698" t="s">
        <v>60</v>
      </c>
      <c r="C698" t="s">
        <v>30</v>
      </c>
      <c r="D698">
        <v>201.28</v>
      </c>
      <c r="E698">
        <v>30</v>
      </c>
      <c r="F698">
        <v>6038.4</v>
      </c>
      <c r="G698" t="s">
        <v>98</v>
      </c>
      <c r="H698" t="s">
        <v>127</v>
      </c>
      <c r="I698" t="s">
        <v>140</v>
      </c>
      <c r="J698">
        <v>44</v>
      </c>
    </row>
    <row r="699" spans="1:10" x14ac:dyDescent="0.35">
      <c r="A699" s="12">
        <v>44499</v>
      </c>
      <c r="B699" t="s">
        <v>74</v>
      </c>
      <c r="C699" t="s">
        <v>25</v>
      </c>
      <c r="D699">
        <v>8.33</v>
      </c>
      <c r="E699">
        <v>37</v>
      </c>
      <c r="F699">
        <v>308.20999999999998</v>
      </c>
      <c r="G699" t="s">
        <v>91</v>
      </c>
      <c r="H699" t="s">
        <v>127</v>
      </c>
      <c r="I699" t="s">
        <v>140</v>
      </c>
      <c r="J699">
        <v>44</v>
      </c>
    </row>
    <row r="700" spans="1:10" x14ac:dyDescent="0.35">
      <c r="A700" s="12">
        <v>44499</v>
      </c>
      <c r="B700" t="s">
        <v>75</v>
      </c>
      <c r="C700" t="s">
        <v>42</v>
      </c>
      <c r="D700">
        <v>162</v>
      </c>
      <c r="E700">
        <v>3</v>
      </c>
      <c r="F700">
        <v>486</v>
      </c>
      <c r="G700" t="s">
        <v>100</v>
      </c>
      <c r="H700" t="s">
        <v>127</v>
      </c>
      <c r="I700" t="s">
        <v>140</v>
      </c>
      <c r="J700">
        <v>44</v>
      </c>
    </row>
    <row r="701" spans="1:10" x14ac:dyDescent="0.35">
      <c r="A701" s="12">
        <v>44499</v>
      </c>
      <c r="B701" t="s">
        <v>85</v>
      </c>
      <c r="C701" t="s">
        <v>9</v>
      </c>
      <c r="D701">
        <v>7.8599999999999994</v>
      </c>
      <c r="E701">
        <v>6</v>
      </c>
      <c r="F701">
        <v>47.16</v>
      </c>
      <c r="G701" t="s">
        <v>95</v>
      </c>
      <c r="H701" t="s">
        <v>124</v>
      </c>
      <c r="I701" t="s">
        <v>140</v>
      </c>
      <c r="J701">
        <v>44</v>
      </c>
    </row>
    <row r="702" spans="1:10" x14ac:dyDescent="0.35">
      <c r="A702" s="12">
        <v>44500</v>
      </c>
      <c r="B702" t="s">
        <v>60</v>
      </c>
      <c r="C702" t="s">
        <v>38</v>
      </c>
      <c r="D702">
        <v>79.92</v>
      </c>
      <c r="E702">
        <v>8</v>
      </c>
      <c r="F702">
        <v>639.36</v>
      </c>
      <c r="G702" t="s">
        <v>98</v>
      </c>
      <c r="H702" t="s">
        <v>127</v>
      </c>
      <c r="I702" t="s">
        <v>140</v>
      </c>
      <c r="J702">
        <v>45</v>
      </c>
    </row>
    <row r="703" spans="1:10" x14ac:dyDescent="0.35">
      <c r="A703" s="12">
        <v>44500</v>
      </c>
      <c r="B703" t="s">
        <v>66</v>
      </c>
      <c r="C703" t="s">
        <v>21</v>
      </c>
      <c r="D703">
        <v>162.54</v>
      </c>
      <c r="E703">
        <v>6</v>
      </c>
      <c r="F703">
        <v>975.24</v>
      </c>
      <c r="G703" t="s">
        <v>96</v>
      </c>
      <c r="H703" t="s">
        <v>127</v>
      </c>
      <c r="I703" t="s">
        <v>140</v>
      </c>
      <c r="J703">
        <v>45</v>
      </c>
    </row>
    <row r="704" spans="1:10" x14ac:dyDescent="0.35">
      <c r="A704" s="12">
        <v>44501</v>
      </c>
      <c r="B704" t="s">
        <v>64</v>
      </c>
      <c r="C704" t="s">
        <v>12</v>
      </c>
      <c r="D704">
        <v>94.17</v>
      </c>
      <c r="E704">
        <v>15</v>
      </c>
      <c r="F704">
        <v>1412.55</v>
      </c>
      <c r="G704" t="s">
        <v>95</v>
      </c>
      <c r="H704" t="s">
        <v>124</v>
      </c>
      <c r="I704" t="s">
        <v>141</v>
      </c>
      <c r="J704">
        <v>45</v>
      </c>
    </row>
    <row r="705" spans="1:10" x14ac:dyDescent="0.35">
      <c r="A705" s="12">
        <v>44502</v>
      </c>
      <c r="B705" t="s">
        <v>73</v>
      </c>
      <c r="C705" t="s">
        <v>15</v>
      </c>
      <c r="D705">
        <v>15.719999999999999</v>
      </c>
      <c r="E705">
        <v>15</v>
      </c>
      <c r="F705">
        <v>235.79999999999998</v>
      </c>
      <c r="G705" t="s">
        <v>95</v>
      </c>
      <c r="H705" t="s">
        <v>122</v>
      </c>
      <c r="I705" t="s">
        <v>141</v>
      </c>
      <c r="J705">
        <v>45</v>
      </c>
    </row>
    <row r="706" spans="1:10" x14ac:dyDescent="0.35">
      <c r="A706" s="12">
        <v>44502</v>
      </c>
      <c r="B706" t="s">
        <v>81</v>
      </c>
      <c r="C706" t="s">
        <v>35</v>
      </c>
      <c r="D706">
        <v>6.7</v>
      </c>
      <c r="E706">
        <v>5</v>
      </c>
      <c r="F706">
        <v>33.5</v>
      </c>
      <c r="G706" t="s">
        <v>95</v>
      </c>
      <c r="H706" t="s">
        <v>122</v>
      </c>
      <c r="I706" t="s">
        <v>141</v>
      </c>
      <c r="J706">
        <v>45</v>
      </c>
    </row>
    <row r="707" spans="1:10" x14ac:dyDescent="0.35">
      <c r="A707" s="12">
        <v>44502</v>
      </c>
      <c r="B707" t="s">
        <v>82</v>
      </c>
      <c r="C707" t="s">
        <v>30</v>
      </c>
      <c r="D707">
        <v>201.28</v>
      </c>
      <c r="E707">
        <v>15</v>
      </c>
      <c r="F707">
        <v>3019.2</v>
      </c>
      <c r="G707" t="s">
        <v>95</v>
      </c>
      <c r="H707" t="s">
        <v>126</v>
      </c>
      <c r="I707" t="s">
        <v>141</v>
      </c>
      <c r="J707">
        <v>45</v>
      </c>
    </row>
    <row r="708" spans="1:10" x14ac:dyDescent="0.35">
      <c r="A708" s="12">
        <v>44503</v>
      </c>
      <c r="B708" t="s">
        <v>65</v>
      </c>
      <c r="C708" t="s">
        <v>20</v>
      </c>
      <c r="D708">
        <v>76.25</v>
      </c>
      <c r="E708">
        <v>11</v>
      </c>
      <c r="F708">
        <v>838.75</v>
      </c>
      <c r="G708" t="s">
        <v>99</v>
      </c>
      <c r="H708" t="s">
        <v>127</v>
      </c>
      <c r="I708" t="s">
        <v>141</v>
      </c>
      <c r="J708">
        <v>45</v>
      </c>
    </row>
    <row r="709" spans="1:10" x14ac:dyDescent="0.35">
      <c r="A709" s="12">
        <v>44503</v>
      </c>
      <c r="B709" t="s">
        <v>79</v>
      </c>
      <c r="C709" t="s">
        <v>13</v>
      </c>
      <c r="D709">
        <v>122.08</v>
      </c>
      <c r="E709">
        <v>12</v>
      </c>
      <c r="F709">
        <v>1464.96</v>
      </c>
      <c r="G709" t="s">
        <v>103</v>
      </c>
      <c r="H709" t="s">
        <v>127</v>
      </c>
      <c r="I709" t="s">
        <v>141</v>
      </c>
      <c r="J709">
        <v>45</v>
      </c>
    </row>
    <row r="710" spans="1:10" x14ac:dyDescent="0.35">
      <c r="A710" s="12">
        <v>44504</v>
      </c>
      <c r="B710" t="s">
        <v>69</v>
      </c>
      <c r="C710" t="s">
        <v>8</v>
      </c>
      <c r="D710">
        <v>94.62</v>
      </c>
      <c r="E710">
        <v>10</v>
      </c>
      <c r="F710">
        <v>946.2</v>
      </c>
      <c r="G710" t="s">
        <v>95</v>
      </c>
      <c r="H710" t="s">
        <v>125</v>
      </c>
      <c r="I710" t="s">
        <v>141</v>
      </c>
      <c r="J710">
        <v>45</v>
      </c>
    </row>
    <row r="711" spans="1:10" x14ac:dyDescent="0.35">
      <c r="A711" s="12">
        <v>44505</v>
      </c>
      <c r="B711" t="s">
        <v>73</v>
      </c>
      <c r="C711" t="s">
        <v>19</v>
      </c>
      <c r="D711">
        <v>210</v>
      </c>
      <c r="E711">
        <v>15</v>
      </c>
      <c r="F711">
        <v>3150</v>
      </c>
      <c r="G711" t="s">
        <v>95</v>
      </c>
      <c r="H711" t="s">
        <v>122</v>
      </c>
      <c r="I711" t="s">
        <v>141</v>
      </c>
      <c r="J711">
        <v>45</v>
      </c>
    </row>
    <row r="712" spans="1:10" x14ac:dyDescent="0.35">
      <c r="A712" s="12">
        <v>44506</v>
      </c>
      <c r="B712" t="s">
        <v>60</v>
      </c>
      <c r="C712" t="s">
        <v>43</v>
      </c>
      <c r="D712">
        <v>83.08</v>
      </c>
      <c r="E712">
        <v>13</v>
      </c>
      <c r="F712">
        <v>1080.04</v>
      </c>
      <c r="G712" t="s">
        <v>98</v>
      </c>
      <c r="H712" t="s">
        <v>127</v>
      </c>
      <c r="I712" t="s">
        <v>141</v>
      </c>
      <c r="J712">
        <v>45</v>
      </c>
    </row>
    <row r="713" spans="1:10" x14ac:dyDescent="0.35">
      <c r="A713" s="12">
        <v>44506</v>
      </c>
      <c r="B713" t="s">
        <v>64</v>
      </c>
      <c r="C713" t="s">
        <v>42</v>
      </c>
      <c r="D713">
        <v>162</v>
      </c>
      <c r="E713">
        <v>13</v>
      </c>
      <c r="F713">
        <v>2106</v>
      </c>
      <c r="G713" t="s">
        <v>95</v>
      </c>
      <c r="H713" t="s">
        <v>124</v>
      </c>
      <c r="I713" t="s">
        <v>141</v>
      </c>
      <c r="J713">
        <v>45</v>
      </c>
    </row>
    <row r="714" spans="1:10" x14ac:dyDescent="0.35">
      <c r="A714" s="12">
        <v>44506</v>
      </c>
      <c r="B714" t="s">
        <v>77</v>
      </c>
      <c r="C714" t="s">
        <v>36</v>
      </c>
      <c r="D714">
        <v>96.3</v>
      </c>
      <c r="E714">
        <v>10</v>
      </c>
      <c r="F714">
        <v>963</v>
      </c>
      <c r="G714" t="s">
        <v>95</v>
      </c>
      <c r="H714" t="s">
        <v>126</v>
      </c>
      <c r="I714" t="s">
        <v>141</v>
      </c>
      <c r="J714">
        <v>45</v>
      </c>
    </row>
    <row r="715" spans="1:10" x14ac:dyDescent="0.35">
      <c r="A715" s="12">
        <v>44506</v>
      </c>
      <c r="B715" t="s">
        <v>80</v>
      </c>
      <c r="C715" t="s">
        <v>15</v>
      </c>
      <c r="D715">
        <v>15.719999999999999</v>
      </c>
      <c r="E715">
        <v>13</v>
      </c>
      <c r="F715">
        <v>204.35999999999999</v>
      </c>
      <c r="G715" t="s">
        <v>102</v>
      </c>
      <c r="H715" t="s">
        <v>127</v>
      </c>
      <c r="I715" t="s">
        <v>141</v>
      </c>
      <c r="J715">
        <v>45</v>
      </c>
    </row>
    <row r="716" spans="1:10" x14ac:dyDescent="0.35">
      <c r="A716" s="12">
        <v>44507</v>
      </c>
      <c r="B716" t="s">
        <v>73</v>
      </c>
      <c r="C716" t="s">
        <v>30</v>
      </c>
      <c r="D716">
        <v>201.28</v>
      </c>
      <c r="E716">
        <v>11</v>
      </c>
      <c r="F716">
        <v>2214.08</v>
      </c>
      <c r="G716" t="s">
        <v>95</v>
      </c>
      <c r="H716" t="s">
        <v>122</v>
      </c>
      <c r="I716" t="s">
        <v>141</v>
      </c>
      <c r="J716">
        <v>46</v>
      </c>
    </row>
    <row r="717" spans="1:10" x14ac:dyDescent="0.35">
      <c r="A717" s="12">
        <v>44507</v>
      </c>
      <c r="B717" t="s">
        <v>114</v>
      </c>
      <c r="C717" t="s">
        <v>5</v>
      </c>
      <c r="D717">
        <v>155.61000000000001</v>
      </c>
      <c r="E717">
        <v>3</v>
      </c>
      <c r="F717">
        <v>466.83000000000004</v>
      </c>
      <c r="G717" t="s">
        <v>104</v>
      </c>
      <c r="H717" t="s">
        <v>127</v>
      </c>
      <c r="I717" t="s">
        <v>141</v>
      </c>
      <c r="J717">
        <v>46</v>
      </c>
    </row>
    <row r="718" spans="1:10" x14ac:dyDescent="0.35">
      <c r="A718" s="12">
        <v>44507</v>
      </c>
      <c r="B718" t="s">
        <v>88</v>
      </c>
      <c r="C718" t="s">
        <v>40</v>
      </c>
      <c r="D718">
        <v>115.2</v>
      </c>
      <c r="E718">
        <v>13</v>
      </c>
      <c r="F718">
        <v>1497.6000000000001</v>
      </c>
      <c r="G718" t="s">
        <v>95</v>
      </c>
      <c r="H718" t="s">
        <v>125</v>
      </c>
      <c r="I718" t="s">
        <v>141</v>
      </c>
      <c r="J718">
        <v>46</v>
      </c>
    </row>
    <row r="719" spans="1:10" x14ac:dyDescent="0.35">
      <c r="A719" s="12">
        <v>44508</v>
      </c>
      <c r="B719" t="s">
        <v>110</v>
      </c>
      <c r="C719" t="s">
        <v>7</v>
      </c>
      <c r="D719">
        <v>47.730000000000004</v>
      </c>
      <c r="E719">
        <v>15</v>
      </c>
      <c r="F719">
        <v>715.95</v>
      </c>
      <c r="G719" t="s">
        <v>95</v>
      </c>
      <c r="H719" t="s">
        <v>126</v>
      </c>
      <c r="I719" t="s">
        <v>141</v>
      </c>
      <c r="J719">
        <v>46</v>
      </c>
    </row>
    <row r="720" spans="1:10" x14ac:dyDescent="0.35">
      <c r="A720" s="12">
        <v>44508</v>
      </c>
      <c r="B720" t="s">
        <v>72</v>
      </c>
      <c r="C720" t="s">
        <v>36</v>
      </c>
      <c r="D720">
        <v>96.3</v>
      </c>
      <c r="E720">
        <v>11</v>
      </c>
      <c r="F720">
        <v>1059.3</v>
      </c>
      <c r="G720" t="s">
        <v>91</v>
      </c>
      <c r="H720" t="s">
        <v>127</v>
      </c>
      <c r="I720" t="s">
        <v>141</v>
      </c>
      <c r="J720">
        <v>46</v>
      </c>
    </row>
    <row r="721" spans="1:10" x14ac:dyDescent="0.35">
      <c r="A721" s="12">
        <v>44508</v>
      </c>
      <c r="B721" t="s">
        <v>79</v>
      </c>
      <c r="C721" t="s">
        <v>19</v>
      </c>
      <c r="D721">
        <v>210</v>
      </c>
      <c r="E721">
        <v>10</v>
      </c>
      <c r="F721">
        <v>2100</v>
      </c>
      <c r="G721" t="s">
        <v>103</v>
      </c>
      <c r="H721" t="s">
        <v>127</v>
      </c>
      <c r="I721" t="s">
        <v>141</v>
      </c>
      <c r="J721">
        <v>46</v>
      </c>
    </row>
    <row r="722" spans="1:10" x14ac:dyDescent="0.35">
      <c r="A722" s="12">
        <v>44508</v>
      </c>
      <c r="B722" t="s">
        <v>84</v>
      </c>
      <c r="C722" t="s">
        <v>18</v>
      </c>
      <c r="D722">
        <v>49.21</v>
      </c>
      <c r="E722">
        <v>26</v>
      </c>
      <c r="F722">
        <v>1279.46</v>
      </c>
      <c r="G722" t="s">
        <v>92</v>
      </c>
      <c r="H722" t="s">
        <v>127</v>
      </c>
      <c r="I722" t="s">
        <v>141</v>
      </c>
      <c r="J722">
        <v>46</v>
      </c>
    </row>
    <row r="723" spans="1:10" x14ac:dyDescent="0.35">
      <c r="A723" s="12">
        <v>44508</v>
      </c>
      <c r="B723" t="s">
        <v>85</v>
      </c>
      <c r="C723" t="s">
        <v>12</v>
      </c>
      <c r="D723">
        <v>94.17</v>
      </c>
      <c r="E723">
        <v>10</v>
      </c>
      <c r="F723">
        <v>941.7</v>
      </c>
      <c r="G723" t="s">
        <v>95</v>
      </c>
      <c r="H723" t="s">
        <v>124</v>
      </c>
      <c r="I723" t="s">
        <v>141</v>
      </c>
      <c r="J723">
        <v>46</v>
      </c>
    </row>
    <row r="724" spans="1:10" x14ac:dyDescent="0.35">
      <c r="A724" s="12">
        <v>44509</v>
      </c>
      <c r="B724" t="s">
        <v>80</v>
      </c>
      <c r="C724" t="s">
        <v>11</v>
      </c>
      <c r="D724">
        <v>48.4</v>
      </c>
      <c r="E724">
        <v>6</v>
      </c>
      <c r="F724">
        <v>290.39999999999998</v>
      </c>
      <c r="G724" t="s">
        <v>102</v>
      </c>
      <c r="H724" t="s">
        <v>127</v>
      </c>
      <c r="I724" t="s">
        <v>141</v>
      </c>
      <c r="J724">
        <v>46</v>
      </c>
    </row>
    <row r="725" spans="1:10" x14ac:dyDescent="0.35">
      <c r="A725" s="12">
        <v>44509</v>
      </c>
      <c r="B725" t="s">
        <v>80</v>
      </c>
      <c r="C725" t="s">
        <v>27</v>
      </c>
      <c r="D725">
        <v>57.120000000000005</v>
      </c>
      <c r="E725">
        <v>8</v>
      </c>
      <c r="F725">
        <v>456.96000000000004</v>
      </c>
      <c r="G725" t="s">
        <v>102</v>
      </c>
      <c r="H725" t="s">
        <v>127</v>
      </c>
      <c r="I725" t="s">
        <v>141</v>
      </c>
      <c r="J725">
        <v>46</v>
      </c>
    </row>
    <row r="726" spans="1:10" x14ac:dyDescent="0.35">
      <c r="A726" s="12">
        <v>44510</v>
      </c>
      <c r="B726" t="s">
        <v>63</v>
      </c>
      <c r="C726" t="s">
        <v>18</v>
      </c>
      <c r="D726">
        <v>49.21</v>
      </c>
      <c r="E726">
        <v>7</v>
      </c>
      <c r="F726">
        <v>344.47</v>
      </c>
      <c r="G726" t="s">
        <v>101</v>
      </c>
      <c r="H726" t="s">
        <v>127</v>
      </c>
      <c r="I726" t="s">
        <v>141</v>
      </c>
      <c r="J726">
        <v>46</v>
      </c>
    </row>
    <row r="727" spans="1:10" x14ac:dyDescent="0.35">
      <c r="A727" s="12">
        <v>44510</v>
      </c>
      <c r="B727" t="s">
        <v>67</v>
      </c>
      <c r="C727" t="s">
        <v>42</v>
      </c>
      <c r="D727">
        <v>162</v>
      </c>
      <c r="E727">
        <v>6</v>
      </c>
      <c r="F727">
        <v>972</v>
      </c>
      <c r="G727" t="s">
        <v>103</v>
      </c>
      <c r="H727" t="s">
        <v>127</v>
      </c>
      <c r="I727" t="s">
        <v>141</v>
      </c>
      <c r="J727">
        <v>46</v>
      </c>
    </row>
    <row r="728" spans="1:10" x14ac:dyDescent="0.35">
      <c r="A728" s="12">
        <v>44511</v>
      </c>
      <c r="B728" t="s">
        <v>112</v>
      </c>
      <c r="C728" t="s">
        <v>40</v>
      </c>
      <c r="D728">
        <v>115.2</v>
      </c>
      <c r="E728">
        <v>12</v>
      </c>
      <c r="F728">
        <v>1382.4</v>
      </c>
      <c r="G728" t="s">
        <v>95</v>
      </c>
      <c r="H728" t="s">
        <v>123</v>
      </c>
      <c r="I728" t="s">
        <v>141</v>
      </c>
      <c r="J728">
        <v>46</v>
      </c>
    </row>
    <row r="729" spans="1:10" x14ac:dyDescent="0.35">
      <c r="A729" s="12">
        <v>44511</v>
      </c>
      <c r="B729" t="s">
        <v>84</v>
      </c>
      <c r="C729" t="s">
        <v>38</v>
      </c>
      <c r="D729">
        <v>79.92</v>
      </c>
      <c r="E729">
        <v>16</v>
      </c>
      <c r="F729">
        <v>1278.72</v>
      </c>
      <c r="G729" t="s">
        <v>92</v>
      </c>
      <c r="H729" t="s">
        <v>127</v>
      </c>
      <c r="I729" t="s">
        <v>141</v>
      </c>
      <c r="J729">
        <v>46</v>
      </c>
    </row>
    <row r="730" spans="1:10" x14ac:dyDescent="0.35">
      <c r="A730" s="12">
        <v>44512</v>
      </c>
      <c r="B730" t="s">
        <v>61</v>
      </c>
      <c r="C730" t="s">
        <v>35</v>
      </c>
      <c r="D730">
        <v>6.7</v>
      </c>
      <c r="E730">
        <v>6</v>
      </c>
      <c r="F730">
        <v>40.200000000000003</v>
      </c>
      <c r="G730" t="s">
        <v>90</v>
      </c>
      <c r="H730" t="s">
        <v>127</v>
      </c>
      <c r="I730" t="s">
        <v>141</v>
      </c>
      <c r="J730">
        <v>46</v>
      </c>
    </row>
    <row r="731" spans="1:10" x14ac:dyDescent="0.35">
      <c r="A731" s="12">
        <v>44512</v>
      </c>
      <c r="B731" t="s">
        <v>85</v>
      </c>
      <c r="C731" t="s">
        <v>10</v>
      </c>
      <c r="D731">
        <v>164.28</v>
      </c>
      <c r="E731">
        <v>3</v>
      </c>
      <c r="F731">
        <v>492.84000000000003</v>
      </c>
      <c r="G731" t="s">
        <v>95</v>
      </c>
      <c r="H731" t="s">
        <v>124</v>
      </c>
      <c r="I731" t="s">
        <v>141</v>
      </c>
      <c r="J731">
        <v>46</v>
      </c>
    </row>
    <row r="732" spans="1:10" x14ac:dyDescent="0.35">
      <c r="A732" s="12">
        <v>44513</v>
      </c>
      <c r="B732" t="s">
        <v>72</v>
      </c>
      <c r="C732" t="s">
        <v>27</v>
      </c>
      <c r="D732">
        <v>57.120000000000005</v>
      </c>
      <c r="E732">
        <v>10</v>
      </c>
      <c r="F732">
        <v>571.20000000000005</v>
      </c>
      <c r="G732" t="s">
        <v>91</v>
      </c>
      <c r="H732" t="s">
        <v>127</v>
      </c>
      <c r="I732" t="s">
        <v>141</v>
      </c>
      <c r="J732">
        <v>46</v>
      </c>
    </row>
    <row r="733" spans="1:10" x14ac:dyDescent="0.35">
      <c r="A733" s="12">
        <v>44514</v>
      </c>
      <c r="B733" t="s">
        <v>69</v>
      </c>
      <c r="C733" t="s">
        <v>2</v>
      </c>
      <c r="D733">
        <v>142.80000000000001</v>
      </c>
      <c r="E733">
        <v>1</v>
      </c>
      <c r="F733">
        <v>142.80000000000001</v>
      </c>
      <c r="G733" t="s">
        <v>95</v>
      </c>
      <c r="H733" t="s">
        <v>125</v>
      </c>
      <c r="I733" t="s">
        <v>141</v>
      </c>
      <c r="J733">
        <v>47</v>
      </c>
    </row>
    <row r="734" spans="1:10" x14ac:dyDescent="0.35">
      <c r="A734" s="12">
        <v>44515</v>
      </c>
      <c r="B734" t="s">
        <v>60</v>
      </c>
      <c r="C734" t="s">
        <v>27</v>
      </c>
      <c r="D734">
        <v>57.120000000000005</v>
      </c>
      <c r="E734">
        <v>36</v>
      </c>
      <c r="F734">
        <v>2056.3200000000002</v>
      </c>
      <c r="G734" t="s">
        <v>98</v>
      </c>
      <c r="H734" t="s">
        <v>127</v>
      </c>
      <c r="I734" t="s">
        <v>141</v>
      </c>
      <c r="J734">
        <v>47</v>
      </c>
    </row>
    <row r="735" spans="1:10" x14ac:dyDescent="0.35">
      <c r="A735" s="12">
        <v>44515</v>
      </c>
      <c r="B735" t="s">
        <v>81</v>
      </c>
      <c r="C735" t="s">
        <v>12</v>
      </c>
      <c r="D735">
        <v>94.17</v>
      </c>
      <c r="E735">
        <v>14</v>
      </c>
      <c r="F735">
        <v>1318.38</v>
      </c>
      <c r="G735" t="s">
        <v>95</v>
      </c>
      <c r="H735" t="s">
        <v>122</v>
      </c>
      <c r="I735" t="s">
        <v>141</v>
      </c>
      <c r="J735">
        <v>47</v>
      </c>
    </row>
    <row r="736" spans="1:10" x14ac:dyDescent="0.35">
      <c r="A736" s="12">
        <v>44516</v>
      </c>
      <c r="B736" t="s">
        <v>81</v>
      </c>
      <c r="C736" t="s">
        <v>17</v>
      </c>
      <c r="D736">
        <v>156.78</v>
      </c>
      <c r="E736">
        <v>8</v>
      </c>
      <c r="F736">
        <v>1254.24</v>
      </c>
      <c r="G736" t="s">
        <v>95</v>
      </c>
      <c r="H736" t="s">
        <v>122</v>
      </c>
      <c r="I736" t="s">
        <v>141</v>
      </c>
      <c r="J736">
        <v>47</v>
      </c>
    </row>
    <row r="737" spans="1:10" x14ac:dyDescent="0.35">
      <c r="A737" s="12">
        <v>44517</v>
      </c>
      <c r="B737" t="s">
        <v>108</v>
      </c>
      <c r="C737" t="s">
        <v>38</v>
      </c>
      <c r="D737">
        <v>79.92</v>
      </c>
      <c r="E737">
        <v>33</v>
      </c>
      <c r="F737">
        <v>2637.36</v>
      </c>
      <c r="G737" t="s">
        <v>95</v>
      </c>
      <c r="H737" t="s">
        <v>123</v>
      </c>
      <c r="I737" t="s">
        <v>141</v>
      </c>
      <c r="J737">
        <v>47</v>
      </c>
    </row>
    <row r="738" spans="1:10" x14ac:dyDescent="0.35">
      <c r="A738" s="12">
        <v>44518</v>
      </c>
      <c r="B738" t="s">
        <v>65</v>
      </c>
      <c r="C738" t="s">
        <v>44</v>
      </c>
      <c r="D738">
        <v>82.08</v>
      </c>
      <c r="E738">
        <v>18</v>
      </c>
      <c r="F738">
        <v>1477.44</v>
      </c>
      <c r="G738" t="s">
        <v>99</v>
      </c>
      <c r="H738" t="s">
        <v>127</v>
      </c>
      <c r="I738" t="s">
        <v>141</v>
      </c>
      <c r="J738">
        <v>47</v>
      </c>
    </row>
    <row r="739" spans="1:10" x14ac:dyDescent="0.35">
      <c r="A739" s="12">
        <v>44518</v>
      </c>
      <c r="B739" t="s">
        <v>80</v>
      </c>
      <c r="C739" t="s">
        <v>34</v>
      </c>
      <c r="D739">
        <v>58.3</v>
      </c>
      <c r="E739">
        <v>8</v>
      </c>
      <c r="F739">
        <v>466.4</v>
      </c>
      <c r="G739" t="s">
        <v>102</v>
      </c>
      <c r="H739" t="s">
        <v>127</v>
      </c>
      <c r="I739" t="s">
        <v>141</v>
      </c>
      <c r="J739">
        <v>47</v>
      </c>
    </row>
    <row r="740" spans="1:10" x14ac:dyDescent="0.35">
      <c r="A740" s="12">
        <v>44518</v>
      </c>
      <c r="B740" t="s">
        <v>115</v>
      </c>
      <c r="C740" t="s">
        <v>39</v>
      </c>
      <c r="D740">
        <v>42.55</v>
      </c>
      <c r="E740">
        <v>4</v>
      </c>
      <c r="F740">
        <v>170.2</v>
      </c>
      <c r="G740" t="s">
        <v>95</v>
      </c>
      <c r="H740" t="s">
        <v>124</v>
      </c>
      <c r="I740" t="s">
        <v>141</v>
      </c>
      <c r="J740">
        <v>47</v>
      </c>
    </row>
    <row r="741" spans="1:10" x14ac:dyDescent="0.35">
      <c r="A741" s="12">
        <v>44519</v>
      </c>
      <c r="B741" t="s">
        <v>87</v>
      </c>
      <c r="C741" t="s">
        <v>18</v>
      </c>
      <c r="D741">
        <v>49.21</v>
      </c>
      <c r="E741">
        <v>4</v>
      </c>
      <c r="F741">
        <v>196.84</v>
      </c>
      <c r="G741" t="s">
        <v>93</v>
      </c>
      <c r="H741" t="s">
        <v>127</v>
      </c>
      <c r="I741" t="s">
        <v>141</v>
      </c>
      <c r="J741">
        <v>47</v>
      </c>
    </row>
    <row r="742" spans="1:10" x14ac:dyDescent="0.35">
      <c r="A742" s="12">
        <v>44520</v>
      </c>
      <c r="B742" t="s">
        <v>69</v>
      </c>
      <c r="C742" t="s">
        <v>8</v>
      </c>
      <c r="D742">
        <v>94.62</v>
      </c>
      <c r="E742">
        <v>11</v>
      </c>
      <c r="F742">
        <v>1040.8200000000002</v>
      </c>
      <c r="G742" t="s">
        <v>95</v>
      </c>
      <c r="H742" t="s">
        <v>125</v>
      </c>
      <c r="I742" t="s">
        <v>141</v>
      </c>
      <c r="J742">
        <v>47</v>
      </c>
    </row>
    <row r="743" spans="1:10" x14ac:dyDescent="0.35">
      <c r="A743" s="12">
        <v>44520</v>
      </c>
      <c r="B743" t="s">
        <v>113</v>
      </c>
      <c r="C743" t="s">
        <v>22</v>
      </c>
      <c r="D743">
        <v>141.57</v>
      </c>
      <c r="E743">
        <v>34</v>
      </c>
      <c r="F743">
        <v>4813.38</v>
      </c>
      <c r="G743" t="s">
        <v>99</v>
      </c>
      <c r="H743" t="s">
        <v>127</v>
      </c>
      <c r="I743" t="s">
        <v>141</v>
      </c>
      <c r="J743">
        <v>47</v>
      </c>
    </row>
    <row r="744" spans="1:10" x14ac:dyDescent="0.35">
      <c r="A744" s="12">
        <v>44520</v>
      </c>
      <c r="B744" t="s">
        <v>87</v>
      </c>
      <c r="C744" t="s">
        <v>34</v>
      </c>
      <c r="D744">
        <v>58.3</v>
      </c>
      <c r="E744">
        <v>14</v>
      </c>
      <c r="F744">
        <v>816.19999999999993</v>
      </c>
      <c r="G744" t="s">
        <v>93</v>
      </c>
      <c r="H744" t="s">
        <v>127</v>
      </c>
      <c r="I744" t="s">
        <v>141</v>
      </c>
      <c r="J744">
        <v>47</v>
      </c>
    </row>
    <row r="745" spans="1:10" x14ac:dyDescent="0.35">
      <c r="A745" s="12">
        <v>44521</v>
      </c>
      <c r="B745" t="s">
        <v>108</v>
      </c>
      <c r="C745" t="s">
        <v>6</v>
      </c>
      <c r="D745">
        <v>85.5</v>
      </c>
      <c r="E745">
        <v>1</v>
      </c>
      <c r="F745">
        <v>85.5</v>
      </c>
      <c r="G745" t="s">
        <v>95</v>
      </c>
      <c r="H745" t="s">
        <v>123</v>
      </c>
      <c r="I745" t="s">
        <v>141</v>
      </c>
      <c r="J745">
        <v>48</v>
      </c>
    </row>
    <row r="746" spans="1:10" x14ac:dyDescent="0.35">
      <c r="A746" s="12">
        <v>44521</v>
      </c>
      <c r="B746" t="s">
        <v>110</v>
      </c>
      <c r="C746" t="s">
        <v>41</v>
      </c>
      <c r="D746">
        <v>173.88</v>
      </c>
      <c r="E746">
        <v>24</v>
      </c>
      <c r="F746">
        <v>4173.12</v>
      </c>
      <c r="G746" t="s">
        <v>95</v>
      </c>
      <c r="H746" t="s">
        <v>126</v>
      </c>
      <c r="I746" t="s">
        <v>141</v>
      </c>
      <c r="J746">
        <v>48</v>
      </c>
    </row>
    <row r="747" spans="1:10" x14ac:dyDescent="0.35">
      <c r="A747" s="12">
        <v>44521</v>
      </c>
      <c r="B747" t="s">
        <v>67</v>
      </c>
      <c r="C747" t="s">
        <v>20</v>
      </c>
      <c r="D747">
        <v>76.25</v>
      </c>
      <c r="E747">
        <v>6</v>
      </c>
      <c r="F747">
        <v>457.5</v>
      </c>
      <c r="G747" t="s">
        <v>103</v>
      </c>
      <c r="H747" t="s">
        <v>127</v>
      </c>
      <c r="I747" t="s">
        <v>141</v>
      </c>
      <c r="J747">
        <v>48</v>
      </c>
    </row>
    <row r="748" spans="1:10" x14ac:dyDescent="0.35">
      <c r="A748" s="12">
        <v>44521</v>
      </c>
      <c r="B748" t="s">
        <v>78</v>
      </c>
      <c r="C748" t="s">
        <v>42</v>
      </c>
      <c r="D748">
        <v>162</v>
      </c>
      <c r="E748">
        <v>10</v>
      </c>
      <c r="F748">
        <v>1620</v>
      </c>
      <c r="G748" t="s">
        <v>95</v>
      </c>
      <c r="H748" t="s">
        <v>121</v>
      </c>
      <c r="I748" t="s">
        <v>141</v>
      </c>
      <c r="J748">
        <v>48</v>
      </c>
    </row>
    <row r="749" spans="1:10" x14ac:dyDescent="0.35">
      <c r="A749" s="12">
        <v>44521</v>
      </c>
      <c r="B749" t="s">
        <v>116</v>
      </c>
      <c r="C749" t="s">
        <v>14</v>
      </c>
      <c r="D749">
        <v>146.72</v>
      </c>
      <c r="E749">
        <v>1</v>
      </c>
      <c r="F749">
        <v>146.72</v>
      </c>
      <c r="G749" t="s">
        <v>94</v>
      </c>
      <c r="H749" t="s">
        <v>127</v>
      </c>
      <c r="I749" t="s">
        <v>141</v>
      </c>
      <c r="J749">
        <v>48</v>
      </c>
    </row>
    <row r="750" spans="1:10" x14ac:dyDescent="0.35">
      <c r="A750" s="12">
        <v>44522</v>
      </c>
      <c r="B750" t="s">
        <v>82</v>
      </c>
      <c r="C750" t="s">
        <v>17</v>
      </c>
      <c r="D750">
        <v>156.78</v>
      </c>
      <c r="E750">
        <v>35</v>
      </c>
      <c r="F750">
        <v>5487.3</v>
      </c>
      <c r="G750" t="s">
        <v>95</v>
      </c>
      <c r="H750" t="s">
        <v>126</v>
      </c>
      <c r="I750" t="s">
        <v>141</v>
      </c>
      <c r="J750">
        <v>48</v>
      </c>
    </row>
    <row r="751" spans="1:10" x14ac:dyDescent="0.35">
      <c r="A751" s="12">
        <v>44523</v>
      </c>
      <c r="B751" t="s">
        <v>75</v>
      </c>
      <c r="C751" t="s">
        <v>36</v>
      </c>
      <c r="D751">
        <v>96.3</v>
      </c>
      <c r="E751">
        <v>12</v>
      </c>
      <c r="F751">
        <v>1155.5999999999999</v>
      </c>
      <c r="G751" t="s">
        <v>100</v>
      </c>
      <c r="H751" t="s">
        <v>127</v>
      </c>
      <c r="I751" t="s">
        <v>141</v>
      </c>
      <c r="J751">
        <v>48</v>
      </c>
    </row>
    <row r="752" spans="1:10" x14ac:dyDescent="0.35">
      <c r="A752" s="12">
        <v>44525</v>
      </c>
      <c r="B752" t="s">
        <v>72</v>
      </c>
      <c r="C752" t="s">
        <v>4</v>
      </c>
      <c r="D752">
        <v>48.84</v>
      </c>
      <c r="E752">
        <v>5</v>
      </c>
      <c r="F752">
        <v>244.20000000000002</v>
      </c>
      <c r="G752" t="s">
        <v>91</v>
      </c>
      <c r="H752" t="s">
        <v>127</v>
      </c>
      <c r="I752" t="s">
        <v>141</v>
      </c>
      <c r="J752">
        <v>48</v>
      </c>
    </row>
    <row r="753" spans="1:10" x14ac:dyDescent="0.35">
      <c r="A753" s="12">
        <v>44525</v>
      </c>
      <c r="B753" t="s">
        <v>82</v>
      </c>
      <c r="C753" t="s">
        <v>3</v>
      </c>
      <c r="D753">
        <v>80.94</v>
      </c>
      <c r="E753">
        <v>10</v>
      </c>
      <c r="F753">
        <v>809.4</v>
      </c>
      <c r="G753" t="s">
        <v>95</v>
      </c>
      <c r="H753" t="s">
        <v>126</v>
      </c>
      <c r="I753" t="s">
        <v>141</v>
      </c>
      <c r="J753">
        <v>48</v>
      </c>
    </row>
    <row r="754" spans="1:10" x14ac:dyDescent="0.35">
      <c r="A754" s="12">
        <v>44525</v>
      </c>
      <c r="B754" t="s">
        <v>82</v>
      </c>
      <c r="C754" t="s">
        <v>16</v>
      </c>
      <c r="D754">
        <v>16.64</v>
      </c>
      <c r="E754">
        <v>14</v>
      </c>
      <c r="F754">
        <v>232.96</v>
      </c>
      <c r="G754" t="s">
        <v>95</v>
      </c>
      <c r="H754" t="s">
        <v>126</v>
      </c>
      <c r="I754" t="s">
        <v>141</v>
      </c>
      <c r="J754">
        <v>48</v>
      </c>
    </row>
    <row r="755" spans="1:10" x14ac:dyDescent="0.35">
      <c r="A755" s="12">
        <v>44526</v>
      </c>
      <c r="B755" t="s">
        <v>75</v>
      </c>
      <c r="C755" t="s">
        <v>9</v>
      </c>
      <c r="D755">
        <v>7.8599999999999994</v>
      </c>
      <c r="E755">
        <v>25</v>
      </c>
      <c r="F755">
        <v>196.5</v>
      </c>
      <c r="G755" t="s">
        <v>100</v>
      </c>
      <c r="H755" t="s">
        <v>127</v>
      </c>
      <c r="I755" t="s">
        <v>141</v>
      </c>
      <c r="J755">
        <v>48</v>
      </c>
    </row>
    <row r="756" spans="1:10" x14ac:dyDescent="0.35">
      <c r="A756" s="12">
        <v>44526</v>
      </c>
      <c r="B756" t="s">
        <v>80</v>
      </c>
      <c r="C756" t="s">
        <v>32</v>
      </c>
      <c r="D756">
        <v>117.48</v>
      </c>
      <c r="E756">
        <v>5</v>
      </c>
      <c r="F756">
        <v>587.4</v>
      </c>
      <c r="G756" t="s">
        <v>102</v>
      </c>
      <c r="H756" t="s">
        <v>127</v>
      </c>
      <c r="I756" t="s">
        <v>141</v>
      </c>
      <c r="J756">
        <v>48</v>
      </c>
    </row>
    <row r="757" spans="1:10" x14ac:dyDescent="0.35">
      <c r="A757" s="12">
        <v>44527</v>
      </c>
      <c r="B757" t="s">
        <v>112</v>
      </c>
      <c r="C757" t="s">
        <v>12</v>
      </c>
      <c r="D757">
        <v>94.17</v>
      </c>
      <c r="E757">
        <v>8</v>
      </c>
      <c r="F757">
        <v>753.36</v>
      </c>
      <c r="G757" t="s">
        <v>95</v>
      </c>
      <c r="H757" t="s">
        <v>123</v>
      </c>
      <c r="I757" t="s">
        <v>141</v>
      </c>
      <c r="J757">
        <v>48</v>
      </c>
    </row>
    <row r="758" spans="1:10" x14ac:dyDescent="0.35">
      <c r="A758" s="12">
        <v>44527</v>
      </c>
      <c r="B758" t="s">
        <v>112</v>
      </c>
      <c r="C758" t="s">
        <v>34</v>
      </c>
      <c r="D758">
        <v>58.3</v>
      </c>
      <c r="E758">
        <v>15</v>
      </c>
      <c r="F758">
        <v>874.5</v>
      </c>
      <c r="G758" t="s">
        <v>95</v>
      </c>
      <c r="H758" t="s">
        <v>123</v>
      </c>
      <c r="I758" t="s">
        <v>141</v>
      </c>
      <c r="J758">
        <v>48</v>
      </c>
    </row>
    <row r="759" spans="1:10" x14ac:dyDescent="0.35">
      <c r="A759" s="12">
        <v>44527</v>
      </c>
      <c r="B759" t="s">
        <v>74</v>
      </c>
      <c r="C759" t="s">
        <v>33</v>
      </c>
      <c r="D759">
        <v>119.7</v>
      </c>
      <c r="E759">
        <v>28</v>
      </c>
      <c r="F759">
        <v>3351.6</v>
      </c>
      <c r="G759" t="s">
        <v>91</v>
      </c>
      <c r="H759" t="s">
        <v>127</v>
      </c>
      <c r="I759" t="s">
        <v>141</v>
      </c>
      <c r="J759">
        <v>48</v>
      </c>
    </row>
    <row r="760" spans="1:10" x14ac:dyDescent="0.35">
      <c r="A760" s="12">
        <v>44527</v>
      </c>
      <c r="B760" t="s">
        <v>75</v>
      </c>
      <c r="C760" t="s">
        <v>35</v>
      </c>
      <c r="D760">
        <v>6.7</v>
      </c>
      <c r="E760">
        <v>28</v>
      </c>
      <c r="F760">
        <v>187.6</v>
      </c>
      <c r="G760" t="s">
        <v>100</v>
      </c>
      <c r="H760" t="s">
        <v>127</v>
      </c>
      <c r="I760" t="s">
        <v>141</v>
      </c>
      <c r="J760">
        <v>48</v>
      </c>
    </row>
    <row r="761" spans="1:10" x14ac:dyDescent="0.35">
      <c r="A761" s="12">
        <v>44527</v>
      </c>
      <c r="B761" t="s">
        <v>78</v>
      </c>
      <c r="C761" t="s">
        <v>22</v>
      </c>
      <c r="D761">
        <v>141.57</v>
      </c>
      <c r="E761">
        <v>37</v>
      </c>
      <c r="F761">
        <v>5238.09</v>
      </c>
      <c r="G761" t="s">
        <v>95</v>
      </c>
      <c r="H761" t="s">
        <v>121</v>
      </c>
      <c r="I761" t="s">
        <v>141</v>
      </c>
      <c r="J761">
        <v>48</v>
      </c>
    </row>
    <row r="762" spans="1:10" x14ac:dyDescent="0.35">
      <c r="A762" s="12">
        <v>44528</v>
      </c>
      <c r="B762" t="s">
        <v>64</v>
      </c>
      <c r="C762" t="s">
        <v>28</v>
      </c>
      <c r="D762">
        <v>41.81</v>
      </c>
      <c r="E762">
        <v>9</v>
      </c>
      <c r="F762">
        <v>376.29</v>
      </c>
      <c r="G762" t="s">
        <v>95</v>
      </c>
      <c r="H762" t="s">
        <v>124</v>
      </c>
      <c r="I762" t="s">
        <v>141</v>
      </c>
      <c r="J762">
        <v>49</v>
      </c>
    </row>
    <row r="763" spans="1:10" x14ac:dyDescent="0.35">
      <c r="A763" s="12">
        <v>44528</v>
      </c>
      <c r="B763" t="s">
        <v>67</v>
      </c>
      <c r="C763" t="s">
        <v>40</v>
      </c>
      <c r="D763">
        <v>115.2</v>
      </c>
      <c r="E763">
        <v>2</v>
      </c>
      <c r="F763">
        <v>230.4</v>
      </c>
      <c r="G763" t="s">
        <v>103</v>
      </c>
      <c r="H763" t="s">
        <v>127</v>
      </c>
      <c r="I763" t="s">
        <v>141</v>
      </c>
      <c r="J763">
        <v>49</v>
      </c>
    </row>
    <row r="764" spans="1:10" x14ac:dyDescent="0.35">
      <c r="A764" s="12">
        <v>44528</v>
      </c>
      <c r="B764" t="s">
        <v>73</v>
      </c>
      <c r="C764" t="s">
        <v>31</v>
      </c>
      <c r="D764">
        <v>104.16</v>
      </c>
      <c r="E764">
        <v>8</v>
      </c>
      <c r="F764">
        <v>833.28</v>
      </c>
      <c r="G764" t="s">
        <v>95</v>
      </c>
      <c r="H764" t="s">
        <v>122</v>
      </c>
      <c r="I764" t="s">
        <v>141</v>
      </c>
      <c r="J764">
        <v>49</v>
      </c>
    </row>
    <row r="765" spans="1:10" x14ac:dyDescent="0.35">
      <c r="A765" s="12">
        <v>44530</v>
      </c>
      <c r="B765" t="s">
        <v>61</v>
      </c>
      <c r="C765" t="s">
        <v>39</v>
      </c>
      <c r="D765">
        <v>42.55</v>
      </c>
      <c r="E765">
        <v>15</v>
      </c>
      <c r="F765">
        <v>638.25</v>
      </c>
      <c r="G765" t="s">
        <v>90</v>
      </c>
      <c r="H765" t="s">
        <v>127</v>
      </c>
      <c r="I765" t="s">
        <v>141</v>
      </c>
      <c r="J765">
        <v>49</v>
      </c>
    </row>
    <row r="766" spans="1:10" x14ac:dyDescent="0.35">
      <c r="A766" s="12">
        <v>44530</v>
      </c>
      <c r="B766" t="s">
        <v>110</v>
      </c>
      <c r="C766" t="s">
        <v>15</v>
      </c>
      <c r="D766">
        <v>15.719999999999999</v>
      </c>
      <c r="E766">
        <v>2</v>
      </c>
      <c r="F766">
        <v>31.439999999999998</v>
      </c>
      <c r="G766" t="s">
        <v>95</v>
      </c>
      <c r="H766" t="s">
        <v>126</v>
      </c>
      <c r="I766" t="s">
        <v>141</v>
      </c>
      <c r="J766">
        <v>49</v>
      </c>
    </row>
    <row r="767" spans="1:10" x14ac:dyDescent="0.35">
      <c r="A767" s="12">
        <v>44532</v>
      </c>
      <c r="B767" t="s">
        <v>76</v>
      </c>
      <c r="C767" t="s">
        <v>16</v>
      </c>
      <c r="D767">
        <v>16.64</v>
      </c>
      <c r="E767">
        <v>10</v>
      </c>
      <c r="F767">
        <v>166.4</v>
      </c>
      <c r="G767" t="s">
        <v>101</v>
      </c>
      <c r="H767" t="s">
        <v>127</v>
      </c>
      <c r="I767" t="s">
        <v>142</v>
      </c>
      <c r="J767">
        <v>49</v>
      </c>
    </row>
    <row r="768" spans="1:10" x14ac:dyDescent="0.35">
      <c r="A768" s="12">
        <v>44533</v>
      </c>
      <c r="B768" t="s">
        <v>75</v>
      </c>
      <c r="C768" t="s">
        <v>19</v>
      </c>
      <c r="D768">
        <v>210</v>
      </c>
      <c r="E768">
        <v>8</v>
      </c>
      <c r="F768">
        <v>1680</v>
      </c>
      <c r="G768" t="s">
        <v>100</v>
      </c>
      <c r="H768" t="s">
        <v>127</v>
      </c>
      <c r="I768" t="s">
        <v>142</v>
      </c>
      <c r="J768">
        <v>49</v>
      </c>
    </row>
    <row r="769" spans="1:10" x14ac:dyDescent="0.35">
      <c r="A769" s="12">
        <v>44533</v>
      </c>
      <c r="B769" t="s">
        <v>113</v>
      </c>
      <c r="C769" t="s">
        <v>34</v>
      </c>
      <c r="D769">
        <v>58.3</v>
      </c>
      <c r="E769">
        <v>2</v>
      </c>
      <c r="F769">
        <v>116.6</v>
      </c>
      <c r="G769" t="s">
        <v>99</v>
      </c>
      <c r="H769" t="s">
        <v>127</v>
      </c>
      <c r="I769" t="s">
        <v>142</v>
      </c>
      <c r="J769">
        <v>49</v>
      </c>
    </row>
    <row r="770" spans="1:10" x14ac:dyDescent="0.35">
      <c r="A770" s="12">
        <v>44533</v>
      </c>
      <c r="B770" t="s">
        <v>115</v>
      </c>
      <c r="C770" t="s">
        <v>28</v>
      </c>
      <c r="D770">
        <v>41.81</v>
      </c>
      <c r="E770">
        <v>5</v>
      </c>
      <c r="F770">
        <v>209.05</v>
      </c>
      <c r="G770" t="s">
        <v>95</v>
      </c>
      <c r="H770" t="s">
        <v>124</v>
      </c>
      <c r="I770" t="s">
        <v>142</v>
      </c>
      <c r="J770">
        <v>49</v>
      </c>
    </row>
    <row r="771" spans="1:10" x14ac:dyDescent="0.35">
      <c r="A771" s="12">
        <v>44534</v>
      </c>
      <c r="B771" t="s">
        <v>108</v>
      </c>
      <c r="C771" t="s">
        <v>4</v>
      </c>
      <c r="D771">
        <v>48.84</v>
      </c>
      <c r="E771">
        <v>32</v>
      </c>
      <c r="F771">
        <v>1562.88</v>
      </c>
      <c r="G771" t="s">
        <v>95</v>
      </c>
      <c r="H771" t="s">
        <v>123</v>
      </c>
      <c r="I771" t="s">
        <v>142</v>
      </c>
      <c r="J771">
        <v>49</v>
      </c>
    </row>
    <row r="772" spans="1:10" x14ac:dyDescent="0.35">
      <c r="A772" s="12">
        <v>44534</v>
      </c>
      <c r="B772" t="s">
        <v>61</v>
      </c>
      <c r="C772" t="s">
        <v>44</v>
      </c>
      <c r="D772">
        <v>82.08</v>
      </c>
      <c r="E772">
        <v>15</v>
      </c>
      <c r="F772">
        <v>1231.2</v>
      </c>
      <c r="G772" t="s">
        <v>90</v>
      </c>
      <c r="H772" t="s">
        <v>127</v>
      </c>
      <c r="I772" t="s">
        <v>142</v>
      </c>
      <c r="J772">
        <v>49</v>
      </c>
    </row>
    <row r="773" spans="1:10" x14ac:dyDescent="0.35">
      <c r="A773" s="12">
        <v>44534</v>
      </c>
      <c r="B773" t="s">
        <v>70</v>
      </c>
      <c r="C773" t="s">
        <v>26</v>
      </c>
      <c r="D773">
        <v>24.66</v>
      </c>
      <c r="E773">
        <v>10</v>
      </c>
      <c r="F773">
        <v>246.6</v>
      </c>
      <c r="G773" t="s">
        <v>97</v>
      </c>
      <c r="H773" t="s">
        <v>127</v>
      </c>
      <c r="I773" t="s">
        <v>142</v>
      </c>
      <c r="J773">
        <v>49</v>
      </c>
    </row>
    <row r="774" spans="1:10" x14ac:dyDescent="0.35">
      <c r="A774" s="12">
        <v>44535</v>
      </c>
      <c r="B774" t="s">
        <v>70</v>
      </c>
      <c r="C774" t="s">
        <v>25</v>
      </c>
      <c r="D774">
        <v>8.33</v>
      </c>
      <c r="E774">
        <v>12</v>
      </c>
      <c r="F774">
        <v>99.960000000000008</v>
      </c>
      <c r="G774" t="s">
        <v>97</v>
      </c>
      <c r="H774" t="s">
        <v>127</v>
      </c>
      <c r="I774" t="s">
        <v>142</v>
      </c>
      <c r="J774">
        <v>50</v>
      </c>
    </row>
    <row r="775" spans="1:10" x14ac:dyDescent="0.35">
      <c r="A775" s="12">
        <v>44535</v>
      </c>
      <c r="B775" t="s">
        <v>77</v>
      </c>
      <c r="C775" t="s">
        <v>4</v>
      </c>
      <c r="D775">
        <v>48.84</v>
      </c>
      <c r="E775">
        <v>15</v>
      </c>
      <c r="F775">
        <v>732.6</v>
      </c>
      <c r="G775" t="s">
        <v>95</v>
      </c>
      <c r="H775" t="s">
        <v>126</v>
      </c>
      <c r="I775" t="s">
        <v>142</v>
      </c>
      <c r="J775">
        <v>50</v>
      </c>
    </row>
    <row r="776" spans="1:10" x14ac:dyDescent="0.35">
      <c r="A776" s="12">
        <v>44535</v>
      </c>
      <c r="B776" t="s">
        <v>78</v>
      </c>
      <c r="C776" t="s">
        <v>10</v>
      </c>
      <c r="D776">
        <v>164.28</v>
      </c>
      <c r="E776">
        <v>1</v>
      </c>
      <c r="F776">
        <v>164.28</v>
      </c>
      <c r="G776" t="s">
        <v>95</v>
      </c>
      <c r="H776" t="s">
        <v>121</v>
      </c>
      <c r="I776" t="s">
        <v>142</v>
      </c>
      <c r="J776">
        <v>50</v>
      </c>
    </row>
    <row r="777" spans="1:10" x14ac:dyDescent="0.35">
      <c r="A777" s="12">
        <v>44537</v>
      </c>
      <c r="B777" t="s">
        <v>66</v>
      </c>
      <c r="C777" t="s">
        <v>38</v>
      </c>
      <c r="D777">
        <v>79.92</v>
      </c>
      <c r="E777">
        <v>5</v>
      </c>
      <c r="F777">
        <v>399.6</v>
      </c>
      <c r="G777" t="s">
        <v>96</v>
      </c>
      <c r="H777" t="s">
        <v>127</v>
      </c>
      <c r="I777" t="s">
        <v>142</v>
      </c>
      <c r="J777">
        <v>50</v>
      </c>
    </row>
    <row r="778" spans="1:10" x14ac:dyDescent="0.35">
      <c r="A778" s="12">
        <v>44537</v>
      </c>
      <c r="B778" t="s">
        <v>73</v>
      </c>
      <c r="C778" t="s">
        <v>16</v>
      </c>
      <c r="D778">
        <v>16.64</v>
      </c>
      <c r="E778">
        <v>13</v>
      </c>
      <c r="F778">
        <v>216.32</v>
      </c>
      <c r="G778" t="s">
        <v>95</v>
      </c>
      <c r="H778" t="s">
        <v>122</v>
      </c>
      <c r="I778" t="s">
        <v>142</v>
      </c>
      <c r="J778">
        <v>50</v>
      </c>
    </row>
    <row r="779" spans="1:10" x14ac:dyDescent="0.35">
      <c r="A779" s="12">
        <v>44537</v>
      </c>
      <c r="B779" t="s">
        <v>84</v>
      </c>
      <c r="C779" t="s">
        <v>38</v>
      </c>
      <c r="D779">
        <v>79.92</v>
      </c>
      <c r="E779">
        <v>12</v>
      </c>
      <c r="F779">
        <v>959.04</v>
      </c>
      <c r="G779" t="s">
        <v>92</v>
      </c>
      <c r="H779" t="s">
        <v>127</v>
      </c>
      <c r="I779" t="s">
        <v>142</v>
      </c>
      <c r="J779">
        <v>50</v>
      </c>
    </row>
    <row r="780" spans="1:10" x14ac:dyDescent="0.35">
      <c r="A780" s="12">
        <v>44537</v>
      </c>
      <c r="B780" t="s">
        <v>116</v>
      </c>
      <c r="C780" t="s">
        <v>6</v>
      </c>
      <c r="D780">
        <v>85.5</v>
      </c>
      <c r="E780">
        <v>27</v>
      </c>
      <c r="F780">
        <v>2308.5</v>
      </c>
      <c r="G780" t="s">
        <v>94</v>
      </c>
      <c r="H780" t="s">
        <v>127</v>
      </c>
      <c r="I780" t="s">
        <v>142</v>
      </c>
      <c r="J780">
        <v>50</v>
      </c>
    </row>
    <row r="781" spans="1:10" x14ac:dyDescent="0.35">
      <c r="A781" s="12">
        <v>44537</v>
      </c>
      <c r="B781" t="s">
        <v>117</v>
      </c>
      <c r="C781" t="s">
        <v>13</v>
      </c>
      <c r="D781">
        <v>122.08</v>
      </c>
      <c r="E781">
        <v>8</v>
      </c>
      <c r="F781">
        <v>976.64</v>
      </c>
      <c r="G781" t="s">
        <v>104</v>
      </c>
      <c r="H781" t="s">
        <v>127</v>
      </c>
      <c r="I781" t="s">
        <v>142</v>
      </c>
      <c r="J781">
        <v>50</v>
      </c>
    </row>
    <row r="782" spans="1:10" x14ac:dyDescent="0.35">
      <c r="A782" s="12">
        <v>44538</v>
      </c>
      <c r="B782" t="s">
        <v>78</v>
      </c>
      <c r="C782" t="s">
        <v>41</v>
      </c>
      <c r="D782">
        <v>173.88</v>
      </c>
      <c r="E782">
        <v>32</v>
      </c>
      <c r="F782">
        <v>5564.16</v>
      </c>
      <c r="G782" t="s">
        <v>95</v>
      </c>
      <c r="H782" t="s">
        <v>121</v>
      </c>
      <c r="I782" t="s">
        <v>142</v>
      </c>
      <c r="J782">
        <v>50</v>
      </c>
    </row>
    <row r="783" spans="1:10" x14ac:dyDescent="0.35">
      <c r="A783" s="12">
        <v>44538</v>
      </c>
      <c r="B783" t="s">
        <v>87</v>
      </c>
      <c r="C783" t="s">
        <v>44</v>
      </c>
      <c r="D783">
        <v>82.08</v>
      </c>
      <c r="E783">
        <v>14</v>
      </c>
      <c r="F783">
        <v>1149.1199999999999</v>
      </c>
      <c r="G783" t="s">
        <v>93</v>
      </c>
      <c r="H783" t="s">
        <v>127</v>
      </c>
      <c r="I783" t="s">
        <v>142</v>
      </c>
      <c r="J783">
        <v>50</v>
      </c>
    </row>
    <row r="784" spans="1:10" x14ac:dyDescent="0.35">
      <c r="A784" s="12">
        <v>44539</v>
      </c>
      <c r="B784" t="s">
        <v>75</v>
      </c>
      <c r="C784" t="s">
        <v>7</v>
      </c>
      <c r="D784">
        <v>47.730000000000004</v>
      </c>
      <c r="E784">
        <v>16</v>
      </c>
      <c r="F784">
        <v>763.68000000000006</v>
      </c>
      <c r="G784" t="s">
        <v>100</v>
      </c>
      <c r="H784" t="s">
        <v>127</v>
      </c>
      <c r="I784" t="s">
        <v>142</v>
      </c>
      <c r="J784">
        <v>50</v>
      </c>
    </row>
    <row r="785" spans="1:10" x14ac:dyDescent="0.35">
      <c r="A785" s="12">
        <v>44540</v>
      </c>
      <c r="B785" t="s">
        <v>75</v>
      </c>
      <c r="C785" t="s">
        <v>17</v>
      </c>
      <c r="D785">
        <v>156.78</v>
      </c>
      <c r="E785">
        <v>6</v>
      </c>
      <c r="F785">
        <v>940.68000000000006</v>
      </c>
      <c r="G785" t="s">
        <v>100</v>
      </c>
      <c r="H785" t="s">
        <v>127</v>
      </c>
      <c r="I785" t="s">
        <v>142</v>
      </c>
      <c r="J785">
        <v>50</v>
      </c>
    </row>
    <row r="786" spans="1:10" x14ac:dyDescent="0.35">
      <c r="A786" s="12">
        <v>44540</v>
      </c>
      <c r="B786" t="s">
        <v>117</v>
      </c>
      <c r="C786" t="s">
        <v>37</v>
      </c>
      <c r="D786">
        <v>85.76</v>
      </c>
      <c r="E786">
        <v>19</v>
      </c>
      <c r="F786">
        <v>1629.44</v>
      </c>
      <c r="G786" t="s">
        <v>104</v>
      </c>
      <c r="H786" t="s">
        <v>127</v>
      </c>
      <c r="I786" t="s">
        <v>142</v>
      </c>
      <c r="J786">
        <v>50</v>
      </c>
    </row>
    <row r="787" spans="1:10" x14ac:dyDescent="0.35">
      <c r="A787" s="12">
        <v>44541</v>
      </c>
      <c r="B787" t="s">
        <v>109</v>
      </c>
      <c r="C787" t="s">
        <v>14</v>
      </c>
      <c r="D787">
        <v>146.72</v>
      </c>
      <c r="E787">
        <v>10</v>
      </c>
      <c r="F787">
        <v>1467.2</v>
      </c>
      <c r="G787" t="s">
        <v>99</v>
      </c>
      <c r="H787" t="s">
        <v>127</v>
      </c>
      <c r="I787" t="s">
        <v>142</v>
      </c>
      <c r="J787">
        <v>50</v>
      </c>
    </row>
    <row r="788" spans="1:10" x14ac:dyDescent="0.35">
      <c r="A788" s="12">
        <v>44541</v>
      </c>
      <c r="B788" t="s">
        <v>73</v>
      </c>
      <c r="C788" t="s">
        <v>27</v>
      </c>
      <c r="D788">
        <v>57.120000000000005</v>
      </c>
      <c r="E788">
        <v>5</v>
      </c>
      <c r="F788">
        <v>285.60000000000002</v>
      </c>
      <c r="G788" t="s">
        <v>95</v>
      </c>
      <c r="H788" t="s">
        <v>122</v>
      </c>
      <c r="I788" t="s">
        <v>142</v>
      </c>
      <c r="J788">
        <v>50</v>
      </c>
    </row>
    <row r="789" spans="1:10" x14ac:dyDescent="0.35">
      <c r="A789" s="12">
        <v>44541</v>
      </c>
      <c r="B789" t="s">
        <v>82</v>
      </c>
      <c r="C789" t="s">
        <v>13</v>
      </c>
      <c r="D789">
        <v>122.08</v>
      </c>
      <c r="E789">
        <v>9</v>
      </c>
      <c r="F789">
        <v>1098.72</v>
      </c>
      <c r="G789" t="s">
        <v>95</v>
      </c>
      <c r="H789" t="s">
        <v>126</v>
      </c>
      <c r="I789" t="s">
        <v>142</v>
      </c>
      <c r="J789">
        <v>50</v>
      </c>
    </row>
    <row r="790" spans="1:10" x14ac:dyDescent="0.35">
      <c r="A790" s="12">
        <v>44542</v>
      </c>
      <c r="B790" t="s">
        <v>77</v>
      </c>
      <c r="C790" t="s">
        <v>41</v>
      </c>
      <c r="D790">
        <v>173.88</v>
      </c>
      <c r="E790">
        <v>10</v>
      </c>
      <c r="F790">
        <v>1738.8</v>
      </c>
      <c r="G790" t="s">
        <v>95</v>
      </c>
      <c r="H790" t="s">
        <v>126</v>
      </c>
      <c r="I790" t="s">
        <v>142</v>
      </c>
      <c r="J790">
        <v>51</v>
      </c>
    </row>
    <row r="791" spans="1:10" x14ac:dyDescent="0.35">
      <c r="A791" s="12">
        <v>44542</v>
      </c>
      <c r="B791" t="s">
        <v>78</v>
      </c>
      <c r="C791" t="s">
        <v>30</v>
      </c>
      <c r="D791">
        <v>201.28</v>
      </c>
      <c r="E791">
        <v>9</v>
      </c>
      <c r="F791">
        <v>1811.52</v>
      </c>
      <c r="G791" t="s">
        <v>95</v>
      </c>
      <c r="H791" t="s">
        <v>121</v>
      </c>
      <c r="I791" t="s">
        <v>142</v>
      </c>
      <c r="J791">
        <v>51</v>
      </c>
    </row>
    <row r="792" spans="1:10" x14ac:dyDescent="0.35">
      <c r="A792" s="12">
        <v>44544</v>
      </c>
      <c r="B792" t="s">
        <v>109</v>
      </c>
      <c r="C792" t="s">
        <v>12</v>
      </c>
      <c r="D792">
        <v>94.17</v>
      </c>
      <c r="E792">
        <v>6</v>
      </c>
      <c r="F792">
        <v>565.02</v>
      </c>
      <c r="G792" t="s">
        <v>99</v>
      </c>
      <c r="H792" t="s">
        <v>127</v>
      </c>
      <c r="I792" t="s">
        <v>142</v>
      </c>
      <c r="J792">
        <v>51</v>
      </c>
    </row>
    <row r="793" spans="1:10" x14ac:dyDescent="0.35">
      <c r="A793" s="12">
        <v>44544</v>
      </c>
      <c r="B793" t="s">
        <v>72</v>
      </c>
      <c r="C793" t="s">
        <v>42</v>
      </c>
      <c r="D793">
        <v>162</v>
      </c>
      <c r="E793">
        <v>4</v>
      </c>
      <c r="F793">
        <v>648</v>
      </c>
      <c r="G793" t="s">
        <v>91</v>
      </c>
      <c r="H793" t="s">
        <v>127</v>
      </c>
      <c r="I793" t="s">
        <v>142</v>
      </c>
      <c r="J793">
        <v>51</v>
      </c>
    </row>
    <row r="794" spans="1:10" x14ac:dyDescent="0.35">
      <c r="A794" s="12">
        <v>44544</v>
      </c>
      <c r="B794" t="s">
        <v>87</v>
      </c>
      <c r="C794" t="s">
        <v>5</v>
      </c>
      <c r="D794">
        <v>155.61000000000001</v>
      </c>
      <c r="E794">
        <v>4</v>
      </c>
      <c r="F794">
        <v>622.44000000000005</v>
      </c>
      <c r="G794" t="s">
        <v>93</v>
      </c>
      <c r="H794" t="s">
        <v>127</v>
      </c>
      <c r="I794" t="s">
        <v>142</v>
      </c>
      <c r="J794">
        <v>51</v>
      </c>
    </row>
    <row r="795" spans="1:10" x14ac:dyDescent="0.35">
      <c r="A795" s="12">
        <v>44545</v>
      </c>
      <c r="B795" t="s">
        <v>110</v>
      </c>
      <c r="C795" t="s">
        <v>30</v>
      </c>
      <c r="D795">
        <v>201.28</v>
      </c>
      <c r="E795">
        <v>33</v>
      </c>
      <c r="F795">
        <v>6642.24</v>
      </c>
      <c r="G795" t="s">
        <v>95</v>
      </c>
      <c r="H795" t="s">
        <v>126</v>
      </c>
      <c r="I795" t="s">
        <v>142</v>
      </c>
      <c r="J795">
        <v>51</v>
      </c>
    </row>
    <row r="796" spans="1:10" x14ac:dyDescent="0.35">
      <c r="A796" s="12">
        <v>44545</v>
      </c>
      <c r="B796" t="s">
        <v>73</v>
      </c>
      <c r="C796" t="s">
        <v>9</v>
      </c>
      <c r="D796">
        <v>7.8599999999999994</v>
      </c>
      <c r="E796">
        <v>13</v>
      </c>
      <c r="F796">
        <v>102.17999999999999</v>
      </c>
      <c r="G796" t="s">
        <v>95</v>
      </c>
      <c r="H796" t="s">
        <v>122</v>
      </c>
      <c r="I796" t="s">
        <v>142</v>
      </c>
      <c r="J796">
        <v>51</v>
      </c>
    </row>
    <row r="797" spans="1:10" x14ac:dyDescent="0.35">
      <c r="A797" s="12">
        <v>44545</v>
      </c>
      <c r="B797" t="s">
        <v>82</v>
      </c>
      <c r="C797" t="s">
        <v>16</v>
      </c>
      <c r="D797">
        <v>16.64</v>
      </c>
      <c r="E797">
        <v>6</v>
      </c>
      <c r="F797">
        <v>99.84</v>
      </c>
      <c r="G797" t="s">
        <v>95</v>
      </c>
      <c r="H797" t="s">
        <v>126</v>
      </c>
      <c r="I797" t="s">
        <v>142</v>
      </c>
      <c r="J797">
        <v>51</v>
      </c>
    </row>
    <row r="798" spans="1:10" x14ac:dyDescent="0.35">
      <c r="A798" s="12">
        <v>44546</v>
      </c>
      <c r="B798" t="s">
        <v>78</v>
      </c>
      <c r="C798" t="s">
        <v>10</v>
      </c>
      <c r="D798">
        <v>164.28</v>
      </c>
      <c r="E798">
        <v>9</v>
      </c>
      <c r="F798">
        <v>1478.52</v>
      </c>
      <c r="G798" t="s">
        <v>95</v>
      </c>
      <c r="H798" t="s">
        <v>121</v>
      </c>
      <c r="I798" t="s">
        <v>142</v>
      </c>
      <c r="J798">
        <v>51</v>
      </c>
    </row>
    <row r="799" spans="1:10" x14ac:dyDescent="0.35">
      <c r="A799" s="12">
        <v>44547</v>
      </c>
      <c r="B799" t="s">
        <v>63</v>
      </c>
      <c r="C799" t="s">
        <v>26</v>
      </c>
      <c r="D799">
        <v>24.66</v>
      </c>
      <c r="E799">
        <v>20</v>
      </c>
      <c r="F799">
        <v>493.2</v>
      </c>
      <c r="G799" t="s">
        <v>101</v>
      </c>
      <c r="H799" t="s">
        <v>127</v>
      </c>
      <c r="I799" t="s">
        <v>142</v>
      </c>
      <c r="J799">
        <v>51</v>
      </c>
    </row>
    <row r="800" spans="1:10" x14ac:dyDescent="0.35">
      <c r="A800" s="12">
        <v>44548</v>
      </c>
      <c r="B800" t="s">
        <v>67</v>
      </c>
      <c r="C800" t="s">
        <v>22</v>
      </c>
      <c r="D800">
        <v>141.57</v>
      </c>
      <c r="E800">
        <v>8</v>
      </c>
      <c r="F800">
        <v>1132.56</v>
      </c>
      <c r="G800" t="s">
        <v>103</v>
      </c>
      <c r="H800" t="s">
        <v>127</v>
      </c>
      <c r="I800" t="s">
        <v>142</v>
      </c>
      <c r="J800">
        <v>51</v>
      </c>
    </row>
    <row r="801" spans="1:10" x14ac:dyDescent="0.35">
      <c r="A801" s="12">
        <v>44548</v>
      </c>
      <c r="B801" t="s">
        <v>82</v>
      </c>
      <c r="C801" t="s">
        <v>3</v>
      </c>
      <c r="D801">
        <v>80.94</v>
      </c>
      <c r="E801">
        <v>2</v>
      </c>
      <c r="F801">
        <v>161.88</v>
      </c>
      <c r="G801" t="s">
        <v>95</v>
      </c>
      <c r="H801" t="s">
        <v>126</v>
      </c>
      <c r="I801" t="s">
        <v>142</v>
      </c>
      <c r="J801">
        <v>51</v>
      </c>
    </row>
    <row r="802" spans="1:10" x14ac:dyDescent="0.35">
      <c r="A802" s="12">
        <v>44549</v>
      </c>
      <c r="B802" t="s">
        <v>66</v>
      </c>
      <c r="C802" t="s">
        <v>35</v>
      </c>
      <c r="D802">
        <v>6.7</v>
      </c>
      <c r="E802">
        <v>20</v>
      </c>
      <c r="F802">
        <v>134</v>
      </c>
      <c r="G802" t="s">
        <v>96</v>
      </c>
      <c r="H802" t="s">
        <v>127</v>
      </c>
      <c r="I802" t="s">
        <v>142</v>
      </c>
      <c r="J802">
        <v>52</v>
      </c>
    </row>
    <row r="803" spans="1:10" x14ac:dyDescent="0.35">
      <c r="A803" s="12">
        <v>44549</v>
      </c>
      <c r="B803" t="s">
        <v>110</v>
      </c>
      <c r="C803" t="s">
        <v>44</v>
      </c>
      <c r="D803">
        <v>82.08</v>
      </c>
      <c r="E803">
        <v>7</v>
      </c>
      <c r="F803">
        <v>574.55999999999995</v>
      </c>
      <c r="G803" t="s">
        <v>95</v>
      </c>
      <c r="H803" t="s">
        <v>126</v>
      </c>
      <c r="I803" t="s">
        <v>142</v>
      </c>
      <c r="J803">
        <v>52</v>
      </c>
    </row>
    <row r="804" spans="1:10" x14ac:dyDescent="0.35">
      <c r="A804" s="12">
        <v>44549</v>
      </c>
      <c r="B804" t="s">
        <v>110</v>
      </c>
      <c r="C804" t="s">
        <v>9</v>
      </c>
      <c r="D804">
        <v>7.8599999999999994</v>
      </c>
      <c r="E804">
        <v>11</v>
      </c>
      <c r="F804">
        <v>86.46</v>
      </c>
      <c r="G804" t="s">
        <v>95</v>
      </c>
      <c r="H804" t="s">
        <v>126</v>
      </c>
      <c r="I804" t="s">
        <v>142</v>
      </c>
      <c r="J804">
        <v>52</v>
      </c>
    </row>
    <row r="805" spans="1:10" x14ac:dyDescent="0.35">
      <c r="A805" s="12">
        <v>44549</v>
      </c>
      <c r="B805" t="s">
        <v>73</v>
      </c>
      <c r="C805" t="s">
        <v>29</v>
      </c>
      <c r="D805">
        <v>53.11</v>
      </c>
      <c r="E805">
        <v>3</v>
      </c>
      <c r="F805">
        <v>159.32999999999998</v>
      </c>
      <c r="G805" t="s">
        <v>95</v>
      </c>
      <c r="H805" t="s">
        <v>122</v>
      </c>
      <c r="I805" t="s">
        <v>142</v>
      </c>
      <c r="J805">
        <v>52</v>
      </c>
    </row>
    <row r="806" spans="1:10" x14ac:dyDescent="0.35">
      <c r="A806" s="12">
        <v>44549</v>
      </c>
      <c r="B806" t="s">
        <v>74</v>
      </c>
      <c r="C806" t="s">
        <v>11</v>
      </c>
      <c r="D806">
        <v>48.4</v>
      </c>
      <c r="E806">
        <v>14</v>
      </c>
      <c r="F806">
        <v>677.6</v>
      </c>
      <c r="G806" t="s">
        <v>91</v>
      </c>
      <c r="H806" t="s">
        <v>127</v>
      </c>
      <c r="I806" t="s">
        <v>142</v>
      </c>
      <c r="J806">
        <v>52</v>
      </c>
    </row>
    <row r="807" spans="1:10" x14ac:dyDescent="0.35">
      <c r="A807" s="12">
        <v>44549</v>
      </c>
      <c r="B807" t="s">
        <v>75</v>
      </c>
      <c r="C807" t="s">
        <v>23</v>
      </c>
      <c r="D807">
        <v>149.46</v>
      </c>
      <c r="E807">
        <v>12</v>
      </c>
      <c r="F807">
        <v>1793.52</v>
      </c>
      <c r="G807" t="s">
        <v>100</v>
      </c>
      <c r="H807" t="s">
        <v>127</v>
      </c>
      <c r="I807" t="s">
        <v>142</v>
      </c>
      <c r="J807">
        <v>52</v>
      </c>
    </row>
    <row r="808" spans="1:10" x14ac:dyDescent="0.35">
      <c r="A808" s="12">
        <v>44549</v>
      </c>
      <c r="B808" t="s">
        <v>78</v>
      </c>
      <c r="C808" t="s">
        <v>23</v>
      </c>
      <c r="D808">
        <v>149.46</v>
      </c>
      <c r="E808">
        <v>13</v>
      </c>
      <c r="F808">
        <v>1942.98</v>
      </c>
      <c r="G808" t="s">
        <v>95</v>
      </c>
      <c r="H808" t="s">
        <v>121</v>
      </c>
      <c r="I808" t="s">
        <v>142</v>
      </c>
      <c r="J808">
        <v>52</v>
      </c>
    </row>
    <row r="809" spans="1:10" x14ac:dyDescent="0.35">
      <c r="A809" s="12">
        <v>44549</v>
      </c>
      <c r="B809" t="s">
        <v>84</v>
      </c>
      <c r="C809" t="s">
        <v>11</v>
      </c>
      <c r="D809">
        <v>48.4</v>
      </c>
      <c r="E809">
        <v>10</v>
      </c>
      <c r="F809">
        <v>484</v>
      </c>
      <c r="G809" t="s">
        <v>92</v>
      </c>
      <c r="H809" t="s">
        <v>127</v>
      </c>
      <c r="I809" t="s">
        <v>142</v>
      </c>
      <c r="J809">
        <v>52</v>
      </c>
    </row>
    <row r="810" spans="1:10" x14ac:dyDescent="0.35">
      <c r="A810" s="12">
        <v>44550</v>
      </c>
      <c r="B810" t="s">
        <v>64</v>
      </c>
      <c r="C810" t="s">
        <v>12</v>
      </c>
      <c r="D810">
        <v>94.17</v>
      </c>
      <c r="E810">
        <v>14</v>
      </c>
      <c r="F810">
        <v>1318.38</v>
      </c>
      <c r="G810" t="s">
        <v>95</v>
      </c>
      <c r="H810" t="s">
        <v>124</v>
      </c>
      <c r="I810" t="s">
        <v>142</v>
      </c>
      <c r="J810">
        <v>52</v>
      </c>
    </row>
    <row r="811" spans="1:10" x14ac:dyDescent="0.35">
      <c r="A811" s="12">
        <v>44550</v>
      </c>
      <c r="B811" t="s">
        <v>77</v>
      </c>
      <c r="C811" t="s">
        <v>35</v>
      </c>
      <c r="D811">
        <v>6.7</v>
      </c>
      <c r="E811">
        <v>24</v>
      </c>
      <c r="F811">
        <v>160.80000000000001</v>
      </c>
      <c r="G811" t="s">
        <v>95</v>
      </c>
      <c r="H811" t="s">
        <v>126</v>
      </c>
      <c r="I811" t="s">
        <v>142</v>
      </c>
      <c r="J811">
        <v>52</v>
      </c>
    </row>
    <row r="812" spans="1:10" x14ac:dyDescent="0.35">
      <c r="A812" s="12">
        <v>44551</v>
      </c>
      <c r="B812" t="s">
        <v>63</v>
      </c>
      <c r="C812" t="s">
        <v>6</v>
      </c>
      <c r="D812">
        <v>85.5</v>
      </c>
      <c r="E812">
        <v>10</v>
      </c>
      <c r="F812">
        <v>855</v>
      </c>
      <c r="G812" t="s">
        <v>101</v>
      </c>
      <c r="H812" t="s">
        <v>127</v>
      </c>
      <c r="I812" t="s">
        <v>142</v>
      </c>
      <c r="J812">
        <v>52</v>
      </c>
    </row>
    <row r="813" spans="1:10" x14ac:dyDescent="0.35">
      <c r="A813" s="12">
        <v>44551</v>
      </c>
      <c r="B813" t="s">
        <v>112</v>
      </c>
      <c r="C813" t="s">
        <v>26</v>
      </c>
      <c r="D813">
        <v>24.66</v>
      </c>
      <c r="E813">
        <v>10</v>
      </c>
      <c r="F813">
        <v>246.6</v>
      </c>
      <c r="G813" t="s">
        <v>95</v>
      </c>
      <c r="H813" t="s">
        <v>123</v>
      </c>
      <c r="I813" t="s">
        <v>142</v>
      </c>
      <c r="J813">
        <v>52</v>
      </c>
    </row>
    <row r="814" spans="1:10" x14ac:dyDescent="0.35">
      <c r="A814" s="12">
        <v>44551</v>
      </c>
      <c r="B814" t="s">
        <v>72</v>
      </c>
      <c r="C814" t="s">
        <v>20</v>
      </c>
      <c r="D814">
        <v>76.25</v>
      </c>
      <c r="E814">
        <v>16</v>
      </c>
      <c r="F814">
        <v>1220</v>
      </c>
      <c r="G814" t="s">
        <v>91</v>
      </c>
      <c r="H814" t="s">
        <v>127</v>
      </c>
      <c r="I814" t="s">
        <v>142</v>
      </c>
      <c r="J814">
        <v>52</v>
      </c>
    </row>
    <row r="815" spans="1:10" x14ac:dyDescent="0.35">
      <c r="A815" s="12">
        <v>44551</v>
      </c>
      <c r="B815" t="s">
        <v>78</v>
      </c>
      <c r="C815" t="s">
        <v>22</v>
      </c>
      <c r="D815">
        <v>141.57</v>
      </c>
      <c r="E815">
        <v>16</v>
      </c>
      <c r="F815">
        <v>2265.12</v>
      </c>
      <c r="G815" t="s">
        <v>95</v>
      </c>
      <c r="H815" t="s">
        <v>121</v>
      </c>
      <c r="I815" t="s">
        <v>142</v>
      </c>
      <c r="J815">
        <v>52</v>
      </c>
    </row>
    <row r="816" spans="1:10" x14ac:dyDescent="0.35">
      <c r="A816" s="12">
        <v>44552</v>
      </c>
      <c r="B816" t="s">
        <v>111</v>
      </c>
      <c r="C816" t="s">
        <v>41</v>
      </c>
      <c r="D816">
        <v>173.88</v>
      </c>
      <c r="E816">
        <v>35</v>
      </c>
      <c r="F816">
        <v>6085.8</v>
      </c>
      <c r="G816" t="s">
        <v>95</v>
      </c>
      <c r="H816" t="s">
        <v>124</v>
      </c>
      <c r="I816" t="s">
        <v>142</v>
      </c>
      <c r="J816">
        <v>52</v>
      </c>
    </row>
    <row r="817" spans="1:10" x14ac:dyDescent="0.35">
      <c r="A817" s="12">
        <v>44552</v>
      </c>
      <c r="B817" t="s">
        <v>112</v>
      </c>
      <c r="C817" t="s">
        <v>42</v>
      </c>
      <c r="D817">
        <v>162</v>
      </c>
      <c r="E817">
        <v>5</v>
      </c>
      <c r="F817">
        <v>810</v>
      </c>
      <c r="G817" t="s">
        <v>95</v>
      </c>
      <c r="H817" t="s">
        <v>123</v>
      </c>
      <c r="I817" t="s">
        <v>142</v>
      </c>
      <c r="J817">
        <v>52</v>
      </c>
    </row>
    <row r="818" spans="1:10" x14ac:dyDescent="0.35">
      <c r="A818" s="12">
        <v>44554</v>
      </c>
      <c r="B818" t="s">
        <v>72</v>
      </c>
      <c r="C818" t="s">
        <v>36</v>
      </c>
      <c r="D818">
        <v>96.3</v>
      </c>
      <c r="E818">
        <v>8</v>
      </c>
      <c r="F818">
        <v>770.4</v>
      </c>
      <c r="G818" t="s">
        <v>91</v>
      </c>
      <c r="H818" t="s">
        <v>127</v>
      </c>
      <c r="I818" t="s">
        <v>142</v>
      </c>
      <c r="J818">
        <v>52</v>
      </c>
    </row>
    <row r="819" spans="1:10" x14ac:dyDescent="0.35">
      <c r="A819" s="12">
        <v>44554</v>
      </c>
      <c r="B819" t="s">
        <v>80</v>
      </c>
      <c r="C819" t="s">
        <v>42</v>
      </c>
      <c r="D819">
        <v>162</v>
      </c>
      <c r="E819">
        <v>8</v>
      </c>
      <c r="F819">
        <v>1296</v>
      </c>
      <c r="G819" t="s">
        <v>102</v>
      </c>
      <c r="H819" t="s">
        <v>127</v>
      </c>
      <c r="I819" t="s">
        <v>142</v>
      </c>
      <c r="J819">
        <v>52</v>
      </c>
    </row>
    <row r="820" spans="1:10" x14ac:dyDescent="0.35">
      <c r="A820" s="12">
        <v>44555</v>
      </c>
      <c r="B820" t="s">
        <v>61</v>
      </c>
      <c r="C820" t="s">
        <v>11</v>
      </c>
      <c r="D820">
        <v>48.4</v>
      </c>
      <c r="E820">
        <v>29</v>
      </c>
      <c r="F820">
        <v>1403.6</v>
      </c>
      <c r="G820" t="s">
        <v>90</v>
      </c>
      <c r="H820" t="s">
        <v>127</v>
      </c>
      <c r="I820" t="s">
        <v>142</v>
      </c>
      <c r="J820">
        <v>52</v>
      </c>
    </row>
    <row r="821" spans="1:10" x14ac:dyDescent="0.35">
      <c r="A821" s="12">
        <v>44555</v>
      </c>
      <c r="B821" t="s">
        <v>61</v>
      </c>
      <c r="C821" t="s">
        <v>25</v>
      </c>
      <c r="D821">
        <v>8.33</v>
      </c>
      <c r="E821">
        <v>39</v>
      </c>
      <c r="F821">
        <v>324.87</v>
      </c>
      <c r="G821" t="s">
        <v>90</v>
      </c>
      <c r="H821" t="s">
        <v>127</v>
      </c>
      <c r="I821" t="s">
        <v>142</v>
      </c>
      <c r="J821">
        <v>52</v>
      </c>
    </row>
    <row r="822" spans="1:10" x14ac:dyDescent="0.35">
      <c r="A822" s="12">
        <v>44555</v>
      </c>
      <c r="B822" t="s">
        <v>64</v>
      </c>
      <c r="C822" t="s">
        <v>40</v>
      </c>
      <c r="D822">
        <v>115.2</v>
      </c>
      <c r="E822">
        <v>15</v>
      </c>
      <c r="F822">
        <v>1728</v>
      </c>
      <c r="G822" t="s">
        <v>95</v>
      </c>
      <c r="H822" t="s">
        <v>124</v>
      </c>
      <c r="I822" t="s">
        <v>142</v>
      </c>
      <c r="J822">
        <v>52</v>
      </c>
    </row>
    <row r="823" spans="1:10" x14ac:dyDescent="0.35">
      <c r="A823" s="12">
        <v>44556</v>
      </c>
      <c r="B823" t="s">
        <v>84</v>
      </c>
      <c r="C823" t="s">
        <v>41</v>
      </c>
      <c r="D823">
        <v>173.88</v>
      </c>
      <c r="E823">
        <v>14</v>
      </c>
      <c r="F823">
        <v>2434.3199999999997</v>
      </c>
      <c r="G823" t="s">
        <v>92</v>
      </c>
      <c r="H823" t="s">
        <v>127</v>
      </c>
      <c r="I823" t="s">
        <v>142</v>
      </c>
      <c r="J823">
        <v>53</v>
      </c>
    </row>
    <row r="824" spans="1:10" x14ac:dyDescent="0.35">
      <c r="A824" s="12">
        <v>44556</v>
      </c>
      <c r="B824" t="s">
        <v>115</v>
      </c>
      <c r="C824" t="s">
        <v>37</v>
      </c>
      <c r="D824">
        <v>85.76</v>
      </c>
      <c r="E824">
        <v>36</v>
      </c>
      <c r="F824">
        <v>3087.36</v>
      </c>
      <c r="G824" t="s">
        <v>95</v>
      </c>
      <c r="H824" t="s">
        <v>124</v>
      </c>
      <c r="I824" t="s">
        <v>142</v>
      </c>
      <c r="J824">
        <v>53</v>
      </c>
    </row>
    <row r="825" spans="1:10" x14ac:dyDescent="0.35">
      <c r="A825" s="12">
        <v>44557</v>
      </c>
      <c r="B825" t="s">
        <v>115</v>
      </c>
      <c r="C825" t="s">
        <v>10</v>
      </c>
      <c r="D825">
        <v>164.28</v>
      </c>
      <c r="E825">
        <v>26</v>
      </c>
      <c r="F825">
        <v>4271.28</v>
      </c>
      <c r="G825" t="s">
        <v>95</v>
      </c>
      <c r="H825" t="s">
        <v>124</v>
      </c>
      <c r="I825" t="s">
        <v>142</v>
      </c>
      <c r="J825">
        <v>53</v>
      </c>
    </row>
    <row r="826" spans="1:10" x14ac:dyDescent="0.35">
      <c r="A826" s="12">
        <v>44557</v>
      </c>
      <c r="B826" t="s">
        <v>117</v>
      </c>
      <c r="C826" t="s">
        <v>29</v>
      </c>
      <c r="D826">
        <v>53.11</v>
      </c>
      <c r="E826">
        <v>14</v>
      </c>
      <c r="F826">
        <v>743.54</v>
      </c>
      <c r="G826" t="s">
        <v>104</v>
      </c>
      <c r="H826" t="s">
        <v>127</v>
      </c>
      <c r="I826" t="s">
        <v>142</v>
      </c>
      <c r="J826">
        <v>53</v>
      </c>
    </row>
    <row r="827" spans="1:10" x14ac:dyDescent="0.35">
      <c r="A827" s="12">
        <v>44558</v>
      </c>
      <c r="B827" t="s">
        <v>111</v>
      </c>
      <c r="C827" t="s">
        <v>29</v>
      </c>
      <c r="D827">
        <v>53.11</v>
      </c>
      <c r="E827">
        <v>6</v>
      </c>
      <c r="F827">
        <v>318.65999999999997</v>
      </c>
      <c r="G827" t="s">
        <v>95</v>
      </c>
      <c r="H827" t="s">
        <v>124</v>
      </c>
      <c r="I827" t="s">
        <v>142</v>
      </c>
      <c r="J827">
        <v>53</v>
      </c>
    </row>
    <row r="828" spans="1:10" x14ac:dyDescent="0.35">
      <c r="A828" s="12">
        <v>44559</v>
      </c>
      <c r="B828" t="s">
        <v>108</v>
      </c>
      <c r="C828" t="s">
        <v>8</v>
      </c>
      <c r="D828">
        <v>94.62</v>
      </c>
      <c r="E828">
        <v>15</v>
      </c>
      <c r="F828">
        <v>1419.3000000000002</v>
      </c>
      <c r="G828" t="s">
        <v>95</v>
      </c>
      <c r="H828" t="s">
        <v>123</v>
      </c>
      <c r="I828" t="s">
        <v>142</v>
      </c>
      <c r="J828">
        <v>53</v>
      </c>
    </row>
    <row r="829" spans="1:10" x14ac:dyDescent="0.35">
      <c r="A829" s="12">
        <v>44559</v>
      </c>
      <c r="B829" t="s">
        <v>61</v>
      </c>
      <c r="C829" t="s">
        <v>6</v>
      </c>
      <c r="D829">
        <v>85.5</v>
      </c>
      <c r="E829">
        <v>26</v>
      </c>
      <c r="F829">
        <v>2223</v>
      </c>
      <c r="G829" t="s">
        <v>90</v>
      </c>
      <c r="H829" t="s">
        <v>127</v>
      </c>
      <c r="I829" t="s">
        <v>142</v>
      </c>
      <c r="J829">
        <v>53</v>
      </c>
    </row>
    <row r="830" spans="1:10" x14ac:dyDescent="0.35">
      <c r="A830" s="12">
        <v>44559</v>
      </c>
      <c r="B830" t="s">
        <v>113</v>
      </c>
      <c r="C830" t="s">
        <v>42</v>
      </c>
      <c r="D830">
        <v>162</v>
      </c>
      <c r="E830">
        <v>1</v>
      </c>
      <c r="F830">
        <v>162</v>
      </c>
      <c r="G830" t="s">
        <v>99</v>
      </c>
      <c r="H830" t="s">
        <v>127</v>
      </c>
      <c r="I830" t="s">
        <v>142</v>
      </c>
      <c r="J830">
        <v>53</v>
      </c>
    </row>
    <row r="831" spans="1:10" x14ac:dyDescent="0.35">
      <c r="A831" s="12">
        <v>44560</v>
      </c>
      <c r="B831" t="s">
        <v>108</v>
      </c>
      <c r="C831" t="s">
        <v>10</v>
      </c>
      <c r="D831">
        <v>164.28</v>
      </c>
      <c r="E831">
        <v>13</v>
      </c>
      <c r="F831">
        <v>2135.64</v>
      </c>
      <c r="G831" t="s">
        <v>95</v>
      </c>
      <c r="H831" t="s">
        <v>123</v>
      </c>
      <c r="I831" t="s">
        <v>142</v>
      </c>
      <c r="J831">
        <v>53</v>
      </c>
    </row>
    <row r="832" spans="1:10" x14ac:dyDescent="0.35">
      <c r="A832" s="12">
        <v>44560</v>
      </c>
      <c r="B832" t="s">
        <v>110</v>
      </c>
      <c r="C832" t="s">
        <v>41</v>
      </c>
      <c r="D832">
        <v>173.88</v>
      </c>
      <c r="E832">
        <v>14</v>
      </c>
      <c r="F832">
        <v>2434.3199999999997</v>
      </c>
      <c r="G832" t="s">
        <v>95</v>
      </c>
      <c r="H832" t="s">
        <v>126</v>
      </c>
      <c r="I832" t="s">
        <v>142</v>
      </c>
      <c r="J832">
        <v>53</v>
      </c>
    </row>
    <row r="833" spans="1:10" x14ac:dyDescent="0.35">
      <c r="A833" s="12">
        <v>44560</v>
      </c>
      <c r="B833" t="s">
        <v>80</v>
      </c>
      <c r="C833" t="s">
        <v>30</v>
      </c>
      <c r="D833">
        <v>201.28</v>
      </c>
      <c r="E833">
        <v>31</v>
      </c>
      <c r="F833">
        <v>6239.68</v>
      </c>
      <c r="G833" t="s">
        <v>102</v>
      </c>
      <c r="H833" t="s">
        <v>127</v>
      </c>
      <c r="I833" t="s">
        <v>142</v>
      </c>
      <c r="J833">
        <v>53</v>
      </c>
    </row>
    <row r="834" spans="1:10" x14ac:dyDescent="0.35">
      <c r="A834" s="12">
        <v>44561</v>
      </c>
      <c r="B834" t="s">
        <v>109</v>
      </c>
      <c r="C834" t="s">
        <v>11</v>
      </c>
      <c r="D834">
        <v>48.4</v>
      </c>
      <c r="E834">
        <v>6</v>
      </c>
      <c r="F834">
        <v>290.39999999999998</v>
      </c>
      <c r="G834" t="s">
        <v>99</v>
      </c>
      <c r="H834" t="s">
        <v>127</v>
      </c>
      <c r="I834" t="s">
        <v>142</v>
      </c>
      <c r="J834">
        <v>53</v>
      </c>
    </row>
    <row r="835" spans="1:10" x14ac:dyDescent="0.35">
      <c r="A835" s="12">
        <v>44561</v>
      </c>
      <c r="B835" t="s">
        <v>77</v>
      </c>
      <c r="C835" t="s">
        <v>33</v>
      </c>
      <c r="D835">
        <v>119.7</v>
      </c>
      <c r="E835">
        <v>12</v>
      </c>
      <c r="F835">
        <v>1436.4</v>
      </c>
      <c r="G835" t="s">
        <v>95</v>
      </c>
      <c r="H835" t="s">
        <v>126</v>
      </c>
      <c r="I835" t="s">
        <v>142</v>
      </c>
      <c r="J835">
        <v>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AEB05-15B5-4AD4-AE94-95D2ACDB926E}">
  <sheetPr>
    <tabColor rgb="FF0000FF"/>
  </sheetPr>
  <dimension ref="A1:V41"/>
  <sheetViews>
    <sheetView topLeftCell="K1" zoomScale="94" workbookViewId="0">
      <selection activeCell="X21" sqref="X21"/>
    </sheetView>
  </sheetViews>
  <sheetFormatPr defaultRowHeight="14.5" x14ac:dyDescent="0.35"/>
  <cols>
    <col min="1" max="1" width="9.26953125" bestFit="1" customWidth="1"/>
    <col min="3" max="3" width="9.90625" bestFit="1" customWidth="1"/>
    <col min="4" max="4" width="12.54296875" bestFit="1" customWidth="1"/>
    <col min="6" max="6" width="10.1796875" bestFit="1" customWidth="1"/>
    <col min="7" max="7" width="12.54296875" bestFit="1" customWidth="1"/>
    <col min="9" max="9" width="16.90625" bestFit="1" customWidth="1"/>
    <col min="10" max="10" width="13.54296875" style="16" bestFit="1" customWidth="1"/>
    <col min="12" max="12" width="9.7265625" bestFit="1" customWidth="1"/>
    <col min="13" max="13" width="13.54296875" style="16" bestFit="1" customWidth="1"/>
    <col min="15" max="15" width="21.54296875" bestFit="1" customWidth="1"/>
    <col min="16" max="16" width="12.54296875" bestFit="1" customWidth="1"/>
    <col min="17" max="19" width="12.54296875" customWidth="1"/>
    <col min="21" max="21" width="9.08984375" bestFit="1" customWidth="1"/>
    <col min="22" max="22" width="12.54296875" bestFit="1" customWidth="1"/>
  </cols>
  <sheetData>
    <row r="1" spans="1:22" x14ac:dyDescent="0.35">
      <c r="A1" t="s">
        <v>149</v>
      </c>
      <c r="C1" s="10" t="s">
        <v>150</v>
      </c>
      <c r="D1" t="s">
        <v>131</v>
      </c>
      <c r="F1" s="10" t="s">
        <v>151</v>
      </c>
      <c r="G1" t="s">
        <v>131</v>
      </c>
      <c r="I1" s="10" t="s">
        <v>106</v>
      </c>
      <c r="J1" s="17" t="s">
        <v>131</v>
      </c>
      <c r="L1" s="10" t="s">
        <v>144</v>
      </c>
      <c r="M1" s="17" t="s">
        <v>131</v>
      </c>
      <c r="O1" s="10" t="s">
        <v>105</v>
      </c>
      <c r="P1" t="s">
        <v>131</v>
      </c>
      <c r="U1" s="10" t="s">
        <v>120</v>
      </c>
      <c r="V1" t="s">
        <v>131</v>
      </c>
    </row>
    <row r="2" spans="1:22" x14ac:dyDescent="0.35">
      <c r="A2" s="14">
        <v>8918.34</v>
      </c>
      <c r="C2" s="11" t="s">
        <v>132</v>
      </c>
      <c r="D2" s="14">
        <v>92118.789999999964</v>
      </c>
      <c r="F2" s="11">
        <v>1</v>
      </c>
      <c r="G2" s="14">
        <v>2348.7600000000002</v>
      </c>
      <c r="I2" s="11" t="s">
        <v>108</v>
      </c>
      <c r="J2" s="17">
        <v>6230.18</v>
      </c>
      <c r="L2" s="11" t="s">
        <v>24</v>
      </c>
      <c r="M2" s="17">
        <v>4551.84</v>
      </c>
      <c r="O2" s="11" t="s">
        <v>90</v>
      </c>
      <c r="P2" s="14">
        <v>31336.229999999992</v>
      </c>
      <c r="Q2" s="14"/>
      <c r="R2" s="14" t="str" cm="1">
        <f t="array" aca="1" ref="R2:S16" ca="1">OFFSET($O$1,1,0,COUNT($P:$P),2)</f>
        <v>Bangladesh</v>
      </c>
      <c r="S2" s="14">
        <f ca="1"/>
        <v>31336.229999999992</v>
      </c>
      <c r="U2" s="11" t="s">
        <v>121</v>
      </c>
      <c r="V2" s="14">
        <v>8893.98</v>
      </c>
    </row>
    <row r="3" spans="1:22" x14ac:dyDescent="0.35">
      <c r="C3" s="11" t="s">
        <v>133</v>
      </c>
      <c r="D3" s="14">
        <v>91137.049999999988</v>
      </c>
      <c r="F3" s="11">
        <v>3</v>
      </c>
      <c r="G3" s="14">
        <v>249.60000000000002</v>
      </c>
      <c r="I3" s="11" t="s">
        <v>112</v>
      </c>
      <c r="J3" s="17">
        <v>1621.1200000000001</v>
      </c>
      <c r="L3" s="11" t="s">
        <v>38</v>
      </c>
      <c r="M3" s="17">
        <v>1198.8</v>
      </c>
      <c r="O3" s="11" t="s">
        <v>91</v>
      </c>
      <c r="P3" s="14">
        <v>39438.44000000001</v>
      </c>
      <c r="Q3" s="14"/>
      <c r="R3" s="14" t="str">
        <f ca="1"/>
        <v>Brazil</v>
      </c>
      <c r="S3" s="14">
        <f ca="1"/>
        <v>39438.44000000001</v>
      </c>
      <c r="U3" s="11" t="s">
        <v>122</v>
      </c>
      <c r="V3" s="14">
        <v>2280.87</v>
      </c>
    </row>
    <row r="4" spans="1:22" x14ac:dyDescent="0.35">
      <c r="A4" s="14">
        <v>984571.05999999924</v>
      </c>
      <c r="C4" s="11" t="s">
        <v>134</v>
      </c>
      <c r="D4" s="14">
        <v>97920.72</v>
      </c>
      <c r="F4" s="11">
        <v>4</v>
      </c>
      <c r="G4" s="14">
        <v>1372.04</v>
      </c>
      <c r="I4" s="11" t="s">
        <v>83</v>
      </c>
      <c r="J4" s="17">
        <v>1067.04</v>
      </c>
      <c r="L4" s="11" t="s">
        <v>10</v>
      </c>
      <c r="M4" s="17">
        <v>1149.96</v>
      </c>
      <c r="O4" s="11" t="s">
        <v>92</v>
      </c>
      <c r="P4" s="14">
        <v>39653.929999999993</v>
      </c>
      <c r="Q4" s="14"/>
      <c r="R4" s="14" t="str">
        <f ca="1"/>
        <v>Ethiopia</v>
      </c>
      <c r="S4" s="14">
        <f ca="1"/>
        <v>39653.929999999993</v>
      </c>
      <c r="U4" s="11" t="s">
        <v>127</v>
      </c>
      <c r="V4" s="14">
        <v>48850.920000000013</v>
      </c>
    </row>
    <row r="5" spans="1:22" x14ac:dyDescent="0.35">
      <c r="C5" s="11" t="s">
        <v>135</v>
      </c>
      <c r="D5" s="14">
        <v>72320.89</v>
      </c>
      <c r="F5" s="11">
        <v>5</v>
      </c>
      <c r="G5" s="14">
        <v>4947.9399999999996</v>
      </c>
      <c r="J5"/>
      <c r="L5" s="11" t="s">
        <v>44</v>
      </c>
      <c r="M5" s="17">
        <v>1067.04</v>
      </c>
      <c r="O5" s="11" t="s">
        <v>93</v>
      </c>
      <c r="P5" s="14">
        <v>14337.400000000003</v>
      </c>
      <c r="Q5" s="14"/>
      <c r="R5" s="14" t="str">
        <f ca="1"/>
        <v>France</v>
      </c>
      <c r="S5" s="14">
        <f ca="1"/>
        <v>14337.400000000003</v>
      </c>
      <c r="U5" s="11" t="s">
        <v>123</v>
      </c>
      <c r="V5" s="14">
        <v>8918.34</v>
      </c>
    </row>
    <row r="6" spans="1:22" x14ac:dyDescent="0.35">
      <c r="C6" s="11" t="s">
        <v>51</v>
      </c>
      <c r="D6" s="14">
        <v>70511.75999999998</v>
      </c>
      <c r="I6" s="11" t="s">
        <v>110</v>
      </c>
      <c r="J6" s="17">
        <v>60929.149999999994</v>
      </c>
      <c r="L6" s="11" t="s">
        <v>16</v>
      </c>
      <c r="M6" s="17">
        <v>432.64000000000004</v>
      </c>
      <c r="O6" s="11" t="s">
        <v>94</v>
      </c>
      <c r="P6" s="14">
        <v>16810.719999999998</v>
      </c>
      <c r="Q6" s="14"/>
      <c r="R6" s="14" t="str">
        <f ca="1"/>
        <v>Germany</v>
      </c>
      <c r="S6" s="14">
        <f ca="1"/>
        <v>16810.719999999998</v>
      </c>
      <c r="U6" s="11" t="s">
        <v>124</v>
      </c>
      <c r="V6" s="14">
        <v>15666.88</v>
      </c>
    </row>
    <row r="7" spans="1:22" x14ac:dyDescent="0.35">
      <c r="C7" s="11" t="s">
        <v>136</v>
      </c>
      <c r="D7" s="14">
        <v>66727.399999999994</v>
      </c>
      <c r="I7" s="11" t="s">
        <v>81</v>
      </c>
      <c r="J7" s="17">
        <v>45112.94999999999</v>
      </c>
      <c r="L7" s="11" t="s">
        <v>20</v>
      </c>
      <c r="M7" s="17">
        <v>305</v>
      </c>
      <c r="O7" s="11" t="s">
        <v>95</v>
      </c>
      <c r="P7" s="14">
        <v>452995.44000000024</v>
      </c>
      <c r="Q7" s="14"/>
      <c r="R7" s="14" t="str">
        <f ca="1"/>
        <v>India</v>
      </c>
      <c r="S7" s="14">
        <f ca="1"/>
        <v>452995.44000000024</v>
      </c>
      <c r="U7" s="11" t="s">
        <v>125</v>
      </c>
      <c r="V7" s="14">
        <v>1493.31</v>
      </c>
    </row>
    <row r="8" spans="1:22" x14ac:dyDescent="0.35">
      <c r="C8" s="11" t="s">
        <v>137</v>
      </c>
      <c r="D8" s="14">
        <v>92661.550000000017</v>
      </c>
      <c r="I8" s="11" t="s">
        <v>82</v>
      </c>
      <c r="J8" s="17">
        <v>43062.83</v>
      </c>
      <c r="L8" s="11" t="s">
        <v>43</v>
      </c>
      <c r="M8" s="17">
        <v>166.16</v>
      </c>
      <c r="O8" s="11" t="s">
        <v>96</v>
      </c>
      <c r="P8" s="14">
        <v>8394.32</v>
      </c>
      <c r="Q8" s="14"/>
      <c r="R8" s="14" t="str">
        <f ca="1"/>
        <v>Indonesia</v>
      </c>
      <c r="S8" s="14">
        <f ca="1"/>
        <v>8394.32</v>
      </c>
      <c r="U8" s="11" t="s">
        <v>126</v>
      </c>
      <c r="V8" s="14">
        <v>6014.49</v>
      </c>
    </row>
    <row r="9" spans="1:22" x14ac:dyDescent="0.35">
      <c r="C9" s="11" t="s">
        <v>138</v>
      </c>
      <c r="D9" s="14">
        <v>69125.749999999985</v>
      </c>
      <c r="J9"/>
      <c r="L9" s="11" t="s">
        <v>35</v>
      </c>
      <c r="M9" s="17">
        <v>46.9</v>
      </c>
      <c r="O9" s="11" t="s">
        <v>97</v>
      </c>
      <c r="P9" s="14">
        <v>65776.760000000009</v>
      </c>
      <c r="Q9" s="14"/>
      <c r="R9" s="14" t="str">
        <f ca="1"/>
        <v>Mexico</v>
      </c>
      <c r="S9" s="14">
        <f ca="1"/>
        <v>65776.760000000009</v>
      </c>
    </row>
    <row r="10" spans="1:22" x14ac:dyDescent="0.35">
      <c r="C10" s="11" t="s">
        <v>139</v>
      </c>
      <c r="D10" s="14">
        <v>78253.529999999984</v>
      </c>
      <c r="J10"/>
      <c r="M10"/>
      <c r="O10" s="11" t="s">
        <v>98</v>
      </c>
      <c r="P10" s="14">
        <v>39993.270000000004</v>
      </c>
      <c r="Q10" s="14"/>
      <c r="R10" s="14" t="str">
        <f ca="1"/>
        <v>Nigeria</v>
      </c>
      <c r="S10" s="14">
        <f ca="1"/>
        <v>39993.270000000004</v>
      </c>
    </row>
    <row r="11" spans="1:22" x14ac:dyDescent="0.35">
      <c r="C11" s="11" t="s">
        <v>140</v>
      </c>
      <c r="D11" s="14">
        <v>87136.37</v>
      </c>
      <c r="J11"/>
      <c r="M11"/>
      <c r="O11" s="11" t="s">
        <v>99</v>
      </c>
      <c r="P11" s="14">
        <v>77523.280000000028</v>
      </c>
      <c r="Q11" s="14"/>
      <c r="R11" s="14" t="str">
        <f ca="1"/>
        <v>Pakistan</v>
      </c>
      <c r="S11" s="14">
        <f ca="1"/>
        <v>77523.280000000028</v>
      </c>
    </row>
    <row r="12" spans="1:22" x14ac:dyDescent="0.35">
      <c r="C12" s="11" t="s">
        <v>141</v>
      </c>
      <c r="D12" s="14">
        <v>75659.86</v>
      </c>
      <c r="J12"/>
      <c r="O12" s="11" t="s">
        <v>100</v>
      </c>
      <c r="P12" s="14">
        <v>63344.339999999989</v>
      </c>
      <c r="Q12" s="14"/>
      <c r="R12" s="14" t="str">
        <f ca="1"/>
        <v>Russia</v>
      </c>
      <c r="S12" s="14">
        <f ca="1"/>
        <v>63344.339999999989</v>
      </c>
    </row>
    <row r="13" spans="1:22" x14ac:dyDescent="0.35">
      <c r="C13" s="11" t="s">
        <v>142</v>
      </c>
      <c r="D13" s="14">
        <v>90997.389999999985</v>
      </c>
      <c r="J13"/>
      <c r="O13" s="11" t="s">
        <v>101</v>
      </c>
      <c r="P13" s="14">
        <v>38317.789999999994</v>
      </c>
      <c r="Q13" s="14"/>
      <c r="R13" s="14" t="str">
        <f ca="1"/>
        <v>Saudi Arabia</v>
      </c>
      <c r="S13" s="14">
        <f ca="1"/>
        <v>38317.789999999994</v>
      </c>
    </row>
    <row r="14" spans="1:22" x14ac:dyDescent="0.35">
      <c r="C14" s="11" t="s">
        <v>145</v>
      </c>
      <c r="J14"/>
      <c r="O14" s="11" t="s">
        <v>102</v>
      </c>
      <c r="P14" s="14">
        <v>32808.019999999997</v>
      </c>
      <c r="Q14" s="14"/>
      <c r="R14" s="14" t="str">
        <f ca="1"/>
        <v>South Africa</v>
      </c>
      <c r="S14" s="14">
        <f ca="1"/>
        <v>32808.019999999997</v>
      </c>
    </row>
    <row r="15" spans="1:22" x14ac:dyDescent="0.35">
      <c r="J15"/>
      <c r="O15" s="11" t="s">
        <v>103</v>
      </c>
      <c r="P15" s="14">
        <v>50749.039999999994</v>
      </c>
      <c r="Q15" s="14"/>
      <c r="R15" s="14" t="str">
        <f ca="1"/>
        <v>United Kingdom</v>
      </c>
      <c r="S15" s="14">
        <f ca="1"/>
        <v>50749.039999999994</v>
      </c>
    </row>
    <row r="16" spans="1:22" x14ac:dyDescent="0.35">
      <c r="J16"/>
      <c r="O16" s="11" t="s">
        <v>104</v>
      </c>
      <c r="P16" s="14">
        <v>13092.080000000002</v>
      </c>
      <c r="Q16" s="14"/>
      <c r="R16" s="14" t="str">
        <f ca="1"/>
        <v>United States of America</v>
      </c>
      <c r="S16" s="14">
        <f ca="1"/>
        <v>13092.080000000002</v>
      </c>
    </row>
    <row r="17" spans="10:10" x14ac:dyDescent="0.35">
      <c r="J17"/>
    </row>
    <row r="18" spans="10:10" x14ac:dyDescent="0.35">
      <c r="J18"/>
    </row>
    <row r="19" spans="10:10" x14ac:dyDescent="0.35">
      <c r="J19"/>
    </row>
    <row r="20" spans="10:10" x14ac:dyDescent="0.35">
      <c r="J20"/>
    </row>
    <row r="21" spans="10:10" x14ac:dyDescent="0.35">
      <c r="J21"/>
    </row>
    <row r="22" spans="10:10" x14ac:dyDescent="0.35">
      <c r="J22"/>
    </row>
    <row r="23" spans="10:10" x14ac:dyDescent="0.35">
      <c r="J23"/>
    </row>
    <row r="24" spans="10:10" x14ac:dyDescent="0.35">
      <c r="J24"/>
    </row>
    <row r="25" spans="10:10" x14ac:dyDescent="0.35">
      <c r="J25"/>
    </row>
    <row r="26" spans="10:10" x14ac:dyDescent="0.35">
      <c r="J26"/>
    </row>
    <row r="27" spans="10:10" x14ac:dyDescent="0.35">
      <c r="J27"/>
    </row>
    <row r="28" spans="10:10" x14ac:dyDescent="0.35">
      <c r="J28"/>
    </row>
    <row r="29" spans="10:10" x14ac:dyDescent="0.35">
      <c r="J29"/>
    </row>
    <row r="30" spans="10:10" x14ac:dyDescent="0.35">
      <c r="J30"/>
    </row>
    <row r="31" spans="10:10" x14ac:dyDescent="0.35">
      <c r="J31"/>
    </row>
    <row r="32" spans="10:10" x14ac:dyDescent="0.35">
      <c r="J32"/>
    </row>
    <row r="33" spans="10:10" x14ac:dyDescent="0.35">
      <c r="J33"/>
    </row>
    <row r="34" spans="10:10" x14ac:dyDescent="0.35">
      <c r="J34"/>
    </row>
    <row r="35" spans="10:10" x14ac:dyDescent="0.35">
      <c r="J35"/>
    </row>
    <row r="36" spans="10:10" x14ac:dyDescent="0.35">
      <c r="J36"/>
    </row>
    <row r="37" spans="10:10" x14ac:dyDescent="0.35">
      <c r="J37"/>
    </row>
    <row r="38" spans="10:10" x14ac:dyDescent="0.35">
      <c r="J38"/>
    </row>
    <row r="39" spans="10:10" x14ac:dyDescent="0.35">
      <c r="J39"/>
    </row>
    <row r="40" spans="10:10" x14ac:dyDescent="0.35">
      <c r="J40"/>
    </row>
    <row r="41" spans="10:10" x14ac:dyDescent="0.35">
      <c r="J41"/>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A5082-7B3D-4C87-B42F-11769470B6D9}">
  <dimension ref="B1:T75"/>
  <sheetViews>
    <sheetView showGridLines="0" tabSelected="1" topLeftCell="B1" zoomScale="52" zoomScaleNormal="64" workbookViewId="0">
      <selection activeCell="AF63" sqref="AF63"/>
    </sheetView>
  </sheetViews>
  <sheetFormatPr defaultRowHeight="14.5" x14ac:dyDescent="0.35"/>
  <cols>
    <col min="2" max="19" width="8.7265625" style="18"/>
    <col min="20" max="20" width="10.90625" bestFit="1" customWidth="1"/>
  </cols>
  <sheetData>
    <row r="1" spans="20:20" ht="14.5" customHeight="1" x14ac:dyDescent="0.35"/>
    <row r="6" spans="20:20" ht="14.5" customHeight="1" x14ac:dyDescent="0.35">
      <c r="T6" s="14">
        <v>984571.05999999924</v>
      </c>
    </row>
    <row r="35" ht="14.5" customHeight="1" x14ac:dyDescent="0.35"/>
    <row r="37" ht="14.5" customHeight="1" x14ac:dyDescent="0.35"/>
    <row r="38" ht="14.5" customHeight="1" x14ac:dyDescent="0.35"/>
    <row r="39" ht="14.5" customHeight="1" x14ac:dyDescent="0.35"/>
    <row r="40" ht="14.5" customHeight="1" x14ac:dyDescent="0.35"/>
    <row r="41" ht="14.5" customHeight="1" x14ac:dyDescent="0.35"/>
    <row r="42" ht="14.5" customHeight="1" x14ac:dyDescent="0.35"/>
    <row r="43" ht="14.5" customHeight="1" x14ac:dyDescent="0.35"/>
    <row r="44" ht="14.5" customHeight="1" x14ac:dyDescent="0.35"/>
    <row r="46" ht="14.5" customHeight="1" x14ac:dyDescent="0.35"/>
    <row r="47" ht="14.5" customHeight="1" x14ac:dyDescent="0.35"/>
    <row r="48" ht="14.5" customHeight="1" x14ac:dyDescent="0.35"/>
    <row r="49" spans="2:4" ht="14.5" customHeight="1" x14ac:dyDescent="0.35"/>
    <row r="50" spans="2:4" ht="14.5" customHeight="1" x14ac:dyDescent="0.35"/>
    <row r="51" spans="2:4" ht="14.5" customHeight="1" x14ac:dyDescent="0.35"/>
    <row r="52" spans="2:4" ht="14.5" customHeight="1" x14ac:dyDescent="0.35"/>
    <row r="60" spans="2:4" ht="28" customHeight="1" x14ac:dyDescent="0.35"/>
    <row r="62" spans="2:4" ht="22" customHeight="1" x14ac:dyDescent="0.35">
      <c r="B62" s="19"/>
    </row>
    <row r="63" spans="2:4" ht="14.5" customHeight="1" x14ac:dyDescent="0.35">
      <c r="B63" s="20"/>
      <c r="C63" s="20"/>
      <c r="D63" s="20"/>
    </row>
    <row r="64" spans="2:4" ht="14.5" customHeight="1" x14ac:dyDescent="0.35">
      <c r="B64" s="20"/>
      <c r="C64" s="20"/>
      <c r="D64" s="20"/>
    </row>
    <row r="65" spans="2:4" ht="14.5" customHeight="1" x14ac:dyDescent="0.35">
      <c r="B65" s="20"/>
      <c r="C65" s="20"/>
      <c r="D65" s="20"/>
    </row>
    <row r="66" spans="2:4" ht="14.5" customHeight="1" x14ac:dyDescent="0.35">
      <c r="B66" s="20"/>
      <c r="C66" s="20"/>
      <c r="D66" s="20"/>
    </row>
    <row r="67" spans="2:4" ht="14.5" customHeight="1" x14ac:dyDescent="0.35">
      <c r="B67" s="20"/>
      <c r="C67" s="20"/>
      <c r="D67" s="20"/>
    </row>
    <row r="69" spans="2:4" ht="22" customHeight="1" x14ac:dyDescent="0.35">
      <c r="B69" s="19"/>
    </row>
    <row r="70" spans="2:4" ht="14.5" customHeight="1" x14ac:dyDescent="0.35">
      <c r="B70" s="20"/>
      <c r="C70" s="20"/>
      <c r="D70" s="20"/>
    </row>
    <row r="71" spans="2:4" ht="14.5" customHeight="1" x14ac:dyDescent="0.35">
      <c r="B71" s="20"/>
      <c r="C71" s="20"/>
      <c r="D71" s="20"/>
    </row>
    <row r="72" spans="2:4" ht="14.5" customHeight="1" x14ac:dyDescent="0.35">
      <c r="B72" s="20"/>
      <c r="C72" s="20"/>
      <c r="D72" s="20"/>
    </row>
    <row r="73" spans="2:4" ht="14.5" customHeight="1" x14ac:dyDescent="0.35">
      <c r="B73" s="20"/>
      <c r="C73" s="20"/>
      <c r="D73" s="20"/>
    </row>
    <row r="74" spans="2:4" ht="14.5" customHeight="1" x14ac:dyDescent="0.35">
      <c r="B74" s="20"/>
      <c r="C74" s="20"/>
      <c r="D74" s="20"/>
    </row>
    <row r="75" spans="2:4" ht="14.5" customHeight="1" x14ac:dyDescent="0.35">
      <c r="B75" s="20"/>
      <c r="C75" s="20"/>
      <c r="D75" s="20"/>
    </row>
  </sheetData>
  <mergeCells count="1">
    <mergeCell ref="B1:S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EEF80A10-7602-4BED-92DE-24325BDAD447}">
  <ds:schemaRefs/>
</ds:datastoreItem>
</file>

<file path=customXml/itemProps3.xml><?xml version="1.0" encoding="utf-8"?>
<ds:datastoreItem xmlns:ds="http://schemas.openxmlformats.org/officeDocument/2006/customXml" ds:itemID="{896644BA-CCA0-4BD6-A49D-D85B6678F7A9}">
  <ds:schemaRefs/>
</ds:datastoreItem>
</file>

<file path=customXml/itemProps4.xml><?xml version="1.0" encoding="utf-8"?>
<ds:datastoreItem xmlns:ds="http://schemas.openxmlformats.org/officeDocument/2006/customXml" ds:itemID="{4E69C812-0ABA-4476-AC80-1C04A66FCF87}">
  <ds:schemaRefs>
    <ds:schemaRef ds:uri="http://schemas.microsoft.com/DataMashup"/>
  </ds:schemaRefs>
</ds:datastoreItem>
</file>

<file path=customXml/itemProps5.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customXml/itemProps6.xml><?xml version="1.0" encoding="utf-8"?>
<ds:datastoreItem xmlns:ds="http://schemas.openxmlformats.org/officeDocument/2006/customXml" ds:itemID="{1BBD2C6D-6F66-4F78-912A-BCCC90D225BC}">
  <ds:schemaRefs/>
</ds:datastoreItem>
</file>

<file path=customXml/itemProps7.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8.xml><?xml version="1.0" encoding="utf-8"?>
<ds:datastoreItem xmlns:ds="http://schemas.openxmlformats.org/officeDocument/2006/customXml" ds:itemID="{603563F8-3C35-45E3-9C5D-CBB35342FE00}">
  <ds:schemaRefs/>
</ds:datastoreItem>
</file>

<file path=customXml/itemProps9.xml><?xml version="1.0" encoding="utf-8"?>
<ds:datastoreItem xmlns:ds="http://schemas.openxmlformats.org/officeDocument/2006/customXml" ds:itemID="{A32B4FDA-E599-4A7B-BE04-C10F0179D2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Target</vt:lpstr>
      <vt:lpstr>Customer</vt:lpstr>
      <vt:lpstr>Detail1</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Bih Brandy</cp:lastModifiedBy>
  <dcterms:created xsi:type="dcterms:W3CDTF">2021-11-03T11:40:02Z</dcterms:created>
  <dcterms:modified xsi:type="dcterms:W3CDTF">2026-05-25T07:28:35Z</dcterms:modified>
</cp:coreProperties>
</file>