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png" ContentType="image/png"/>
  <Override PartName="/xl/media/image2.png" ContentType="image/png"/>
  <Override PartName="/xl/media/image7.png" ContentType="image/png"/>
  <Override PartName="/xl/media/image1.png" ContentType="image/png"/>
  <Override PartName="/xl/media/image3.png" ContentType="image/png"/>
  <Override PartName="/xl/media/image4.png" ContentType="image/png"/>
  <Override PartName="/xl/media/image5.png" ContentType="image/png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oal 1" sheetId="1" state="visible" r:id="rId2"/>
    <sheet name="Soal 2" sheetId="2" state="visible" r:id="rId3"/>
    <sheet name="Soal 3" sheetId="3" state="visible" r:id="rId4"/>
    <sheet name="panjul" sheetId="4" state="visible" r:id="rId5"/>
  </sheets>
  <definedNames>
    <definedName function="false" hidden="false" name="_xlchart.v1.0" vbProcedure="false">'Soal 3'!$C$51:$C$58</definedName>
    <definedName function="false" hidden="false" name="_xlchart.v1.1" vbProcedure="false">'Soal 3'!$E$51:$E$58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<sst xmlns="http://schemas.openxmlformats.org/spreadsheetml/2006/main" count="49" uniqueCount="44">
  <si>
    <t xml:space="preserve">soal 1 a</t>
  </si>
  <si>
    <t xml:space="preserve">=</t>
  </si>
  <si>
    <t xml:space="preserve">Soal 1b </t>
  </si>
  <si>
    <t xml:space="preserve">Soal 1c</t>
  </si>
  <si>
    <t xml:space="preserve">Soal 1d</t>
  </si>
  <si>
    <t xml:space="preserve">Soal 2a normalisasi grayvalue (0-15) -&gt;</t>
  </si>
  <si>
    <t xml:space="preserve">(=(A2/255)*15)</t>
  </si>
  <si>
    <t xml:space="preserve">Soal 2b Brightness 2 level</t>
  </si>
  <si>
    <t xml:space="preserve">(=IF((H10+2)&gt;15,15,(H10+2)))</t>
  </si>
  <si>
    <t xml:space="preserve">Soal 2c Mask Sobel</t>
  </si>
  <si>
    <t xml:space="preserve">Proses Penghitungan Sobel</t>
  </si>
  <si>
    <t xml:space="preserve">Sx</t>
  </si>
  <si>
    <t xml:space="preserve">Sy</t>
  </si>
  <si>
    <t xml:space="preserve">2d Metode Contrabased</t>
  </si>
  <si>
    <t xml:space="preserve">mask</t>
  </si>
  <si>
    <t xml:space="preserve">Soal 3a</t>
  </si>
  <si>
    <t xml:space="preserve">Citra Input 5 x 5, Grayscale Value 0 - 7</t>
  </si>
  <si>
    <t xml:space="preserve">r1</t>
  </si>
  <si>
    <t xml:space="preserve">r2</t>
  </si>
  <si>
    <t xml:space="preserve">Fungsi, s1 = 0.2, s2 = 0.9, r = 0.1, r2 = 0.8</t>
  </si>
  <si>
    <t xml:space="preserve">Output Citra</t>
  </si>
  <si>
    <t xml:space="preserve">Soal 3b</t>
  </si>
  <si>
    <t xml:space="preserve">Citra hasil 3a</t>
  </si>
  <si>
    <t xml:space="preserve">derajat keabuan</t>
  </si>
  <si>
    <t xml:space="preserve">jml pixel</t>
  </si>
  <si>
    <t xml:space="preserve">Probabilitas</t>
  </si>
  <si>
    <t xml:space="preserve">probabilitas kumulatif</t>
  </si>
  <si>
    <t xml:space="preserve">Pk * 7</t>
  </si>
  <si>
    <t xml:space="preserve">Floor Rounding</t>
  </si>
  <si>
    <t xml:space="preserve">Histogram Chart</t>
  </si>
  <si>
    <t xml:space="preserve">Histogram Grafik</t>
  </si>
  <si>
    <t xml:space="preserve">soal 1a</t>
  </si>
  <si>
    <t xml:space="preserve">1b </t>
  </si>
  <si>
    <t xml:space="preserve">soal 2</t>
  </si>
  <si>
    <t xml:space="preserve">soal 3</t>
  </si>
  <si>
    <t xml:space="preserve">soal 4</t>
  </si>
  <si>
    <t xml:space="preserve">LPF</t>
  </si>
  <si>
    <t xml:space="preserve">HPF</t>
  </si>
  <si>
    <t xml:space="preserve">median kernel 3x3</t>
  </si>
  <si>
    <t xml:space="preserve">soal 5</t>
  </si>
  <si>
    <t xml:space="preserve">homogen</t>
  </si>
  <si>
    <t xml:space="preserve">different</t>
  </si>
  <si>
    <t xml:space="preserve">|200-145| + |205-17|+|77-65|+88-199|</t>
  </si>
  <si>
    <t xml:space="preserve">Selisihnya 366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</si>
</sst>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[$-409]h:mm\ AM/PM"/>
    <numFmt numFmtId="168" formatCode="General"/>
    <numFmt numFmtId="169" formatCode="0.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570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Times New Roman"/>
      <family val="1"/>
      <charset val="1"/>
    </font>
    <font>
      <sz val="9"/>
      <color rgb="FF595959"/>
      <name val="Calibri"/>
      <family val="2"/>
    </font>
    <font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BA3A3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8000"/>
        <bgColor rgb="FFFF6600"/>
      </patternFill>
    </fill>
    <fill>
      <patternFill patternType="solid">
        <fgColor rgb="FF00A933"/>
        <bgColor rgb="FF0080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9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9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4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B9C"/>
      <rgbColor rgb="FF99CCFF"/>
      <rgbColor rgb="FFFBA3A3"/>
      <rgbColor rgb="FFCC99FF"/>
      <rgbColor rgb="FFFFCC99"/>
      <rgbColor rgb="FF4472C4"/>
      <rgbColor rgb="FF33CCCC"/>
      <rgbColor rgb="FF92D050"/>
      <rgbColor rgb="FFFFCC00"/>
      <rgbColor rgb="FFFF8000"/>
      <rgbColor rgb="FFFF6600"/>
      <rgbColor rgb="FF595959"/>
      <rgbColor rgb="FF969696"/>
      <rgbColor rgb="FF003366"/>
      <rgbColor rgb="FF00A933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categories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0433833"/>
        <c:axId val="1645408"/>
      </c:lineChart>
      <c:catAx>
        <c:axId val="10433833"/>
        <c:scaling>
          <c:orientation val="minMax"/>
        </c:scaling>
        <c:delete val="0"/>
        <c:axPos val="b"/>
        <c:numFmt formatCode="[$-409]mm/d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645408"/>
        <c:crosses val="autoZero"/>
        <c:auto val="1"/>
        <c:lblAlgn val="ctr"/>
        <c:lblOffset val="100"/>
        <c:noMultiLvlLbl val="0"/>
      </c:catAx>
      <c:valAx>
        <c:axId val="16454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0433833"/>
        <c:crosses val="autoZero"/>
        <c:crossBetween val="between"/>
      </c:valAx>
      <c:spPr>
        <a:noFill/>
        <a:ln>
          <a:solidFill>
            <a:srgbClr val="fba3a3"/>
          </a:solidFill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Relationship Id="rId3" Type="http://schemas.openxmlformats.org/officeDocument/2006/relationships/image" Target="../media/image7.png"/><Relationship Id="rId4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9360</xdr:colOff>
      <xdr:row>0</xdr:row>
      <xdr:rowOff>114480</xdr:rowOff>
    </xdr:from>
    <xdr:to>
      <xdr:col>9</xdr:col>
      <xdr:colOff>265680</xdr:colOff>
      <xdr:row>3</xdr:row>
      <xdr:rowOff>152280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21360" y="114480"/>
          <a:ext cx="5357880" cy="609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19080</xdr:colOff>
      <xdr:row>11</xdr:row>
      <xdr:rowOff>47520</xdr:rowOff>
    </xdr:from>
    <xdr:to>
      <xdr:col>8</xdr:col>
      <xdr:colOff>437040</xdr:colOff>
      <xdr:row>13</xdr:row>
      <xdr:rowOff>56520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631080" y="2142720"/>
          <a:ext cx="4907520" cy="390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9360</xdr:colOff>
      <xdr:row>19</xdr:row>
      <xdr:rowOff>152280</xdr:rowOff>
    </xdr:from>
    <xdr:to>
      <xdr:col>6</xdr:col>
      <xdr:colOff>399240</xdr:colOff>
      <xdr:row>20</xdr:row>
      <xdr:rowOff>161280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621360" y="3771720"/>
          <a:ext cx="3655080" cy="199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9360</xdr:colOff>
      <xdr:row>27</xdr:row>
      <xdr:rowOff>9360</xdr:rowOff>
    </xdr:from>
    <xdr:to>
      <xdr:col>7</xdr:col>
      <xdr:colOff>560880</xdr:colOff>
      <xdr:row>28</xdr:row>
      <xdr:rowOff>85320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621360" y="5152680"/>
          <a:ext cx="4428720" cy="266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561960</xdr:colOff>
      <xdr:row>0</xdr:row>
      <xdr:rowOff>0</xdr:rowOff>
    </xdr:from>
    <xdr:to>
      <xdr:col>8</xdr:col>
      <xdr:colOff>246600</xdr:colOff>
      <xdr:row>1</xdr:row>
      <xdr:rowOff>114120</xdr:rowOff>
    </xdr:to>
    <xdr:pic>
      <xdr:nvPicPr>
        <xdr:cNvPr id="4" name="Picture 1" descr=""/>
        <xdr:cNvPicPr/>
      </xdr:nvPicPr>
      <xdr:blipFill>
        <a:blip r:embed="rId1"/>
        <a:stretch/>
      </xdr:blipFill>
      <xdr:spPr>
        <a:xfrm>
          <a:off x="561960" y="0"/>
          <a:ext cx="5105520" cy="304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600120</xdr:colOff>
      <xdr:row>6</xdr:row>
      <xdr:rowOff>38160</xdr:rowOff>
    </xdr:from>
    <xdr:to>
      <xdr:col>11</xdr:col>
      <xdr:colOff>553680</xdr:colOff>
      <xdr:row>13</xdr:row>
      <xdr:rowOff>56880</xdr:rowOff>
    </xdr:to>
    <xdr:pic>
      <xdr:nvPicPr>
        <xdr:cNvPr id="5" name="Picture 2" descr=""/>
        <xdr:cNvPicPr/>
      </xdr:nvPicPr>
      <xdr:blipFill>
        <a:blip r:embed="rId2"/>
        <a:stretch/>
      </xdr:blipFill>
      <xdr:spPr>
        <a:xfrm>
          <a:off x="4796640" y="1181160"/>
          <a:ext cx="3014280" cy="1352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28440</xdr:colOff>
      <xdr:row>40</xdr:row>
      <xdr:rowOff>28440</xdr:rowOff>
    </xdr:from>
    <xdr:to>
      <xdr:col>5</xdr:col>
      <xdr:colOff>94320</xdr:colOff>
      <xdr:row>41</xdr:row>
      <xdr:rowOff>94680</xdr:rowOff>
    </xdr:to>
    <xdr:pic>
      <xdr:nvPicPr>
        <xdr:cNvPr id="6" name="Picture 3" descr=""/>
        <xdr:cNvPicPr/>
      </xdr:nvPicPr>
      <xdr:blipFill>
        <a:blip r:embed="rId3"/>
        <a:stretch/>
      </xdr:blipFill>
      <xdr:spPr>
        <a:xfrm>
          <a:off x="640440" y="7648200"/>
          <a:ext cx="2844720" cy="256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17</xdr:col>
      <xdr:colOff>304560</xdr:colOff>
      <xdr:row>75</xdr:row>
      <xdr:rowOff>75960</xdr:rowOff>
    </xdr:to>
    <xdr:graphicFrame>
      <xdr:nvGraphicFramePr>
        <xdr:cNvPr id="7" name="Chart 5"/>
        <xdr:cNvGraphicFramePr/>
      </xdr:nvGraphicFramePr>
      <xdr:xfrm>
        <a:off x="6645240" y="12001320"/>
        <a:ext cx="458928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twoCell">
    <xdr:from>
      <xdr:col>0</xdr:col>
      <xdr:colOff>590400</xdr:colOff>
      <xdr:row>61</xdr:row>
      <xdr:rowOff>33480</xdr:rowOff>
    </xdr:from>
    <xdr:to>
      <xdr:col>7</xdr:col>
      <xdr:colOff>523440</xdr:colOff>
      <xdr:row>75</xdr:row>
      <xdr:rowOff>109440</xdr:rowOff>
    </xdr:to>
    <xdr:sp>
      <xdr:nvSpPr>
        <xdr:cNvPr id="8" name="CustomShape 1"/>
        <xdr:cNvSpPr/>
      </xdr:nvSpPr>
      <xdr:spPr>
        <a:xfrm>
          <a:off x="590400" y="12034800"/>
          <a:ext cx="4741560" cy="2742840"/>
        </a:xfrm>
        <a:prstGeom prst="rect">
          <a:avLst/>
        </a:prstGeom>
        <a:solidFill>
          <a:srgbClr val="ffffff"/>
        </a:solidFill>
        <a:ln>
          <a:solidFill>
            <a:srgbClr val="008000"/>
          </a:solidFill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r>
            <a:rPr b="0" lang="en-US" sz="1100" spc="-1" strike="noStrike">
              <a:latin typeface="Times New Roman"/>
            </a:rPr>
            <a:t>This chart isn't available in your version of Excel.</a:t>
          </a:r>
          <a:endParaRPr b="0" lang="en-US" sz="1100" spc="-1" strike="noStrike">
            <a:latin typeface="Times New Roman"/>
          </a:endParaRPr>
        </a:p>
        <a:p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latin typeface="Times New Roman"/>
            </a:rPr>
            <a:t>Editing this shape or saving this workbook into a different file format will permanently break the chart.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"/>
  <sheetViews>
    <sheetView showFormulas="false" showGridLines="true" showRowColHeaders="true" showZeros="true" rightToLeft="false" tabSelected="false" showOutlineSymbols="true" defaultGridColor="true" view="normal" topLeftCell="B7" colorId="64" zoomScale="100" zoomScaleNormal="100" zoomScalePageLayoutView="100" workbookViewId="0">
      <selection pane="topLeft" activeCell="B22" activeCellId="0" sqref="B22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1.57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G2" s="1"/>
      <c r="H2" s="1"/>
      <c r="I2" s="1"/>
    </row>
    <row r="3" customFormat="false" ht="15" hidden="false" customHeight="false" outlineLevel="0" collapsed="false">
      <c r="G3" s="1"/>
      <c r="H3" s="1"/>
      <c r="I3" s="1"/>
    </row>
    <row r="4" customFormat="false" ht="15" hidden="false" customHeight="false" outlineLevel="0" collapsed="false">
      <c r="G4" s="1"/>
      <c r="H4" s="1"/>
      <c r="I4" s="1"/>
    </row>
    <row r="5" customFormat="false" ht="15" hidden="false" customHeight="false" outlineLevel="0" collapsed="false">
      <c r="B5" s="2" t="n">
        <f aca="false">((0.5*10)+(0.3*0)+(0.2*255))</f>
        <v>56</v>
      </c>
      <c r="C5" s="2" t="n">
        <f aca="false">((0.5*10)+(0.3*0)+(0.2*255))</f>
        <v>56</v>
      </c>
      <c r="D5" s="2" t="n">
        <f aca="false">((0.5*10)+(0.3*0)+(0.2*200))</f>
        <v>45</v>
      </c>
      <c r="E5" s="2" t="n">
        <f aca="false">((0.5*50)+(0.3*0)+(0.2*200))</f>
        <v>65</v>
      </c>
      <c r="F5" s="2" t="n">
        <f aca="false">((0.5*50)+(0.3*0)+(0.2*200))</f>
        <v>65</v>
      </c>
      <c r="G5" s="1"/>
      <c r="H5" s="3" t="n">
        <f aca="false">ROUND(B5,0)</f>
        <v>56</v>
      </c>
      <c r="I5" s="3" t="n">
        <f aca="false">ROUND(C5,0)</f>
        <v>56</v>
      </c>
      <c r="J5" s="3" t="n">
        <f aca="false">ROUND(D5,0)</f>
        <v>45</v>
      </c>
      <c r="K5" s="3" t="n">
        <f aca="false">ROUND(E5,0)</f>
        <v>65</v>
      </c>
      <c r="L5" s="3" t="n">
        <f aca="false">ROUND(F5,0)</f>
        <v>65</v>
      </c>
    </row>
    <row r="6" customFormat="false" ht="15" hidden="false" customHeight="false" outlineLevel="0" collapsed="false">
      <c r="B6" s="2" t="n">
        <f aca="false">((0.5*0)+(0.3*10)+(0.2*255))</f>
        <v>54</v>
      </c>
      <c r="C6" s="2" t="n">
        <f aca="false">((0.5*0)+(0.3*10)+(0.2*255))</f>
        <v>54</v>
      </c>
      <c r="D6" s="2" t="n">
        <f aca="false">((0.5*0)+(0.3*10)+(0.2*200))</f>
        <v>43</v>
      </c>
      <c r="E6" s="2" t="n">
        <f aca="false">((0.5*50)+(0.3*10)+(0.2*200))</f>
        <v>68</v>
      </c>
      <c r="F6" s="2" t="n">
        <f aca="false">((0.5*50)+(0.3*10)+(0.2*200))</f>
        <v>68</v>
      </c>
      <c r="G6" s="1"/>
      <c r="H6" s="3" t="n">
        <f aca="false">ROUND(B6,0)</f>
        <v>54</v>
      </c>
      <c r="I6" s="3" t="n">
        <f aca="false">ROUND(C6,0)</f>
        <v>54</v>
      </c>
      <c r="J6" s="3" t="n">
        <f aca="false">ROUND(D6,0)</f>
        <v>43</v>
      </c>
      <c r="K6" s="3" t="n">
        <f aca="false">ROUND(E6,0)</f>
        <v>68</v>
      </c>
      <c r="L6" s="3" t="n">
        <f aca="false">ROUND(F6,0)</f>
        <v>68</v>
      </c>
    </row>
    <row r="7" customFormat="false" ht="15" hidden="false" customHeight="false" outlineLevel="0" collapsed="false">
      <c r="B7" s="2" t="n">
        <f aca="false">((0.5*0)+(0.3*250)+(0.2*255))</f>
        <v>126</v>
      </c>
      <c r="C7" s="2" t="n">
        <f aca="false">((0.5*0)+(0.3*250)+(0.2*100))</f>
        <v>95</v>
      </c>
      <c r="D7" s="2" t="n">
        <f aca="false">((0.5*0)+(0.3*230)+(0.2*100))</f>
        <v>89</v>
      </c>
      <c r="E7" s="2" t="n">
        <f aca="false">((0.5*160)+(0.3*230)+(0.2*100))</f>
        <v>169</v>
      </c>
      <c r="F7" s="2" t="n">
        <f aca="false">((0.5*60)+(0.3*230)+(0.2*100))</f>
        <v>119</v>
      </c>
      <c r="G7" s="4" t="s">
        <v>1</v>
      </c>
      <c r="H7" s="3" t="n">
        <f aca="false">ROUND(B7,0)</f>
        <v>126</v>
      </c>
      <c r="I7" s="3" t="n">
        <f aca="false">ROUND(C7,0)</f>
        <v>95</v>
      </c>
      <c r="J7" s="3" t="n">
        <f aca="false">ROUND(D7,0)</f>
        <v>89</v>
      </c>
      <c r="K7" s="3" t="n">
        <f aca="false">ROUND(E7,0)</f>
        <v>169</v>
      </c>
      <c r="L7" s="3" t="n">
        <f aca="false">ROUND(F7,0)</f>
        <v>119</v>
      </c>
    </row>
    <row r="8" customFormat="false" ht="15" hidden="false" customHeight="false" outlineLevel="0" collapsed="false">
      <c r="B8" s="2" t="n">
        <f aca="false">((0.5*30)+(0.3*250)+(0.2*50))</f>
        <v>100</v>
      </c>
      <c r="C8" s="2" t="n">
        <f aca="false">((0.5*0)+(0.3*250)+(0.2*50))</f>
        <v>85</v>
      </c>
      <c r="D8" s="2" t="n">
        <f aca="false">((0.5*30)+(0.3*240)+(0.2*50))</f>
        <v>97</v>
      </c>
      <c r="E8" s="2" t="n">
        <f aca="false">((0.5*160)+(0.3*240)+(0.2*0))</f>
        <v>152</v>
      </c>
      <c r="F8" s="2" t="n">
        <f aca="false">((0.5*60)+(0.3*240)+(0.2*0))</f>
        <v>102</v>
      </c>
      <c r="G8" s="1"/>
      <c r="H8" s="3" t="n">
        <f aca="false">ROUND(B8,0)</f>
        <v>100</v>
      </c>
      <c r="I8" s="3" t="n">
        <f aca="false">ROUND(C8,0)</f>
        <v>85</v>
      </c>
      <c r="J8" s="3" t="n">
        <f aca="false">ROUND(D8,0)</f>
        <v>97</v>
      </c>
      <c r="K8" s="3" t="n">
        <f aca="false">ROUND(E8,0)</f>
        <v>152</v>
      </c>
      <c r="L8" s="3" t="n">
        <f aca="false">ROUND(F8,0)</f>
        <v>102</v>
      </c>
    </row>
    <row r="9" customFormat="false" ht="15" hidden="false" customHeight="false" outlineLevel="0" collapsed="false">
      <c r="B9" s="2" t="n">
        <f aca="false">((0.5*30)+(0.3*250)+(0.2*50))</f>
        <v>100</v>
      </c>
      <c r="C9" s="2" t="n">
        <f aca="false">((0.5*0)+(0.3*250)+(0.2*50))</f>
        <v>85</v>
      </c>
      <c r="D9" s="2" t="n">
        <f aca="false">((0.5*30)+(0.3*240)+(0.2*50))</f>
        <v>97</v>
      </c>
      <c r="E9" s="2" t="n">
        <f aca="false">((0.5*160)+(0.3*240)+(0.2*0))</f>
        <v>152</v>
      </c>
      <c r="F9" s="2" t="n">
        <f aca="false">((0.5*60)+(0.3*240)+(0.2*0))</f>
        <v>102</v>
      </c>
      <c r="G9" s="1"/>
      <c r="H9" s="3" t="n">
        <f aca="false">ROUND(B9,0)</f>
        <v>100</v>
      </c>
      <c r="I9" s="3" t="n">
        <f aca="false">ROUND(C9,0)</f>
        <v>85</v>
      </c>
      <c r="J9" s="3" t="n">
        <f aca="false">ROUND(D9,0)</f>
        <v>97</v>
      </c>
      <c r="K9" s="3" t="n">
        <f aca="false">ROUND(E9,0)</f>
        <v>152</v>
      </c>
      <c r="L9" s="3" t="n">
        <f aca="false">ROUND(F9,0)</f>
        <v>102</v>
      </c>
    </row>
    <row r="12" customFormat="false" ht="15" hidden="false" customHeight="false" outlineLevel="0" collapsed="false">
      <c r="A12" s="5" t="s">
        <v>2</v>
      </c>
    </row>
    <row r="15" customFormat="false" ht="15" hidden="false" customHeight="false" outlineLevel="0" collapsed="false">
      <c r="B15" s="6" t="n">
        <f aca="false">(H5/255)*7</f>
        <v>1.53725490196078</v>
      </c>
      <c r="C15" s="6" t="n">
        <f aca="false">(I5/255)*7</f>
        <v>1.53725490196078</v>
      </c>
      <c r="D15" s="6" t="n">
        <f aca="false">(J5/255)*7</f>
        <v>1.23529411764706</v>
      </c>
      <c r="E15" s="6" t="n">
        <f aca="false">(K5/255)*7</f>
        <v>1.7843137254902</v>
      </c>
      <c r="F15" s="6" t="n">
        <f aca="false">(L5/255)*7</f>
        <v>1.7843137254902</v>
      </c>
      <c r="H15" s="7" t="n">
        <f aca="false">ROUND(B15,0)</f>
        <v>2</v>
      </c>
      <c r="I15" s="7" t="n">
        <f aca="false">ROUND(C15,0)</f>
        <v>2</v>
      </c>
      <c r="J15" s="7" t="n">
        <f aca="false">ROUND(D15,0)</f>
        <v>1</v>
      </c>
      <c r="K15" s="7" t="n">
        <f aca="false">ROUND(E15,0)</f>
        <v>2</v>
      </c>
      <c r="L15" s="7" t="n">
        <f aca="false">ROUND(F15,0)</f>
        <v>2</v>
      </c>
    </row>
    <row r="16" customFormat="false" ht="15" hidden="false" customHeight="false" outlineLevel="0" collapsed="false">
      <c r="B16" s="6" t="n">
        <f aca="false">(H6/255)*7</f>
        <v>1.48235294117647</v>
      </c>
      <c r="C16" s="6" t="n">
        <f aca="false">(I6/255)*7</f>
        <v>1.48235294117647</v>
      </c>
      <c r="D16" s="6" t="n">
        <f aca="false">(J6/255)*7</f>
        <v>1.18039215686275</v>
      </c>
      <c r="E16" s="6" t="n">
        <f aca="false">(K6/255)*7</f>
        <v>1.86666666666667</v>
      </c>
      <c r="F16" s="6" t="n">
        <f aca="false">(L6/255)*7</f>
        <v>1.86666666666667</v>
      </c>
      <c r="H16" s="7" t="n">
        <f aca="false">ROUND(B16,0)</f>
        <v>1</v>
      </c>
      <c r="I16" s="7" t="n">
        <f aca="false">ROUND(C16,0)</f>
        <v>1</v>
      </c>
      <c r="J16" s="7" t="n">
        <f aca="false">ROUND(D16,0)</f>
        <v>1</v>
      </c>
      <c r="K16" s="7" t="n">
        <f aca="false">ROUND(E16,0)</f>
        <v>2</v>
      </c>
      <c r="L16" s="7" t="n">
        <f aca="false">ROUND(F16,0)</f>
        <v>2</v>
      </c>
    </row>
    <row r="17" customFormat="false" ht="15" hidden="false" customHeight="false" outlineLevel="0" collapsed="false">
      <c r="B17" s="6" t="n">
        <f aca="false">(H7/255)*7</f>
        <v>3.45882352941176</v>
      </c>
      <c r="C17" s="6" t="n">
        <f aca="false">(I7/255)*7</f>
        <v>2.6078431372549</v>
      </c>
      <c r="D17" s="6" t="n">
        <f aca="false">(J7/255)*7</f>
        <v>2.44313725490196</v>
      </c>
      <c r="E17" s="6" t="n">
        <f aca="false">(K7/255)*7</f>
        <v>4.63921568627451</v>
      </c>
      <c r="F17" s="6" t="n">
        <f aca="false">(L7/255)*7</f>
        <v>3.26666666666667</v>
      </c>
      <c r="G17" s="8" t="s">
        <v>1</v>
      </c>
      <c r="H17" s="7" t="n">
        <f aca="false">ROUND(B17,0)</f>
        <v>3</v>
      </c>
      <c r="I17" s="7" t="n">
        <f aca="false">ROUND(C17,0)</f>
        <v>3</v>
      </c>
      <c r="J17" s="7" t="n">
        <f aca="false">ROUND(D17,0)</f>
        <v>2</v>
      </c>
      <c r="K17" s="7" t="n">
        <f aca="false">ROUND(E17,0)</f>
        <v>5</v>
      </c>
      <c r="L17" s="7" t="n">
        <f aca="false">ROUND(F17,0)</f>
        <v>3</v>
      </c>
    </row>
    <row r="18" customFormat="false" ht="15" hidden="false" customHeight="false" outlineLevel="0" collapsed="false">
      <c r="B18" s="6" t="n">
        <f aca="false">(H8/255)*7</f>
        <v>2.74509803921569</v>
      </c>
      <c r="C18" s="6" t="n">
        <f aca="false">(I8/255)*7</f>
        <v>2.33333333333333</v>
      </c>
      <c r="D18" s="6" t="n">
        <f aca="false">(J8/255)*7</f>
        <v>2.66274509803922</v>
      </c>
      <c r="E18" s="6" t="n">
        <f aca="false">(K8/255)*7</f>
        <v>4.17254901960784</v>
      </c>
      <c r="F18" s="6" t="n">
        <f aca="false">(L8/255)*7</f>
        <v>2.8</v>
      </c>
      <c r="H18" s="7" t="n">
        <f aca="false">ROUND(B18,0)</f>
        <v>3</v>
      </c>
      <c r="I18" s="7" t="n">
        <f aca="false">ROUND(C18,0)</f>
        <v>2</v>
      </c>
      <c r="J18" s="7" t="n">
        <f aca="false">ROUND(D18,0)</f>
        <v>3</v>
      </c>
      <c r="K18" s="7" t="n">
        <f aca="false">ROUND(E18,0)</f>
        <v>4</v>
      </c>
      <c r="L18" s="7" t="n">
        <f aca="false">ROUND(F18,0)</f>
        <v>3</v>
      </c>
    </row>
    <row r="19" customFormat="false" ht="15" hidden="false" customHeight="false" outlineLevel="0" collapsed="false">
      <c r="B19" s="6" t="n">
        <f aca="false">(H9/255)*7</f>
        <v>2.74509803921569</v>
      </c>
      <c r="C19" s="6" t="n">
        <f aca="false">(I9/255)*7</f>
        <v>2.33333333333333</v>
      </c>
      <c r="D19" s="6" t="n">
        <f aca="false">(J9/255)*7</f>
        <v>2.66274509803922</v>
      </c>
      <c r="E19" s="6" t="n">
        <f aca="false">(K9/255)*7</f>
        <v>4.17254901960784</v>
      </c>
      <c r="F19" s="6" t="n">
        <f aca="false">(L9/255)*7</f>
        <v>2.8</v>
      </c>
      <c r="H19" s="7" t="n">
        <f aca="false">ROUND(B19,0)</f>
        <v>3</v>
      </c>
      <c r="I19" s="7" t="n">
        <f aca="false">ROUND(C19,0)</f>
        <v>2</v>
      </c>
      <c r="J19" s="7" t="n">
        <f aca="false">ROUND(D19,0)</f>
        <v>3</v>
      </c>
      <c r="K19" s="7" t="n">
        <f aca="false">ROUND(E19,0)</f>
        <v>4</v>
      </c>
      <c r="L19" s="7" t="n">
        <f aca="false">ROUND(F19,0)</f>
        <v>3</v>
      </c>
    </row>
    <row r="21" customFormat="false" ht="15" hidden="false" customHeight="false" outlineLevel="0" collapsed="false">
      <c r="A21" s="0" t="s">
        <v>3</v>
      </c>
    </row>
    <row r="22" customFormat="false" ht="15" hidden="false" customHeight="false" outlineLevel="0" collapsed="false">
      <c r="B22" s="9" t="n">
        <f aca="false">ABS(H15-7)</f>
        <v>5</v>
      </c>
      <c r="C22" s="9" t="n">
        <f aca="false">ABS(I15-7)</f>
        <v>5</v>
      </c>
      <c r="D22" s="9" t="n">
        <f aca="false">ABS(J15-7)</f>
        <v>6</v>
      </c>
      <c r="E22" s="9" t="n">
        <f aca="false">ABS(K15-7)</f>
        <v>5</v>
      </c>
      <c r="F22" s="9" t="n">
        <f aca="false">ABS(L15-7)</f>
        <v>5</v>
      </c>
    </row>
    <row r="23" customFormat="false" ht="15" hidden="false" customHeight="false" outlineLevel="0" collapsed="false">
      <c r="B23" s="9" t="n">
        <f aca="false">ABS(H16-7)</f>
        <v>6</v>
      </c>
      <c r="C23" s="9" t="n">
        <f aca="false">ABS(I16-7)</f>
        <v>6</v>
      </c>
      <c r="D23" s="9" t="n">
        <f aca="false">ABS(J16-7)</f>
        <v>6</v>
      </c>
      <c r="E23" s="9" t="n">
        <f aca="false">ABS(K16-7)</f>
        <v>5</v>
      </c>
      <c r="F23" s="9" t="n">
        <f aca="false">ABS(L16-7)</f>
        <v>5</v>
      </c>
    </row>
    <row r="24" customFormat="false" ht="15" hidden="false" customHeight="false" outlineLevel="0" collapsed="false">
      <c r="B24" s="9" t="n">
        <f aca="false">ABS(H17-7)</f>
        <v>4</v>
      </c>
      <c r="C24" s="9" t="n">
        <f aca="false">ABS(I17-7)</f>
        <v>4</v>
      </c>
      <c r="D24" s="9" t="n">
        <f aca="false">ABS(J17-7)</f>
        <v>5</v>
      </c>
      <c r="E24" s="9" t="n">
        <f aca="false">ABS(K17-7)</f>
        <v>2</v>
      </c>
      <c r="F24" s="9" t="n">
        <f aca="false">ABS(L17-7)</f>
        <v>4</v>
      </c>
    </row>
    <row r="25" customFormat="false" ht="15" hidden="false" customHeight="false" outlineLevel="0" collapsed="false">
      <c r="B25" s="9" t="n">
        <f aca="false">ABS(H18-7)</f>
        <v>4</v>
      </c>
      <c r="C25" s="9" t="n">
        <f aca="false">ABS(I18-7)</f>
        <v>5</v>
      </c>
      <c r="D25" s="9" t="n">
        <f aca="false">ABS(J18-7)</f>
        <v>4</v>
      </c>
      <c r="E25" s="9" t="n">
        <f aca="false">ABS(K18-7)</f>
        <v>3</v>
      </c>
      <c r="F25" s="9" t="n">
        <f aca="false">ABS(L18-7)</f>
        <v>4</v>
      </c>
    </row>
    <row r="26" customFormat="false" ht="15" hidden="false" customHeight="false" outlineLevel="0" collapsed="false">
      <c r="B26" s="9" t="n">
        <f aca="false">ABS(H19-7)</f>
        <v>4</v>
      </c>
      <c r="C26" s="9" t="n">
        <f aca="false">ABS(I19-7)</f>
        <v>5</v>
      </c>
      <c r="D26" s="9" t="n">
        <f aca="false">ABS(J19-7)</f>
        <v>4</v>
      </c>
      <c r="E26" s="9" t="n">
        <f aca="false">ABS(K19-7)</f>
        <v>3</v>
      </c>
      <c r="F26" s="9" t="n">
        <f aca="false">ABS(L19-7)</f>
        <v>4</v>
      </c>
    </row>
    <row r="28" customFormat="false" ht="15" hidden="false" customHeight="false" outlineLevel="0" collapsed="false">
      <c r="A28" s="0" t="s">
        <v>4</v>
      </c>
    </row>
    <row r="30" customFormat="false" ht="15" hidden="false" customHeight="false" outlineLevel="0" collapsed="false">
      <c r="B30" s="10" t="n">
        <f aca="false">IF(B22&lt;4,0,1)</f>
        <v>1</v>
      </c>
      <c r="C30" s="10" t="n">
        <f aca="false">IF(C22&lt;4,0,1)</f>
        <v>1</v>
      </c>
      <c r="D30" s="10" t="n">
        <f aca="false">IF(D22&lt;4,0,1)</f>
        <v>1</v>
      </c>
      <c r="E30" s="10" t="n">
        <f aca="false">IF(E22&lt;4,0,1)</f>
        <v>1</v>
      </c>
      <c r="F30" s="10" t="n">
        <f aca="false">IF(F22&lt;4,0,1)</f>
        <v>1</v>
      </c>
    </row>
    <row r="31" customFormat="false" ht="15" hidden="false" customHeight="false" outlineLevel="0" collapsed="false">
      <c r="B31" s="10" t="n">
        <f aca="false">IF(B23&lt;4,0,1)</f>
        <v>1</v>
      </c>
      <c r="C31" s="10" t="n">
        <f aca="false">IF(C23&lt;4,0,1)</f>
        <v>1</v>
      </c>
      <c r="D31" s="10" t="n">
        <f aca="false">IF(D23&lt;4,0,1)</f>
        <v>1</v>
      </c>
      <c r="E31" s="10" t="n">
        <f aca="false">IF(E23&lt;4,0,1)</f>
        <v>1</v>
      </c>
      <c r="F31" s="10" t="n">
        <f aca="false">IF(F23&lt;4,0,1)</f>
        <v>1</v>
      </c>
    </row>
    <row r="32" customFormat="false" ht="15" hidden="false" customHeight="false" outlineLevel="0" collapsed="false">
      <c r="B32" s="10" t="n">
        <f aca="false">IF(B24&lt;4,0,1)</f>
        <v>1</v>
      </c>
      <c r="C32" s="10" t="n">
        <f aca="false">IF(C24&lt;4,0,1)</f>
        <v>1</v>
      </c>
      <c r="D32" s="10" t="n">
        <f aca="false">IF(D24&lt;4,0,1)</f>
        <v>1</v>
      </c>
      <c r="E32" s="10" t="n">
        <f aca="false">IF(E24&lt;4,0,1)</f>
        <v>0</v>
      </c>
      <c r="F32" s="10" t="n">
        <f aca="false">IF(F24&lt;4,0,1)</f>
        <v>1</v>
      </c>
    </row>
    <row r="33" customFormat="false" ht="15" hidden="false" customHeight="false" outlineLevel="0" collapsed="false">
      <c r="B33" s="10" t="n">
        <f aca="false">IF(B25&lt;4,0,1)</f>
        <v>1</v>
      </c>
      <c r="C33" s="10" t="n">
        <f aca="false">IF(C25&lt;4,0,1)</f>
        <v>1</v>
      </c>
      <c r="D33" s="10" t="n">
        <f aca="false">IF(D25&lt;4,0,1)</f>
        <v>1</v>
      </c>
      <c r="E33" s="10" t="n">
        <f aca="false">IF(E25&lt;4,0,1)</f>
        <v>0</v>
      </c>
      <c r="F33" s="10" t="n">
        <f aca="false">IF(F25&lt;4,0,1)</f>
        <v>1</v>
      </c>
    </row>
    <row r="34" customFormat="false" ht="15" hidden="false" customHeight="false" outlineLevel="0" collapsed="false">
      <c r="B34" s="10" t="n">
        <f aca="false">IF(B26&lt;4,0,1)</f>
        <v>1</v>
      </c>
      <c r="C34" s="10" t="n">
        <f aca="false">IF(C26&lt;4,0,1)</f>
        <v>1</v>
      </c>
      <c r="D34" s="10" t="n">
        <f aca="false">IF(D26&lt;4,0,1)</f>
        <v>1</v>
      </c>
      <c r="E34" s="10" t="n">
        <f aca="false">IF(E26&lt;4,0,1)</f>
        <v>0</v>
      </c>
      <c r="F34" s="10" t="n">
        <f aca="false">IF(F26&lt;4,0,1)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9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B18" activeCellId="0" sqref="B18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1" t="n">
        <v>255</v>
      </c>
      <c r="B1" s="12" t="n">
        <v>255</v>
      </c>
      <c r="C1" s="12" t="n">
        <v>20</v>
      </c>
      <c r="D1" s="12" t="n">
        <v>20</v>
      </c>
      <c r="E1" s="12" t="n">
        <v>20</v>
      </c>
      <c r="F1" s="13" t="n">
        <v>0</v>
      </c>
    </row>
    <row r="2" customFormat="false" ht="15" hidden="false" customHeight="false" outlineLevel="0" collapsed="false">
      <c r="A2" s="14" t="n">
        <v>255</v>
      </c>
      <c r="B2" s="15" t="n">
        <v>255</v>
      </c>
      <c r="C2" s="15" t="n">
        <v>20</v>
      </c>
      <c r="D2" s="15" t="n">
        <v>0</v>
      </c>
      <c r="E2" s="15" t="n">
        <v>0</v>
      </c>
      <c r="F2" s="16" t="n">
        <v>0</v>
      </c>
    </row>
    <row r="3" customFormat="false" ht="15" hidden="false" customHeight="false" outlineLevel="0" collapsed="false">
      <c r="A3" s="14" t="n">
        <v>100</v>
      </c>
      <c r="B3" s="15" t="n">
        <v>100</v>
      </c>
      <c r="C3" s="15" t="n">
        <v>100</v>
      </c>
      <c r="D3" s="15" t="n">
        <v>0</v>
      </c>
      <c r="E3" s="15" t="n">
        <v>0</v>
      </c>
      <c r="F3" s="16" t="n">
        <v>30</v>
      </c>
    </row>
    <row r="4" customFormat="false" ht="15" hidden="false" customHeight="false" outlineLevel="0" collapsed="false">
      <c r="A4" s="14" t="n">
        <v>100</v>
      </c>
      <c r="B4" s="15" t="n">
        <v>80</v>
      </c>
      <c r="C4" s="15" t="n">
        <v>50</v>
      </c>
      <c r="D4" s="15" t="n">
        <v>50</v>
      </c>
      <c r="E4" s="15" t="n">
        <v>30</v>
      </c>
      <c r="F4" s="16" t="n">
        <v>30</v>
      </c>
    </row>
    <row r="5" customFormat="false" ht="15" hidden="false" customHeight="false" outlineLevel="0" collapsed="false">
      <c r="A5" s="14" t="n">
        <v>80</v>
      </c>
      <c r="B5" s="15" t="n">
        <v>80</v>
      </c>
      <c r="C5" s="15" t="n">
        <v>50</v>
      </c>
      <c r="D5" s="15" t="n">
        <v>50</v>
      </c>
      <c r="E5" s="15" t="n">
        <v>50</v>
      </c>
      <c r="F5" s="16" t="n">
        <v>30</v>
      </c>
    </row>
    <row r="6" customFormat="false" ht="15" hidden="false" customHeight="false" outlineLevel="0" collapsed="false">
      <c r="A6" s="17" t="n">
        <v>80</v>
      </c>
      <c r="B6" s="18" t="n">
        <v>80</v>
      </c>
      <c r="C6" s="18" t="n">
        <v>80</v>
      </c>
      <c r="D6" s="18" t="n">
        <v>50</v>
      </c>
      <c r="E6" s="18" t="n">
        <v>50</v>
      </c>
      <c r="F6" s="19" t="n">
        <v>30</v>
      </c>
    </row>
    <row r="9" customFormat="false" ht="15" hidden="false" customHeight="false" outlineLevel="0" collapsed="false">
      <c r="A9" s="0" t="s">
        <v>5</v>
      </c>
      <c r="E9" s="0" t="s">
        <v>6</v>
      </c>
    </row>
    <row r="10" customFormat="false" ht="15" hidden="false" customHeight="false" outlineLevel="0" collapsed="false">
      <c r="A10" s="20" t="n">
        <f aca="false" t="array" ref="A10:F15">((A1:F6-0)/(255-0))*15</f>
        <v>15</v>
      </c>
      <c r="B10" s="20" t="n">
        <v>15</v>
      </c>
      <c r="C10" s="20" t="n">
        <v>1.17647058823529</v>
      </c>
      <c r="D10" s="20" t="n">
        <v>1.17647058823529</v>
      </c>
      <c r="E10" s="20" t="n">
        <v>1.17647058823529</v>
      </c>
      <c r="F10" s="20" t="n">
        <v>0</v>
      </c>
      <c r="H10" s="3" t="n">
        <f aca="false">ROUND(A10,0)</f>
        <v>15</v>
      </c>
      <c r="I10" s="3" t="n">
        <f aca="false">ROUND(B10,0)</f>
        <v>15</v>
      </c>
      <c r="J10" s="3" t="n">
        <f aca="false">ROUND(C10,0)</f>
        <v>1</v>
      </c>
      <c r="K10" s="3" t="n">
        <f aca="false">ROUND(D10,0)</f>
        <v>1</v>
      </c>
      <c r="L10" s="3" t="n">
        <f aca="false">ROUND(E10,0)</f>
        <v>1</v>
      </c>
    </row>
    <row r="11" customFormat="false" ht="15" hidden="false" customHeight="false" outlineLevel="0" collapsed="false">
      <c r="A11" s="20" t="n">
        <v>15</v>
      </c>
      <c r="B11" s="20" t="n">
        <v>15</v>
      </c>
      <c r="C11" s="20" t="n">
        <v>1.17647058823529</v>
      </c>
      <c r="D11" s="20" t="n">
        <v>0</v>
      </c>
      <c r="E11" s="20" t="n">
        <v>0</v>
      </c>
      <c r="F11" s="20" t="n">
        <v>0</v>
      </c>
      <c r="H11" s="3" t="n">
        <f aca="false">ROUND(A11,0)</f>
        <v>15</v>
      </c>
      <c r="I11" s="3" t="n">
        <f aca="false">ROUND(B11,0)</f>
        <v>15</v>
      </c>
      <c r="J11" s="3" t="n">
        <f aca="false">ROUND(C11,0)</f>
        <v>1</v>
      </c>
      <c r="K11" s="3" t="n">
        <f aca="false">ROUND(D11,0)</f>
        <v>0</v>
      </c>
      <c r="L11" s="3" t="n">
        <f aca="false">ROUND(E11,0)</f>
        <v>0</v>
      </c>
    </row>
    <row r="12" customFormat="false" ht="15" hidden="false" customHeight="false" outlineLevel="0" collapsed="false">
      <c r="A12" s="20" t="n">
        <v>5.88235294117647</v>
      </c>
      <c r="B12" s="20" t="n">
        <v>5.88235294117647</v>
      </c>
      <c r="C12" s="20" t="n">
        <v>5.88235294117647</v>
      </c>
      <c r="D12" s="20" t="n">
        <v>0</v>
      </c>
      <c r="E12" s="20" t="n">
        <v>0</v>
      </c>
      <c r="F12" s="20" t="n">
        <v>1.76470588235294</v>
      </c>
      <c r="G12" s="8" t="s">
        <v>1</v>
      </c>
      <c r="H12" s="3" t="n">
        <f aca="false">ROUND(A12,0)</f>
        <v>6</v>
      </c>
      <c r="I12" s="3" t="n">
        <f aca="false">ROUND(B12,0)</f>
        <v>6</v>
      </c>
      <c r="J12" s="3" t="n">
        <f aca="false">ROUND(C12,0)</f>
        <v>6</v>
      </c>
      <c r="K12" s="3" t="n">
        <f aca="false">ROUND(D12,0)</f>
        <v>0</v>
      </c>
      <c r="L12" s="3" t="n">
        <f aca="false">ROUND(E12,0)</f>
        <v>0</v>
      </c>
    </row>
    <row r="13" customFormat="false" ht="15" hidden="false" customHeight="false" outlineLevel="0" collapsed="false">
      <c r="A13" s="20" t="n">
        <v>5.88235294117647</v>
      </c>
      <c r="B13" s="20" t="n">
        <v>4.70588235294118</v>
      </c>
      <c r="C13" s="20" t="n">
        <v>2.94117647058823</v>
      </c>
      <c r="D13" s="20" t="n">
        <v>2.94117647058823</v>
      </c>
      <c r="E13" s="20" t="n">
        <v>1.76470588235294</v>
      </c>
      <c r="F13" s="20" t="n">
        <v>1.76470588235294</v>
      </c>
      <c r="H13" s="3" t="n">
        <f aca="false">ROUND(A13,0)</f>
        <v>6</v>
      </c>
      <c r="I13" s="3" t="n">
        <f aca="false">ROUND(B13,0)</f>
        <v>5</v>
      </c>
      <c r="J13" s="3" t="n">
        <f aca="false">ROUND(C13,0)</f>
        <v>3</v>
      </c>
      <c r="K13" s="3" t="n">
        <f aca="false">ROUND(D13,0)</f>
        <v>3</v>
      </c>
      <c r="L13" s="3" t="n">
        <f aca="false">ROUND(E13,0)</f>
        <v>2</v>
      </c>
    </row>
    <row r="14" customFormat="false" ht="15" hidden="false" customHeight="false" outlineLevel="0" collapsed="false">
      <c r="A14" s="20" t="n">
        <v>4.70588235294118</v>
      </c>
      <c r="B14" s="20" t="n">
        <v>4.70588235294118</v>
      </c>
      <c r="C14" s="20" t="n">
        <v>2.94117647058823</v>
      </c>
      <c r="D14" s="20" t="n">
        <v>2.94117647058823</v>
      </c>
      <c r="E14" s="20" t="n">
        <v>2.94117647058823</v>
      </c>
      <c r="F14" s="20" t="n">
        <v>1.76470588235294</v>
      </c>
      <c r="H14" s="3" t="n">
        <f aca="false">ROUND(A14,0)</f>
        <v>5</v>
      </c>
      <c r="I14" s="3" t="n">
        <f aca="false">ROUND(B14,0)</f>
        <v>5</v>
      </c>
      <c r="J14" s="3" t="n">
        <f aca="false">ROUND(C14,0)</f>
        <v>3</v>
      </c>
      <c r="K14" s="3" t="n">
        <f aca="false">ROUND(D14,0)</f>
        <v>3</v>
      </c>
      <c r="L14" s="3" t="n">
        <f aca="false">ROUND(E14,0)</f>
        <v>3</v>
      </c>
    </row>
    <row r="15" customFormat="false" ht="15" hidden="false" customHeight="false" outlineLevel="0" collapsed="false">
      <c r="A15" s="20" t="n">
        <v>4.70588235294118</v>
      </c>
      <c r="B15" s="20" t="n">
        <v>4.70588235294118</v>
      </c>
      <c r="C15" s="20" t="n">
        <v>4.70588235294118</v>
      </c>
      <c r="D15" s="20" t="n">
        <v>2.94117647058823</v>
      </c>
      <c r="E15" s="20" t="n">
        <v>2.94117647058823</v>
      </c>
      <c r="F15" s="20" t="n">
        <v>1.76470588235294</v>
      </c>
      <c r="H15" s="3" t="n">
        <f aca="false">ROUND(A15,0)</f>
        <v>5</v>
      </c>
      <c r="I15" s="3" t="n">
        <f aca="false">ROUND(B15,0)</f>
        <v>5</v>
      </c>
      <c r="J15" s="3" t="n">
        <f aca="false">ROUND(C15,0)</f>
        <v>5</v>
      </c>
      <c r="K15" s="3" t="n">
        <f aca="false">ROUND(D15,0)</f>
        <v>3</v>
      </c>
      <c r="L15" s="3" t="n">
        <f aca="false">ROUND(E15,0)</f>
        <v>3</v>
      </c>
    </row>
    <row r="16" customFormat="false" ht="15" hidden="false" customHeight="false" outlineLevel="0" collapsed="false">
      <c r="A16" s="21"/>
      <c r="B16" s="21"/>
      <c r="C16" s="21"/>
      <c r="D16" s="21"/>
      <c r="E16" s="21"/>
      <c r="F16" s="21"/>
    </row>
    <row r="17" customFormat="false" ht="15" hidden="false" customHeight="false" outlineLevel="0" collapsed="false">
      <c r="A17" s="21" t="s">
        <v>7</v>
      </c>
      <c r="B17" s="21"/>
      <c r="C17" s="21"/>
      <c r="D17" s="21" t="s">
        <v>8</v>
      </c>
      <c r="E17" s="21"/>
      <c r="F17" s="21"/>
    </row>
    <row r="18" customFormat="false" ht="15" hidden="false" customHeight="false" outlineLevel="0" collapsed="false">
      <c r="A18" s="22" t="n">
        <f aca="false">IF((H10+2)&gt;15,15,(H10+2))</f>
        <v>15</v>
      </c>
      <c r="B18" s="22" t="n">
        <f aca="false">IF((I10+2)&gt;15,15,(I10+2))</f>
        <v>15</v>
      </c>
      <c r="C18" s="22" t="n">
        <f aca="false">IF((J10+2)&gt;15,15,(J10+2))</f>
        <v>3</v>
      </c>
      <c r="D18" s="22" t="n">
        <f aca="false">IF((K10+2)&gt;15,15,(K10+2))</f>
        <v>3</v>
      </c>
      <c r="E18" s="22" t="n">
        <f aca="false">IF((L10+2)&gt;15,15,(L10+2))</f>
        <v>3</v>
      </c>
      <c r="F18" s="22" t="n">
        <f aca="false">IF((M10+2)&gt;15,15,(M10+2))</f>
        <v>2</v>
      </c>
    </row>
    <row r="19" customFormat="false" ht="15" hidden="false" customHeight="false" outlineLevel="0" collapsed="false">
      <c r="A19" s="22" t="n">
        <f aca="false">IF((H11+2)&gt;15,15,(H11+2))</f>
        <v>15</v>
      </c>
      <c r="B19" s="22" t="n">
        <f aca="false">IF((I11+2)&gt;15,15,(I11+2))</f>
        <v>15</v>
      </c>
      <c r="C19" s="22" t="n">
        <f aca="false">IF((J11+2)&gt;15,15,(J11+2))</f>
        <v>3</v>
      </c>
      <c r="D19" s="22" t="n">
        <f aca="false">IF((K11+2)&gt;15,15,(K11+2))</f>
        <v>2</v>
      </c>
      <c r="E19" s="22" t="n">
        <f aca="false">IF((L11+2)&gt;15,15,(L11+2))</f>
        <v>2</v>
      </c>
      <c r="F19" s="22" t="n">
        <f aca="false">IF((M11+2)&gt;15,15,(M11+2))</f>
        <v>2</v>
      </c>
    </row>
    <row r="20" customFormat="false" ht="15" hidden="false" customHeight="false" outlineLevel="0" collapsed="false">
      <c r="A20" s="22" t="n">
        <f aca="false">IF((H12+2)&gt;15,15,(H12+2))</f>
        <v>8</v>
      </c>
      <c r="B20" s="22" t="n">
        <f aca="false">IF((I12+2)&gt;15,15,(I12+2))</f>
        <v>8</v>
      </c>
      <c r="C20" s="22" t="n">
        <f aca="false">IF((J12+2)&gt;15,15,(J12+2))</f>
        <v>8</v>
      </c>
      <c r="D20" s="22" t="n">
        <f aca="false">IF((K12+2)&gt;15,15,(K12+2))</f>
        <v>2</v>
      </c>
      <c r="E20" s="22" t="n">
        <f aca="false">IF((L12+2)&gt;15,15,(L12+2))</f>
        <v>2</v>
      </c>
      <c r="F20" s="22" t="n">
        <f aca="false">IF((M12+2)&gt;15,15,(M12+2))</f>
        <v>2</v>
      </c>
    </row>
    <row r="21" customFormat="false" ht="15" hidden="false" customHeight="false" outlineLevel="0" collapsed="false">
      <c r="A21" s="22" t="n">
        <f aca="false">IF((H13+2)&gt;15,15,(H13+2))</f>
        <v>8</v>
      </c>
      <c r="B21" s="22" t="n">
        <f aca="false">IF((I13+2)&gt;15,15,(I13+2))</f>
        <v>7</v>
      </c>
      <c r="C21" s="22" t="n">
        <f aca="false">IF((J13+2)&gt;15,15,(J13+2))</f>
        <v>5</v>
      </c>
      <c r="D21" s="22" t="n">
        <f aca="false">IF((K13+2)&gt;15,15,(K13+2))</f>
        <v>5</v>
      </c>
      <c r="E21" s="22" t="n">
        <f aca="false">IF((L13+2)&gt;15,15,(L13+2))</f>
        <v>4</v>
      </c>
      <c r="F21" s="22" t="n">
        <f aca="false">IF((M13+2)&gt;15,15,(M13+2))</f>
        <v>2</v>
      </c>
    </row>
    <row r="22" customFormat="false" ht="15" hidden="false" customHeight="false" outlineLevel="0" collapsed="false">
      <c r="A22" s="22" t="n">
        <f aca="false">IF((H14+2)&gt;15,15,(H14+2))</f>
        <v>7</v>
      </c>
      <c r="B22" s="22" t="n">
        <f aca="false">IF((I14+2)&gt;15,15,(I14+2))</f>
        <v>7</v>
      </c>
      <c r="C22" s="22" t="n">
        <f aca="false">IF((J14+2)&gt;15,15,(J14+2))</f>
        <v>5</v>
      </c>
      <c r="D22" s="22" t="n">
        <f aca="false">IF((K14+2)&gt;15,15,(K14+2))</f>
        <v>5</v>
      </c>
      <c r="E22" s="22" t="n">
        <f aca="false">IF((L14+2)&gt;15,15,(L14+2))</f>
        <v>5</v>
      </c>
      <c r="F22" s="22" t="n">
        <f aca="false">IF((M14+2)&gt;15,15,(M14+2))</f>
        <v>2</v>
      </c>
    </row>
    <row r="23" customFormat="false" ht="15" hidden="false" customHeight="false" outlineLevel="0" collapsed="false">
      <c r="A23" s="22" t="n">
        <f aca="false">IF((H15+2)&gt;15,15,(H15+2))</f>
        <v>7</v>
      </c>
      <c r="B23" s="22" t="n">
        <f aca="false">IF((I15+2)&gt;15,15,(I15+2))</f>
        <v>7</v>
      </c>
      <c r="C23" s="22" t="n">
        <f aca="false">IF((J15+2)&gt;15,15,(J15+2))</f>
        <v>7</v>
      </c>
      <c r="D23" s="22" t="n">
        <f aca="false">IF((K15+2)&gt;15,15,(K15+2))</f>
        <v>5</v>
      </c>
      <c r="E23" s="22" t="n">
        <f aca="false">IF((L15+2)&gt;15,15,(L15+2))</f>
        <v>5</v>
      </c>
      <c r="F23" s="22" t="n">
        <f aca="false">IF((M15+2)&gt;15,15,(M15+2))</f>
        <v>2</v>
      </c>
    </row>
    <row r="25" customFormat="false" ht="15" hidden="false" customHeight="false" outlineLevel="0" collapsed="false">
      <c r="A25" s="0" t="s">
        <v>9</v>
      </c>
      <c r="H25" s="0" t="s">
        <v>10</v>
      </c>
    </row>
    <row r="26" customFormat="false" ht="15" hidden="false" customHeight="false" outlineLevel="0" collapsed="false">
      <c r="A26" s="23" t="n">
        <v>15</v>
      </c>
      <c r="B26" s="23" t="n">
        <v>15</v>
      </c>
      <c r="C26" s="23" t="n">
        <v>3</v>
      </c>
      <c r="D26" s="23" t="n">
        <v>3</v>
      </c>
      <c r="E26" s="23" t="n">
        <v>3</v>
      </c>
      <c r="F26" s="23" t="n">
        <v>2</v>
      </c>
      <c r="H26" s="23" t="n">
        <v>15</v>
      </c>
      <c r="I26" s="23" t="n">
        <v>15</v>
      </c>
      <c r="J26" s="23" t="n">
        <v>3</v>
      </c>
      <c r="K26" s="23" t="n">
        <v>3</v>
      </c>
      <c r="L26" s="23" t="n">
        <v>3</v>
      </c>
      <c r="M26" s="23" t="n">
        <v>2</v>
      </c>
      <c r="O26" s="23" t="n">
        <f aca="false">IF(H26&gt;256,256,ROUND(H26,0))</f>
        <v>15</v>
      </c>
      <c r="P26" s="23" t="n">
        <f aca="false">IF(I26&gt;256,256,ROUND(I26,0))</f>
        <v>15</v>
      </c>
      <c r="Q26" s="23" t="n">
        <f aca="false">IF(J26&gt;256,256,ROUND(J26,0))</f>
        <v>3</v>
      </c>
      <c r="R26" s="23" t="n">
        <f aca="false">IF(K26&gt;256,256,ROUND(K26,0))</f>
        <v>3</v>
      </c>
      <c r="S26" s="23" t="n">
        <f aca="false">IF(L26&gt;256,256,ROUND(L26,0))</f>
        <v>3</v>
      </c>
      <c r="T26" s="23" t="n">
        <f aca="false">IF(M26&gt;256,256,ROUND(M26,0))</f>
        <v>2</v>
      </c>
    </row>
    <row r="27" customFormat="false" ht="15" hidden="false" customHeight="false" outlineLevel="0" collapsed="false">
      <c r="A27" s="23" t="n">
        <v>15</v>
      </c>
      <c r="B27" s="23" t="n">
        <v>15</v>
      </c>
      <c r="C27" s="23" t="n">
        <v>3</v>
      </c>
      <c r="D27" s="23" t="n">
        <v>2</v>
      </c>
      <c r="E27" s="23" t="n">
        <v>2</v>
      </c>
      <c r="F27" s="23" t="n">
        <v>2</v>
      </c>
      <c r="H27" s="23" t="n">
        <v>15</v>
      </c>
      <c r="I27" s="24" t="n">
        <f aca="false">ABS(A26*-1+A27*0+A28*1+B26*-2+B27*0+B28*2+C26*-1+C27*0+C28*1)+ABS(A26*1+A27*2+A28*1+B26*0+B27*0+B28*0+C26*-1+C27*-2+C28*-1)</f>
        <v>52</v>
      </c>
      <c r="J27" s="24" t="n">
        <f aca="false">ABS(B26*-1+B27*0+B28*1+C26*-2+C27*0+C28*2+D26*-1+D27*0+D28*1)+ABS(B26*1+B27*2+B28*1+C26*0+C27*0+C28*0+D26*-1+D27*-2+D28*-1)</f>
        <v>46</v>
      </c>
      <c r="K27" s="24" t="n">
        <f aca="false">ABS(C26*-1+C27*0+C28*1+D26*-2+D27*0+D28*2+E26*-1+E27*0+E28*1)+ABS(C26*1+C27*2+C28*1+D26*0+D27*0+D28*0+E26*-1+E27*-2+E28*-1)</f>
        <v>10</v>
      </c>
      <c r="L27" s="24" t="n">
        <f aca="false">ABS(D26*-1+D27*0+D28*1+E26*-2+E27*0+E28*2+F26*-1+F27*0+F28*1)+ABS(D26*1+D27*2+D28*1+E26*0+E27*0+E28*0+F26*-1+F27*-2+F28*-1)</f>
        <v>4</v>
      </c>
      <c r="M27" s="23" t="n">
        <v>2</v>
      </c>
      <c r="O27" s="23" t="n">
        <f aca="false">IF(H27&gt;256,256,ROUND(H27,0))</f>
        <v>15</v>
      </c>
      <c r="P27" s="24" t="n">
        <f aca="false">IF(I27&gt;256,256,ROUND(I27,0))</f>
        <v>52</v>
      </c>
      <c r="Q27" s="24" t="n">
        <f aca="false">IF(J27&gt;256,256,ROUND(J27,0))</f>
        <v>46</v>
      </c>
      <c r="R27" s="24" t="n">
        <f aca="false">IF(K27&gt;256,256,ROUND(K27,0))</f>
        <v>10</v>
      </c>
      <c r="S27" s="24" t="n">
        <f aca="false">IF(L27&gt;256,256,ROUND(L27,0))</f>
        <v>4</v>
      </c>
      <c r="T27" s="23" t="n">
        <f aca="false">IF(M27&gt;256,256,ROUND(M27,0))</f>
        <v>2</v>
      </c>
    </row>
    <row r="28" customFormat="false" ht="15" hidden="false" customHeight="false" outlineLevel="0" collapsed="false">
      <c r="A28" s="23" t="n">
        <v>8</v>
      </c>
      <c r="B28" s="23" t="n">
        <v>8</v>
      </c>
      <c r="C28" s="23" t="n">
        <v>8</v>
      </c>
      <c r="D28" s="23" t="n">
        <v>2</v>
      </c>
      <c r="E28" s="23" t="n">
        <v>2</v>
      </c>
      <c r="F28" s="23" t="n">
        <v>2</v>
      </c>
      <c r="G28" s="8" t="s">
        <v>1</v>
      </c>
      <c r="H28" s="23" t="n">
        <v>8</v>
      </c>
      <c r="I28" s="24" t="n">
        <f aca="false">ABS(A27*-1+A28*0+A29*1+B27*-2+B28*0+B29*2+C27*-1+C28*0+C29*1)+ABS(A27*1+A28*2+A29*1+B27*0+B28*0+B29*0+C27*-1+C28*-2+C29*-1)</f>
        <v>36</v>
      </c>
      <c r="J28" s="24" t="n">
        <f aca="false">ABS(B27*-1+B28*0+B29*1+C27*-2+C28*0+C29*2+D27*-1+D28*0+D29*1)+ABS(B27*1+B28*2+B29*1+C27*0+C28*0+C29*0+D27*-1+D28*-2+D29*-1)</f>
        <v>28</v>
      </c>
      <c r="K28" s="24" t="n">
        <f aca="false">ABS(C27*-1+C28*0+C29*1+D27*-2+D28*0+D29*2+E27*-1+E28*0+E29*1)+ABS(C27*1+C28*2+C29*1+D27*0+D28*0+D29*0+E27*-1+E28*-2+E29*-1)</f>
        <v>24</v>
      </c>
      <c r="L28" s="24" t="n">
        <f aca="false">ABS(D27*-1+D28*0+D29*1+E27*-2+E28*0+E29*2+F27*-1+F28*0+F29*1)+ABS(D27*1+D28*2+D29*1+E27*0+E28*0+E29*0+F27*-1+F28*-2+F29*-1)</f>
        <v>10</v>
      </c>
      <c r="M28" s="23" t="n">
        <v>2</v>
      </c>
      <c r="N28" s="8" t="s">
        <v>1</v>
      </c>
      <c r="O28" s="23" t="n">
        <f aca="false">IF(H28&gt;256,256,ROUND(H28,0))</f>
        <v>8</v>
      </c>
      <c r="P28" s="24" t="n">
        <f aca="false">IF(I28&gt;256,256,ROUND(I28,0))</f>
        <v>36</v>
      </c>
      <c r="Q28" s="24" t="n">
        <f aca="false">IF(J28&gt;256,256,ROUND(J28,0))</f>
        <v>28</v>
      </c>
      <c r="R28" s="24" t="n">
        <f aca="false">IF(K28&gt;256,256,ROUND(K28,0))</f>
        <v>24</v>
      </c>
      <c r="S28" s="24" t="n">
        <f aca="false">IF(L28&gt;256,256,ROUND(L28,0))</f>
        <v>10</v>
      </c>
      <c r="T28" s="23" t="n">
        <f aca="false">IF(M28&gt;256,256,ROUND(M28,0))</f>
        <v>2</v>
      </c>
    </row>
    <row r="29" customFormat="false" ht="15" hidden="false" customHeight="false" outlineLevel="0" collapsed="false">
      <c r="A29" s="23" t="n">
        <v>8</v>
      </c>
      <c r="B29" s="23" t="n">
        <v>7</v>
      </c>
      <c r="C29" s="23" t="n">
        <v>5</v>
      </c>
      <c r="D29" s="23" t="n">
        <v>5</v>
      </c>
      <c r="E29" s="23" t="n">
        <v>4</v>
      </c>
      <c r="F29" s="23" t="n">
        <v>2</v>
      </c>
      <c r="H29" s="23" t="n">
        <v>8</v>
      </c>
      <c r="I29" s="24" t="n">
        <f aca="false">ABS(A28*-1+A29*0+A30*1+B28*-2+B29*0+B30*2+C28*-1+C29*0+C30*1)+ABS(A28*1+A29*2+A30*1+B28*0+B29*0+B30*0+C28*-1+C29*-2+C30*-1)</f>
        <v>14</v>
      </c>
      <c r="J29" s="24" t="n">
        <f aca="false">ABS(B28*-1+B29*0+B30*1+C28*-2+C29*0+C30*2+D28*-1+D29*0+D30*1)+ABS(B28*1+B29*2+B30*1+C28*0+C29*0+C30*0+D28*-1+D29*-2+D30*-1)</f>
        <v>16</v>
      </c>
      <c r="K29" s="24" t="n">
        <f aca="false">ABS(C28*-1+C29*0+C30*1+D28*-2+D29*0+D30*2+E28*-1+E29*0+E30*1)+ABS(C28*1+C29*2+C30*1+D28*0+D29*0+D30*0+E28*-1+E29*-2+E30*-1)</f>
        <v>14</v>
      </c>
      <c r="L29" s="24" t="n">
        <f aca="false">ABS(D28*-1+D29*0+D30*1+E28*-2+E29*0+E30*2+F28*-1+F29*0+F30*1)+ABS(D28*1+D29*2+D30*1+E28*0+E29*0+E30*0+F28*-1+F29*-2+F30*-1)</f>
        <v>18</v>
      </c>
      <c r="M29" s="23" t="n">
        <v>2</v>
      </c>
      <c r="O29" s="23" t="n">
        <f aca="false">IF(H29&gt;256,256,ROUND(H29,0))</f>
        <v>8</v>
      </c>
      <c r="P29" s="24" t="n">
        <f aca="false">IF(I29&gt;256,256,ROUND(I29,0))</f>
        <v>14</v>
      </c>
      <c r="Q29" s="24" t="n">
        <f aca="false">IF(J29&gt;256,256,ROUND(J29,0))</f>
        <v>16</v>
      </c>
      <c r="R29" s="24" t="n">
        <f aca="false">IF(K29&gt;256,256,ROUND(K29,0))</f>
        <v>14</v>
      </c>
      <c r="S29" s="24" t="n">
        <f aca="false">IF(L29&gt;256,256,ROUND(L29,0))</f>
        <v>18</v>
      </c>
      <c r="T29" s="23" t="n">
        <f aca="false">IF(M29&gt;256,256,ROUND(M29,0))</f>
        <v>2</v>
      </c>
    </row>
    <row r="30" customFormat="false" ht="15" hidden="false" customHeight="false" outlineLevel="0" collapsed="false">
      <c r="A30" s="23" t="n">
        <v>7</v>
      </c>
      <c r="B30" s="23" t="n">
        <v>7</v>
      </c>
      <c r="C30" s="23" t="n">
        <v>5</v>
      </c>
      <c r="D30" s="23" t="n">
        <v>5</v>
      </c>
      <c r="E30" s="23" t="n">
        <v>5</v>
      </c>
      <c r="F30" s="23" t="n">
        <v>2</v>
      </c>
      <c r="H30" s="23" t="n">
        <v>7</v>
      </c>
      <c r="I30" s="24" t="n">
        <f aca="false">ABS(A29*-1+A30*0+A31*1+B29*-2+B30*0+B31*2+C29*-1+C30*0+C31*1)+ABS(A29*1+A30*2+A31*1+B29*0+B30*0+B31*0+C29*-1+C30*-2+C31*-1)</f>
        <v>8</v>
      </c>
      <c r="J30" s="24" t="n">
        <f aca="false">ABS(B29*-1+B30*0+B31*1+C29*-2+C30*0+C31*2+D29*-1+D30*0+D31*1)+ABS(B29*1+B30*2+B31*1+C29*0+C30*0+C31*0+D29*-1+D30*-2+D31*-1)</f>
        <v>12</v>
      </c>
      <c r="K30" s="24" t="n">
        <f aca="false">ABS(C29*-1+C30*0+C31*1+D29*-2+D30*0+D31*2+E29*-1+E30*0+E31*1)+ABS(C29*1+C30*2+C31*1+D29*0+D30*0+D31*0+E29*-1+E30*-2+E31*-1)</f>
        <v>6</v>
      </c>
      <c r="L30" s="24" t="n">
        <f aca="false">ABS(D29*-1+D30*0+D31*1+E29*-2+E30*0+E31*2+F29*-1+F30*0+F31*1)+ABS(D29*1+D30*2+D31*1+E29*0+E30*0+E31*0+F29*-1+F30*-2+F31*-1)</f>
        <v>14</v>
      </c>
      <c r="M30" s="23" t="n">
        <v>2</v>
      </c>
      <c r="O30" s="23" t="n">
        <f aca="false">IF(H30&gt;256,256,ROUND(H30,0))</f>
        <v>7</v>
      </c>
      <c r="P30" s="24" t="n">
        <f aca="false">IF(I30&gt;256,256,ROUND(I30,0))</f>
        <v>8</v>
      </c>
      <c r="Q30" s="24" t="n">
        <f aca="false">IF(J30&gt;256,256,ROUND(J30,0))</f>
        <v>12</v>
      </c>
      <c r="R30" s="24" t="n">
        <f aca="false">IF(K30&gt;256,256,ROUND(K30,0))</f>
        <v>6</v>
      </c>
      <c r="S30" s="24" t="n">
        <f aca="false">IF(L30&gt;256,256,ROUND(L30,0))</f>
        <v>14</v>
      </c>
      <c r="T30" s="23" t="n">
        <f aca="false">IF(M30&gt;256,256,ROUND(M30,0))</f>
        <v>2</v>
      </c>
    </row>
    <row r="31" customFormat="false" ht="15" hidden="false" customHeight="false" outlineLevel="0" collapsed="false">
      <c r="A31" s="23" t="n">
        <v>7</v>
      </c>
      <c r="B31" s="23" t="n">
        <v>7</v>
      </c>
      <c r="C31" s="23" t="n">
        <v>7</v>
      </c>
      <c r="D31" s="23" t="n">
        <v>5</v>
      </c>
      <c r="E31" s="23" t="n">
        <v>5</v>
      </c>
      <c r="F31" s="23" t="n">
        <v>2</v>
      </c>
      <c r="H31" s="23" t="n">
        <v>7</v>
      </c>
      <c r="I31" s="23" t="n">
        <v>7</v>
      </c>
      <c r="J31" s="23" t="n">
        <v>7</v>
      </c>
      <c r="K31" s="23" t="n">
        <v>5</v>
      </c>
      <c r="L31" s="23" t="n">
        <v>5</v>
      </c>
      <c r="M31" s="23" t="n">
        <v>2</v>
      </c>
      <c r="O31" s="23" t="n">
        <f aca="false">IF(H31&gt;256,256,ROUND(H31,0))</f>
        <v>7</v>
      </c>
      <c r="P31" s="23" t="n">
        <f aca="false">IF(I31&gt;256,256,ROUND(I31,0))</f>
        <v>7</v>
      </c>
      <c r="Q31" s="23" t="n">
        <f aca="false">IF(J31&gt;256,256,ROUND(J31,0))</f>
        <v>7</v>
      </c>
      <c r="R31" s="23" t="n">
        <f aca="false">IF(K31&gt;256,256,ROUND(K31,0))</f>
        <v>5</v>
      </c>
      <c r="S31" s="23" t="n">
        <f aca="false">IF(L31&gt;256,256,ROUND(L31,0))</f>
        <v>5</v>
      </c>
      <c r="T31" s="23" t="n">
        <f aca="false">IF(M31&gt;256,256,ROUND(M31,0))</f>
        <v>2</v>
      </c>
    </row>
    <row r="32" customFormat="false" ht="15" hidden="false" customHeight="false" outlineLevel="0" collapsed="false">
      <c r="I32" s="25"/>
      <c r="J32" s="25"/>
      <c r="K32" s="25"/>
      <c r="L32" s="25"/>
      <c r="M32" s="25"/>
      <c r="N32" s="25"/>
      <c r="O32" s="25"/>
    </row>
    <row r="33" customFormat="false" ht="15" hidden="false" customHeight="false" outlineLevel="0" collapsed="false">
      <c r="A33" s="26" t="s">
        <v>11</v>
      </c>
      <c r="B33" s="27" t="n">
        <v>-1</v>
      </c>
      <c r="C33" s="27" t="n">
        <v>0</v>
      </c>
      <c r="D33" s="27" t="n">
        <v>1</v>
      </c>
      <c r="O33" s="25"/>
    </row>
    <row r="34" customFormat="false" ht="15" hidden="false" customHeight="false" outlineLevel="0" collapsed="false">
      <c r="A34" s="26"/>
      <c r="B34" s="27" t="n">
        <v>-2</v>
      </c>
      <c r="C34" s="27" t="n">
        <v>0</v>
      </c>
      <c r="D34" s="27" t="n">
        <v>2</v>
      </c>
      <c r="I34" s="25"/>
      <c r="J34" s="28"/>
      <c r="K34" s="28"/>
      <c r="L34" s="25"/>
      <c r="M34" s="25"/>
    </row>
    <row r="35" customFormat="false" ht="15" hidden="false" customHeight="false" outlineLevel="0" collapsed="false">
      <c r="A35" s="26"/>
      <c r="B35" s="27" t="n">
        <v>-1</v>
      </c>
      <c r="C35" s="27" t="n">
        <v>0</v>
      </c>
      <c r="D35" s="27" t="n">
        <v>1</v>
      </c>
    </row>
    <row r="37" customFormat="false" ht="15" hidden="false" customHeight="false" outlineLevel="0" collapsed="false">
      <c r="A37" s="26" t="s">
        <v>12</v>
      </c>
      <c r="B37" s="29" t="n">
        <v>1</v>
      </c>
      <c r="C37" s="29" t="n">
        <v>2</v>
      </c>
      <c r="D37" s="29" t="n">
        <v>1</v>
      </c>
    </row>
    <row r="38" customFormat="false" ht="15" hidden="false" customHeight="false" outlineLevel="0" collapsed="false">
      <c r="A38" s="26"/>
      <c r="B38" s="29" t="n">
        <v>0</v>
      </c>
      <c r="C38" s="29" t="n">
        <v>0</v>
      </c>
      <c r="D38" s="29" t="n">
        <v>0</v>
      </c>
    </row>
    <row r="39" customFormat="false" ht="15" hidden="false" customHeight="false" outlineLevel="0" collapsed="false">
      <c r="A39" s="26"/>
      <c r="B39" s="29" t="n">
        <v>-1</v>
      </c>
      <c r="C39" s="29" t="n">
        <v>-2</v>
      </c>
      <c r="D39" s="29" t="n">
        <v>-1</v>
      </c>
    </row>
    <row r="40" customFormat="false" ht="15" hidden="false" customHeight="false" outlineLevel="0" collapsed="false">
      <c r="O40" s="30"/>
    </row>
    <row r="41" customFormat="false" ht="15" hidden="false" customHeight="false" outlineLevel="0" collapsed="false">
      <c r="O41" s="30"/>
    </row>
    <row r="42" customFormat="false" ht="15" hidden="false" customHeight="false" outlineLevel="0" collapsed="false">
      <c r="A42" s="0" t="s">
        <v>13</v>
      </c>
      <c r="J42" s="30"/>
      <c r="K42" s="30"/>
      <c r="L42" s="30"/>
      <c r="M42" s="30"/>
      <c r="N42" s="30"/>
      <c r="O42" s="30"/>
    </row>
    <row r="43" customFormat="false" ht="15" hidden="false" customHeight="false" outlineLevel="0" collapsed="false">
      <c r="A43" s="0" t="s">
        <v>14</v>
      </c>
      <c r="G43" s="31"/>
      <c r="J43" s="30"/>
      <c r="K43" s="30"/>
      <c r="L43" s="30"/>
      <c r="M43" s="30"/>
      <c r="N43" s="30"/>
      <c r="O43" s="30"/>
    </row>
    <row r="44" customFormat="false" ht="15" hidden="false" customHeight="false" outlineLevel="0" collapsed="false">
      <c r="A44" s="32" t="n">
        <v>-1</v>
      </c>
      <c r="B44" s="32" t="n">
        <v>0</v>
      </c>
      <c r="C44" s="32" t="n">
        <v>-1</v>
      </c>
      <c r="E44" s="33" t="n">
        <v>15</v>
      </c>
      <c r="F44" s="33" t="n">
        <v>15</v>
      </c>
      <c r="G44" s="33" t="n">
        <v>1</v>
      </c>
      <c r="H44" s="33" t="n">
        <v>1</v>
      </c>
      <c r="I44" s="33" t="n">
        <v>1</v>
      </c>
    </row>
    <row r="45" customFormat="false" ht="15" hidden="false" customHeight="false" outlineLevel="0" collapsed="false">
      <c r="A45" s="32" t="n">
        <v>0</v>
      </c>
      <c r="B45" s="32" t="n">
        <v>4</v>
      </c>
      <c r="C45" s="32" t="n">
        <v>0</v>
      </c>
      <c r="E45" s="33" t="n">
        <v>15</v>
      </c>
      <c r="F45" s="22" t="n">
        <f aca="false">ABS(H10*-1+H11*0+H12*-1+I10*0+I11*4+I12*0+J10*-1+J11*0+J12*-1)</f>
        <v>32</v>
      </c>
      <c r="G45" s="22" t="n">
        <f aca="false">ABS(I10*-1+I11*0+I12*-1+J10*0+J11*4+J12*0+K10*-1+K11*0+K12*-1)</f>
        <v>18</v>
      </c>
      <c r="H45" s="22" t="n">
        <f aca="false">ABS(J10*-1+J11*0+J12*-1+K10*0+K11*4+K12*0+L10*-1+L11*0+L12*-1)</f>
        <v>8</v>
      </c>
      <c r="I45" s="33" t="n">
        <v>0</v>
      </c>
    </row>
    <row r="46" customFormat="false" ht="15" hidden="false" customHeight="false" outlineLevel="0" collapsed="false">
      <c r="A46" s="32" t="n">
        <v>-1</v>
      </c>
      <c r="B46" s="32" t="n">
        <v>0</v>
      </c>
      <c r="C46" s="32" t="n">
        <v>-1</v>
      </c>
      <c r="E46" s="33" t="n">
        <v>6</v>
      </c>
      <c r="F46" s="22" t="n">
        <f aca="false">ABS(H11*-1+H12*0+H13*-1+I11*0+I12*4+I13*0+J11*-1+J12*0+J13*-1)</f>
        <v>1</v>
      </c>
      <c r="G46" s="22" t="n">
        <f aca="false">ABS(I11*-1+I12*0+I13*-1+J11*0+J12*4+J13*0+K11*-1+K12*0+K13*-1)</f>
        <v>1</v>
      </c>
      <c r="H46" s="22" t="n">
        <f aca="false">ABS(J11*-1+J12*0+J13*-1+K11*0+K12*4+K13*0+L11*-1+L12*0+L13*-1)</f>
        <v>6</v>
      </c>
      <c r="I46" s="33" t="n">
        <v>0</v>
      </c>
    </row>
    <row r="47" customFormat="false" ht="15" hidden="false" customHeight="false" outlineLevel="0" collapsed="false">
      <c r="E47" s="33" t="n">
        <v>6</v>
      </c>
      <c r="F47" s="22" t="n">
        <f aca="false">ABS(H12*-1+H13*0+H14*-1+I12*0+I13*4+I14*0+J12*-1+J13*0+J14*-1)</f>
        <v>0</v>
      </c>
      <c r="G47" s="22" t="n">
        <f aca="false">ABS(I12*-1+I13*0+I14*-1+J12*0+J13*4+J14*0+K12*-1+K13*0+K14*-1)</f>
        <v>2</v>
      </c>
      <c r="H47" s="22" t="n">
        <f aca="false">ABS(J12*-1+J13*0+J14*-1+K12*0+K13*4+K14*0+L12*-1+L13*0+L14*-1)</f>
        <v>0</v>
      </c>
      <c r="I47" s="33" t="n">
        <v>2</v>
      </c>
    </row>
    <row r="48" customFormat="false" ht="15" hidden="false" customHeight="false" outlineLevel="0" collapsed="false">
      <c r="E48" s="33" t="n">
        <v>5</v>
      </c>
      <c r="F48" s="22" t="n">
        <f aca="false">ABS(H13*-1+H14*0+H15*-1+I13*0+I14*4+I15*0+J13*-1+J14*0+J15*-1)</f>
        <v>1</v>
      </c>
      <c r="G48" s="22" t="n">
        <f aca="false">ABS(I13*-1+I14*0+I15*-1+J13*0+J14*4+J15*0+K13*-1+K14*0+K15*-1)</f>
        <v>4</v>
      </c>
      <c r="H48" s="22" t="n">
        <f aca="false">ABS(J13*-1+J14*0+J15*-1+K13*0+K14*4+K15*0+L13*-1+L14*0+L15*-1)</f>
        <v>1</v>
      </c>
      <c r="I48" s="33" t="n">
        <v>3</v>
      </c>
    </row>
    <row r="49" customFormat="false" ht="15" hidden="false" customHeight="false" outlineLevel="0" collapsed="false">
      <c r="E49" s="33" t="n">
        <v>5</v>
      </c>
      <c r="F49" s="33" t="n">
        <v>5</v>
      </c>
      <c r="G49" s="33" t="n">
        <v>5</v>
      </c>
      <c r="H49" s="33" t="n">
        <v>3</v>
      </c>
      <c r="I49" s="33" t="n">
        <v>3</v>
      </c>
    </row>
  </sheetData>
  <mergeCells count="2">
    <mergeCell ref="A33:A35"/>
    <mergeCell ref="A37:A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1" activeCellId="0" sqref="E5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9.14"/>
    <col collapsed="false" customWidth="true" hidden="false" outlineLevel="0" max="4" min="4" style="0" width="9.85"/>
    <col collapsed="false" customWidth="true" hidden="false" outlineLevel="0" max="5" min="5" style="0" width="11.71"/>
    <col collapsed="false" customWidth="true" hidden="false" outlineLevel="0" max="6" min="6" style="0" width="11.42"/>
  </cols>
  <sheetData>
    <row r="1" customFormat="false" ht="15" hidden="false" customHeight="false" outlineLevel="0" collapsed="false">
      <c r="A1" s="0" t="s">
        <v>15</v>
      </c>
    </row>
    <row r="3" customFormat="false" ht="15" hidden="false" customHeight="false" outlineLevel="0" collapsed="false">
      <c r="B3" s="0" t="s">
        <v>16</v>
      </c>
      <c r="H3" s="34" t="s">
        <v>17</v>
      </c>
      <c r="I3" s="34" t="n">
        <v>0.1</v>
      </c>
    </row>
    <row r="4" customFormat="false" ht="15" hidden="false" customHeight="false" outlineLevel="0" collapsed="false">
      <c r="B4" s="35" t="n">
        <v>3</v>
      </c>
      <c r="C4" s="35" t="n">
        <v>3</v>
      </c>
      <c r="D4" s="35" t="n">
        <v>2</v>
      </c>
      <c r="E4" s="35" t="n">
        <v>1</v>
      </c>
      <c r="F4" s="35" t="n">
        <v>1</v>
      </c>
      <c r="H4" s="34"/>
      <c r="I4" s="34"/>
    </row>
    <row r="5" customFormat="false" ht="15" hidden="false" customHeight="false" outlineLevel="0" collapsed="false">
      <c r="B5" s="35" t="n">
        <v>3</v>
      </c>
      <c r="C5" s="35" t="n">
        <v>3</v>
      </c>
      <c r="D5" s="35" t="n">
        <v>2</v>
      </c>
      <c r="E5" s="35" t="n">
        <v>1</v>
      </c>
      <c r="F5" s="35" t="n">
        <v>1</v>
      </c>
      <c r="H5" s="34" t="s">
        <v>18</v>
      </c>
      <c r="I5" s="0" t="n">
        <v>0.8</v>
      </c>
    </row>
    <row r="6" customFormat="false" ht="15" hidden="false" customHeight="false" outlineLevel="0" collapsed="false">
      <c r="B6" s="35" t="n">
        <v>3</v>
      </c>
      <c r="C6" s="35" t="n">
        <v>4</v>
      </c>
      <c r="D6" s="35" t="n">
        <v>4</v>
      </c>
      <c r="E6" s="35" t="n">
        <v>5</v>
      </c>
      <c r="F6" s="35" t="n">
        <v>5</v>
      </c>
    </row>
    <row r="7" customFormat="false" ht="15" hidden="false" customHeight="false" outlineLevel="0" collapsed="false">
      <c r="B7" s="35" t="n">
        <v>4</v>
      </c>
      <c r="C7" s="35" t="n">
        <v>4</v>
      </c>
      <c r="D7" s="35" t="n">
        <v>5</v>
      </c>
      <c r="E7" s="35" t="n">
        <v>5</v>
      </c>
      <c r="F7" s="35" t="n">
        <v>5</v>
      </c>
      <c r="H7" s="36"/>
    </row>
    <row r="8" customFormat="false" ht="15" hidden="false" customHeight="false" outlineLevel="0" collapsed="false">
      <c r="B8" s="35" t="n">
        <v>4</v>
      </c>
      <c r="C8" s="35" t="n">
        <v>4</v>
      </c>
      <c r="D8" s="35" t="n">
        <v>5</v>
      </c>
      <c r="E8" s="35" t="n">
        <v>5</v>
      </c>
      <c r="F8" s="35" t="n">
        <v>5</v>
      </c>
    </row>
    <row r="11" customFormat="false" ht="15" hidden="false" customHeight="false" outlineLevel="0" collapsed="false">
      <c r="A11" s="34"/>
      <c r="B11" s="0" t="s">
        <v>19</v>
      </c>
    </row>
    <row r="12" customFormat="false" ht="15" hidden="false" customHeight="false" outlineLevel="0" collapsed="false">
      <c r="B12" s="37" t="n">
        <f aca="false">B4/7</f>
        <v>0.428571428571429</v>
      </c>
      <c r="C12" s="37" t="n">
        <f aca="false">C4/7</f>
        <v>0.428571428571429</v>
      </c>
      <c r="D12" s="37" t="n">
        <f aca="false">D4/7</f>
        <v>0.285714285714286</v>
      </c>
      <c r="E12" s="37" t="n">
        <f aca="false">E4/7</f>
        <v>0.142857142857143</v>
      </c>
      <c r="F12" s="37" t="n">
        <f aca="false">F4/7</f>
        <v>0.142857142857143</v>
      </c>
    </row>
    <row r="13" customFormat="false" ht="15" hidden="false" customHeight="false" outlineLevel="0" collapsed="false">
      <c r="B13" s="37" t="n">
        <f aca="false">B5/7</f>
        <v>0.428571428571429</v>
      </c>
      <c r="C13" s="37" t="n">
        <f aca="false">C5/7</f>
        <v>0.428571428571429</v>
      </c>
      <c r="D13" s="37" t="n">
        <f aca="false">D5/7</f>
        <v>0.285714285714286</v>
      </c>
      <c r="E13" s="37" t="n">
        <f aca="false">E5/7</f>
        <v>0.142857142857143</v>
      </c>
      <c r="F13" s="37" t="n">
        <f aca="false">F5/7</f>
        <v>0.142857142857143</v>
      </c>
    </row>
    <row r="14" customFormat="false" ht="15" hidden="false" customHeight="false" outlineLevel="0" collapsed="false">
      <c r="B14" s="37" t="n">
        <f aca="false">B6/7</f>
        <v>0.428571428571429</v>
      </c>
      <c r="C14" s="37" t="n">
        <f aca="false">C6/7</f>
        <v>0.571428571428571</v>
      </c>
      <c r="D14" s="37" t="n">
        <f aca="false">D6/7</f>
        <v>0.571428571428571</v>
      </c>
      <c r="E14" s="37" t="n">
        <f aca="false">E6/7</f>
        <v>0.714285714285714</v>
      </c>
      <c r="F14" s="37" t="n">
        <f aca="false">F6/7</f>
        <v>0.714285714285714</v>
      </c>
    </row>
    <row r="15" customFormat="false" ht="15" hidden="false" customHeight="false" outlineLevel="0" collapsed="false">
      <c r="B15" s="37" t="n">
        <f aca="false">B7/7</f>
        <v>0.571428571428571</v>
      </c>
      <c r="C15" s="37" t="n">
        <f aca="false">C7/7</f>
        <v>0.571428571428571</v>
      </c>
      <c r="D15" s="37" t="n">
        <f aca="false">D7/7</f>
        <v>0.714285714285714</v>
      </c>
      <c r="E15" s="37" t="n">
        <f aca="false">E7/7</f>
        <v>0.714285714285714</v>
      </c>
      <c r="F15" s="37" t="n">
        <f aca="false">F7/7</f>
        <v>0.714285714285714</v>
      </c>
    </row>
    <row r="16" customFormat="false" ht="15" hidden="false" customHeight="false" outlineLevel="0" collapsed="false">
      <c r="B16" s="37" t="n">
        <f aca="false">B8/7</f>
        <v>0.571428571428571</v>
      </c>
      <c r="C16" s="37" t="n">
        <f aca="false">C8/7</f>
        <v>0.571428571428571</v>
      </c>
      <c r="D16" s="37" t="n">
        <f aca="false">D8/7</f>
        <v>0.714285714285714</v>
      </c>
      <c r="E16" s="37" t="n">
        <f aca="false">E8/7</f>
        <v>0.714285714285714</v>
      </c>
      <c r="F16" s="37" t="n">
        <f aca="false">F8/7</f>
        <v>0.714285714285714</v>
      </c>
    </row>
    <row r="19" customFormat="false" ht="15" hidden="false" customHeight="false" outlineLevel="0" collapsed="false">
      <c r="B19" s="37" t="n">
        <f aca="false">IF(B12&lt;0.1,0.67*B12,IF(B12&lt;0.8,(1.23*B12)-0.084,0.5*B12+0.77))</f>
        <v>0.443142857142857</v>
      </c>
      <c r="C19" s="37" t="n">
        <f aca="false">IF(C12&lt;0.1,0.67*C12,IF(C12&lt;0.8,(1.23*C12)-0.084,0.5*C12+0.77))</f>
        <v>0.443142857142857</v>
      </c>
      <c r="D19" s="37" t="n">
        <f aca="false">IF(D12&lt;0.1,0.67*D12,IF(D12&lt;0.8,(1.23*D12)-0.084,0.5*D12+0.77))</f>
        <v>0.267428571428571</v>
      </c>
      <c r="E19" s="37" t="n">
        <f aca="false">IF(E12&lt;0.1,0.67*E12,IF(E12&lt;0.8,(1.23*E12)-0.084,0.5*E12+0.77))</f>
        <v>0.0917142857142857</v>
      </c>
      <c r="F19" s="37" t="n">
        <f aca="false">IF(F12&lt;0.1,0.67*F12,IF(F12&lt;0.8,(1.23*F12)-0.084,0.5*F12+0.77))</f>
        <v>0.0917142857142857</v>
      </c>
    </row>
    <row r="20" customFormat="false" ht="15" hidden="false" customHeight="false" outlineLevel="0" collapsed="false">
      <c r="B20" s="37" t="n">
        <f aca="false">IF(B13&lt;0.1,0.67*B13,IF(B13&lt;0.8,(1.23*B13)-0.084,0.5*B13+0.77))</f>
        <v>0.443142857142857</v>
      </c>
      <c r="C20" s="37" t="n">
        <f aca="false">IF(C13&lt;0.1,0.67*C13,IF(C13&lt;0.8,(1.23*C13)-0.084,0.5*C13+0.77))</f>
        <v>0.443142857142857</v>
      </c>
      <c r="D20" s="37" t="n">
        <f aca="false">IF(D13&lt;0.1,0.67*D13,IF(D13&lt;0.8,(1.23*D13)-0.084,0.5*D13+0.77))</f>
        <v>0.267428571428571</v>
      </c>
      <c r="E20" s="37" t="n">
        <f aca="false">IF(E13&lt;0.1,0.67*E13,IF(E13&lt;0.8,(1.23*E13)-0.084,0.5*E13+0.77))</f>
        <v>0.0917142857142857</v>
      </c>
      <c r="F20" s="37" t="n">
        <f aca="false">IF(F13&lt;0.1,0.67*F13,IF(F13&lt;0.8,(1.23*F13)-0.084,0.5*F13+0.77))</f>
        <v>0.0917142857142857</v>
      </c>
    </row>
    <row r="21" customFormat="false" ht="15" hidden="false" customHeight="false" outlineLevel="0" collapsed="false">
      <c r="B21" s="37" t="n">
        <f aca="false">IF(B14&lt;0.1,0.67*B14,IF(B14&lt;0.8,(1.23*B14)-0.084,0.5*B14+0.77))</f>
        <v>0.443142857142857</v>
      </c>
      <c r="C21" s="37" t="n">
        <f aca="false">IF(C14&lt;0.1,0.67*C14,IF(C14&lt;0.8,(1.23*C14)-0.084,0.5*C14+0.77))</f>
        <v>0.618857142857143</v>
      </c>
      <c r="D21" s="37" t="n">
        <f aca="false">IF(D14&lt;0.1,0.67*D14,IF(D14&lt;0.8,(1.23*D14)-0.084,0.5*D14+0.77))</f>
        <v>0.618857142857143</v>
      </c>
      <c r="E21" s="37" t="n">
        <f aca="false">IF(E14&lt;0.1,0.67*E14,IF(E14&lt;0.8,(1.23*E14)-0.084,0.5*E14+0.77))</f>
        <v>0.794571428571429</v>
      </c>
      <c r="F21" s="37" t="n">
        <f aca="false">IF(F14&lt;0.1,0.67*F14,IF(F14&lt;0.8,(1.23*F14)-0.084,0.5*F14+0.77))</f>
        <v>0.794571428571429</v>
      </c>
    </row>
    <row r="22" customFormat="false" ht="15" hidden="false" customHeight="false" outlineLevel="0" collapsed="false">
      <c r="B22" s="37" t="n">
        <f aca="false">IF(B15&lt;0.1,0.67*B15,IF(B15&lt;0.8,(1.23*B15)-0.084,0.5*B15+0.77))</f>
        <v>0.618857142857143</v>
      </c>
      <c r="C22" s="37" t="n">
        <f aca="false">IF(C15&lt;0.1,0.67*C15,IF(C15&lt;0.8,(1.23*C15)-0.084,0.5*C15+0.77))</f>
        <v>0.618857142857143</v>
      </c>
      <c r="D22" s="37" t="n">
        <f aca="false">IF(D15&lt;0.1,0.67*D15,IF(D15&lt;0.8,(1.23*D15)-0.084,0.5*D15+0.77))</f>
        <v>0.794571428571429</v>
      </c>
      <c r="E22" s="37" t="n">
        <f aca="false">IF(E15&lt;0.1,0.67*E15,IF(E15&lt;0.8,(1.23*E15)-0.084,0.5*E15+0.77))</f>
        <v>0.794571428571429</v>
      </c>
      <c r="F22" s="37" t="n">
        <f aca="false">IF(F15&lt;0.1,0.67*F15,IF(F15&lt;0.8,(1.23*F15)-0.084,0.5*F15+0.77))</f>
        <v>0.794571428571429</v>
      </c>
    </row>
    <row r="23" customFormat="false" ht="15" hidden="false" customHeight="false" outlineLevel="0" collapsed="false">
      <c r="B23" s="37" t="n">
        <f aca="false">IF(B16&lt;0.1,0.67*B16,IF(B16&lt;0.8,(1.23*B16)-0.084,0.5*B16+0.77))</f>
        <v>0.618857142857143</v>
      </c>
      <c r="C23" s="37" t="n">
        <f aca="false">IF(C16&lt;0.1,0.67*C16,IF(C16&lt;0.8,(1.23*C16)-0.084,0.5*C16+0.77))</f>
        <v>0.618857142857143</v>
      </c>
      <c r="D23" s="37" t="n">
        <f aca="false">IF(D16&lt;0.1,0.67*D16,IF(D16&lt;0.8,(1.23*D16)-0.084,0.5*D16+0.77))</f>
        <v>0.794571428571429</v>
      </c>
      <c r="E23" s="37" t="n">
        <f aca="false">IF(E16&lt;0.1,0.67*E16,IF(E16&lt;0.8,(1.23*E16)-0.084,0.5*E16+0.77))</f>
        <v>0.794571428571429</v>
      </c>
      <c r="F23" s="37" t="n">
        <f aca="false">IF(F16&lt;0.1,0.67*F16,IF(F16&lt;0.8,(1.23*F16)-0.084,0.5*F16+0.77))</f>
        <v>0.794571428571429</v>
      </c>
    </row>
    <row r="26" customFormat="false" ht="15" hidden="false" customHeight="false" outlineLevel="0" collapsed="false">
      <c r="B26" s="38" t="n">
        <f aca="false">ROUND((B19*7),0)</f>
        <v>3</v>
      </c>
      <c r="C26" s="38" t="n">
        <f aca="false">ROUND((C19*7),0)</f>
        <v>3</v>
      </c>
      <c r="D26" s="38" t="n">
        <f aca="false">ROUND((D19*7),0)</f>
        <v>2</v>
      </c>
      <c r="E26" s="38" t="n">
        <f aca="false">ROUND((E19*7),0)</f>
        <v>1</v>
      </c>
      <c r="F26" s="38" t="n">
        <f aca="false">ROUND((F19*7),0)</f>
        <v>1</v>
      </c>
    </row>
    <row r="27" customFormat="false" ht="15" hidden="false" customHeight="false" outlineLevel="0" collapsed="false">
      <c r="B27" s="38" t="n">
        <f aca="false">ROUND((B20*7),0)</f>
        <v>3</v>
      </c>
      <c r="C27" s="38" t="n">
        <f aca="false">ROUND((C20*7),0)</f>
        <v>3</v>
      </c>
      <c r="D27" s="38" t="n">
        <f aca="false">ROUND((D20*7),0)</f>
        <v>2</v>
      </c>
      <c r="E27" s="38" t="n">
        <f aca="false">ROUND((E20*7),0)</f>
        <v>1</v>
      </c>
      <c r="F27" s="38" t="n">
        <f aca="false">ROUND((F20*7),0)</f>
        <v>1</v>
      </c>
    </row>
    <row r="28" customFormat="false" ht="15" hidden="false" customHeight="false" outlineLevel="0" collapsed="false">
      <c r="B28" s="38" t="n">
        <f aca="false">ROUND((B21*7),0)</f>
        <v>3</v>
      </c>
      <c r="C28" s="38" t="n">
        <f aca="false">ROUND((C21*7),0)</f>
        <v>4</v>
      </c>
      <c r="D28" s="38" t="n">
        <f aca="false">ROUND((D21*7),0)</f>
        <v>4</v>
      </c>
      <c r="E28" s="38" t="n">
        <f aca="false">ROUND((E21*7),0)</f>
        <v>6</v>
      </c>
      <c r="F28" s="38" t="n">
        <f aca="false">ROUND((F21*7),0)</f>
        <v>6</v>
      </c>
    </row>
    <row r="29" customFormat="false" ht="15" hidden="false" customHeight="false" outlineLevel="0" collapsed="false">
      <c r="B29" s="38" t="n">
        <f aca="false">ROUND((B22*7),0)</f>
        <v>4</v>
      </c>
      <c r="C29" s="38" t="n">
        <f aca="false">ROUND((C22*7),0)</f>
        <v>4</v>
      </c>
      <c r="D29" s="38" t="n">
        <f aca="false">ROUND((D22*7),0)</f>
        <v>6</v>
      </c>
      <c r="E29" s="38" t="n">
        <f aca="false">ROUND((E22*7),0)</f>
        <v>6</v>
      </c>
      <c r="F29" s="38" t="n">
        <f aca="false">ROUND((F22*7),0)</f>
        <v>6</v>
      </c>
    </row>
    <row r="30" customFormat="false" ht="15" hidden="false" customHeight="false" outlineLevel="0" collapsed="false">
      <c r="B30" s="38" t="n">
        <f aca="false">ROUND((B23*7),0)</f>
        <v>4</v>
      </c>
      <c r="C30" s="38" t="n">
        <f aca="false">ROUND((C23*7),0)</f>
        <v>4</v>
      </c>
      <c r="D30" s="38" t="n">
        <f aca="false">ROUND((D23*7),0)</f>
        <v>6</v>
      </c>
      <c r="E30" s="38" t="n">
        <f aca="false">ROUND((E23*7),0)</f>
        <v>6</v>
      </c>
      <c r="F30" s="38" t="n">
        <f aca="false">ROUND((F23*7),0)</f>
        <v>6</v>
      </c>
    </row>
    <row r="33" customFormat="false" ht="15" hidden="false" customHeight="false" outlineLevel="0" collapsed="false">
      <c r="B33" s="0" t="s">
        <v>20</v>
      </c>
    </row>
    <row r="34" customFormat="false" ht="15" hidden="false" customHeight="false" outlineLevel="0" collapsed="false">
      <c r="B34" s="38" t="n">
        <f aca="false">IF(B26&lt;0,0,IF(B26&lt;8,B26,7))</f>
        <v>3</v>
      </c>
      <c r="C34" s="38" t="n">
        <f aca="false">IF(C26&lt;0,0,IF(C26&lt;8,C26,7))</f>
        <v>3</v>
      </c>
      <c r="D34" s="38" t="n">
        <f aca="false">IF(D26&lt;0,0,IF(D26&lt;8,D26,7))</f>
        <v>2</v>
      </c>
      <c r="E34" s="38" t="n">
        <f aca="false">IF(E26&lt;0,0,IF(E26&lt;8,E26,7))</f>
        <v>1</v>
      </c>
      <c r="F34" s="38" t="n">
        <f aca="false">IF(F26&lt;0,0,IF(F26&lt;8,F26,7))</f>
        <v>1</v>
      </c>
    </row>
    <row r="35" customFormat="false" ht="15" hidden="false" customHeight="false" outlineLevel="0" collapsed="false">
      <c r="B35" s="38" t="n">
        <f aca="false">IF(B27&lt;0,0,IF(B27&lt;8,B27,7))</f>
        <v>3</v>
      </c>
      <c r="C35" s="38" t="n">
        <f aca="false">IF(C27&lt;0,0,IF(C27&lt;8,C27,7))</f>
        <v>3</v>
      </c>
      <c r="D35" s="38" t="n">
        <f aca="false">IF(D27&lt;0,0,IF(D27&lt;8,D27,7))</f>
        <v>2</v>
      </c>
      <c r="E35" s="38" t="n">
        <f aca="false">IF(E27&lt;0,0,IF(E27&lt;8,E27,7))</f>
        <v>1</v>
      </c>
      <c r="F35" s="38" t="n">
        <f aca="false">IF(F27&lt;0,0,IF(F27&lt;8,F27,7))</f>
        <v>1</v>
      </c>
    </row>
    <row r="36" customFormat="false" ht="15" hidden="false" customHeight="false" outlineLevel="0" collapsed="false">
      <c r="B36" s="38" t="n">
        <f aca="false">IF(B28&lt;0,0,IF(B28&lt;8,B28,7))</f>
        <v>3</v>
      </c>
      <c r="C36" s="38" t="n">
        <f aca="false">IF(C28&lt;0,0,IF(C28&lt;8,C28,7))</f>
        <v>4</v>
      </c>
      <c r="D36" s="38" t="n">
        <f aca="false">IF(D28&lt;0,0,IF(D28&lt;8,D28,7))</f>
        <v>4</v>
      </c>
      <c r="E36" s="38" t="n">
        <f aca="false">IF(E28&lt;0,0,IF(E28&lt;8,E28,7))</f>
        <v>6</v>
      </c>
      <c r="F36" s="38" t="n">
        <f aca="false">IF(F28&lt;0,0,IF(F28&lt;8,F28,7))</f>
        <v>6</v>
      </c>
    </row>
    <row r="37" customFormat="false" ht="15" hidden="false" customHeight="false" outlineLevel="0" collapsed="false">
      <c r="B37" s="38" t="n">
        <f aca="false">IF(B29&lt;0,0,IF(B29&lt;8,B29,7))</f>
        <v>4</v>
      </c>
      <c r="C37" s="38" t="n">
        <f aca="false">IF(C29&lt;0,0,IF(C29&lt;8,C29,7))</f>
        <v>4</v>
      </c>
      <c r="D37" s="38" t="n">
        <f aca="false">IF(D29&lt;0,0,IF(D29&lt;8,D29,7))</f>
        <v>6</v>
      </c>
      <c r="E37" s="38" t="n">
        <f aca="false">IF(E29&lt;0,0,IF(E29&lt;8,E29,7))</f>
        <v>6</v>
      </c>
      <c r="F37" s="38" t="n">
        <f aca="false">IF(F29&lt;0,0,IF(F29&lt;8,F29,7))</f>
        <v>6</v>
      </c>
    </row>
    <row r="38" customFormat="false" ht="15" hidden="false" customHeight="false" outlineLevel="0" collapsed="false">
      <c r="B38" s="38" t="n">
        <f aca="false">IF(B30&lt;0,0,IF(B30&lt;8,B30,7))</f>
        <v>4</v>
      </c>
      <c r="C38" s="38" t="n">
        <f aca="false">IF(C30&lt;0,0,IF(C30&lt;8,C30,7))</f>
        <v>4</v>
      </c>
      <c r="D38" s="38" t="n">
        <f aca="false">IF(D30&lt;0,0,IF(D30&lt;8,D30,7))</f>
        <v>6</v>
      </c>
      <c r="E38" s="38" t="n">
        <f aca="false">IF(E30&lt;0,0,IF(E30&lt;8,E30,7))</f>
        <v>6</v>
      </c>
      <c r="F38" s="38" t="n">
        <f aca="false">IF(F30&lt;0,0,IF(F30&lt;8,F30,7))</f>
        <v>6</v>
      </c>
    </row>
    <row r="41" customFormat="false" ht="15" hidden="false" customHeight="false" outlineLevel="0" collapsed="false">
      <c r="A41" s="0" t="s">
        <v>21</v>
      </c>
    </row>
    <row r="43" customFormat="false" ht="15" hidden="false" customHeight="false" outlineLevel="0" collapsed="false">
      <c r="B43" s="0" t="s">
        <v>22</v>
      </c>
    </row>
    <row r="44" customFormat="false" ht="15" hidden="false" customHeight="false" outlineLevel="0" collapsed="false">
      <c r="B44" s="35" t="n">
        <v>3</v>
      </c>
      <c r="C44" s="35" t="n">
        <v>3</v>
      </c>
      <c r="D44" s="35" t="n">
        <v>2</v>
      </c>
      <c r="E44" s="35" t="n">
        <v>1</v>
      </c>
      <c r="F44" s="35" t="n">
        <v>1</v>
      </c>
    </row>
    <row r="45" customFormat="false" ht="15" hidden="false" customHeight="false" outlineLevel="0" collapsed="false">
      <c r="B45" s="35" t="n">
        <v>3</v>
      </c>
      <c r="C45" s="35" t="n">
        <v>3</v>
      </c>
      <c r="D45" s="35" t="n">
        <v>2</v>
      </c>
      <c r="E45" s="35" t="n">
        <v>1</v>
      </c>
      <c r="F45" s="35" t="n">
        <v>1</v>
      </c>
    </row>
    <row r="46" customFormat="false" ht="15" hidden="false" customHeight="false" outlineLevel="0" collapsed="false">
      <c r="B46" s="35" t="n">
        <v>3</v>
      </c>
      <c r="C46" s="35" t="n">
        <v>4</v>
      </c>
      <c r="D46" s="35" t="n">
        <v>4</v>
      </c>
      <c r="E46" s="35" t="n">
        <v>6</v>
      </c>
      <c r="F46" s="35" t="n">
        <v>6</v>
      </c>
    </row>
    <row r="47" customFormat="false" ht="15" hidden="false" customHeight="false" outlineLevel="0" collapsed="false">
      <c r="B47" s="35" t="n">
        <v>4</v>
      </c>
      <c r="C47" s="35" t="n">
        <v>4</v>
      </c>
      <c r="D47" s="35" t="n">
        <v>6</v>
      </c>
      <c r="E47" s="35" t="n">
        <v>6</v>
      </c>
      <c r="F47" s="35" t="n">
        <v>6</v>
      </c>
    </row>
    <row r="48" customFormat="false" ht="15" hidden="false" customHeight="false" outlineLevel="0" collapsed="false">
      <c r="B48" s="35" t="n">
        <v>4</v>
      </c>
      <c r="C48" s="35" t="n">
        <v>4</v>
      </c>
      <c r="D48" s="35" t="n">
        <v>6</v>
      </c>
      <c r="E48" s="35" t="n">
        <v>6</v>
      </c>
      <c r="F48" s="35" t="n">
        <v>6</v>
      </c>
    </row>
    <row r="50" customFormat="false" ht="45" hidden="false" customHeight="false" outlineLevel="0" collapsed="false">
      <c r="B50" s="39" t="s">
        <v>23</v>
      </c>
      <c r="C50" s="40" t="s">
        <v>24</v>
      </c>
      <c r="D50" s="39" t="s">
        <v>25</v>
      </c>
      <c r="E50" s="39" t="s">
        <v>26</v>
      </c>
      <c r="F50" s="39" t="s">
        <v>27</v>
      </c>
      <c r="G50" s="39" t="s">
        <v>28</v>
      </c>
    </row>
    <row r="51" customFormat="false" ht="15" hidden="false" customHeight="false" outlineLevel="0" collapsed="false">
      <c r="B51" s="41" t="n">
        <v>0</v>
      </c>
      <c r="C51" s="42" t="n">
        <v>0</v>
      </c>
      <c r="D51" s="43" t="n">
        <f aca="false">C51/25</f>
        <v>0</v>
      </c>
      <c r="E51" s="43" t="n">
        <f aca="false">D51</f>
        <v>0</v>
      </c>
      <c r="F51" s="44" t="n">
        <f aca="false">E51*7</f>
        <v>0</v>
      </c>
      <c r="G51" s="44" t="n">
        <f aca="false">ROUND(F51,0)</f>
        <v>0</v>
      </c>
      <c r="I51" s="35" t="n">
        <v>3</v>
      </c>
      <c r="J51" s="35" t="n">
        <v>3</v>
      </c>
      <c r="K51" s="35" t="n">
        <v>2</v>
      </c>
      <c r="L51" s="35" t="n">
        <v>1</v>
      </c>
      <c r="M51" s="35" t="n">
        <v>1</v>
      </c>
    </row>
    <row r="52" customFormat="false" ht="15" hidden="false" customHeight="false" outlineLevel="0" collapsed="false">
      <c r="B52" s="45" t="n">
        <v>1</v>
      </c>
      <c r="C52" s="46" t="n">
        <v>4</v>
      </c>
      <c r="D52" s="43" t="n">
        <f aca="false">C52/25</f>
        <v>0.16</v>
      </c>
      <c r="E52" s="43" t="n">
        <f aca="false">E51+D52</f>
        <v>0.16</v>
      </c>
      <c r="F52" s="44" t="n">
        <f aca="false">E52*7</f>
        <v>1.12</v>
      </c>
      <c r="G52" s="44" t="n">
        <f aca="false">ROUND(F52,0)</f>
        <v>1</v>
      </c>
      <c r="I52" s="35" t="n">
        <v>3</v>
      </c>
      <c r="J52" s="35" t="n">
        <v>3</v>
      </c>
      <c r="K52" s="35" t="n">
        <v>2</v>
      </c>
      <c r="L52" s="35" t="n">
        <v>1</v>
      </c>
      <c r="M52" s="35" t="n">
        <v>1</v>
      </c>
    </row>
    <row r="53" customFormat="false" ht="15" hidden="false" customHeight="false" outlineLevel="0" collapsed="false">
      <c r="B53" s="45" t="n">
        <v>2</v>
      </c>
      <c r="C53" s="46" t="n">
        <v>2</v>
      </c>
      <c r="D53" s="43" t="n">
        <f aca="false">C53/25</f>
        <v>0.08</v>
      </c>
      <c r="E53" s="43" t="n">
        <f aca="false">E52+D53</f>
        <v>0.24</v>
      </c>
      <c r="F53" s="44" t="n">
        <f aca="false">E53*7</f>
        <v>1.68</v>
      </c>
      <c r="G53" s="44" t="n">
        <f aca="false">ROUND(F53,0)</f>
        <v>2</v>
      </c>
      <c r="H53" s="8" t="s">
        <v>1</v>
      </c>
      <c r="I53" s="35" t="n">
        <v>3</v>
      </c>
      <c r="J53" s="35" t="n">
        <v>4</v>
      </c>
      <c r="K53" s="35" t="n">
        <v>4</v>
      </c>
      <c r="L53" s="35" t="n">
        <v>7</v>
      </c>
      <c r="M53" s="35" t="n">
        <v>7</v>
      </c>
    </row>
    <row r="54" customFormat="false" ht="15" hidden="false" customHeight="false" outlineLevel="0" collapsed="false">
      <c r="B54" s="45" t="n">
        <v>3</v>
      </c>
      <c r="C54" s="46" t="n">
        <v>5</v>
      </c>
      <c r="D54" s="43" t="n">
        <f aca="false">C54/25</f>
        <v>0.2</v>
      </c>
      <c r="E54" s="43" t="n">
        <f aca="false">E53+D54</f>
        <v>0.44</v>
      </c>
      <c r="F54" s="44" t="n">
        <f aca="false">E54*7</f>
        <v>3.08</v>
      </c>
      <c r="G54" s="44" t="n">
        <f aca="false">ROUND(F54,0)</f>
        <v>3</v>
      </c>
      <c r="I54" s="35" t="n">
        <v>4</v>
      </c>
      <c r="J54" s="35" t="n">
        <v>4</v>
      </c>
      <c r="K54" s="35" t="n">
        <v>7</v>
      </c>
      <c r="L54" s="35" t="n">
        <v>7</v>
      </c>
      <c r="M54" s="35" t="n">
        <v>7</v>
      </c>
    </row>
    <row r="55" customFormat="false" ht="15" hidden="false" customHeight="false" outlineLevel="0" collapsed="false">
      <c r="B55" s="45" t="n">
        <v>4</v>
      </c>
      <c r="C55" s="46" t="n">
        <v>5</v>
      </c>
      <c r="D55" s="43" t="n">
        <f aca="false">C55/25</f>
        <v>0.2</v>
      </c>
      <c r="E55" s="43" t="n">
        <f aca="false">E54+D55</f>
        <v>0.64</v>
      </c>
      <c r="F55" s="44" t="n">
        <f aca="false">E55*7</f>
        <v>4.48</v>
      </c>
      <c r="G55" s="44" t="n">
        <f aca="false">ROUND(F55,0)</f>
        <v>4</v>
      </c>
      <c r="I55" s="35" t="n">
        <v>4</v>
      </c>
      <c r="J55" s="35" t="n">
        <v>4</v>
      </c>
      <c r="K55" s="35" t="n">
        <v>7</v>
      </c>
      <c r="L55" s="35" t="n">
        <v>7</v>
      </c>
      <c r="M55" s="35" t="n">
        <v>7</v>
      </c>
    </row>
    <row r="56" customFormat="false" ht="15" hidden="false" customHeight="false" outlineLevel="0" collapsed="false">
      <c r="B56" s="45" t="n">
        <v>5</v>
      </c>
      <c r="C56" s="46" t="n">
        <v>0</v>
      </c>
      <c r="D56" s="43" t="n">
        <f aca="false">C56/25</f>
        <v>0</v>
      </c>
      <c r="E56" s="43" t="n">
        <f aca="false">E55+D56</f>
        <v>0.64</v>
      </c>
      <c r="F56" s="44" t="n">
        <f aca="false">E56*7</f>
        <v>4.48</v>
      </c>
      <c r="G56" s="44" t="n">
        <f aca="false">ROUND(F56,0)</f>
        <v>4</v>
      </c>
    </row>
    <row r="57" customFormat="false" ht="15" hidden="false" customHeight="false" outlineLevel="0" collapsed="false">
      <c r="B57" s="45" t="n">
        <v>6</v>
      </c>
      <c r="C57" s="46" t="n">
        <v>8</v>
      </c>
      <c r="D57" s="43" t="n">
        <f aca="false">C57/25</f>
        <v>0.32</v>
      </c>
      <c r="E57" s="43" t="n">
        <f aca="false">E56+D57</f>
        <v>0.96</v>
      </c>
      <c r="F57" s="44" t="n">
        <f aca="false">E57*7</f>
        <v>6.72</v>
      </c>
      <c r="G57" s="44" t="n">
        <f aca="false">ROUND(F57,0)</f>
        <v>7</v>
      </c>
    </row>
    <row r="58" customFormat="false" ht="15" hidden="false" customHeight="false" outlineLevel="0" collapsed="false">
      <c r="B58" s="47" t="n">
        <v>7</v>
      </c>
      <c r="C58" s="48" t="n">
        <v>0</v>
      </c>
      <c r="D58" s="43" t="n">
        <f aca="false">C58/25</f>
        <v>0</v>
      </c>
      <c r="E58" s="43" t="n">
        <f aca="false">E57+D58</f>
        <v>0.96</v>
      </c>
      <c r="F58" s="44" t="n">
        <f aca="false">E58*7</f>
        <v>6.72</v>
      </c>
      <c r="G58" s="44" t="n">
        <f aca="false">ROUND(F58,0)</f>
        <v>7</v>
      </c>
    </row>
    <row r="59" customFormat="false" ht="15" hidden="false" customHeight="false" outlineLevel="0" collapsed="false">
      <c r="B59" s="49" t="n">
        <f aca="false">SUM(C51:C58)</f>
        <v>24</v>
      </c>
      <c r="C59" s="49"/>
      <c r="D59" s="50"/>
      <c r="E59" s="50"/>
      <c r="F59" s="50"/>
      <c r="G59" s="50"/>
    </row>
    <row r="61" customFormat="false" ht="15" hidden="false" customHeight="false" outlineLevel="0" collapsed="false">
      <c r="E61" s="0" t="s">
        <v>29</v>
      </c>
      <c r="O61" s="0" t="s">
        <v>30</v>
      </c>
    </row>
  </sheetData>
  <mergeCells count="1">
    <mergeCell ref="B59:C5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9" activeCellId="0" sqref="F39"/>
    </sheetView>
  </sheetViews>
  <sheetFormatPr defaultColWidth="8.6875" defaultRowHeight="15" zeroHeight="false" outlineLevelRow="0" outlineLevelCol="0"/>
  <cols>
    <col collapsed="false" customWidth="true" hidden="false" outlineLevel="0" max="11" min="11" style="0" width="34.73"/>
  </cols>
  <sheetData>
    <row r="2" customFormat="false" ht="15" hidden="false" customHeight="false" outlineLevel="0" collapsed="false">
      <c r="B2" s="51" t="n">
        <v>200</v>
      </c>
      <c r="C2" s="51" t="n">
        <v>205</v>
      </c>
      <c r="D2" s="51" t="n">
        <v>77</v>
      </c>
      <c r="F2" s="0" t="s">
        <v>31</v>
      </c>
      <c r="G2" s="51" t="n">
        <f aca="false">IF((B2+100)&gt;255,255,(B2+100))</f>
        <v>255</v>
      </c>
      <c r="H2" s="51" t="n">
        <f aca="false">IF((C2+100)&gt;255,255,(C2+100))</f>
        <v>255</v>
      </c>
      <c r="I2" s="51" t="n">
        <f aca="false">IF((D2+100)&gt;255,255,(D2+100))</f>
        <v>177</v>
      </c>
    </row>
    <row r="3" customFormat="false" ht="15" hidden="false" customHeight="false" outlineLevel="0" collapsed="false">
      <c r="B3" s="51" t="n">
        <v>199</v>
      </c>
      <c r="C3" s="51" t="n">
        <v>134</v>
      </c>
      <c r="D3" s="51" t="n">
        <v>88</v>
      </c>
      <c r="G3" s="51" t="n">
        <f aca="false">IF((B3+100)&gt;255,255,(B3+100))</f>
        <v>255</v>
      </c>
      <c r="H3" s="51" t="n">
        <f aca="false">IF((C3+100)&gt;255,255,(C3+100))</f>
        <v>234</v>
      </c>
      <c r="I3" s="51" t="n">
        <f aca="false">IF((D3+100)&gt;255,255,(D3+100))</f>
        <v>188</v>
      </c>
    </row>
    <row r="4" customFormat="false" ht="15" hidden="false" customHeight="false" outlineLevel="0" collapsed="false">
      <c r="B4" s="51" t="n">
        <v>65</v>
      </c>
      <c r="C4" s="51" t="n">
        <v>17</v>
      </c>
      <c r="D4" s="51" t="n">
        <v>145</v>
      </c>
      <c r="G4" s="51" t="n">
        <f aca="false">IF((B4+100)&gt;255,255,(B4+100))</f>
        <v>165</v>
      </c>
      <c r="H4" s="51" t="n">
        <f aca="false">IF((C4+100)&gt;255,255,(C4+100))</f>
        <v>117</v>
      </c>
      <c r="I4" s="51" t="n">
        <f aca="false">IF((D4+100)&gt;255,255,(D4+100))</f>
        <v>245</v>
      </c>
    </row>
    <row r="5" customFormat="false" ht="15" hidden="false" customHeight="false" outlineLevel="0" collapsed="false">
      <c r="B5" s="51" t="n">
        <v>169</v>
      </c>
      <c r="C5" s="51" t="n">
        <v>134</v>
      </c>
      <c r="D5" s="51" t="n">
        <v>85</v>
      </c>
      <c r="G5" s="51" t="n">
        <f aca="false">IF((B5+100)&gt;255,255,(B5+100))</f>
        <v>255</v>
      </c>
      <c r="H5" s="51" t="n">
        <f aca="false">IF((C5+100)&gt;255,255,(C5+100))</f>
        <v>234</v>
      </c>
      <c r="I5" s="51" t="n">
        <f aca="false">IF((D5+100)&gt;255,255,(D5+100))</f>
        <v>185</v>
      </c>
    </row>
    <row r="7" customFormat="false" ht="15" hidden="false" customHeight="false" outlineLevel="0" collapsed="false">
      <c r="F7" s="0" t="s">
        <v>32</v>
      </c>
      <c r="G7" s="51" t="n">
        <f aca="false">IF((B2-100)&gt;255,255,(B2-100))</f>
        <v>100</v>
      </c>
      <c r="H7" s="51" t="n">
        <f aca="false">IF((C2-100)&gt;255,255,(C2-100))</f>
        <v>105</v>
      </c>
      <c r="I7" s="51" t="n">
        <f aca="false">IF((D2-100)&gt;255,255,(D2-100))</f>
        <v>-23</v>
      </c>
    </row>
    <row r="8" customFormat="false" ht="15" hidden="false" customHeight="false" outlineLevel="0" collapsed="false">
      <c r="G8" s="51" t="n">
        <f aca="false">IF((B3-100)&gt;255,255,(B3-100))</f>
        <v>99</v>
      </c>
      <c r="H8" s="51" t="n">
        <f aca="false">IF((C3-100)&gt;255,255,(C3-100))</f>
        <v>34</v>
      </c>
      <c r="I8" s="51" t="n">
        <f aca="false">IF((D3-100)&gt;255,255,(D3-100))</f>
        <v>-12</v>
      </c>
    </row>
    <row r="9" customFormat="false" ht="15" hidden="false" customHeight="false" outlineLevel="0" collapsed="false">
      <c r="G9" s="51" t="n">
        <f aca="false">IF((B4-100)&gt;255,255,(B4-100))</f>
        <v>-35</v>
      </c>
      <c r="H9" s="51" t="n">
        <f aca="false">IF((C4-100)&gt;255,255,(C4-100))</f>
        <v>-83</v>
      </c>
      <c r="I9" s="51" t="n">
        <f aca="false">IF((D4-100)&gt;255,255,(D4-100))</f>
        <v>45</v>
      </c>
    </row>
    <row r="10" customFormat="false" ht="15" hidden="false" customHeight="false" outlineLevel="0" collapsed="false">
      <c r="G10" s="51" t="n">
        <f aca="false">IF((B5-100)&gt;255,255,(B5-100))</f>
        <v>69</v>
      </c>
      <c r="H10" s="51" t="n">
        <f aca="false">IF((C5-100)&gt;255,255,(C5-100))</f>
        <v>34</v>
      </c>
      <c r="I10" s="51" t="n">
        <f aca="false">IF((D5-100)&gt;255,255,(D5-100))</f>
        <v>-15</v>
      </c>
    </row>
    <row r="12" customFormat="false" ht="15" hidden="false" customHeight="false" outlineLevel="0" collapsed="false">
      <c r="F12" s="0" t="s">
        <v>33</v>
      </c>
      <c r="G12" s="51" t="n">
        <f aca="false">IF(B2&gt;=255, 1, 0)</f>
        <v>0</v>
      </c>
      <c r="H12" s="51" t="n">
        <f aca="false">IF(C2&gt;=255, 1, 0)</f>
        <v>0</v>
      </c>
      <c r="I12" s="51" t="n">
        <f aca="false">IF(D2&gt;=255, 1, 0)</f>
        <v>0</v>
      </c>
    </row>
    <row r="13" customFormat="false" ht="15" hidden="false" customHeight="false" outlineLevel="0" collapsed="false">
      <c r="G13" s="51" t="n">
        <f aca="false">IF(B3&gt;=255, 1, 0)</f>
        <v>0</v>
      </c>
      <c r="H13" s="51" t="n">
        <f aca="false">IF(C3&gt;=255, 1, 0)</f>
        <v>0</v>
      </c>
      <c r="I13" s="51" t="n">
        <f aca="false">IF(D3&gt;=255, 1, 0)</f>
        <v>0</v>
      </c>
    </row>
    <row r="14" customFormat="false" ht="15" hidden="false" customHeight="false" outlineLevel="0" collapsed="false">
      <c r="G14" s="51" t="n">
        <f aca="false">IF(B4&gt;=255, 1, 0)</f>
        <v>0</v>
      </c>
      <c r="H14" s="51" t="n">
        <f aca="false">IF(C4&gt;=255, 1, 0)</f>
        <v>0</v>
      </c>
      <c r="I14" s="51" t="n">
        <f aca="false">IF(D4&gt;=255, 1, 0)</f>
        <v>0</v>
      </c>
    </row>
    <row r="15" customFormat="false" ht="15" hidden="false" customHeight="false" outlineLevel="0" collapsed="false">
      <c r="G15" s="51" t="n">
        <f aca="false">IF(B5&gt;=255, 1, 0)</f>
        <v>0</v>
      </c>
      <c r="H15" s="51" t="n">
        <f aca="false">IF(C5&gt;=255, 1, 0)</f>
        <v>0</v>
      </c>
      <c r="I15" s="51" t="n">
        <f aca="false">IF(D5&gt;=255, 1, 0)</f>
        <v>0</v>
      </c>
    </row>
    <row r="17" customFormat="false" ht="15" hidden="false" customHeight="false" outlineLevel="0" collapsed="false">
      <c r="F17" s="0" t="s">
        <v>34</v>
      </c>
      <c r="G17" s="51" t="n">
        <f aca="false">255-B2</f>
        <v>55</v>
      </c>
      <c r="H17" s="51" t="n">
        <f aca="false">255-C2</f>
        <v>50</v>
      </c>
      <c r="I17" s="51" t="n">
        <f aca="false">255-D2</f>
        <v>178</v>
      </c>
    </row>
    <row r="18" customFormat="false" ht="15" hidden="false" customHeight="false" outlineLevel="0" collapsed="false">
      <c r="G18" s="51" t="n">
        <f aca="false">255-B3</f>
        <v>56</v>
      </c>
      <c r="H18" s="51" t="n">
        <f aca="false">255-C3</f>
        <v>121</v>
      </c>
      <c r="I18" s="51" t="n">
        <f aca="false">255-D3</f>
        <v>167</v>
      </c>
    </row>
    <row r="19" customFormat="false" ht="15" hidden="false" customHeight="false" outlineLevel="0" collapsed="false">
      <c r="G19" s="51" t="n">
        <f aca="false">255-B4</f>
        <v>190</v>
      </c>
      <c r="H19" s="51" t="n">
        <f aca="false">255-C4</f>
        <v>238</v>
      </c>
      <c r="I19" s="51" t="n">
        <f aca="false">255-D4</f>
        <v>110</v>
      </c>
    </row>
    <row r="20" customFormat="false" ht="15" hidden="false" customHeight="false" outlineLevel="0" collapsed="false">
      <c r="G20" s="51" t="n">
        <f aca="false">255-B5</f>
        <v>86</v>
      </c>
      <c r="H20" s="51" t="n">
        <f aca="false">255-C5</f>
        <v>121</v>
      </c>
      <c r="I20" s="51" t="n">
        <f aca="false">255-D5</f>
        <v>170</v>
      </c>
    </row>
    <row r="22" customFormat="false" ht="15" hidden="false" customHeight="false" outlineLevel="0" collapsed="false">
      <c r="F22" s="0" t="s">
        <v>35</v>
      </c>
      <c r="G22" s="52" t="n">
        <f aca="false">ROUND(SUM(B2:D5)/9,0)</f>
        <v>169</v>
      </c>
      <c r="H22" s="52" t="n">
        <f aca="false">ROUND(SUM(C2:E5)/9,0)</f>
        <v>98</v>
      </c>
      <c r="I22" s="52" t="n">
        <f aca="false">ROUND(SUM(D2:F5)/9,0)</f>
        <v>44</v>
      </c>
    </row>
    <row r="23" customFormat="false" ht="15" hidden="false" customHeight="false" outlineLevel="0" collapsed="false">
      <c r="F23" s="0" t="s">
        <v>36</v>
      </c>
      <c r="G23" s="52" t="n">
        <f aca="false">ROUND(SUM(B3:D6)/9,0)</f>
        <v>115</v>
      </c>
      <c r="H23" s="52" t="n">
        <f aca="false">ROUND(SUM(C3:E6)/9,0)</f>
        <v>67</v>
      </c>
      <c r="I23" s="52" t="n">
        <f aca="false">ROUND(SUM(D3:F6)/9,0)</f>
        <v>35</v>
      </c>
    </row>
    <row r="24" customFormat="false" ht="15" hidden="false" customHeight="false" outlineLevel="0" collapsed="false">
      <c r="G24" s="52" t="n">
        <f aca="false">ROUND(SUM(B4:D7)/9,0)</f>
        <v>68</v>
      </c>
      <c r="H24" s="52" t="n">
        <f aca="false">ROUND(SUM(C4:E7)/9,0)</f>
        <v>42</v>
      </c>
      <c r="I24" s="52" t="n">
        <f aca="false">ROUND(SUM(D4:F7)/9,0)</f>
        <v>26</v>
      </c>
    </row>
    <row r="25" customFormat="false" ht="15" hidden="false" customHeight="false" outlineLevel="0" collapsed="false">
      <c r="G25" s="52" t="n">
        <f aca="false">ROUND(SUM(B5:D8)/9,0)</f>
        <v>43</v>
      </c>
      <c r="H25" s="52" t="n">
        <f aca="false">ROUND(SUM(C5:E8)/9,0)</f>
        <v>24</v>
      </c>
      <c r="I25" s="52" t="n">
        <f aca="false">ROUND(SUM(D5:F8)/9,0)</f>
        <v>9</v>
      </c>
    </row>
    <row r="27" customFormat="false" ht="15" hidden="false" customHeight="false" outlineLevel="0" collapsed="false">
      <c r="F27" s="0" t="s">
        <v>37</v>
      </c>
      <c r="G27" s="51" t="n">
        <v>200</v>
      </c>
      <c r="H27" s="51" t="n">
        <v>205</v>
      </c>
      <c r="I27" s="51" t="n">
        <v>77</v>
      </c>
    </row>
    <row r="28" customFormat="false" ht="15" hidden="false" customHeight="false" outlineLevel="0" collapsed="false">
      <c r="G28" s="51" t="n">
        <v>199</v>
      </c>
      <c r="H28" s="53" t="n">
        <f aca="false">(B2*0+C2*(-1)+D2*0+B3*(-1)+C3*5+D3*(-1)+B4*0+C4*(-1)+D4*0)</f>
        <v>161</v>
      </c>
      <c r="I28" s="51" t="n">
        <v>88</v>
      </c>
    </row>
    <row r="29" customFormat="false" ht="15" hidden="false" customHeight="false" outlineLevel="0" collapsed="false">
      <c r="G29" s="51" t="n">
        <v>65</v>
      </c>
      <c r="H29" s="53" t="n">
        <f aca="false">(B3*0+C3*(-1)+D3*0+B4*(-1)+C4*5+D4*(-1)+B5*0+C5*(-1)+D5*0)</f>
        <v>-393</v>
      </c>
      <c r="I29" s="51" t="n">
        <v>145</v>
      </c>
    </row>
    <row r="30" customFormat="false" ht="15" hidden="false" customHeight="false" outlineLevel="0" collapsed="false">
      <c r="G30" s="51" t="n">
        <v>169</v>
      </c>
      <c r="H30" s="51" t="n">
        <v>134</v>
      </c>
      <c r="I30" s="51" t="n">
        <v>85</v>
      </c>
    </row>
    <row r="32" customFormat="false" ht="15" hidden="false" customHeight="false" outlineLevel="0" collapsed="false">
      <c r="E32" s="0" t="s">
        <v>38</v>
      </c>
      <c r="G32" s="51" t="n">
        <v>200</v>
      </c>
      <c r="H32" s="51" t="n">
        <v>205</v>
      </c>
      <c r="I32" s="51" t="n">
        <v>77</v>
      </c>
    </row>
    <row r="33" customFormat="false" ht="15" hidden="false" customHeight="false" outlineLevel="0" collapsed="false">
      <c r="G33" s="51" t="n">
        <v>199</v>
      </c>
      <c r="H33" s="54" t="n">
        <f aca="false">MEDIAN(B2:D4)</f>
        <v>134</v>
      </c>
      <c r="I33" s="51" t="n">
        <v>88</v>
      </c>
    </row>
    <row r="34" customFormat="false" ht="15" hidden="false" customHeight="false" outlineLevel="0" collapsed="false">
      <c r="G34" s="51" t="n">
        <v>65</v>
      </c>
      <c r="H34" s="54" t="n">
        <f aca="false">MEDIAN(B3:D5)</f>
        <v>134</v>
      </c>
      <c r="I34" s="51" t="n">
        <v>145</v>
      </c>
    </row>
    <row r="35" customFormat="false" ht="15" hidden="false" customHeight="false" outlineLevel="0" collapsed="false">
      <c r="G35" s="51" t="n">
        <v>169</v>
      </c>
      <c r="H35" s="51" t="n">
        <v>134</v>
      </c>
      <c r="I35" s="51" t="n">
        <v>85</v>
      </c>
    </row>
    <row r="37" customFormat="false" ht="15" hidden="false" customHeight="false" outlineLevel="0" collapsed="false">
      <c r="F37" s="0" t="s">
        <v>39</v>
      </c>
      <c r="G37" s="51" t="n">
        <v>200</v>
      </c>
      <c r="H37" s="51" t="n">
        <v>205</v>
      </c>
      <c r="I37" s="51" t="n">
        <v>77</v>
      </c>
    </row>
    <row r="38" customFormat="false" ht="15" hidden="false" customHeight="false" outlineLevel="0" collapsed="false">
      <c r="F38" s="0" t="s">
        <v>40</v>
      </c>
      <c r="G38" s="51" t="n">
        <v>199</v>
      </c>
      <c r="H38" s="54" t="n">
        <f aca="false">ABS((C3-B2)+(C3-C2)+(C3-D2)+(C3-B3)+(C3-D3)+(C3-B4)+(C3-C4)+(C3-D4))</f>
        <v>76</v>
      </c>
      <c r="I38" s="51" t="n">
        <v>88</v>
      </c>
    </row>
    <row r="39" customFormat="false" ht="15" hidden="false" customHeight="false" outlineLevel="0" collapsed="false">
      <c r="G39" s="51" t="n">
        <v>65</v>
      </c>
      <c r="H39" s="54" t="n">
        <f aca="false">ABS((C4-B3)+(C4-C3)+(C4-D3)+(C4-B4)+(C4-D4)+(C4-B5)+(C4-C5)+(C4-D5))</f>
        <v>883</v>
      </c>
      <c r="I39" s="51" t="n">
        <v>145</v>
      </c>
    </row>
    <row r="40" customFormat="false" ht="15" hidden="false" customHeight="false" outlineLevel="0" collapsed="false">
      <c r="G40" s="51" t="n">
        <v>169</v>
      </c>
      <c r="H40" s="51" t="n">
        <v>134</v>
      </c>
      <c r="I40" s="51" t="n">
        <v>85</v>
      </c>
    </row>
    <row r="42" customFormat="false" ht="20.85" hidden="false" customHeight="true" outlineLevel="0" collapsed="false">
      <c r="F42" s="0" t="s">
        <v>41</v>
      </c>
      <c r="G42" s="55" t="n">
        <v>200</v>
      </c>
      <c r="H42" s="55" t="n">
        <v>205</v>
      </c>
      <c r="I42" s="55" t="n">
        <v>77</v>
      </c>
      <c r="K42" s="56" t="s">
        <v>42</v>
      </c>
    </row>
    <row r="43" customFormat="false" ht="11.9" hidden="false" customHeight="true" outlineLevel="0" collapsed="false">
      <c r="G43" s="55" t="n">
        <v>199</v>
      </c>
      <c r="H43" s="55" t="n">
        <v>134</v>
      </c>
      <c r="I43" s="55" t="n">
        <v>88</v>
      </c>
      <c r="K43" s="56" t="s">
        <v>43</v>
      </c>
    </row>
    <row r="44" customFormat="false" ht="13.8" hidden="false" customHeight="false" outlineLevel="0" collapsed="false">
      <c r="G44" s="55" t="n">
        <v>65</v>
      </c>
      <c r="H44" s="55" t="n">
        <v>17</v>
      </c>
      <c r="I44" s="55" t="n">
        <v>145</v>
      </c>
    </row>
    <row r="45" customFormat="false" ht="13.8" hidden="false" customHeight="false" outlineLevel="0" collapsed="false">
      <c r="G45" s="55" t="n">
        <v>168</v>
      </c>
      <c r="H45" s="55" t="n">
        <v>134</v>
      </c>
      <c r="I45" s="55" t="n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LibreOffice/6.4.0.3$Linux_X86_64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2020-03-30T07:42:43Z</dcterms:created>
  <dc:creator>Monica</dc:creator>
  <dc:description/>
  <dc:language>en-US</dc:language>
  <cp:lastModifiedBy/>
  <dcterms:modified xsi:type="dcterms:W3CDTF">2020-04-06T00:31:37Z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