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9120" windowHeight="18740" tabRatio="500" activeTab="1"/>
  </bookViews>
  <sheets>
    <sheet name="summer_holocene" sheetId="2" r:id="rId1"/>
    <sheet name="winter_holocene" sheetId="3" r:id="rId2"/>
    <sheet name="summer_eemian" sheetId="4" r:id="rId3"/>
    <sheet name="winter_eemian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D5" i="3"/>
  <c r="D6" i="3"/>
  <c r="D7" i="3"/>
  <c r="D8" i="3"/>
  <c r="D9" i="3"/>
  <c r="D10" i="3"/>
  <c r="D11" i="3"/>
  <c r="D12" i="3"/>
  <c r="D13" i="3"/>
  <c r="D14" i="3"/>
  <c r="D4" i="3"/>
  <c r="B5" i="3"/>
  <c r="B6" i="3"/>
  <c r="B7" i="3"/>
  <c r="B8" i="3"/>
  <c r="B9" i="3"/>
  <c r="B10" i="3"/>
  <c r="B11" i="3"/>
  <c r="B12" i="3"/>
  <c r="B13" i="3"/>
  <c r="B14" i="3"/>
  <c r="B4" i="3"/>
  <c r="B5" i="5"/>
  <c r="B6" i="5"/>
  <c r="B7" i="5"/>
  <c r="B8" i="5"/>
  <c r="B9" i="5"/>
  <c r="B4" i="5"/>
  <c r="B5" i="2"/>
  <c r="B6" i="2"/>
  <c r="B7" i="2"/>
  <c r="B8" i="2"/>
  <c r="B9" i="2"/>
  <c r="B10" i="2"/>
  <c r="B11" i="2"/>
  <c r="B12" i="2"/>
  <c r="B13" i="2"/>
  <c r="B14" i="2"/>
  <c r="B15" i="2"/>
  <c r="B4" i="2"/>
  <c r="D2" i="2"/>
  <c r="D5" i="2"/>
  <c r="D6" i="2"/>
  <c r="D7" i="2"/>
  <c r="D8" i="2"/>
  <c r="D9" i="2"/>
  <c r="D10" i="2"/>
  <c r="D11" i="2"/>
  <c r="D12" i="2"/>
  <c r="D13" i="2"/>
  <c r="D14" i="2"/>
  <c r="D15" i="2"/>
  <c r="D4" i="2"/>
  <c r="D2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</calcChain>
</file>

<file path=xl/sharedStrings.xml><?xml version="1.0" encoding="utf-8"?>
<sst xmlns="http://schemas.openxmlformats.org/spreadsheetml/2006/main" count="59" uniqueCount="29">
  <si>
    <t>p_e_arve</t>
  </si>
  <si>
    <t>pann_arve</t>
  </si>
  <si>
    <t>pdjf_arve</t>
  </si>
  <si>
    <t>pjja_arve</t>
  </si>
  <si>
    <t>gdd5_arve</t>
  </si>
  <si>
    <t>alpha_arve</t>
  </si>
  <si>
    <t>tann_arve</t>
  </si>
  <si>
    <t>tdjf_arve</t>
  </si>
  <si>
    <t>tjja_arve</t>
  </si>
  <si>
    <t>arve</t>
  </si>
  <si>
    <t>pann_mm</t>
  </si>
  <si>
    <t>value</t>
  </si>
  <si>
    <t>age</t>
  </si>
  <si>
    <t>avg</t>
  </si>
  <si>
    <t>ModernTann</t>
  </si>
  <si>
    <t>EEMIAN_summer</t>
  </si>
  <si>
    <t>Anom_Eemian_Summer</t>
  </si>
  <si>
    <t>AgeCal_Eemian</t>
  </si>
  <si>
    <t>age_thousands</t>
  </si>
  <si>
    <t>EEMIAN_winter</t>
  </si>
  <si>
    <t>HOLOCENE_winter</t>
  </si>
  <si>
    <t>AgeDec</t>
  </si>
  <si>
    <t>tjja_abs</t>
  </si>
  <si>
    <t>tjja_anom</t>
  </si>
  <si>
    <t>tjja_modern</t>
  </si>
  <si>
    <t>HOLOCENE_tjja</t>
  </si>
  <si>
    <t>tdjf_abs</t>
  </si>
  <si>
    <t>tdjf_anom</t>
  </si>
  <si>
    <t>The location of the pollen record was estimated somewhere around amsterdam since not specified in the publication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</si>
</sst>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0" fontId="4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The Netherlands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27714213337274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97761499651686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summer_holocene!$B$4:$B$15</c:f>
              <c:numCache>
                <c:formatCode>General</c:formatCode>
                <c:ptCount val="12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3000.0</c:v>
                </c:pt>
                <c:pt idx="5">
                  <c:v>4500.0</c:v>
                </c:pt>
                <c:pt idx="6">
                  <c:v>5900.0</c:v>
                </c:pt>
                <c:pt idx="7">
                  <c:v>8400.0</c:v>
                </c:pt>
                <c:pt idx="8">
                  <c:v>9100.0</c:v>
                </c:pt>
                <c:pt idx="9">
                  <c:v>9900.0</c:v>
                </c:pt>
                <c:pt idx="10">
                  <c:v>10200.0</c:v>
                </c:pt>
                <c:pt idx="11">
                  <c:v>10500.0</c:v>
                </c:pt>
              </c:numCache>
            </c:numRef>
          </c:xVal>
          <c:yVal>
            <c:numRef>
              <c:f>summer_holocene!$D$4:$D$15</c:f>
              <c:numCache>
                <c:formatCode>General</c:formatCode>
                <c:ptCount val="12"/>
                <c:pt idx="0">
                  <c:v>0.149999999999999</c:v>
                </c:pt>
                <c:pt idx="1">
                  <c:v>-0.150000000000002</c:v>
                </c:pt>
                <c:pt idx="2">
                  <c:v>-0.25</c:v>
                </c:pt>
                <c:pt idx="3">
                  <c:v>0.149999999999999</c:v>
                </c:pt>
                <c:pt idx="4">
                  <c:v>0.549999999999997</c:v>
                </c:pt>
                <c:pt idx="5">
                  <c:v>0.949999999999999</c:v>
                </c:pt>
                <c:pt idx="6">
                  <c:v>1.049999999999997</c:v>
                </c:pt>
                <c:pt idx="7">
                  <c:v>0.849999999999998</c:v>
                </c:pt>
                <c:pt idx="8">
                  <c:v>0.0499999999999971</c:v>
                </c:pt>
                <c:pt idx="9">
                  <c:v>-0.950000000000001</c:v>
                </c:pt>
                <c:pt idx="10">
                  <c:v>-1.950000000000001</c:v>
                </c:pt>
                <c:pt idx="11">
                  <c:v>-4.250000000000002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summer_holocene!$F$3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summer_holocene!$F$4:$F$25</c:f>
              <c:numCache>
                <c:formatCode>General</c:formatCode>
                <c:ptCount val="22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</c:numCache>
            </c:numRef>
          </c:xVal>
          <c:yVal>
            <c:numRef>
              <c:f>summer_holocene!$P$4:$P$25</c:f>
              <c:numCache>
                <c:formatCode>General</c:formatCode>
                <c:ptCount val="22"/>
                <c:pt idx="0">
                  <c:v>0.0</c:v>
                </c:pt>
                <c:pt idx="1">
                  <c:v>-0.49471</c:v>
                </c:pt>
                <c:pt idx="2">
                  <c:v>-0.456957</c:v>
                </c:pt>
                <c:pt idx="3">
                  <c:v>-0.984998</c:v>
                </c:pt>
                <c:pt idx="4">
                  <c:v>-0.685616</c:v>
                </c:pt>
                <c:pt idx="5">
                  <c:v>-0.507102</c:v>
                </c:pt>
                <c:pt idx="6">
                  <c:v>-0.578102</c:v>
                </c:pt>
                <c:pt idx="7">
                  <c:v>-0.534077</c:v>
                </c:pt>
                <c:pt idx="8">
                  <c:v>-0.246313</c:v>
                </c:pt>
                <c:pt idx="9">
                  <c:v>-0.025843</c:v>
                </c:pt>
                <c:pt idx="10">
                  <c:v>0.223318</c:v>
                </c:pt>
                <c:pt idx="11">
                  <c:v>-0.184933</c:v>
                </c:pt>
                <c:pt idx="12">
                  <c:v>-0.23834</c:v>
                </c:pt>
                <c:pt idx="13">
                  <c:v>0.384834</c:v>
                </c:pt>
                <c:pt idx="14">
                  <c:v>-0.229709</c:v>
                </c:pt>
                <c:pt idx="15">
                  <c:v>-0.106148</c:v>
                </c:pt>
                <c:pt idx="16">
                  <c:v>-0.174357</c:v>
                </c:pt>
                <c:pt idx="17">
                  <c:v>-0.690134</c:v>
                </c:pt>
                <c:pt idx="18">
                  <c:v>-0.586762</c:v>
                </c:pt>
                <c:pt idx="19">
                  <c:v>-0.105215</c:v>
                </c:pt>
                <c:pt idx="20">
                  <c:v>-0.271419</c:v>
                </c:pt>
                <c:pt idx="21">
                  <c:v>-0.575148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901432"/>
        <c:axId val="490521832"/>
      </c:scatterChart>
      <c:valAx>
        <c:axId val="48990143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49052183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905218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489901432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The Netherlands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27714213337274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97761499651686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winter_holocene!$A$1</c:f>
              <c:strCache>
                <c:ptCount val="1"/>
                <c:pt idx="0">
                  <c:v>HOLOCENE_winter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winter_holocene!$B$4:$B$14</c:f>
              <c:numCache>
                <c:formatCode>General</c:formatCode>
                <c:ptCount val="11"/>
                <c:pt idx="0">
                  <c:v>0.0</c:v>
                </c:pt>
                <c:pt idx="1">
                  <c:v>250.0</c:v>
                </c:pt>
                <c:pt idx="2">
                  <c:v>325.0</c:v>
                </c:pt>
                <c:pt idx="3">
                  <c:v>500.0</c:v>
                </c:pt>
                <c:pt idx="4">
                  <c:v>750.0</c:v>
                </c:pt>
                <c:pt idx="5">
                  <c:v>3300.0</c:v>
                </c:pt>
                <c:pt idx="6">
                  <c:v>6200.0</c:v>
                </c:pt>
                <c:pt idx="7">
                  <c:v>7900.0</c:v>
                </c:pt>
                <c:pt idx="8">
                  <c:v>9200.0</c:v>
                </c:pt>
                <c:pt idx="9">
                  <c:v>9800.0</c:v>
                </c:pt>
                <c:pt idx="10">
                  <c:v>10000.0</c:v>
                </c:pt>
              </c:numCache>
            </c:numRef>
          </c:xVal>
          <c:yVal>
            <c:numRef>
              <c:f>winter_holocene!$D$4:$D$14</c:f>
              <c:numCache>
                <c:formatCode>General</c:formatCode>
                <c:ptCount val="11"/>
                <c:pt idx="0">
                  <c:v>0.2</c:v>
                </c:pt>
                <c:pt idx="1">
                  <c:v>-0.2</c:v>
                </c:pt>
                <c:pt idx="2">
                  <c:v>-0.3</c:v>
                </c:pt>
                <c:pt idx="3">
                  <c:v>-0.2</c:v>
                </c:pt>
                <c:pt idx="4">
                  <c:v>0.3</c:v>
                </c:pt>
                <c:pt idx="5">
                  <c:v>0.3</c:v>
                </c:pt>
                <c:pt idx="6">
                  <c:v>-0.5</c:v>
                </c:pt>
                <c:pt idx="7">
                  <c:v>-1.5</c:v>
                </c:pt>
                <c:pt idx="8">
                  <c:v>-2.1</c:v>
                </c:pt>
                <c:pt idx="9">
                  <c:v>-4.3</c:v>
                </c:pt>
                <c:pt idx="10">
                  <c:v>-5.6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winter_holocene!$F$3</c:f>
              <c:strCache>
                <c:ptCount val="1"/>
                <c:pt idx="0">
                  <c:v>arve</c:v>
                </c:pt>
              </c:strCache>
            </c:strRef>
          </c:tx>
          <c:spPr>
            <a:ln w="31750" cap="rnd">
              <a:solidFill>
                <a:srgbClr val="000090"/>
              </a:solidFill>
              <a:bevel/>
            </a:ln>
          </c:spPr>
          <c:marker>
            <c:symbol val="none"/>
          </c:marker>
          <c:xVal>
            <c:numRef>
              <c:f>winter_holocene!$F$4:$F$24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winter_holocene!$O$4:$O$24</c:f>
              <c:numCache>
                <c:formatCode>General</c:formatCode>
                <c:ptCount val="21"/>
                <c:pt idx="0">
                  <c:v>0.0</c:v>
                </c:pt>
                <c:pt idx="1">
                  <c:v>0.688285</c:v>
                </c:pt>
                <c:pt idx="2">
                  <c:v>1.1963</c:v>
                </c:pt>
                <c:pt idx="3">
                  <c:v>1.229792</c:v>
                </c:pt>
                <c:pt idx="4">
                  <c:v>1.071046</c:v>
                </c:pt>
                <c:pt idx="5">
                  <c:v>1.0584</c:v>
                </c:pt>
                <c:pt idx="6">
                  <c:v>0.946715</c:v>
                </c:pt>
                <c:pt idx="7">
                  <c:v>0.7429</c:v>
                </c:pt>
                <c:pt idx="8">
                  <c:v>0.756506</c:v>
                </c:pt>
                <c:pt idx="9">
                  <c:v>0.592052</c:v>
                </c:pt>
                <c:pt idx="10">
                  <c:v>0.590716</c:v>
                </c:pt>
                <c:pt idx="11">
                  <c:v>0.644246</c:v>
                </c:pt>
                <c:pt idx="12">
                  <c:v>1.688933</c:v>
                </c:pt>
                <c:pt idx="13">
                  <c:v>0.633609</c:v>
                </c:pt>
                <c:pt idx="14">
                  <c:v>0.138886</c:v>
                </c:pt>
                <c:pt idx="15">
                  <c:v>0.092857</c:v>
                </c:pt>
                <c:pt idx="16">
                  <c:v>-0.195729</c:v>
                </c:pt>
                <c:pt idx="17">
                  <c:v>-0.957288</c:v>
                </c:pt>
                <c:pt idx="18">
                  <c:v>-1.108274</c:v>
                </c:pt>
                <c:pt idx="19">
                  <c:v>-1.475142</c:v>
                </c:pt>
                <c:pt idx="20">
                  <c:v>-1.663601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96840"/>
        <c:axId val="523900744"/>
      </c:scatterChart>
      <c:valAx>
        <c:axId val="52389684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2390074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239007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23896840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summer_eemian!$A$4:$A$16</c:f>
              <c:numCache>
                <c:formatCode>General</c:formatCode>
                <c:ptCount val="13"/>
                <c:pt idx="0">
                  <c:v>0.0</c:v>
                </c:pt>
                <c:pt idx="1">
                  <c:v>0.25</c:v>
                </c:pt>
                <c:pt idx="2">
                  <c:v>1.4</c:v>
                </c:pt>
                <c:pt idx="3">
                  <c:v>3.5</c:v>
                </c:pt>
                <c:pt idx="4">
                  <c:v>5.9</c:v>
                </c:pt>
                <c:pt idx="5">
                  <c:v>7.5</c:v>
                </c:pt>
                <c:pt idx="6">
                  <c:v>9.0</c:v>
                </c:pt>
                <c:pt idx="7">
                  <c:v>9.5</c:v>
                </c:pt>
                <c:pt idx="8">
                  <c:v>9.75</c:v>
                </c:pt>
                <c:pt idx="9">
                  <c:v>10.5</c:v>
                </c:pt>
                <c:pt idx="10">
                  <c:v>11.0</c:v>
                </c:pt>
                <c:pt idx="11">
                  <c:v>11.5</c:v>
                </c:pt>
                <c:pt idx="12">
                  <c:v>12.0</c:v>
                </c:pt>
              </c:numCache>
            </c:numRef>
          </c:xVal>
          <c:yVal>
            <c:numRef>
              <c:f>summer_eemian!$C$4:$C$16</c:f>
              <c:numCache>
                <c:formatCode>General</c:formatCode>
                <c:ptCount val="13"/>
                <c:pt idx="0">
                  <c:v>12.0</c:v>
                </c:pt>
                <c:pt idx="1">
                  <c:v>12.4</c:v>
                </c:pt>
                <c:pt idx="2">
                  <c:v>14.0</c:v>
                </c:pt>
                <c:pt idx="3">
                  <c:v>17.0</c:v>
                </c:pt>
                <c:pt idx="4">
                  <c:v>17.0</c:v>
                </c:pt>
                <c:pt idx="5">
                  <c:v>17.0</c:v>
                </c:pt>
                <c:pt idx="6">
                  <c:v>18.8</c:v>
                </c:pt>
                <c:pt idx="7">
                  <c:v>19.0</c:v>
                </c:pt>
                <c:pt idx="8">
                  <c:v>18.8</c:v>
                </c:pt>
                <c:pt idx="9">
                  <c:v>17.8</c:v>
                </c:pt>
                <c:pt idx="10">
                  <c:v>16.0</c:v>
                </c:pt>
                <c:pt idx="11">
                  <c:v>13.7</c:v>
                </c:pt>
                <c:pt idx="12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31656"/>
        <c:axId val="523934936"/>
      </c:scatterChart>
      <c:valAx>
        <c:axId val="523931656"/>
        <c:scaling>
          <c:orientation val="maxMin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23934936"/>
        <c:crosses val="autoZero"/>
        <c:crossBetween val="midCat"/>
        <c:minorUnit val="0.5"/>
      </c:valAx>
      <c:valAx>
        <c:axId val="523934936"/>
        <c:scaling>
          <c:orientation val="minMax"/>
          <c:min val="8.0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523931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winter_eemian!$A$1</c:f>
              <c:strCache>
                <c:ptCount val="1"/>
                <c:pt idx="0">
                  <c:v>EEMIAN_winter</c:v>
                </c:pt>
              </c:strCache>
            </c:strRef>
          </c:tx>
          <c:marker>
            <c:symbol val="none"/>
          </c:marker>
          <c:xVal>
            <c:numRef>
              <c:f>winter_eemian!$B$4:$B$9</c:f>
              <c:numCache>
                <c:formatCode>General</c:formatCode>
                <c:ptCount val="6"/>
                <c:pt idx="0">
                  <c:v>1800.0</c:v>
                </c:pt>
                <c:pt idx="1">
                  <c:v>3000.0</c:v>
                </c:pt>
                <c:pt idx="2">
                  <c:v>4200.0</c:v>
                </c:pt>
                <c:pt idx="3">
                  <c:v>7400.0</c:v>
                </c:pt>
                <c:pt idx="4">
                  <c:v>9200.0</c:v>
                </c:pt>
                <c:pt idx="5">
                  <c:v>10500.0</c:v>
                </c:pt>
              </c:numCache>
            </c:numRef>
          </c:xVal>
          <c:yVal>
            <c:numRef>
              <c:f>winter_eemian!$C$4:$C$9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1.7</c:v>
                </c:pt>
                <c:pt idx="5">
                  <c:v>-1.0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53912"/>
        <c:axId val="502095016"/>
      </c:scatterChart>
      <c:valAx>
        <c:axId val="5017539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502095016"/>
        <c:crosses val="autoZero"/>
        <c:crossBetween val="midCat"/>
      </c:valAx>
      <c:valAx>
        <c:axId val="50209501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501753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34</xdr:row>
      <xdr:rowOff>139700</xdr:rowOff>
    </xdr:from>
    <xdr:to>
      <xdr:col>5</xdr:col>
      <xdr:colOff>342900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30</xdr:row>
      <xdr:rowOff>177800</xdr:rowOff>
    </xdr:from>
    <xdr:to>
      <xdr:col>12</xdr:col>
      <xdr:colOff>444500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5</xdr:row>
      <xdr:rowOff>76200</xdr:rowOff>
    </xdr:from>
    <xdr:to>
      <xdr:col>13</xdr:col>
      <xdr:colOff>330200</xdr:colOff>
      <xdr:row>23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14</xdr:row>
      <xdr:rowOff>139700</xdr:rowOff>
    </xdr:from>
    <xdr:to>
      <xdr:col>12</xdr:col>
      <xdr:colOff>406400</xdr:colOff>
      <xdr:row>29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I42" sqref="I42"/>
    </sheetView>
  </sheetViews>
  <sheetFormatPr baseColWidth="10" defaultRowHeight="15" x14ac:dyDescent="0"/>
  <cols>
    <col min="4" max="4" width="10.83203125" style="2"/>
  </cols>
  <sheetData>
    <row r="1" spans="1:16">
      <c r="A1" t="s">
        <v>25</v>
      </c>
      <c r="C1" s="2" t="s">
        <v>24</v>
      </c>
      <c r="D1" s="2" t="s">
        <v>13</v>
      </c>
      <c r="E1" s="2"/>
      <c r="G1" t="s">
        <v>28</v>
      </c>
    </row>
    <row r="2" spans="1:16">
      <c r="C2" s="2">
        <v>17</v>
      </c>
      <c r="D2" s="2">
        <f>AVERAGE(C4:C5)</f>
        <v>16.850000000000001</v>
      </c>
      <c r="E2" s="2"/>
    </row>
    <row r="3" spans="1:16">
      <c r="A3" t="s">
        <v>21</v>
      </c>
      <c r="B3" t="s">
        <v>18</v>
      </c>
      <c r="C3" s="2" t="s">
        <v>22</v>
      </c>
      <c r="D3" s="3" t="s">
        <v>23</v>
      </c>
      <c r="E3" s="2"/>
      <c r="F3" t="s">
        <v>9</v>
      </c>
      <c r="G3" s="1" t="s">
        <v>0</v>
      </c>
      <c r="H3" s="1" t="s">
        <v>1</v>
      </c>
      <c r="I3" s="1" t="s">
        <v>10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7</v>
      </c>
      <c r="P3" s="1" t="s">
        <v>8</v>
      </c>
    </row>
    <row r="4" spans="1:16">
      <c r="A4">
        <v>0</v>
      </c>
      <c r="B4">
        <f>A4*1000</f>
        <v>0</v>
      </c>
      <c r="C4" s="2">
        <v>17</v>
      </c>
      <c r="D4" s="2">
        <f>C4-D$2</f>
        <v>0.14999999999999858</v>
      </c>
      <c r="E4" s="2"/>
      <c r="F4">
        <v>100</v>
      </c>
      <c r="N4" s="4">
        <v>0</v>
      </c>
      <c r="O4" s="4">
        <v>0</v>
      </c>
      <c r="P4" s="4">
        <v>0</v>
      </c>
    </row>
    <row r="5" spans="1:16">
      <c r="A5">
        <v>0.25</v>
      </c>
      <c r="B5">
        <f t="shared" ref="B5:B15" si="0">A5*1000</f>
        <v>250</v>
      </c>
      <c r="C5" s="2">
        <v>16.7</v>
      </c>
      <c r="D5" s="2">
        <f t="shared" ref="D5:D15" si="1">C5-D$2</f>
        <v>-0.15000000000000213</v>
      </c>
      <c r="E5" s="2"/>
      <c r="F5">
        <v>500</v>
      </c>
      <c r="N5" s="4">
        <v>-2.0837000000000001E-2</v>
      </c>
      <c r="O5" s="4">
        <v>0.68828500000000004</v>
      </c>
      <c r="P5" s="4">
        <v>-0.49470999999999998</v>
      </c>
    </row>
    <row r="6" spans="1:16">
      <c r="A6">
        <v>0.5</v>
      </c>
      <c r="B6">
        <f t="shared" si="0"/>
        <v>500</v>
      </c>
      <c r="C6" s="2">
        <v>16.600000000000001</v>
      </c>
      <c r="D6" s="2">
        <f t="shared" si="1"/>
        <v>-0.25</v>
      </c>
      <c r="E6" s="2"/>
      <c r="F6">
        <v>1000</v>
      </c>
      <c r="N6" s="4">
        <v>0.16622799999999999</v>
      </c>
      <c r="O6" s="4">
        <v>1.1962999999999999</v>
      </c>
      <c r="P6" s="4">
        <v>-0.456957</v>
      </c>
    </row>
    <row r="7" spans="1:16">
      <c r="A7">
        <v>0.75</v>
      </c>
      <c r="B7">
        <f t="shared" si="0"/>
        <v>750</v>
      </c>
      <c r="C7" s="2">
        <v>17</v>
      </c>
      <c r="D7" s="2">
        <f t="shared" si="1"/>
        <v>0.14999999999999858</v>
      </c>
      <c r="E7" s="2"/>
      <c r="F7">
        <v>1500</v>
      </c>
      <c r="N7" s="4">
        <v>4.4698000000000002E-2</v>
      </c>
      <c r="O7" s="4">
        <v>1.229792</v>
      </c>
      <c r="P7" s="4">
        <v>-0.98499800000000004</v>
      </c>
    </row>
    <row r="8" spans="1:16">
      <c r="A8">
        <v>3</v>
      </c>
      <c r="B8">
        <f t="shared" si="0"/>
        <v>3000</v>
      </c>
      <c r="C8" s="2">
        <v>17.399999999999999</v>
      </c>
      <c r="D8" s="2">
        <f t="shared" si="1"/>
        <v>0.54999999999999716</v>
      </c>
      <c r="E8" s="2"/>
      <c r="F8">
        <v>2000</v>
      </c>
      <c r="N8" s="4">
        <v>0.10964400000000001</v>
      </c>
      <c r="O8" s="4">
        <v>1.0710459999999999</v>
      </c>
      <c r="P8" s="4">
        <v>-0.685616</v>
      </c>
    </row>
    <row r="9" spans="1:16">
      <c r="A9">
        <v>4.5</v>
      </c>
      <c r="B9">
        <f t="shared" si="0"/>
        <v>4500</v>
      </c>
      <c r="C9" s="2">
        <v>17.8</v>
      </c>
      <c r="D9" s="2">
        <f t="shared" si="1"/>
        <v>0.94999999999999929</v>
      </c>
      <c r="E9" s="2"/>
      <c r="F9">
        <v>2500</v>
      </c>
      <c r="N9" s="4">
        <v>0.384243</v>
      </c>
      <c r="O9" s="4">
        <v>1.0584</v>
      </c>
      <c r="P9" s="4">
        <v>-0.50710200000000005</v>
      </c>
    </row>
    <row r="10" spans="1:16">
      <c r="A10">
        <v>5.9</v>
      </c>
      <c r="B10">
        <f t="shared" si="0"/>
        <v>5900</v>
      </c>
      <c r="C10" s="2">
        <v>17.899999999999999</v>
      </c>
      <c r="D10" s="2">
        <f t="shared" si="1"/>
        <v>1.0499999999999972</v>
      </c>
      <c r="E10" s="2"/>
      <c r="F10">
        <v>3000</v>
      </c>
      <c r="N10" s="4">
        <v>-3.0439999999999998E-2</v>
      </c>
      <c r="O10" s="4">
        <v>0.94671499999999997</v>
      </c>
      <c r="P10" s="4">
        <v>-0.578102</v>
      </c>
    </row>
    <row r="11" spans="1:16">
      <c r="A11">
        <v>8.4</v>
      </c>
      <c r="B11">
        <f t="shared" si="0"/>
        <v>8400</v>
      </c>
      <c r="C11" s="2">
        <v>17.7</v>
      </c>
      <c r="D11" s="2">
        <f t="shared" si="1"/>
        <v>0.84999999999999787</v>
      </c>
      <c r="E11" s="2"/>
      <c r="F11">
        <v>3500</v>
      </c>
      <c r="N11" s="4">
        <v>-9.5101000000000005E-2</v>
      </c>
      <c r="O11" s="4">
        <v>0.7429</v>
      </c>
      <c r="P11" s="4">
        <v>-0.53407700000000002</v>
      </c>
    </row>
    <row r="12" spans="1:16">
      <c r="A12">
        <v>9.1</v>
      </c>
      <c r="B12">
        <f t="shared" si="0"/>
        <v>9100</v>
      </c>
      <c r="C12" s="2">
        <v>16.899999999999999</v>
      </c>
      <c r="D12" s="2">
        <f t="shared" si="1"/>
        <v>4.9999999999997158E-2</v>
      </c>
      <c r="E12" s="2"/>
      <c r="F12">
        <v>4000</v>
      </c>
      <c r="N12" s="4">
        <v>0.190662</v>
      </c>
      <c r="O12" s="4">
        <v>0.75650600000000001</v>
      </c>
      <c r="P12" s="4">
        <v>-0.246313</v>
      </c>
    </row>
    <row r="13" spans="1:16">
      <c r="A13">
        <v>9.9</v>
      </c>
      <c r="B13">
        <f t="shared" si="0"/>
        <v>9900</v>
      </c>
      <c r="C13" s="2">
        <v>15.9</v>
      </c>
      <c r="D13" s="2">
        <f t="shared" si="1"/>
        <v>-0.95000000000000107</v>
      </c>
      <c r="E13" s="2"/>
      <c r="F13">
        <v>4500</v>
      </c>
      <c r="N13" s="4">
        <v>0.20660999999999999</v>
      </c>
      <c r="O13" s="4">
        <v>0.59205200000000002</v>
      </c>
      <c r="P13" s="4">
        <v>-2.5843000000000001E-2</v>
      </c>
    </row>
    <row r="14" spans="1:16">
      <c r="A14">
        <v>10.199999999999999</v>
      </c>
      <c r="B14">
        <f t="shared" si="0"/>
        <v>10200</v>
      </c>
      <c r="C14" s="2">
        <v>14.9</v>
      </c>
      <c r="D14" s="2">
        <f t="shared" si="1"/>
        <v>-1.9500000000000011</v>
      </c>
      <c r="E14" s="2"/>
      <c r="F14">
        <v>5000</v>
      </c>
      <c r="N14" s="4">
        <v>0.28995599999999999</v>
      </c>
      <c r="O14" s="4">
        <v>0.59071600000000002</v>
      </c>
      <c r="P14" s="4">
        <v>0.22331799999999999</v>
      </c>
    </row>
    <row r="15" spans="1:16">
      <c r="A15">
        <v>10.5</v>
      </c>
      <c r="B15">
        <f t="shared" si="0"/>
        <v>10500</v>
      </c>
      <c r="C15" s="2">
        <v>12.6</v>
      </c>
      <c r="D15" s="2">
        <f t="shared" si="1"/>
        <v>-4.2500000000000018</v>
      </c>
      <c r="E15" s="2"/>
      <c r="F15">
        <v>5500</v>
      </c>
      <c r="N15" s="4">
        <v>2.3813000000000001E-2</v>
      </c>
      <c r="O15" s="4">
        <v>0.64424599999999999</v>
      </c>
      <c r="P15" s="4">
        <v>-0.18493299999999999</v>
      </c>
    </row>
    <row r="16" spans="1:16">
      <c r="C16" s="2"/>
      <c r="E16" s="2"/>
      <c r="F16">
        <v>6000</v>
      </c>
      <c r="N16" s="4">
        <v>0.573125</v>
      </c>
      <c r="O16" s="4">
        <v>1.688933</v>
      </c>
      <c r="P16" s="4">
        <v>-0.23834</v>
      </c>
    </row>
    <row r="17" spans="3:16">
      <c r="C17" s="2"/>
      <c r="E17" s="2"/>
      <c r="F17">
        <v>6500</v>
      </c>
      <c r="N17" s="4">
        <v>0.46505000000000002</v>
      </c>
      <c r="O17" s="4">
        <v>0.63360899999999998</v>
      </c>
      <c r="P17" s="4">
        <v>0.38483400000000001</v>
      </c>
    </row>
    <row r="18" spans="3:16">
      <c r="C18" s="2"/>
      <c r="E18" s="2"/>
      <c r="F18">
        <v>7000</v>
      </c>
      <c r="N18" s="4">
        <v>9.8211000000000007E-2</v>
      </c>
      <c r="O18" s="4">
        <v>0.13888600000000001</v>
      </c>
      <c r="P18" s="4">
        <v>-0.229709</v>
      </c>
    </row>
    <row r="19" spans="3:16">
      <c r="C19" s="2"/>
      <c r="E19" s="2"/>
      <c r="F19">
        <v>7500</v>
      </c>
      <c r="N19" s="4">
        <v>-0.28310000000000002</v>
      </c>
      <c r="O19" s="4">
        <v>9.2856999999999995E-2</v>
      </c>
      <c r="P19" s="4">
        <v>-0.10614800000000001</v>
      </c>
    </row>
    <row r="20" spans="3:16">
      <c r="C20" s="2"/>
      <c r="E20" s="2"/>
      <c r="F20">
        <v>8000</v>
      </c>
      <c r="N20" s="4">
        <v>-0.25570799999999999</v>
      </c>
      <c r="O20" s="4">
        <v>-0.19572899999999999</v>
      </c>
      <c r="P20" s="4">
        <v>-0.17435700000000001</v>
      </c>
    </row>
    <row r="21" spans="3:16">
      <c r="C21" s="2"/>
      <c r="E21" s="2"/>
      <c r="F21">
        <v>8500</v>
      </c>
      <c r="N21" s="4">
        <v>-0.97902199999999995</v>
      </c>
      <c r="O21" s="4">
        <v>-0.95728800000000003</v>
      </c>
      <c r="P21" s="4">
        <v>-0.69013400000000003</v>
      </c>
    </row>
    <row r="22" spans="3:16">
      <c r="C22" s="2"/>
      <c r="E22" s="2"/>
      <c r="F22">
        <v>9000</v>
      </c>
      <c r="N22" s="4">
        <v>-1.0416529999999999</v>
      </c>
      <c r="O22" s="4">
        <v>-1.108274</v>
      </c>
      <c r="P22" s="4">
        <v>-0.58676200000000001</v>
      </c>
    </row>
    <row r="23" spans="3:16">
      <c r="C23" s="2"/>
      <c r="E23" s="2"/>
      <c r="F23">
        <v>9500</v>
      </c>
      <c r="N23" s="4">
        <v>-0.78201699999999996</v>
      </c>
      <c r="O23" s="4">
        <v>-1.475142</v>
      </c>
      <c r="P23" s="4">
        <v>-0.105215</v>
      </c>
    </row>
    <row r="24" spans="3:16">
      <c r="C24" s="2"/>
      <c r="E24" s="2"/>
      <c r="F24">
        <v>10000</v>
      </c>
      <c r="N24" s="4">
        <v>-0.91630800000000001</v>
      </c>
      <c r="O24" s="4">
        <v>-1.6636010000000001</v>
      </c>
      <c r="P24" s="4">
        <v>-0.27141900000000002</v>
      </c>
    </row>
    <row r="25" spans="3:16">
      <c r="C25" s="2"/>
      <c r="E25" s="2"/>
      <c r="F25">
        <v>10500</v>
      </c>
      <c r="N25" s="4">
        <v>-1.486639</v>
      </c>
      <c r="O25" s="4">
        <v>-2.0242260000000001</v>
      </c>
      <c r="P25" s="4">
        <v>-0.57514799999999999</v>
      </c>
    </row>
    <row r="26" spans="3:16">
      <c r="C26" s="2"/>
      <c r="E26" s="2"/>
      <c r="F26">
        <v>11000</v>
      </c>
      <c r="N26" s="4">
        <v>-3.7056619999999998</v>
      </c>
      <c r="O26" s="4">
        <v>-4.8089740000000001</v>
      </c>
      <c r="P26" s="4">
        <v>-1.4495070000000001</v>
      </c>
    </row>
    <row r="27" spans="3:16">
      <c r="C27" s="2"/>
      <c r="E27" s="2"/>
      <c r="F27">
        <v>11500</v>
      </c>
      <c r="N27" s="4">
        <v>-4.1947210000000004</v>
      </c>
      <c r="O27" s="4">
        <v>-5.2371379999999998</v>
      </c>
      <c r="P27" s="4">
        <v>-2.0865490000000002</v>
      </c>
    </row>
    <row r="28" spans="3:16">
      <c r="C28" s="2"/>
      <c r="E28" s="2"/>
      <c r="F28">
        <v>12000</v>
      </c>
      <c r="N28" s="4">
        <v>-4.5902710000000004</v>
      </c>
      <c r="O28" s="4">
        <v>-5.6280669999999997</v>
      </c>
      <c r="P28" s="4">
        <v>-2.371874</v>
      </c>
    </row>
    <row r="29" spans="3:16">
      <c r="C29" s="2"/>
      <c r="E29" s="2"/>
    </row>
    <row r="30" spans="3:16">
      <c r="C30" s="2"/>
      <c r="E30" s="2"/>
    </row>
    <row r="31" spans="3:16">
      <c r="C31" s="2"/>
      <c r="E31" s="2"/>
    </row>
    <row r="32" spans="3:16">
      <c r="C32" s="2"/>
      <c r="E32" s="2"/>
    </row>
    <row r="33" spans="3:5">
      <c r="C33" s="2"/>
      <c r="E33" s="2"/>
    </row>
    <row r="34" spans="3:5">
      <c r="C34" s="2"/>
      <c r="E34" s="2"/>
    </row>
    <row r="35" spans="3:5">
      <c r="C35" s="2"/>
      <c r="E35" s="2"/>
    </row>
    <row r="36" spans="3:5">
      <c r="C36" s="2"/>
      <c r="E36" s="2"/>
    </row>
    <row r="37" spans="3:5">
      <c r="C37" s="2"/>
      <c r="E37" s="2"/>
    </row>
    <row r="38" spans="3:5">
      <c r="C38" s="2"/>
      <c r="E38" s="2"/>
    </row>
    <row r="39" spans="3:5">
      <c r="C39" s="2"/>
      <c r="E39" s="2"/>
    </row>
    <row r="40" spans="3:5">
      <c r="C40" s="2"/>
      <c r="E40" s="2"/>
    </row>
    <row r="41" spans="3:5">
      <c r="C41" s="2"/>
      <c r="E41" s="2"/>
    </row>
    <row r="42" spans="3:5">
      <c r="C42" s="2"/>
      <c r="E42" s="2"/>
    </row>
    <row r="43" spans="3:5">
      <c r="C43" s="2"/>
      <c r="E43" s="2"/>
    </row>
    <row r="44" spans="3:5">
      <c r="C44" s="2"/>
      <c r="E44" s="2"/>
    </row>
    <row r="45" spans="3:5">
      <c r="C45" s="2"/>
      <c r="E45" s="2"/>
    </row>
    <row r="46" spans="3:5">
      <c r="C46" s="2"/>
      <c r="E46" s="2"/>
    </row>
    <row r="47" spans="3:5">
      <c r="C47" s="2"/>
      <c r="E47" s="2"/>
    </row>
    <row r="48" spans="3:5">
      <c r="C48" s="2"/>
      <c r="E48" s="2"/>
    </row>
    <row r="49" spans="3:5">
      <c r="C49" s="2"/>
      <c r="E49" s="2"/>
    </row>
    <row r="50" spans="3:5">
      <c r="C50" s="2"/>
      <c r="E50" s="2"/>
    </row>
    <row r="51" spans="3:5">
      <c r="C51" s="2"/>
      <c r="E51" s="2"/>
    </row>
    <row r="52" spans="3:5">
      <c r="C52" s="2"/>
      <c r="E52" s="2"/>
    </row>
    <row r="53" spans="3:5">
      <c r="C53" s="2"/>
      <c r="E53" s="2"/>
    </row>
    <row r="54" spans="3:5">
      <c r="C54" s="2"/>
      <c r="E54" s="2"/>
    </row>
    <row r="55" spans="3:5">
      <c r="C55" s="2"/>
      <c r="E55" s="2"/>
    </row>
    <row r="56" spans="3:5">
      <c r="C56" s="2"/>
      <c r="E56" s="2"/>
    </row>
    <row r="57" spans="3:5">
      <c r="C57" s="2"/>
      <c r="E57" s="2"/>
    </row>
    <row r="58" spans="3:5">
      <c r="C58" s="2"/>
      <c r="E58" s="2"/>
    </row>
    <row r="59" spans="3:5">
      <c r="C59" s="2"/>
    </row>
    <row r="60" spans="3:5">
      <c r="C60" s="2"/>
    </row>
    <row r="61" spans="3:5">
      <c r="C61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workbookViewId="0">
      <selection activeCell="P40" sqref="P40"/>
    </sheetView>
  </sheetViews>
  <sheetFormatPr baseColWidth="10" defaultRowHeight="15" x14ac:dyDescent="0"/>
  <cols>
    <col min="2" max="2" width="10.83203125" style="2"/>
  </cols>
  <sheetData>
    <row r="1" spans="1:16">
      <c r="A1" t="s">
        <v>20</v>
      </c>
      <c r="C1" s="2" t="s">
        <v>14</v>
      </c>
      <c r="D1" s="2" t="s">
        <v>13</v>
      </c>
      <c r="E1" s="2"/>
      <c r="G1" t="s">
        <v>28</v>
      </c>
    </row>
    <row r="2" spans="1:16">
      <c r="C2" s="2">
        <v>1.7</v>
      </c>
      <c r="D2" s="2">
        <f>AVERAGE(C4:C5)</f>
        <v>1.5</v>
      </c>
      <c r="E2" s="2"/>
    </row>
    <row r="3" spans="1:16">
      <c r="A3" t="s">
        <v>21</v>
      </c>
      <c r="B3" t="s">
        <v>18</v>
      </c>
      <c r="C3" s="2" t="s">
        <v>26</v>
      </c>
      <c r="D3" s="3" t="s">
        <v>27</v>
      </c>
      <c r="E3" s="3"/>
      <c r="F3" t="s">
        <v>9</v>
      </c>
      <c r="G3" s="1" t="s">
        <v>0</v>
      </c>
      <c r="H3" s="1" t="s">
        <v>1</v>
      </c>
      <c r="I3" s="1" t="s">
        <v>10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7</v>
      </c>
      <c r="P3" s="1" t="s">
        <v>8</v>
      </c>
    </row>
    <row r="4" spans="1:16">
      <c r="A4">
        <v>0</v>
      </c>
      <c r="B4">
        <f>A4*1000</f>
        <v>0</v>
      </c>
      <c r="C4" s="2">
        <v>1.7</v>
      </c>
      <c r="D4" s="2">
        <f>C4-D$2</f>
        <v>0.19999999999999996</v>
      </c>
      <c r="E4" s="2"/>
      <c r="F4">
        <v>100</v>
      </c>
      <c r="N4" s="4">
        <v>0</v>
      </c>
      <c r="O4" s="4">
        <v>0</v>
      </c>
      <c r="P4" s="4">
        <v>0</v>
      </c>
    </row>
    <row r="5" spans="1:16">
      <c r="A5">
        <v>0.25</v>
      </c>
      <c r="B5">
        <f t="shared" ref="B5:B8" si="0">A5*1000</f>
        <v>250</v>
      </c>
      <c r="C5">
        <v>1.3</v>
      </c>
      <c r="D5" s="2">
        <f t="shared" ref="D5:D14" si="1">C5-D$2</f>
        <v>-0.19999999999999996</v>
      </c>
      <c r="E5" s="2"/>
      <c r="F5">
        <v>500</v>
      </c>
      <c r="N5" s="4">
        <v>-2.0837000000000001E-2</v>
      </c>
      <c r="O5" s="4">
        <v>0.68828500000000004</v>
      </c>
      <c r="P5" s="4">
        <v>-0.49470999999999998</v>
      </c>
    </row>
    <row r="6" spans="1:16">
      <c r="A6">
        <v>0.32500000000000001</v>
      </c>
      <c r="B6">
        <f t="shared" si="0"/>
        <v>325</v>
      </c>
      <c r="C6">
        <v>1.2</v>
      </c>
      <c r="D6" s="2">
        <f t="shared" si="1"/>
        <v>-0.30000000000000004</v>
      </c>
      <c r="E6" s="2"/>
      <c r="F6">
        <v>1000</v>
      </c>
      <c r="N6" s="4">
        <v>0.16622799999999999</v>
      </c>
      <c r="O6" s="4">
        <v>1.1962999999999999</v>
      </c>
      <c r="P6" s="4">
        <v>-0.456957</v>
      </c>
    </row>
    <row r="7" spans="1:16">
      <c r="A7">
        <v>0.5</v>
      </c>
      <c r="B7">
        <f t="shared" si="0"/>
        <v>500</v>
      </c>
      <c r="C7">
        <v>1.3</v>
      </c>
      <c r="D7" s="2">
        <f t="shared" si="1"/>
        <v>-0.19999999999999996</v>
      </c>
      <c r="E7" s="2"/>
      <c r="F7">
        <v>1500</v>
      </c>
      <c r="N7" s="4">
        <v>4.4698000000000002E-2</v>
      </c>
      <c r="O7" s="4">
        <v>1.229792</v>
      </c>
      <c r="P7" s="4">
        <v>-0.98499800000000004</v>
      </c>
    </row>
    <row r="8" spans="1:16">
      <c r="A8">
        <v>0.75</v>
      </c>
      <c r="B8">
        <f t="shared" si="0"/>
        <v>750</v>
      </c>
      <c r="C8">
        <v>1.8</v>
      </c>
      <c r="D8" s="2">
        <f t="shared" si="1"/>
        <v>0.30000000000000004</v>
      </c>
      <c r="E8" s="2"/>
      <c r="F8">
        <v>2000</v>
      </c>
      <c r="N8" s="4">
        <v>0.10964400000000001</v>
      </c>
      <c r="O8" s="4">
        <v>1.0710459999999999</v>
      </c>
      <c r="P8" s="4">
        <v>-0.685616</v>
      </c>
    </row>
    <row r="9" spans="1:16">
      <c r="A9">
        <v>3.3</v>
      </c>
      <c r="B9">
        <f t="shared" ref="B9:B14" si="2">A9*1000</f>
        <v>3300</v>
      </c>
      <c r="C9" s="2">
        <v>1.8</v>
      </c>
      <c r="D9" s="2">
        <f t="shared" si="1"/>
        <v>0.30000000000000004</v>
      </c>
      <c r="E9" s="2"/>
      <c r="F9">
        <v>2500</v>
      </c>
      <c r="N9" s="4">
        <v>0.384243</v>
      </c>
      <c r="O9" s="4">
        <v>1.0584</v>
      </c>
      <c r="P9" s="4">
        <v>-0.50710200000000005</v>
      </c>
    </row>
    <row r="10" spans="1:16">
      <c r="A10">
        <v>6.2</v>
      </c>
      <c r="B10">
        <f t="shared" si="2"/>
        <v>6200</v>
      </c>
      <c r="C10" s="2">
        <v>1</v>
      </c>
      <c r="D10" s="2">
        <f t="shared" si="1"/>
        <v>-0.5</v>
      </c>
      <c r="E10" s="2"/>
      <c r="F10">
        <v>3000</v>
      </c>
      <c r="N10" s="4">
        <v>-3.0439999999999998E-2</v>
      </c>
      <c r="O10" s="4">
        <v>0.94671499999999997</v>
      </c>
      <c r="P10" s="4">
        <v>-0.578102</v>
      </c>
    </row>
    <row r="11" spans="1:16">
      <c r="A11">
        <v>7.9</v>
      </c>
      <c r="B11">
        <f t="shared" si="2"/>
        <v>7900</v>
      </c>
      <c r="C11" s="2">
        <v>0</v>
      </c>
      <c r="D11" s="2">
        <f t="shared" si="1"/>
        <v>-1.5</v>
      </c>
      <c r="E11" s="2"/>
      <c r="F11">
        <v>3500</v>
      </c>
      <c r="N11" s="4">
        <v>-9.5101000000000005E-2</v>
      </c>
      <c r="O11" s="4">
        <v>0.7429</v>
      </c>
      <c r="P11" s="4">
        <v>-0.53407700000000002</v>
      </c>
    </row>
    <row r="12" spans="1:16">
      <c r="A12">
        <v>9.1999999999999993</v>
      </c>
      <c r="B12">
        <f t="shared" si="2"/>
        <v>9200</v>
      </c>
      <c r="C12" s="2">
        <v>-0.6</v>
      </c>
      <c r="D12" s="2">
        <f t="shared" si="1"/>
        <v>-2.1</v>
      </c>
      <c r="E12" s="2"/>
      <c r="F12">
        <v>4000</v>
      </c>
      <c r="N12" s="4">
        <v>0.190662</v>
      </c>
      <c r="O12" s="4">
        <v>0.75650600000000001</v>
      </c>
      <c r="P12" s="4">
        <v>-0.246313</v>
      </c>
    </row>
    <row r="13" spans="1:16">
      <c r="A13">
        <v>9.8000000000000007</v>
      </c>
      <c r="B13">
        <f t="shared" si="2"/>
        <v>9800</v>
      </c>
      <c r="C13" s="2">
        <v>-2.8</v>
      </c>
      <c r="D13" s="2">
        <f t="shared" si="1"/>
        <v>-4.3</v>
      </c>
      <c r="E13" s="2"/>
      <c r="F13">
        <v>4500</v>
      </c>
      <c r="N13" s="4">
        <v>0.20660999999999999</v>
      </c>
      <c r="O13" s="4">
        <v>0.59205200000000002</v>
      </c>
      <c r="P13" s="4">
        <v>-2.5843000000000001E-2</v>
      </c>
    </row>
    <row r="14" spans="1:16">
      <c r="A14">
        <v>10</v>
      </c>
      <c r="B14">
        <f t="shared" si="2"/>
        <v>10000</v>
      </c>
      <c r="C14" s="2">
        <v>-4.0999999999999996</v>
      </c>
      <c r="D14" s="2">
        <f t="shared" si="1"/>
        <v>-5.6</v>
      </c>
      <c r="E14" s="2"/>
      <c r="F14">
        <v>5000</v>
      </c>
      <c r="N14" s="4">
        <v>0.28995599999999999</v>
      </c>
      <c r="O14" s="4">
        <v>0.59071600000000002</v>
      </c>
      <c r="P14" s="4">
        <v>0.22331799999999999</v>
      </c>
    </row>
    <row r="15" spans="1:16">
      <c r="C15" s="2"/>
      <c r="D15" s="2"/>
      <c r="E15" s="2"/>
      <c r="F15">
        <v>5500</v>
      </c>
      <c r="N15" s="4">
        <v>2.3813000000000001E-2</v>
      </c>
      <c r="O15" s="4">
        <v>0.64424599999999999</v>
      </c>
      <c r="P15" s="4">
        <v>-0.18493299999999999</v>
      </c>
    </row>
    <row r="16" spans="1:16">
      <c r="C16" s="2"/>
      <c r="D16" s="2"/>
      <c r="E16" s="2"/>
      <c r="F16">
        <v>6000</v>
      </c>
      <c r="N16" s="4">
        <v>0.573125</v>
      </c>
      <c r="O16" s="4">
        <v>1.688933</v>
      </c>
      <c r="P16" s="4">
        <v>-0.23834</v>
      </c>
    </row>
    <row r="17" spans="3:16">
      <c r="C17" s="2"/>
      <c r="D17" s="2"/>
      <c r="E17" s="2"/>
      <c r="F17">
        <v>6500</v>
      </c>
      <c r="N17" s="4">
        <v>0.46505000000000002</v>
      </c>
      <c r="O17" s="4">
        <v>0.63360899999999998</v>
      </c>
      <c r="P17" s="4">
        <v>0.38483400000000001</v>
      </c>
    </row>
    <row r="18" spans="3:16">
      <c r="C18" s="2"/>
      <c r="D18" s="2"/>
      <c r="E18" s="2"/>
      <c r="F18">
        <v>7000</v>
      </c>
      <c r="N18" s="4">
        <v>9.8211000000000007E-2</v>
      </c>
      <c r="O18" s="4">
        <v>0.13888600000000001</v>
      </c>
      <c r="P18" s="4">
        <v>-0.229709</v>
      </c>
    </row>
    <row r="19" spans="3:16">
      <c r="C19" s="2"/>
      <c r="D19" s="2"/>
      <c r="E19" s="2"/>
      <c r="F19">
        <v>7500</v>
      </c>
      <c r="N19" s="4">
        <v>-0.28310000000000002</v>
      </c>
      <c r="O19" s="4">
        <v>9.2856999999999995E-2</v>
      </c>
      <c r="P19" s="4">
        <v>-0.10614800000000001</v>
      </c>
    </row>
    <row r="20" spans="3:16">
      <c r="C20" s="2"/>
      <c r="D20" s="2"/>
      <c r="E20" s="2"/>
      <c r="F20">
        <v>8000</v>
      </c>
      <c r="N20" s="4">
        <v>-0.25570799999999999</v>
      </c>
      <c r="O20" s="4">
        <v>-0.19572899999999999</v>
      </c>
      <c r="P20" s="4">
        <v>-0.17435700000000001</v>
      </c>
    </row>
    <row r="21" spans="3:16">
      <c r="C21" s="2"/>
      <c r="D21" s="2"/>
      <c r="E21" s="2"/>
      <c r="F21">
        <v>8500</v>
      </c>
      <c r="N21" s="4">
        <v>-0.97902199999999995</v>
      </c>
      <c r="O21" s="4">
        <v>-0.95728800000000003</v>
      </c>
      <c r="P21" s="4">
        <v>-0.69013400000000003</v>
      </c>
    </row>
    <row r="22" spans="3:16">
      <c r="C22" s="2"/>
      <c r="D22" s="2"/>
      <c r="E22" s="2"/>
      <c r="F22">
        <v>9000</v>
      </c>
      <c r="N22" s="4">
        <v>-1.0416529999999999</v>
      </c>
      <c r="O22" s="4">
        <v>-1.108274</v>
      </c>
      <c r="P22" s="4">
        <v>-0.58676200000000001</v>
      </c>
    </row>
    <row r="23" spans="3:16">
      <c r="C23" s="2"/>
      <c r="D23" s="2"/>
      <c r="E23" s="2"/>
      <c r="F23">
        <v>9500</v>
      </c>
      <c r="N23" s="4">
        <v>-0.78201699999999996</v>
      </c>
      <c r="O23" s="4">
        <v>-1.475142</v>
      </c>
      <c r="P23" s="4">
        <v>-0.105215</v>
      </c>
    </row>
    <row r="24" spans="3:16">
      <c r="C24" s="2"/>
      <c r="D24" s="2"/>
      <c r="E24" s="2"/>
      <c r="F24">
        <v>10000</v>
      </c>
      <c r="N24" s="4">
        <v>-0.91630800000000001</v>
      </c>
      <c r="O24" s="4">
        <v>-1.6636010000000001</v>
      </c>
      <c r="P24" s="4">
        <v>-0.27141900000000002</v>
      </c>
    </row>
    <row r="25" spans="3:16">
      <c r="C25" s="2"/>
      <c r="D25" s="2"/>
      <c r="E25" s="2"/>
      <c r="F25">
        <v>10500</v>
      </c>
      <c r="N25" s="4">
        <v>-1.486639</v>
      </c>
      <c r="O25" s="4">
        <v>-2.0242260000000001</v>
      </c>
      <c r="P25" s="4">
        <v>-0.57514799999999999</v>
      </c>
    </row>
    <row r="26" spans="3:16">
      <c r="C26" s="2"/>
      <c r="D26" s="2"/>
      <c r="E26" s="2"/>
      <c r="F26">
        <v>11000</v>
      </c>
      <c r="N26" s="4">
        <v>-3.7056619999999998</v>
      </c>
      <c r="O26" s="4">
        <v>-4.8089740000000001</v>
      </c>
      <c r="P26" s="4">
        <v>-1.4495070000000001</v>
      </c>
    </row>
    <row r="27" spans="3:16">
      <c r="C27" s="2"/>
      <c r="D27" s="2"/>
      <c r="E27" s="2"/>
      <c r="F27">
        <v>11500</v>
      </c>
      <c r="N27" s="4">
        <v>-4.1947210000000004</v>
      </c>
      <c r="O27" s="4">
        <v>-5.2371379999999998</v>
      </c>
      <c r="P27" s="4">
        <v>-2.0865490000000002</v>
      </c>
    </row>
    <row r="28" spans="3:16">
      <c r="C28" s="2"/>
      <c r="D28" s="2"/>
      <c r="E28" s="2"/>
      <c r="F28">
        <v>12000</v>
      </c>
      <c r="N28" s="4">
        <v>-4.5902710000000004</v>
      </c>
      <c r="O28" s="4">
        <v>-5.6280669999999997</v>
      </c>
      <c r="P28" s="4">
        <v>-2.371874</v>
      </c>
    </row>
    <row r="29" spans="3:16">
      <c r="C29" s="2"/>
    </row>
    <row r="30" spans="3:16">
      <c r="C30" s="2"/>
    </row>
    <row r="31" spans="3:16">
      <c r="C31" s="2"/>
    </row>
    <row r="32" spans="3:16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>
      <selection sqref="A1:D3"/>
    </sheetView>
  </sheetViews>
  <sheetFormatPr baseColWidth="10" defaultRowHeight="15" x14ac:dyDescent="0"/>
  <cols>
    <col min="3" max="3" width="10.83203125" style="2"/>
    <col min="8" max="8" width="10.83203125" style="2"/>
  </cols>
  <sheetData>
    <row r="1" spans="1:20">
      <c r="A1" t="s">
        <v>15</v>
      </c>
      <c r="D1" t="s">
        <v>13</v>
      </c>
    </row>
    <row r="2" spans="1:20">
      <c r="D2">
        <f>AVERAGE(C4:C5)</f>
        <v>12.2</v>
      </c>
    </row>
    <row r="3" spans="1:20">
      <c r="A3" t="s">
        <v>17</v>
      </c>
      <c r="B3" t="s">
        <v>12</v>
      </c>
      <c r="C3" s="2" t="s">
        <v>11</v>
      </c>
      <c r="D3" s="3" t="s">
        <v>16</v>
      </c>
      <c r="E3" s="2"/>
      <c r="F3" s="2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>
        <v>0</v>
      </c>
      <c r="B4">
        <f>A4*1000</f>
        <v>0</v>
      </c>
      <c r="C4" s="2">
        <v>12</v>
      </c>
      <c r="D4" s="2">
        <f>C4-D$2</f>
        <v>-0.19999999999999929</v>
      </c>
      <c r="E4" s="2"/>
      <c r="F4" s="2"/>
    </row>
    <row r="5" spans="1:20">
      <c r="A5">
        <v>0.25</v>
      </c>
      <c r="B5">
        <f>A5*1000</f>
        <v>250</v>
      </c>
      <c r="C5" s="2">
        <v>12.4</v>
      </c>
      <c r="D5" s="2">
        <f t="shared" ref="D5:D16" si="0">C5-D$2</f>
        <v>0.20000000000000107</v>
      </c>
      <c r="E5" s="2"/>
      <c r="F5" s="2"/>
    </row>
    <row r="6" spans="1:20">
      <c r="A6">
        <v>1.4</v>
      </c>
      <c r="B6">
        <f t="shared" ref="B6:B16" si="1">A6*1000</f>
        <v>1400</v>
      </c>
      <c r="C6" s="2">
        <v>14</v>
      </c>
      <c r="D6" s="2">
        <f t="shared" si="0"/>
        <v>1.8000000000000007</v>
      </c>
      <c r="E6" s="2"/>
      <c r="F6" s="2"/>
    </row>
    <row r="7" spans="1:20">
      <c r="A7">
        <v>3.5</v>
      </c>
      <c r="B7">
        <f t="shared" si="1"/>
        <v>3500</v>
      </c>
      <c r="C7" s="2">
        <v>17</v>
      </c>
      <c r="D7" s="2">
        <f t="shared" si="0"/>
        <v>4.8000000000000007</v>
      </c>
      <c r="E7" s="2"/>
      <c r="F7" s="2"/>
    </row>
    <row r="8" spans="1:20">
      <c r="A8">
        <v>5.9</v>
      </c>
      <c r="B8">
        <f t="shared" si="1"/>
        <v>5900</v>
      </c>
      <c r="C8" s="2">
        <v>17</v>
      </c>
      <c r="D8" s="2">
        <f t="shared" si="0"/>
        <v>4.8000000000000007</v>
      </c>
      <c r="E8" s="2"/>
      <c r="F8" s="2"/>
    </row>
    <row r="9" spans="1:20">
      <c r="A9">
        <v>7.5</v>
      </c>
      <c r="B9">
        <f t="shared" si="1"/>
        <v>7500</v>
      </c>
      <c r="C9" s="2">
        <v>17</v>
      </c>
      <c r="D9" s="2">
        <f t="shared" si="0"/>
        <v>4.8000000000000007</v>
      </c>
      <c r="E9" s="2"/>
      <c r="F9" s="2"/>
    </row>
    <row r="10" spans="1:20">
      <c r="A10">
        <v>9</v>
      </c>
      <c r="B10">
        <f t="shared" si="1"/>
        <v>9000</v>
      </c>
      <c r="C10" s="2">
        <v>18.8</v>
      </c>
      <c r="D10" s="2">
        <f t="shared" si="0"/>
        <v>6.6000000000000014</v>
      </c>
      <c r="E10" s="2"/>
      <c r="F10" s="2"/>
    </row>
    <row r="11" spans="1:20">
      <c r="A11">
        <v>9.5</v>
      </c>
      <c r="B11">
        <f t="shared" si="1"/>
        <v>9500</v>
      </c>
      <c r="C11" s="2">
        <v>19</v>
      </c>
      <c r="D11" s="2">
        <f t="shared" si="0"/>
        <v>6.8000000000000007</v>
      </c>
      <c r="E11" s="2"/>
      <c r="F11" s="2"/>
    </row>
    <row r="12" spans="1:20">
      <c r="A12">
        <v>9.75</v>
      </c>
      <c r="B12">
        <f t="shared" si="1"/>
        <v>9750</v>
      </c>
      <c r="C12" s="2">
        <v>18.8</v>
      </c>
      <c r="D12" s="2">
        <f t="shared" si="0"/>
        <v>6.6000000000000014</v>
      </c>
      <c r="E12" s="2"/>
      <c r="F12" s="2"/>
    </row>
    <row r="13" spans="1:20">
      <c r="A13">
        <v>10.5</v>
      </c>
      <c r="B13">
        <f t="shared" si="1"/>
        <v>10500</v>
      </c>
      <c r="C13" s="2">
        <v>17.8</v>
      </c>
      <c r="D13" s="2">
        <f t="shared" si="0"/>
        <v>5.6000000000000014</v>
      </c>
      <c r="E13" s="2"/>
      <c r="F13" s="2"/>
    </row>
    <row r="14" spans="1:20">
      <c r="A14">
        <v>11</v>
      </c>
      <c r="B14">
        <f t="shared" si="1"/>
        <v>11000</v>
      </c>
      <c r="C14" s="2">
        <v>16</v>
      </c>
      <c r="D14" s="2">
        <f t="shared" si="0"/>
        <v>3.8000000000000007</v>
      </c>
      <c r="E14" s="2"/>
      <c r="F14" s="2"/>
    </row>
    <row r="15" spans="1:20">
      <c r="A15">
        <v>11.5</v>
      </c>
      <c r="B15">
        <f t="shared" si="1"/>
        <v>11500</v>
      </c>
      <c r="C15" s="2">
        <v>13.7</v>
      </c>
      <c r="D15" s="2">
        <f t="shared" si="0"/>
        <v>1.5</v>
      </c>
      <c r="E15" s="2"/>
      <c r="F15" s="2"/>
    </row>
    <row r="16" spans="1:20">
      <c r="A16">
        <v>12</v>
      </c>
      <c r="B16">
        <f t="shared" si="1"/>
        <v>12000</v>
      </c>
      <c r="C16" s="2">
        <v>10</v>
      </c>
      <c r="D16" s="2">
        <f t="shared" si="0"/>
        <v>-2.1999999999999993</v>
      </c>
      <c r="E16" s="2"/>
      <c r="F16" s="2"/>
    </row>
    <row r="17" spans="4:6">
      <c r="D17" s="2"/>
      <c r="E17" s="2"/>
      <c r="F17" s="2"/>
    </row>
    <row r="18" spans="4:6">
      <c r="D18" s="2"/>
      <c r="E18" s="2"/>
      <c r="F18" s="2"/>
    </row>
    <row r="19" spans="4:6">
      <c r="D19" s="2"/>
      <c r="E19" s="2"/>
      <c r="F19" s="2"/>
    </row>
    <row r="20" spans="4:6">
      <c r="D20" s="2"/>
      <c r="E20" s="2"/>
      <c r="F20" s="2"/>
    </row>
    <row r="21" spans="4:6">
      <c r="D21" s="2"/>
      <c r="E21" s="2"/>
      <c r="F21" s="2"/>
    </row>
    <row r="22" spans="4:6">
      <c r="D22" s="2"/>
      <c r="E22" s="2"/>
      <c r="F22" s="2"/>
    </row>
    <row r="23" spans="4:6">
      <c r="D23" s="2"/>
      <c r="E23" s="2"/>
      <c r="F23" s="2"/>
    </row>
    <row r="24" spans="4:6">
      <c r="D24" s="2"/>
      <c r="E24" s="2"/>
      <c r="F24" s="2"/>
    </row>
    <row r="25" spans="4:6">
      <c r="D25" s="2"/>
      <c r="E25" s="2"/>
      <c r="F25" s="2"/>
    </row>
    <row r="26" spans="4:6">
      <c r="D26" s="2"/>
      <c r="E26" s="2"/>
      <c r="F26" s="2"/>
    </row>
    <row r="27" spans="4:6">
      <c r="D27" s="2"/>
      <c r="E27" s="2"/>
      <c r="F27" s="2"/>
    </row>
    <row r="28" spans="4:6">
      <c r="D28" s="2"/>
      <c r="E28" s="2"/>
      <c r="F28" s="2"/>
    </row>
    <row r="29" spans="4:6">
      <c r="D29" s="2"/>
      <c r="E29" s="2"/>
      <c r="F29" s="2"/>
    </row>
    <row r="30" spans="4:6">
      <c r="D30" s="2"/>
      <c r="E30" s="2"/>
      <c r="F30" s="2"/>
    </row>
    <row r="31" spans="4:6">
      <c r="D31" s="2"/>
      <c r="E31" s="2"/>
      <c r="F31" s="2"/>
    </row>
    <row r="32" spans="4:6">
      <c r="D32" s="2"/>
      <c r="E32" s="2"/>
      <c r="F32" s="2"/>
    </row>
    <row r="33" spans="4:6">
      <c r="D33" s="2"/>
      <c r="E33" s="2"/>
      <c r="F33" s="2"/>
    </row>
    <row r="34" spans="4:6">
      <c r="D34" s="2"/>
      <c r="E34" s="2"/>
      <c r="F34" s="2"/>
    </row>
    <row r="35" spans="4:6">
      <c r="D35" s="2"/>
      <c r="E35" s="2"/>
      <c r="F35" s="2"/>
    </row>
    <row r="36" spans="4:6">
      <c r="D36" s="2"/>
      <c r="E36" s="2"/>
      <c r="F36" s="2"/>
    </row>
    <row r="37" spans="4:6">
      <c r="D37" s="2"/>
      <c r="E37" s="2"/>
      <c r="F37" s="2"/>
    </row>
    <row r="38" spans="4:6">
      <c r="D38" s="2"/>
      <c r="E38" s="2"/>
      <c r="F38" s="2"/>
    </row>
    <row r="39" spans="4:6">
      <c r="D39" s="2"/>
      <c r="E39" s="2"/>
      <c r="F39" s="2"/>
    </row>
    <row r="40" spans="4:6">
      <c r="D40" s="2"/>
      <c r="E40" s="2"/>
      <c r="F40" s="2"/>
    </row>
    <row r="41" spans="4:6">
      <c r="D41" s="2"/>
      <c r="E41" s="2"/>
      <c r="F41" s="2"/>
    </row>
    <row r="42" spans="4:6">
      <c r="D42" s="2"/>
      <c r="E42" s="2"/>
      <c r="F42" s="2"/>
    </row>
    <row r="43" spans="4:6">
      <c r="D43" s="2"/>
      <c r="E43" s="2"/>
      <c r="F43" s="2"/>
    </row>
    <row r="44" spans="4:6">
      <c r="D44" s="2"/>
      <c r="E44" s="2"/>
      <c r="F44" s="2"/>
    </row>
    <row r="45" spans="4:6">
      <c r="D45" s="2"/>
      <c r="E45" s="2"/>
      <c r="F45" s="2"/>
    </row>
    <row r="46" spans="4:6">
      <c r="D46" s="2"/>
      <c r="E46" s="2"/>
      <c r="F46" s="2"/>
    </row>
    <row r="47" spans="4:6">
      <c r="D47" s="2"/>
      <c r="E47" s="2"/>
      <c r="F47" s="2"/>
    </row>
    <row r="48" spans="4:6">
      <c r="D48" s="2"/>
      <c r="E48" s="2"/>
      <c r="F48" s="2"/>
    </row>
    <row r="49" spans="4:6">
      <c r="D49" s="2"/>
      <c r="E49" s="2"/>
      <c r="F49" s="2"/>
    </row>
    <row r="50" spans="4:6">
      <c r="D50" s="2"/>
      <c r="E50" s="2"/>
      <c r="F50" s="2"/>
    </row>
    <row r="51" spans="4:6">
      <c r="D51" s="2"/>
      <c r="E51" s="2"/>
      <c r="F51" s="2"/>
    </row>
    <row r="52" spans="4:6">
      <c r="D52" s="2"/>
      <c r="E52" s="2"/>
      <c r="F52" s="2"/>
    </row>
    <row r="53" spans="4:6">
      <c r="D53" s="2"/>
      <c r="E53" s="2"/>
      <c r="F53" s="2"/>
    </row>
    <row r="54" spans="4:6">
      <c r="D54" s="2"/>
      <c r="E54" s="2"/>
      <c r="F54" s="2"/>
    </row>
    <row r="55" spans="4:6">
      <c r="D55" s="2"/>
      <c r="E55" s="2"/>
      <c r="F55" s="2"/>
    </row>
    <row r="56" spans="4:6">
      <c r="D56" s="2"/>
      <c r="E56" s="2"/>
      <c r="F56" s="2"/>
    </row>
    <row r="57" spans="4:6">
      <c r="D57" s="2"/>
      <c r="E57" s="2"/>
      <c r="F57" s="2"/>
    </row>
    <row r="58" spans="4:6">
      <c r="D58" s="2"/>
      <c r="E58" s="2"/>
      <c r="F58" s="2"/>
    </row>
    <row r="59" spans="4:6">
      <c r="D59" s="2"/>
      <c r="E59" s="2"/>
      <c r="F59" s="2"/>
    </row>
    <row r="60" spans="4:6">
      <c r="D60" s="2"/>
      <c r="E60" s="2"/>
      <c r="F60" s="2"/>
    </row>
    <row r="61" spans="4:6">
      <c r="D61" s="2"/>
      <c r="E61" s="2"/>
      <c r="F61" s="2"/>
    </row>
    <row r="62" spans="4:6">
      <c r="D62" s="2"/>
      <c r="E62" s="2"/>
      <c r="F62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N24" sqref="N24"/>
    </sheetView>
  </sheetViews>
  <sheetFormatPr baseColWidth="10" defaultRowHeight="15" x14ac:dyDescent="0"/>
  <sheetData>
    <row r="1" spans="1:14">
      <c r="A1" t="s">
        <v>19</v>
      </c>
      <c r="C1" s="2"/>
    </row>
    <row r="2" spans="1:14">
      <c r="C2" s="2"/>
    </row>
    <row r="3" spans="1:14">
      <c r="A3" t="s">
        <v>17</v>
      </c>
      <c r="B3" t="s">
        <v>12</v>
      </c>
      <c r="C3" s="2" t="s">
        <v>11</v>
      </c>
      <c r="D3" t="s">
        <v>9</v>
      </c>
      <c r="E3" s="1" t="s">
        <v>0</v>
      </c>
      <c r="F3" s="1" t="s">
        <v>1</v>
      </c>
      <c r="G3" s="1" t="s">
        <v>10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</row>
    <row r="4" spans="1:14">
      <c r="A4">
        <v>1.8</v>
      </c>
      <c r="B4" s="2">
        <f>A4*1000</f>
        <v>1800</v>
      </c>
      <c r="C4" s="2">
        <v>0</v>
      </c>
      <c r="D4">
        <v>100</v>
      </c>
    </row>
    <row r="5" spans="1:14">
      <c r="A5">
        <v>3</v>
      </c>
      <c r="B5" s="2">
        <f t="shared" ref="B5:B9" si="0">A5*1000</f>
        <v>3000</v>
      </c>
      <c r="C5" s="2">
        <v>2</v>
      </c>
      <c r="D5">
        <v>500</v>
      </c>
    </row>
    <row r="6" spans="1:14">
      <c r="A6">
        <v>4.2</v>
      </c>
      <c r="B6" s="2">
        <f t="shared" si="0"/>
        <v>4200</v>
      </c>
      <c r="C6" s="2">
        <v>3</v>
      </c>
      <c r="D6">
        <v>1000</v>
      </c>
    </row>
    <row r="7" spans="1:14">
      <c r="A7">
        <v>7.4</v>
      </c>
      <c r="B7" s="2">
        <f t="shared" si="0"/>
        <v>7400</v>
      </c>
      <c r="C7" s="2">
        <v>3</v>
      </c>
      <c r="D7">
        <v>1500</v>
      </c>
    </row>
    <row r="8" spans="1:14">
      <c r="A8">
        <v>9.1999999999999993</v>
      </c>
      <c r="B8" s="2">
        <f t="shared" si="0"/>
        <v>9200</v>
      </c>
      <c r="C8" s="2">
        <v>1.7</v>
      </c>
      <c r="D8">
        <v>2000</v>
      </c>
    </row>
    <row r="9" spans="1:14">
      <c r="A9">
        <v>10.5</v>
      </c>
      <c r="B9" s="2">
        <f t="shared" si="0"/>
        <v>10500</v>
      </c>
      <c r="C9" s="2">
        <v>-1</v>
      </c>
      <c r="D9">
        <v>2500</v>
      </c>
    </row>
    <row r="10" spans="1:14">
      <c r="B10" s="2"/>
      <c r="C10" s="2"/>
      <c r="D10">
        <v>3000</v>
      </c>
    </row>
    <row r="11" spans="1:14">
      <c r="B11" s="2"/>
      <c r="C11" s="2"/>
      <c r="D11">
        <v>3500</v>
      </c>
    </row>
    <row r="12" spans="1:14">
      <c r="B12" s="2"/>
      <c r="C12" s="2"/>
      <c r="D12">
        <v>4000</v>
      </c>
    </row>
    <row r="13" spans="1:14">
      <c r="B13" s="2"/>
      <c r="C13" s="2"/>
      <c r="D13">
        <v>4500</v>
      </c>
    </row>
    <row r="14" spans="1:14">
      <c r="B14" s="2"/>
      <c r="C14" s="2"/>
      <c r="D14">
        <v>5000</v>
      </c>
    </row>
    <row r="15" spans="1:14">
      <c r="B15" s="2"/>
      <c r="C15" s="2"/>
      <c r="D15">
        <v>5500</v>
      </c>
    </row>
    <row r="16" spans="1:14">
      <c r="B16" s="2"/>
      <c r="C16" s="2"/>
      <c r="D16">
        <v>6000</v>
      </c>
    </row>
    <row r="17" spans="2:4">
      <c r="B17" s="2"/>
      <c r="C17" s="2"/>
      <c r="D17">
        <v>6500</v>
      </c>
    </row>
    <row r="18" spans="2:4">
      <c r="B18" s="2"/>
      <c r="C18" s="2"/>
      <c r="D18">
        <v>7000</v>
      </c>
    </row>
    <row r="19" spans="2:4">
      <c r="B19" s="2"/>
      <c r="C19" s="2"/>
      <c r="D19">
        <v>7500</v>
      </c>
    </row>
    <row r="20" spans="2:4">
      <c r="B20" s="2"/>
      <c r="C20" s="2"/>
      <c r="D20">
        <v>8000</v>
      </c>
    </row>
    <row r="21" spans="2:4">
      <c r="B21" s="2"/>
      <c r="C21" s="2"/>
      <c r="D21">
        <v>8500</v>
      </c>
    </row>
    <row r="22" spans="2:4">
      <c r="B22" s="2"/>
      <c r="C22" s="2"/>
      <c r="D22">
        <v>9000</v>
      </c>
    </row>
    <row r="23" spans="2:4">
      <c r="B23" s="2"/>
      <c r="C23" s="2"/>
      <c r="D23">
        <v>9500</v>
      </c>
    </row>
    <row r="24" spans="2:4">
      <c r="B24" s="2"/>
      <c r="C24" s="2"/>
      <c r="D24">
        <v>10000</v>
      </c>
    </row>
    <row r="25" spans="2:4">
      <c r="B25" s="2"/>
      <c r="C25" s="2"/>
      <c r="D25">
        <v>10500</v>
      </c>
    </row>
    <row r="26" spans="2:4">
      <c r="B26" s="2"/>
      <c r="C26" s="2"/>
      <c r="D26">
        <v>11000</v>
      </c>
    </row>
    <row r="27" spans="2:4">
      <c r="B27" s="2"/>
      <c r="C27" s="2"/>
      <c r="D27">
        <v>11500</v>
      </c>
    </row>
    <row r="28" spans="2:4">
      <c r="B28" s="2"/>
      <c r="C28" s="2"/>
      <c r="D28">
        <v>12000</v>
      </c>
    </row>
    <row r="29" spans="2:4">
      <c r="B29" s="2"/>
      <c r="C29" s="2"/>
      <c r="D29" s="2"/>
    </row>
    <row r="30" spans="2:4">
      <c r="B30" s="2"/>
      <c r="C30" s="2"/>
      <c r="D30" s="2"/>
    </row>
    <row r="31" spans="2:4">
      <c r="B31" s="2"/>
      <c r="C31" s="2"/>
      <c r="D31" s="2"/>
    </row>
    <row r="32" spans="2:4">
      <c r="B32" s="2"/>
      <c r="C32" s="2"/>
      <c r="D32" s="2"/>
    </row>
    <row r="33" spans="2:4">
      <c r="B33" s="2"/>
      <c r="C33" s="2"/>
      <c r="D33" s="2"/>
    </row>
    <row r="34" spans="2:4">
      <c r="C34" s="2"/>
    </row>
    <row r="35" spans="2:4">
      <c r="C35" s="2"/>
    </row>
    <row r="36" spans="2:4">
      <c r="C36" s="2"/>
      <c r="D36" s="3"/>
    </row>
    <row r="37" spans="2:4">
      <c r="B37" s="2"/>
      <c r="C37" s="2"/>
      <c r="D37" s="2"/>
    </row>
    <row r="38" spans="2:4">
      <c r="B38" s="2"/>
      <c r="C38" s="2"/>
      <c r="D38" s="2"/>
    </row>
    <row r="39" spans="2:4">
      <c r="B39" s="2"/>
      <c r="C39" s="2"/>
      <c r="D39" s="2"/>
    </row>
    <row r="40" spans="2:4">
      <c r="B40" s="2"/>
      <c r="C40" s="2"/>
      <c r="D40" s="2"/>
    </row>
    <row r="41" spans="2:4">
      <c r="B41" s="2"/>
      <c r="C41" s="2"/>
      <c r="D41" s="2"/>
    </row>
    <row r="42" spans="2:4">
      <c r="B42" s="2"/>
      <c r="C42" s="2"/>
      <c r="D42" s="2"/>
    </row>
    <row r="43" spans="2:4">
      <c r="B43" s="2"/>
      <c r="C43" s="2"/>
      <c r="D43" s="2"/>
    </row>
    <row r="44" spans="2:4">
      <c r="B44" s="2"/>
      <c r="C44" s="2"/>
      <c r="D44" s="2"/>
    </row>
    <row r="45" spans="2:4">
      <c r="B45" s="2"/>
      <c r="C45" s="2"/>
      <c r="D45" s="2"/>
    </row>
    <row r="46" spans="2:4">
      <c r="B46" s="2"/>
      <c r="C46" s="2"/>
      <c r="D46" s="2"/>
    </row>
    <row r="47" spans="2:4">
      <c r="B47" s="2"/>
      <c r="C47" s="2"/>
      <c r="D47" s="2"/>
    </row>
    <row r="48" spans="2:4">
      <c r="B48" s="2"/>
      <c r="C48" s="2"/>
      <c r="D48" s="2"/>
    </row>
    <row r="49" spans="2:4">
      <c r="B49" s="2"/>
      <c r="C49" s="2"/>
      <c r="D49" s="2"/>
    </row>
    <row r="50" spans="2:4">
      <c r="B50" s="2"/>
      <c r="C50" s="2"/>
      <c r="D50" s="2"/>
    </row>
    <row r="51" spans="2:4">
      <c r="B51" s="2"/>
      <c r="C51" s="2"/>
      <c r="D51" s="2"/>
    </row>
    <row r="52" spans="2:4">
      <c r="B52" s="2"/>
      <c r="C52" s="2"/>
      <c r="D52" s="2"/>
    </row>
    <row r="53" spans="2:4">
      <c r="B53" s="2"/>
      <c r="C53" s="2"/>
      <c r="D53" s="2"/>
    </row>
    <row r="54" spans="2:4">
      <c r="B54" s="2"/>
      <c r="C54" s="2"/>
      <c r="D54" s="2"/>
    </row>
    <row r="55" spans="2:4">
      <c r="B55" s="2"/>
      <c r="C55" s="2"/>
      <c r="D55" s="2"/>
    </row>
    <row r="56" spans="2:4">
      <c r="B56" s="2"/>
      <c r="C56" s="2"/>
      <c r="D56" s="2"/>
    </row>
    <row r="57" spans="2:4">
      <c r="B57" s="2"/>
      <c r="C57" s="2"/>
      <c r="D57" s="2"/>
    </row>
    <row r="58" spans="2:4">
      <c r="B58" s="2"/>
      <c r="C58" s="2"/>
      <c r="D58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summer_holocene</vt:lpstr>
      <vt:lpstr>winter_holocene</vt:lpstr>
      <vt:lpstr>summer_eemian</vt:lpstr>
      <vt:lpstr>winter_eemian</vt:lpstr>
    </vt:vector>
  </TitlesOfParts>
  <Company>Ecole Polytechnique Fédérale de Lausanne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 Davis</dc:creator>
  <cp:lastModifiedBy>Jed O. Kaplan</cp:lastModifiedBy>
  <dcterms:created xsi:type="dcterms:W3CDTF">2012-08-20T11:25:00Z</dcterms:created>
  <dcterms:modified xsi:type="dcterms:W3CDTF">2012-10-19T08:59:56Z</dcterms:modified>
</cp:coreProperties>
</file>